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mc:AlternateContent xmlns:mc="http://schemas.openxmlformats.org/markup-compatibility/2006">
    <mc:Choice Requires="x15">
      <x15ac:absPath xmlns:x15ac="http://schemas.microsoft.com/office/spreadsheetml/2010/11/ac" url="C:\Users\b224102\Desktop\"/>
    </mc:Choice>
  </mc:AlternateContent>
  <xr:revisionPtr revIDLastSave="0" documentId="8_{360A97E9-779A-469B-84BA-F1343321ED03}" xr6:coauthVersionLast="47" xr6:coauthVersionMax="47" xr10:uidLastSave="{00000000-0000-0000-0000-000000000000}"/>
  <bookViews>
    <workbookView xWindow="-120" yWindow="-120" windowWidth="29040" windowHeight="17520" tabRatio="903" xr2:uid="{00000000-000D-0000-FFFF-FFFF00000000}"/>
  </bookViews>
  <sheets>
    <sheet name="Indhold" sheetId="1" r:id="rId1"/>
    <sheet name="22.01. Frie grundskoler" sheetId="2" r:id="rId2"/>
    <sheet name="22.11.  Efterskoler" sheetId="3" r:id="rId3"/>
    <sheet name="22.22. Bidrag til frie gr+efter" sheetId="4" r:id="rId4"/>
    <sheet name="22.31. Frie fagskoler" sheetId="5" r:id="rId5"/>
    <sheet name="31.01. Erhvervsudd." sheetId="6" r:id="rId6"/>
    <sheet name="31.02 EUX" sheetId="7" r:id="rId7"/>
    <sheet name="31.11. 31.13 AUB" sheetId="8" r:id="rId8"/>
    <sheet name="31.12. Skoleoplæring" sheetId="9" r:id="rId9"/>
    <sheet name="38.21. Skolehjem" sheetId="14" r:id="rId10"/>
    <sheet name="41.01. Erhvervsgymn. udd." sheetId="15" r:id="rId11"/>
    <sheet name="42.02. Almengymnasiale udd." sheetId="16" r:id="rId12"/>
    <sheet name="42.11. Gymnasiale suppl.kurser" sheetId="17" r:id="rId13"/>
    <sheet name="43.01. Private gymnasier HF" sheetId="18" r:id="rId14"/>
    <sheet name="48.21 Kostgymnasier" sheetId="20" r:id="rId15"/>
    <sheet name="55.01 Forberedende Grunduddan." sheetId="21" r:id="rId16"/>
    <sheet name="72.01 AMU ekskl. moms" sheetId="34" r:id="rId17"/>
    <sheet name="72.01 AMU inkl. moms" sheetId="35" r:id="rId18"/>
    <sheet name="72.03 ÅU udenf.FKB (inkl. moms)" sheetId="37" r:id="rId19"/>
    <sheet name="72.03 ÅU udenf.FKB (ex moms)" sheetId="36" r:id="rId20"/>
    <sheet name="72.41. TAMU" sheetId="24" r:id="rId21"/>
    <sheet name="74.02. Almen voksenudd." sheetId="25" r:id="rId22"/>
    <sheet name="74.02 - Alm. voksudd. detaljere" sheetId="40" r:id="rId23"/>
    <sheet name="75.02. Adgangskurser" sheetId="27" r:id="rId24"/>
    <sheet name="76.11. Pædagogikum" sheetId="29" r:id="rId25"/>
    <sheet name="83.01. Introkurser og brobygn." sheetId="30" r:id="rId26"/>
    <sheet name="Ark1" sheetId="31" state="hidden" r:id="rId27"/>
    <sheet name="Ark2" sheetId="32" state="hidden" r:id="rId28"/>
    <sheet name="l" sheetId="33" state="hidden" r:id="rId29"/>
  </sheets>
  <definedNames>
    <definedName name="_xlnm._FilterDatabase" localSheetId="1" hidden="1">'22.01. Frie grundskoler'!#REF!</definedName>
    <definedName name="_xlnm._FilterDatabase" localSheetId="5" hidden="1">'31.01. Erhvervsudd.'!$A$8:$L$191</definedName>
    <definedName name="_xlnm._FilterDatabase" localSheetId="8" hidden="1">'31.12. Skoleoplæring'!$C$1:$C$522</definedName>
    <definedName name="_xlnm._FilterDatabase" localSheetId="16" hidden="1">'72.01 AMU ekskl. moms'!$A$17:$W$3734</definedName>
    <definedName name="_xlnm._FilterDatabase" localSheetId="22" hidden="1">'74.02 - Alm. voksudd. detaljere'!$A$1:$R$909</definedName>
    <definedName name="Z_4815BE6A_DAE3_4DF6_B77E_1B568730B529_.wvu.Cols" localSheetId="1" hidden="1">'22.01. Frie grundskoler'!$C:$C</definedName>
    <definedName name="Z_4815BE6A_DAE3_4DF6_B77E_1B568730B529_.wvu.Cols" localSheetId="21" hidden="1">'74.02. Almen voksenudd.'!$C:$C</definedName>
    <definedName name="Z_4815BE6A_DAE3_4DF6_B77E_1B568730B529_.wvu.FilterData" localSheetId="5" hidden="1">'31.01. Erhvervsudd.'!$A$8:$L$191</definedName>
    <definedName name="Z_4815BE6A_DAE3_4DF6_B77E_1B568730B529_.wvu.FilterData" localSheetId="8" hidden="1">'31.12. Skoleoplæring'!$C$1:$C$522</definedName>
    <definedName name="Z_4815BE6A_DAE3_4DF6_B77E_1B568730B529_.wvu.FilterData" localSheetId="16" hidden="1">'72.01 AMU ekskl. moms'!$A$28:$X$4182</definedName>
    <definedName name="Z_F165901F_2ED3_463B_B2D8_F03C10664774_.wvu.Cols" localSheetId="1" hidden="1">'22.01. Frie grundskoler'!$C:$C</definedName>
    <definedName name="Z_F165901F_2ED3_463B_B2D8_F03C10664774_.wvu.Cols" localSheetId="21" hidden="1">'74.02. Almen voksenudd.'!$C:$C</definedName>
    <definedName name="Z_F165901F_2ED3_463B_B2D8_F03C10664774_.wvu.FilterData" localSheetId="5" hidden="1">'31.01. Erhvervsudd.'!$A$8:$L$191</definedName>
    <definedName name="Z_F165901F_2ED3_463B_B2D8_F03C10664774_.wvu.FilterData" localSheetId="8" hidden="1">'31.12. Skoleoplæring'!$C$1:$C$522</definedName>
    <definedName name="Z_F165901F_2ED3_463B_B2D8_F03C10664774_.wvu.FilterData" localSheetId="16" hidden="1">'72.01 AMU ekskl. moms'!$A$28:$X$4182</definedName>
  </definedNames>
  <calcPr calcId="191028"/>
  <customWorkbookViews>
    <customWorkbookView name="Emma Rue Moos - Privat visning" guid="{F165901F-2ED3-463B-B2D8-F03C10664774}" mergeInterval="0" personalView="1" maximized="1" xWindow="1912" yWindow="-8" windowWidth="1936" windowHeight="1176" tabRatio="709" activeSheetId="3"/>
    <customWorkbookView name="Mie Nielsen - Privat visning" guid="{4815BE6A-DAE3-4DF6-B77E-1B568730B529}" mergeInterval="0" personalView="1" maximized="1" xWindow="-8" yWindow="-8" windowWidth="1936" windowHeight="1056" tabRatio="709"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7" i="6" l="1"/>
  <c r="H147" i="6"/>
  <c r="I147" i="6"/>
  <c r="J147" i="6"/>
  <c r="G148" i="6"/>
  <c r="H148" i="6"/>
  <c r="I148" i="6"/>
  <c r="J148" i="6"/>
  <c r="G149" i="6"/>
  <c r="H149" i="6"/>
  <c r="I149" i="6"/>
  <c r="J149" i="6"/>
  <c r="G150" i="6"/>
  <c r="H150" i="6"/>
  <c r="I150" i="6"/>
  <c r="J150" i="6"/>
  <c r="G151" i="6"/>
  <c r="H151" i="6"/>
  <c r="I151" i="6"/>
  <c r="J151" i="6"/>
  <c r="G152" i="6"/>
  <c r="H152" i="6"/>
  <c r="I152" i="6"/>
  <c r="J152" i="6"/>
  <c r="G153" i="6"/>
  <c r="H153" i="6"/>
  <c r="I153" i="6"/>
  <c r="J153" i="6"/>
  <c r="G154" i="6"/>
  <c r="H154" i="6"/>
  <c r="I154" i="6"/>
  <c r="J154" i="6"/>
  <c r="G155" i="6"/>
  <c r="H155" i="6"/>
  <c r="I155" i="6"/>
  <c r="J155" i="6"/>
  <c r="G156" i="6"/>
  <c r="H156" i="6"/>
  <c r="I156" i="6"/>
  <c r="J156" i="6"/>
  <c r="G157" i="6"/>
  <c r="H157" i="6"/>
  <c r="I157" i="6"/>
  <c r="J157" i="6"/>
  <c r="G158" i="6"/>
  <c r="H158" i="6"/>
  <c r="I158" i="6"/>
  <c r="J158" i="6"/>
  <c r="G159" i="6"/>
  <c r="H159" i="6"/>
  <c r="I159" i="6"/>
  <c r="J159" i="6"/>
  <c r="G160" i="6"/>
  <c r="H160" i="6"/>
  <c r="I160" i="6"/>
  <c r="J160" i="6"/>
  <c r="G161" i="6"/>
  <c r="H161" i="6"/>
  <c r="I161" i="6"/>
  <c r="J161" i="6"/>
  <c r="G162" i="6"/>
  <c r="H162" i="6"/>
  <c r="I162" i="6"/>
  <c r="J162" i="6"/>
  <c r="G163" i="6"/>
  <c r="H163" i="6"/>
  <c r="I163" i="6"/>
  <c r="J163" i="6"/>
  <c r="G164" i="6"/>
  <c r="H164" i="6"/>
  <c r="I164" i="6"/>
  <c r="J164" i="6"/>
  <c r="G165" i="6"/>
  <c r="H165" i="6"/>
  <c r="I165" i="6"/>
  <c r="J165" i="6"/>
  <c r="G166" i="6"/>
  <c r="H166" i="6"/>
  <c r="I166" i="6"/>
  <c r="J166" i="6"/>
  <c r="G167" i="6"/>
  <c r="H167" i="6"/>
  <c r="I167" i="6"/>
  <c r="J167" i="6"/>
  <c r="G168" i="6"/>
  <c r="H168" i="6"/>
  <c r="I168" i="6"/>
  <c r="J168" i="6"/>
  <c r="G169" i="6"/>
  <c r="H169" i="6"/>
  <c r="I169" i="6"/>
  <c r="J169" i="6"/>
  <c r="G170" i="6"/>
  <c r="H170" i="6"/>
  <c r="I170" i="6"/>
  <c r="J170" i="6"/>
  <c r="G171" i="6"/>
  <c r="H171" i="6"/>
  <c r="I171" i="6"/>
  <c r="J171" i="6"/>
  <c r="G172" i="6"/>
  <c r="H172" i="6"/>
  <c r="I172" i="6"/>
  <c r="J172" i="6"/>
  <c r="G173" i="6"/>
  <c r="H173" i="6"/>
  <c r="I173" i="6"/>
  <c r="J173" i="6"/>
  <c r="G174" i="6"/>
  <c r="H174" i="6"/>
  <c r="I174" i="6"/>
  <c r="J174" i="6"/>
  <c r="G175" i="6"/>
  <c r="H175" i="6"/>
  <c r="I175" i="6"/>
  <c r="J175" i="6"/>
  <c r="G176" i="6"/>
  <c r="H176" i="6"/>
  <c r="I176" i="6"/>
  <c r="J176" i="6"/>
  <c r="G177" i="6"/>
  <c r="H177" i="6"/>
  <c r="I177" i="6"/>
  <c r="J177" i="6"/>
  <c r="G178" i="6"/>
  <c r="H178" i="6"/>
  <c r="I178" i="6"/>
  <c r="J178" i="6"/>
  <c r="G179" i="6"/>
  <c r="H179" i="6"/>
  <c r="I179" i="6"/>
  <c r="J179" i="6"/>
  <c r="G180" i="6"/>
  <c r="H180" i="6"/>
  <c r="I180" i="6"/>
  <c r="J180" i="6"/>
  <c r="G181" i="6"/>
  <c r="H181" i="6"/>
  <c r="I181" i="6"/>
  <c r="J181" i="6"/>
  <c r="F32" i="9"/>
  <c r="G32" i="9"/>
  <c r="H32" i="9"/>
  <c r="K13" i="15"/>
  <c r="K12" i="15"/>
  <c r="K10" i="15"/>
  <c r="K9" i="15"/>
  <c r="J9" i="15"/>
  <c r="I9" i="15"/>
  <c r="I10" i="15"/>
  <c r="I12" i="15"/>
  <c r="I13" i="15"/>
  <c r="H13" i="15"/>
  <c r="H12" i="15"/>
  <c r="H10" i="15"/>
  <c r="H9" i="15"/>
  <c r="G9" i="18"/>
  <c r="K20" i="16"/>
  <c r="K19" i="16"/>
  <c r="H20" i="16"/>
  <c r="H19" i="16"/>
  <c r="H18" i="16"/>
  <c r="H17" i="16"/>
  <c r="K17" i="16"/>
  <c r="J17" i="16"/>
  <c r="I17" i="16"/>
  <c r="H16" i="16"/>
  <c r="H15" i="16"/>
  <c r="H14" i="16"/>
  <c r="H13" i="16"/>
  <c r="H12" i="16"/>
  <c r="H11" i="16"/>
  <c r="H10" i="16"/>
  <c r="H9" i="16"/>
  <c r="J10" i="18"/>
  <c r="J11" i="18"/>
  <c r="J12" i="18"/>
  <c r="J13" i="18"/>
  <c r="J14" i="18"/>
  <c r="J15" i="18"/>
  <c r="J16" i="18"/>
  <c r="J17" i="18"/>
  <c r="J18" i="18"/>
  <c r="J19" i="18"/>
  <c r="J20" i="18"/>
  <c r="J21" i="18"/>
  <c r="J9" i="18"/>
  <c r="I10" i="18"/>
  <c r="I11" i="18"/>
  <c r="I12" i="18"/>
  <c r="I13" i="18"/>
  <c r="I14" i="18"/>
  <c r="I15" i="18"/>
  <c r="I16" i="18"/>
  <c r="I17" i="18"/>
  <c r="I18" i="18"/>
  <c r="I19" i="18"/>
  <c r="I20" i="18"/>
  <c r="I21" i="18"/>
  <c r="I9" i="18"/>
  <c r="H10" i="18"/>
  <c r="H12" i="18"/>
  <c r="H13" i="18"/>
  <c r="H14" i="18"/>
  <c r="H15" i="18"/>
  <c r="H16" i="18"/>
  <c r="H17" i="18"/>
  <c r="H18" i="18"/>
  <c r="H19" i="18"/>
  <c r="H9" i="18"/>
  <c r="G10" i="18"/>
  <c r="G11" i="18"/>
  <c r="G12" i="18"/>
  <c r="G13" i="18"/>
  <c r="G14" i="18"/>
  <c r="G15" i="18"/>
  <c r="G16" i="18"/>
  <c r="G17" i="18"/>
  <c r="G18" i="18"/>
  <c r="G19" i="18"/>
  <c r="G20" i="18"/>
  <c r="G21" i="18"/>
  <c r="J146" i="6"/>
  <c r="I146" i="6"/>
  <c r="H146" i="6"/>
  <c r="H145" i="6"/>
  <c r="J145" i="6"/>
  <c r="J144" i="6"/>
  <c r="J143" i="6"/>
  <c r="J142" i="6"/>
  <c r="J141" i="6"/>
  <c r="I145" i="6"/>
  <c r="I144" i="6"/>
  <c r="I143" i="6"/>
  <c r="I142" i="6"/>
  <c r="I141" i="6"/>
  <c r="G146" i="6"/>
  <c r="G145" i="6"/>
  <c r="G144" i="6"/>
  <c r="G143" i="6"/>
  <c r="G142" i="6"/>
  <c r="G141" i="6"/>
  <c r="G11" i="27"/>
  <c r="H11" i="27"/>
  <c r="I11" i="27"/>
  <c r="G12" i="27"/>
  <c r="H12" i="27"/>
  <c r="I12" i="27"/>
  <c r="G10" i="27"/>
  <c r="H10" i="27"/>
  <c r="I10" i="27"/>
  <c r="G11" i="14"/>
  <c r="H11" i="14"/>
  <c r="I9" i="14"/>
  <c r="J10" i="14"/>
  <c r="C34" i="18"/>
  <c r="C33" i="18"/>
  <c r="C32" i="18"/>
  <c r="C31" i="18"/>
  <c r="C30" i="18"/>
  <c r="J103" i="6"/>
  <c r="I103" i="6"/>
  <c r="H103" i="6"/>
  <c r="G103" i="6"/>
  <c r="J102" i="6"/>
  <c r="I102" i="6"/>
  <c r="H102" i="6"/>
  <c r="G102" i="6"/>
  <c r="J101" i="6"/>
  <c r="I101" i="6"/>
  <c r="H101" i="6"/>
  <c r="G101" i="6"/>
  <c r="J100" i="6"/>
  <c r="I100" i="6"/>
  <c r="H100" i="6"/>
  <c r="G100" i="6"/>
  <c r="H99" i="6"/>
  <c r="J99" i="6"/>
  <c r="I99" i="6"/>
  <c r="G99" i="6"/>
  <c r="D16" i="6"/>
  <c r="D15" i="6"/>
  <c r="I14" i="6"/>
  <c r="D14" i="6"/>
  <c r="F10" i="6"/>
  <c r="J10" i="6" s="1"/>
  <c r="I10" i="6"/>
  <c r="G10" i="6"/>
  <c r="J13" i="15"/>
  <c r="I15" i="16"/>
  <c r="J15" i="16"/>
  <c r="K15" i="16"/>
  <c r="I13" i="16"/>
  <c r="J13" i="16"/>
  <c r="K13" i="16"/>
  <c r="I11" i="16"/>
  <c r="I12" i="30"/>
  <c r="H12" i="30"/>
  <c r="G12" i="30"/>
  <c r="I11" i="30"/>
  <c r="H11" i="30"/>
  <c r="G11" i="30"/>
  <c r="I10" i="30"/>
  <c r="H10" i="30"/>
  <c r="G10" i="30"/>
  <c r="I9" i="30"/>
  <c r="H9" i="30"/>
  <c r="G9" i="30"/>
  <c r="I15" i="27"/>
  <c r="I9" i="27"/>
  <c r="H9" i="27"/>
  <c r="G9" i="27"/>
  <c r="I11" i="24"/>
  <c r="H11" i="24"/>
  <c r="G11" i="24"/>
  <c r="F11" i="24"/>
  <c r="F13" i="17"/>
  <c r="F11" i="17"/>
  <c r="F12" i="17"/>
  <c r="H10" i="17"/>
  <c r="F10" i="17"/>
  <c r="H8" i="17"/>
  <c r="H9" i="17"/>
  <c r="G8" i="17"/>
  <c r="G9" i="17"/>
  <c r="F8" i="17"/>
  <c r="F9" i="17"/>
  <c r="J140" i="6"/>
  <c r="I140" i="6"/>
  <c r="H140" i="6"/>
  <c r="G140" i="6"/>
  <c r="J139" i="6"/>
  <c r="I139" i="6"/>
  <c r="H139" i="6"/>
  <c r="G139" i="6"/>
  <c r="J138" i="6"/>
  <c r="I138" i="6"/>
  <c r="H138" i="6"/>
  <c r="G138" i="6"/>
  <c r="J137" i="6"/>
  <c r="I137" i="6"/>
  <c r="H137" i="6"/>
  <c r="G137" i="6"/>
  <c r="J136" i="6"/>
  <c r="I136" i="6"/>
  <c r="H136" i="6"/>
  <c r="G136" i="6"/>
  <c r="J135" i="6"/>
  <c r="I135" i="6"/>
  <c r="H135" i="6"/>
  <c r="G135" i="6"/>
  <c r="J134" i="6"/>
  <c r="I134" i="6"/>
  <c r="H134" i="6"/>
  <c r="G134" i="6"/>
  <c r="J133" i="6"/>
  <c r="I133" i="6"/>
  <c r="H133" i="6"/>
  <c r="G133" i="6"/>
  <c r="J132" i="6"/>
  <c r="I132" i="6"/>
  <c r="H132" i="6"/>
  <c r="G132" i="6"/>
  <c r="J131" i="6"/>
  <c r="I131" i="6"/>
  <c r="H131" i="6"/>
  <c r="G131" i="6"/>
  <c r="J130" i="6"/>
  <c r="I130" i="6"/>
  <c r="H130" i="6"/>
  <c r="G130" i="6"/>
  <c r="J129" i="6"/>
  <c r="I129" i="6"/>
  <c r="H129" i="6"/>
  <c r="G129" i="6"/>
  <c r="J128" i="6"/>
  <c r="I128" i="6"/>
  <c r="H128" i="6"/>
  <c r="G128" i="6"/>
  <c r="J127" i="6"/>
  <c r="I127" i="6"/>
  <c r="H127" i="6"/>
  <c r="G127" i="6"/>
  <c r="J126" i="6"/>
  <c r="I126" i="6"/>
  <c r="H126" i="6"/>
  <c r="G126" i="6"/>
  <c r="J125" i="6"/>
  <c r="I125" i="6"/>
  <c r="H125" i="6"/>
  <c r="G125" i="6"/>
  <c r="J124" i="6"/>
  <c r="I124" i="6"/>
  <c r="H124" i="6"/>
  <c r="G124" i="6"/>
  <c r="J123" i="6"/>
  <c r="I123" i="6"/>
  <c r="H123" i="6"/>
  <c r="G123" i="6"/>
  <c r="J122" i="6"/>
  <c r="I122" i="6"/>
  <c r="H122" i="6"/>
  <c r="G122" i="6"/>
  <c r="J121" i="6"/>
  <c r="I121" i="6"/>
  <c r="H121" i="6"/>
  <c r="G121" i="6"/>
  <c r="J120" i="6"/>
  <c r="I120" i="6"/>
  <c r="H120" i="6"/>
  <c r="G120" i="6"/>
  <c r="J119" i="6"/>
  <c r="I119" i="6"/>
  <c r="H119" i="6"/>
  <c r="G119" i="6"/>
  <c r="J118" i="6"/>
  <c r="I118" i="6"/>
  <c r="H118" i="6"/>
  <c r="G118" i="6"/>
  <c r="J117" i="6"/>
  <c r="I117" i="6"/>
  <c r="H117" i="6"/>
  <c r="G117" i="6"/>
  <c r="J116" i="6"/>
  <c r="I116" i="6"/>
  <c r="H116" i="6"/>
  <c r="G116" i="6"/>
  <c r="J115" i="6"/>
  <c r="I115" i="6"/>
  <c r="H115" i="6"/>
  <c r="G115" i="6"/>
  <c r="J114" i="6"/>
  <c r="I114" i="6"/>
  <c r="H114" i="6"/>
  <c r="G114" i="6"/>
  <c r="J113" i="6"/>
  <c r="I113" i="6"/>
  <c r="H113" i="6"/>
  <c r="G113" i="6"/>
  <c r="J112" i="6"/>
  <c r="I112" i="6"/>
  <c r="H112" i="6"/>
  <c r="G112" i="6"/>
  <c r="J111" i="6"/>
  <c r="I111" i="6"/>
  <c r="H111" i="6"/>
  <c r="G111" i="6"/>
  <c r="J110" i="6"/>
  <c r="I110" i="6"/>
  <c r="H110" i="6"/>
  <c r="G110" i="6"/>
  <c r="J109" i="6"/>
  <c r="I109" i="6"/>
  <c r="H109" i="6"/>
  <c r="G109" i="6"/>
  <c r="J108" i="6"/>
  <c r="I108" i="6"/>
  <c r="H108" i="6"/>
  <c r="G108" i="6"/>
  <c r="J107" i="6"/>
  <c r="I107" i="6"/>
  <c r="H107" i="6"/>
  <c r="G107" i="6"/>
  <c r="J106" i="6"/>
  <c r="I106" i="6"/>
  <c r="H106" i="6"/>
  <c r="G106" i="6"/>
  <c r="J105" i="6"/>
  <c r="I105" i="6"/>
  <c r="H105" i="6"/>
  <c r="G105" i="6"/>
  <c r="J104" i="6"/>
  <c r="I104" i="6"/>
  <c r="H104" i="6"/>
  <c r="G104" i="6"/>
  <c r="J98" i="6"/>
  <c r="I98" i="6"/>
  <c r="H98" i="6"/>
  <c r="G98" i="6"/>
  <c r="J97" i="6"/>
  <c r="I97" i="6"/>
  <c r="H97" i="6"/>
  <c r="G97" i="6"/>
  <c r="J96" i="6"/>
  <c r="I96" i="6"/>
  <c r="H96" i="6"/>
  <c r="G96" i="6"/>
  <c r="J95" i="6"/>
  <c r="I95" i="6"/>
  <c r="H95" i="6"/>
  <c r="G95" i="6"/>
  <c r="J94" i="6"/>
  <c r="I94" i="6"/>
  <c r="H94" i="6"/>
  <c r="G94" i="6"/>
  <c r="J93" i="6"/>
  <c r="I93" i="6"/>
  <c r="H93" i="6"/>
  <c r="G93" i="6"/>
  <c r="J92" i="6"/>
  <c r="I92" i="6"/>
  <c r="H92" i="6"/>
  <c r="G92" i="6"/>
  <c r="J91" i="6"/>
  <c r="I91" i="6"/>
  <c r="H91" i="6"/>
  <c r="G91" i="6"/>
  <c r="J90" i="6"/>
  <c r="I90" i="6"/>
  <c r="H90" i="6"/>
  <c r="G90" i="6"/>
  <c r="J89" i="6"/>
  <c r="I89" i="6"/>
  <c r="H89" i="6"/>
  <c r="G89" i="6"/>
  <c r="J88" i="6"/>
  <c r="I88" i="6"/>
  <c r="H88" i="6"/>
  <c r="G88" i="6"/>
  <c r="J87" i="6"/>
  <c r="I87" i="6"/>
  <c r="H87" i="6"/>
  <c r="G87" i="6"/>
  <c r="J86" i="6"/>
  <c r="I86" i="6"/>
  <c r="H86" i="6"/>
  <c r="G86" i="6"/>
  <c r="J85" i="6"/>
  <c r="I85" i="6"/>
  <c r="H85" i="6"/>
  <c r="G85" i="6"/>
  <c r="J84" i="6"/>
  <c r="I84" i="6"/>
  <c r="H84" i="6"/>
  <c r="G84" i="6"/>
  <c r="J83" i="6"/>
  <c r="I83" i="6"/>
  <c r="H83" i="6"/>
  <c r="G83" i="6"/>
  <c r="J82" i="6"/>
  <c r="I82" i="6"/>
  <c r="H82" i="6"/>
  <c r="G82" i="6"/>
  <c r="J81" i="6"/>
  <c r="I81" i="6"/>
  <c r="H81" i="6"/>
  <c r="G81" i="6"/>
  <c r="J80" i="6"/>
  <c r="I80" i="6"/>
  <c r="H80" i="6"/>
  <c r="G80" i="6"/>
  <c r="J79" i="6"/>
  <c r="I79" i="6"/>
  <c r="H79" i="6"/>
  <c r="G79" i="6"/>
  <c r="J78" i="6"/>
  <c r="I78" i="6"/>
  <c r="H78" i="6"/>
  <c r="G78" i="6"/>
  <c r="J77" i="6"/>
  <c r="I77" i="6"/>
  <c r="H77" i="6"/>
  <c r="G77" i="6"/>
  <c r="J76" i="6"/>
  <c r="I76" i="6"/>
  <c r="H76" i="6"/>
  <c r="G76" i="6"/>
  <c r="J75" i="6"/>
  <c r="I75" i="6"/>
  <c r="H75" i="6"/>
  <c r="G75" i="6"/>
  <c r="J74" i="6"/>
  <c r="I74" i="6"/>
  <c r="H74" i="6"/>
  <c r="G74" i="6"/>
  <c r="J73" i="6"/>
  <c r="I73" i="6"/>
  <c r="H73" i="6"/>
  <c r="G73" i="6"/>
  <c r="J72" i="6"/>
  <c r="I72" i="6"/>
  <c r="H72" i="6"/>
  <c r="G72" i="6"/>
  <c r="J71" i="6"/>
  <c r="I71" i="6"/>
  <c r="H71" i="6"/>
  <c r="G71" i="6"/>
  <c r="J70" i="6"/>
  <c r="I70" i="6"/>
  <c r="H70" i="6"/>
  <c r="G70" i="6"/>
  <c r="J69" i="6"/>
  <c r="I69" i="6"/>
  <c r="H69" i="6"/>
  <c r="G69" i="6"/>
  <c r="J68" i="6"/>
  <c r="I68" i="6"/>
  <c r="H68" i="6"/>
  <c r="G68" i="6"/>
  <c r="J67" i="6"/>
  <c r="I67" i="6"/>
  <c r="H67" i="6"/>
  <c r="G67" i="6"/>
  <c r="J66" i="6"/>
  <c r="I66" i="6"/>
  <c r="H66" i="6"/>
  <c r="G66" i="6"/>
  <c r="J65" i="6"/>
  <c r="I65" i="6"/>
  <c r="H65" i="6"/>
  <c r="G65" i="6"/>
  <c r="J64" i="6"/>
  <c r="I64" i="6"/>
  <c r="H64" i="6"/>
  <c r="G64" i="6"/>
  <c r="J63" i="6"/>
  <c r="I63" i="6"/>
  <c r="H63" i="6"/>
  <c r="G63" i="6"/>
  <c r="J62" i="6"/>
  <c r="I62" i="6"/>
  <c r="H62" i="6"/>
  <c r="G62" i="6"/>
  <c r="J61" i="6"/>
  <c r="I61" i="6"/>
  <c r="H61" i="6"/>
  <c r="G61" i="6"/>
  <c r="J60" i="6"/>
  <c r="I60" i="6"/>
  <c r="H60" i="6"/>
  <c r="G60" i="6"/>
  <c r="J59" i="6"/>
  <c r="I59" i="6"/>
  <c r="H59" i="6"/>
  <c r="G59" i="6"/>
  <c r="J58" i="6"/>
  <c r="I58" i="6"/>
  <c r="H58" i="6"/>
  <c r="G58" i="6"/>
  <c r="J57" i="6"/>
  <c r="I57" i="6"/>
  <c r="H57" i="6"/>
  <c r="G57" i="6"/>
  <c r="J56" i="6"/>
  <c r="I56" i="6"/>
  <c r="H56" i="6"/>
  <c r="G56" i="6"/>
  <c r="J55" i="6"/>
  <c r="I55" i="6"/>
  <c r="H55" i="6"/>
  <c r="G55" i="6"/>
  <c r="J54" i="6"/>
  <c r="I54" i="6"/>
  <c r="H54" i="6"/>
  <c r="G54" i="6"/>
  <c r="J53" i="6"/>
  <c r="I53" i="6"/>
  <c r="H53" i="6"/>
  <c r="G53" i="6"/>
  <c r="J52" i="6"/>
  <c r="I52" i="6"/>
  <c r="H52" i="6"/>
  <c r="G52" i="6"/>
  <c r="J51" i="6"/>
  <c r="I51" i="6"/>
  <c r="H51" i="6"/>
  <c r="G51" i="6"/>
  <c r="J50" i="6"/>
  <c r="I50" i="6"/>
  <c r="H50" i="6"/>
  <c r="G50" i="6"/>
  <c r="J49" i="6"/>
  <c r="I49" i="6"/>
  <c r="H49" i="6"/>
  <c r="G49" i="6"/>
  <c r="J48" i="6"/>
  <c r="I48" i="6"/>
  <c r="H48" i="6"/>
  <c r="G48" i="6"/>
  <c r="J47" i="6"/>
  <c r="I47" i="6"/>
  <c r="H47" i="6"/>
  <c r="G47" i="6"/>
  <c r="J46" i="6"/>
  <c r="I46" i="6"/>
  <c r="H46" i="6"/>
  <c r="G46" i="6"/>
  <c r="J45" i="6"/>
  <c r="I45" i="6"/>
  <c r="H45" i="6"/>
  <c r="G45" i="6"/>
  <c r="J44" i="6"/>
  <c r="I44" i="6"/>
  <c r="H44" i="6"/>
  <c r="G44" i="6"/>
  <c r="J43" i="6"/>
  <c r="I43" i="6"/>
  <c r="H43" i="6"/>
  <c r="G43" i="6"/>
  <c r="J42" i="6"/>
  <c r="I42" i="6"/>
  <c r="H42" i="6"/>
  <c r="G42" i="6"/>
  <c r="J41" i="6"/>
  <c r="I41" i="6"/>
  <c r="H41" i="6"/>
  <c r="G41" i="6"/>
  <c r="J40" i="6"/>
  <c r="I40" i="6"/>
  <c r="H40" i="6"/>
  <c r="G40" i="6"/>
  <c r="J39" i="6"/>
  <c r="I39" i="6"/>
  <c r="H39" i="6"/>
  <c r="G39" i="6"/>
  <c r="J38" i="6"/>
  <c r="I38" i="6"/>
  <c r="H38" i="6"/>
  <c r="G38" i="6"/>
  <c r="J37" i="6"/>
  <c r="I37" i="6"/>
  <c r="H37" i="6"/>
  <c r="G37" i="6"/>
  <c r="J36" i="6"/>
  <c r="I36" i="6"/>
  <c r="H36" i="6"/>
  <c r="G36" i="6"/>
  <c r="J35" i="6"/>
  <c r="I35" i="6"/>
  <c r="H35" i="6"/>
  <c r="G35" i="6"/>
  <c r="J34" i="6"/>
  <c r="I34" i="6"/>
  <c r="H34" i="6"/>
  <c r="G34" i="6"/>
  <c r="J33" i="6"/>
  <c r="I33" i="6"/>
  <c r="H33" i="6"/>
  <c r="G33" i="6"/>
  <c r="J32" i="6"/>
  <c r="I32" i="6"/>
  <c r="H32" i="6"/>
  <c r="G32" i="6"/>
  <c r="J31" i="6"/>
  <c r="I31" i="6"/>
  <c r="H31" i="6"/>
  <c r="G31" i="6"/>
  <c r="J30" i="6"/>
  <c r="I30" i="6"/>
  <c r="H30" i="6"/>
  <c r="G30" i="6"/>
  <c r="J29" i="6"/>
  <c r="I29" i="6"/>
  <c r="H29" i="6"/>
  <c r="G29" i="6"/>
  <c r="J28" i="6"/>
  <c r="I28" i="6"/>
  <c r="G28" i="6"/>
  <c r="J27" i="6"/>
  <c r="I27" i="6"/>
  <c r="G27" i="6"/>
  <c r="J26" i="6"/>
  <c r="I26" i="6"/>
  <c r="H26" i="6"/>
  <c r="G26" i="6"/>
  <c r="J25" i="6"/>
  <c r="I25" i="6"/>
  <c r="H25" i="6"/>
  <c r="G25" i="6"/>
  <c r="J24" i="6"/>
  <c r="I24" i="6"/>
  <c r="H24" i="6"/>
  <c r="G24" i="6"/>
  <c r="J23" i="6"/>
  <c r="I23" i="6"/>
  <c r="H23" i="6"/>
  <c r="G23" i="6"/>
  <c r="J22" i="6"/>
  <c r="I22" i="6"/>
  <c r="H22" i="6"/>
  <c r="G22" i="6"/>
  <c r="J21" i="6"/>
  <c r="I21" i="6"/>
  <c r="H21" i="6"/>
  <c r="G21" i="6"/>
  <c r="J20" i="6"/>
  <c r="I20" i="6"/>
  <c r="H20" i="6"/>
  <c r="G20" i="6"/>
  <c r="J19" i="6"/>
  <c r="I19" i="6"/>
  <c r="H19" i="6"/>
  <c r="G19" i="6"/>
  <c r="J18" i="6"/>
  <c r="I18" i="6"/>
  <c r="H18" i="6"/>
  <c r="G18" i="6"/>
  <c r="J17" i="6"/>
  <c r="I17" i="6"/>
  <c r="H17" i="6"/>
  <c r="G17" i="6"/>
  <c r="J16" i="6"/>
  <c r="I16" i="6"/>
  <c r="G16" i="6"/>
  <c r="J15" i="6"/>
  <c r="I15" i="6"/>
  <c r="G15" i="6"/>
  <c r="J14" i="6"/>
  <c r="G14" i="6"/>
  <c r="J13" i="6"/>
  <c r="I13" i="6"/>
  <c r="G13" i="6"/>
  <c r="J12" i="6"/>
  <c r="I12" i="6"/>
  <c r="G12" i="6"/>
  <c r="J11" i="6"/>
  <c r="I11" i="6"/>
  <c r="G11" i="6"/>
  <c r="J9" i="6"/>
  <c r="I9" i="6"/>
  <c r="G9" i="6"/>
  <c r="G19" i="9"/>
  <c r="G20" i="9"/>
  <c r="G21" i="9"/>
  <c r="G22" i="9"/>
  <c r="G23" i="9"/>
  <c r="G24" i="9"/>
  <c r="G25" i="9"/>
  <c r="G26" i="9"/>
  <c r="G27" i="9"/>
  <c r="G28" i="9"/>
  <c r="G29" i="9"/>
  <c r="G30" i="9"/>
  <c r="G31"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F19" i="9"/>
  <c r="F20" i="9"/>
  <c r="F21" i="9"/>
  <c r="F22" i="9"/>
  <c r="F23" i="9"/>
  <c r="F24" i="9"/>
  <c r="F25" i="9"/>
  <c r="F26" i="9"/>
  <c r="F27" i="9"/>
  <c r="F28" i="9"/>
  <c r="F29" i="9"/>
  <c r="F30" i="9"/>
  <c r="F31"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G18" i="9"/>
  <c r="F18" i="9"/>
  <c r="G16" i="9"/>
  <c r="G15" i="9"/>
  <c r="G14" i="9"/>
  <c r="G13" i="9"/>
  <c r="G12" i="9"/>
  <c r="G11" i="9"/>
  <c r="G10" i="9"/>
  <c r="G9" i="9"/>
  <c r="G8" i="9"/>
  <c r="G17" i="9"/>
  <c r="F8" i="9"/>
  <c r="F9" i="9"/>
  <c r="F10" i="9"/>
  <c r="F11" i="9"/>
  <c r="F12" i="9"/>
  <c r="F13" i="9"/>
  <c r="F14" i="9"/>
  <c r="F15" i="9"/>
  <c r="F16" i="9"/>
  <c r="F17" i="9"/>
  <c r="H9" i="9"/>
  <c r="H10" i="9"/>
  <c r="H11" i="9"/>
  <c r="H12" i="9"/>
  <c r="H13" i="9"/>
  <c r="H14" i="9"/>
  <c r="H15" i="9"/>
  <c r="H16" i="9"/>
  <c r="H17" i="9"/>
  <c r="H18" i="9"/>
  <c r="H19" i="9"/>
  <c r="H20" i="9"/>
  <c r="H21" i="9"/>
  <c r="H22" i="9"/>
  <c r="H23" i="9"/>
  <c r="H24" i="9"/>
  <c r="H25" i="9"/>
  <c r="H26" i="9"/>
  <c r="H27" i="9"/>
  <c r="H28" i="9"/>
  <c r="H29" i="9"/>
  <c r="H30" i="9"/>
  <c r="H31"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8" i="9"/>
  <c r="E9" i="20"/>
  <c r="E10" i="20"/>
  <c r="K10" i="16"/>
  <c r="K12" i="16"/>
  <c r="K14" i="16"/>
  <c r="K16" i="16"/>
  <c r="K18" i="16"/>
  <c r="K9" i="16"/>
  <c r="J10" i="16"/>
  <c r="J11" i="16"/>
  <c r="J12" i="16"/>
  <c r="J14" i="16"/>
  <c r="J16" i="16"/>
  <c r="J18" i="16"/>
  <c r="J19" i="16"/>
  <c r="J20" i="16"/>
  <c r="J9" i="16"/>
  <c r="I10" i="16"/>
  <c r="I12" i="16"/>
  <c r="I14" i="16"/>
  <c r="I16" i="16"/>
  <c r="I18" i="16"/>
  <c r="I19" i="16"/>
  <c r="I20" i="16"/>
  <c r="I9" i="16"/>
  <c r="J12" i="15"/>
  <c r="J10" i="15"/>
  <c r="I23" i="25"/>
  <c r="J8" i="7"/>
  <c r="J10" i="7"/>
  <c r="I8" i="7"/>
  <c r="I10" i="7" s="1"/>
  <c r="H8" i="7"/>
  <c r="G8" i="7"/>
  <c r="G10" i="7"/>
  <c r="J7" i="7"/>
  <c r="J9" i="7"/>
  <c r="I7" i="7"/>
  <c r="I9" i="7" s="1"/>
  <c r="H7" i="7"/>
  <c r="G7" i="7"/>
  <c r="G9" i="7"/>
  <c r="I47" i="25"/>
  <c r="I43" i="25"/>
  <c r="I42" i="25"/>
  <c r="I37" i="25"/>
  <c r="I36" i="25"/>
  <c r="I35" i="25"/>
  <c r="I34" i="25"/>
  <c r="I33" i="25"/>
  <c r="I32" i="25"/>
  <c r="J27" i="25"/>
  <c r="J26" i="25"/>
  <c r="J25" i="25"/>
  <c r="J24" i="25"/>
  <c r="K21" i="25"/>
  <c r="J21" i="25"/>
  <c r="I21" i="25"/>
  <c r="K20" i="25"/>
  <c r="J20" i="25"/>
  <c r="I20" i="25"/>
  <c r="K19" i="25"/>
  <c r="J19" i="25"/>
  <c r="I19" i="25"/>
  <c r="K18" i="25"/>
  <c r="J18" i="25"/>
  <c r="I18" i="25"/>
  <c r="K15" i="25"/>
  <c r="J15" i="25"/>
  <c r="I15" i="25"/>
  <c r="K14" i="25"/>
  <c r="J14" i="25"/>
  <c r="I14" i="25"/>
  <c r="K13" i="25"/>
  <c r="J13" i="25"/>
  <c r="I13" i="25"/>
  <c r="K12" i="25"/>
  <c r="J12" i="25"/>
  <c r="I12" i="25"/>
  <c r="K11" i="25"/>
  <c r="J11" i="25"/>
  <c r="I11" i="25"/>
  <c r="K10" i="25"/>
  <c r="J10" i="25"/>
  <c r="I10" i="25"/>
</calcChain>
</file>

<file path=xl/sharedStrings.xml><?xml version="1.0" encoding="utf-8"?>
<sst xmlns="http://schemas.openxmlformats.org/spreadsheetml/2006/main" count="72118" uniqueCount="5947">
  <si>
    <t>Børne- og Undervisningsministeriet</t>
  </si>
  <si>
    <t>Økonomi- og Koncernafdelingen</t>
  </si>
  <si>
    <t>Frederiksholms Kanal 25</t>
  </si>
  <si>
    <t>1220 København K</t>
  </si>
  <si>
    <t>Takstkatalog for Finanslov 2026</t>
  </si>
  <si>
    <t xml:space="preserve">                               </t>
  </si>
  <si>
    <t>Indholdsfortegnelse</t>
  </si>
  <si>
    <t>Klik på et uddannelsesområde herunder, og du kommer ind på takstsiden for området</t>
  </si>
  <si>
    <t xml:space="preserve">Adgangskurser </t>
  </si>
  <si>
    <t>Forberedende grunduddannelse</t>
  </si>
  <si>
    <t xml:space="preserve">Almengymnasiale uddannelser </t>
  </si>
  <si>
    <t>Frie fagskoler</t>
  </si>
  <si>
    <t>Almen voksenuddannelse</t>
  </si>
  <si>
    <t>Introduktionskurser til ungdomsuddannelser</t>
  </si>
  <si>
    <t>AMU-uddannelser - (EVE inden for fælles kompetencebeskrivelse)</t>
  </si>
  <si>
    <t>Praktikpladsaftaler, tilskud til (AER)</t>
  </si>
  <si>
    <t>Efterskoler (inkl. takst for elevstøtte fra konto 98.51)</t>
  </si>
  <si>
    <t>Private gymnasier og HF</t>
  </si>
  <si>
    <t>Brobygning til ungdomsuddannelser</t>
  </si>
  <si>
    <t>Pædagogikum ved gymnasiale uddannelser</t>
  </si>
  <si>
    <t>Erhvervsgymnasiale uddannelser</t>
  </si>
  <si>
    <t>Skolehjem  (kostafdeliner på institutioner for erhvervsrettede uddannelser)</t>
  </si>
  <si>
    <t>Erhvervsuddannelser</t>
  </si>
  <si>
    <t>Skolepraktik</t>
  </si>
  <si>
    <t xml:space="preserve">EUX - Kompetencegivende eksamen </t>
  </si>
  <si>
    <t>Skoleoplæringsydelse (AUB)</t>
  </si>
  <si>
    <t>Eudfleks</t>
  </si>
  <si>
    <t>TAMU</t>
  </si>
  <si>
    <t>Frie grundskoler</t>
  </si>
  <si>
    <t>VUC Almen voksenuddannelse ( se også STX, Enkeltfag FVU,AVU og Ordblindeundervisning</t>
  </si>
  <si>
    <t>Frie grundskoler og efterskoler, bidrag til</t>
  </si>
  <si>
    <t>Åben Uddannelse (EVE uden for fælles kompetencebeskrivelse)</t>
  </si>
  <si>
    <t>Gymnasiale suppleringskurser</t>
  </si>
  <si>
    <t>Kontakt</t>
  </si>
  <si>
    <t>OKACOS@uvm.dk</t>
  </si>
  <si>
    <t>Takstkatalog FL 2026</t>
  </si>
  <si>
    <t>Tilbage til indholdsoversigten</t>
  </si>
  <si>
    <t>Finanslovskonto 20.22.01. Frie grundskoler</t>
  </si>
  <si>
    <t>Generelle driftstilskud</t>
  </si>
  <si>
    <t>Kr. pr. årselev</t>
  </si>
  <si>
    <t>Grundtilskud</t>
  </si>
  <si>
    <t xml:space="preserve">pr. skole, dog maks. 10.000 kr. pr. elev </t>
  </si>
  <si>
    <t>Undervisningstaxameter</t>
  </si>
  <si>
    <t>Takst 1 (for årselever under 13 år)</t>
  </si>
  <si>
    <t>Takst 2 (for årselever på eller over 13 år, men ikke i 10. klasse)</t>
  </si>
  <si>
    <t>Takst 3 (for årselever i 10. klasse)</t>
  </si>
  <si>
    <t>Fællesudgiftstaxameter</t>
  </si>
  <si>
    <t>Takst 1 (for antal årselever, der ikke overstiger 220 årselever)</t>
  </si>
  <si>
    <t>Takst 2 (for antal årselever, der overstiger 220 årselever)</t>
  </si>
  <si>
    <t>Bygningstilskud</t>
  </si>
  <si>
    <t>pr. elev</t>
  </si>
  <si>
    <t>Tilskud til kostafdelinger ved frie grundskoler</t>
  </si>
  <si>
    <t>pr. kostelev</t>
  </si>
  <si>
    <t xml:space="preserve">Tilskud til SFO  </t>
  </si>
  <si>
    <t>pr. SFO-elev</t>
  </si>
  <si>
    <t>Specialundervisningstilskud</t>
  </si>
  <si>
    <t>Takst for 1. specialundervisningselev</t>
  </si>
  <si>
    <t>Takst for 2. specialundervisningselev</t>
  </si>
  <si>
    <t>Takst for 3. og følgende specialundervisningselever</t>
  </si>
  <si>
    <t>Takst for 13. og følgende specialundervisningselever på profilskoler</t>
  </si>
  <si>
    <t>Inklusionstilskud pr. skole</t>
  </si>
  <si>
    <t>0 - 149 elever</t>
  </si>
  <si>
    <t>150 - 299 elever</t>
  </si>
  <si>
    <t>300 - 449 elever</t>
  </si>
  <si>
    <t>450 elever og derover</t>
  </si>
  <si>
    <t>Finanslovskonto 20.22.11 Efterskoler</t>
  </si>
  <si>
    <t>Takst</t>
  </si>
  <si>
    <t>Tillægstakst</t>
  </si>
  <si>
    <t>Tilskud</t>
  </si>
  <si>
    <t>Alle takster gives pr. årselev:</t>
  </si>
  <si>
    <t>Driftstakst 1 (8. og 9. klasse)</t>
  </si>
  <si>
    <t>Driftstakst 2 (10. klasse)</t>
  </si>
  <si>
    <t>Geografisk skoletilskud pr. skole</t>
  </si>
  <si>
    <t>Grundtilskud til bygningstilskud pr. skole</t>
  </si>
  <si>
    <t>Bygningstaxameter</t>
  </si>
  <si>
    <t xml:space="preserve">Tillægstakst for elever på meritgivende brobygning </t>
  </si>
  <si>
    <t>Tillægstakst for danskundervisning til tosprogede</t>
  </si>
  <si>
    <t>Elever med særlige behov</t>
  </si>
  <si>
    <t>Tilskud til inklusion</t>
  </si>
  <si>
    <t>Tilskud til specialundervisning og anden specialpædagogisk bistand</t>
  </si>
  <si>
    <t>Skoler godkendt med et samlet særligt undervisningstilbud</t>
  </si>
  <si>
    <t>Grundtakst, alle elever</t>
  </si>
  <si>
    <t>Tillægstakst 1, specialundervisning</t>
  </si>
  <si>
    <t>Tillægstakst 2, særligt omfattende støttebehov</t>
  </si>
  <si>
    <t>1 årselev = 1 elev i 40 uger</t>
  </si>
  <si>
    <t>Mindste ugentlige elevbetaling for 2026</t>
  </si>
  <si>
    <t>Kostelever</t>
  </si>
  <si>
    <t>Dagelever</t>
  </si>
  <si>
    <t>Finanslovskonto 20.22.12 Grundtilskud til efterskoler</t>
  </si>
  <si>
    <t>Grundtilskud pr. skole</t>
  </si>
  <si>
    <t>Finanslovskonto 20.98.51 Statslig elevstøtte til efterskoler</t>
  </si>
  <si>
    <t>Individuel supplerende elevstøtte</t>
  </si>
  <si>
    <t>Individuel supplerende elevstøtte målrettet ordblinde elever</t>
  </si>
  <si>
    <t>Elevstøttetakster for kurser der begynder i 2025</t>
  </si>
  <si>
    <t>Korrigeret indkomstgrundlag</t>
  </si>
  <si>
    <t>Ugentligt støttebeløb</t>
  </si>
  <si>
    <t>Nedre</t>
  </si>
  <si>
    <t>Øvre</t>
  </si>
  <si>
    <t>Tabel 1</t>
  </si>
  <si>
    <t xml:space="preserve"> Tabel 2 </t>
  </si>
  <si>
    <t xml:space="preserve"> Tabel 3 </t>
  </si>
  <si>
    <t xml:space="preserve"> Tabel 4 </t>
  </si>
  <si>
    <t>-</t>
  </si>
  <si>
    <t xml:space="preserve"> Tabel 1:</t>
  </si>
  <si>
    <t>Kostelever, Forældreuafhængig (over 19 år)</t>
  </si>
  <si>
    <t>Eleven bor på skolen</t>
  </si>
  <si>
    <t xml:space="preserve"> Tabel 2:</t>
  </si>
  <si>
    <t>Kostelever, Forældreafhængig</t>
  </si>
  <si>
    <t xml:space="preserve"> Tabel 3:</t>
  </si>
  <si>
    <t>Dagelever, Forældreuafhængig (over 19 år)</t>
  </si>
  <si>
    <t>Eleven bor hjemme</t>
  </si>
  <si>
    <t xml:space="preserve"> Tabel 4:</t>
  </si>
  <si>
    <t>Dagelever, Forældreafhængig</t>
  </si>
  <si>
    <t>Reduktion i indkomstgrundlag for søskende under 18 år:</t>
  </si>
  <si>
    <t xml:space="preserve">Finanslovskonto 20.22.22. Kommunale bidrag vedrørende frie grundskoler og efterskoler </t>
  </si>
  <si>
    <t xml:space="preserve">Bopælskommunen betaler bidrag til staten for elever i frie grundskoler og elever under 18 år på efterskoler. </t>
  </si>
  <si>
    <t xml:space="preserve">Kr. pr. elev </t>
  </si>
  <si>
    <t>Kommunale bidrag vedrørende frie grundskoler</t>
  </si>
  <si>
    <t xml:space="preserve">Undervisning ved frie grundskoler </t>
  </si>
  <si>
    <t>Undervisning ved frie grundskoler på småøer</t>
  </si>
  <si>
    <t>SFO ved frie grundskoler</t>
  </si>
  <si>
    <t>Kommunale bidrag vedrørende efterskoler</t>
  </si>
  <si>
    <t xml:space="preserve">Undervisning ved efterskoler </t>
  </si>
  <si>
    <t>Kommunale bidrag vedrørende frie fagskoler</t>
  </si>
  <si>
    <t>Finanslovskonto 20.22.31. Frie fagskoler</t>
  </si>
  <si>
    <t>Tillægstakster</t>
  </si>
  <si>
    <t>Basistakst, alle elever</t>
  </si>
  <si>
    <t xml:space="preserve">Supplerende takst, elever på kurser af mindst 2 ugers varighed </t>
  </si>
  <si>
    <t>Takst ved ekstern kompetencegivende undervisning</t>
  </si>
  <si>
    <t>Præmie for optagelse på erhvervsuddannelse</t>
  </si>
  <si>
    <t xml:space="preserve">Supplerende takst, elever på kurser af mindst 12 ugers varighed </t>
  </si>
  <si>
    <t>Supplerende takst, elever i 10. klasse</t>
  </si>
  <si>
    <t>Bygningsgrundtilskud pr. skole</t>
  </si>
  <si>
    <t>Tillægstakst, unge uden kompetencegivende udd. - med udd.plan</t>
  </si>
  <si>
    <t>Tillægstakst, unge uden kompetencegivende udd. - uden udd.plan</t>
  </si>
  <si>
    <t xml:space="preserve">Elevstøtte til unge under 18 år </t>
  </si>
  <si>
    <t>For elever, der er fyldt 18 år ved kursets begyndelse:</t>
  </si>
  <si>
    <t>kurser af mindst 12 ugers varighed</t>
  </si>
  <si>
    <t>kurser under 12 ugers varighed</t>
  </si>
  <si>
    <t>For elever, der ikke er fyldt 18 år ved kursets begyndelse:</t>
  </si>
  <si>
    <t>Finanslovskonto 20.22.33 Grundtilskud til frie fagskoler</t>
  </si>
  <si>
    <t>Finanslovskonto 20.31.01. Erhvervsuddannelser, Eudfleks 20.31.03</t>
  </si>
  <si>
    <t>1 årselev er = 1 elev i 40 uger.</t>
  </si>
  <si>
    <t>Takster ekskl. moms</t>
  </si>
  <si>
    <t>Takster inkl. moms</t>
  </si>
  <si>
    <t>Cøsa- formål,</t>
  </si>
  <si>
    <t>Uddannelse</t>
  </si>
  <si>
    <t>Under- visn.takst</t>
  </si>
  <si>
    <t>Færdiggø- relsestakst</t>
  </si>
  <si>
    <t>Fælles- udg.takst</t>
  </si>
  <si>
    <t>Bygnings- takst*</t>
  </si>
  <si>
    <t>takst</t>
  </si>
  <si>
    <t>pr. årselev</t>
  </si>
  <si>
    <t>pr.årselev</t>
  </si>
  <si>
    <t>Kontor, handel og forretningsservice</t>
  </si>
  <si>
    <t>GF+ Kontor, handel og forretningsservice</t>
  </si>
  <si>
    <t>Omsorg, sundhed og pædagogik</t>
  </si>
  <si>
    <t>Fødevarer, jordbrug og oplevelser</t>
  </si>
  <si>
    <t>Teknologi, byggeri og transport</t>
  </si>
  <si>
    <t>GF+ Omsorg, sundhed og pædagogik</t>
  </si>
  <si>
    <t>GF+ Fødevarer, jordbrug og oplevelser</t>
  </si>
  <si>
    <t>GF+ Teknologi, byggeri og transport</t>
  </si>
  <si>
    <t>Eventkoordinator</t>
  </si>
  <si>
    <t>Indiv. EUD,   Kontor, handel og forretningsservice</t>
  </si>
  <si>
    <t>Kontoruddannelsen, generel</t>
  </si>
  <si>
    <t>Kontoruddannelsen med specialer</t>
  </si>
  <si>
    <t>Finansuddannelsen</t>
  </si>
  <si>
    <t>Handelsuddannelse med specialer</t>
  </si>
  <si>
    <t>Detailhandelsuddannelsen med specialer</t>
  </si>
  <si>
    <t>Detailhandelsuddannelsen med specialet
"Glas, porcelæn og gaveartikler"</t>
  </si>
  <si>
    <t>Detailhandelsuddannelsen med specialet
"Sport og fritid"</t>
  </si>
  <si>
    <t>Detailhandelsuddannelsen med specialet
"Radio-TV og multimedier"</t>
  </si>
  <si>
    <t>Realkompetencevurdering</t>
  </si>
  <si>
    <t>Adgangskurser tll EUD</t>
  </si>
  <si>
    <t>Produktør</t>
  </si>
  <si>
    <t>Bådmekaniker</t>
  </si>
  <si>
    <t>Personvognsmekaniker</t>
  </si>
  <si>
    <t>Lastvognsmekaniker</t>
  </si>
  <si>
    <t>Havne- og terminaluddannelsen</t>
  </si>
  <si>
    <t>Individuel EUD, Teknologi, byggeri og transport</t>
  </si>
  <si>
    <t>Buschauffør i kollektiv trafik, trin 1</t>
  </si>
  <si>
    <t>Buschauffør i kollektiv trafik, trin 2 og 3</t>
  </si>
  <si>
    <t>Kranfører, trin 1</t>
  </si>
  <si>
    <t>Turistbuschaufføruddannelsen, trin 1</t>
  </si>
  <si>
    <t>Turistbuschaufføruddannelsen, trin 2</t>
  </si>
  <si>
    <t>Smed</t>
  </si>
  <si>
    <t>Skibsmontør</t>
  </si>
  <si>
    <t>Støberitekniker</t>
  </si>
  <si>
    <t>Beslagsmed</t>
  </si>
  <si>
    <t>Industrioperatør</t>
  </si>
  <si>
    <t>Overfladebehandler</t>
  </si>
  <si>
    <t>Værktøjsuddannelsen</t>
  </si>
  <si>
    <t>Finmekaniker</t>
  </si>
  <si>
    <t>Køletekniker</t>
  </si>
  <si>
    <t xml:space="preserve">Industriteknikeruddannelsen </t>
  </si>
  <si>
    <t>Data- og kommunikationsuddannelsen</t>
  </si>
  <si>
    <t>Elektronik- og svagstrømsuddannelsen</t>
  </si>
  <si>
    <t>Automatik- og procesuddannelsen</t>
  </si>
  <si>
    <t>Entreprenør- og landbrugsmaskinuddannelsen</t>
  </si>
  <si>
    <t>Karrosseriteknikeruddannelsen</t>
  </si>
  <si>
    <t>Lufthavnsoperatør, trin 1 (afløb)</t>
  </si>
  <si>
    <t>Lufthavnsuddannelsen</t>
  </si>
  <si>
    <t>Cykel- og motorcykelmekaniker</t>
  </si>
  <si>
    <t>Flytekniker</t>
  </si>
  <si>
    <t xml:space="preserve">Guld- og sølvsmed </t>
  </si>
  <si>
    <t>Metalsmed (afløb)</t>
  </si>
  <si>
    <t>Produktions- og montageuddannelsen</t>
  </si>
  <si>
    <t>Maritime håndværksfag</t>
  </si>
  <si>
    <t>Plastmager</t>
  </si>
  <si>
    <t>Procesoperatør</t>
  </si>
  <si>
    <t>Tagdækker</t>
  </si>
  <si>
    <t>Murer</t>
  </si>
  <si>
    <t>Forsyningsoperatør</t>
  </si>
  <si>
    <t>Stenhugger og stentekniker</t>
  </si>
  <si>
    <t>Stukkatør</t>
  </si>
  <si>
    <t>Anlægsstruktør, bygningsstruktør og brolægger</t>
  </si>
  <si>
    <t>Træfagenes byggeuddannelse</t>
  </si>
  <si>
    <t>Glarmester</t>
  </si>
  <si>
    <t>Snedker (afløb)</t>
  </si>
  <si>
    <t>Bygningssnedker</t>
  </si>
  <si>
    <t>Møbelsnedker og orgelbygger</t>
  </si>
  <si>
    <t>Maskinsnedker</t>
  </si>
  <si>
    <t>Vvs-energi</t>
  </si>
  <si>
    <t>Teknisk isolatør</t>
  </si>
  <si>
    <t>Elektriker</t>
  </si>
  <si>
    <t>Byggemontagetekniker (afløb)</t>
  </si>
  <si>
    <t>Skorstensfejer</t>
  </si>
  <si>
    <t>Ejendomsservicetekniker</t>
  </si>
  <si>
    <t>Bygningsmaler</t>
  </si>
  <si>
    <t>Elektronikoperatør</t>
  </si>
  <si>
    <t>Autolakerer</t>
  </si>
  <si>
    <t>Webudvikler</t>
  </si>
  <si>
    <t>Skiltetekniker</t>
  </si>
  <si>
    <t>Grafisk Tekniker</t>
  </si>
  <si>
    <t>Digital media uddannelsen</t>
  </si>
  <si>
    <t>Fotograf</t>
  </si>
  <si>
    <t>Mediegrafiker</t>
  </si>
  <si>
    <t>Film- og tv-produktionsuddannelsen</t>
  </si>
  <si>
    <t>Togklargøringsuddannelsen</t>
  </si>
  <si>
    <t>Autohjælp</t>
  </si>
  <si>
    <t>Vejgodstransportuddannelsen, trin 1</t>
  </si>
  <si>
    <t>Vejgodstransportuddannelsen, trin 1 (afløb)</t>
  </si>
  <si>
    <t>Vejgodstransportuddannelsen, trin 2</t>
  </si>
  <si>
    <t>Lager- og terminaluddannelsen, trin 1, 2 og 3</t>
  </si>
  <si>
    <t>Flyttechauffør (Vejgodstransportuddannelsen)</t>
  </si>
  <si>
    <t>Tankbilchauffør (Vejgodstransportuddannelsen)</t>
  </si>
  <si>
    <t>Renovationschauffør (Vejgodstransportuddannelsen)</t>
  </si>
  <si>
    <t>Kørselsdisponent (Vejgodstransportuddannelsen)</t>
  </si>
  <si>
    <t>Godschauffør (Vejgodstransportuddannelsen)</t>
  </si>
  <si>
    <t xml:space="preserve">Ambulancebehandleruddannelsen </t>
  </si>
  <si>
    <t>Sikkerhedsvagt</t>
  </si>
  <si>
    <t>Serviceassistent</t>
  </si>
  <si>
    <t>Urmager</t>
  </si>
  <si>
    <t>Tandtekniker</t>
  </si>
  <si>
    <t>Beklædningshåndværker</t>
  </si>
  <si>
    <t>Boligmontering</t>
  </si>
  <si>
    <t>Ortopædist</t>
  </si>
  <si>
    <t>Teater-, event- og av-tekniker</t>
  </si>
  <si>
    <t>Teknisk designer</t>
  </si>
  <si>
    <t>Landbrugsuddannelsen, trin 1 og 2</t>
  </si>
  <si>
    <t>Landbrugets lederuddannelse (afløb)</t>
  </si>
  <si>
    <t>Individuel EUD, Fødevarer, jordbrug og oplevelser</t>
  </si>
  <si>
    <t xml:space="preserve">Gartner </t>
  </si>
  <si>
    <t>Anlægsgartner</t>
  </si>
  <si>
    <t>Dyrepasser</t>
  </si>
  <si>
    <t>Veterinærsygeplejerske</t>
  </si>
  <si>
    <t>Skov- og naturtekniker</t>
  </si>
  <si>
    <t>Mejerist</t>
  </si>
  <si>
    <t>Slagter</t>
  </si>
  <si>
    <t>Greenkeeper</t>
  </si>
  <si>
    <t>Tarmrenser</t>
  </si>
  <si>
    <t>Gourmetslagter</t>
  </si>
  <si>
    <t>Ernæringsassistent</t>
  </si>
  <si>
    <t>Tjener</t>
  </si>
  <si>
    <t>Receptionist</t>
  </si>
  <si>
    <t>Gastronom</t>
  </si>
  <si>
    <t>Bager og konditor</t>
  </si>
  <si>
    <t>Individuel EUD, Sundhed, omsorg og pædagogik</t>
  </si>
  <si>
    <t>Hospitalsteknisk assistent</t>
  </si>
  <si>
    <t>Tandklinikassistent</t>
  </si>
  <si>
    <t>Frisør</t>
  </si>
  <si>
    <t>Fitnessuddannelsen</t>
  </si>
  <si>
    <t>Kosmetiker</t>
  </si>
  <si>
    <t>Den pædagogiske assistentuddannelse</t>
  </si>
  <si>
    <t>Social- og sundhedshjælper</t>
  </si>
  <si>
    <t>Social- og sundhedsassistent</t>
  </si>
  <si>
    <t>Fodterapeutuddannelsen</t>
  </si>
  <si>
    <t>Forkursus til mejeriingenøruddannelsen</t>
  </si>
  <si>
    <t>Forkursus til bandagistuddannelsen</t>
  </si>
  <si>
    <t>Lokomotivføreruddannelsen</t>
  </si>
  <si>
    <t>Fiskerigrunduddannelsen</t>
  </si>
  <si>
    <t>Sikkerhedskursus</t>
  </si>
  <si>
    <t>Sundhedsservicesekretær (afløb)</t>
  </si>
  <si>
    <t>Optometrist (afløb)</t>
  </si>
  <si>
    <t>Skibsmekaniker (afløb)</t>
  </si>
  <si>
    <t>Skomager (afløb)</t>
  </si>
  <si>
    <t>Mekaniker (afløb)</t>
  </si>
  <si>
    <t>Modelsnedker</t>
  </si>
  <si>
    <t>Frontline pc-supporter</t>
  </si>
  <si>
    <t xml:space="preserve">Frontline tv supporter </t>
  </si>
  <si>
    <t>Individuel EUD, bygnings- og brugerservice</t>
  </si>
  <si>
    <t>Personbefordringsuddannelsen, trin 2 og 3 (afløb)</t>
  </si>
  <si>
    <t>Postuddannelsen trin 1 og 3 (afløb)</t>
  </si>
  <si>
    <t>Kranfører, trin 1 (afløb)</t>
  </si>
  <si>
    <t>Vejgodstransportuddannelsen, trin 3 (afløb)</t>
  </si>
  <si>
    <t>Kranfører, trin 3</t>
  </si>
  <si>
    <t xml:space="preserve">Individuel EUD, strøm, styring og IT </t>
  </si>
  <si>
    <t xml:space="preserve">Individuel EUD, produktion og udvikling </t>
  </si>
  <si>
    <t>Individuel EUD Bygge og anlæg</t>
  </si>
  <si>
    <t>Individuel EUD bil, fly og andre transportmidler</t>
  </si>
  <si>
    <r>
      <rPr>
        <sz val="7"/>
        <color theme="1"/>
        <rFont val="Times New Roman"/>
        <family val="1"/>
      </rPr>
      <t xml:space="preserve"> </t>
    </r>
    <r>
      <rPr>
        <sz val="10"/>
        <color theme="1"/>
        <rFont val="Segoe UI"/>
        <family val="2"/>
      </rPr>
      <t>Individuel EUD medieproduktion</t>
    </r>
  </si>
  <si>
    <t>Skibstekniker (afløb)</t>
  </si>
  <si>
    <t>Kranfører trin 2 (afløb)</t>
  </si>
  <si>
    <t>Redderuddannelsen med speciale ambulanceassistent</t>
  </si>
  <si>
    <t>Individuel EUD transport og logistik</t>
  </si>
  <si>
    <r>
      <rPr>
        <sz val="7"/>
        <color theme="1"/>
        <rFont val="Times New Roman"/>
        <family val="1"/>
      </rPr>
      <t xml:space="preserve"> </t>
    </r>
    <r>
      <rPr>
        <sz val="10"/>
        <color theme="1"/>
        <rFont val="Segoe UI"/>
        <family val="2"/>
      </rPr>
      <t>Personbefordringsuddannelsen trin 1 (afløb)</t>
    </r>
  </si>
  <si>
    <t>Redderuddannelsen med specialet autohjælp (afløb)</t>
  </si>
  <si>
    <t>Landbrugsuddannelsen trin 3 og 4</t>
  </si>
  <si>
    <t>Produktionsgartner (afløb)</t>
  </si>
  <si>
    <t>Hotel- og fritidsassistent (afløb)</t>
  </si>
  <si>
    <t>Ferskvareassistentuddannelsen (afløb)</t>
  </si>
  <si>
    <r>
      <rPr>
        <sz val="7"/>
        <color theme="1"/>
        <rFont val="Times New Roman"/>
        <family val="1"/>
      </rPr>
      <t xml:space="preserve"> </t>
    </r>
    <r>
      <rPr>
        <sz val="10"/>
        <color theme="1"/>
        <rFont val="Segoe UI"/>
        <family val="2"/>
      </rPr>
      <t>Individuel EUD dyr, planter og natur</t>
    </r>
  </si>
  <si>
    <t>Individuel EUD mad til mennesker</t>
  </si>
  <si>
    <r>
      <rPr>
        <sz val="7"/>
        <color theme="1"/>
        <rFont val="Times New Roman"/>
        <family val="1"/>
      </rPr>
      <t xml:space="preserve"> </t>
    </r>
    <r>
      <rPr>
        <sz val="10"/>
        <color theme="1"/>
        <rFont val="Segoe UI"/>
        <family val="2"/>
      </rPr>
      <t>Væksthusgartner (afløb)</t>
    </r>
  </si>
  <si>
    <t>Hospitalsportør</t>
  </si>
  <si>
    <t>Individuel EUD, krop og stil</t>
  </si>
  <si>
    <t>*</t>
  </si>
  <si>
    <t>Institutioner for erhvervsrettet uddannelse, der pr. 1. januar 2010 ikke har overtaget deres bygninger fra staten, får for de grundlæggende</t>
  </si>
  <si>
    <t>social- og sundhedsuddannelser udbetalt taxametertilskud til indvendig vedligeholdelse i stedet for bygningstaxametertilskud.</t>
  </si>
  <si>
    <t>De opkræver dog bygningstaxametertilskud af andre rekvirenter end Undervisningsministeriet.</t>
  </si>
  <si>
    <t>Institutionerne skal for elever betalt af andre rekvirenter indbetale forskellen imellem bygningstaksten og</t>
  </si>
  <si>
    <t>vedligeholdelsestaksten til Undervisningsministeriet.</t>
  </si>
  <si>
    <t>Socialt taxameter, teknisk, merkantilt og SOSU grundforløb</t>
  </si>
  <si>
    <t xml:space="preserve">kr. </t>
  </si>
  <si>
    <t>Der udbetales kun færdiggørelsestaxameter efter færdiggørelse af grundforløb 2.</t>
  </si>
  <si>
    <t>**</t>
  </si>
  <si>
    <t>***</t>
  </si>
  <si>
    <t>For hovedområderne under merkantilt og teknisk grundforløb udbetales der samme takst for aktivitet på hhv. grundforløb 1 og grundforløb 2.</t>
  </si>
  <si>
    <t>Særlige tilskud</t>
  </si>
  <si>
    <t>Tilskudstype</t>
  </si>
  <si>
    <t>Tillægstakst for hovedområdet Kontor, handel og forretningsservice</t>
  </si>
  <si>
    <t>Tillægstakst til anden del af grundforløbet for elever på uddannelserne</t>
  </si>
  <si>
    <t>detailhandel med specialer, handelsuddannelse med specialer,</t>
  </si>
  <si>
    <t>sundhedsservicesekretæruddannelsen og eventkoordinator</t>
  </si>
  <si>
    <t>Tilskud for elever i mesterlære</t>
  </si>
  <si>
    <t>Starttilskud pr. elev ved indgåelse af mesterlæreaftale</t>
  </si>
  <si>
    <t>Gennemførelsestilskud pr. elev ved afslutning af grundlæggende praktisk oplæring*</t>
  </si>
  <si>
    <t>Tillægstilskud pr. årselev under hovedforløb</t>
  </si>
  <si>
    <t>* Gennemførelsestilskud træder i stedet for færdiggørelsestilskud ved skolebaseret grundforløb</t>
  </si>
  <si>
    <t>Tilskud for elever i individuel EUD</t>
  </si>
  <si>
    <t>Vejledningstilskud pr. elev, der påbegynder et uddannelsesforløb</t>
  </si>
  <si>
    <t>Gennemførelsestilskud pr. elev, der gennemfører et uddannelsesforløb</t>
  </si>
  <si>
    <t>Tilskud for danske EUD-elever med skoleophold eller praktik i udlandet</t>
  </si>
  <si>
    <t>Internationaliseringstakst pr. elev med minimum 2 måneders udlandsophold</t>
  </si>
  <si>
    <t>Tilskud til praktikuddannelse på institutioner for forberedende grunduddannelse</t>
  </si>
  <si>
    <t>Driftstilskud pr. årselev i praktik på en institutioner for forberedende grunduddannelse</t>
  </si>
  <si>
    <t>Finanslovskonto 20.38.02. Grundtilskud mv. til institutioner for erhversrettet uddanelse</t>
  </si>
  <si>
    <t>Basisgrundtilskud</t>
  </si>
  <si>
    <t>kr.</t>
  </si>
  <si>
    <t>Geografisk grundtilskud</t>
  </si>
  <si>
    <t>Lokalskoletillæg</t>
  </si>
  <si>
    <t>Byskoletillæg</t>
  </si>
  <si>
    <t>Kombinationsskoletillæg</t>
  </si>
  <si>
    <t xml:space="preserve">Udkantstilskud </t>
  </si>
  <si>
    <t>Finanslovskonto 20.31.02. EUX</t>
  </si>
  <si>
    <t>Cøsaformål</t>
  </si>
  <si>
    <t>Undervis-ningstakst</t>
  </si>
  <si>
    <t>Færdigørelsestakst</t>
  </si>
  <si>
    <t>Fælleud-giftstakst</t>
  </si>
  <si>
    <t>Bygnings-takst</t>
  </si>
  <si>
    <t xml:space="preserve">Teknisk EUX </t>
  </si>
  <si>
    <t>Merkantil EUX</t>
  </si>
  <si>
    <t>Studierettet påbygning til teknisk eud</t>
  </si>
  <si>
    <t>Studierettet påbygning til merkantil eud</t>
  </si>
  <si>
    <t>Socialt taxameter, teknisk og merkantilt grundforløb</t>
  </si>
  <si>
    <t xml:space="preserve">Socialt taxameter udbetales til institutioner, der har mindst 30 pct. frafaldstruede elever og beregnes som andelen af frafaldstruede elever over 30 pct. * basistaksten. </t>
  </si>
  <si>
    <t>Finanslovskonto 20.31.11.  Arbejdsgivernes Uddannelsesbidrag</t>
  </si>
  <si>
    <t>Tilskud til uddannelsesaftaler:</t>
  </si>
  <si>
    <t>Tilskud til uddannelsesforhold i udlandet</t>
  </si>
  <si>
    <t>Lønrefussionssats</t>
  </si>
  <si>
    <t>Sats</t>
  </si>
  <si>
    <t>1. års elever pr. uge</t>
  </si>
  <si>
    <t>2. års elever pr. uge</t>
  </si>
  <si>
    <t>3. års elever pr. uge</t>
  </si>
  <si>
    <t>4. års elever pr. uge</t>
  </si>
  <si>
    <t>Voksne elever pr. uge</t>
  </si>
  <si>
    <t>Lønrefussionssats for ordinære uddannelsesaftaler, kombinationsaftaler, mesterlære-uddannelsesaftaler og restuddannelsesaftaler</t>
  </si>
  <si>
    <t>Tilskud til løntilskud vedrørende elever, der uforskyldt mister en uddannelsesaftale</t>
  </si>
  <si>
    <t>Skoleoplæringsydelse:</t>
  </si>
  <si>
    <t>Elever under 18 år, pr. uge</t>
  </si>
  <si>
    <t>Fyldt 18 og på 1. år af hovedforløbet</t>
  </si>
  <si>
    <t>Fyldt 18 og på 2. år af hovedforløbet</t>
  </si>
  <si>
    <t>Fyldt 18 og på 3. år af hovedforløbet</t>
  </si>
  <si>
    <t>Fyldt 18 og på 4. år af hovedforløbet</t>
  </si>
  <si>
    <t>Finanslovskonto 20.31.13 Tilskud til skoleydelse</t>
  </si>
  <si>
    <t>Skoleydelse:</t>
  </si>
  <si>
    <t>Hjemmeboende elever på 18 år eller derover, pr. uge</t>
  </si>
  <si>
    <t>Udeboende elever på 18 år eller derover, pr. uge</t>
  </si>
  <si>
    <t>Finanslovskonto 20.31.12. Skoleoplæring</t>
  </si>
  <si>
    <t>Bygnings- takst</t>
  </si>
  <si>
    <t>Detailhandelsuddannelsen med specialer, DEL-VFU</t>
  </si>
  <si>
    <t>Detailhandelsuddannelsen med specialer, PRAK</t>
  </si>
  <si>
    <t>Eventkoordinator, DEL-VFU</t>
  </si>
  <si>
    <t>Eventkoordinator, PRAK</t>
  </si>
  <si>
    <t>Handelsuddannelsen med specialer, DEL-VFU</t>
  </si>
  <si>
    <t>Handelsuddannelsen med specialer, PRAK</t>
  </si>
  <si>
    <t>Kontoruddannelse, generel, DEL-VFU</t>
  </si>
  <si>
    <t>Kontoruddannelse, generel, PRAK</t>
  </si>
  <si>
    <t>Kontoruddannelsen med specialer, DEL-VFU</t>
  </si>
  <si>
    <t>Kontoruddannelsen med specialer, PRAK</t>
  </si>
  <si>
    <t>Anlægsstruktør, bygningsstruktør og brolægger, DEL-VFU</t>
  </si>
  <si>
    <t>Anlægsstruktør, bygningsstruktør og brolægger, PRAK</t>
  </si>
  <si>
    <t>Autolakerer, DEL-VFU</t>
  </si>
  <si>
    <t>Autolakerer, PRAK</t>
  </si>
  <si>
    <t>Automatik og procesuddannelsen, DEL-VFU</t>
  </si>
  <si>
    <t>Automatik og procesuddannelsen,  PRAK</t>
  </si>
  <si>
    <t>Beklædningshåndværker, DEL-VFU</t>
  </si>
  <si>
    <t>Beklædningshåndværker, PRAK</t>
  </si>
  <si>
    <t>Bygningsmaler, DEL-VFU</t>
  </si>
  <si>
    <t>Bygningsmaler, PRAK</t>
  </si>
  <si>
    <t>Bygningssnedker, DEL-VFU</t>
  </si>
  <si>
    <t>Bygningssnedker, PRAK</t>
  </si>
  <si>
    <t>Bådmekaniker, DEL-VFU</t>
  </si>
  <si>
    <t>Bådmekaniker, PRAK</t>
  </si>
  <si>
    <t>Cnc-tekniker, DEL-VFU</t>
  </si>
  <si>
    <t>Cnc-tekniker, PRAK</t>
  </si>
  <si>
    <t>Cykel- og motorcykelmekaniker, DEL-VFU</t>
  </si>
  <si>
    <t>Cykel- og motorcykelmekaniker, PRAK</t>
  </si>
  <si>
    <t>Data- og kommunikationsuddannelsen, DEL-VFU</t>
  </si>
  <si>
    <t>Data- og kommunikationsuddannelsen, PRAK</t>
  </si>
  <si>
    <t>Digital media uddannelsen, DEL-VFU</t>
  </si>
  <si>
    <t>Digital media uddannelsen, PRAK</t>
  </si>
  <si>
    <t>Ejendomsservicetekniker, DEL-VFU</t>
  </si>
  <si>
    <t>Ejendomsservicetekniker, PRAK</t>
  </si>
  <si>
    <t>Elektriker, DEL-VFU</t>
  </si>
  <si>
    <t>Elektriker, PRAK</t>
  </si>
  <si>
    <t>Elektronik- og svagstrømsuddannelsen, DEL-VFU</t>
  </si>
  <si>
    <t>Elektronik- og svagstrømsuddannelsen, PRAK</t>
  </si>
  <si>
    <t>Entreprenør- og landbrugsmaskinuddannelsen, PRAK</t>
  </si>
  <si>
    <t>Entreprenør-,landbrugsmaskinuddannelsen,DEL-VFU</t>
  </si>
  <si>
    <t>Film- og tv-produktionsuddannelsen, DEL-VFU</t>
  </si>
  <si>
    <t>Film- og tv-produktionsuddannelsen, PRAK</t>
  </si>
  <si>
    <t>Finmekaniker, DEL-VFU</t>
  </si>
  <si>
    <t>Finmekaniker, PRAK</t>
  </si>
  <si>
    <t>Flytekniker, DEL-VFU</t>
  </si>
  <si>
    <t>Flytekniker, PRAK</t>
  </si>
  <si>
    <t>Fotograf, DEL-VFU</t>
  </si>
  <si>
    <t>Fotograf, PRAK</t>
  </si>
  <si>
    <t>Glarmester, DEL-VFU</t>
  </si>
  <si>
    <t>Glarmester, PRAK</t>
  </si>
  <si>
    <t>Grafisk tekniker, DEL-VFU</t>
  </si>
  <si>
    <t>Grafisk tekniker, PRAK</t>
  </si>
  <si>
    <t>Guld- og sølvsmed, DEL-VFU</t>
  </si>
  <si>
    <t>Guld- og sølvsmed, PRAK</t>
  </si>
  <si>
    <t>Industrioperatør, DEL-VFU</t>
  </si>
  <si>
    <t>Industrioperatør, PRAK</t>
  </si>
  <si>
    <t>Industriteknikuddannelsen, DEL-VFU</t>
  </si>
  <si>
    <t>Industriteknikuddannelsen, PRAK</t>
  </si>
  <si>
    <t>Karrosseriteknikeruddannelsen, DEL-VFU</t>
  </si>
  <si>
    <t>Karrosseriteknikeruddannelsen, PRAK</t>
  </si>
  <si>
    <t>Køletekniker, DEL-VFU</t>
  </si>
  <si>
    <t>Køletekniker, PRAK</t>
  </si>
  <si>
    <t>Lager- og terminaluddannelsen, DEL-VFU</t>
  </si>
  <si>
    <t>Lager- og terminaluddannelsen, PRAK</t>
  </si>
  <si>
    <t>Lastvognsmekaniker, DEL-VFU</t>
  </si>
  <si>
    <t>Lastvognsmekaniker, PRAK</t>
  </si>
  <si>
    <t>Maskinsnedker, DEL-VFU</t>
  </si>
  <si>
    <t>Maskinsnedker, PRAK</t>
  </si>
  <si>
    <t>Mediegrafiker, DEL-VFU</t>
  </si>
  <si>
    <t>Mediegrafiker, PRAK</t>
  </si>
  <si>
    <t>Murer, DEL-VFU</t>
  </si>
  <si>
    <t>Murer, PRAK</t>
  </si>
  <si>
    <t>Møbelsnedker og orgelbygger, DEL-VFU</t>
  </si>
  <si>
    <t>Møbelsnedker og orgelbygger, PRAK</t>
  </si>
  <si>
    <t>Overfladebehandler, DEL-VFU</t>
  </si>
  <si>
    <t>Overfladebehandler, PRAK</t>
  </si>
  <si>
    <t>Personvognsmekaniker, DEL-VFU</t>
  </si>
  <si>
    <t>Personvognsmekaniker, PRAK</t>
  </si>
  <si>
    <t>Plastmager, DEL-VFU</t>
  </si>
  <si>
    <t>Plastmager, PRAK</t>
  </si>
  <si>
    <t>Procesoperatør, DEL-VFU</t>
  </si>
  <si>
    <t>Procesoperatør, PRAK</t>
  </si>
  <si>
    <t>Produktions- og montageuddannelsen, DEL-VFU</t>
  </si>
  <si>
    <t>Produktions- og montageuddannelsen, PRAK</t>
  </si>
  <si>
    <t>Produktør, DEL-VFU</t>
  </si>
  <si>
    <t>Produktør, PRAK</t>
  </si>
  <si>
    <t>Serviceassistent, DEL-VFU</t>
  </si>
  <si>
    <t>Serviceassistent, PRAK</t>
  </si>
  <si>
    <t>Skibsmontør, DEL-VFU</t>
  </si>
  <si>
    <t>Skibsmontør, PRAK</t>
  </si>
  <si>
    <t>Skiltetekniker, DEL-VFU</t>
  </si>
  <si>
    <t>Skiltetekniker, PRAK</t>
  </si>
  <si>
    <t>Smed, DEL-VFU</t>
  </si>
  <si>
    <t>Smed, PRAK</t>
  </si>
  <si>
    <t>Snedker, DEL-VFU</t>
  </si>
  <si>
    <t>Snedker, PRAK</t>
  </si>
  <si>
    <t>Tagdækker, DEL-VFU</t>
  </si>
  <si>
    <t>Tagdækker, PRAK</t>
  </si>
  <si>
    <t>Tandtekniker, DEL-VFU</t>
  </si>
  <si>
    <t>Tandtekniker, PRAK</t>
  </si>
  <si>
    <t>Teater-, event- og av-tekniker, DEL-VFU</t>
  </si>
  <si>
    <t>Teater-, event- og av-tekniker, PRAK</t>
  </si>
  <si>
    <t>Teknisk designer, DEL-VFU</t>
  </si>
  <si>
    <t>Teknisk designer, PRAK</t>
  </si>
  <si>
    <t>Teknisk isolatør, DEL-VFU</t>
  </si>
  <si>
    <t>Teknisk isolatør, PRAK</t>
  </si>
  <si>
    <t>Træfagenes byggeuddannelse, DEL-VFU</t>
  </si>
  <si>
    <t>Træfagenes byggeuddannelse, PRAK</t>
  </si>
  <si>
    <t>Urmager, DEL-VFU</t>
  </si>
  <si>
    <t>Urmager, PRAK</t>
  </si>
  <si>
    <t>Vejgodstransportuddannelsen, DEL-VFU</t>
  </si>
  <si>
    <t>Vejgodstransportuddannelsen, PRAK</t>
  </si>
  <si>
    <t>VVS-energi, DEL-VFU</t>
  </si>
  <si>
    <t>VVS-energi, PRAK</t>
  </si>
  <si>
    <t>Værktøjsuddannelsen, DEL-VFU</t>
  </si>
  <si>
    <t>Værktøjsuddannelsen, PRAK</t>
  </si>
  <si>
    <t>Anlægsgartner, DEL-VFU</t>
  </si>
  <si>
    <t>Anlægsgartner, PRAK</t>
  </si>
  <si>
    <t>Bager og konditor, DEL-VFU</t>
  </si>
  <si>
    <t>Bager og konditor, PRAK</t>
  </si>
  <si>
    <t>Dyrepasser, DEL-VFU</t>
  </si>
  <si>
    <t>Dyrepasser, PRAK</t>
  </si>
  <si>
    <t>Ernæringsassistent, DEL-VFU</t>
  </si>
  <si>
    <t>Ernæringsassistent, PRAK</t>
  </si>
  <si>
    <t>Gartner, DEL-VFU</t>
  </si>
  <si>
    <t>Gartner, PRAK</t>
  </si>
  <si>
    <t>Gastronom, DEL-VFU</t>
  </si>
  <si>
    <t>Gastronom, PRAK</t>
  </si>
  <si>
    <t>Gourmetslagter, DEL-VFU</t>
  </si>
  <si>
    <t>Gourmetslagter, PRAK</t>
  </si>
  <si>
    <t>Greenkeeper, DEL-VFU</t>
  </si>
  <si>
    <t>Greenkeeper, PRAK</t>
  </si>
  <si>
    <t>Landbrugsuddannelsen, DEL-VFU</t>
  </si>
  <si>
    <t>Landbrugsuddannelsen, PRAK</t>
  </si>
  <si>
    <t>Receptionist, DEL-VFU</t>
  </si>
  <si>
    <t>Receptionist, PRAK</t>
  </si>
  <si>
    <t>Skov- og naturtekniker, DEL-VFU</t>
  </si>
  <si>
    <t>Skov- og naturtekniker, PRAK</t>
  </si>
  <si>
    <t>Tjener, DEL-VFU</t>
  </si>
  <si>
    <t>Tjener, PRAK</t>
  </si>
  <si>
    <t>Fitnessuddannelsen, DEL-VFU</t>
  </si>
  <si>
    <t>Fitnessuddannelsen, PRAK</t>
  </si>
  <si>
    <t>Frisør, DEL-VFU</t>
  </si>
  <si>
    <t>Frisør, PRAK</t>
  </si>
  <si>
    <t>Kosmetiker, DEL-VFU</t>
  </si>
  <si>
    <t>Kosmetiker, PRAK</t>
  </si>
  <si>
    <t>Tandklinikassistent, DEL-VFU</t>
  </si>
  <si>
    <t>Tandklinikassistent, PRAK</t>
  </si>
  <si>
    <t>Overgangskursus</t>
  </si>
  <si>
    <t>Finanslovskonto 20.38.21. Tilskud til kostafdelinger ved institutioner for erhvervsrettet uddannelse</t>
  </si>
  <si>
    <t>Tilskud til kost og logi</t>
  </si>
  <si>
    <t>Tilskud til elevbetaling*</t>
  </si>
  <si>
    <t>Fællesudgiftstakst</t>
  </si>
  <si>
    <t>Bygningstakst**</t>
  </si>
  <si>
    <t>Erhvervsrettet uddannelse</t>
  </si>
  <si>
    <t>*  Tilskud til elevbetaling udbetales inkl. moms.</t>
  </si>
  <si>
    <t>** Der ydes ikke bygningstaxametertilskud for elever på husholdningsskoler/friefagskoler</t>
  </si>
  <si>
    <t>Elevbetaling på en kostafdeling må ikke overstige 641 kr. pr. uge pr. elev</t>
  </si>
  <si>
    <t>Finanslovskonto 20.41.01. Erhvervsgymnasiale uddannelser</t>
  </si>
  <si>
    <t>Tillægstakst for A-niveau*</t>
  </si>
  <si>
    <t>HHX</t>
  </si>
  <si>
    <t>Hhx, takst 1</t>
  </si>
  <si>
    <t>Hhx, takst 2</t>
  </si>
  <si>
    <t>Htx</t>
  </si>
  <si>
    <t xml:space="preserve">Htx, takst 1 </t>
  </si>
  <si>
    <t>EUD-påbygning indberettes som skoleperiode på det relevante EUD-formålsnummer</t>
  </si>
  <si>
    <t>Takst 1 ydes for antallet af årselever pr. institution, der ikke overstiger 700 årselever, men takst 2 ydes på baggrund af antallet årselever pr. institution, der overstiger 700 årselever. Opkrævning af betaling for rekvireret aktivitet hos kommuner og øvrige andre rekvirenter sker på baggrund af takst 1 uanset institutionens antal årselever.</t>
  </si>
  <si>
    <t>* Tillægstakst: Beståede fag på A-niveau pr. elev:</t>
  </si>
  <si>
    <t>Fysik</t>
  </si>
  <si>
    <t>Kemi</t>
  </si>
  <si>
    <t>Biologi</t>
  </si>
  <si>
    <t>Bioteknologi</t>
  </si>
  <si>
    <t>Geovidenskab</t>
  </si>
  <si>
    <t xml:space="preserve">Socialt taxameter, hhx og htx </t>
  </si>
  <si>
    <t>Finanslovskonto 20.42.02 Almengymnasiale uddannelser</t>
  </si>
  <si>
    <t>Cøsa- formål</t>
  </si>
  <si>
    <t>Tillægs-takst for A-niveau *</t>
  </si>
  <si>
    <t>FGU med hf-fagelementer</t>
  </si>
  <si>
    <t>European School Copenhagen</t>
  </si>
  <si>
    <t>Pre International Baccalaureate</t>
  </si>
  <si>
    <t>Stx, takst 1</t>
  </si>
  <si>
    <t>Stx, takst 2</t>
  </si>
  <si>
    <t>2-årig HF, takst 1</t>
  </si>
  <si>
    <t>2-årig HF, takst 2</t>
  </si>
  <si>
    <t>Studenterkursus</t>
  </si>
  <si>
    <t>3-årige studenterkursus</t>
  </si>
  <si>
    <t>International Baccalaureate</t>
  </si>
  <si>
    <t>3-årig HF</t>
  </si>
  <si>
    <t>Team Danmark 4-årigt forløb</t>
  </si>
  <si>
    <t>Bemærk:</t>
  </si>
  <si>
    <t>Der udbetales bygningstaxameter til Høng gymnasium og HF-kursus i stedet for indvendig vedligeholdelse</t>
  </si>
  <si>
    <t xml:space="preserve">Tilskud til oprettede studieretninger (græsk og latin) og musikalsk grundkursus </t>
  </si>
  <si>
    <t>* Tillægstakst: Beståede fag på A-niveau pr. elev på STX/IB ( ingen momsfaktor):</t>
  </si>
  <si>
    <t>Musik</t>
  </si>
  <si>
    <t xml:space="preserve">** Til institutioner for almengymnasiale uddannelser, der ikke har fået tilbud om at overtage deres bygninger fra staten pr. 1. januar 2014, udbetales der </t>
  </si>
  <si>
    <t>taxametertilskud til indvendig vedligeholdelse i stedet for bygningstaxametertilskud, jf. anmærkning</t>
  </si>
  <si>
    <t>Socialt taxameter, stx og hf</t>
  </si>
  <si>
    <t>Finanslovskonto 20.48.02. Grundtilskud mv. til statslige selvejende institutioner med almengymnasiale uddannelser</t>
  </si>
  <si>
    <t xml:space="preserve">Takst kr. </t>
  </si>
  <si>
    <t>Maks tilskud pr. grundlagselev</t>
  </si>
  <si>
    <t>Basisgrundtilskud til fusionerede institutioner før 1. januar 2025 (efter overgangsperioden)</t>
  </si>
  <si>
    <t>Lokalskoletillæg i en overgangsperiode på fire år efter fusion med en institution for erhvervsrettet uddannelse før 1. januar 2025</t>
  </si>
  <si>
    <t>Udd.typetilskud første udd.udbud</t>
  </si>
  <si>
    <t>Udd.typetilskud andet udd. udbud</t>
  </si>
  <si>
    <t xml:space="preserve">IB og EB -udbudstilskud </t>
  </si>
  <si>
    <t>Udkantstilskud ydes på baggrund af institutionernes udbud på hovedskolen, hvis institutionen er beliggende i en land- eller oplandskommune.</t>
  </si>
  <si>
    <t>Grundtilskud til gymnasier i fredede bygninger</t>
  </si>
  <si>
    <t>Randers Statsskole</t>
  </si>
  <si>
    <t>Ribe Katedralskole</t>
  </si>
  <si>
    <t>Viborg Katedralskole</t>
  </si>
  <si>
    <t>Roskilde Gymnasium</t>
  </si>
  <si>
    <t>Øregård Gymnasium</t>
  </si>
  <si>
    <t>Aarhus Katedralskole</t>
  </si>
  <si>
    <t>Aarhus Statsgymnasium</t>
  </si>
  <si>
    <t xml:space="preserve">Finanslovskonto 20.42.11. Gymnasial supplering </t>
  </si>
  <si>
    <t>Finanslovskonto 20.42.12. Gymnasial supplering på private gymnasier og studenterkurser</t>
  </si>
  <si>
    <t>Inkl. Moms</t>
  </si>
  <si>
    <t>Cøsa- formål, takst</t>
  </si>
  <si>
    <t>Takster eksklusiv moms pr. årskursist i kr.</t>
  </si>
  <si>
    <t>Driftstilskud uden deltagerbetaling</t>
  </si>
  <si>
    <t>Driftstilskud med fradrag for deltagerbetaling</t>
  </si>
  <si>
    <t>Bygningstakst</t>
  </si>
  <si>
    <t>GSK</t>
  </si>
  <si>
    <t>SOF</t>
  </si>
  <si>
    <t>GIF-fagpakke</t>
  </si>
  <si>
    <t>Administrationstakst, GSK</t>
  </si>
  <si>
    <t>Administrationstakst, SOF</t>
  </si>
  <si>
    <t>Administrationstakst, fagpakke</t>
  </si>
  <si>
    <t xml:space="preserve"> </t>
  </si>
  <si>
    <t>Finanslovskonto 20.43.01 Private gymnasier</t>
  </si>
  <si>
    <t>Undervisningstakst</t>
  </si>
  <si>
    <t xml:space="preserve">Stx, takst 1 </t>
  </si>
  <si>
    <t>Pre-IB</t>
  </si>
  <si>
    <t>2-årig Hf, takst 1</t>
  </si>
  <si>
    <t>3-årig Hf</t>
  </si>
  <si>
    <t>2-årig Hf, institutioner med Steinerpædagogik</t>
  </si>
  <si>
    <t>3-årig studenterkursus</t>
  </si>
  <si>
    <t>4-årig Team Danmark</t>
  </si>
  <si>
    <t>IB</t>
  </si>
  <si>
    <t xml:space="preserve">Enkeltfag </t>
  </si>
  <si>
    <t>Enkeltfagstakst for personer, der modtager efterløn eller aldersbetinget pension</t>
  </si>
  <si>
    <t xml:space="preserve">Takst 1 ydes for antallet af årselever pr. institution, der ikke overstiger 700 årselever, men takst 2 ydes på baggrund af antallet årselever pr. institution, der overstiger 700 årselever. </t>
  </si>
  <si>
    <t>Tilskud til oprettede studieretninger (græsk og latin)</t>
  </si>
  <si>
    <t>Tillægstakst:</t>
  </si>
  <si>
    <t>Pr. elev på stx eller IB med følgende fag bestået på A-niveau (inkl. moms)</t>
  </si>
  <si>
    <t>Finanslovskonto 20.43.02.Øvrige tilskud til private gymnasier m.v.</t>
  </si>
  <si>
    <t>Kosttilskud</t>
  </si>
  <si>
    <t>Elevstøtte u/18år</t>
  </si>
  <si>
    <t>Pr. årselev/årskursist/kostelev</t>
  </si>
  <si>
    <t>Finanslovskonto 20.48.04 Grundtilskud mv. til private gymnasier, studenterkurser og hf-kurser</t>
  </si>
  <si>
    <t>IB-tilskud</t>
  </si>
  <si>
    <t>For basisgrundtilskud og udd.typetilskud gælder, at der max. kan ydes 11.060  kr. pr.grundlagsårselev (årselever i foregående finansår).</t>
  </si>
  <si>
    <t>Finanslovskonto 20.48.21 Tilskud til kostafdelinger ved institutioner for almengymnasiale uddannelser</t>
  </si>
  <si>
    <t xml:space="preserve">Taxameter til kostelever </t>
  </si>
  <si>
    <t xml:space="preserve">Tilskud til elevbetaling for elever under 18 år </t>
  </si>
  <si>
    <t>Finanslovskonto 20.48.02.40 Grundtilskud mv. til statslige selvejende institutioner med almengymnasiale uddannelser</t>
  </si>
  <si>
    <t xml:space="preserve">Grundtilskud til kostafdelinger </t>
  </si>
  <si>
    <t>Birkerød Gymnasium og HF</t>
  </si>
  <si>
    <t>Grenaa Gymnasium</t>
  </si>
  <si>
    <t>Høng Gymnasium og HF</t>
  </si>
  <si>
    <t>Nyborg Gymnasium</t>
  </si>
  <si>
    <t>Rønde Gymnasium</t>
  </si>
  <si>
    <t>Stenhus Gymnasium</t>
  </si>
  <si>
    <t>Struer Statsgymnasium</t>
  </si>
  <si>
    <t>Finanslovskonto 20.55.01. Driftstilskud forberedende grunduddannelse</t>
  </si>
  <si>
    <t>Driftstilskud</t>
  </si>
  <si>
    <t xml:space="preserve">Takst kr. ekskl. moms (pr. årselev) </t>
  </si>
  <si>
    <t>Ordinære forløb</t>
  </si>
  <si>
    <t>Udslusningstakst</t>
  </si>
  <si>
    <t>Takst for afsøgningsforløb</t>
  </si>
  <si>
    <t>Tilskud til kombinationsforløb</t>
  </si>
  <si>
    <t>Vejledningstilskud (kr. pr. påbegyndt EGU-forløb)</t>
  </si>
  <si>
    <t>Finanslovskonto 20.55.02. Grundtilskud ved forberedende grunduddannelse</t>
  </si>
  <si>
    <t>Grundtilskud til institutioner</t>
  </si>
  <si>
    <t>Grundtilskud til skoler</t>
  </si>
  <si>
    <t>Finanslovskonto 20.55.03. Skoleydelse ved forberedende grunduddannelse</t>
  </si>
  <si>
    <t xml:space="preserve">Ugetakst </t>
  </si>
  <si>
    <t>Skoleydelse til elever på forberedende grunduddannelse</t>
  </si>
  <si>
    <t>Under 18</t>
  </si>
  <si>
    <t>18 år og derover, hjemmeboende</t>
  </si>
  <si>
    <t>18 år og derover, udeboende</t>
  </si>
  <si>
    <t>Forsørgertillæg, enlige</t>
  </si>
  <si>
    <t>Forsørgertillæg, ikke-enlige</t>
  </si>
  <si>
    <t>For overblik over, hvilke satser der gælder for skoleydelse for elever på FGU-baseret EUD henvises til:</t>
  </si>
  <si>
    <t>"Skoleydelse" under fane "31.11. 31.13 AUB" (link)</t>
  </si>
  <si>
    <t>Finanslovskonto 20.55.04. Kommunale bidrag til forberedende grunduddannelse vedrørende drift</t>
  </si>
  <si>
    <t>Kommunale bidrag:</t>
  </si>
  <si>
    <t>De kommunale bidrag afregnes én gang årligt på grundlag af den faktiske aktivitet samt de dertil svarende bidrag som anført på finansloven.</t>
  </si>
  <si>
    <t xml:space="preserve">Forberedende grunduddannelses dispensationskvote for forløb ud over 2 års varighed dækker maksimalt 10 pct. af institutionens </t>
  </si>
  <si>
    <t>samlede årselevtal i det forudgående finansår. Det bemærkes, at forlængelse forudsætter kommunalbestyrelsens godkendelse.</t>
  </si>
  <si>
    <t xml:space="preserve">Satsen for opkrævning af bidrag til drift i 2026 er fastsat til 67.630 kr. pr. årselev for afregning af aktiviteten i 2025.  </t>
  </si>
  <si>
    <t>Finanslovskonto 20.55.05. Kommunale bidrag til forberedende grunduddannelse vedrørende forsørgelse</t>
  </si>
  <si>
    <t>Forberedende grunduddannelses dispensationskvote for forløb ud over 2 års varighed dækker maksimalt 10 pct. af institutionens samlede årselevtal i det forudgående finansår. Det bemærkes, at forlængelse forudsætter kommunalbestyrelsens godkendelse.</t>
  </si>
  <si>
    <t xml:space="preserve">Satsen for opkrævning af bidrag til forsørgelse i 2026 er fastsat til 19.190 kr. pr. årselev for afregning af aktiviteten i 2025.  </t>
  </si>
  <si>
    <t>Finanslovskonto § 20.72.01 Arbejdsmarkedsuddannelser mv.</t>
  </si>
  <si>
    <t>Uddannelser inden for en fælles kompetencebeskrivelse (arbejdsmarkedsuddannelser og enkeltfag, der er optaget)</t>
  </si>
  <si>
    <t>Tillægstakst koordination af flygtningeforløb</t>
  </si>
  <si>
    <t>Administrationstillægstakst pr. påbegyndt pr. uddannelse</t>
  </si>
  <si>
    <t>Maximalt tillæg pr. uge til deltagerbetaling</t>
  </si>
  <si>
    <t xml:space="preserve">Kost- og logi sats: Maximalt tilskud pr. kursist pr. overnatning til kost- og logi </t>
  </si>
  <si>
    <t>UVM-fag</t>
  </si>
  <si>
    <t>Fag</t>
  </si>
  <si>
    <t>Realkompetencevurdering før erhvervsuddannelse for voksne</t>
  </si>
  <si>
    <t>AMU-Dansk og AMU-Matematik er undtaget deltagerbetaling, hvis de tages i sammenhæng med et andet AMU-kursus</t>
  </si>
  <si>
    <t>CØSA nr</t>
  </si>
  <si>
    <t>Omkostnings-konterings-formålsnr. (Familiegrup-penr.)</t>
  </si>
  <si>
    <t>Familegruppe 2026</t>
  </si>
  <si>
    <t>Efteruddannelsesudvalgs- nummer</t>
  </si>
  <si>
    <t>Mål nr.</t>
  </si>
  <si>
    <t>Niveau</t>
  </si>
  <si>
    <t>Titel</t>
  </si>
  <si>
    <t>Gyldig fra</t>
  </si>
  <si>
    <t>Gyldig til</t>
  </si>
  <si>
    <t>Status</t>
  </si>
  <si>
    <t>Vejledende maksimal varighed i dage</t>
  </si>
  <si>
    <t>EVE gruppe</t>
  </si>
  <si>
    <t>Deltager- betaling pr. årselev</t>
  </si>
  <si>
    <t>Undervisningstakst-gruppe</t>
  </si>
  <si>
    <t>1. Undervis-ningstakst tillagt deltager-betaling kolonne M + P</t>
  </si>
  <si>
    <t>2. Undervis-ningstakst uden deltager-betaling</t>
  </si>
  <si>
    <t>Fælles-udgifts-takst</t>
  </si>
  <si>
    <t>Ambuleringstakst Athene</t>
  </si>
  <si>
    <t>Fællesudgiftstillægstakst til Køreteknisk anlæg</t>
  </si>
  <si>
    <t>Bygningsudgiftstillægstakst til Køreteknisk anlæg</t>
  </si>
  <si>
    <t>Måltype (AMU/enkeltfag)</t>
  </si>
  <si>
    <t>Optaget i antal FKB'er</t>
  </si>
  <si>
    <t>Teori (med øvelser inkl. vedr. lovgivningsregler)</t>
  </si>
  <si>
    <t>AJ Køkken-Hotel-Restaurant-Bager-Konditor-Kødbranchen</t>
  </si>
  <si>
    <t>Konference- og mødekoncepter</t>
  </si>
  <si>
    <t>01-07-2008</t>
  </si>
  <si>
    <t>GOD</t>
  </si>
  <si>
    <t>Teknisk-faglige og merkantile fag</t>
  </si>
  <si>
    <t>Takstgruppe 3</t>
  </si>
  <si>
    <t>Enkeltfag</t>
  </si>
  <si>
    <t>Salg og markedsføring</t>
  </si>
  <si>
    <t>Tilberedning/servering/ rengøring</t>
  </si>
  <si>
    <t>Gastronomi 2</t>
  </si>
  <si>
    <t>Bar og barista</t>
  </si>
  <si>
    <t>Avanceret servering</t>
  </si>
  <si>
    <t>El-området/automatik og styring</t>
  </si>
  <si>
    <t>AB Metalindustriens Uddannelsesudvalg</t>
  </si>
  <si>
    <t>Elevator 1</t>
  </si>
  <si>
    <t>Takstgruppe 6</t>
  </si>
  <si>
    <t>Elevator 2</t>
  </si>
  <si>
    <t>Frisørområdet</t>
  </si>
  <si>
    <t>AE ServiceErhvervenes Efteruddannelsesudvalg</t>
  </si>
  <si>
    <t>Anatomi/fysiologi 1</t>
  </si>
  <si>
    <t>Takstgruppe 5</t>
  </si>
  <si>
    <t>Faglig teori 1 og Mikrobiologi</t>
  </si>
  <si>
    <t>Grundlæggende præparat kemi</t>
  </si>
  <si>
    <t>Grundlæggende ernæring</t>
  </si>
  <si>
    <t>Hud og skønhedspleje</t>
  </si>
  <si>
    <t>Trend herre og damemode</t>
  </si>
  <si>
    <t>Brude- aftenfrisering</t>
  </si>
  <si>
    <t>Konkurrencefrisering/herre</t>
  </si>
  <si>
    <t>Ekstension</t>
  </si>
  <si>
    <t>Langthår</t>
  </si>
  <si>
    <t>Make-up film og TV</t>
  </si>
  <si>
    <t>Teater paryk og make-up</t>
  </si>
  <si>
    <t>Trend, damemode</t>
  </si>
  <si>
    <t>Trend, herremode/skæg</t>
  </si>
  <si>
    <t>Konkurrencefrisering/makeup, dame</t>
  </si>
  <si>
    <t>Faglig teori inden for de grønne produkter</t>
  </si>
  <si>
    <t>Grøn Frisør - Trend herre/damemode</t>
  </si>
  <si>
    <t>Grøn Frisør - Trend, herremode/skæg</t>
  </si>
  <si>
    <t>Grøn Frisør/Trend, damemode</t>
  </si>
  <si>
    <t>Gartneri</t>
  </si>
  <si>
    <t>AI Mejeri- og Jordbrugets Efteruddannelsesudvalg</t>
  </si>
  <si>
    <t>Indendørs planteservice</t>
  </si>
  <si>
    <t>Takstgruppe 4</t>
  </si>
  <si>
    <t>Blomsterbinding</t>
  </si>
  <si>
    <t>Indendørs beplantning</t>
  </si>
  <si>
    <t>Planteproduktion</t>
  </si>
  <si>
    <t>Containerdyrkning</t>
  </si>
  <si>
    <t>Tekstil og Beklædning</t>
  </si>
  <si>
    <t>AA Industriens Fællesudvalg</t>
  </si>
  <si>
    <t>Produktprofil 1</t>
  </si>
  <si>
    <t>Modens historie 1</t>
  </si>
  <si>
    <t>Tilretning 1</t>
  </si>
  <si>
    <t>Tilretning 2</t>
  </si>
  <si>
    <t>Maskiner, styring og bevægelsesmekanik</t>
  </si>
  <si>
    <t>Design og formgivning</t>
  </si>
  <si>
    <t>Systemadministration</t>
  </si>
  <si>
    <t>Styring og regulering</t>
  </si>
  <si>
    <t>Stærkstrøm</t>
  </si>
  <si>
    <t>Forsyningsledninger</t>
  </si>
  <si>
    <t>VVS-installationer</t>
  </si>
  <si>
    <t>Planlægning i bygge- og anlægsprojekter</t>
  </si>
  <si>
    <t>Assistentopgaver i forbindelse med byggeledelse</t>
  </si>
  <si>
    <t>Teknisk dossier og risikovurdering</t>
  </si>
  <si>
    <t>Design brief og produktionsdesign</t>
  </si>
  <si>
    <t>Driftstekniske og driftsøkonomiske beregninger</t>
  </si>
  <si>
    <t>Opbygning af lagerstyringssystemer og logistik</t>
  </si>
  <si>
    <t>Udarbejdelse af produktionsplaner</t>
  </si>
  <si>
    <t>Statistisk Proces Control (SPC)</t>
  </si>
  <si>
    <t>Proceskontrol</t>
  </si>
  <si>
    <t>Pladekonstruktion med 3D-CAD</t>
  </si>
  <si>
    <t>Maskinteknisk konstruktion og beregning</t>
  </si>
  <si>
    <t>Flyområdet</t>
  </si>
  <si>
    <t>Elektronik 1 (Modul 4)</t>
  </si>
  <si>
    <t>Digitalteknik 1 ( Modul 5)</t>
  </si>
  <si>
    <t>Materialelære for flyindustrien ( Modul 6)</t>
  </si>
  <si>
    <t>Vedligeholdelsespraksis for flyindustrien ( Mo 7)</t>
  </si>
  <si>
    <t>Menneskelige faktorer (Modul 9)</t>
  </si>
  <si>
    <t>Love og bestemmelser (Modul 10)</t>
  </si>
  <si>
    <t>Flystruktur og flysystemer og instrumenter (M 11)</t>
  </si>
  <si>
    <t>Helikopter ( Modul 12)</t>
  </si>
  <si>
    <t>Stempelmotor ( Modul 16)</t>
  </si>
  <si>
    <t>Propel ( Modul 17)</t>
  </si>
  <si>
    <t>Elektronik 2 ( Modul 4 B2)</t>
  </si>
  <si>
    <t>Digitalteknik 2 (Modul 5 B2)</t>
  </si>
  <si>
    <t>Almindeligt flyveteknisk testudstyr (Modul 7,4 B2)</t>
  </si>
  <si>
    <t>Instru- syst,navi,kommnuni og auto flysyst (M 13)</t>
  </si>
  <si>
    <t>Turbinemotorer ( Elek og elektrosystemer ( Mod 14)</t>
  </si>
  <si>
    <t>Turbinemotorer (Modul 15)</t>
  </si>
  <si>
    <t>Hydraulik</t>
  </si>
  <si>
    <t>Hydrauliske anlæg 3</t>
  </si>
  <si>
    <t>Takstgruppe 9</t>
  </si>
  <si>
    <t>Hydrauliske anlæg</t>
  </si>
  <si>
    <t>Produktionsfilosofier, definition og anvendelse</t>
  </si>
  <si>
    <t>Styring og planlægning af vedligeholdelsesarbejde</t>
  </si>
  <si>
    <t>Ledelse ved produktionsomlægning</t>
  </si>
  <si>
    <t>Anlægsteknik II</t>
  </si>
  <si>
    <t>Maskiner, styring og bevægelsesmekanik II</t>
  </si>
  <si>
    <t>Mindre håndværk</t>
  </si>
  <si>
    <t>Tandregulering</t>
  </si>
  <si>
    <t>Ototeknik</t>
  </si>
  <si>
    <t>Fuldkeramiske indlæg, facader og kroner</t>
  </si>
  <si>
    <t>Specielle kronetyper</t>
  </si>
  <si>
    <t>Laboratorie</t>
  </si>
  <si>
    <t>Suprastrukturer ved implantologi</t>
  </si>
  <si>
    <t>Retsregler</t>
  </si>
  <si>
    <t>Sikringsformer</t>
  </si>
  <si>
    <t>Branchemiljø</t>
  </si>
  <si>
    <t>Salg, service og kundebetjening</t>
  </si>
  <si>
    <t>Elektriske og elektronisk udstyr/tænding</t>
  </si>
  <si>
    <t>Specialcykler</t>
  </si>
  <si>
    <t>Elektriske cykler</t>
  </si>
  <si>
    <t>2- og 4 takt motor</t>
  </si>
  <si>
    <t>Mountainbike</t>
  </si>
  <si>
    <t>Detailsalg af planter</t>
  </si>
  <si>
    <t>Elektronikfremstilling</t>
  </si>
  <si>
    <t>Kontrol af elsikkerhed på medicoteknisk udstyr</t>
  </si>
  <si>
    <t>Takstgruppe 8</t>
  </si>
  <si>
    <t>Haveplanlægning</t>
  </si>
  <si>
    <t>Plantekundskab og plantepleje</t>
  </si>
  <si>
    <t>Fiskeri/landbrug</t>
  </si>
  <si>
    <t>Dyrevelfærd</t>
  </si>
  <si>
    <t>Adfærdsbiologi</t>
  </si>
  <si>
    <t>Smittebeskyttelse</t>
  </si>
  <si>
    <t>Akvarie- og terrarieteknik</t>
  </si>
  <si>
    <t>Hold af dyr til salg A</t>
  </si>
  <si>
    <t>Sports-/idrætsanlæg og svømmebade</t>
  </si>
  <si>
    <t>Plantagedrift, høst og opbevaring af frugt og bær</t>
  </si>
  <si>
    <t>Dyrehold A specialproduktioner</t>
  </si>
  <si>
    <t>Dyrehold B Andre produktionsdyr</t>
  </si>
  <si>
    <t>Maskinbetjening, mindre maskiner/CAD/CAM/CNC/maski</t>
  </si>
  <si>
    <t>Hjulbremser</t>
  </si>
  <si>
    <t>Komponentreparation</t>
  </si>
  <si>
    <t>Kontrol og reparation af køle- og smøresystem</t>
  </si>
  <si>
    <t>Rudeilimning og reparation af stenslag</t>
  </si>
  <si>
    <t>Serviceeftersyn med udlæsning af fejlkoder</t>
  </si>
  <si>
    <t>Klargøring til syn</t>
  </si>
  <si>
    <t>Reparation af ABS bremser</t>
  </si>
  <si>
    <t>Kontr og rep af dieselindsprøjtningsanl og forvarm</t>
  </si>
  <si>
    <t>Reparation af airbag anlæg</t>
  </si>
  <si>
    <t>Afprøvning af trykluftanlæg-LV</t>
  </si>
  <si>
    <t>Kontr og afpr. af tryklufthydraulisk bremseanl-LV</t>
  </si>
  <si>
    <t>Kontrol og afprøvning af bremseventiler-LV</t>
  </si>
  <si>
    <t>Afprøvning, justering og vurd. af bremseevne-LV</t>
  </si>
  <si>
    <t>Rep af ABS anlæg med elek.stab.program (ESP)</t>
  </si>
  <si>
    <t>Test, fejlfinding og reparartion på TCS-anlæg-LV</t>
  </si>
  <si>
    <t>Reparation af gearkasse</t>
  </si>
  <si>
    <t>Reparation af kobling og aktiveringssystem-LV</t>
  </si>
  <si>
    <t>Kontrol og reparation af gearkasse LV</t>
  </si>
  <si>
    <t>Kontrol og reparation af differentiale-LV</t>
  </si>
  <si>
    <t>Kontrol og reparation af navreduktion-LV</t>
  </si>
  <si>
    <t>Kontrol og rep af gearkasse ved autom.skift-LV</t>
  </si>
  <si>
    <t>Kontrol og reparation af fordelergear-LV</t>
  </si>
  <si>
    <t>Kontrol og reparation af momentomformer-LV</t>
  </si>
  <si>
    <t>Reparation af elektronisk servostyring</t>
  </si>
  <si>
    <t>Rep og just af styr hjul og aksler på vogntog-LV</t>
  </si>
  <si>
    <t>Udmål, rep. og just.af chas, affjed og tilkobl-LV</t>
  </si>
  <si>
    <t>Udmål, rep. og just.af el.styret luftafjed-LV</t>
  </si>
  <si>
    <t>Udmål, rep. og just.af aksler m hydrualisk styr-LV</t>
  </si>
  <si>
    <t>Kontrol og reparation af motor</t>
  </si>
  <si>
    <t>Kontrol og reparation af benzinindsprøjtningsanlæg</t>
  </si>
  <si>
    <t>Helhedsafprøvning af bil</t>
  </si>
  <si>
    <t>Reparation af airconditionsanlæg</t>
  </si>
  <si>
    <t>Reparation af elektronisk klimateknik (ECC)</t>
  </si>
  <si>
    <t>Montering og reparation af navigationsanlæg</t>
  </si>
  <si>
    <t>Fejlfind på afstandsreguleret cruise control (ACC)</t>
  </si>
  <si>
    <t>Rep af elektronisk pneumatisk styr sæder-LV</t>
  </si>
  <si>
    <t>Reparation af motor- og kabinevarmere</t>
  </si>
  <si>
    <t>Kontrol og reparation af starter og generator</t>
  </si>
  <si>
    <t>Kontrol, fejlfinding og reparation af lygter</t>
  </si>
  <si>
    <t>Kontrol, fejlf. og rep. af viske/vaskesystemer</t>
  </si>
  <si>
    <t>ADR-regler og hovedafbryder-LV</t>
  </si>
  <si>
    <t>Fejlf på el.styrede hovedafbrydere - LV</t>
  </si>
  <si>
    <t>Elektriske systemer og anlæg på cykler</t>
  </si>
  <si>
    <t>Bremsesystemer på cykler</t>
  </si>
  <si>
    <t>Affjedring/styretøj på cykler</t>
  </si>
  <si>
    <t>Transmissioner 2</t>
  </si>
  <si>
    <t>Tændingssystemer</t>
  </si>
  <si>
    <t>Karburator/indsprøjtningssystemer</t>
  </si>
  <si>
    <t>Grundlæggende træklatring</t>
  </si>
  <si>
    <t>Skovbrug</t>
  </si>
  <si>
    <t>Oparbejdning af stormfald</t>
  </si>
  <si>
    <t>Takstgruppe 10</t>
  </si>
  <si>
    <t>Terrænpleje</t>
  </si>
  <si>
    <t>Vildtpleje</t>
  </si>
  <si>
    <t>Biotopplaner</t>
  </si>
  <si>
    <t>Blokhus 3, Spærkonstruktion i stort rundtømmer</t>
  </si>
  <si>
    <t>Helhedsorienteret træpleje</t>
  </si>
  <si>
    <t>Kulturpleje, pesticidfri</t>
  </si>
  <si>
    <t>Naturformidling A</t>
  </si>
  <si>
    <t>Pyntegrønt, organisering</t>
  </si>
  <si>
    <t>Træer og buske</t>
  </si>
  <si>
    <t>Rengøring af rene rum</t>
  </si>
  <si>
    <t>AL Fællesudvalget for erhvervsrettede velfærdsuddannelser</t>
  </si>
  <si>
    <t>Patienttransport og forflytning m.v.</t>
  </si>
  <si>
    <t>Tilberedning og servering samt diæter</t>
  </si>
  <si>
    <t>KLA</t>
  </si>
  <si>
    <t>AD Efteruddannelsesudvalget for Handel, Administration, Kommunikation og Ledelse</t>
  </si>
  <si>
    <t>Rådgiveren i den finansielle sektor</t>
  </si>
  <si>
    <t>Hygiejnestandarden</t>
  </si>
  <si>
    <t>Kontakt med psykisk syge</t>
  </si>
  <si>
    <t>Arbejde på patienthotel</t>
  </si>
  <si>
    <t>Kontorsupport</t>
  </si>
  <si>
    <t>Vedligeholdelsesopgaver</t>
  </si>
  <si>
    <t>Anretning, servering og brugerbetjening</t>
  </si>
  <si>
    <t>Særlige specialbehandlinger</t>
  </si>
  <si>
    <t>Kundeservice og kvalitetsstyring</t>
  </si>
  <si>
    <t>Indeklima</t>
  </si>
  <si>
    <t>Salg og administration</t>
  </si>
  <si>
    <t>Mad og kultur</t>
  </si>
  <si>
    <t>Planteservice</t>
  </si>
  <si>
    <t>Drift og omkostninger</t>
  </si>
  <si>
    <t>Udvidet træklatring</t>
  </si>
  <si>
    <t>Vildtkending</t>
  </si>
  <si>
    <t>Jagtteknik</t>
  </si>
  <si>
    <t>Opdræt af fjervildt</t>
  </si>
  <si>
    <t>Udsætning af fjervildt</t>
  </si>
  <si>
    <t>Naturformidling B</t>
  </si>
  <si>
    <t>Rekreativ træklatring</t>
  </si>
  <si>
    <t>Bygning</t>
  </si>
  <si>
    <t>AF Bygge-/Anlægsområdet og -Industri</t>
  </si>
  <si>
    <t>Dekorationsteknikker</t>
  </si>
  <si>
    <t>Betj. og vedligehold. af gartnermask og redskaber</t>
  </si>
  <si>
    <t>Faglig kommunikation 1</t>
  </si>
  <si>
    <t>Faglig kommunikation 2</t>
  </si>
  <si>
    <t>Produktionshygiejne 1</t>
  </si>
  <si>
    <t>Internationalisering af mad</t>
  </si>
  <si>
    <t>Leve-bo miljø - brugeren i centrum</t>
  </si>
  <si>
    <t>Måltider til ældre, nu og i fremtiden</t>
  </si>
  <si>
    <t>Skolemad - et måltid i skolen</t>
  </si>
  <si>
    <t>Måltider tilpasset brugerens behov</t>
  </si>
  <si>
    <t>Diætetik 3</t>
  </si>
  <si>
    <t>Ernæringslære i teori og praksis 3</t>
  </si>
  <si>
    <t>Kostlære og vurdering 2</t>
  </si>
  <si>
    <t>Græs, vækstforhold, pleje og gødning</t>
  </si>
  <si>
    <t>Kulturteknik, pleje af beplantninger</t>
  </si>
  <si>
    <t>Plantekendskab, beskæring, læhegn og plejeplaner</t>
  </si>
  <si>
    <t>Elteknik, hydraulik og svejsning</t>
  </si>
  <si>
    <t>Planteanvendelse</t>
  </si>
  <si>
    <t>Greenkeeping</t>
  </si>
  <si>
    <t>Groundsman</t>
  </si>
  <si>
    <t>Vandhuls - og vandløbsøkologi</t>
  </si>
  <si>
    <t>Forflytning og speciallejring</t>
  </si>
  <si>
    <t>Hvad fejler den syge?</t>
  </si>
  <si>
    <t>Arbejde med døende og afdøde patienter</t>
  </si>
  <si>
    <t>Ekstensivt plejede arealer</t>
  </si>
  <si>
    <t>Lys, varme og grusbaner</t>
  </si>
  <si>
    <t>Kunstgræs</t>
  </si>
  <si>
    <t>AH Træets Efteruddannelser</t>
  </si>
  <si>
    <t>Avanceret brug af El-håndværktøj</t>
  </si>
  <si>
    <t>19-04-2010</t>
  </si>
  <si>
    <t>Samlinger i høvlet konstruktionstræ</t>
  </si>
  <si>
    <t>Udvendige vinduer og døre</t>
  </si>
  <si>
    <t>25-06-2010</t>
  </si>
  <si>
    <t>Plademøbler og massivt træ</t>
  </si>
  <si>
    <t>CNC-programmering og -bearbejdning</t>
  </si>
  <si>
    <t>Overfladebehandling</t>
  </si>
  <si>
    <t>Renovering og restaurering af møbler</t>
  </si>
  <si>
    <t>Lim- og finérteknik</t>
  </si>
  <si>
    <t>Samlinger i møbelselementer</t>
  </si>
  <si>
    <t>Korpus, finer og intarsia</t>
  </si>
  <si>
    <t>Natur- og biotoppleje</t>
  </si>
  <si>
    <t>01-08-2010</t>
  </si>
  <si>
    <t>Grundlæggende træklatring og beskæring</t>
  </si>
  <si>
    <t>GIS/GPS</t>
  </si>
  <si>
    <t>Stormfald</t>
  </si>
  <si>
    <t>Praktisk naturpleje</t>
  </si>
  <si>
    <t>Naturformidling 1</t>
  </si>
  <si>
    <t>Biotopplaner for udsætning af fjervildt</t>
  </si>
  <si>
    <t>Forvaltning af småvildt</t>
  </si>
  <si>
    <t>Produktion af juletræer og pyntegrønt</t>
  </si>
  <si>
    <t>Træklatring og beskæring</t>
  </si>
  <si>
    <t>Træpleje</t>
  </si>
  <si>
    <t>Naturpleje/genetablering af natur</t>
  </si>
  <si>
    <t>Naturformidling 2</t>
  </si>
  <si>
    <t>Storformatfliser på væg og gulv</t>
  </si>
  <si>
    <t>26-09-2022</t>
  </si>
  <si>
    <t>AMU-mål</t>
  </si>
  <si>
    <t>Anvendelse og vedligeholdelse af udkørselsmaskine</t>
  </si>
  <si>
    <t>Friluftsliv og sikkerhed på vand</t>
  </si>
  <si>
    <t>Natur, sundhed og fysisk aktivitet</t>
  </si>
  <si>
    <t>Naturskole- og naturcentervirksomhed</t>
  </si>
  <si>
    <t>Naturens spisekammer</t>
  </si>
  <si>
    <t>Fysiologisk viden til medicotekniske opgaver</t>
  </si>
  <si>
    <t>Medicoteknik til diagnostik og behandling</t>
  </si>
  <si>
    <t>Medicoteknisk kommunikation</t>
  </si>
  <si>
    <t>Medicoteknisk udviklingsarbejde</t>
  </si>
  <si>
    <t>Apparaturtekniske opgaver</t>
  </si>
  <si>
    <t>Sygehusvæsenets opgaver, drift og funktioner</t>
  </si>
  <si>
    <t>Produktionsoptimering og effektivisering i teori</t>
  </si>
  <si>
    <t>01-07-2011</t>
  </si>
  <si>
    <t>Procesområdet</t>
  </si>
  <si>
    <t>Produktionsoptimering og effektivisering i praksis</t>
  </si>
  <si>
    <t>Særlige dyregrupper</t>
  </si>
  <si>
    <t>15-07-2012</t>
  </si>
  <si>
    <t>Akvarie og terrarieteknik</t>
  </si>
  <si>
    <t>Berigelse og aktivering af dyr</t>
  </si>
  <si>
    <t>Hold af akvarie- og terrariedyr</t>
  </si>
  <si>
    <t>Laboratorieundersøgelser</t>
  </si>
  <si>
    <t>Græs, ukrudt, sygdomme og skadedyr</t>
  </si>
  <si>
    <t>Sikkerhed og vedligholdelse af stadions mv.</t>
  </si>
  <si>
    <t>Plastområdet</t>
  </si>
  <si>
    <t>CAD-tegning/konstruktion af plastemner</t>
  </si>
  <si>
    <t>Takstgruppe 7</t>
  </si>
  <si>
    <t>Svejseuddannelser</t>
  </si>
  <si>
    <t>AQ IF &amp; MI - Svejsning og fyringsteknik</t>
  </si>
  <si>
    <t>Automatiseret svejsning</t>
  </si>
  <si>
    <t>01-04-2013</t>
  </si>
  <si>
    <t>Takstgruppe 11</t>
  </si>
  <si>
    <t>Flymatematik (Modul 1)</t>
  </si>
  <si>
    <t>01-01-2014</t>
  </si>
  <si>
    <t>Flyfysik (Modul 2)</t>
  </si>
  <si>
    <t>Grundlæggende el-lære (Modul 3)</t>
  </si>
  <si>
    <t>Aerodynamik (Modul 8)</t>
  </si>
  <si>
    <t>Elektronik 2 (Modul 4 B2)</t>
  </si>
  <si>
    <t>Ernæringslære</t>
  </si>
  <si>
    <t>01-08-2015</t>
  </si>
  <si>
    <t>Diætetik - avanceret</t>
  </si>
  <si>
    <t>Ernæringslære - avanceret</t>
  </si>
  <si>
    <t>Kostlære og vurdering - avanceret</t>
  </si>
  <si>
    <t>Rengøring og samfundet</t>
  </si>
  <si>
    <t>Praktisk erhvervsrengøring</t>
  </si>
  <si>
    <t>Arbejdsplaner og arbejdstilrettelæggelse</t>
  </si>
  <si>
    <t>Specielle rengøringsopgaver</t>
  </si>
  <si>
    <t>Kvalitetssikring</t>
  </si>
  <si>
    <t>Rengøringshygiejne</t>
  </si>
  <si>
    <t>Affaldshåndtering</t>
  </si>
  <si>
    <t>Branchespecifik rengøring</t>
  </si>
  <si>
    <t>Rullede deje - Bager</t>
  </si>
  <si>
    <t>Design og arkitektur på golfbaner</t>
  </si>
  <si>
    <t>Kendskab til udførelse af dyreforsøg</t>
  </si>
  <si>
    <t>Produktsyning 1</t>
  </si>
  <si>
    <t>Kronografer</t>
  </si>
  <si>
    <t>Restaurering af mekaniske ure</t>
  </si>
  <si>
    <t>Anvendelse af digitaliseret produktionsudstyr</t>
  </si>
  <si>
    <t>19-09-2023</t>
  </si>
  <si>
    <t>A</t>
  </si>
  <si>
    <t>26-09-2023</t>
  </si>
  <si>
    <t>DEL-mål</t>
  </si>
  <si>
    <t>B</t>
  </si>
  <si>
    <t>15-07-2016</t>
  </si>
  <si>
    <t>GMP "brush up"</t>
  </si>
  <si>
    <t>01-08-2016</t>
  </si>
  <si>
    <t>Uorganisk kemi for smede i procesindustrien</t>
  </si>
  <si>
    <t>Vedligehold, automatik, smede</t>
  </si>
  <si>
    <t>Vedligeholdelsesteknik, smede</t>
  </si>
  <si>
    <t>01-09-2016</t>
  </si>
  <si>
    <t>Arbejde i eksplosionsfarligt produktionsmiljø</t>
  </si>
  <si>
    <t>Materialelære - Rustfrit stål</t>
  </si>
  <si>
    <t>Social- og sundhedsassistenten som teamleder</t>
  </si>
  <si>
    <t>01-01-2017</t>
  </si>
  <si>
    <t>SOSU</t>
  </si>
  <si>
    <t>Digitalteknik 1 (modul 5) A-flymekaniker</t>
  </si>
  <si>
    <t>01-01-2018</t>
  </si>
  <si>
    <t>Digitalteknik 1 (modul 5) B1-flytekniker</t>
  </si>
  <si>
    <t>Turbinemotorer (Modul 14 og 15) A-flymek</t>
  </si>
  <si>
    <t>Græs, vækstforhold, jordforbedring, pleje og gødni</t>
  </si>
  <si>
    <t>01-07-2018</t>
  </si>
  <si>
    <t>Træer og buske på golf og idrætsanlæg</t>
  </si>
  <si>
    <t>Kunstgræs og hybridgræs</t>
  </si>
  <si>
    <t>Golfbaner, dræning og afvanding</t>
  </si>
  <si>
    <t>01-08-2018</t>
  </si>
  <si>
    <t>Varekendskab 1 - Bagværker.</t>
  </si>
  <si>
    <t>Pølsemager 1</t>
  </si>
  <si>
    <t>01-08-2019</t>
  </si>
  <si>
    <t>Forædling</t>
  </si>
  <si>
    <t>Produktion af grøntsager på friland</t>
  </si>
  <si>
    <t>01-08-2020</t>
  </si>
  <si>
    <t>Afsætning af grøntsager, frugt og bær</t>
  </si>
  <si>
    <t>Grøntsager m.m. på friland, Jord, vand og næring</t>
  </si>
  <si>
    <t>Plantekendskab, sygdomme og skadedyr på friland</t>
  </si>
  <si>
    <t>Maskinbetjening, større maskiner</t>
  </si>
  <si>
    <t>Markteknik, GPS, autostyring, robot m.m.</t>
  </si>
  <si>
    <t>Fødevarekvalitet og emballering af frugt og grønt</t>
  </si>
  <si>
    <t>Receptionsledelse 1</t>
  </si>
  <si>
    <t>Diætetik - ekspert</t>
  </si>
  <si>
    <t>Kostlære og vurdering - ekspert</t>
  </si>
  <si>
    <t>El-tavlemontage 1</t>
  </si>
  <si>
    <t>01-07-2020</t>
  </si>
  <si>
    <t>El-tavlemontage 2</t>
  </si>
  <si>
    <t>Sundhed og ernæring</t>
  </si>
  <si>
    <t>Fødevareindustri</t>
  </si>
  <si>
    <t>Restaurantledelse 1</t>
  </si>
  <si>
    <t>Restaurantledelse 2</t>
  </si>
  <si>
    <t>Råvarekendskab 1,0</t>
  </si>
  <si>
    <t>01-08-2022</t>
  </si>
  <si>
    <t>AK Transporterhvervets Uddannelser</t>
  </si>
  <si>
    <t>Sundhed for personbefordringschauffører</t>
  </si>
  <si>
    <t>19-08-2022</t>
  </si>
  <si>
    <t>31-03-2026</t>
  </si>
  <si>
    <t>Organisatoriske fag</t>
  </si>
  <si>
    <t>De 7 kostråd anvendt i professionelle køkkener</t>
  </si>
  <si>
    <t>17-11-2022</t>
  </si>
  <si>
    <t>Bælgfrugters tilberedning, konsistens og smag</t>
  </si>
  <si>
    <t>Affaldshåndtering, ejendomsservice - modul 1.</t>
  </si>
  <si>
    <t>07-12-2022</t>
  </si>
  <si>
    <t>Affaldshåndtering, ejendomsservice - modul 2.</t>
  </si>
  <si>
    <t>Affaldshåndtering, ejendomsservice - 3, brush Up</t>
  </si>
  <si>
    <t>Montage/systemteknik</t>
  </si>
  <si>
    <t>Montageteknik 1</t>
  </si>
  <si>
    <t>10-01-2024</t>
  </si>
  <si>
    <t>Montageteknik 2</t>
  </si>
  <si>
    <t>Barista 1: Tilberedning af kaffe, kakao og the</t>
  </si>
  <si>
    <t>11-03-2024</t>
  </si>
  <si>
    <t>Turisme for receptionisten</t>
  </si>
  <si>
    <t>01-03-2024</t>
  </si>
  <si>
    <t>Selskabs- og konferencedesigner</t>
  </si>
  <si>
    <t>12-06-2024</t>
  </si>
  <si>
    <t>Det gode værtskab i gæstebetjeningen 1</t>
  </si>
  <si>
    <t>30-04-2025</t>
  </si>
  <si>
    <t>Digitale vejlederkompetencer SOSU PAU</t>
  </si>
  <si>
    <t>23-11-2022</t>
  </si>
  <si>
    <t>Klassiske cocktails: Fremstilling og servering</t>
  </si>
  <si>
    <t>21-02-2024</t>
  </si>
  <si>
    <t>Servicepakker: Hotel og konferencecenter</t>
  </si>
  <si>
    <t>04-06-2024</t>
  </si>
  <si>
    <t>Hygiejnefokuseret servering &amp; service i restaurant</t>
  </si>
  <si>
    <t>14-01-2025</t>
  </si>
  <si>
    <t>Branchekommunikation: Hotel og konferencecenter</t>
  </si>
  <si>
    <t>Tjenerens præsentationsteknikker</t>
  </si>
  <si>
    <t>04-03-2024</t>
  </si>
  <si>
    <t>Afbestillingsregler: Hotel og restaurant</t>
  </si>
  <si>
    <t>Bevilling og Restaurationslov: Hotel og restaurant</t>
  </si>
  <si>
    <t>Køreteknik, energirigtig kørsel samt vintertjenest</t>
  </si>
  <si>
    <t xml:space="preserve">Ajourføring udrykningskørsel 1 dag </t>
  </si>
  <si>
    <t>14-11-2024</t>
  </si>
  <si>
    <t>Spiritus og avec: Præsentation og servering</t>
  </si>
  <si>
    <t>16-02-2024</t>
  </si>
  <si>
    <t>Gæstekommunikation: Hotel og restaurant</t>
  </si>
  <si>
    <t>Salg i gæstebetjeningen 2</t>
  </si>
  <si>
    <t>Barista 2: Avanceret tilberedning af kaffedrikke</t>
  </si>
  <si>
    <t>Robotplæneklipper, Fejlfinding og reparation</t>
  </si>
  <si>
    <t>Mark- og tågesprøjter, indstilling og udmåling</t>
  </si>
  <si>
    <t>26-12-2022</t>
  </si>
  <si>
    <t>Nedrivning - Praktisk miljøscr. og resursekortlægn</t>
  </si>
  <si>
    <t>21-12-2022</t>
  </si>
  <si>
    <t>Emissionsfrie køretøjer, større maskiner</t>
  </si>
  <si>
    <t>Grundlæggende kørsel med el-busser</t>
  </si>
  <si>
    <t>28-04-2023</t>
  </si>
  <si>
    <t>Takstgruppe 12</t>
  </si>
  <si>
    <t>Jobrelateret brug af styresystemer på tablet</t>
  </si>
  <si>
    <t>16-09-2022</t>
  </si>
  <si>
    <t>IT-fag</t>
  </si>
  <si>
    <t>Intro til arbejde med fleksible fugematerialer</t>
  </si>
  <si>
    <t>15-09-2022</t>
  </si>
  <si>
    <t>Intro til nedrivning og diamantskæring</t>
  </si>
  <si>
    <t>Konceptstyring med fokus på bæredygtighed</t>
  </si>
  <si>
    <t>14-10-2022</t>
  </si>
  <si>
    <t>Økonomistyring med fokus på bæredygtighed</t>
  </si>
  <si>
    <t>Desserter og kager for gastronomer</t>
  </si>
  <si>
    <t>Innovativt smørrebrød</t>
  </si>
  <si>
    <t>01-02-2024</t>
  </si>
  <si>
    <t>Smørrebrødsværkstedet</t>
  </si>
  <si>
    <t>Grundtilberedning</t>
  </si>
  <si>
    <t xml:space="preserve"> Fødevareallergi: Vejledning og erstatningsråvarer</t>
  </si>
  <si>
    <t>Udvidet råvarekendskab</t>
  </si>
  <si>
    <t>26-09-2024</t>
  </si>
  <si>
    <t>Anretning og menusammensætning</t>
  </si>
  <si>
    <t>Tilberedning af kolde og lune anretninger</t>
  </si>
  <si>
    <t>Kalkulation i køkkenet - trin 1</t>
  </si>
  <si>
    <t>24-01-2024</t>
  </si>
  <si>
    <t>Kalkulation i køkkenet - trin 2</t>
  </si>
  <si>
    <t>Fødevarehygiejne og egenkontrol</t>
  </si>
  <si>
    <t>Almen fødevarehygiejne</t>
  </si>
  <si>
    <t>15-11-2023</t>
  </si>
  <si>
    <t>Fremstilling af supper og saucer 1</t>
  </si>
  <si>
    <t>Fremstilling af supper og saucer 2</t>
  </si>
  <si>
    <t>Gourmetbrød til maden bagt i restauranten</t>
  </si>
  <si>
    <t>Produktion af smoothie, greenie og juice</t>
  </si>
  <si>
    <t>Fremstilling og udvikling af danske egnsretter</t>
  </si>
  <si>
    <t>Nordisk gastronomi, tradition og fornyelse</t>
  </si>
  <si>
    <t xml:space="preserve">Syltning og fermentering af sæsonens råvarer </t>
  </si>
  <si>
    <t xml:space="preserve">Gæstebetjening: Gastronomen i værtsrollen </t>
  </si>
  <si>
    <t>Grundlæggende kostberegning</t>
  </si>
  <si>
    <t>18-10-2023</t>
  </si>
  <si>
    <t xml:space="preserve">Salg i madproduktionen </t>
  </si>
  <si>
    <t>29-09-2023</t>
  </si>
  <si>
    <t>Mad til vegetarer og veganere 1</t>
  </si>
  <si>
    <t>Måltidsplanlægning og tilberedning: Småtspisende 1</t>
  </si>
  <si>
    <t>20-12-2023</t>
  </si>
  <si>
    <t>Planlægning og tilberedning af måltider til børn</t>
  </si>
  <si>
    <t>Måltidsudvikling: Strategi og brugerkommunikation</t>
  </si>
  <si>
    <t>Sensorik for begyndere</t>
  </si>
  <si>
    <t>Sensorisk analyse</t>
  </si>
  <si>
    <t xml:space="preserve">Tilberedningsmetoder og fremstilling af mad </t>
  </si>
  <si>
    <t xml:space="preserve">Råvarernes egenskaber </t>
  </si>
  <si>
    <t xml:space="preserve">Arbejdsrelateret kommunikation om kost og sundhed </t>
  </si>
  <si>
    <t>Mad til vegetarer og veganere 2</t>
  </si>
  <si>
    <t>31-10-2023</t>
  </si>
  <si>
    <t>Patogene mikroorganismer i risikoanalyse</t>
  </si>
  <si>
    <t>Ledelse af hygiejne og egenkontrol</t>
  </si>
  <si>
    <t>Økologi i den daglige madproduktion</t>
  </si>
  <si>
    <t>13-11-2023</t>
  </si>
  <si>
    <t>Omlægning til økologisk madproduktion</t>
  </si>
  <si>
    <t>Strategi for indførelse af økologi i madproduktion</t>
  </si>
  <si>
    <t>Reduktion af madspild 1</t>
  </si>
  <si>
    <t>Reduktion af madspild 2</t>
  </si>
  <si>
    <t>Måltidsplanlægning 1</t>
  </si>
  <si>
    <t>Måltidsplanlægning 2</t>
  </si>
  <si>
    <t>Diæter ved velfærdssygdomme</t>
  </si>
  <si>
    <t>Diæter ved allergi og fødevareintolerance</t>
  </si>
  <si>
    <t xml:space="preserve">Grundlæggende ernæring og sundhed </t>
  </si>
  <si>
    <t xml:space="preserve">Forny måltidet med sundere råvarer </t>
  </si>
  <si>
    <t>Værktøjer til risikoanalyse i madproduktionen</t>
  </si>
  <si>
    <t>Råvarer og håndværk i professionelle køkkener</t>
  </si>
  <si>
    <t>06-06-2024</t>
  </si>
  <si>
    <t>Klargøring og servering af morgenmad og brunch</t>
  </si>
  <si>
    <t>17-01-2025</t>
  </si>
  <si>
    <t>30-06-2026</t>
  </si>
  <si>
    <t>Kvalitetssikring af betonanlæg for anlægsgartner</t>
  </si>
  <si>
    <t>19-10-2022</t>
  </si>
  <si>
    <t>Personregistrering</t>
  </si>
  <si>
    <t>06-10-2022</t>
  </si>
  <si>
    <t>Sikkerhed ved anvendelse af lager- og pallereoler</t>
  </si>
  <si>
    <t>21-11-2022</t>
  </si>
  <si>
    <t>Sikkerhed på byggepladsen</t>
  </si>
  <si>
    <t>14-11-2022</t>
  </si>
  <si>
    <t>Porebeton - Limning og tilpasning af vægelementer</t>
  </si>
  <si>
    <t>08-11-2022</t>
  </si>
  <si>
    <t xml:space="preserve">Ajourføring i kørsel med el-lastbiler </t>
  </si>
  <si>
    <t>18-11-2022</t>
  </si>
  <si>
    <t>Efterudd. ved togklargøring til Intermodal trafik</t>
  </si>
  <si>
    <t>19-12-2022</t>
  </si>
  <si>
    <t>Efterudd. i sikkerhed og materielteknik, godstog</t>
  </si>
  <si>
    <t>Udvidet Systemstillads - trin 6</t>
  </si>
  <si>
    <t>15-03-2023</t>
  </si>
  <si>
    <t>Specielle stilladser - trin 7</t>
  </si>
  <si>
    <t>Totalinddækning - trin 8</t>
  </si>
  <si>
    <t>Værdibaseret turisme</t>
  </si>
  <si>
    <t>09-11-2022</t>
  </si>
  <si>
    <t>Kunderådgivning i rejsebranchen - Outgoing</t>
  </si>
  <si>
    <t>Administrationens rolle i salg, indkøb og lager</t>
  </si>
  <si>
    <t>Konceptudvikling i fitness- og idrætsbranchen</t>
  </si>
  <si>
    <t>Salgsmanagement i fitness- og idrætsbranchen</t>
  </si>
  <si>
    <t>Medicinfremstilling</t>
  </si>
  <si>
    <t>Steril Brush-up, Steril 3</t>
  </si>
  <si>
    <t>Teknologi og optimering på lager og terminalområde</t>
  </si>
  <si>
    <t>Anvendelse af LCA for håndværkere i bygge og anlæg</t>
  </si>
  <si>
    <t>Ny på havnen</t>
  </si>
  <si>
    <t>02-01-2023</t>
  </si>
  <si>
    <t>Daglig vejledning af ambulancebehandlerelever</t>
  </si>
  <si>
    <t>Teknisk engelsk for operatører pharma og fødevarer</t>
  </si>
  <si>
    <t>Etablering af biodiverse anlæg</t>
  </si>
  <si>
    <t>07-11-2022</t>
  </si>
  <si>
    <t>Logistikplanlægning</t>
  </si>
  <si>
    <t>Autohjælp/bjergning/redning</t>
  </si>
  <si>
    <t>Autohjælp ny teknologi</t>
  </si>
  <si>
    <t>Autohjælp ny teknologi avanceret</t>
  </si>
  <si>
    <t>Fremstilling af tøj med 3D konstruktion og design</t>
  </si>
  <si>
    <t>På vej mod SOSU - basis</t>
  </si>
  <si>
    <t>Nedrivning - Sanering af konstrukt. m skimmelsvamp</t>
  </si>
  <si>
    <t>Lette konstruktioner til gulvvarme</t>
  </si>
  <si>
    <t>Kommunikation i en bæredygtig virksomhed</t>
  </si>
  <si>
    <t>Emballage, anvendelse og bortskaffelse ved lagerar</t>
  </si>
  <si>
    <t>06-01-2023</t>
  </si>
  <si>
    <t>Optimal lastning og losning på lagre og terminaler</t>
  </si>
  <si>
    <t>11-01-2023</t>
  </si>
  <si>
    <t>Betjening og vedligeholdelse af høstmaskiner</t>
  </si>
  <si>
    <t>16-11-2022</t>
  </si>
  <si>
    <t>Betj. og vedligeh. af makiner til jordbehandling</t>
  </si>
  <si>
    <t xml:space="preserve">Betje. og vedligeh. af gødningsmaskiner </t>
  </si>
  <si>
    <t>Betje. og vedligeh. af jordbrugsmaskiner</t>
  </si>
  <si>
    <t>Børneperspektiver i det pædagogiske læringsmiljø</t>
  </si>
  <si>
    <t>PAU</t>
  </si>
  <si>
    <t>Pleje af dynamisk Bynatur</t>
  </si>
  <si>
    <t>Servering ved selskaber og konferencer</t>
  </si>
  <si>
    <t>Menuvejledning i gæstebetjeningen</t>
  </si>
  <si>
    <t>28-01-2025</t>
  </si>
  <si>
    <t xml:space="preserve">Salg i gæstebetjeningen 1 </t>
  </si>
  <si>
    <t>24-01-2025</t>
  </si>
  <si>
    <t>Det gode værtskab i gæstebetjeningen 2</t>
  </si>
  <si>
    <t>01-05-2025</t>
  </si>
  <si>
    <t>Sikkerhed og krisehåndtering: Hotel og restaurant</t>
  </si>
  <si>
    <t>Trivsel og Arbejdsmiljø: Hotel og restaurant</t>
  </si>
  <si>
    <t>13-02-2025</t>
  </si>
  <si>
    <t>SMT 1 Lodning af SMD komponenter</t>
  </si>
  <si>
    <t>Grundlæggende Box-building</t>
  </si>
  <si>
    <t>Grundlæggende elektriske målinger</t>
  </si>
  <si>
    <t>Grundlæggende reworkteknik</t>
  </si>
  <si>
    <t>ESD sikring for operatører</t>
  </si>
  <si>
    <t>Grundlæggende komponentkendskab</t>
  </si>
  <si>
    <t>Grundlæggende montage- og loddeteknik på print</t>
  </si>
  <si>
    <t>Blyfri manuel lodning</t>
  </si>
  <si>
    <t>Lagerarbejde med anvendelse af RFID</t>
  </si>
  <si>
    <t>24-01-2023</t>
  </si>
  <si>
    <t>Logistikopgaver ved internationalt samarbejde</t>
  </si>
  <si>
    <t>Logistik i handelsvirksomheder</t>
  </si>
  <si>
    <t>Salg og salgsanalyse</t>
  </si>
  <si>
    <t>Logistik og logistikanalyse</t>
  </si>
  <si>
    <t>Indkøb og indkøbsanalyse</t>
  </si>
  <si>
    <t>Intern transport samt transport i lufthavne</t>
  </si>
  <si>
    <t>Cleaning af fly, grundlæggende</t>
  </si>
  <si>
    <t>12-12-2022</t>
  </si>
  <si>
    <t>Måltidsplanlægning og tilberedning: Småtspisende 2</t>
  </si>
  <si>
    <t>Brødbagning for gastronomer</t>
  </si>
  <si>
    <t>Bagning med surdej i køkkener</t>
  </si>
  <si>
    <t>Sundere kager og desserter i køkkener</t>
  </si>
  <si>
    <t>Gæstebetjening: Kommunikation &amp; konflikthåndtering</t>
  </si>
  <si>
    <t>Mellemmåltider til ældre</t>
  </si>
  <si>
    <t xml:space="preserve">Innovativ gastronomi  </t>
  </si>
  <si>
    <t>Drikkevarer i cafeteria og kantine</t>
  </si>
  <si>
    <t>Oplæringsansvarlig for ernæringsassistentelever</t>
  </si>
  <si>
    <t>Pleje af dynamisk LAR-naturanlæg</t>
  </si>
  <si>
    <t>Lean i administrative funktioner</t>
  </si>
  <si>
    <t>Lean-kortlægning af værdistrøm i administration</t>
  </si>
  <si>
    <t>23-01-2023</t>
  </si>
  <si>
    <t>Bagagesortering og konsolidering, lufthavn</t>
  </si>
  <si>
    <t>Bagagesortering og konsolidering, lufthavn, ajour</t>
  </si>
  <si>
    <t>18-01-2023</t>
  </si>
  <si>
    <t>Økonomisk styring af lageret</t>
  </si>
  <si>
    <t xml:space="preserve">Cleaning af fly, kabine </t>
  </si>
  <si>
    <t>Irregulære driftssituationer, lufthavn</t>
  </si>
  <si>
    <t>Irregulære driftssituationer, lufthavn, ajour</t>
  </si>
  <si>
    <t>Autoriseret lods, lufthavn</t>
  </si>
  <si>
    <t>Autoriseret lods, lufthavn, ajour</t>
  </si>
  <si>
    <t>Chauffør på spule/ Slamsugerbil 2</t>
  </si>
  <si>
    <t>Chauffør på spule/Slamsugerbil 1</t>
  </si>
  <si>
    <t>Ajourføring chauffør på spule/Slamsugerbil</t>
  </si>
  <si>
    <t>Ny transportarbejder i lufthavn, airside</t>
  </si>
  <si>
    <t xml:space="preserve">Manuel lagerstyring </t>
  </si>
  <si>
    <t xml:space="preserve">Vand, service på fly, ajour </t>
  </si>
  <si>
    <t xml:space="preserve">Toilet, service på fly, ajour </t>
  </si>
  <si>
    <t>13-03-2023</t>
  </si>
  <si>
    <t xml:space="preserve">Betjening og manøvrering af flybro </t>
  </si>
  <si>
    <t xml:space="preserve">Betjening og manøvrering af flybro, ajour </t>
  </si>
  <si>
    <t>16-03-2023</t>
  </si>
  <si>
    <t>Arrival- og departure check af fly</t>
  </si>
  <si>
    <t>Arrival- og departure check af fly, ajour</t>
  </si>
  <si>
    <t>Tilbage til jobfunktion i lufthavnen, airside</t>
  </si>
  <si>
    <t>10-03-2023</t>
  </si>
  <si>
    <t>Tilbage til jobfunktion i lufthavnen</t>
  </si>
  <si>
    <t>Grøn omstilling inden for den grønne branche</t>
  </si>
  <si>
    <t>22-12-2022</t>
  </si>
  <si>
    <t>Lærlingeansvarlig i den grønne branche</t>
  </si>
  <si>
    <t>Digitale kompetencer til online undervisning</t>
  </si>
  <si>
    <t>Metrosteward - Ny ekstra Litra</t>
  </si>
  <si>
    <t>OCC letbane, supplerende infrastruktur, fri bane</t>
  </si>
  <si>
    <t>OCC Vagthavende styringsmedarbejder, letbane</t>
  </si>
  <si>
    <t>OCC Koblingsleder kørestrøm, letbane</t>
  </si>
  <si>
    <t>Bjærgning</t>
  </si>
  <si>
    <t>Understøtte udsatte borgeres delt. i samfundslivet</t>
  </si>
  <si>
    <t>Fugemontør - Specialfuger</t>
  </si>
  <si>
    <t>Oplæringsansvarlig i hotel og restaurant</t>
  </si>
  <si>
    <t>07-07-2023</t>
  </si>
  <si>
    <t>CETOP level 1: Grundlæggende mobilhydraulik</t>
  </si>
  <si>
    <t>Bjærgning og bugsering af storvogn</t>
  </si>
  <si>
    <t>Introduktion til virksomhedens klimaregnskab</t>
  </si>
  <si>
    <t>Virtual reality til konstruktion og præsentation</t>
  </si>
  <si>
    <t>Mixed reality til konstruktion og præsentation</t>
  </si>
  <si>
    <t>Augmented reality til konstruktion og præsentation</t>
  </si>
  <si>
    <t>Nærværende ledelse på afstand</t>
  </si>
  <si>
    <t>Lasersvejsning for urmagere</t>
  </si>
  <si>
    <t>Finishering for urmagere</t>
  </si>
  <si>
    <t>Pasning af kirkens udendørsarealer</t>
  </si>
  <si>
    <t>Udrykningskørsel</t>
  </si>
  <si>
    <t>Fastholdelse af kvalitet i prod. underlagt GMP</t>
  </si>
  <si>
    <t>Genbrug og genanv. i bygge- og anlægsbranchen</t>
  </si>
  <si>
    <t>Virksomhedens ESG-rapportering</t>
  </si>
  <si>
    <t>08-05-2023</t>
  </si>
  <si>
    <t>Virksomhedens klimaregnskab</t>
  </si>
  <si>
    <t>Introduktion til Additiv fremstilling - 3D print</t>
  </si>
  <si>
    <t>Restaurering - ældre vinduer og døre</t>
  </si>
  <si>
    <t>09-05-2023</t>
  </si>
  <si>
    <t>Dykkerområdet</t>
  </si>
  <si>
    <t>Erhv.dykning - dykkerledelse trin 1</t>
  </si>
  <si>
    <t>Takstgruppe 13</t>
  </si>
  <si>
    <t>Erhv.dykning - dykkerledelse trin 2</t>
  </si>
  <si>
    <t>Erhv.dykning - overfladeforsynet 30 m</t>
  </si>
  <si>
    <t>Erhv.dykning - overfladeforsyn blandingsgas Trimix</t>
  </si>
  <si>
    <t>Erhv.dykning - overfladeforsyning op til 50 m</t>
  </si>
  <si>
    <t>Digitalisering i produktionen 1</t>
  </si>
  <si>
    <t>23-06-2023</t>
  </si>
  <si>
    <t xml:space="preserve">Pers. sikkerhed v. isocyanater med øget risiko </t>
  </si>
  <si>
    <t>17-05-2023</t>
  </si>
  <si>
    <t>Godstransport jf. EU direktiv 2003/59/EF</t>
  </si>
  <si>
    <t>Ajourføring for kranførere</t>
  </si>
  <si>
    <t>31-05-2023</t>
  </si>
  <si>
    <t>Betjening af kirkens tekniske installationer</t>
  </si>
  <si>
    <t>14-06-2023</t>
  </si>
  <si>
    <t>Kranområdet</t>
  </si>
  <si>
    <t>Anhugning og komplekse løfteopgaver 1</t>
  </si>
  <si>
    <t>16-05-2023</t>
  </si>
  <si>
    <t>Anhugning og komplekse løfteopgaver 2</t>
  </si>
  <si>
    <t>Støj, støv og affald ifm. bæredygtigt byggeri</t>
  </si>
  <si>
    <t>29-08-2023</t>
  </si>
  <si>
    <t>Godstransport/flytning/renovation</t>
  </si>
  <si>
    <t>Kørsel med sættevogn</t>
  </si>
  <si>
    <t>27-06-2023</t>
  </si>
  <si>
    <t>Betjening af store maskiner &amp; ambul. fiskerikurser</t>
  </si>
  <si>
    <t>Teleskoplæsser Certifikat + Kranbasis Certifikat</t>
  </si>
  <si>
    <t>04-10-2023</t>
  </si>
  <si>
    <t>Håndtering af restprodukter på byggepladsen</t>
  </si>
  <si>
    <t>04-09-2023</t>
  </si>
  <si>
    <t>Bæredygtigt binderi - komposterbare løsninger</t>
  </si>
  <si>
    <t>30-08-2023</t>
  </si>
  <si>
    <t xml:space="preserve">Plantebaseret mad i professionelle køkkener </t>
  </si>
  <si>
    <t>06-07-2023</t>
  </si>
  <si>
    <t>Plantefars i professionelle køkkener</t>
  </si>
  <si>
    <t>Mere grønt i kendte retter i professionelle køkken</t>
  </si>
  <si>
    <t>Grønt smørrebrød i professionelle køkkener</t>
  </si>
  <si>
    <t>Affaldsfraktioner i cirkulært byggeri</t>
  </si>
  <si>
    <t>Grøn spydspids - Bæredygtighed på byggepladsen</t>
  </si>
  <si>
    <t>16-11-2023</t>
  </si>
  <si>
    <t>Teori</t>
  </si>
  <si>
    <t>Grundlæggende, AI-baserede værktøjer i industrien</t>
  </si>
  <si>
    <t>Energi og produktion, Bio- og termisk energi</t>
  </si>
  <si>
    <t>26-01-2024</t>
  </si>
  <si>
    <t>Energi og produktion, Bio- og termisk energi 1</t>
  </si>
  <si>
    <t>29-01-2024</t>
  </si>
  <si>
    <t>Energi og produktion, Bio- og termisk energi 2</t>
  </si>
  <si>
    <t xml:space="preserve">Energi og produktion, CO2 Neutral </t>
  </si>
  <si>
    <t>Energi og produktion, CO2 Neutral 1</t>
  </si>
  <si>
    <t>Energi og produktion, CO2 Neutral 2</t>
  </si>
  <si>
    <t>Energi og produktion, Elektrificering</t>
  </si>
  <si>
    <t>Energi og produktion, Elektrificering 1</t>
  </si>
  <si>
    <t>Energi og produktion, Elektrificering 2</t>
  </si>
  <si>
    <t>Energi og produktion, Energioptimeret produktion</t>
  </si>
  <si>
    <t>Grøn energi &amp; produktion, Power-to-X</t>
  </si>
  <si>
    <t>Intro til bæredygtigt byggeri</t>
  </si>
  <si>
    <t>Påføring af indfarvede spartelprodukter</t>
  </si>
  <si>
    <t>16-10-2023</t>
  </si>
  <si>
    <t>Personbefordring jf. EU direktiv 2003/59/EF</t>
  </si>
  <si>
    <t>Suppleringsmodul for kvalifikationsuddannelse - P</t>
  </si>
  <si>
    <t>14-09-2023</t>
  </si>
  <si>
    <t>Suppleringsmodul for kvalifikationsuddannelse - V</t>
  </si>
  <si>
    <t>PTP teknik, træ</t>
  </si>
  <si>
    <t>08-01-2024</t>
  </si>
  <si>
    <t>Opstart af bygge- og anlægsprojekter</t>
  </si>
  <si>
    <t>Intro til madproduktion i professionelle køkkener</t>
  </si>
  <si>
    <t>Kontrol af energiforbrug på produktionsanlæg</t>
  </si>
  <si>
    <t>08-02-2024</t>
  </si>
  <si>
    <t>Farligt affald i industrien 2, genanvendelse</t>
  </si>
  <si>
    <t>05-12-2023</t>
  </si>
  <si>
    <t>Ressourceanvendelse i grønne værdikæder</t>
  </si>
  <si>
    <t>Dokumentation af ressourceanvendelse</t>
  </si>
  <si>
    <t>Fremstilling af sterile lægemidler, Steril 1</t>
  </si>
  <si>
    <t>Fremstilling af steril batch, Steril 2</t>
  </si>
  <si>
    <t xml:space="preserve">Automatiske anlæg på lager </t>
  </si>
  <si>
    <t>17-11-2023</t>
  </si>
  <si>
    <t>Brancheintroduktion til elektronikindustrien</t>
  </si>
  <si>
    <t>Renovering/restaurering af gamle bygninger</t>
  </si>
  <si>
    <t>Projektering og opførsel af masseovn</t>
  </si>
  <si>
    <t>Anlæg/affald</t>
  </si>
  <si>
    <t>Affaldsdeponering - Driftsledelse</t>
  </si>
  <si>
    <t>Tegningsfremstilling i 3D CAD, træ 1</t>
  </si>
  <si>
    <t>11-01-2024</t>
  </si>
  <si>
    <t>Tegningsfremstilling i 3D CAD, træ 2</t>
  </si>
  <si>
    <t>S-banefører, grunduddannelse</t>
  </si>
  <si>
    <t>14-12-2023</t>
  </si>
  <si>
    <t>CNC - programmering fra CAD til CAM 2D</t>
  </si>
  <si>
    <t>Basis brug af tekstbehandling, regneark og filer</t>
  </si>
  <si>
    <t>Brug af drone - anlægsgartn., greenk./groundsmen</t>
  </si>
  <si>
    <t>Værktøjslære og vedligehold af maskiner</t>
  </si>
  <si>
    <t>CNC-styret overfræser, maskinlære, træ</t>
  </si>
  <si>
    <t>Adfærdsændrende kommunikation ift. bæredygtighed</t>
  </si>
  <si>
    <t>05-02-2024</t>
  </si>
  <si>
    <t>Farligt affald i industrien 1, håndtering</t>
  </si>
  <si>
    <t>13-12-2023</t>
  </si>
  <si>
    <t>Skafteværktøjer til CNC, træ</t>
  </si>
  <si>
    <t>Operationshjælper</t>
  </si>
  <si>
    <t>18-12-2023</t>
  </si>
  <si>
    <t>Operationsassistent</t>
  </si>
  <si>
    <t>Introduktion til RPA i administrative funktioner</t>
  </si>
  <si>
    <t>Afdækning af administrative processer til RPA</t>
  </si>
  <si>
    <t>Udvikling af administrative processer med RPA</t>
  </si>
  <si>
    <t>Bæredygtig produktion</t>
  </si>
  <si>
    <t>Brændstofteknik offroad, indstilling og udmåling</t>
  </si>
  <si>
    <t>12-12-2023</t>
  </si>
  <si>
    <t>Off-road ATV - kontrol, fejlsøgning og reparation</t>
  </si>
  <si>
    <t>Landbrugsmaskiner avanceret, fejlfind og reparer</t>
  </si>
  <si>
    <t>Sjakbajs - Grøn planlægning og styring</t>
  </si>
  <si>
    <t>23-01-2024</t>
  </si>
  <si>
    <t>Tryghedsvagt</t>
  </si>
  <si>
    <t>06-05-2024</t>
  </si>
  <si>
    <t>Fuger - fugning ved vinduer og døre mv.</t>
  </si>
  <si>
    <t>Udstyr og metoder ved vinduespudsning</t>
  </si>
  <si>
    <t>09-01-2024</t>
  </si>
  <si>
    <t>Arbejdsmiljø ved Automatiske Lageranlæg</t>
  </si>
  <si>
    <t>Rangering på klargøringsanlæg til S-tog</t>
  </si>
  <si>
    <t>19-12-2023</t>
  </si>
  <si>
    <t>Professionel deltagelse i online møder</t>
  </si>
  <si>
    <t>AI-systemer til merkantile arbejdsopgaver, basal</t>
  </si>
  <si>
    <t>14-02-2024</t>
  </si>
  <si>
    <t>S-banefører, EU-CBTC</t>
  </si>
  <si>
    <t>S-banefører, EU-P</t>
  </si>
  <si>
    <t>S-banefører, EU-OR</t>
  </si>
  <si>
    <t>Bæredygtigt salg i detail- og handelserhvervet</t>
  </si>
  <si>
    <t>Bæredygtig butiksdrift</t>
  </si>
  <si>
    <t>Materialekendskab &amp; reng. kemi v/vinduespudsning</t>
  </si>
  <si>
    <t>Socialpsykiatri - overbygning af basisviden</t>
  </si>
  <si>
    <t>Affaldshåndtering, rengøringsservice</t>
  </si>
  <si>
    <t>Rehabilitering som arbejdsform</t>
  </si>
  <si>
    <t>06-12-2023</t>
  </si>
  <si>
    <t>Ny teknologi på lufthavnsområdet</t>
  </si>
  <si>
    <t>Ny teknologi på lufthavnsområdet, ajour</t>
  </si>
  <si>
    <t>Førsteindsats ved sikkerhedshændelser</t>
  </si>
  <si>
    <t>Præhospital ambulanceledelse</t>
  </si>
  <si>
    <t>Autohjælp til hybrid og el køretøjer grund</t>
  </si>
  <si>
    <t>Autohjælp til hybrid og el køretøjer udvidet</t>
  </si>
  <si>
    <t>Procedure v irregulære driftssituationer lufthavn</t>
  </si>
  <si>
    <t>Procedure v irregulære driftssit. lufthavn, ajour</t>
  </si>
  <si>
    <t>Brancherettet engelsk lufthavn operationel airside</t>
  </si>
  <si>
    <t xml:space="preserve">Brancherettet engelsk lufthavn groundhand - fly  </t>
  </si>
  <si>
    <t xml:space="preserve">Brancherettet engelsk lufthavn groundhand - tårn  </t>
  </si>
  <si>
    <t>Nye økologiske landmænd</t>
  </si>
  <si>
    <t>18-01-2024</t>
  </si>
  <si>
    <t>Skovlandbrug</t>
  </si>
  <si>
    <t>El-drevne off road køretøjer, batterifejlfinding</t>
  </si>
  <si>
    <t>20-03-2024</t>
  </si>
  <si>
    <t>Restaurering - Anvendelse af stilhistorie</t>
  </si>
  <si>
    <t>27-05-2024</t>
  </si>
  <si>
    <t>Anvendelse af mobile CNC-fræsere i tømrerbranchen</t>
  </si>
  <si>
    <t>Patienter med demens på somatisk sygehus</t>
  </si>
  <si>
    <t>AI i trykt og digital produktion</t>
  </si>
  <si>
    <t>PHV - Præhospital vurdering og visitation</t>
  </si>
  <si>
    <t>14-03-2024</t>
  </si>
  <si>
    <t>Oplæringsvejleder portøraspiranter</t>
  </si>
  <si>
    <t>Samarbejde med pårørende</t>
  </si>
  <si>
    <t>21-12-2023</t>
  </si>
  <si>
    <t>SSA's fokus på sygepleje og klinisk observation</t>
  </si>
  <si>
    <t xml:space="preserve">Teknologiforståelse i lufthavnen </t>
  </si>
  <si>
    <t>Praktisk oplærer i lufthavnen, grunduddannelse</t>
  </si>
  <si>
    <t>Praktisk oplærer i lufthavnen, ajourføring</t>
  </si>
  <si>
    <t>Airside Safety, grunduddannelse</t>
  </si>
  <si>
    <t>Airside Safety, ajourføring</t>
  </si>
  <si>
    <t xml:space="preserve">Intro, specialiserede socialområde, samarbejde </t>
  </si>
  <si>
    <t>Plænegræs, vækstforhold og gødning</t>
  </si>
  <si>
    <t>19-01-2024</t>
  </si>
  <si>
    <t>Værktøjerne i trimmet byggeri</t>
  </si>
  <si>
    <t>06-02-2024</t>
  </si>
  <si>
    <t>Efteruddannelse lokomotivfører, godstog</t>
  </si>
  <si>
    <t>20-02-2024</t>
  </si>
  <si>
    <t>Kundeservice ved vinduespudsning</t>
  </si>
  <si>
    <t xml:space="preserve">Tilbudsgivning ved vinduespudsning </t>
  </si>
  <si>
    <t>Voksenhandicap og demens</t>
  </si>
  <si>
    <t>Lufthavnenes it-systemer, avanceret</t>
  </si>
  <si>
    <t>Intro, specialiserede socialområde: funktionsneds.</t>
  </si>
  <si>
    <t>Intro specialiserede socialområde: sundhedsindsats</t>
  </si>
  <si>
    <t>Mark- og tågesprøjter, fejlfinding og reparation</t>
  </si>
  <si>
    <t>Lufthavnens IT-systemer, avanceret, ajour</t>
  </si>
  <si>
    <t>Machine Learning i praksis</t>
  </si>
  <si>
    <t>Kognitive indsatser i anbringelsen</t>
  </si>
  <si>
    <t>Sjakbajs - Service og kundepleje</t>
  </si>
  <si>
    <t>Sjakbajs - Trimmet byggeri og økonomi</t>
  </si>
  <si>
    <t>Udvikling af sjakbajsen som leder</t>
  </si>
  <si>
    <t>Ny i rollen som sjakbajs</t>
  </si>
  <si>
    <t>Sjakbajsen som leder</t>
  </si>
  <si>
    <t>MAG-svejs 135 kants plade/rør i tyndere mat.</t>
  </si>
  <si>
    <t>Praktisk anvendelse af jura i byggeriet</t>
  </si>
  <si>
    <t>Personer med demens, sygdomskendskab; overbygning</t>
  </si>
  <si>
    <t>Personer med demens, sygdomskendskab; basis</t>
  </si>
  <si>
    <t>Skolestøtte og det anbragte barn - anbragte unge</t>
  </si>
  <si>
    <t>Plænegræs, ukrudt, skadevoldere og pleje</t>
  </si>
  <si>
    <t>Eldrevne busser og lastvogne, opbygning og service</t>
  </si>
  <si>
    <t>28-06-2024</t>
  </si>
  <si>
    <t>Eldrevne busser og lastvogne, sikkerhedshåndtering</t>
  </si>
  <si>
    <t>04-07-2024</t>
  </si>
  <si>
    <t>Dæktryk på offroad køretøjer, indstil og udmåling</t>
  </si>
  <si>
    <t>05-03-2024</t>
  </si>
  <si>
    <t>Additiv Manufacturing (3D metalprint)</t>
  </si>
  <si>
    <t>28-08-2024</t>
  </si>
  <si>
    <t>Mødet med borgeren med demenssygdom - FSSH5a</t>
  </si>
  <si>
    <t>Relation, livskvalitet, ensomhed - FSSH5b</t>
  </si>
  <si>
    <t>Støtte til borgeren med psykisk sygdom - FSSH5c</t>
  </si>
  <si>
    <t xml:space="preserve">Relation og kommunikation med borgeren - FSSH1 </t>
  </si>
  <si>
    <t>Grundlæggende behov, pleje og omsorg - FSSH3</t>
  </si>
  <si>
    <t>Praktisk hjælp og professionelle relationer -FSSH2</t>
  </si>
  <si>
    <t>Helhedsorienteret pleje og omsorg - FSSH4</t>
  </si>
  <si>
    <t>Affald i industrien 1, sortering</t>
  </si>
  <si>
    <t>24-05-2024</t>
  </si>
  <si>
    <t>Affald i industrien 2, genanvendelse</t>
  </si>
  <si>
    <t>Mekanisk forbehandling af stålkonstruktioner</t>
  </si>
  <si>
    <t>05-07-2024</t>
  </si>
  <si>
    <t>Fristråleblæsning og metallisering</t>
  </si>
  <si>
    <t>Fristråleblæsning af stålkonstruktioner</t>
  </si>
  <si>
    <t>Airless og pneumatisk malingspåføring</t>
  </si>
  <si>
    <t>Opbygning af malingssystemer efter specifikation</t>
  </si>
  <si>
    <t>Vægkonstruktion - opbygning og beklædning</t>
  </si>
  <si>
    <t>06-03-2024</t>
  </si>
  <si>
    <t>Spot repair</t>
  </si>
  <si>
    <t>Kemisk forbehandling - avancerede teknikker</t>
  </si>
  <si>
    <t>Automatisk pulverlakering</t>
  </si>
  <si>
    <t>Pulverlakering - materialer og processer</t>
  </si>
  <si>
    <t>Vejen som arbejdsplads - Certifikat</t>
  </si>
  <si>
    <t>Udvidet producentansvar for tekstiler (EPR)</t>
  </si>
  <si>
    <t>26-11-2024</t>
  </si>
  <si>
    <t>Ecodesign forordningen for tekstiler (ESPR)</t>
  </si>
  <si>
    <t>Anvendelse af ferieloven</t>
  </si>
  <si>
    <t xml:space="preserve">Anv. af mindre ent.mask. til fundamentudgravning </t>
  </si>
  <si>
    <t>16-01-2025</t>
  </si>
  <si>
    <t>Specifik brandbekæmpelse på byggepladsen</t>
  </si>
  <si>
    <t>03-04-2024</t>
  </si>
  <si>
    <t>Anv. af større ent.mask. til projektering</t>
  </si>
  <si>
    <t>11-12-2024</t>
  </si>
  <si>
    <t>Hydraulisk gravemaskine og rendegraver til proj.</t>
  </si>
  <si>
    <t>05-11-2025</t>
  </si>
  <si>
    <t>Digital maskinstyring på store entreprenørmaskiner</t>
  </si>
  <si>
    <t>09-01-2026</t>
  </si>
  <si>
    <t>Anvendelse af store ent. maskiner til hovedkloak</t>
  </si>
  <si>
    <t>15-12-2025</t>
  </si>
  <si>
    <t xml:space="preserve">Anv. af store entreprenørmaskiner til vejbygning </t>
  </si>
  <si>
    <t>Kemi på byggepladsen</t>
  </si>
  <si>
    <t xml:space="preserve">Brancheintroduktion: Hotel, restaurant og café </t>
  </si>
  <si>
    <t>01-10-2024</t>
  </si>
  <si>
    <t>Electronics fundamentals (M4, B1-flytekniker)</t>
  </si>
  <si>
    <t>01-08-2024</t>
  </si>
  <si>
    <t>Gas turbine engine (M15, B1-flytekniker)</t>
  </si>
  <si>
    <t>Asbestcertifikat - Fagligt ansvarlig</t>
  </si>
  <si>
    <t>26-06-2024</t>
  </si>
  <si>
    <t>Elektronik</t>
  </si>
  <si>
    <t>Anvendelse af droner i bygge- og anlægsbranchen</t>
  </si>
  <si>
    <t>22-11-2024</t>
  </si>
  <si>
    <t>ADR Grund- og Specialiseringskursus Kl. 1+7+Tank</t>
  </si>
  <si>
    <t>01-07-2024</t>
  </si>
  <si>
    <t>ADR Grund- og Specialiseringskursus - Klasse 7</t>
  </si>
  <si>
    <t>ADR Repetition - Grundkursus</t>
  </si>
  <si>
    <t>Marmorspartling og scagliola</t>
  </si>
  <si>
    <t>14-10-2024</t>
  </si>
  <si>
    <t>Træbyggeri i højden</t>
  </si>
  <si>
    <t>23-09-2024</t>
  </si>
  <si>
    <t>Grøn materialelære</t>
  </si>
  <si>
    <t>13-06-2024</t>
  </si>
  <si>
    <t>Systemstilladser - opstilling mv.</t>
  </si>
  <si>
    <t>02-07-2024</t>
  </si>
  <si>
    <t>Landbrugsmaskiner, udmåling og indstilling</t>
  </si>
  <si>
    <t>20-11-2024</t>
  </si>
  <si>
    <t>Rulle- og bukkestillads - opstilling mv.</t>
  </si>
  <si>
    <t>Compassion - Egenomsorg i omsorgs- og relationsarb</t>
  </si>
  <si>
    <t>13-08-2024</t>
  </si>
  <si>
    <t>De retlige rammers betydning for plejefamilien</t>
  </si>
  <si>
    <t>12-08-2024</t>
  </si>
  <si>
    <t>Kunstig intelligens (AI) i markedsføring - Intro</t>
  </si>
  <si>
    <t>Gæstebetjening: Klagehåndtering &amp; procesevaluering</t>
  </si>
  <si>
    <t>Kabel og ledning - Anvendelse af love og regler</t>
  </si>
  <si>
    <t>Digitalt værtskab i receptionen 1</t>
  </si>
  <si>
    <t>ADR Grund- og Specialiseringskursus - Klasse 1</t>
  </si>
  <si>
    <t>03-09-2024</t>
  </si>
  <si>
    <t>Anlæg i betonsten, buede linjer</t>
  </si>
  <si>
    <t>12-11-2024</t>
  </si>
  <si>
    <t>Planteliv, jordbund og økologi</t>
  </si>
  <si>
    <t>Autonome landbrugsmaskiner,udmåling og indstilling</t>
  </si>
  <si>
    <t>CETOP level 2: Mobilhydraulik 1</t>
  </si>
  <si>
    <t>Off road køretøjer: ISOBUS udmåling og indstilling</t>
  </si>
  <si>
    <t>Anvend internettet og AI til at søge informationer</t>
  </si>
  <si>
    <t>25-03-2025</t>
  </si>
  <si>
    <t xml:space="preserve">Glatførebekæmpelse og snerydning på veje </t>
  </si>
  <si>
    <t>Glatførebekæmpelse og snerydning på stier, fortov</t>
  </si>
  <si>
    <t>Virksomhedskommunikation med e-mail</t>
  </si>
  <si>
    <t>Skriftlig kommunikation - sprog og sprogbrug</t>
  </si>
  <si>
    <t xml:space="preserve">Formulering og opbygning af tekster </t>
  </si>
  <si>
    <t>Datahåndtering for administrative medarbejdere</t>
  </si>
  <si>
    <t>Tagdækning - Grønne løsninger</t>
  </si>
  <si>
    <t>24-09-2024</t>
  </si>
  <si>
    <t>NVH-diagnose og fejlfinding på køretøjer</t>
  </si>
  <si>
    <t>Nedrivning-Intro til Miljø og Resursekoordinator</t>
  </si>
  <si>
    <t>02-09-2024</t>
  </si>
  <si>
    <t>Nedrivning - Miljø og Resursekoordinator</t>
  </si>
  <si>
    <t>Samspil i rengøringsbranchen</t>
  </si>
  <si>
    <t>18-12-2024</t>
  </si>
  <si>
    <t>Materialebesparelser i betonkonstruktioner</t>
  </si>
  <si>
    <t>EMS2 dobbelttrailer-vogntog</t>
  </si>
  <si>
    <t>Biogene byggeteknikker og -processer i tømrerfaget</t>
  </si>
  <si>
    <t>AP Tværgående kurser &amp; flygtninge-/indvandrerkurser</t>
  </si>
  <si>
    <t>Dansk som andetsprog F/I, alm. niv., integreret</t>
  </si>
  <si>
    <t>14-05-2024</t>
  </si>
  <si>
    <t>Uden deltager betaling læse/skrive og regnekurser</t>
  </si>
  <si>
    <t>Diamantskærer - Konstruktion og stabilitet</t>
  </si>
  <si>
    <t>Tekniske hjælpemidler til tagdækning</t>
  </si>
  <si>
    <t>28-10-2024</t>
  </si>
  <si>
    <t>Introduktion til kabel- og ledningsarbejde F/I</t>
  </si>
  <si>
    <t>23-04-2025</t>
  </si>
  <si>
    <t>Ejendomsdrift - modul 1, forebyggelse af skader mv</t>
  </si>
  <si>
    <t>21-10-2024</t>
  </si>
  <si>
    <t>Ejendomsdrift - modul 2, budgettering</t>
  </si>
  <si>
    <t>Ejendomsdrift - modul 3, byggesagsforløb</t>
  </si>
  <si>
    <t>Flygtninge og indvandrere</t>
  </si>
  <si>
    <t>Dansk som andetsprog F/I, basis, integreret</t>
  </si>
  <si>
    <t>16-12-2024</t>
  </si>
  <si>
    <t>Dansk som andetsprog F/I, udv. niv., integreret</t>
  </si>
  <si>
    <t>Fagunderstøt. dansk som andetsprog F/I, integreret</t>
  </si>
  <si>
    <t>Dansk som andetsprog F/I, alm. niv., SOSU forløb</t>
  </si>
  <si>
    <t>17-12-2024</t>
  </si>
  <si>
    <t>Dansk som andetsprog F/I alm. niv., integr. SOSU</t>
  </si>
  <si>
    <t>Dansk som andetsprog F/I, basis, SOSU forløb</t>
  </si>
  <si>
    <t>Dansk som andetsprog F/I, basis, integr. SOSU</t>
  </si>
  <si>
    <t>Dansk som andetsprog F/I, udv. niv., SOSU forløb</t>
  </si>
  <si>
    <t>Dansk som andetsprog F/I, udv.niv., integr. SOSU</t>
  </si>
  <si>
    <t>Fagunderst. dansk som andetsprog F/I, SOSU forløb</t>
  </si>
  <si>
    <t>Fagunderst. dansk som andetsprog F/I, integr. SOSU</t>
  </si>
  <si>
    <t>Kabel og ledning - Materialehåndtering</t>
  </si>
  <si>
    <t>Stenhugger - Grønne arbejdsmetoder</t>
  </si>
  <si>
    <t>Dokumentation på byggepladsen (LCA A4 + A5)</t>
  </si>
  <si>
    <t>26-05-2025</t>
  </si>
  <si>
    <t>Neurofysiologisk monitorering - EEG</t>
  </si>
  <si>
    <t>21-11-2024</t>
  </si>
  <si>
    <t>Neurofysiologisk Monitorering - Søvn</t>
  </si>
  <si>
    <t xml:space="preserve">Redskaber til god høreapparattilpasning </t>
  </si>
  <si>
    <t>04-12-2024</t>
  </si>
  <si>
    <t xml:space="preserve">Patientkommunikation i høreapparattilpasning </t>
  </si>
  <si>
    <t>Vejledning om specialbehandling af høretab</t>
  </si>
  <si>
    <t>Service på køleanlæg (faglig opdatering)</t>
  </si>
  <si>
    <t>Introduktion til materialelære</t>
  </si>
  <si>
    <t>Bearbejdning med industrirobotter</t>
  </si>
  <si>
    <t>19-03-2025</t>
  </si>
  <si>
    <t>Intro for SSA i hospitalssektoren</t>
  </si>
  <si>
    <t>Køle/klima/varme</t>
  </si>
  <si>
    <t>AG Tekniske Installationer og Energi</t>
  </si>
  <si>
    <t>Ventilationsmontør - rør og kanaler</t>
  </si>
  <si>
    <t>20-01-2025</t>
  </si>
  <si>
    <t>Ventilationsmontør - armaturer og komponenter</t>
  </si>
  <si>
    <t>Ventilationsmontør - hætter og inddækninger</t>
  </si>
  <si>
    <t>Ventilationsmontør - intro til brand og isolering</t>
  </si>
  <si>
    <t>Ventilationsmontør - overdragelse</t>
  </si>
  <si>
    <t>Kabel og ledning-Opgravningsfri ledningsetablering</t>
  </si>
  <si>
    <t>Opsporing af sygdom hos borgere med særlige behov</t>
  </si>
  <si>
    <t>Sikkerhed, planlægning og drift med store el-køret</t>
  </si>
  <si>
    <t>13-12-2024</t>
  </si>
  <si>
    <t>Specifik styrketræning og skadesforebyggelse</t>
  </si>
  <si>
    <t>Nødreparation af elektrisk udstyr på fiskefartøjer</t>
  </si>
  <si>
    <t>12-12-2024</t>
  </si>
  <si>
    <t>Fokus på kvalitet i råhusbyggeri og aptering</t>
  </si>
  <si>
    <t>Teknologiforståelse, tandteknik</t>
  </si>
  <si>
    <t>Introduktion til støberibranchen, støberibranchen</t>
  </si>
  <si>
    <t>SSA som sundhedsfremme -formidler</t>
  </si>
  <si>
    <t>Grøn omstilling og bæredygtighed for frisører</t>
  </si>
  <si>
    <t xml:space="preserve">eVTOL systemforståelse </t>
  </si>
  <si>
    <t>Grøn omstilling i flybranchen</t>
  </si>
  <si>
    <t>Bæredygtig rengøring</t>
  </si>
  <si>
    <t>Oplæringsvejleder, SOSU, basis</t>
  </si>
  <si>
    <t>Oplæringsvejleder, PA, basis 1</t>
  </si>
  <si>
    <t>Oplæringsvejleder, PA, basis 2</t>
  </si>
  <si>
    <t>Oplæringsvejleder SOSU-PA, ajourføring</t>
  </si>
  <si>
    <t>Oplæringsvejleder, SOSU-PA, overbygning 1</t>
  </si>
  <si>
    <t>Oplæringsvejleder, SOSU-PA, overbygning 2</t>
  </si>
  <si>
    <t>Simulation som pædagogisk metode</t>
  </si>
  <si>
    <t>Oplæringsvejleder, sprogudviklende metoder</t>
  </si>
  <si>
    <t>Udvikling og koordinering af uddannelse</t>
  </si>
  <si>
    <t xml:space="preserve">Mennesket med multisygdom </t>
  </si>
  <si>
    <t>Sygdomsbehandler kiste C, stationær</t>
  </si>
  <si>
    <t xml:space="preserve">Kontrol af bygningers stand, ejendomsservice </t>
  </si>
  <si>
    <t>Vådrum</t>
  </si>
  <si>
    <t>Fugefri gulve - Udlægning af epoxygulve</t>
  </si>
  <si>
    <t>Kommunikation - forandringsudsagn og motivation, 1</t>
  </si>
  <si>
    <t>Kommunikation - forandringsudsagn og motivation, 2</t>
  </si>
  <si>
    <t>Billedredigering i medarbejderens jobfunktion</t>
  </si>
  <si>
    <t>27-03-2025</t>
  </si>
  <si>
    <t>Produktkundskab og -vejledning i detail - basis</t>
  </si>
  <si>
    <t>Produktkundskab og -vejledning i detail - udvidet</t>
  </si>
  <si>
    <t>Grøn omstilling og bæredygtighed i pæd. praksis</t>
  </si>
  <si>
    <t>Grønne handlinger i social- og sundhedsområdet</t>
  </si>
  <si>
    <t>Grundlæggende vaskeri, begynder</t>
  </si>
  <si>
    <t>Kvalitetsservice af vintageure</t>
  </si>
  <si>
    <t xml:space="preserve">Rengøringshygiejne </t>
  </si>
  <si>
    <t>Planlægning og affaldshåndtering i rengøringen</t>
  </si>
  <si>
    <t>Kvalitetssikring i rengøringsarbejdet</t>
  </si>
  <si>
    <t>Ronderingsvagt og alarmpatrulje del 1</t>
  </si>
  <si>
    <t>Fugefri gulve - Udlægning af PU</t>
  </si>
  <si>
    <t>12-02-2025</t>
  </si>
  <si>
    <t>Ronderingsvagt og alarmpatrulje del 2</t>
  </si>
  <si>
    <t>Servicevagt del 1</t>
  </si>
  <si>
    <t>Servicevagt del 2</t>
  </si>
  <si>
    <t>Vagten som fastvagt del 1</t>
  </si>
  <si>
    <t>Vagten som fastvagt del 2</t>
  </si>
  <si>
    <t>Afrivning, udskylning og pudsning af fedtender</t>
  </si>
  <si>
    <t>05-03-2025</t>
  </si>
  <si>
    <t>Hydroponi og bæredygtig planteproduktion</t>
  </si>
  <si>
    <t>Økologi og regenerativt jordbrug</t>
  </si>
  <si>
    <t>Svampedyrkning</t>
  </si>
  <si>
    <t>Arbejde på certificerede skov- og naturarealer</t>
  </si>
  <si>
    <t>Arbejde på specifikke skov og naturarealer</t>
  </si>
  <si>
    <t>12-05-2025</t>
  </si>
  <si>
    <t>Grundlæggende naturformidling</t>
  </si>
  <si>
    <t>Stormfald og opskæring af træ i spænd</t>
  </si>
  <si>
    <t>14-02-2025</t>
  </si>
  <si>
    <t>Tekster til nettet - formulering og opbygning</t>
  </si>
  <si>
    <t>Dyrevelfærdsloven</t>
  </si>
  <si>
    <t>Kvalitetssikring af plejeopgaver i grønne anlæg</t>
  </si>
  <si>
    <t>Ajourf. i kørsel med el-køretøjer under 4250 kg</t>
  </si>
  <si>
    <t>17-02-2025</t>
  </si>
  <si>
    <t>Kvalitetskontrol af betonvarer</t>
  </si>
  <si>
    <t>Apron Safety</t>
  </si>
  <si>
    <t>Apron Safety, ajourføring</t>
  </si>
  <si>
    <t>Vedligehold af veje og baner i lufthavn ajour</t>
  </si>
  <si>
    <t>Specialkøretøjer, grund Ground Handling ajour</t>
  </si>
  <si>
    <t>Skilning og udskylning af ferske krustarme</t>
  </si>
  <si>
    <t>03-03-2025</t>
  </si>
  <si>
    <t>Efterbehandling af smaltarme</t>
  </si>
  <si>
    <t>Grundlæggende membranfiltrering</t>
  </si>
  <si>
    <t>Taxikørsel</t>
  </si>
  <si>
    <t>Beford. af sygdoms- og alderssvækkede passagerer</t>
  </si>
  <si>
    <t>06-01-2025</t>
  </si>
  <si>
    <t>Konflikthåndtering for Letbaneførere</t>
  </si>
  <si>
    <t>Kundekontakt for Letbaneførere.</t>
  </si>
  <si>
    <t>Dokumentation og observation i anbringelsen</t>
  </si>
  <si>
    <t>Udvidet membranfiltrering</t>
  </si>
  <si>
    <t>Efteruddannelse RID</t>
  </si>
  <si>
    <t>13-01-2025</t>
  </si>
  <si>
    <t>Vogneftersyn godstog, efteruddannelse</t>
  </si>
  <si>
    <t>Bæredygtighed i mejeriproduktion</t>
  </si>
  <si>
    <t>Tabletfremstilling</t>
  </si>
  <si>
    <t>Grundlæggende produktionskemi for operatører</t>
  </si>
  <si>
    <t>Branche- og forretningsforståelse i Flextrafik</t>
  </si>
  <si>
    <t>05-02-2025</t>
  </si>
  <si>
    <t>IT- og økonomiforståelse i Flextrafik</t>
  </si>
  <si>
    <t>Samarbejde i det tværfaglige faste team</t>
  </si>
  <si>
    <t>04-03-2025</t>
  </si>
  <si>
    <t>Montering og indretning af rammetelte, begynder</t>
  </si>
  <si>
    <t>Udvikling af det tværfaglige faste team</t>
  </si>
  <si>
    <t>Montering af telte, erfarne</t>
  </si>
  <si>
    <t>Brug af AI prompting i industrien</t>
  </si>
  <si>
    <t>Ecodesign - reparation af tøj</t>
  </si>
  <si>
    <t>12-03-2025</t>
  </si>
  <si>
    <t>Bæredygtighedskrav v. tekstilproduktion (ESG)</t>
  </si>
  <si>
    <t>21-11-2025</t>
  </si>
  <si>
    <t>Mobil- og tårnkran</t>
  </si>
  <si>
    <t>Baksning grundlæggende</t>
  </si>
  <si>
    <t>17-12-2025</t>
  </si>
  <si>
    <t>Baksning for øvede</t>
  </si>
  <si>
    <t>Krantekniske begreber og beregningsmetoder</t>
  </si>
  <si>
    <t>Kabel og ledning - Anv. af Ledningsejerregistret</t>
  </si>
  <si>
    <t>Den digitale byggeplads</t>
  </si>
  <si>
    <t>16-06-2025</t>
  </si>
  <si>
    <t>Kabel og ledning - Etabl. af fjernvarmeledninger</t>
  </si>
  <si>
    <t>Traumeinformerede indsatser</t>
  </si>
  <si>
    <t>Forstå kulturer i job og liv</t>
  </si>
  <si>
    <t>02-05-2025</t>
  </si>
  <si>
    <t>Rengøring i renrum, metoder og procedurer</t>
  </si>
  <si>
    <t>Kabel og ledning - Geoteknik og grundvandsforhold</t>
  </si>
  <si>
    <t>Tidlig opsporing, refleksion og interventioner</t>
  </si>
  <si>
    <t>27-05-2025</t>
  </si>
  <si>
    <t>Specialpædagogisk støtte i almene dagtilbud</t>
  </si>
  <si>
    <t>Fugt i træbyggeri</t>
  </si>
  <si>
    <t>08-05-2025</t>
  </si>
  <si>
    <t>Basis cybersikkerhed i administrative job</t>
  </si>
  <si>
    <t>19-06-2025</t>
  </si>
  <si>
    <t>Organisatorisk cybersikkerhed i administrative job</t>
  </si>
  <si>
    <t>Sikkerhed v. asbestarbejde uden autorisationskrav</t>
  </si>
  <si>
    <t>03-07-2025</t>
  </si>
  <si>
    <t>Sikkerhed v. nedrivning af asbest (autorisation)</t>
  </si>
  <si>
    <t>Lastvognskraner: Indstilling og udmåling</t>
  </si>
  <si>
    <t>03-11-2025</t>
  </si>
  <si>
    <t>Eftersyn på personløftere: Ajourføring</t>
  </si>
  <si>
    <t>19-11-2025</t>
  </si>
  <si>
    <t>CETOP level 2: Mobilhydraulik 2</t>
  </si>
  <si>
    <t>Kabel og ledning - Blæsning af fiberkabler</t>
  </si>
  <si>
    <t>02-06-2025</t>
  </si>
  <si>
    <t>Kabel og ledning - Maskinteknik</t>
  </si>
  <si>
    <t>Anv. af rendegraver til ledningsetablering og LAR</t>
  </si>
  <si>
    <t>28-05-2025</t>
  </si>
  <si>
    <t>Dataforståelse og -håndtering i indkøb og forbrug</t>
  </si>
  <si>
    <t>28-08-2025</t>
  </si>
  <si>
    <t>Visualiser data med grøn vinkel i adm. opgaver</t>
  </si>
  <si>
    <t>Analyse af bæredygtighedsdata i adm. opgaver</t>
  </si>
  <si>
    <t>Vedligeholdelse af leverandør- og kundedata</t>
  </si>
  <si>
    <t>Digitale teknologier og AI til klimaberegninger</t>
  </si>
  <si>
    <t>Bæredygtighedsberegninger i administrative opgaver</t>
  </si>
  <si>
    <t>Emballageforbrug og bæredygtig rådgivning</t>
  </si>
  <si>
    <t>Vurder produkters klimaaftryk i merkantile opgaver</t>
  </si>
  <si>
    <t>Kabel og ledning - Vejrligsforanstaltninger</t>
  </si>
  <si>
    <t>11-06-2025</t>
  </si>
  <si>
    <t>Sikkerhed v. brug af bore-, ramme- og kombimaskine</t>
  </si>
  <si>
    <t>26-08-2025</t>
  </si>
  <si>
    <t>Kirkefunktionærens møde m. mennesker i sorg/krise2</t>
  </si>
  <si>
    <t>27-08-2025</t>
  </si>
  <si>
    <t>Modulvogntog sammenkobling og regler</t>
  </si>
  <si>
    <t>08-08-2025</t>
  </si>
  <si>
    <t>Lagerarbejde på automatiserede lagre</t>
  </si>
  <si>
    <t>16-12-2025</t>
  </si>
  <si>
    <t>Lagermedarbejderens anvendelse af aut. lagersystem</t>
  </si>
  <si>
    <t>Vedligehold, fejlfinding, kom. på lager aut. syste</t>
  </si>
  <si>
    <t>Tekniske installationer, teltmontage</t>
  </si>
  <si>
    <t>A2-kursus 1 Køl-, A/C- &amp; Varmepumpeteknik</t>
  </si>
  <si>
    <t>03-10-2025</t>
  </si>
  <si>
    <t>A2-certifikat 2 Køl-, A/C- &amp; varmepumpeteknik</t>
  </si>
  <si>
    <t>Opkvalificering fra kategori 2 til A2</t>
  </si>
  <si>
    <t>Kvalitetskontrol af betonelementer</t>
  </si>
  <si>
    <t>14-08-2025</t>
  </si>
  <si>
    <t>18-08-2025</t>
  </si>
  <si>
    <t>Medvirken i rehabilitering</t>
  </si>
  <si>
    <t>Tværfagligt arbejde med rehabilitering</t>
  </si>
  <si>
    <t>Helhedspleje</t>
  </si>
  <si>
    <t>Borgerens selvbestemmelse</t>
  </si>
  <si>
    <t>Samarbejde med civilsamfundet i velfærdsarbejdet</t>
  </si>
  <si>
    <t>Anerkendende kommunikation i velfærdsarbejdet</t>
  </si>
  <si>
    <t>Dokumentation som fagligt redskab</t>
  </si>
  <si>
    <t>Introduktion til havnearbejde</t>
  </si>
  <si>
    <t>Restaurering - Bygningsarkæologiske undersøgelser</t>
  </si>
  <si>
    <t>25-09-2025</t>
  </si>
  <si>
    <t xml:space="preserve">Resurseansvarlig - Anvendelse af love og regler  </t>
  </si>
  <si>
    <t>01-09-2025</t>
  </si>
  <si>
    <t>Resurseansvarlig - Projekt og teamledelse</t>
  </si>
  <si>
    <t>Resurseansvarlig - Praktisk tilrettelæggelse</t>
  </si>
  <si>
    <t>Miljø og biologiske forhold i grønne anlæg</t>
  </si>
  <si>
    <t>Lagerøkonomi</t>
  </si>
  <si>
    <t>18-11-2025</t>
  </si>
  <si>
    <t>Grundlæggende godstransport, øvede</t>
  </si>
  <si>
    <t>30-09-2025</t>
  </si>
  <si>
    <t>Grundlæggende godstransport</t>
  </si>
  <si>
    <t xml:space="preserve">Grundlæggende kvalifikationsbevis, gods, øvede </t>
  </si>
  <si>
    <t xml:space="preserve">Grundlæggende kvalifikationsbevis, gods </t>
  </si>
  <si>
    <t>Grundlæggende teknisk isolering</t>
  </si>
  <si>
    <t>Grundlæggende kvalifikationsbevis, bus, øvede</t>
  </si>
  <si>
    <t>Grundlæggende kvalifikationsbevis, bus</t>
  </si>
  <si>
    <t>Grundlæggende personbefordring, øvede</t>
  </si>
  <si>
    <t>Grundlæggende personbefordring</t>
  </si>
  <si>
    <t>Anlægsteknik - trin 1</t>
  </si>
  <si>
    <t>Anlægsteknik - trin 2</t>
  </si>
  <si>
    <t>30-01-2026</t>
  </si>
  <si>
    <t>Anlægsteknik - trin 3</t>
  </si>
  <si>
    <t>Anlægsteknik - trin 4</t>
  </si>
  <si>
    <t xml:space="preserve">Håndtering af skadede el/hybrid-køretøjer </t>
  </si>
  <si>
    <t xml:space="preserve">Offroad køretøjer, elektriske styrefunktioner </t>
  </si>
  <si>
    <t>08-12-2025</t>
  </si>
  <si>
    <t xml:space="preserve">Dyretransport håndtering på samlesteder </t>
  </si>
  <si>
    <t>31-10-2025</t>
  </si>
  <si>
    <t>Dyretransport kompetencebevis</t>
  </si>
  <si>
    <t>Sansestimulation i hverdagen</t>
  </si>
  <si>
    <t>19-09-2025</t>
  </si>
  <si>
    <t xml:space="preserve">Lastvognsmonteret hejselad, indstil og udmåling </t>
  </si>
  <si>
    <t>04-11-2025</t>
  </si>
  <si>
    <t xml:space="preserve">CETOP level 1: Grundlæggende hydraulik 1 </t>
  </si>
  <si>
    <t>Mørteltyper til restaureringsopgaver</t>
  </si>
  <si>
    <t xml:space="preserve">CETOP level 1: Grundlæggende hydraulik 2 </t>
  </si>
  <si>
    <t>Nedriverformand - Tegnings- og projektmateriale</t>
  </si>
  <si>
    <t>Ådring - Eg, Mahogni og Birk</t>
  </si>
  <si>
    <t>26-09-2025</t>
  </si>
  <si>
    <t>Ådring - Teak, Valnød og Valnødderod</t>
  </si>
  <si>
    <t>Marmorering - Carrara, Sienna og Rose Royal</t>
  </si>
  <si>
    <t>Marmorering - Verde mare, Lapis og Port d'or</t>
  </si>
  <si>
    <t>Intensiv grundlæg. kvalifikationsuddannelse, bus</t>
  </si>
  <si>
    <t>Kvalitetssikring/mærkning af skånsomt fanget fisk</t>
  </si>
  <si>
    <t>22-10-2025</t>
  </si>
  <si>
    <t>Kabel og ledning - Spunsning og afstivning</t>
  </si>
  <si>
    <t>Liggende patienttransport og kørekort kategori C</t>
  </si>
  <si>
    <t>Kabel og ledning - Drift og vedligehold</t>
  </si>
  <si>
    <t>Mobile kraner &gt;30 tm - med ballast</t>
  </si>
  <si>
    <t>26-11-2025</t>
  </si>
  <si>
    <t>Kabel og ledning - Praktisk tilrettelæggelse</t>
  </si>
  <si>
    <t>27-10-2025</t>
  </si>
  <si>
    <t>Standarder for betonfremstilling</t>
  </si>
  <si>
    <t>Restaurering - Udførelse af revledøre og akseporte</t>
  </si>
  <si>
    <t>Beskæring 1</t>
  </si>
  <si>
    <t>27-01-2026</t>
  </si>
  <si>
    <t>Beskæring 2</t>
  </si>
  <si>
    <t>Tidlig opsporing af tegn på demens</t>
  </si>
  <si>
    <t>Introduktion til el/hybridbiler</t>
  </si>
  <si>
    <t>17-02-2026</t>
  </si>
  <si>
    <t>Brug af droner på lager- og terminalområdet</t>
  </si>
  <si>
    <t>Terminaltraktor</t>
  </si>
  <si>
    <t>25-11-2025</t>
  </si>
  <si>
    <t>Intro til beregningskrævende stilladser, trin 1</t>
  </si>
  <si>
    <t>23-01-2026</t>
  </si>
  <si>
    <t>Beregningskrævende stilladser, trin 2</t>
  </si>
  <si>
    <t>Palliativ omsorg for mennesker med demens</t>
  </si>
  <si>
    <t>Samarbejde med pårørende til mennesker med demens</t>
  </si>
  <si>
    <t>Skærehastighed og dataopsamling</t>
  </si>
  <si>
    <t>20-02-2026</t>
  </si>
  <si>
    <t>Køleanlæg og varmepumpe type I max 5 kg kølemiddel</t>
  </si>
  <si>
    <t>Teamkoordinator rollen</t>
  </si>
  <si>
    <t>05-01-2026</t>
  </si>
  <si>
    <t>Pleje af grønne områder</t>
  </si>
  <si>
    <t>11-12-2025</t>
  </si>
  <si>
    <t>En samarbejdende kultur omkring demens</t>
  </si>
  <si>
    <t>Sikker håndt. af el/hybrid-biler ved autolakering</t>
  </si>
  <si>
    <t>27-02-2026</t>
  </si>
  <si>
    <t xml:space="preserve">ORF Rangerleder, godstog </t>
  </si>
  <si>
    <t xml:space="preserve">ORF Rangerleder, godstog, ajourføring </t>
  </si>
  <si>
    <t>Betjening af litra TMK og litra Köff, ajourføring</t>
  </si>
  <si>
    <t>Dørmand: Ligebehandling og tryghed i nattelivet</t>
  </si>
  <si>
    <t>22-01-2026</t>
  </si>
  <si>
    <t>Montering af glas - metoder og teknikker</t>
  </si>
  <si>
    <t>19-12-2025</t>
  </si>
  <si>
    <t>Naturstauder / Stabile staudebede</t>
  </si>
  <si>
    <t>Digitalisering i produktionen 3</t>
  </si>
  <si>
    <t>Digitalisering i produktionen 3, Delmål A</t>
  </si>
  <si>
    <t>Digitalisering i produktionen 3, Delmål B</t>
  </si>
  <si>
    <t>Biodiversitet i grønne anlæg 1</t>
  </si>
  <si>
    <t>26-01-2026</t>
  </si>
  <si>
    <t>Biodiversitet i grønne anlæg 2 - Etablering</t>
  </si>
  <si>
    <t>Biodiversitet i grønne anlæg 3 - Pleje</t>
  </si>
  <si>
    <t>Branche-engelsk lufthavn operationel airside,ajour</t>
  </si>
  <si>
    <t>Brancheengelsk lufthavn groundhandling-fly ajour</t>
  </si>
  <si>
    <t>Brancheengelsk lufthavn groundhandling-tårn ajour</t>
  </si>
  <si>
    <t>Konflikthåndtering lufthavn airside</t>
  </si>
  <si>
    <t>Konflikthåndtering lufthavn airside ajour</t>
  </si>
  <si>
    <t>Human factor, airside</t>
  </si>
  <si>
    <t>Human factor, airside, ajour</t>
  </si>
  <si>
    <t xml:space="preserve">Forebyg magtanvendelse ved demens </t>
  </si>
  <si>
    <t>Lastsikring for øvede</t>
  </si>
  <si>
    <t>Vagtens møde med psykisk udfordrede</t>
  </si>
  <si>
    <t>Konflikthåndtering for personbefordringschauffører</t>
  </si>
  <si>
    <t>Sundhed for erhvervschauffører</t>
  </si>
  <si>
    <t>Energiøkonomisk kørsel for erhvervschauffører</t>
  </si>
  <si>
    <t>Stenhugger - Opstilling og forankring af natursten</t>
  </si>
  <si>
    <t>Adfærd i togtunnel, s-banefører, ajourføring</t>
  </si>
  <si>
    <t>Oplæringsvejleder i tværprofessionelle læreproces</t>
  </si>
  <si>
    <t>18-12-2025</t>
  </si>
  <si>
    <t>Omsorg uden magt</t>
  </si>
  <si>
    <t>Vagt i højsikkerhedsområder</t>
  </si>
  <si>
    <t xml:space="preserve">Vedligeholdelse af fiskeredskaber 1 </t>
  </si>
  <si>
    <t>Vedligeholdelse af fiskeredskaber 2</t>
  </si>
  <si>
    <t>Konflikthåndtering for vagter</t>
  </si>
  <si>
    <t>Den gode læresvend i el- og vvs-branchen</t>
  </si>
  <si>
    <t>21-01-2026</t>
  </si>
  <si>
    <t>Demens og psykofarmaka</t>
  </si>
  <si>
    <t>Styrket omsorg - misbrug, psyk. sygdom, demens</t>
  </si>
  <si>
    <t xml:space="preserve">Assessment, basale arbejdsfunktioner airside </t>
  </si>
  <si>
    <t>22-02-2026</t>
  </si>
  <si>
    <t>Assessment, komplekse arbejdsfunktioner airside</t>
  </si>
  <si>
    <t>Screening af personer og bagage ved adgangskontrol</t>
  </si>
  <si>
    <t>Elektronik: Grundkursus Teknisk basisuddannelse 1A</t>
  </si>
  <si>
    <t>Håndt. af lærlinge med særlige behov i el-og vvs</t>
  </si>
  <si>
    <t>19-01-2026</t>
  </si>
  <si>
    <t>Betjening af ammoniakanlæg i landbruget</t>
  </si>
  <si>
    <t>Aircargo Warehouse</t>
  </si>
  <si>
    <t>Aircargo Warehouse, ajourføring</t>
  </si>
  <si>
    <t>Aircargo Warehouse, ULD</t>
  </si>
  <si>
    <t>Aircargo Warehouse, ULD, ajour</t>
  </si>
  <si>
    <t>Aircargo Warehouse, ULD, avanceret</t>
  </si>
  <si>
    <t>Aircargo Warehouse, ULD, avanceret, ajour</t>
  </si>
  <si>
    <t>Procedureforståelse, lufthavn</t>
  </si>
  <si>
    <t>Procedureforståelse, lufthavn, ajour</t>
  </si>
  <si>
    <t>Udarbejdelse af rapporter i et ERP-system</t>
  </si>
  <si>
    <t>08-01-2026</t>
  </si>
  <si>
    <t>Forholdsbestemt ledelse</t>
  </si>
  <si>
    <t>10-02-2026</t>
  </si>
  <si>
    <t>Grundlæggende planteetablering</t>
  </si>
  <si>
    <t>26-02-2026</t>
  </si>
  <si>
    <t>Minimering af affald på byggepladsen</t>
  </si>
  <si>
    <t>12-02-2026</t>
  </si>
  <si>
    <t>Montering af teglblokke</t>
  </si>
  <si>
    <t>02-03-2026</t>
  </si>
  <si>
    <t>Sikkerhed ved tagarbejde</t>
  </si>
  <si>
    <t>03-03-2026</t>
  </si>
  <si>
    <t>Det økologiske køkken</t>
  </si>
  <si>
    <t>Økologisk planlægning og produktion i cafeteria</t>
  </si>
  <si>
    <t>Design, produktudvikling og produktionsmodning</t>
  </si>
  <si>
    <t>D</t>
  </si>
  <si>
    <t>22-09-2011</t>
  </si>
  <si>
    <t>Time-, sags- og ressourcestyring</t>
  </si>
  <si>
    <t>Kosmetiske behandlinger</t>
  </si>
  <si>
    <t>Markedsanalyse i detail- og handelserhvervet</t>
  </si>
  <si>
    <t>10-10-2007</t>
  </si>
  <si>
    <t>Markedsføringsplanen i detail- og handelserhvervet</t>
  </si>
  <si>
    <t>Salgsteknik for salgs- og servicemedarbejdere</t>
  </si>
  <si>
    <t>Regnskabsafstemninger ifm. årsafslutningen</t>
  </si>
  <si>
    <t>16-08-2007</t>
  </si>
  <si>
    <t>Årsafslutning af bogholderiet</t>
  </si>
  <si>
    <t>Personalejura i lønberegning</t>
  </si>
  <si>
    <t>Lønberegning og lønrapportering</t>
  </si>
  <si>
    <t>Klargøring til gudstjeneste/kirkelige handlinger</t>
  </si>
  <si>
    <t>14-08-2014</t>
  </si>
  <si>
    <t>Effektive, individuelle brugerflader</t>
  </si>
  <si>
    <t>20-05-2008</t>
  </si>
  <si>
    <t>Sekundære køle- og varmesystemer</t>
  </si>
  <si>
    <t>25-09-2014</t>
  </si>
  <si>
    <t>Kommercielle køleanlæg med CO2 som kølemiddel</t>
  </si>
  <si>
    <t>Varmepumper med naturlige kølemidler</t>
  </si>
  <si>
    <t>Erhvervsklatring for Eventteknikere</t>
  </si>
  <si>
    <t>Fejlfinding avancerede emissionssystemer</t>
  </si>
  <si>
    <t>Konkurrentanalyse i detailhandlen</t>
  </si>
  <si>
    <t>16-12-2014</t>
  </si>
  <si>
    <t>Servicering og reparation af brintkøretøjer</t>
  </si>
  <si>
    <t>13-05-2020</t>
  </si>
  <si>
    <t>Afhjælpning af akutte klovproblemer</t>
  </si>
  <si>
    <t>10-11-2016</t>
  </si>
  <si>
    <t>Certifikat B pasning af kedler type 2</t>
  </si>
  <si>
    <t>Anvendelse af ESDH til sagsbehandling</t>
  </si>
  <si>
    <t>12-09-2007</t>
  </si>
  <si>
    <t>Konceptopfølgning i detailhandlen</t>
  </si>
  <si>
    <t>Kirkegårdsforvaltning i samspil med menighedsrådet</t>
  </si>
  <si>
    <t>21-12-2010</t>
  </si>
  <si>
    <t>Ika</t>
  </si>
  <si>
    <t>AT Individuel kompetencevurdering</t>
  </si>
  <si>
    <t>Individuel kompetencevurdering i AMU</t>
  </si>
  <si>
    <t>03-07-2007</t>
  </si>
  <si>
    <t>IKV</t>
  </si>
  <si>
    <t>Individuel kompetencevurdering i AMU - F/I</t>
  </si>
  <si>
    <t>Lys b. svejs-kants plade/plade</t>
  </si>
  <si>
    <t>02-09-2007</t>
  </si>
  <si>
    <t>Lys b. svejs-kants plade/rør</t>
  </si>
  <si>
    <t>Lys b svejs-stumps plade pos PA-PF</t>
  </si>
  <si>
    <t>Lys b svejs-stumps plade alle pos</t>
  </si>
  <si>
    <t>Lys b svejs-stumps rør pos PA-PC</t>
  </si>
  <si>
    <t>Lys b svejs-stumps rør alle pos</t>
  </si>
  <si>
    <t>MAG-svejs-kants plade/plade pr 135</t>
  </si>
  <si>
    <t>MAG-svejs-kants plade/rør pr 135</t>
  </si>
  <si>
    <t>MAG-svejs-stumps plade pos PA-PF pr 135</t>
  </si>
  <si>
    <t>MAG-svejs-stumps plade alle pos pr 135</t>
  </si>
  <si>
    <t>MAG-svejs-stumps rør pos PA-PC pr 135</t>
  </si>
  <si>
    <t>MAG-svejs-stumps rør alle pos pr 135</t>
  </si>
  <si>
    <t>MAG-svejs-kants plade/plade pr 136</t>
  </si>
  <si>
    <t>MAG-svejs-kants plade/rør pr 136</t>
  </si>
  <si>
    <t>MAG-svejs-stumps plade pos PA-PF pr 136</t>
  </si>
  <si>
    <t>MAG-svejs-stumps plade alle pos pr 136</t>
  </si>
  <si>
    <t>MAG-svejs-stumps rør pos PA-PC pr 136</t>
  </si>
  <si>
    <t>MAG-svejs-stumps rør alle pos pr 136</t>
  </si>
  <si>
    <t>TIG-svejs-kants uleg plade/rør</t>
  </si>
  <si>
    <t>TIG-svejs-stumps uleg plade</t>
  </si>
  <si>
    <t>TIG-svejs-stumps uleg rør alle pos</t>
  </si>
  <si>
    <t>TIG-svejs-kants rustfri plade/rør</t>
  </si>
  <si>
    <t>TIG-svejs-stumps tynd rustfri plade</t>
  </si>
  <si>
    <t>TIG-svejs-stumps svær rustfri plade</t>
  </si>
  <si>
    <t>TIG-svejs-stumps svær rustfri rør alle pos</t>
  </si>
  <si>
    <t>Medvirken til rehabilitering</t>
  </si>
  <si>
    <t>Selvstændigt arbejde med rehabilitering</t>
  </si>
  <si>
    <t>Vurdering af basale færdigheder</t>
  </si>
  <si>
    <t>18-07-2007</t>
  </si>
  <si>
    <t>Medvirken ved gudstjeneste/kirkelige handlinger</t>
  </si>
  <si>
    <t>Tilsyn med kirkebygninger og inventar</t>
  </si>
  <si>
    <t>Implementering af handleplaner ifølge serviceloven</t>
  </si>
  <si>
    <t>05-09-2007</t>
  </si>
  <si>
    <t>Kollegial supervision på pæd.- eller sosuområdet</t>
  </si>
  <si>
    <t>14-09-2007</t>
  </si>
  <si>
    <t>Service og rep. af CNG og LNG køretøjer over 3.5 T</t>
  </si>
  <si>
    <t>14-05-2020</t>
  </si>
  <si>
    <t>Vurdering af risikotræer</t>
  </si>
  <si>
    <t>Arbejde med plejebørn i puberteten</t>
  </si>
  <si>
    <t>17-09-2007</t>
  </si>
  <si>
    <t>Stillads - Evakuering og redning i højde</t>
  </si>
  <si>
    <t>31-10-2007</t>
  </si>
  <si>
    <t xml:space="preserve">Nedrivning - praktisk tilrettelæggelse </t>
  </si>
  <si>
    <t>Dekorative maleteknikker - Illusion af overflader</t>
  </si>
  <si>
    <t>22-05-2008</t>
  </si>
  <si>
    <t>Energioptimering af ventilations- og klimaanlæg</t>
  </si>
  <si>
    <t>31-12-2007</t>
  </si>
  <si>
    <t>Styrkesortering af brædder og planker i nåletræ</t>
  </si>
  <si>
    <t>20-12-2007</t>
  </si>
  <si>
    <t>Etablering af indkørsler i belægningssten og flise</t>
  </si>
  <si>
    <t>26-01-2009</t>
  </si>
  <si>
    <t>ATEX, anvendelse</t>
  </si>
  <si>
    <t>19-06-2008</t>
  </si>
  <si>
    <t>Vægbeklædning - buet gips</t>
  </si>
  <si>
    <t>09-11-2007</t>
  </si>
  <si>
    <t>Restaurering - traditionelle træsamlinger</t>
  </si>
  <si>
    <t>27-11-2007</t>
  </si>
  <si>
    <t>Måleteknik fra tegning til produkt i træindustrien</t>
  </si>
  <si>
    <t>Limteori og værktøjslære ved polstring af møbler</t>
  </si>
  <si>
    <t>Ambulerende fiskerikurser</t>
  </si>
  <si>
    <t>Sygdomsbehandler kiste B, ambulerende</t>
  </si>
  <si>
    <t>Sygdomsbehandler kiste C, ambulerende</t>
  </si>
  <si>
    <t>Sygdomsbehandler kiste B, opfølgning, ambulerende</t>
  </si>
  <si>
    <t>Sygdomsbehandler kiste C opfølgning, ambulerende</t>
  </si>
  <si>
    <t>Sygdomsbehandler kiste B, stationær</t>
  </si>
  <si>
    <t>Sygdomsbehandler kiste B, opfølgning, stationær</t>
  </si>
  <si>
    <t>Sygdomsbehandler kiste C, opfølgning, stationær</t>
  </si>
  <si>
    <t>Driftssikring i detailhandlen</t>
  </si>
  <si>
    <t>Salgsplanlægning i Detailhandlen</t>
  </si>
  <si>
    <t>Medarbejderintroduktion i detailhandlen</t>
  </si>
  <si>
    <t>Rytmer og rutiner til "salgsklar" butik</t>
  </si>
  <si>
    <t>Opbygning/anvendelse af kundedatabase i CRM-system</t>
  </si>
  <si>
    <t>Anvendelse af forhandlingsteknik i detailhandlen</t>
  </si>
  <si>
    <t>CAD - 2D på byggepladsen</t>
  </si>
  <si>
    <t>Projektstyring med IT-værktøj</t>
  </si>
  <si>
    <t>Oprettelse af e-formularer</t>
  </si>
  <si>
    <t>Fuger - udfyldning med acrylfugemasse</t>
  </si>
  <si>
    <t>Vægkonstruktion - Opstilling af letbeton</t>
  </si>
  <si>
    <t>19-05-2008</t>
  </si>
  <si>
    <t>Ansættelse af nye medarbejdere</t>
  </si>
  <si>
    <t>14-08-2009</t>
  </si>
  <si>
    <t>Inspektion for operatører i procesindustrien</t>
  </si>
  <si>
    <t>19-09-2014</t>
  </si>
  <si>
    <t>Optimering ved 5S af den administrative funktion</t>
  </si>
  <si>
    <t>02-11-2009</t>
  </si>
  <si>
    <t>Sidemandsoplæring</t>
  </si>
  <si>
    <t>07-12-2010</t>
  </si>
  <si>
    <t>Kvalifikationer og kompetencer i ansøgning og CV</t>
  </si>
  <si>
    <t>Den professionelle ansøgningshåndtering</t>
  </si>
  <si>
    <t>Den professionelt tilrettelagte ansættelsessamtale</t>
  </si>
  <si>
    <t>25-11-2009</t>
  </si>
  <si>
    <t>Afdækning af kompetencebehov ved rekruttering</t>
  </si>
  <si>
    <t>Forebyggelse af stress på arbejdspladsen</t>
  </si>
  <si>
    <t>Administrativ HR-støtte ved stress</t>
  </si>
  <si>
    <t>08-04-2013</t>
  </si>
  <si>
    <t>Vejledning om personlig arbejdsplanlægning</t>
  </si>
  <si>
    <t>De svære samtaler - procedurer og værktøjer</t>
  </si>
  <si>
    <t>Ergonomi inden for faglærte og ufaglærte job</t>
  </si>
  <si>
    <t>Almene fag</t>
  </si>
  <si>
    <t>Administration af MUS</t>
  </si>
  <si>
    <t>Rådgivning om brug af MUS-/GRUS-værktøjer</t>
  </si>
  <si>
    <t>Planlægning og administration af uddannelse</t>
  </si>
  <si>
    <t>Anvendelse af personaledatabaser</t>
  </si>
  <si>
    <t>Kompetenceafklaring af medarbejdere</t>
  </si>
  <si>
    <t>Praktisk håndtering af personalejuridiske opgaver</t>
  </si>
  <si>
    <t>Adm. håndtering af personalejuridiske formularer</t>
  </si>
  <si>
    <t>Formidling af information om personalejura</t>
  </si>
  <si>
    <t>Bearbejdning af data fra informationsindsamling</t>
  </si>
  <si>
    <t>Facilitering af udviklingen af en eventidé</t>
  </si>
  <si>
    <t>12-09-2011</t>
  </si>
  <si>
    <t>Økonomisk risikovurdering af events</t>
  </si>
  <si>
    <t>Udvidet værdistrømsanalyse i B2B-handel</t>
  </si>
  <si>
    <t>24-04-2014</t>
  </si>
  <si>
    <t>Produktionshygiejne - operatører fødevareindustri</t>
  </si>
  <si>
    <t>14-08-2008</t>
  </si>
  <si>
    <t>Gennemførelse af personalesamtaler</t>
  </si>
  <si>
    <t>Salgsledelse</t>
  </si>
  <si>
    <t>Operatør vedligehold, mekanisk intro</t>
  </si>
  <si>
    <t>Kørsel med modulvogntog</t>
  </si>
  <si>
    <t>Årstidens blomsterbinderi</t>
  </si>
  <si>
    <t>CAD - 3D på byggepladsen</t>
  </si>
  <si>
    <t>Tryk og billedbehandling</t>
  </si>
  <si>
    <t>Kamerateknik og optagelse af digitale fotos</t>
  </si>
  <si>
    <t>03-07-2008</t>
  </si>
  <si>
    <t>Digital fotografering "on location"</t>
  </si>
  <si>
    <t>04-07-2008</t>
  </si>
  <si>
    <t>Kreativitet i grafisk produktion - grafisk design</t>
  </si>
  <si>
    <t>Operatør vedligehold, automatik intro</t>
  </si>
  <si>
    <t>Niveauregulering af rendestensriste og midterbrønd</t>
  </si>
  <si>
    <t>12-12-2019</t>
  </si>
  <si>
    <t>Vejbygning - Bygning af mindre veje - ubundne mat.</t>
  </si>
  <si>
    <t>15-09-2008</t>
  </si>
  <si>
    <t>Blåflammebrændere og kondenserende kedler</t>
  </si>
  <si>
    <t>11-07-2008</t>
  </si>
  <si>
    <t>Køletek.opbygn., idriftsættelse af køleanlæg</t>
  </si>
  <si>
    <t>09-07-2008</t>
  </si>
  <si>
    <t>Køleteknik, termisk sammenføjning af rør</t>
  </si>
  <si>
    <t>Personbefordring med bus</t>
  </si>
  <si>
    <t>Introduktion til et brancheområde (F/I)</t>
  </si>
  <si>
    <t>07-10-2008</t>
  </si>
  <si>
    <t>Arbejdsmarked, it og jobsøgning (F/I)</t>
  </si>
  <si>
    <t>Arbejdsplatforme - Flytning</t>
  </si>
  <si>
    <t>Arbejdsplatforme - Montage</t>
  </si>
  <si>
    <t>Grundlæggende kvalifikationsbevis - bus</t>
  </si>
  <si>
    <t>Vedligeholdelse af veje og baner i lufthavnen</t>
  </si>
  <si>
    <t>13-11-2008</t>
  </si>
  <si>
    <t>Trapper - Fremstilling af trapper</t>
  </si>
  <si>
    <t xml:space="preserve">Graveskader - Forebyggelse </t>
  </si>
  <si>
    <t>16-09-2008</t>
  </si>
  <si>
    <t>Operatør vedligehold, flydende stoffer/gasser</t>
  </si>
  <si>
    <t>28-01-2015</t>
  </si>
  <si>
    <t>Operatør vedligehold, faste stoffer</t>
  </si>
  <si>
    <t>Anvendt tappeteknik for operatører</t>
  </si>
  <si>
    <t>21-11-2008</t>
  </si>
  <si>
    <t xml:space="preserve">Koordinering af teltmontage </t>
  </si>
  <si>
    <t>24-10-2008</t>
  </si>
  <si>
    <t>Hverdagslivet som indsatsområde i sosu-arbejdet</t>
  </si>
  <si>
    <t>12-11-2008</t>
  </si>
  <si>
    <t>Arbejdet med recovery i psykiatrien</t>
  </si>
  <si>
    <t>Arbejde med sindslidende med misbrug</t>
  </si>
  <si>
    <t>Socialpædagogik og aktiverende metoder</t>
  </si>
  <si>
    <t>Sosu-fagligt gerontologisk arbejde</t>
  </si>
  <si>
    <t xml:space="preserve">Pædagogisk formidling i operative funktioner </t>
  </si>
  <si>
    <t>30-10-2008</t>
  </si>
  <si>
    <t>Arbejdsmiljø i sosu-arbejdet - etik og adfærd</t>
  </si>
  <si>
    <t>24-11-2008</t>
  </si>
  <si>
    <t>Personlig hjælper og ledsager</t>
  </si>
  <si>
    <t>18-02-2009</t>
  </si>
  <si>
    <t>Isolering - Mursamlinger i.h.t. isoleringskrav</t>
  </si>
  <si>
    <t>02-02-2009</t>
  </si>
  <si>
    <t>Operatør vedligehold, transmissioner</t>
  </si>
  <si>
    <t>Operatør vedligehold, relæ/pneumatisk styring</t>
  </si>
  <si>
    <t>Arbejdet med anbragte børns livshistorie</t>
  </si>
  <si>
    <t>15-12-2008</t>
  </si>
  <si>
    <t xml:space="preserve">Dækrep. og monteringstek. på person- og varevogne </t>
  </si>
  <si>
    <t>29-11-2010</t>
  </si>
  <si>
    <t>Fejlfinding og rep. på automatiske gearkasser</t>
  </si>
  <si>
    <t>11-12-2008</t>
  </si>
  <si>
    <t>Kontrol og fejlfinding på komfortsysstemer</t>
  </si>
  <si>
    <t>Klargøring og kosmetisk reparation</t>
  </si>
  <si>
    <t>Rep. og fejlfinding på undervogn og affjedring</t>
  </si>
  <si>
    <t>Klovpleje og klovbeskæring</t>
  </si>
  <si>
    <t>01-12-2008</t>
  </si>
  <si>
    <t>Automatiske maskiner, systematisk vedligehold</t>
  </si>
  <si>
    <t>06-03-2020</t>
  </si>
  <si>
    <t>Operatør vedligehold, procesmåleudstyr</t>
  </si>
  <si>
    <t>Lederens rekrutteringsværktøjer</t>
  </si>
  <si>
    <t>21-01-2009</t>
  </si>
  <si>
    <t>Selvevaluering i praksis</t>
  </si>
  <si>
    <t>28-01-2009</t>
  </si>
  <si>
    <t xml:space="preserve">Produktionsoptimering for operatører v.h.a. Lean </t>
  </si>
  <si>
    <t>29-04-2009</t>
  </si>
  <si>
    <t>Fejlfinding på køleanlæg</t>
  </si>
  <si>
    <t>12-01-2009</t>
  </si>
  <si>
    <t>Måleteknisk fejlfinding på elektroniske systemer</t>
  </si>
  <si>
    <t>22-01-2009</t>
  </si>
  <si>
    <t>Fejlfinding på sikkerhedssystemer</t>
  </si>
  <si>
    <t>08-01-2009</t>
  </si>
  <si>
    <t>Måleteknik og avanceret fejlfinding</t>
  </si>
  <si>
    <t>Funktionskontrol af benzinmotorstyring</t>
  </si>
  <si>
    <t>Kontrol og fejlfinding på klimastyring</t>
  </si>
  <si>
    <t>Funktionskontrol af emissionssys. og motorstyring</t>
  </si>
  <si>
    <t>Funktionskontrol af avancerede motorstyringer</t>
  </si>
  <si>
    <t>Restaurering - Konstrukt. af historiske tagformer</t>
  </si>
  <si>
    <t>13-01-2009</t>
  </si>
  <si>
    <t>Måleteknik ved simpel fejlfinding</t>
  </si>
  <si>
    <t>05-02-2009</t>
  </si>
  <si>
    <t>3D tegning af enkle ædelsmede modeller</t>
  </si>
  <si>
    <t>04-02-2009</t>
  </si>
  <si>
    <t>3D konstruktion til ædelsmedemodeller</t>
  </si>
  <si>
    <t>Kontrol og fejlf. på køretøjers hydrauliske anlæg</t>
  </si>
  <si>
    <t>Gulve - Montering af bræddegulve</t>
  </si>
  <si>
    <t>29-01-2009</t>
  </si>
  <si>
    <t>Gulve - Montering af parketgulve</t>
  </si>
  <si>
    <t>Gulve - Reparation af trægulve</t>
  </si>
  <si>
    <t xml:space="preserve">Diesel, elektr. motorstyring og 4 ventilteknologi </t>
  </si>
  <si>
    <t>Nivellering og afsætning af grønne og grå anlæg</t>
  </si>
  <si>
    <t xml:space="preserve">kundevejledning og pasning af planter </t>
  </si>
  <si>
    <t xml:space="preserve">Blomsterdesign til begivenheder og højtider </t>
  </si>
  <si>
    <t>Anvendelse af termoplastmaterialer</t>
  </si>
  <si>
    <t>01-05-2009</t>
  </si>
  <si>
    <t>Fejlretning på sprøjtestøbte emner</t>
  </si>
  <si>
    <t>Etablering af basis for tagbeplantning m. belæg.</t>
  </si>
  <si>
    <t>03-02-2009</t>
  </si>
  <si>
    <t>Anvendelse af store datamængder i regneark</t>
  </si>
  <si>
    <t>11-03-2009</t>
  </si>
  <si>
    <t>Effektiv anvendelse af e-mail- og kalendersystemer</t>
  </si>
  <si>
    <t>Præsentation af tal i regneark</t>
  </si>
  <si>
    <t>Anvendelse af etb til administrative opgaver</t>
  </si>
  <si>
    <t>Anvendelse af pivot-tabeller</t>
  </si>
  <si>
    <t>26-03-2009</t>
  </si>
  <si>
    <t>Effektiv anvendelse af tekstbehandling</t>
  </si>
  <si>
    <t>Kirkegårdens traditioner, etik og arbejdsmiljø</t>
  </si>
  <si>
    <t>10-02-2009</t>
  </si>
  <si>
    <t>Dynamiske beregninger og diagrammer i etb</t>
  </si>
  <si>
    <t>Samarbejde om dokumenter</t>
  </si>
  <si>
    <t>Rundvisning i kirke og på kirkegård</t>
  </si>
  <si>
    <t>12-03-2009</t>
  </si>
  <si>
    <t>Brød og madbrød med fibre og fuldkorn</t>
  </si>
  <si>
    <t>02-04-2009</t>
  </si>
  <si>
    <t>Kortlægning og forebyggelse af sygefravær</t>
  </si>
  <si>
    <t>19-11-2009</t>
  </si>
  <si>
    <t>Planlægning, registrering og opfølgning på GRUS</t>
  </si>
  <si>
    <t>Digital print - print og montering af folier</t>
  </si>
  <si>
    <t>02-07-2009</t>
  </si>
  <si>
    <t>Digital print med inline efterbehandling</t>
  </si>
  <si>
    <t>Digital tryk og print - optimering</t>
  </si>
  <si>
    <t>Elektronisk korrektur med PDF</t>
  </si>
  <si>
    <t>03-06-2009</t>
  </si>
  <si>
    <t>Mentoruddannelse for erfarne medarbejdere</t>
  </si>
  <si>
    <t>13-03-2009</t>
  </si>
  <si>
    <t>Media, DTP og web</t>
  </si>
  <si>
    <t>Vedligehold af CMS til webbaseret grafisk produkt</t>
  </si>
  <si>
    <t>Opsætning af CMS til webbaseret grafisk produkt</t>
  </si>
  <si>
    <t>Søgemaskineoptimering af digital kommunikation</t>
  </si>
  <si>
    <t>Neurorehabilitering af senhjerneskadede</t>
  </si>
  <si>
    <t>14-05-2009</t>
  </si>
  <si>
    <t>Patientsikkerhed og utilsigtede hændelser</t>
  </si>
  <si>
    <t>Brandforanstaltning ved ukrudtsbrænding</t>
  </si>
  <si>
    <t>07-05-2009</t>
  </si>
  <si>
    <t>Normer for anlægsgartnerarbejde</t>
  </si>
  <si>
    <t>22-04-2009</t>
  </si>
  <si>
    <t xml:space="preserve">Tilstands og udførelseskrav, grønne områder mm. </t>
  </si>
  <si>
    <t>Operatør vedligehold, PID regulering</t>
  </si>
  <si>
    <t xml:space="preserve">Maskinbetjening jordarbejde, grønne anlæg </t>
  </si>
  <si>
    <t>30-11-2009</t>
  </si>
  <si>
    <t>Køleteknik, klargøring og idriftsættelse</t>
  </si>
  <si>
    <t>10-08-2009</t>
  </si>
  <si>
    <t>Plantehåndtering</t>
  </si>
  <si>
    <t>29-07-2009</t>
  </si>
  <si>
    <t>Planter i plantekummer</t>
  </si>
  <si>
    <t>Golfbanemarkering, afsætning og baneetik</t>
  </si>
  <si>
    <t>Sårpleje, medvirken ved sårpleje</t>
  </si>
  <si>
    <t>31-12-2009</t>
  </si>
  <si>
    <t>Befordring af handicappede i ordinær rutetrafik</t>
  </si>
  <si>
    <t>08-07-2016</t>
  </si>
  <si>
    <t>Automatisk anlæg teknologisk opdatering komponente</t>
  </si>
  <si>
    <t>04-09-2009</t>
  </si>
  <si>
    <t>Sikkerhed ved arbejde nær elektrisk installation</t>
  </si>
  <si>
    <t>Fokus på kvalitet i bygge- og anlægsbranchen</t>
  </si>
  <si>
    <t>13-10-2009</t>
  </si>
  <si>
    <t>Udvidelse af GK for godschauffører</t>
  </si>
  <si>
    <t>21-09-2009</t>
  </si>
  <si>
    <t>Anvendelse af mørteltyper til murværk og puds</t>
  </si>
  <si>
    <t>Revenue Management ved gæstebetjening</t>
  </si>
  <si>
    <t>27-10-2009</t>
  </si>
  <si>
    <t>Kalkulation ved gæstebetjening</t>
  </si>
  <si>
    <t>09-10-2009</t>
  </si>
  <si>
    <t>Grundlæggende diagnoselatin</t>
  </si>
  <si>
    <t>Kvalitetskontrol for medicooperatører</t>
  </si>
  <si>
    <t>20-10-2010</t>
  </si>
  <si>
    <t>Dæktyper (afbalancering og kontrol)</t>
  </si>
  <si>
    <t>Sølvsmedeteknik, gravering</t>
  </si>
  <si>
    <t>22-10-2009</t>
  </si>
  <si>
    <t>EASA type ajourføring, fly</t>
  </si>
  <si>
    <t>30-09-2009</t>
  </si>
  <si>
    <t>EASA Generel familization, fly</t>
  </si>
  <si>
    <t>Kontakt med sindslidende borgere i hjemmeplejen mm</t>
  </si>
  <si>
    <t>23-11-2009</t>
  </si>
  <si>
    <t>Forflytning og speciallejring i borgerens hjem</t>
  </si>
  <si>
    <t>09-12-2009</t>
  </si>
  <si>
    <t>Vejledning i forflytning</t>
  </si>
  <si>
    <t>Seksualitet og handicappede</t>
  </si>
  <si>
    <t>Spraytørring af mælk</t>
  </si>
  <si>
    <t>24-08-2016</t>
  </si>
  <si>
    <t>Børn og unge med psykisk syge/misbrugende forældre</t>
  </si>
  <si>
    <t>10-12-2009</t>
  </si>
  <si>
    <t>Arbejdet med bevægelse, idræt og kropsbevidsthed</t>
  </si>
  <si>
    <t>15-12-2009</t>
  </si>
  <si>
    <t>Procesoptimering i relation til mejeriproduktion</t>
  </si>
  <si>
    <t>03-11-2009</t>
  </si>
  <si>
    <t>Målrettet kredsløbstræning</t>
  </si>
  <si>
    <t>19-12-2012</t>
  </si>
  <si>
    <t>Tilrettelæggelse af stabilitetstræning</t>
  </si>
  <si>
    <t>Tilrettelæggelse af funktionel træning</t>
  </si>
  <si>
    <t>Arbejdet med for tidligt fødte børn</t>
  </si>
  <si>
    <t>Nye kunder via viral markedsføring</t>
  </si>
  <si>
    <t>16-12-2009</t>
  </si>
  <si>
    <t>Tyndpudsede overflader - egen fremstillet mørtel</t>
  </si>
  <si>
    <t>Pædagogiske metoder i ældreplejen</t>
  </si>
  <si>
    <t>11-12-2009</t>
  </si>
  <si>
    <t>Glasscockpit - level B2</t>
  </si>
  <si>
    <t>01-11-2003</t>
  </si>
  <si>
    <t>Procesanlæg introduktion, regulator og målekreds</t>
  </si>
  <si>
    <t>24-10-2016</t>
  </si>
  <si>
    <t>Procesanlæg, fejlfinding og optimering af proces</t>
  </si>
  <si>
    <t>Kloakering - TV-inspektion af afløbsinstallationer</t>
  </si>
  <si>
    <t>07-12-2009</t>
  </si>
  <si>
    <t>Anvendelse af regneark til statistik</t>
  </si>
  <si>
    <t>Konflikthåndtering i sosu-arbejdet</t>
  </si>
  <si>
    <t>03-02-2010</t>
  </si>
  <si>
    <t>Effektelektronik på mobilt udstyr</t>
  </si>
  <si>
    <t>18-12-2009</t>
  </si>
  <si>
    <t>LS-hydraulik på mobile maskiner</t>
  </si>
  <si>
    <t>17-12-2009</t>
  </si>
  <si>
    <t>Hydraulik eltek. på lastvognskraner</t>
  </si>
  <si>
    <t>Aktuelle malematerialer og teknikker</t>
  </si>
  <si>
    <t>Sikkerhed ved udførelse af teknisk isolering</t>
  </si>
  <si>
    <t>Svejsning af rørsystemer i plast</t>
  </si>
  <si>
    <t>Gasforsyning og gassens egenskaber</t>
  </si>
  <si>
    <t>Recertificering af svejsning af rørsystemer i plas</t>
  </si>
  <si>
    <t>Vedligehold af ventilationsanlæg</t>
  </si>
  <si>
    <t>Datakommunikation, drift og vedligeholdelse</t>
  </si>
  <si>
    <t>25-01-2010</t>
  </si>
  <si>
    <t>Datakommunikation, opbygning af multilags datanet</t>
  </si>
  <si>
    <t>Sprøjtecertifikat - skov</t>
  </si>
  <si>
    <t>Tynding og beskæring i læhegn og i bynære skove</t>
  </si>
  <si>
    <t>Indtrækning af vanskelige træer</t>
  </si>
  <si>
    <t>Blokhusteknik</t>
  </si>
  <si>
    <t>Tagkonstruktioner i rundt tømmer</t>
  </si>
  <si>
    <t>Friluftsliv</t>
  </si>
  <si>
    <t>Pleje af vandhuller</t>
  </si>
  <si>
    <t>Betjening og vedligeholdelse af mindre gartnermask</t>
  </si>
  <si>
    <t>Træer og buske om vinteren, besk. og plejep.</t>
  </si>
  <si>
    <t>Betjening og vedligeh. af større gartnermaskiner</t>
  </si>
  <si>
    <t>Vedligeholdelse af landbrugsmaskiner</t>
  </si>
  <si>
    <t>Landbrugsmaskiner, Hydraulik</t>
  </si>
  <si>
    <t>Plantevækst og etablering af grønne anlæg</t>
  </si>
  <si>
    <t>Anvendelse og vedligeh. af storballepressere</t>
  </si>
  <si>
    <t>Træbiologi, træpleje og byøkologi</t>
  </si>
  <si>
    <t>Træpleje og sundhedsforhold</t>
  </si>
  <si>
    <t>Græspleje og analyser</t>
  </si>
  <si>
    <t>Just. af styrefkt. på traktorer og motorredskaber</t>
  </si>
  <si>
    <t>Betjening af styreenheder til jordbrugsredskaber</t>
  </si>
  <si>
    <t>Klinisk etologi</t>
  </si>
  <si>
    <t>Økologisk landbrugsproduktion</t>
  </si>
  <si>
    <t>Jule- og kirkegårdsbinderi</t>
  </si>
  <si>
    <t>Anlæg i beton-, natursten og træ</t>
  </si>
  <si>
    <t>Anlæg i natursten, træ og vand</t>
  </si>
  <si>
    <t>Etablering, vedligeh. og rådg. om vandbassiner</t>
  </si>
  <si>
    <t>Værkstedsteknik, gartnerområdet</t>
  </si>
  <si>
    <t>Plantebeskyttelse i gartneri, sprøjtecertifikat</t>
  </si>
  <si>
    <t>Plantebeskyttelse i landbrug, sprøjtecertifikat</t>
  </si>
  <si>
    <t>Træer og buske om sommeren</t>
  </si>
  <si>
    <t>Datakommunikation, opbygning af routede datanet</t>
  </si>
  <si>
    <t>Mekatronik, mekanisk demontage/montage-fejlfinding</t>
  </si>
  <si>
    <t>29-01-2010</t>
  </si>
  <si>
    <t>Brugeren i centrum som medhjælp (EUD)</t>
  </si>
  <si>
    <t>Emaljeteknik</t>
  </si>
  <si>
    <t>15-02-2010</t>
  </si>
  <si>
    <t>Personlig sikkerhed ved redningsarbejde i højde</t>
  </si>
  <si>
    <t>Redningsdykker</t>
  </si>
  <si>
    <t>Interkulturel pædagogik</t>
  </si>
  <si>
    <t>Tegn til tale</t>
  </si>
  <si>
    <t>Samspil og relationer i pædagogisk arbejde</t>
  </si>
  <si>
    <t>Personer med demens, sygdomskendskab</t>
  </si>
  <si>
    <t>31-12-2026</t>
  </si>
  <si>
    <t>De almindeligst forekommende sygdomme hos ældre</t>
  </si>
  <si>
    <t>Aktivering og sygdomsforebyggelse hos ældre</t>
  </si>
  <si>
    <t>Arbejde med ældre i eget hjem</t>
  </si>
  <si>
    <t>Pleje og behandling af diabetikere</t>
  </si>
  <si>
    <t>Psykiatrisk suppleringsuddannelse</t>
  </si>
  <si>
    <t>Praktisk hjælp til ældre</t>
  </si>
  <si>
    <t>Introduktion til førstehjælp på jobbet</t>
  </si>
  <si>
    <t>Administrativ anv. af tidsregistreringssystemer</t>
  </si>
  <si>
    <t>09-02-2011</t>
  </si>
  <si>
    <t>Kødkontrol i fjerkræindustri for operatører</t>
  </si>
  <si>
    <t>24-02-2010</t>
  </si>
  <si>
    <t>Hjulafbalancering og kosmetisk optimering</t>
  </si>
  <si>
    <t>Anerkendende ledelse</t>
  </si>
  <si>
    <t>16-03-2010</t>
  </si>
  <si>
    <t>Anerkendende kommunikation i omsorgsarbejdet</t>
  </si>
  <si>
    <t>24-03-2010</t>
  </si>
  <si>
    <t>Grønne anlæg, planlægning af plejeopgaver</t>
  </si>
  <si>
    <t>03-05-2010</t>
  </si>
  <si>
    <t>Grundlæggende flakkøretøjer</t>
  </si>
  <si>
    <t>14-04-2010</t>
  </si>
  <si>
    <t>Personbefordring for lastbilchauffører</t>
  </si>
  <si>
    <t>26-05-2010</t>
  </si>
  <si>
    <t>Betonrenovering - reparation af beton</t>
  </si>
  <si>
    <t>19-08-2013</t>
  </si>
  <si>
    <t>Sikker adfærd - nul arbejdsulykker</t>
  </si>
  <si>
    <t>Plastsvejsning</t>
  </si>
  <si>
    <t>Kvalitetskontrol - Plastsvejsning</t>
  </si>
  <si>
    <t>26-11-2010</t>
  </si>
  <si>
    <t>Recert. af svejsning af tykvæggede plastmaterialer</t>
  </si>
  <si>
    <t>29-03-2010</t>
  </si>
  <si>
    <t>Recertificering af varmluft- og ekstrudersvejsning</t>
  </si>
  <si>
    <t>Recert. af stuk-, muffe- og elektrosvejsning</t>
  </si>
  <si>
    <t>Recertificering af svejsning af plastplader</t>
  </si>
  <si>
    <t>Formidling og oplevelser</t>
  </si>
  <si>
    <t>27-04-2010</t>
  </si>
  <si>
    <t>Sikkerhedshåndtering af eldrevne/hybrid køretøjer</t>
  </si>
  <si>
    <t>23-04-2010</t>
  </si>
  <si>
    <t>Eldrevne/hybride køretøjer, opbygning og service</t>
  </si>
  <si>
    <t>Procesanlæg, instrumentering tryk/temperatur</t>
  </si>
  <si>
    <t>Procesanlæg, instrumentering niveau/flow</t>
  </si>
  <si>
    <t>Rum, farve og blikfang</t>
  </si>
  <si>
    <t>26-04-2010</t>
  </si>
  <si>
    <t>Regnskabsfører for de kirkelige kasser</t>
  </si>
  <si>
    <t>28-05-2010</t>
  </si>
  <si>
    <t>Naturen som oplevelsesrum</t>
  </si>
  <si>
    <t>24-06-2010</t>
  </si>
  <si>
    <t>Forvaltning af hjortevildt</t>
  </si>
  <si>
    <t>21-06-2010</t>
  </si>
  <si>
    <t xml:space="preserve">Autolakering - Klargøring til lakering </t>
  </si>
  <si>
    <t>11-09-2013</t>
  </si>
  <si>
    <t>Autolakering - Klargøring efter lakering</t>
  </si>
  <si>
    <t>Støtte ved selvskadende adfærd</t>
  </si>
  <si>
    <t>02-07-2010</t>
  </si>
  <si>
    <t>PCB - Håndtering, fjernelse og bortskaffelse</t>
  </si>
  <si>
    <t>28-06-2010</t>
  </si>
  <si>
    <t>Operatør vedligehold, PLC Digital IO</t>
  </si>
  <si>
    <t>Airport Security - Ajourføring</t>
  </si>
  <si>
    <t>18-12-2019</t>
  </si>
  <si>
    <t>Airport Security - Ajourføring 1</t>
  </si>
  <si>
    <t>Airport Security - Ajourføring 2</t>
  </si>
  <si>
    <t>Arbejdet som aflastningsfamilie</t>
  </si>
  <si>
    <t>01-07-2010</t>
  </si>
  <si>
    <t>Akut nødhjælp til ældre og handicappede</t>
  </si>
  <si>
    <t>Oplæringsvejl. af PAU- &amp; sosuelever-særlig indsats</t>
  </si>
  <si>
    <t>Introduktion til mælk og mejeri</t>
  </si>
  <si>
    <t>30-07-2010</t>
  </si>
  <si>
    <t>Innovation (sosu/pæd): Idéudvikling m.m.</t>
  </si>
  <si>
    <t>20-09-2010</t>
  </si>
  <si>
    <t>Innovation (sosu/pæd): Gennemførelse og formidling</t>
  </si>
  <si>
    <t>Inkontinens: Pleje, behandling og vejledning</t>
  </si>
  <si>
    <t>Samarbejde med ældre om gode kostvaner</t>
  </si>
  <si>
    <t>Tværfagligt samarbejde om måltider til ældre</t>
  </si>
  <si>
    <t>Værtskab og sociale rammer for ældres måltider</t>
  </si>
  <si>
    <t>Ernæringsscreening i ældreplejen m.m.</t>
  </si>
  <si>
    <t>Natursten på væg og gulv</t>
  </si>
  <si>
    <t>04-11-2010</t>
  </si>
  <si>
    <t>26-08-2010</t>
  </si>
  <si>
    <t>Golfbaner, anlæg af teested, bunker og green</t>
  </si>
  <si>
    <t>22-12-2010</t>
  </si>
  <si>
    <t>Butikkens budget</t>
  </si>
  <si>
    <t>01-11-2011</t>
  </si>
  <si>
    <t>Fastlæggelse af mål ved personligt salg</t>
  </si>
  <si>
    <t>Introduktion til Detailhandel</t>
  </si>
  <si>
    <t>Praktik flygtninge - indvandrere</t>
  </si>
  <si>
    <t>Praktik for F/I</t>
  </si>
  <si>
    <t>Konceptstyring i detailhandlen</t>
  </si>
  <si>
    <t>Manøvrering gaffeltruck, stabler og færdselslære.</t>
  </si>
  <si>
    <t>01-01-2004</t>
  </si>
  <si>
    <t>Sårbehandling, behandlingskrævende sår</t>
  </si>
  <si>
    <t>22-03-2004</t>
  </si>
  <si>
    <t>Genbrugspladser - Lovgivning og affaldsteknik</t>
  </si>
  <si>
    <t>01-06-2004</t>
  </si>
  <si>
    <t>Betjening af personlifte</t>
  </si>
  <si>
    <t>10-07-2004</t>
  </si>
  <si>
    <t>Systemstilladser offshore</t>
  </si>
  <si>
    <t>15-06-2004</t>
  </si>
  <si>
    <t>Materialekendskab, stillads</t>
  </si>
  <si>
    <t>14-09-2004</t>
  </si>
  <si>
    <t>Anvendelse af stilladstegninger</t>
  </si>
  <si>
    <t>Rammestilladser med udbygning, skakte og konsoller</t>
  </si>
  <si>
    <t>Rammestilladser med drager, tårne og rullestillads</t>
  </si>
  <si>
    <t>Enkeltsøjlet stilladser, facade og fritstående</t>
  </si>
  <si>
    <t>Anhugning på byggepladsen</t>
  </si>
  <si>
    <t>15-10-2004</t>
  </si>
  <si>
    <t>Ledelse af forandringsprocesser</t>
  </si>
  <si>
    <t>15-09-2004</t>
  </si>
  <si>
    <t>Ledelse af teams/produktionsgrupper</t>
  </si>
  <si>
    <t>Lederens forhandlingsteknik</t>
  </si>
  <si>
    <t>Stilladsforankring</t>
  </si>
  <si>
    <t>Planlægning stilladsarbejde</t>
  </si>
  <si>
    <t>Hængestilladser ophængt i kæder, stål og aluminium</t>
  </si>
  <si>
    <t>Praktisk stilladsstabilitet</t>
  </si>
  <si>
    <t>27-09-2004</t>
  </si>
  <si>
    <t>Radiokommunikation i havområde A2/LRC, ambulerende</t>
  </si>
  <si>
    <t>01-10-2004</t>
  </si>
  <si>
    <t>Tagdækning, isolering og faldopbygning</t>
  </si>
  <si>
    <t>01-11-2004</t>
  </si>
  <si>
    <t>Koordinering af stilladsmontage</t>
  </si>
  <si>
    <t>15-11-2004</t>
  </si>
  <si>
    <t>Stuk-, muffe og elektrosvejsning</t>
  </si>
  <si>
    <t>01-01-2006</t>
  </si>
  <si>
    <t>Kabelarbejde - retablering af belægninger</t>
  </si>
  <si>
    <t>16-01-2006</t>
  </si>
  <si>
    <t>Varmluft- og ekstrudersvejsning</t>
  </si>
  <si>
    <t>Svejsning af tykvæggede plastmaterialer</t>
  </si>
  <si>
    <t>Servering af øl, drinks og alkoholfrie drikke</t>
  </si>
  <si>
    <t>12-11-2014</t>
  </si>
  <si>
    <t>Tværfaglig udførelse af mindre betonkonstruktioner</t>
  </si>
  <si>
    <t>16-09-2014</t>
  </si>
  <si>
    <t>Elektronik: forstærkerteknik og reparation</t>
  </si>
  <si>
    <t>03-12-2014</t>
  </si>
  <si>
    <t>Elektronik: transducerteknik</t>
  </si>
  <si>
    <t>Elektronik: kompleks forstærkerteknik &amp; reparation</t>
  </si>
  <si>
    <t>Kommunikations- og samarbejdsmetoder på byggeplads</t>
  </si>
  <si>
    <t>25-10-2005</t>
  </si>
  <si>
    <t>Byggepladslogistik</t>
  </si>
  <si>
    <t>06-01-2005</t>
  </si>
  <si>
    <t>Power Supply: analoge teknologier</t>
  </si>
  <si>
    <t>Interkulturel kompetence i jobudøvelsen</t>
  </si>
  <si>
    <t>29-11-2004</t>
  </si>
  <si>
    <t>Switch Mode Power Supply: teknikker og teknologier</t>
  </si>
  <si>
    <t>Switch Mode Power Supply: teknikker og koblinger</t>
  </si>
  <si>
    <t>Switch Mode Power Supply: reparationsmetoder</t>
  </si>
  <si>
    <t>Elektronik: reparation - fejlfinding og ESDsikring</t>
  </si>
  <si>
    <t>Elektronik: reparation - måleteknikker</t>
  </si>
  <si>
    <t>Elektronik: reparation - loddeteknikker</t>
  </si>
  <si>
    <t>Brolægning - forskrifter og regler</t>
  </si>
  <si>
    <t>01-06-2005</t>
  </si>
  <si>
    <t>Dagrenovation - sikkerhed</t>
  </si>
  <si>
    <t>Dagrenovation - kørsel</t>
  </si>
  <si>
    <t>Digitalteknik: anvendelse af teknikker og begreber</t>
  </si>
  <si>
    <t>Digitalteknik: anvendelse af teknikker &amp; koblinger</t>
  </si>
  <si>
    <t>Mikroprocessor: arkitektur og anvendelse</t>
  </si>
  <si>
    <t xml:space="preserve">Grafiske filtyper og formater - Grafisk Workflow </t>
  </si>
  <si>
    <t>08-10-2004</t>
  </si>
  <si>
    <t>Mikroprocessor: struktureret programudvikling</t>
  </si>
  <si>
    <t>Mikroprocessor: service og fejlfinding</t>
  </si>
  <si>
    <t>HF-teknik: teknikker og begreber</t>
  </si>
  <si>
    <t xml:space="preserve">Enkel ombrydning - Ombrydning og produktion </t>
  </si>
  <si>
    <t>HF-teknik: fejlfinding og reparation</t>
  </si>
  <si>
    <t>Grafisk Design - strategi og medievalg</t>
  </si>
  <si>
    <t>24-09-2004</t>
  </si>
  <si>
    <t>Publicering og reg. af dig. kommunikationsproduk.</t>
  </si>
  <si>
    <t>22-12-2004</t>
  </si>
  <si>
    <t>Produktion af sidebaseret digital kommunikation</t>
  </si>
  <si>
    <t>Produktion af dig. kommunikation i grafisk værktøj</t>
  </si>
  <si>
    <t>EMC: dæmpning af elektrisk støj</t>
  </si>
  <si>
    <t>EMC: fejlsøgning/-retning elektroniske kredsløb</t>
  </si>
  <si>
    <t>Sensoriske undersøgelser for operatører</t>
  </si>
  <si>
    <t>27-11-2006</t>
  </si>
  <si>
    <t>Anvendelse af 5-S modellen for operatører</t>
  </si>
  <si>
    <t>Lean-kortlægning af værdistrøm for operatører</t>
  </si>
  <si>
    <t>Systematisk problemløsning for operatører</t>
  </si>
  <si>
    <t>Svejsning af plastplader</t>
  </si>
  <si>
    <t>Kanban-styring for operatører</t>
  </si>
  <si>
    <t>Logistik for produktionsmedarbejdere</t>
  </si>
  <si>
    <t>Kystredning - bådtjeneste</t>
  </si>
  <si>
    <t>15-08-2004</t>
  </si>
  <si>
    <t>International godstransport</t>
  </si>
  <si>
    <t>Transport af temperaturfølsomt gods</t>
  </si>
  <si>
    <t>Erhvervsaffald</t>
  </si>
  <si>
    <t>Klinisk risikoaffald</t>
  </si>
  <si>
    <t>Svejsning af polymermembraner</t>
  </si>
  <si>
    <t>Statistik for operatører</t>
  </si>
  <si>
    <t>Reparation af SMD print</t>
  </si>
  <si>
    <t>Opbygning af boldbaner</t>
  </si>
  <si>
    <t>Anvendte fagudtryk for tjenere</t>
  </si>
  <si>
    <t>07-11-2014</t>
  </si>
  <si>
    <t>Betjening af hydrauliske styringer for operatører</t>
  </si>
  <si>
    <t>Uorganisk kemi for operatører i procesindustrien</t>
  </si>
  <si>
    <t>Anvendelse af proceskemiske enhedsoperationer</t>
  </si>
  <si>
    <t>Pladematerialer, lim og finer</t>
  </si>
  <si>
    <t>29-10-2014</t>
  </si>
  <si>
    <t>HACCP/egenkontrol - operatører i fødevareindustri</t>
  </si>
  <si>
    <t>Instruktion og oplæring på procesanlæg</t>
  </si>
  <si>
    <t>Reparation og vedligeholdelse for operatører</t>
  </si>
  <si>
    <t>17-10-2014</t>
  </si>
  <si>
    <t>Design af grønne anlæg</t>
  </si>
  <si>
    <t>10-01-2005</t>
  </si>
  <si>
    <t>Opmåling og tegning af mindre grønne anlæg</t>
  </si>
  <si>
    <t>12-12-2004</t>
  </si>
  <si>
    <t>Konflikthåndtering i pædagogisk arbejde</t>
  </si>
  <si>
    <t>31-12-2004</t>
  </si>
  <si>
    <t>Udarbejdelse af årsregnskabet</t>
  </si>
  <si>
    <t>16-02-2005</t>
  </si>
  <si>
    <t>Sorg- og krisearbejde i omsorgs- og pæd. område</t>
  </si>
  <si>
    <t>Omsorg for personer med demens</t>
  </si>
  <si>
    <t>Oprettelse af database til jobbrug</t>
  </si>
  <si>
    <t>03-04-2006</t>
  </si>
  <si>
    <t>Oprette brugerflader og udskrifter i database</t>
  </si>
  <si>
    <t>Opsporing og forebyggelse af diabetes</t>
  </si>
  <si>
    <t>Portører og hosp.serv.ass. kontakt m. psykisk syge</t>
  </si>
  <si>
    <t>Design og automatisering af regneark</t>
  </si>
  <si>
    <t>Portøren og hospitalsserviceass. som fast vagt</t>
  </si>
  <si>
    <t>Standardisering af virksomhedens dokumenter</t>
  </si>
  <si>
    <t>Fletning af dokumenter til masseproduktion</t>
  </si>
  <si>
    <t>Anvendelse af motorsav  3</t>
  </si>
  <si>
    <t>Anvendelse af motorsav  2</t>
  </si>
  <si>
    <t>Anvendelse af motorsav 1</t>
  </si>
  <si>
    <t>Ekstrudersvejsning af plastmaterialer</t>
  </si>
  <si>
    <t>17-12-2014</t>
  </si>
  <si>
    <t>Sekretær for menighedsrådet</t>
  </si>
  <si>
    <t>08-10-2014</t>
  </si>
  <si>
    <t>Bygningsrestaurering - udarb. af løsningsforslag</t>
  </si>
  <si>
    <t xml:space="preserve">Pulverlakering - avancerede teknikker </t>
  </si>
  <si>
    <t>05-02-2015</t>
  </si>
  <si>
    <t>Jobrelateret brug af styresystemer på pc</t>
  </si>
  <si>
    <t>Anvendelse af præsentationsprogrammer</t>
  </si>
  <si>
    <t>Klimateknik, fejlfinding på automatikkomponenter</t>
  </si>
  <si>
    <t>01-11-2005</t>
  </si>
  <si>
    <t>Medarbejderen som deltager i forandringsprocesser</t>
  </si>
  <si>
    <t>26-09-2005</t>
  </si>
  <si>
    <t>Maskin- og el-sikkerhed for operatører, procesind.</t>
  </si>
  <si>
    <t>25-11-2014</t>
  </si>
  <si>
    <t>Motorkontrol og alarmsystemer inden for maritim-el</t>
  </si>
  <si>
    <t>16-10-2014</t>
  </si>
  <si>
    <t xml:space="preserve">Præsentationsteknik i administrative funktioner </t>
  </si>
  <si>
    <t>13-04-2005</t>
  </si>
  <si>
    <t>Bearbejdning på dobbelttapper</t>
  </si>
  <si>
    <t>04-11-2014</t>
  </si>
  <si>
    <t>Flammeskæring - tildannelse af rør</t>
  </si>
  <si>
    <t>01-01-2005</t>
  </si>
  <si>
    <t>Vejasfaltarbejde - Fejning og klæbning</t>
  </si>
  <si>
    <t>23-03-2005</t>
  </si>
  <si>
    <t>Vejasfaltarbejde - Fræsning i vejasfaltbelægninger</t>
  </si>
  <si>
    <t>Vejasfaltarbejde - Komprimering</t>
  </si>
  <si>
    <t>Vejasfaltarbejde - Pasning og vedligehold af mask.</t>
  </si>
  <si>
    <t>Beregning af isoleringstykkelser</t>
  </si>
  <si>
    <t>Frigørelsesteknik - Specialopgaver</t>
  </si>
  <si>
    <t>Duelighedsprøve i motorpasning - ambulerende</t>
  </si>
  <si>
    <t>Boringer på land - Udtagn. og beskr. af boreprøver</t>
  </si>
  <si>
    <t>01-05-2005</t>
  </si>
  <si>
    <t>Boringer på land - Anvendt boreteknik</t>
  </si>
  <si>
    <t>TIG og lysbuesvejsning af u- og lavtlegeret rør</t>
  </si>
  <si>
    <t>01-03-2005</t>
  </si>
  <si>
    <t>TIG-svejsning af tyndere plade, aluminium</t>
  </si>
  <si>
    <t>Anvendelse af faldsikringsudstyr</t>
  </si>
  <si>
    <t>Gennembrydning og opbygning af bærende murværk</t>
  </si>
  <si>
    <t>15-05-2005</t>
  </si>
  <si>
    <t>Dekorationsmurværk - udførelse</t>
  </si>
  <si>
    <t>Kvadre og palæpuds - udførelse</t>
  </si>
  <si>
    <t>Gipspudsning med håndværktøj</t>
  </si>
  <si>
    <t>Reklamationshåndtering</t>
  </si>
  <si>
    <t>26-04-2005</t>
  </si>
  <si>
    <t>Betjening af dozere</t>
  </si>
  <si>
    <t>Betjening af dumpere</t>
  </si>
  <si>
    <t>Betjening af gummihjulslæssere</t>
  </si>
  <si>
    <t>Betjening af hydrauliske gravemaskiner</t>
  </si>
  <si>
    <t>01-08-2005</t>
  </si>
  <si>
    <t>Betjening af minidumpere og motorbører</t>
  </si>
  <si>
    <t>Betjening af minigravere og minilæssere</t>
  </si>
  <si>
    <t>Betjening af rendegravere</t>
  </si>
  <si>
    <t>Finplanering og regulering med entreprenørmaskiner</t>
  </si>
  <si>
    <t>Pasning og vedligeholdelse af entreprenørmaskiner</t>
  </si>
  <si>
    <t>01-09-2005</t>
  </si>
  <si>
    <t>Fieldbussystemer progr.fejlf. og idriftsætning</t>
  </si>
  <si>
    <t xml:space="preserve">Arbejdsmiljø og sikkerhed, svejsning/termisk </t>
  </si>
  <si>
    <t>Klimateknik, drift af klima- og ventilationsanlæg</t>
  </si>
  <si>
    <t>Restaurering af stuk</t>
  </si>
  <si>
    <t>01-07-2005</t>
  </si>
  <si>
    <t>Muret gavlafslutning med el. uden gesims - udfør.</t>
  </si>
  <si>
    <t>Murede og pudsede gesimser - udførelse</t>
  </si>
  <si>
    <t>Murede smighjørner - opførelse</t>
  </si>
  <si>
    <t>Indvendige trapper, beregning og vedligeholdelse</t>
  </si>
  <si>
    <t>13-11-2014</t>
  </si>
  <si>
    <t>Murede kupler og hvælv - udførelse</t>
  </si>
  <si>
    <t>15-07-2005</t>
  </si>
  <si>
    <t>Murede gavltrekanter - udførelse</t>
  </si>
  <si>
    <t>Murafslutninger - udførelse</t>
  </si>
  <si>
    <t>Behandling mod kælvningsfeber og børbetændelse</t>
  </si>
  <si>
    <t>21-09-2010</t>
  </si>
  <si>
    <t>Dekorativt fugearbejde - udførelse</t>
  </si>
  <si>
    <t>Vådrum - fliser og klinker på vådrumssikr underlag</t>
  </si>
  <si>
    <t>Specialpuds - udførelse</t>
  </si>
  <si>
    <t>Anvendelse af stauder i grønne anlæg</t>
  </si>
  <si>
    <t>Loft- og vægpuds på rørvæv og brædder - udførelse</t>
  </si>
  <si>
    <t>Grov- og finpudsede overflader - udførelse</t>
  </si>
  <si>
    <t>Magt og omsorg</t>
  </si>
  <si>
    <t>Coaching som ledelsesværktøj</t>
  </si>
  <si>
    <t>11-08-2005</t>
  </si>
  <si>
    <t>Tilstandsbaseret vedligehold automatiske maskiner</t>
  </si>
  <si>
    <t>Overfladebehandling med kalkning af murværk</t>
  </si>
  <si>
    <t>15-08-2005</t>
  </si>
  <si>
    <t>Restaurering af tavl i bindingsværk</t>
  </si>
  <si>
    <t>Anvendelse af love og regler ved byfornyelse</t>
  </si>
  <si>
    <t>MAG-svejsning af tyndplade proces 135</t>
  </si>
  <si>
    <t>Køleteknik, Drift af ammoniakkøleanlæg</t>
  </si>
  <si>
    <t>31-12-2005</t>
  </si>
  <si>
    <t>Drift og optimering af 1- og 2-trins køleanlæg</t>
  </si>
  <si>
    <t>Køleteknik, montage af kobberrør</t>
  </si>
  <si>
    <t>Reparationsteknik, brandbare kølemidler</t>
  </si>
  <si>
    <t>Køre- og hviletidsregler</t>
  </si>
  <si>
    <t>01-12-2005</t>
  </si>
  <si>
    <t>Gassvejsning proces 311</t>
  </si>
  <si>
    <t>Gassvejsning af stumpsømme - rør proces 311</t>
  </si>
  <si>
    <t>Gassvejsning af stumpsømme - rør</t>
  </si>
  <si>
    <t>CNC - styret overfræser, maskinlære,træ</t>
  </si>
  <si>
    <t>PLC grundlæggende SCADA</t>
  </si>
  <si>
    <t>11-06-2014</t>
  </si>
  <si>
    <t>Tavler, konstruktion og installation</t>
  </si>
  <si>
    <t>Lagerstyring med it - udvidede funktioner</t>
  </si>
  <si>
    <t>20-03-2014</t>
  </si>
  <si>
    <t>Stregkoder og håndterminaler</t>
  </si>
  <si>
    <t>Omsorg og etik i arbejdet med alvorligt syge</t>
  </si>
  <si>
    <t>14-11-2005</t>
  </si>
  <si>
    <t>Tidlig opsporing af demens i omsorgsarbejdet</t>
  </si>
  <si>
    <t>17-11-2005</t>
  </si>
  <si>
    <t>Omsorgsarbejdet med ældre i leve- og bomiljøer</t>
  </si>
  <si>
    <t>12-10-2005</t>
  </si>
  <si>
    <t>Teater og drama i pædagogisk arbejde</t>
  </si>
  <si>
    <t>28-10-2005</t>
  </si>
  <si>
    <t>Praktisk værkstedsteknik, spåntagning</t>
  </si>
  <si>
    <t>Cnc drejning, manuel programmering</t>
  </si>
  <si>
    <t>Fræsning, emnefremstilling</t>
  </si>
  <si>
    <t>Produktionstekniske beregninger for cnc</t>
  </si>
  <si>
    <t xml:space="preserve">Industriteknisk Projektionstegning </t>
  </si>
  <si>
    <t>Tilberedning og servering for patienter</t>
  </si>
  <si>
    <t>Volumenmodeller, dynamisk cad, produktionstegning</t>
  </si>
  <si>
    <t>Maskintegning, Projektionstegning i cad</t>
  </si>
  <si>
    <t>Maskintegning, 3D-Cad-konstruktion</t>
  </si>
  <si>
    <t>Kommunikation og konflikthåndtering - service</t>
  </si>
  <si>
    <t>Arbejdet som værkstedsassistent</t>
  </si>
  <si>
    <t>02-04-2014</t>
  </si>
  <si>
    <t>Neuropædagogik som redskab i pædagogisk arbejde</t>
  </si>
  <si>
    <t>Sociale medier i børne- og ungdomskulturen</t>
  </si>
  <si>
    <t>Børn og seksualitet</t>
  </si>
  <si>
    <t>Rengøring af transportmidler</t>
  </si>
  <si>
    <t>Bearbejdningsteknik, drejning, emnefremstilling</t>
  </si>
  <si>
    <t>Voldsforebyggelse, konfliktløsning og udvikling</t>
  </si>
  <si>
    <t>3D Optisk måling</t>
  </si>
  <si>
    <t>23-04-2021</t>
  </si>
  <si>
    <t>Optimering af processer på CNC overfræser</t>
  </si>
  <si>
    <t>28-11-2014</t>
  </si>
  <si>
    <t>Skafteværktøjer, træindustri</t>
  </si>
  <si>
    <t>Maskinelle møbelsamlinger på standardmaskiner</t>
  </si>
  <si>
    <t>Limteknik for træ, manuelt spændeudstyr</t>
  </si>
  <si>
    <t>Guldsmedeteknik, opbygning og montering</t>
  </si>
  <si>
    <t>24-10-2005</t>
  </si>
  <si>
    <t>Sølvsmedeteknik, ciseleringsteknik</t>
  </si>
  <si>
    <t>Netteknik, install. brancherelaterede produkter</t>
  </si>
  <si>
    <t>01-05-2006</t>
  </si>
  <si>
    <t>Database, design og programmering</t>
  </si>
  <si>
    <t>06-01-2015</t>
  </si>
  <si>
    <t>Operativsystem, install., opsætning og anvendelse</t>
  </si>
  <si>
    <t>Jobrelateret fremmedsprog med nuanceret ordforråd</t>
  </si>
  <si>
    <t>09-11-2005</t>
  </si>
  <si>
    <t>Jobrelateret fremmedsprog med basalt ordforråd</t>
  </si>
  <si>
    <t>Produktionsstrategier i landbruget</t>
  </si>
  <si>
    <t>Byggeledelse - rådgivning fra udbud til aflevering</t>
  </si>
  <si>
    <t>Industriventilationsanlæg, service og drift</t>
  </si>
  <si>
    <t>Klimatekniske målinger og komponenter</t>
  </si>
  <si>
    <t>Klimateknik, service og drift</t>
  </si>
  <si>
    <t>Indregulering af ventilations- og klimaanlæg</t>
  </si>
  <si>
    <t>Dimensionering af klimatekniske anlæg</t>
  </si>
  <si>
    <t xml:space="preserve">VENT ordning, opkvalificering </t>
  </si>
  <si>
    <t>Plastreparationsteknik på køretøjer</t>
  </si>
  <si>
    <t>Betjening, indstil. af CNC-kantpresse</t>
  </si>
  <si>
    <t>EMC, løsning af støjproblemer</t>
  </si>
  <si>
    <t>Reparation af Switch-Mode Power Supply</t>
  </si>
  <si>
    <t>HF modtageteknik og måleteknik</t>
  </si>
  <si>
    <t>Forebyggelse og sundhedsfremme</t>
  </si>
  <si>
    <t>21-11-2005</t>
  </si>
  <si>
    <t xml:space="preserve">Vedligeholdelsesteknik, vedligeholdelse af pumper </t>
  </si>
  <si>
    <t>Vedligeholdelsesteknik, lejereparation og smøring</t>
  </si>
  <si>
    <t>Reparation og vedligehold af transmissionstyper</t>
  </si>
  <si>
    <t>Vedligeholdelsesteknik, vibrationsmåling/-analyse</t>
  </si>
  <si>
    <t>Betjening af CNC-styret plasmaskæremaskine</t>
  </si>
  <si>
    <t>Lagerindretning og lagerarbejde</t>
  </si>
  <si>
    <t>Enhedslaster</t>
  </si>
  <si>
    <t>Kundebetjening - lager</t>
  </si>
  <si>
    <t>Transportpapirer inden for vejtransport</t>
  </si>
  <si>
    <t>Manøvrering, forsikringer og færdselsregler</t>
  </si>
  <si>
    <t>Arbejdsulykker og adfærd i nødsituationer</t>
  </si>
  <si>
    <t>Isometrisk tegningsforståelse, rør</t>
  </si>
  <si>
    <t>Logistik og samarbejde</t>
  </si>
  <si>
    <t>Sundhed, sikkerhed, service og logistik</t>
  </si>
  <si>
    <t>Håndtering af olie- og kemikalieaffald</t>
  </si>
  <si>
    <t>Blokvognskørsel</t>
  </si>
  <si>
    <t>Kørsel med vogntog, kategori C/E</t>
  </si>
  <si>
    <t>Energirigtig kørsel, kategori B</t>
  </si>
  <si>
    <t>Materialelære, rustfri stål</t>
  </si>
  <si>
    <t>Materialelære, stål</t>
  </si>
  <si>
    <t>Guldsmedeteknik, smykkefremstilling,enkle modeller</t>
  </si>
  <si>
    <t>Brandforanstaltninger ved tagdækkerarbejde</t>
  </si>
  <si>
    <t>28-11-2005</t>
  </si>
  <si>
    <t>Brandforanstaltninger v. gnistproducerende værktøj</t>
  </si>
  <si>
    <t>Lasteansvarlig ved lastning og losning af fly</t>
  </si>
  <si>
    <t>EASA Airline aircraft</t>
  </si>
  <si>
    <t>Flyvedligeholdelse, PART 66, opkvalificering</t>
  </si>
  <si>
    <t>Flyvedligeholdelse, PART 66/145/147</t>
  </si>
  <si>
    <t>EASA Commuter aircraft</t>
  </si>
  <si>
    <t>Guldsmedeteknik, stenfatning</t>
  </si>
  <si>
    <t>Konflikthåndtering ved operativ myndighedsudøvelse</t>
  </si>
  <si>
    <t>06-02-2006</t>
  </si>
  <si>
    <t>Vandingsteknik på idrætsanlæg og golfbaner</t>
  </si>
  <si>
    <t>Operatør ved bore og gevindskæreprocesser</t>
  </si>
  <si>
    <t>Operatør ved konventionel maskinfræsning</t>
  </si>
  <si>
    <t>Operatør ved konventionel maskindrejning</t>
  </si>
  <si>
    <t>Drejeteknik på konventionel drejebænk</t>
  </si>
  <si>
    <t>Opspændingsmetoder, drejning</t>
  </si>
  <si>
    <t>Præcisionsdrejning</t>
  </si>
  <si>
    <t>Ud/indvendig konusdrejning</t>
  </si>
  <si>
    <t>Avancerede opspændingsmetoder, drejning</t>
  </si>
  <si>
    <t>Ind/udvendig gevindskæring på drejebænk</t>
  </si>
  <si>
    <t>Produktions- og proceskapabilitet</t>
  </si>
  <si>
    <t>Sølvsmedeteknik, optrækning og planering</t>
  </si>
  <si>
    <t>Genvinding af metaller, støberibranchen</t>
  </si>
  <si>
    <t>12-11-2021</t>
  </si>
  <si>
    <t>Ledelse af bæredygtig forretningsudvikling</t>
  </si>
  <si>
    <t>15-03-2021</t>
  </si>
  <si>
    <t>Grundlæggende faglig regning</t>
  </si>
  <si>
    <t>09-01-2015</t>
  </si>
  <si>
    <t>ROC certifikat, ambulerende</t>
  </si>
  <si>
    <t>Begravelsesbinderi og vareeksponering</t>
  </si>
  <si>
    <t>Blomsterbinding, buketter og dekorationer</t>
  </si>
  <si>
    <t>Stentilhugning for anlægsgartnere</t>
  </si>
  <si>
    <t>Lastning og losning af enhedslaster i fly</t>
  </si>
  <si>
    <t>Vedligeholdelse af fiskeredskaber</t>
  </si>
  <si>
    <t>Ledelse af grøn omstilling og bæredygtighed</t>
  </si>
  <si>
    <t>13-04-2021</t>
  </si>
  <si>
    <t>Produktkendskab for salgspersonale -bager/konditor</t>
  </si>
  <si>
    <t>20-05-2021</t>
  </si>
  <si>
    <t>Salgsteknik for salgspersonale i bageri/konditori</t>
  </si>
  <si>
    <t>Sikkerhedsuddannelse ved farligt gods</t>
  </si>
  <si>
    <t>Kundeservice</t>
  </si>
  <si>
    <t>Buskørsel</t>
  </si>
  <si>
    <t>Billettering og kundeservice</t>
  </si>
  <si>
    <t>Markedsføring af bageri og konditori</t>
  </si>
  <si>
    <t>Svineproduktion, fodring</t>
  </si>
  <si>
    <t>Svineproduktion, ajourføring</t>
  </si>
  <si>
    <t>Kvægproduktion, ajourføring</t>
  </si>
  <si>
    <t>Planteproduktion i landbruget, ajourføring</t>
  </si>
  <si>
    <t>Lastsikring og stuvning af gods</t>
  </si>
  <si>
    <t>Kørsel med vogntog, kategori D/E</t>
  </si>
  <si>
    <t>Anbragte børns udvikling</t>
  </si>
  <si>
    <t>Håndt. af brændstoffer og smøremidler til ent.mask</t>
  </si>
  <si>
    <t>CAD - Generering af facade, snit og detaljer</t>
  </si>
  <si>
    <t>Træpleje og vækstudvikling</t>
  </si>
  <si>
    <t>14-12-2005</t>
  </si>
  <si>
    <t>Træpleje og livsbetingelser</t>
  </si>
  <si>
    <t>Grundlæggende faglig matematik</t>
  </si>
  <si>
    <t>Kundeservice i detailhandelen</t>
  </si>
  <si>
    <t>16-12-2005</t>
  </si>
  <si>
    <t>Personlig udvikling til arbejde og uddannelse</t>
  </si>
  <si>
    <t>Kunde/leverandørforhold for operatører</t>
  </si>
  <si>
    <t>Værdibaserede arbejdspladser</t>
  </si>
  <si>
    <t>Videndeling og læring for medarbejdere</t>
  </si>
  <si>
    <t>Kvalitetsbevidsthed ved industriel produktion</t>
  </si>
  <si>
    <t>Ajourføring af regler for brandpræventivt tilsyn</t>
  </si>
  <si>
    <t>14-03-2006</t>
  </si>
  <si>
    <t>Grafik og tekster til virksomhedens webside</t>
  </si>
  <si>
    <t>21-12-2011</t>
  </si>
  <si>
    <t>Konflikthåndtering for salgsmedarbejderen</t>
  </si>
  <si>
    <t>09-01-2006</t>
  </si>
  <si>
    <t>Anvendelse af epoxykompositter</t>
  </si>
  <si>
    <t>Sprængteknik - udførelse af sprængninger</t>
  </si>
  <si>
    <t>30-10-2006</t>
  </si>
  <si>
    <t>Dykkerarbejde - undervandssprængning</t>
  </si>
  <si>
    <t>Anvendelse af emballage for operatører</t>
  </si>
  <si>
    <t>Mejerihygiejne og egenkontrol</t>
  </si>
  <si>
    <t>20-12-2005</t>
  </si>
  <si>
    <t>CIP inden for mejeriindustrien</t>
  </si>
  <si>
    <t>Vedligeholdelse af kirkens interiør og inventar</t>
  </si>
  <si>
    <t>Præventiv konservering af kirkens udstyr</t>
  </si>
  <si>
    <t>Faglig læsning</t>
  </si>
  <si>
    <t>Konceptudvikling for bageri og konditori</t>
  </si>
  <si>
    <t>Servering af øl i restaurationsbranchen</t>
  </si>
  <si>
    <t>06-03-2006</t>
  </si>
  <si>
    <t>Faglig skrivning</t>
  </si>
  <si>
    <t>Anvendelse af bygge- og anlægstegninger</t>
  </si>
  <si>
    <t>20-02-2006</t>
  </si>
  <si>
    <t>Dansk som andetsprog F/I, basis, fagr. forløb</t>
  </si>
  <si>
    <t>Vinduesrenovering - renovering af vinduer</t>
  </si>
  <si>
    <t>01-03-2006</t>
  </si>
  <si>
    <t>Vinduesrenovering - vurdering af vinduer</t>
  </si>
  <si>
    <t>Anv. af ældre maleteknikker i moderne sammenhæng</t>
  </si>
  <si>
    <t>31-03-2006</t>
  </si>
  <si>
    <t>Håndtering af data i virksomhedens it-systemer</t>
  </si>
  <si>
    <t>Brug af pc på arbejdspladsen</t>
  </si>
  <si>
    <t>Dansk som andetsprog F/I, alm. niv., fagr. forløb</t>
  </si>
  <si>
    <t>Dansk som andetsprog F/I, udv. niv., fagr. forløb</t>
  </si>
  <si>
    <t>Fagunderstøttende dansk som andetsprog F/I</t>
  </si>
  <si>
    <t>Dansk som andetsprog for F/I, basis</t>
  </si>
  <si>
    <t>Dansk som andetsprog for F/I, alment niveau</t>
  </si>
  <si>
    <t>Dansk som andetsprog for F/I, udvidet niveau</t>
  </si>
  <si>
    <t>Golfbaner, projekt. af teested, bunker og green</t>
  </si>
  <si>
    <t>Nedrivning - anvendelse af love og regler mv.</t>
  </si>
  <si>
    <t>20-03-2006</t>
  </si>
  <si>
    <t>Kommunikation i patientforløbet</t>
  </si>
  <si>
    <t>05-05-2006</t>
  </si>
  <si>
    <t>Brug af DRG - diagnoserelaterede grupper</t>
  </si>
  <si>
    <t>Beskrivelser af anatomi i medicinske journaler</t>
  </si>
  <si>
    <t>14-07-2006</t>
  </si>
  <si>
    <t>Arbejdet med recepter, attester og registre</t>
  </si>
  <si>
    <t>Anvendelse af diagnoselatin i journaler</t>
  </si>
  <si>
    <t>Medicinsk fagsprog - fordanskning</t>
  </si>
  <si>
    <t>Fugning - personlig sikkerhed ved fugning mv.</t>
  </si>
  <si>
    <t>24-04-2006</t>
  </si>
  <si>
    <t>Sortering af skind</t>
  </si>
  <si>
    <t>15-06-2006</t>
  </si>
  <si>
    <t>Sortering og vurdering af skind</t>
  </si>
  <si>
    <t>Kvalitets-, type- og renhedsgradssort. af skind</t>
  </si>
  <si>
    <t>Europæiske brødtyper og produktudvikling</t>
  </si>
  <si>
    <t>08-06-2006</t>
  </si>
  <si>
    <t>Marcipan og kransekage</t>
  </si>
  <si>
    <t xml:space="preserve">Medarbejdernes personlige ressourcer i jobbet </t>
  </si>
  <si>
    <t>01-07-2006</t>
  </si>
  <si>
    <t>CNC fræsning,optimering/produktion</t>
  </si>
  <si>
    <t>Manuel flammeskæring</t>
  </si>
  <si>
    <t>01-06-2006</t>
  </si>
  <si>
    <t>Nedrivning - materialehåndtering</t>
  </si>
  <si>
    <t>29-05-2006</t>
  </si>
  <si>
    <t>Duelighedsprøve i sejlads for fiskere - amb.</t>
  </si>
  <si>
    <t>27-02-2007</t>
  </si>
  <si>
    <t>Kommunikation og kulturforståelse</t>
  </si>
  <si>
    <t>Organisation og samarbejde i transporterhvervene</t>
  </si>
  <si>
    <t>01-11-2006</t>
  </si>
  <si>
    <t>Udvikling og teknologi i transporterhvervene</t>
  </si>
  <si>
    <t>Sikkerhed ved arbejde med kold asfalt og bitumen</t>
  </si>
  <si>
    <t>26-06-2006</t>
  </si>
  <si>
    <t>Grafisk Workflow - output</t>
  </si>
  <si>
    <t>19-10-2006</t>
  </si>
  <si>
    <t>Print og cut - klargøring af job til produktion</t>
  </si>
  <si>
    <t>Print og cut - betjening af udstyr til print &amp; cut</t>
  </si>
  <si>
    <t>Assistenten i det tværgående samarbejde</t>
  </si>
  <si>
    <t>27-11-2014</t>
  </si>
  <si>
    <t>Farmakologi i somatikken</t>
  </si>
  <si>
    <t>15-04-2016</t>
  </si>
  <si>
    <t>Råvarer og grundtilberedning for ferskvareområdet</t>
  </si>
  <si>
    <t>27-06-2006</t>
  </si>
  <si>
    <t>Motorstyringssys.,kontrol,fejlf.,fejlret.</t>
  </si>
  <si>
    <t>01-08-2006</t>
  </si>
  <si>
    <t>Kontrol af komfortanlæg i køretøjer</t>
  </si>
  <si>
    <t>Pc-bruger, pc opbygning og funktionsmåde</t>
  </si>
  <si>
    <t>15-09-2006</t>
  </si>
  <si>
    <t>Pc-bruger, introduktion til programmering</t>
  </si>
  <si>
    <t>Montage/idriftsætning af hydrailiksys., offshore</t>
  </si>
  <si>
    <t>20-09-2006</t>
  </si>
  <si>
    <t>Indregulering af hydrauliktekn. systemer, offshore</t>
  </si>
  <si>
    <t>Instrumentrørlægger, offshore</t>
  </si>
  <si>
    <t>Innovationsværksted for bagere og konditorer</t>
  </si>
  <si>
    <t>Nedrivning - bygge- og anlægskonstruktioner</t>
  </si>
  <si>
    <t>Planteliv, økologi og miljølære</t>
  </si>
  <si>
    <t>Personlifte og arb.platforme - anv. og sikkerhed</t>
  </si>
  <si>
    <t>25-09-2006</t>
  </si>
  <si>
    <t>Nedfiring af effekter fra træer</t>
  </si>
  <si>
    <t>Kabelarbejde - planlægning og samarbejde</t>
  </si>
  <si>
    <t>Plejebarnets relation til plejefamiliens børn</t>
  </si>
  <si>
    <t>15-12-2006</t>
  </si>
  <si>
    <t>Arbejdet i pædagogiske døgntilbud og opholdssteder</t>
  </si>
  <si>
    <t>09-10-2006</t>
  </si>
  <si>
    <t>Vejbygning - bygning af fortovsarealer</t>
  </si>
  <si>
    <t>16-10-2006</t>
  </si>
  <si>
    <t xml:space="preserve">Sjakbajs, planlægning og koordinering </t>
  </si>
  <si>
    <t>16-11-2006</t>
  </si>
  <si>
    <t>Integration af data mellem adm. it-systemer</t>
  </si>
  <si>
    <t>14-09-2011</t>
  </si>
  <si>
    <t>Håndhygiejne i socialt og pædagogisk arbejde</t>
  </si>
  <si>
    <t>Stillads - udførelse af opstillingsberegninger</t>
  </si>
  <si>
    <t>06-11-2006</t>
  </si>
  <si>
    <t>Nedrivning - indvendig</t>
  </si>
  <si>
    <t>04-12-2006</t>
  </si>
  <si>
    <t>Dyretransport - håndtering på samlesteder</t>
  </si>
  <si>
    <t>08-03-2007</t>
  </si>
  <si>
    <t>Dyretransport - kompetencebevis</t>
  </si>
  <si>
    <t>24-11-2010</t>
  </si>
  <si>
    <t>Metoder til kollegafeedback i operative funktioner</t>
  </si>
  <si>
    <t>Laserskæring for operatører</t>
  </si>
  <si>
    <t>28-10-2010</t>
  </si>
  <si>
    <t>Pasning og hold af husdyr</t>
  </si>
  <si>
    <t>25-01-2007</t>
  </si>
  <si>
    <t>Guldsmedetekn., støbning, fremstilling af forme</t>
  </si>
  <si>
    <t>Radonsikring i byggeriet</t>
  </si>
  <si>
    <t>08-11-2010</t>
  </si>
  <si>
    <t>Porebeton - Montage af plader og blokke</t>
  </si>
  <si>
    <t>02-12-2010</t>
  </si>
  <si>
    <t>Indregulering og service på gasanlæg o/135 kW</t>
  </si>
  <si>
    <t>Digital maskinstyring af entreprenørmaskiner i 2D</t>
  </si>
  <si>
    <t>18-01-2011</t>
  </si>
  <si>
    <t xml:space="preserve">Almen fødevarehygiejne for F/I </t>
  </si>
  <si>
    <t>Brandpræventive bygningsforanstaltninger</t>
  </si>
  <si>
    <t>MIG-svejsning, aluminium tynd plade, kantsømme</t>
  </si>
  <si>
    <t>11-05-2011</t>
  </si>
  <si>
    <t>MIG-svejsning, aluminium svær plade, kantsømme</t>
  </si>
  <si>
    <t>Eftersyn og rep på oliefyr kedelanlæg under 100 kW</t>
  </si>
  <si>
    <t>29-05-2007</t>
  </si>
  <si>
    <t>Billedfremstilling i medarbejderens jobfunktion</t>
  </si>
  <si>
    <t>05-02-2007</t>
  </si>
  <si>
    <t>Eftersyn og rep på oliefyr kedelanlæg over 100 kW</t>
  </si>
  <si>
    <t>Trends og livsstil hos forbrugeren i detailhandlen</t>
  </si>
  <si>
    <t>Vedligeholdelse og betjening af maskinkomponenter</t>
  </si>
  <si>
    <t>16-02-2007</t>
  </si>
  <si>
    <t>Pleje af givne naturtyper</t>
  </si>
  <si>
    <t>23-02-2007</t>
  </si>
  <si>
    <t>Analyse af proceskemiske problemstillinger</t>
  </si>
  <si>
    <t>22-06-2007</t>
  </si>
  <si>
    <t>Driftsoptimering af produktionsforløb/procesflow</t>
  </si>
  <si>
    <t>Fejlfinding på automatik og instrumentering</t>
  </si>
  <si>
    <t>Kundeanalyse og e-strategi</t>
  </si>
  <si>
    <t>20-03-2007</t>
  </si>
  <si>
    <t>Udvikling af e-koncepter og produktdifferentiering</t>
  </si>
  <si>
    <t>E-markedsføring og reklameindsats</t>
  </si>
  <si>
    <t>E-administration og betalingssystemer</t>
  </si>
  <si>
    <t>Likviditetsstyring</t>
  </si>
  <si>
    <t>23-04-2007</t>
  </si>
  <si>
    <t>Kontering af køb, salg, drift af biler og ejendom</t>
  </si>
  <si>
    <t>19-04-2007</t>
  </si>
  <si>
    <t>Kreditorstyring</t>
  </si>
  <si>
    <t>Kontoplaner og virksomhedens rapporteringsbehov</t>
  </si>
  <si>
    <t>Konteringsinstrukser</t>
  </si>
  <si>
    <t>Debitorstyring</t>
  </si>
  <si>
    <t>Placering af resultat- og balancekonti</t>
  </si>
  <si>
    <t>Registreringsmetoder ved virksomhedens drift</t>
  </si>
  <si>
    <t>Daglig registrering i et økonomistyringsprogram</t>
  </si>
  <si>
    <t>Værdiansættelse af elementerne i årsregnskabet</t>
  </si>
  <si>
    <t>Opstilling og analyse af årsregnskabet</t>
  </si>
  <si>
    <t>Likviditets- og balancebudgettering</t>
  </si>
  <si>
    <t>Etablering af skovlegepladser i naturmaterialer</t>
  </si>
  <si>
    <t>23-03-2007</t>
  </si>
  <si>
    <t>Samarbejde i grupper i virksomheden</t>
  </si>
  <si>
    <t>Organisationens strukturelle opbygning</t>
  </si>
  <si>
    <t>Mål og strategier for administrative medarbejdere</t>
  </si>
  <si>
    <t>Arbejdsplanlægning i den administrative funktion</t>
  </si>
  <si>
    <t>Projektudvikling og gennemførelse</t>
  </si>
  <si>
    <t>Projektorienteret arbejde</t>
  </si>
  <si>
    <t>Udarbejdelse af projektrapporter</t>
  </si>
  <si>
    <t>Fakturahåndtering i et ERP system</t>
  </si>
  <si>
    <t>11-09-2007</t>
  </si>
  <si>
    <t>Stillads - anvendelse og sikkerhed</t>
  </si>
  <si>
    <t>13-03-2007</t>
  </si>
  <si>
    <t>Kundevejledning, binderi og blomsterhandel</t>
  </si>
  <si>
    <t>30-11-2011</t>
  </si>
  <si>
    <t>Mersalg i butikken</t>
  </si>
  <si>
    <t>Personligt salg - kundens behov og løsninger</t>
  </si>
  <si>
    <t>Styring af butikkens nøgletal</t>
  </si>
  <si>
    <t>Varepræsentation i detailhandlen</t>
  </si>
  <si>
    <t>Økonomistyring i butikken</t>
  </si>
  <si>
    <t>Naturlige, behandlede og syntetiske ædelsten</t>
  </si>
  <si>
    <t>19-12-2016</t>
  </si>
  <si>
    <t>Materialeforståelse, aluminium</t>
  </si>
  <si>
    <t>24-10-2011</t>
  </si>
  <si>
    <t>Anvendelse af elektronisk samarbejdsrum på job</t>
  </si>
  <si>
    <t>Konflikthåndtering</t>
  </si>
  <si>
    <t>23-08-2010</t>
  </si>
  <si>
    <t>Rutebilkørsel udbud</t>
  </si>
  <si>
    <t>15-10-2010</t>
  </si>
  <si>
    <t>Grundlæggende salg i turist- og rejsebranchen</t>
  </si>
  <si>
    <t>21-09-2011</t>
  </si>
  <si>
    <t>Rådgivning til turister i Danmark - Incoming</t>
  </si>
  <si>
    <t>Målrettet mersalg i turist- og rejsebranchen</t>
  </si>
  <si>
    <t>Kvalitet og kundeservice i turist og rejsebranchen</t>
  </si>
  <si>
    <t>Programmering i virksomhedens adm. it-systemer</t>
  </si>
  <si>
    <t>MIG-svejsning, aluminium tynd plade, stumpsømme</t>
  </si>
  <si>
    <t>MIG-svejsning, aluminium svær plade, stumpsømme</t>
  </si>
  <si>
    <t>TIG-svejsning, aluminium tynd plade, kantsømme</t>
  </si>
  <si>
    <t>TIG-svejsning, aluminium svær plade, kantsømme</t>
  </si>
  <si>
    <t>TIG-svejsning, aluminium tynd plade, stumpsømme</t>
  </si>
  <si>
    <t>TIG-svejsning, aluminium svær plade, stumpsømme</t>
  </si>
  <si>
    <t>Operatør ved CNC-styret revolverstanser</t>
  </si>
  <si>
    <t>22-11-2011</t>
  </si>
  <si>
    <t>Adfærdsfysiologi hos dyr</t>
  </si>
  <si>
    <t>25-05-2011</t>
  </si>
  <si>
    <t>Avl og genetik hos dyr</t>
  </si>
  <si>
    <t>Daglig pasning af dyr i dyrehandler</t>
  </si>
  <si>
    <t>Fodringslære ved hold af dyr</t>
  </si>
  <si>
    <t>Håndtering og transport af dyr</t>
  </si>
  <si>
    <t>26-05-2011</t>
  </si>
  <si>
    <t>Klima og teknik ved dyrehold</t>
  </si>
  <si>
    <t>Mikrobiologi ved dyrehold</t>
  </si>
  <si>
    <t>Miljø og arbejdsmiljø ved dyrehold</t>
  </si>
  <si>
    <t>Smittekendskab</t>
  </si>
  <si>
    <t>Stress hos dyr</t>
  </si>
  <si>
    <t>Sundhed og sygdom ved dyrehold</t>
  </si>
  <si>
    <t>Automatiske anlæg, visionteknik konfig &amp; analyse</t>
  </si>
  <si>
    <t>03-03-2011</t>
  </si>
  <si>
    <t>Digital signal Processor, teknik og programmering</t>
  </si>
  <si>
    <t>02-05-2011</t>
  </si>
  <si>
    <t>3D CAD, konstruktion</t>
  </si>
  <si>
    <t>07-04-2011</t>
  </si>
  <si>
    <t xml:space="preserve">CAD kontruktion og pladeudfoldning </t>
  </si>
  <si>
    <t>CAD konstruktion og redigering</t>
  </si>
  <si>
    <t>CAD konstruktion med brug af standard og objekt</t>
  </si>
  <si>
    <t>CAD konstruktion, menu- og filhåndtering</t>
  </si>
  <si>
    <t>CAD konstruktion, template og opsætning</t>
  </si>
  <si>
    <t>Evakuering og redning inden for Byggeri &amp; Montage</t>
  </si>
  <si>
    <t>15-04-2011</t>
  </si>
  <si>
    <t>Momenttilspænd/efterspænd af bolte, Off Vindmøller</t>
  </si>
  <si>
    <t>17-02-2011</t>
  </si>
  <si>
    <t>Indreg og fejlf. af el styr. oliebrændere &lt; 100 kW</t>
  </si>
  <si>
    <t>15-03-2011</t>
  </si>
  <si>
    <t>Igang og fejl af reg.automatik oliekedler &lt; 100 kW</t>
  </si>
  <si>
    <t>Vejrligsforanstaltninger i bygge- og anlæg</t>
  </si>
  <si>
    <t>11-03-2011</t>
  </si>
  <si>
    <t>Hestens fordøjelse og fodring</t>
  </si>
  <si>
    <t>09-03-2011</t>
  </si>
  <si>
    <t>Hestens bevægeapparat og træning</t>
  </si>
  <si>
    <t>Afvanding og nedsivning fra belægningsarealer</t>
  </si>
  <si>
    <t>Ukrudtbekæmpelse uden kemi</t>
  </si>
  <si>
    <t>30-06-2011</t>
  </si>
  <si>
    <t>Udførelse af EWIS-vedligehold af fly</t>
  </si>
  <si>
    <t>Slut- og tyndpudser på armeret grundpuds</t>
  </si>
  <si>
    <t>22-03-2011</t>
  </si>
  <si>
    <t>Ballepresser: Kalibrering og synkronisering</t>
  </si>
  <si>
    <t>26-04-2017</t>
  </si>
  <si>
    <t>Akvariehold og akvariekendskab</t>
  </si>
  <si>
    <t>16-03-2011</t>
  </si>
  <si>
    <t>Håndtering af data vedr. nærings- og hjælpestoffer</t>
  </si>
  <si>
    <t>16-08-2011</t>
  </si>
  <si>
    <t>Grafik - Farvelægning og farver</t>
  </si>
  <si>
    <t>09-11-2012</t>
  </si>
  <si>
    <t>Grafik - Enkle grafikopgaver</t>
  </si>
  <si>
    <t>Grafik - Kreative og komplekse illustrationer</t>
  </si>
  <si>
    <t>Webdesign - Websitets strukturelle opbygning</t>
  </si>
  <si>
    <t>Webdesign - Test af brugervenlighed</t>
  </si>
  <si>
    <t>Design - 3D-typografi og motion graphics</t>
  </si>
  <si>
    <t>Grafisk produktion - Design af små produkter</t>
  </si>
  <si>
    <t>Anvendelse af lokalvisende procesmåleudstyr</t>
  </si>
  <si>
    <t>28-07-2011</t>
  </si>
  <si>
    <t>GPS i 3D-maskinstyring af entreprenørmaskiner</t>
  </si>
  <si>
    <t>Grafisk produktion - Planlægning af produktionen</t>
  </si>
  <si>
    <t>Billedbehandling - Brug af vektorgrafik i billeder</t>
  </si>
  <si>
    <t>03-04-2013</t>
  </si>
  <si>
    <t>Billedbehandling - Enkle masker og fritlægning</t>
  </si>
  <si>
    <t>Billedbehandling - Komprimering af billedfiler</t>
  </si>
  <si>
    <t>Billedbehandling - Korrektion af digitale billeder</t>
  </si>
  <si>
    <t>Billedbehandling - Skabelse af realistisk billede</t>
  </si>
  <si>
    <t>Billedbehandling - Tekst i billeder</t>
  </si>
  <si>
    <t>Billedbehandling - Ukomplicerede billeder</t>
  </si>
  <si>
    <t>Design - Brug af billeder og farver</t>
  </si>
  <si>
    <t>Design - Fra idé til rough</t>
  </si>
  <si>
    <t>Design - Målgruppe og budskab</t>
  </si>
  <si>
    <t>Interaktiv publicering - Cross-media</t>
  </si>
  <si>
    <t>Tagdækning - Svejsearbejder med bromembraner</t>
  </si>
  <si>
    <t>Administrativ behandling af afskedigelsessager</t>
  </si>
  <si>
    <t>Membranfiltrering inden for mejeriindustrien</t>
  </si>
  <si>
    <t>25-09-2012</t>
  </si>
  <si>
    <t>Lasteansvarlig af fly - ajourføring</t>
  </si>
  <si>
    <t>Nedrivning med entreprenørmask. og større materiel</t>
  </si>
  <si>
    <t>17-05-2011</t>
  </si>
  <si>
    <t>Borgere med kronisk sygdom</t>
  </si>
  <si>
    <t>09-05-2012</t>
  </si>
  <si>
    <t>Patientrelateret arbejde med døende og afdøde</t>
  </si>
  <si>
    <t>16-06-2011</t>
  </si>
  <si>
    <t>Kreative støbeteknik i grønne anlæg</t>
  </si>
  <si>
    <t xml:space="preserve">Dykker - Undervandssvejsning og højtryksspuling </t>
  </si>
  <si>
    <t>15-06-2011</t>
  </si>
  <si>
    <t>Dykker - Assistance ved erhvervs-/redningsdykning</t>
  </si>
  <si>
    <t>Dykker - Rept. i førstehjælp for dykker og dyk.ass</t>
  </si>
  <si>
    <t>17-08-2011</t>
  </si>
  <si>
    <t>Kulturforståelse anvendt i gæstebetjening</t>
  </si>
  <si>
    <t>21-06-2011</t>
  </si>
  <si>
    <t>Postoperativ observation og pleje i hjemmeplejen</t>
  </si>
  <si>
    <t>23-08-2011</t>
  </si>
  <si>
    <t>Tidlig opsporing af sygdomstegn</t>
  </si>
  <si>
    <t>Styringsteknik for operatører, procesindustri</t>
  </si>
  <si>
    <t>Processer og råvarer i levnedsmiddelindustrien</t>
  </si>
  <si>
    <t>24-08-2011</t>
  </si>
  <si>
    <t>2-komponent vådlakering - operatører</t>
  </si>
  <si>
    <t>03-10-2011</t>
  </si>
  <si>
    <t>Vandige malematerialer - operatører</t>
  </si>
  <si>
    <t>Efteruddannelse for erfarne truckførere</t>
  </si>
  <si>
    <t>07-11-2011</t>
  </si>
  <si>
    <t xml:space="preserve">Sikkerhedpå  løfte- og hejseredskaber </t>
  </si>
  <si>
    <t>06-10-2011</t>
  </si>
  <si>
    <t>Tank - forebyggelse af uheld og uheldsbekæmpelse</t>
  </si>
  <si>
    <t>ADR Grundkursus - Vejtransp. af farl. gods i emb.</t>
  </si>
  <si>
    <t>29-09-2011</t>
  </si>
  <si>
    <t>Dykker - Kammeroperatør på trykkammersystem</t>
  </si>
  <si>
    <t>27-09-2011</t>
  </si>
  <si>
    <t>Chokoladefremstilling til professionel brug</t>
  </si>
  <si>
    <t>20-10-2011</t>
  </si>
  <si>
    <t>Smagsudvikling og salg af chokolade</t>
  </si>
  <si>
    <t>Moderne flødekager</t>
  </si>
  <si>
    <t>19-10-2011</t>
  </si>
  <si>
    <t>Elektroniske applikationer på køretøjstestere</t>
  </si>
  <si>
    <t>Lagerstyring med it</t>
  </si>
  <si>
    <t>Opbevaring og forsendelse af farligt gods</t>
  </si>
  <si>
    <t>16-04-2012</t>
  </si>
  <si>
    <t>Kloakering - Dræning af bygværker</t>
  </si>
  <si>
    <t>24-10-2012</t>
  </si>
  <si>
    <t>Kvalitet i offentlige velfærdsydelser</t>
  </si>
  <si>
    <t>21-10-2011</t>
  </si>
  <si>
    <t>Kvalitetsstyringssystem og svejsekoordination</t>
  </si>
  <si>
    <t>Skæreprocesser og fugeformer</t>
  </si>
  <si>
    <t>Svejseprocesser og kontrol af svejsearbejde</t>
  </si>
  <si>
    <t>Kvalitetsstyring af svejsearbejde</t>
  </si>
  <si>
    <t>Anvendelse og betjening af forsuringsanlæg</t>
  </si>
  <si>
    <t>28-11-2011</t>
  </si>
  <si>
    <t>Kvalitetskontrol - stålkonstruktioners overflade</t>
  </si>
  <si>
    <t>Vindenergianlæg, hydraulik</t>
  </si>
  <si>
    <t>07-03-2012</t>
  </si>
  <si>
    <t>Vindenergianlæg, mekaniske komponenter/systemer</t>
  </si>
  <si>
    <t>Automatiske anlæg, energioptimering</t>
  </si>
  <si>
    <t>Boringer på land - Vedligeh. af materiel og udstyr</t>
  </si>
  <si>
    <t>30-11-2018</t>
  </si>
  <si>
    <t>Chokolade som blikfang og salgsobjekt</t>
  </si>
  <si>
    <t>Controlling af omkostninger og investeringer</t>
  </si>
  <si>
    <t>09-03-2012</t>
  </si>
  <si>
    <t>Controlling af salgs- og debitorområdet</t>
  </si>
  <si>
    <t>Lean support i produktionen</t>
  </si>
  <si>
    <t>20-03-2012</t>
  </si>
  <si>
    <t>Introduktion, vedligeholdelse af grønne byarealer</t>
  </si>
  <si>
    <t>03-02-2012</t>
  </si>
  <si>
    <t>Kirkegårde, natur på kirkegården</t>
  </si>
  <si>
    <t>18-06-2012</t>
  </si>
  <si>
    <t xml:space="preserve">Avanceret loddeteknik, HMT komponenter </t>
  </si>
  <si>
    <t>27-02-2015</t>
  </si>
  <si>
    <t>Transmissioner på cykler</t>
  </si>
  <si>
    <t>30-01-2012</t>
  </si>
  <si>
    <t>Affjedring /styretøj på cykler</t>
  </si>
  <si>
    <t>Fremstilling af hjul</t>
  </si>
  <si>
    <t>Reparation af el-cykler</t>
  </si>
  <si>
    <t xml:space="preserve">Virtuel lysdesign </t>
  </si>
  <si>
    <t>11-07-2012</t>
  </si>
  <si>
    <t>Dekorationer i gulv- og vægfliser</t>
  </si>
  <si>
    <t>19-03-2012</t>
  </si>
  <si>
    <t xml:space="preserve">Terrazzo - udførelse af gulve og plader	</t>
  </si>
  <si>
    <t>Udførelse af designelementer i vådrum</t>
  </si>
  <si>
    <t>Glasbyggesten i boliger</t>
  </si>
  <si>
    <t>Flisegulve - udførelse</t>
  </si>
  <si>
    <t>Avanceret flisearbejde</t>
  </si>
  <si>
    <t>Tunge væg- og gulvkonstruktioner til brug i vådrum</t>
  </si>
  <si>
    <t>TIG-svejs-stumps uleg rør pos PA-PC</t>
  </si>
  <si>
    <t>31-12-2012</t>
  </si>
  <si>
    <t>Mosaikfliser på væg og gulv</t>
  </si>
  <si>
    <t>Køle- fryse- komfortanlæg grundlæggende</t>
  </si>
  <si>
    <t>25-01-2012</t>
  </si>
  <si>
    <t>Køle- fryse- komfortanlæg optimering og eftersyn</t>
  </si>
  <si>
    <t>Kloakering - Udskilleranlæg</t>
  </si>
  <si>
    <t>Kloakering - i det åbne land</t>
  </si>
  <si>
    <t>Teknisk dokumentation af samlingskonstruktioner</t>
  </si>
  <si>
    <t>Teknisk konstruktion af samlingskonstruktioner</t>
  </si>
  <si>
    <t>Præsentation af tekniske samlingskonstruktioner</t>
  </si>
  <si>
    <t>Netteknik, installation af trådløst netværk</t>
  </si>
  <si>
    <t>15-08-2012</t>
  </si>
  <si>
    <t>Førere af fiskeskibe mindre end 9 meter</t>
  </si>
  <si>
    <t>15-03-2012</t>
  </si>
  <si>
    <t>Administrativ drift af varelager</t>
  </si>
  <si>
    <t>04-09-2012</t>
  </si>
  <si>
    <t>Online kundeservice og -rådgivning</t>
  </si>
  <si>
    <t>Opsøgende salgsarbejde på B2B markedet</t>
  </si>
  <si>
    <t>Økonomisk styring i handelsvirksomheden</t>
  </si>
  <si>
    <t>Konceptanvendelse i handelsvirksomheden</t>
  </si>
  <si>
    <t>Tagdækning - Sikkerhed ved bitumen og asfaltmat.</t>
  </si>
  <si>
    <t>Teknisk dokumentation design af rørkonstruktioner</t>
  </si>
  <si>
    <t>10-05-2012</t>
  </si>
  <si>
    <t>Teknisk dokumentation design af stålkonstruktioner</t>
  </si>
  <si>
    <t>Støbning af epoxy-komposit emner</t>
  </si>
  <si>
    <t>15-02-2012</t>
  </si>
  <si>
    <t>Brug af grafik i et tekstbehandlingsprogram</t>
  </si>
  <si>
    <t>06-02-2013</t>
  </si>
  <si>
    <t>Håndtering og strukturering af længere tekster</t>
  </si>
  <si>
    <t>28-09-2012</t>
  </si>
  <si>
    <t>Opstillinger og layout i tekst</t>
  </si>
  <si>
    <t>Tastaturbetjening ved brug af 10-fingersystem</t>
  </si>
  <si>
    <t>Indskrivning og formatering af mindre tekster</t>
  </si>
  <si>
    <t>Instrumentering, program. af test og målsystemer</t>
  </si>
  <si>
    <t>17-02-2012</t>
  </si>
  <si>
    <t>FPGA teknik, design og simulering</t>
  </si>
  <si>
    <t>27-02-2012</t>
  </si>
  <si>
    <t>Tagdækning - Inddækning og afslutning med metal</t>
  </si>
  <si>
    <t>05-03-2012</t>
  </si>
  <si>
    <t>Havedesign ved brug af IT-programmer</t>
  </si>
  <si>
    <t>01-08-2012</t>
  </si>
  <si>
    <t>Robotuddannelser</t>
  </si>
  <si>
    <t>Betjening og basis programmering af svejserobot</t>
  </si>
  <si>
    <t>10-02-2012</t>
  </si>
  <si>
    <t>Programmering og optimering af svejserobot</t>
  </si>
  <si>
    <t>Robotsvejsning med processerne TIG/Plasma</t>
  </si>
  <si>
    <t>Robotsvejsning med processerne MIG/MAG</t>
  </si>
  <si>
    <t>Avanceret loddeteknik, SMT komponenter</t>
  </si>
  <si>
    <t>Administrative opgaver i salgsarbejdet</t>
  </si>
  <si>
    <t>17-10-2012</t>
  </si>
  <si>
    <t xml:space="preserve">Idrætsanlæg, vinterpleje af græs </t>
  </si>
  <si>
    <t>24-04-2012</t>
  </si>
  <si>
    <t>Kvalitet og kundeservice i kundekontaktfunktioner</t>
  </si>
  <si>
    <t>31-10-2012</t>
  </si>
  <si>
    <t>Samtaler og kundetyper i kundekontaktfunktioner</t>
  </si>
  <si>
    <t>Telefonisk problemløsning i kundekontaktfunktioner</t>
  </si>
  <si>
    <t>Samtalestyring i kundekontaktfunktioner</t>
  </si>
  <si>
    <t>Telefonisk salg i kundekontaktfunktioner</t>
  </si>
  <si>
    <t>Mersalg i kundekontaktfunktioner</t>
  </si>
  <si>
    <t>Frigørelsesteknik - bus og lastbil</t>
  </si>
  <si>
    <t>07-05-2013</t>
  </si>
  <si>
    <t>Arbejdet med totalkommunikation</t>
  </si>
  <si>
    <t>Borgere med misbrugsproblemer</t>
  </si>
  <si>
    <t>25-04-2012</t>
  </si>
  <si>
    <t>Angst og depression hos ældre</t>
  </si>
  <si>
    <t>Træning af borgere i eget hjem</t>
  </si>
  <si>
    <t>Fysisk genoptræning af borgere/patienter</t>
  </si>
  <si>
    <t>Sundhedspædagogik i omsorgsarbejdet</t>
  </si>
  <si>
    <t>27-04-2012</t>
  </si>
  <si>
    <t>Innovativ udvikling af grafiske produkter</t>
  </si>
  <si>
    <t>30-01-2013</t>
  </si>
  <si>
    <t>Udvikling af en e-publikation</t>
  </si>
  <si>
    <t>Nedrivning af trækonstruktioner med motor-kædesav</t>
  </si>
  <si>
    <t>14-03-2012</t>
  </si>
  <si>
    <t>Rundt murværk</t>
  </si>
  <si>
    <t>16-03-2012</t>
  </si>
  <si>
    <t>Operatør i metalindustrien, brancheintroduktion</t>
  </si>
  <si>
    <t>22-04-2013</t>
  </si>
  <si>
    <t>Flykendskab for transportarbejdere i lufthavne</t>
  </si>
  <si>
    <t>17-06-2013</t>
  </si>
  <si>
    <t>TIG-svejs-stumps tynd rustfri rør pos PA-PC</t>
  </si>
  <si>
    <t>Produktion for operatører i procesindustrien</t>
  </si>
  <si>
    <t>10-09-2012</t>
  </si>
  <si>
    <t>Effektivisering for operatører i procesindustrien</t>
  </si>
  <si>
    <t>11-09-2012</t>
  </si>
  <si>
    <t>Praktisk energioptimering i bevaringsværdige huse</t>
  </si>
  <si>
    <t>21-12-2012</t>
  </si>
  <si>
    <t>E-mail til jobbrug</t>
  </si>
  <si>
    <t>22-02-2013</t>
  </si>
  <si>
    <t xml:space="preserve">Kulturafstemt kommunikation i salg og service  </t>
  </si>
  <si>
    <t>Kundeservice i administrative funktioner</t>
  </si>
  <si>
    <t>18-03-2013</t>
  </si>
  <si>
    <t>Kommunikation og feedback i administrativt arbejde</t>
  </si>
  <si>
    <t>Referat- og notatteknik</t>
  </si>
  <si>
    <t>21-02-2013</t>
  </si>
  <si>
    <t>Virksomhedens sprogpolitik i praksis</t>
  </si>
  <si>
    <t>Befæstelse og fastgørelse af værktøj til underlag</t>
  </si>
  <si>
    <t>Frihåndstegning for guld- og sølvsmede</t>
  </si>
  <si>
    <t>Hårdlodning af kobber og stål til DN13</t>
  </si>
  <si>
    <t>26-04-2012</t>
  </si>
  <si>
    <t>Hygiejne for fødevarehåndtering under bagatelgræns</t>
  </si>
  <si>
    <t>22-03-2012</t>
  </si>
  <si>
    <t>Design, konstruktion og styrkeberegning</t>
  </si>
  <si>
    <t>Beregning af strakstilbud</t>
  </si>
  <si>
    <t>11-04-2013</t>
  </si>
  <si>
    <t>Kirkegårde, drift- og tidsregistrering af opgaver</t>
  </si>
  <si>
    <t>16-11-2012</t>
  </si>
  <si>
    <t>Farlige stoffer i byggebranchen - Fortidens synder</t>
  </si>
  <si>
    <t>11-02-2013</t>
  </si>
  <si>
    <t>Sociale medier som kommunikationskanal i detail</t>
  </si>
  <si>
    <t>16-12-2013</t>
  </si>
  <si>
    <t>Karrosseriopretning uden omlakering</t>
  </si>
  <si>
    <t>Metrosteward, grunduddannelse</t>
  </si>
  <si>
    <t>30-01-2020</t>
  </si>
  <si>
    <t>Produktionsudstyr i mejeriindustrien</t>
  </si>
  <si>
    <t>20-09-2012</t>
  </si>
  <si>
    <t>Sikkerhedseftersyn anhuggergrej/udskifteligt udst.</t>
  </si>
  <si>
    <t>09-04-2013</t>
  </si>
  <si>
    <t>TIG-svejsning af ædelmetal</t>
  </si>
  <si>
    <t>Produktdokumentation for guld og sølv</t>
  </si>
  <si>
    <t>Maskinudgravning til større anlæg. m. gravekasse</t>
  </si>
  <si>
    <t>Praktisk kvalitetssikring af entreprenørarbejde</t>
  </si>
  <si>
    <t>Anvendelse standardiseret arbejde for operatører</t>
  </si>
  <si>
    <t>03-09-2012</t>
  </si>
  <si>
    <t>Praktisk problemløsning for operatører</t>
  </si>
  <si>
    <t>Udarbejdelse og afstemning af lønsedler</t>
  </si>
  <si>
    <t>26-10-2012</t>
  </si>
  <si>
    <t>Overenskomster mm. i lønberegning</t>
  </si>
  <si>
    <t>Bilagsbehandling med efterfølgende kasserapport</t>
  </si>
  <si>
    <t>Anvendelse af periodisk beregning og registrering</t>
  </si>
  <si>
    <t>Montage af nøglerør og -bokse</t>
  </si>
  <si>
    <t>09-07-2012</t>
  </si>
  <si>
    <t>Auditforståelse i en produktionsvirksomhed</t>
  </si>
  <si>
    <t>29-08-2013</t>
  </si>
  <si>
    <t>Slagterkurven</t>
  </si>
  <si>
    <t>23-11-2012</t>
  </si>
  <si>
    <t>Sortimentsudvikling i bagerier</t>
  </si>
  <si>
    <t>16-09-2012</t>
  </si>
  <si>
    <t>Signaturbrød</t>
  </si>
  <si>
    <t>11-01-2013</t>
  </si>
  <si>
    <t>CNC fræsning, programmering og opstilling, 2-sidet</t>
  </si>
  <si>
    <t>CNC fræsning, opspænding og flersidet bearbejdning</t>
  </si>
  <si>
    <t>CNC fræsning, 4-akset bearbejdning/programmering</t>
  </si>
  <si>
    <t xml:space="preserve">CNC fræsning, 5-akset bearbejdning/programmering </t>
  </si>
  <si>
    <t>GPS målsætning</t>
  </si>
  <si>
    <t>05-02-2013</t>
  </si>
  <si>
    <t>GPS målsætning, designoptimering</t>
  </si>
  <si>
    <t>GPS målsætning i CAD</t>
  </si>
  <si>
    <t>Emnetegning i CAD, assembly med mere end 4 parter</t>
  </si>
  <si>
    <t>Emnetegning i CAD, designoptimering</t>
  </si>
  <si>
    <t>Måleteknisk kontroldokumentation i metalindustrien</t>
  </si>
  <si>
    <t>Betjening af 3D-koordinatmålemaskine</t>
  </si>
  <si>
    <t>CAM drejning</t>
  </si>
  <si>
    <t>CAM drejning med C-akse</t>
  </si>
  <si>
    <t>04-04-2013</t>
  </si>
  <si>
    <t>Turistbuschaufførens serviceydelser</t>
  </si>
  <si>
    <t>23-06-2014</t>
  </si>
  <si>
    <t>CAM fræsning (2D)</t>
  </si>
  <si>
    <t>CAM fræsning (2D) på CAD-filer</t>
  </si>
  <si>
    <t>CAM fræsning (3D)</t>
  </si>
  <si>
    <t>CAM fræsning med dobbeltkrumme overflader</t>
  </si>
  <si>
    <t>CAM fræsning, flerakset bearbejdning</t>
  </si>
  <si>
    <t>CNC drejning, programmering med cyklus/dialog</t>
  </si>
  <si>
    <t>CNC drejning, programmering og opstilling, 2-sidet</t>
  </si>
  <si>
    <t>CNC drejning med C-akse (2-sidet)</t>
  </si>
  <si>
    <t>CNC drejning med C-akse, avanceret (2-sidet)</t>
  </si>
  <si>
    <t>Kirkefunktionærens rolle i byggeprocessen</t>
  </si>
  <si>
    <t>07-01-2020</t>
  </si>
  <si>
    <t>MIG-Svejsning, aluminium svær pl/pl, kantsømme, PF</t>
  </si>
  <si>
    <t>MIG-svejsning, aluminium tynd plade stumpsømme, PF</t>
  </si>
  <si>
    <t>MIG-svejsning, aluminium svær plade stumpsømme, PF</t>
  </si>
  <si>
    <t>TIG-svejsning, u/lavt legeret pl/pl kantsømme, PF</t>
  </si>
  <si>
    <t>01-03-2013</t>
  </si>
  <si>
    <t>TIG-svejsning, rustfrit stål kantsømme pl/pl, PF</t>
  </si>
  <si>
    <t>Opsætning og styring af RIP software</t>
  </si>
  <si>
    <t>20-12-2018</t>
  </si>
  <si>
    <t>Gassvejsning, kantsømme plade/rør, alle positioner</t>
  </si>
  <si>
    <t>TIG-svejsning, Rustfri, svært rør PA-PC</t>
  </si>
  <si>
    <t>Udvidelse af GK for buschauffører</t>
  </si>
  <si>
    <t>29-10-2012</t>
  </si>
  <si>
    <t>Samarbejde med plejebarnets forældre/netværk</t>
  </si>
  <si>
    <t>Lederens værktøjer til at udvikle ledertalenter</t>
  </si>
  <si>
    <t>Ledelse af innovationsprocesser</t>
  </si>
  <si>
    <t>Produktion af convenience food</t>
  </si>
  <si>
    <t>19-10-2012</t>
  </si>
  <si>
    <t>Pædagogmedhjælpere i daginstitutioner som F/I</t>
  </si>
  <si>
    <t>06-06-2017</t>
  </si>
  <si>
    <t>Kvalificering og validering i medicinalindustrien</t>
  </si>
  <si>
    <t>03-12-2012</t>
  </si>
  <si>
    <t>Vegetabilsk fedt i mejeriindustrien</t>
  </si>
  <si>
    <t>19-12-2013</t>
  </si>
  <si>
    <t>Mikrofiberrengøring</t>
  </si>
  <si>
    <t>27-11-2012</t>
  </si>
  <si>
    <t>Opmåling og afsætning af bygge- og anlægsopgaver</t>
  </si>
  <si>
    <t>26-02-2013</t>
  </si>
  <si>
    <t>Forebyggelse af røgforgiftningsulykker fra ildsted</t>
  </si>
  <si>
    <t>19-03-2013</t>
  </si>
  <si>
    <t>Installation af solvarmeanlæg</t>
  </si>
  <si>
    <t>20-12-2012</t>
  </si>
  <si>
    <t>Installation af mindre biomassekedler og ovne</t>
  </si>
  <si>
    <t>Segmentering og målgruppevalg i markedsføring</t>
  </si>
  <si>
    <t>24-04-2013</t>
  </si>
  <si>
    <t>Valg af markedsføringskanal</t>
  </si>
  <si>
    <t>Kloakering - Strømpeforing af afløbsledninger</t>
  </si>
  <si>
    <t>Betjening af entreprenørmaskiner</t>
  </si>
  <si>
    <t>Projektering af mindre haveanlæg</t>
  </si>
  <si>
    <t>04-02-2015</t>
  </si>
  <si>
    <t>Laserskærer og CNC high precision plasmaskærer</t>
  </si>
  <si>
    <t>20-08-2013</t>
  </si>
  <si>
    <t>CAD/CAM til skæring, bukning og valsning</t>
  </si>
  <si>
    <t>CNC kantpresse og CNC svingbukker</t>
  </si>
  <si>
    <t>Opfølgningskursus, sprøjtecertifikat gartneri</t>
  </si>
  <si>
    <t>05-10-2016</t>
  </si>
  <si>
    <t xml:space="preserve">Kloakering - El-udstyr i pumpebrønde </t>
  </si>
  <si>
    <t>01-05-2013</t>
  </si>
  <si>
    <t>Gaffeltruck certifikatkursus B, 7 dage</t>
  </si>
  <si>
    <t>Gaffelstabler certifikatkursus A, 5 dage</t>
  </si>
  <si>
    <t>Klargøring af køretøjer og både trin for trin</t>
  </si>
  <si>
    <t>Avanceret klargøring af køretøjer og både</t>
  </si>
  <si>
    <t>Udbedring af mindre skader med lakstift på autolak</t>
  </si>
  <si>
    <t>Konceptanvendelse i detailhandlen</t>
  </si>
  <si>
    <t>07-02-2013</t>
  </si>
  <si>
    <t>Introduktion af køretøjsmodeller</t>
  </si>
  <si>
    <t>04-06-2013</t>
  </si>
  <si>
    <t>Kontrol og fejlfinding af SCR system</t>
  </si>
  <si>
    <t>Vurdering af autoskader</t>
  </si>
  <si>
    <t>08-03-2013</t>
  </si>
  <si>
    <t>Innovative processer i den administrative praksis</t>
  </si>
  <si>
    <t>Iscenesættelse af salgsfremstødsvarer (spotvarer)</t>
  </si>
  <si>
    <t>18-09-2014</t>
  </si>
  <si>
    <t>Ikke-behandlingskrævende liggende patientbefordrin</t>
  </si>
  <si>
    <t>Prognoseteknikker og lagerstyring</t>
  </si>
  <si>
    <t>Fremstilling af værktøjskomponenter- Sænkgnist</t>
  </si>
  <si>
    <t>20-12-2016</t>
  </si>
  <si>
    <t>Sæson- og temaprodukter i bagerier</t>
  </si>
  <si>
    <t>03-02-2013</t>
  </si>
  <si>
    <t>Varmt brød hele dagen</t>
  </si>
  <si>
    <t>Fremstilling af værktøjskomponenter- Trådgnist</t>
  </si>
  <si>
    <t>Reparation af smykker</t>
  </si>
  <si>
    <t>12-04-2013</t>
  </si>
  <si>
    <t>Markedsføring i praksis</t>
  </si>
  <si>
    <t>Den personlige uddannelses- og jobplan</t>
  </si>
  <si>
    <t>18-02-2013</t>
  </si>
  <si>
    <t>Salg og varer</t>
  </si>
  <si>
    <t>21-06-2013</t>
  </si>
  <si>
    <t>Prisfastsættelse og moms af kirkens ydelser</t>
  </si>
  <si>
    <t>03-06-2013</t>
  </si>
  <si>
    <t>Konceptforståelse og drift i detailhandelen</t>
  </si>
  <si>
    <t>Gaffeltruck B for erfarne førere</t>
  </si>
  <si>
    <t>Gemmologi, identificering af ædelsten</t>
  </si>
  <si>
    <t>Guldsmedeteknik, ædelmetalstøb. i sand &amp; sepiaskal</t>
  </si>
  <si>
    <t>Praktisk administrativ håndtering af sygefravær</t>
  </si>
  <si>
    <t>Ajour snerydning og glatførerbekæmpelse på vejbane</t>
  </si>
  <si>
    <t>17-05-2013</t>
  </si>
  <si>
    <t>Trækundskab i bymiljøer</t>
  </si>
  <si>
    <t>Sølvsmedeteknik, smedeteknikker</t>
  </si>
  <si>
    <t>30-08-2013</t>
  </si>
  <si>
    <t>Blokvognskørsel omfangsrigt gods</t>
  </si>
  <si>
    <t>08-05-2017</t>
  </si>
  <si>
    <t>30-05-2013</t>
  </si>
  <si>
    <t>Opsporing og omsorg ved dysfagi</t>
  </si>
  <si>
    <t>11-04-2016</t>
  </si>
  <si>
    <t>Elektrofysiologiske og vestibulære undersøgelser</t>
  </si>
  <si>
    <t>11-10-2013</t>
  </si>
  <si>
    <t>Køleteknik, frekvensomformere</t>
  </si>
  <si>
    <t>10-06-2013</t>
  </si>
  <si>
    <t>Undersøgelse af epilepsianfald i praksis</t>
  </si>
  <si>
    <t>Teknikker til undersøgelse af neuropatier</t>
  </si>
  <si>
    <t>Basiskursus for anlægsgartnere</t>
  </si>
  <si>
    <t>23-10-2013</t>
  </si>
  <si>
    <t>ADR Grund- og Specialiseringskursus - Klasse 1 + 7</t>
  </si>
  <si>
    <t>27-06-2013</t>
  </si>
  <si>
    <t>ADR Grund- og Specialiseringskursus - Tank + Kl. 1</t>
  </si>
  <si>
    <t>Kirkegårdens planter</t>
  </si>
  <si>
    <t>ADR Grund- og Specialiseringskursus - Tank</t>
  </si>
  <si>
    <t>ADR Grund- og Specialiseringskursus Kl. 7+Tank</t>
  </si>
  <si>
    <t>ADR Specialiseringskursus - Klasse 1</t>
  </si>
  <si>
    <t>ADR Specialiseringskursus - Klasse 7</t>
  </si>
  <si>
    <t>ADR Specialiseringskursus - Tank</t>
  </si>
  <si>
    <t>ADR Repetition - Grundkursus + Klasse 1</t>
  </si>
  <si>
    <t>ADR Repetition - Grundkursus + Klasse 1 + Klasse 7</t>
  </si>
  <si>
    <t>ADR Repetition - Grundkursus + Klasse 7</t>
  </si>
  <si>
    <t>ADR Repetition - Grundkursus + Tank</t>
  </si>
  <si>
    <t>ADR Repetition - Grundkursus + Tank + Klasse 1</t>
  </si>
  <si>
    <t>Logistik og organisation i transporterhvervene</t>
  </si>
  <si>
    <t>Økonomi inden for transporterhvervene</t>
  </si>
  <si>
    <t>Love og regler i vejtransporten</t>
  </si>
  <si>
    <t>Trafiksikkerhedspolitik i virksomheden</t>
  </si>
  <si>
    <t>Kvalitetslodning, loddeteknik efter IPC standard</t>
  </si>
  <si>
    <t>28-06-2013</t>
  </si>
  <si>
    <t>Kvalitetslodning, inspektion efter IPC standard</t>
  </si>
  <si>
    <t>Leg og læring med digitale medier i dagtilbud</t>
  </si>
  <si>
    <t>12-08-2013</t>
  </si>
  <si>
    <t>Vedligeholdelse af "grønne" maskiner</t>
  </si>
  <si>
    <t>Koordinering og instruktionsteknik - bjærgning</t>
  </si>
  <si>
    <t>Kloakering - Montering af rottespærrer</t>
  </si>
  <si>
    <t>Assistenten som nøgleperson</t>
  </si>
  <si>
    <t>01-10-2013</t>
  </si>
  <si>
    <t>Service og vedligehold af personbiler med gasmotor</t>
  </si>
  <si>
    <t>Hydraulik og diagramlæsning, styring af tryk/flow</t>
  </si>
  <si>
    <t>Hydraulik, energioptimering af regulerede anlæg</t>
  </si>
  <si>
    <t>Eventlyd; systemer, dimensionering og simulering</t>
  </si>
  <si>
    <t>31-03-2014</t>
  </si>
  <si>
    <t>Eventlyd; systemkobling, tuning og vedligehold</t>
  </si>
  <si>
    <t>Eventlyd; produktion, hørelse og psykoakustik</t>
  </si>
  <si>
    <t>Eventlyd; afvikling og organisation</t>
  </si>
  <si>
    <t>Eventlys; virtuelt avanceret eventlysdesign</t>
  </si>
  <si>
    <t>Eventlys; dimensionering og systemopbygning</t>
  </si>
  <si>
    <t>Eventlys; etik, design og lovgivning</t>
  </si>
  <si>
    <t>Eventlys; lys, vinkler og farvelære</t>
  </si>
  <si>
    <t>Eventlys; sammenkobling og vedligehold af anlæg</t>
  </si>
  <si>
    <t>Eventlys; afvikling og organisation</t>
  </si>
  <si>
    <t>Vejen som arbejdsplads, autohjælp</t>
  </si>
  <si>
    <t>04-02-2014</t>
  </si>
  <si>
    <t>Grundlæggende anlægsteknik</t>
  </si>
  <si>
    <t>Tværfaglig restaurering af bindingsværk</t>
  </si>
  <si>
    <t>22-01-2014</t>
  </si>
  <si>
    <t xml:space="preserve">Grandækning grundlæggende </t>
  </si>
  <si>
    <t>26-11-2013</t>
  </si>
  <si>
    <t>Borgernær forløbskoordination</t>
  </si>
  <si>
    <t>Opbygning, service &amp; indregulering af træpilleovne</t>
  </si>
  <si>
    <t>03-02-2014</t>
  </si>
  <si>
    <t>Diagnosticering af skadegører, gartneri</t>
  </si>
  <si>
    <t>18-11-2013</t>
  </si>
  <si>
    <t>3D print - print af modeller på 3D printer</t>
  </si>
  <si>
    <t>18-02-2014</t>
  </si>
  <si>
    <t>Innovation og kreativ idégenerering</t>
  </si>
  <si>
    <t>14-01-2014</t>
  </si>
  <si>
    <t>Godstransport med lastbil</t>
  </si>
  <si>
    <t>24-01-2014</t>
  </si>
  <si>
    <t xml:space="preserve">Intensiv grundlæggende kval.uddannelse - lastbil </t>
  </si>
  <si>
    <t>Lufthavnenes it-systemer, ajour</t>
  </si>
  <si>
    <t>Aflæsning af data i lufthavnens it-systemer</t>
  </si>
  <si>
    <t>Registrering af data i lufthavnens it-systemer</t>
  </si>
  <si>
    <t>Vejgodstransport for buschauffører</t>
  </si>
  <si>
    <t>Grandækning udvidet</t>
  </si>
  <si>
    <t>Færdselsregulering i forbindelse med særtransport</t>
  </si>
  <si>
    <t>25-08-2014</t>
  </si>
  <si>
    <t>Finsnitter: Opbygning, funktion og reparation</t>
  </si>
  <si>
    <t>11-02-2014</t>
  </si>
  <si>
    <t>Finsnitter: Fejlfinding og reparation</t>
  </si>
  <si>
    <t>Affaldsdeponering - Teknik og myndighedsforhold</t>
  </si>
  <si>
    <t>30-04-2018</t>
  </si>
  <si>
    <t>Anbragte børn og unge med rusmiddelmisbrug</t>
  </si>
  <si>
    <t>Arbejdet som familieplejer</t>
  </si>
  <si>
    <t>Introduktion til offentlig servicetrafik</t>
  </si>
  <si>
    <t>22-05-2015</t>
  </si>
  <si>
    <t>Duelighedsprøve i sejlads for fiskere</t>
  </si>
  <si>
    <t>Pleje af den svært overvægtige borger</t>
  </si>
  <si>
    <t>31-12-2013</t>
  </si>
  <si>
    <t>Kirkegårdsanlæg, etablering og pleje</t>
  </si>
  <si>
    <t>29-01-2014</t>
  </si>
  <si>
    <t>Direkte prøve gaffeltruckcertifikat A eller B</t>
  </si>
  <si>
    <t>Mindre dampked. maks. 32 bar, st hedtvandsk 120 gr</t>
  </si>
  <si>
    <t>Lagerstyring med it - grundlæggende funktioner</t>
  </si>
  <si>
    <t>Planteproduktion i gartneri, ajourføring</t>
  </si>
  <si>
    <t>19-02-2014</t>
  </si>
  <si>
    <t>Sikkerhed på automatiske maskiner og anlæg</t>
  </si>
  <si>
    <t>Sikkerhed på komplekse automatiske maskiner</t>
  </si>
  <si>
    <t>Brug af evakueringsstol</t>
  </si>
  <si>
    <t>26-08-2020</t>
  </si>
  <si>
    <t>Søsikkerhed for befarne erhvervsfiskere</t>
  </si>
  <si>
    <t xml:space="preserve">Søsikkerhed for erhvervsfiskere - ambulerende </t>
  </si>
  <si>
    <t>Sikkerhedseftersyn af maskiner i jordbruget</t>
  </si>
  <si>
    <t>12-01-2017</t>
  </si>
  <si>
    <t>Smykker, fra idé til færdigt emne</t>
  </si>
  <si>
    <t>25-02-2014</t>
  </si>
  <si>
    <t>Store dampkedler højst 120 grader</t>
  </si>
  <si>
    <t>27-11-2015</t>
  </si>
  <si>
    <t>Vand - service på fly</t>
  </si>
  <si>
    <t>07-04-2014</t>
  </si>
  <si>
    <t>Toilet - service på fly</t>
  </si>
  <si>
    <t>Lufthavnslogistik, proces og samarbejde</t>
  </si>
  <si>
    <t>Lufthavnslogistik, ajourføring</t>
  </si>
  <si>
    <t>Skubning af fly</t>
  </si>
  <si>
    <t>Skubning af fly, ajourføring</t>
  </si>
  <si>
    <t>specialkøretøjer, grundlæggende ground handling</t>
  </si>
  <si>
    <t>Manøvrering af specialkøretøjer, ground handling</t>
  </si>
  <si>
    <t>Manøvrering,specialkøretøjer flytrafik områder</t>
  </si>
  <si>
    <t>Manøvrering,ajour specialkøretøj flytrafikområder</t>
  </si>
  <si>
    <t>Operatør, basis PLC programmering</t>
  </si>
  <si>
    <t>10-08-2017</t>
  </si>
  <si>
    <t>Observation og dokumentation til myndighedsbrug</t>
  </si>
  <si>
    <t>30-06-2017</t>
  </si>
  <si>
    <t>Borgervendt formidling i myndighedsrollen</t>
  </si>
  <si>
    <t>Pasning og fodring af husdyr 1</t>
  </si>
  <si>
    <t>08-08-2017</t>
  </si>
  <si>
    <t>Pasning og fodring af husdyr 2</t>
  </si>
  <si>
    <t>Introduktion til pædagogisk arbejde F/I</t>
  </si>
  <si>
    <t>Didaktik og læring i pædagogisk arbejde</t>
  </si>
  <si>
    <t>16-06-2017</t>
  </si>
  <si>
    <t>Pers. sikkerhed v arbejde med epoxy og isocyanater</t>
  </si>
  <si>
    <t>12-01-2018</t>
  </si>
  <si>
    <t>Miljørigtig anvendelse af biobrændsel</t>
  </si>
  <si>
    <t>22-06-2017</t>
  </si>
  <si>
    <t>Åmand-1</t>
  </si>
  <si>
    <t>06-12-2017</t>
  </si>
  <si>
    <t>Åmand-2</t>
  </si>
  <si>
    <t>Åmand-3</t>
  </si>
  <si>
    <t>23-01-2018</t>
  </si>
  <si>
    <t>Offentlig administration 1</t>
  </si>
  <si>
    <t>09-07-2018</t>
  </si>
  <si>
    <t>Køleisolering - Foamglas</t>
  </si>
  <si>
    <t>19-03-2014</t>
  </si>
  <si>
    <t>Skilteteknikerens brug af typografi ved skiltning</t>
  </si>
  <si>
    <t>20-05-2014</t>
  </si>
  <si>
    <t>01-04-2014</t>
  </si>
  <si>
    <t>Akutte Klovproblemer</t>
  </si>
  <si>
    <t>Økologisk Landbrugsproduktion, ajourføring</t>
  </si>
  <si>
    <t>09-05-2014</t>
  </si>
  <si>
    <t>Reproduktion i dyrehold, ajourføring</t>
  </si>
  <si>
    <t>Operatør ved CNC-styret laserskærer</t>
  </si>
  <si>
    <t>20-06-2014</t>
  </si>
  <si>
    <t>Injektion af medicin</t>
  </si>
  <si>
    <t>25-04-2014</t>
  </si>
  <si>
    <t>Vejl. og rådg. i dialog med borger/patient</t>
  </si>
  <si>
    <t>IT-Service, implementering og drift</t>
  </si>
  <si>
    <t>03-06-2014</t>
  </si>
  <si>
    <t>Netteknik, cloud, install. og konfig.</t>
  </si>
  <si>
    <t>Netteknik, databaseserver, install. og konfig.</t>
  </si>
  <si>
    <t>Netteknik, mailserver, install. og konfig.</t>
  </si>
  <si>
    <t>Programmering, mobile Enterprise applikationer</t>
  </si>
  <si>
    <t>Mennesker med udviklings- og adfærdsforstyrrelser</t>
  </si>
  <si>
    <t>17-11-2016</t>
  </si>
  <si>
    <t>IPM - greenkeeper</t>
  </si>
  <si>
    <t>09-01-2017</t>
  </si>
  <si>
    <t>Rørmontage vandinstallationer - plastrør</t>
  </si>
  <si>
    <t>02-05-2016</t>
  </si>
  <si>
    <t>Rørmontage vandinstallationer - stål- og kobberrør</t>
  </si>
  <si>
    <t>Rørmontør, overdragelse</t>
  </si>
  <si>
    <t>Ajourføring L-AUS/AUS for operatører i elforsyning</t>
  </si>
  <si>
    <t>24-10-2014</t>
  </si>
  <si>
    <t>Avanceret rework teknik for operatører</t>
  </si>
  <si>
    <t>Digital ansøgning i bygge- og miljøsager</t>
  </si>
  <si>
    <t>27-06-2014</t>
  </si>
  <si>
    <t>Industriel produktion af avancerede kompositter</t>
  </si>
  <si>
    <t>25-06-2014</t>
  </si>
  <si>
    <t>Jobinstruktion, oplæring af produktionsmedarbejder</t>
  </si>
  <si>
    <t>10-01-2017</t>
  </si>
  <si>
    <t>Instruktører og elever i praktikcentret</t>
  </si>
  <si>
    <t>04-07-2014</t>
  </si>
  <si>
    <t>Mål og læring i praktikcentret</t>
  </si>
  <si>
    <t>Emballering og etikettering af kødprodukter</t>
  </si>
  <si>
    <t>02-02-2015</t>
  </si>
  <si>
    <t>Grundlæggende brug af montageværktøj i industrien</t>
  </si>
  <si>
    <t>25-09-2020</t>
  </si>
  <si>
    <t>Moderne frugttærter</t>
  </si>
  <si>
    <t>Erhvervsproduktion af iscremer, parfait og sorbet</t>
  </si>
  <si>
    <t>Eftersyn CE-mærkede skorstene, aftræk &amp; ildsteder</t>
  </si>
  <si>
    <t>25-03-2015</t>
  </si>
  <si>
    <t>Rensning af ventilationsanlæg</t>
  </si>
  <si>
    <t>Samspil med kolleger med særlige behov</t>
  </si>
  <si>
    <t>12-02-2018</t>
  </si>
  <si>
    <t>Tandrensning</t>
  </si>
  <si>
    <t>23-02-2015</t>
  </si>
  <si>
    <t>Kloakering - Spuleoperatør</t>
  </si>
  <si>
    <t>24-02-2015</t>
  </si>
  <si>
    <t>Arbejdsmiljø 1 i faglærte og ufaglærte job</t>
  </si>
  <si>
    <t>20-04-2015</t>
  </si>
  <si>
    <t>Arbejdsmiljø 2 i faglærte og ufaglærte job</t>
  </si>
  <si>
    <t>Event sikkerhed</t>
  </si>
  <si>
    <t>Event sikkerhed - planlægning og ledelse</t>
  </si>
  <si>
    <t>Rørfatning el. forrivning af runde el. ovale sten</t>
  </si>
  <si>
    <t>19-04-2017</t>
  </si>
  <si>
    <t>Fatning med stikkel og grabefatninger</t>
  </si>
  <si>
    <t>27-06-2016</t>
  </si>
  <si>
    <t xml:space="preserve">Tekn. dok: Konstruktion af overflademodeller      </t>
  </si>
  <si>
    <t>08-07-2015</t>
  </si>
  <si>
    <t>Tekn. dok: Komplekse samlingskonstruktioner</t>
  </si>
  <si>
    <t>25-06-2015</t>
  </si>
  <si>
    <t>30-09-2026</t>
  </si>
  <si>
    <t>Kirkefunktionærens møde med mennesker i sorg/krise</t>
  </si>
  <si>
    <t>09-04-2015</t>
  </si>
  <si>
    <t>Sekretær for menighedsrådet 2</t>
  </si>
  <si>
    <t>22-04-2015</t>
  </si>
  <si>
    <t>Ajourføring for autohjælpschauffører</t>
  </si>
  <si>
    <t>02-09-2019</t>
  </si>
  <si>
    <t>Tek. elinstallation på lystbåde og mindre fartøjer</t>
  </si>
  <si>
    <t>19-07-2019</t>
  </si>
  <si>
    <t>Introduktion til arbejde iht. DS/EN 13814-2:2019</t>
  </si>
  <si>
    <t>08-07-2019</t>
  </si>
  <si>
    <t>Kommunikation om kvalitet i virksomheder</t>
  </si>
  <si>
    <t>Opfølgningskursus, sprøjtecertifikat skovbrug</t>
  </si>
  <si>
    <t>Droneteknologi: Systemforståelse</t>
  </si>
  <si>
    <t>10-10-2019</t>
  </si>
  <si>
    <t>Droneteknologi: Sensorteknologier til droner</t>
  </si>
  <si>
    <t>Arbejde på eller nær spænding - introduktion</t>
  </si>
  <si>
    <t>15-09-2017</t>
  </si>
  <si>
    <t>Kliniske opgaver i almen praksis</t>
  </si>
  <si>
    <t>27-03-2015</t>
  </si>
  <si>
    <t>Fremstilling af karrosseridele 2</t>
  </si>
  <si>
    <t>06-07-2015</t>
  </si>
  <si>
    <t>Generel hygiejne i socialt og pædagogisk arbejde</t>
  </si>
  <si>
    <t>24-04-2015</t>
  </si>
  <si>
    <t>Medicinadministration</t>
  </si>
  <si>
    <t>12-06-2015</t>
  </si>
  <si>
    <t>Farmakologi i psykiatrien</t>
  </si>
  <si>
    <t>Portørens og hosp.serv. ass. arbejde i FAM</t>
  </si>
  <si>
    <t>11-05-2015</t>
  </si>
  <si>
    <t>Grundlæggende testerkursus, autoområdet</t>
  </si>
  <si>
    <t>25-11-2015</t>
  </si>
  <si>
    <t>Grundlæggende motorstyring, autoområdet</t>
  </si>
  <si>
    <t>Grundlæggende fejlsøgning, autoområdet</t>
  </si>
  <si>
    <t>Hydraulik og diagramlæsning på offroad materiel</t>
  </si>
  <si>
    <t>Hydraulikteknik på offroad materiel</t>
  </si>
  <si>
    <t>Kontrol og udmåling af variabel transmission</t>
  </si>
  <si>
    <t>El-sikkerhed på offroad køretøjer</t>
  </si>
  <si>
    <t>Grundlæggende elektronik på mobile maskiner, 1</t>
  </si>
  <si>
    <t>Grundlæggende elektronik på mobile maskiner, 2</t>
  </si>
  <si>
    <t>Arbejdet som omsorgsmedhjælper</t>
  </si>
  <si>
    <t>19-08-2015</t>
  </si>
  <si>
    <t>Automatiske anlæg, basis automation</t>
  </si>
  <si>
    <t>09-07-2015</t>
  </si>
  <si>
    <t>Automatiske anlæg, basis elektrisk kendskab</t>
  </si>
  <si>
    <t>Automatiske anlæg, basis hydrauliske kredsløb</t>
  </si>
  <si>
    <t>PLC: Industriel Ethernet på PLC styrede anlæg</t>
  </si>
  <si>
    <t>Instrumentrørlægger OLF</t>
  </si>
  <si>
    <t>10-06-2015</t>
  </si>
  <si>
    <t>Personlig sikkerhed, avancerede træklatremetoder</t>
  </si>
  <si>
    <t>24-05-2016</t>
  </si>
  <si>
    <t>Praktisk plantekendskab i skov- og naturområder</t>
  </si>
  <si>
    <t>20-10-2015</t>
  </si>
  <si>
    <t>Sikkerhed ved polyesterstøbning</t>
  </si>
  <si>
    <t>18-06-2015</t>
  </si>
  <si>
    <t>Opfølgningskursus, sprøjtecertifikat anlægsgartner</t>
  </si>
  <si>
    <t>Netteknik: Webserver, installation og konfig.</t>
  </si>
  <si>
    <t>Suppleringskursus færdselsregulering særtransport</t>
  </si>
  <si>
    <t>24-06-2015</t>
  </si>
  <si>
    <t>Den gode læresvend i elbranchen</t>
  </si>
  <si>
    <t>25-08-2015</t>
  </si>
  <si>
    <t>Fremstilling af karrosseridele 1</t>
  </si>
  <si>
    <t>12-08-2015</t>
  </si>
  <si>
    <t>Stabilitetsovervågning på lastvognskraner</t>
  </si>
  <si>
    <t>07-09-2015</t>
  </si>
  <si>
    <t>Emissions nedsættende teknik på offroad Materiel</t>
  </si>
  <si>
    <t>Hånd- og rygsprøjtecertifikat</t>
  </si>
  <si>
    <t>03-08-2016</t>
  </si>
  <si>
    <t>Voksarbejde, gips og slyngestøb</t>
  </si>
  <si>
    <t>05-12-2016</t>
  </si>
  <si>
    <t>Store dampkedler over 120 grader</t>
  </si>
  <si>
    <t>Vandbehandling og analyser ved kedelanlæg</t>
  </si>
  <si>
    <t>06-11-2015</t>
  </si>
  <si>
    <t>Opfølgningskursus, sprøjtecertifikat landbrug</t>
  </si>
  <si>
    <t>09-08-2016</t>
  </si>
  <si>
    <t xml:space="preserve">Service af A/C anlæg o. 2,5 kg. på bus &amp; lastvogn </t>
  </si>
  <si>
    <t>14-08-2015</t>
  </si>
  <si>
    <t>Måling af termisk, atmosfærisk &amp; akustisk indeklim</t>
  </si>
  <si>
    <t>23-09-2015</t>
  </si>
  <si>
    <t>Operatør vedligehold, vakuum</t>
  </si>
  <si>
    <t>17-03-2017</t>
  </si>
  <si>
    <t>Motorcykel: avanceret motorstyring, sikkerhedssyst</t>
  </si>
  <si>
    <t>08-10-2015</t>
  </si>
  <si>
    <t>Motorcykel: motorstyring og sensorer</t>
  </si>
  <si>
    <t>Vedligehold og eftersyn af el-cykler</t>
  </si>
  <si>
    <t>Introduktion til transportarbejde i lufthavne</t>
  </si>
  <si>
    <t>29-10-2015</t>
  </si>
  <si>
    <t>Lufttæthed ved nye boliger</t>
  </si>
  <si>
    <t>02-12-2015</t>
  </si>
  <si>
    <t>3D-CAD:Parametrisk konstruktion og konfigurationer</t>
  </si>
  <si>
    <t>Aircargo Warehouse, stykgods</t>
  </si>
  <si>
    <t>13-11-2015</t>
  </si>
  <si>
    <t xml:space="preserve">Aircargo Warehouse, stykgods, ajourføring </t>
  </si>
  <si>
    <t>Aircargo Warehouse, Opbygning af ULD</t>
  </si>
  <si>
    <t>Aircargo Warehouse, ULD ajourføring</t>
  </si>
  <si>
    <t>Håndtering af tilskadekomne i fly, ajour</t>
  </si>
  <si>
    <t>18-12-2015</t>
  </si>
  <si>
    <t>Flybrand, indsatsteknikker og -taktikker, ajour</t>
  </si>
  <si>
    <t>Fly, køretøjer og brandslukningsmateriel, ajour</t>
  </si>
  <si>
    <t>Arbejdet med personer med autismespektertilstande</t>
  </si>
  <si>
    <t>26-11-2015</t>
  </si>
  <si>
    <t>Mennesker med funktionsnedsættelse og psyk. lidels</t>
  </si>
  <si>
    <t>Neuropædagogik og borgere med udviklingshæmning</t>
  </si>
  <si>
    <t>Energioptimering af bygningskonstruktioner</t>
  </si>
  <si>
    <t>Airside safety, ajourføring</t>
  </si>
  <si>
    <t>Mejerikemi med særlig fokus på problemløsning</t>
  </si>
  <si>
    <t>20-01-2016</t>
  </si>
  <si>
    <t>Lasteansvarlig på fly 1</t>
  </si>
  <si>
    <t>30-11-2015</t>
  </si>
  <si>
    <t>Lasteansvarlig på fly 2</t>
  </si>
  <si>
    <t>Lasteansvarlig på fly 1 - ajourføring</t>
  </si>
  <si>
    <t>Lasteansvarlig på fly 2 - ajourføring</t>
  </si>
  <si>
    <t>PRM håndtering og forflytning til og fra fly</t>
  </si>
  <si>
    <t>Flykendskab, awareness</t>
  </si>
  <si>
    <t>Produktionsgruppers udarbejdelse af eSOP</t>
  </si>
  <si>
    <t xml:space="preserve">Støbning med sten, vakuum og slyngestøb </t>
  </si>
  <si>
    <t xml:space="preserve">IPC Inspektion </t>
  </si>
  <si>
    <t>Montage af stik og kabler i elektronikindustrien</t>
  </si>
  <si>
    <t>Købmandskab og forretningsforståelse i detail</t>
  </si>
  <si>
    <t>01-12-2015</t>
  </si>
  <si>
    <t>Salg og kundekommunikation i detailhandelen</t>
  </si>
  <si>
    <t>Fugtsikring af kældre</t>
  </si>
  <si>
    <t>29-01-2016</t>
  </si>
  <si>
    <t>Montage af murkonsoller/overliggere</t>
  </si>
  <si>
    <t>Kabelmontage - føringsveje</t>
  </si>
  <si>
    <t>Kabelmontage - kabler</t>
  </si>
  <si>
    <t>Kabelmontage - trækning, fastgørelse</t>
  </si>
  <si>
    <t>Kabelmontør - overdragelse</t>
  </si>
  <si>
    <t>installationstekniske tegninger og diagrammer</t>
  </si>
  <si>
    <t>Rørmontage vandinstallationer forberedende</t>
  </si>
  <si>
    <t>Prepreg støbning af fiber komposit emner</t>
  </si>
  <si>
    <t>27-04-2016</t>
  </si>
  <si>
    <t>RTM vakuum støbning af glasfiber-komposit-emner</t>
  </si>
  <si>
    <t>Tagdækning - Fugning ved tagdækkerarbejde</t>
  </si>
  <si>
    <t>Montage af sikringsdøre, -vinduer og sikringsglas</t>
  </si>
  <si>
    <t>Ajourføring af trafiksikkerhedspolitik i virksomhe</t>
  </si>
  <si>
    <t>25-01-2017</t>
  </si>
  <si>
    <t>Serviceorienteret betjening af gæster</t>
  </si>
  <si>
    <t>05-04-2016</t>
  </si>
  <si>
    <t>26-08-2016</t>
  </si>
  <si>
    <t>Additive Manufacturing (3D metalprint) rev.enginee</t>
  </si>
  <si>
    <t>Voksenhandicap - omsorg, sundhed og pædagogik</t>
  </si>
  <si>
    <t>26-01-2016</t>
  </si>
  <si>
    <t>Industriel montage af pumper</t>
  </si>
  <si>
    <t>07-12-2020</t>
  </si>
  <si>
    <t>Betonteknologi</t>
  </si>
  <si>
    <t>18-08-2020</t>
  </si>
  <si>
    <t>El-cykel/el-scooter: fejlfinding, elektr. systemer</t>
  </si>
  <si>
    <t>30-03-2016</t>
  </si>
  <si>
    <t>Motorcykel: canbus, elektronisk fejlfinding</t>
  </si>
  <si>
    <t>Nedrivning - PCB, bly o. lign. skadelige stoffer</t>
  </si>
  <si>
    <t>11-03-2016</t>
  </si>
  <si>
    <t>Byggelogistik og produktivitet</t>
  </si>
  <si>
    <t>13-04-2016</t>
  </si>
  <si>
    <t>Idrætspsykologi til personlig træning</t>
  </si>
  <si>
    <t>04-04-2016</t>
  </si>
  <si>
    <t>Træning og ernæring til fitnesskonkurrenceatleter</t>
  </si>
  <si>
    <t>Træning og ernæring til udholdenhedsatleter</t>
  </si>
  <si>
    <t>Forretningsforståelse og nøgletal i it-systemer</t>
  </si>
  <si>
    <t>Netteknik: Anvendelse af teknologier og begreber</t>
  </si>
  <si>
    <t>20-04-2016</t>
  </si>
  <si>
    <t>Datakommunikation:Netværksteknologier og -begreber</t>
  </si>
  <si>
    <t>Datakommunikation: Router og switch teknologi</t>
  </si>
  <si>
    <t>Datakommunikation: Skalering af netværk</t>
  </si>
  <si>
    <t>Datakommunikation: Konfiguration af WAN netværk</t>
  </si>
  <si>
    <t>Butiksdrift - Bemandingsplaner og ressourcestyring</t>
  </si>
  <si>
    <t>12-05-2016</t>
  </si>
  <si>
    <t>Butiksdrift - Daglig drift og kampagner</t>
  </si>
  <si>
    <t>Butiksdrift - Lagerstyring og lagersammensætning</t>
  </si>
  <si>
    <t>Butiksdrift - Optimering</t>
  </si>
  <si>
    <t>Butiksdrift - Økonomi, ressourceforbrug, logistik</t>
  </si>
  <si>
    <t>Ajourføring af svejsekoordineringskompetencer</t>
  </si>
  <si>
    <t>04-11-2016</t>
  </si>
  <si>
    <t>Mikrobiologi med fokus på proces. og produktopt.</t>
  </si>
  <si>
    <t>14-07-2016</t>
  </si>
  <si>
    <t xml:space="preserve">Flammeretning af konstruktionsstål </t>
  </si>
  <si>
    <t xml:space="preserve">Svejser og CE-mærket bygningsstål </t>
  </si>
  <si>
    <t xml:space="preserve">Udarbejdelse af WPS </t>
  </si>
  <si>
    <t>18-08-2016</t>
  </si>
  <si>
    <t>Sondeernæring for social- og sundhedshjælpere</t>
  </si>
  <si>
    <t xml:space="preserve">Sondeernæring for social- og sundhedsassistenter </t>
  </si>
  <si>
    <t>Mekanisk indbrudssikring, projektering</t>
  </si>
  <si>
    <t>16-06-2016</t>
  </si>
  <si>
    <t>Mekanisk indbrudssikring</t>
  </si>
  <si>
    <t>Bagagehåndtering og kvalitet</t>
  </si>
  <si>
    <t>10-05-2016</t>
  </si>
  <si>
    <t>Bagagehåndtering og kvalitet - ajourføring</t>
  </si>
  <si>
    <t>Produktion af pølser, pålæg og røgvarer</t>
  </si>
  <si>
    <t>07-04-2021</t>
  </si>
  <si>
    <t>Sikker genåbning - sikker fremtid</t>
  </si>
  <si>
    <t>Produktets værdikæde</t>
  </si>
  <si>
    <t>Sortimentsoptimering og økonomiske nøgletal</t>
  </si>
  <si>
    <t>Branding og optimeret salg</t>
  </si>
  <si>
    <t>Diæt- og allergivenligt brød</t>
  </si>
  <si>
    <t>08-06-2016</t>
  </si>
  <si>
    <t>Manuel fremføring af førerløst tog</t>
  </si>
  <si>
    <t>10-06-2016</t>
  </si>
  <si>
    <t>Manuel fremføring af førerløst tog - ajourføring</t>
  </si>
  <si>
    <t>Oplæringsvejleder, PAU- og SOSUelever, EUX, Talent</t>
  </si>
  <si>
    <t>26-04-2016</t>
  </si>
  <si>
    <t>Den styrkede pædagogiske læreplan</t>
  </si>
  <si>
    <t>25-05-2018</t>
  </si>
  <si>
    <t>Låseteknik, montage af sikringsenheder</t>
  </si>
  <si>
    <t>Montage af elektromekaniske låsekasser</t>
  </si>
  <si>
    <t>Rullegitter- og pladeskabsmontage</t>
  </si>
  <si>
    <t>Montage af låseenheder og dørlukkere</t>
  </si>
  <si>
    <t>Montage af værdiopbevaringsenheder</t>
  </si>
  <si>
    <t>Arbejdet med lavaffektive metoder - Low Arousal</t>
  </si>
  <si>
    <t>04-05-2016</t>
  </si>
  <si>
    <t>Elsikkerhedsloven, relevante love og standarder</t>
  </si>
  <si>
    <t>15-08-2016</t>
  </si>
  <si>
    <t>Etablering af teams</t>
  </si>
  <si>
    <t>17-12-2019</t>
  </si>
  <si>
    <t>Restaurering - Træspån - beklædn. af tag og facade</t>
  </si>
  <si>
    <t>13-05-2016</t>
  </si>
  <si>
    <t>Personbefordring med lille bus</t>
  </si>
  <si>
    <t>01-06-2016</t>
  </si>
  <si>
    <t xml:space="preserve">Grundlæggende el-lære for operatører - AC </t>
  </si>
  <si>
    <t>26-09-2016</t>
  </si>
  <si>
    <t>Opbygning af virksomhedens website I</t>
  </si>
  <si>
    <t>03-06-2016</t>
  </si>
  <si>
    <t>Videreudvikling af virksomhedens website II</t>
  </si>
  <si>
    <t xml:space="preserve">Hydrauliske forbindelser til off road materiel  </t>
  </si>
  <si>
    <t>Tegningsfremstilling i 3D CAD, træ, 1</t>
  </si>
  <si>
    <t>Biokemiske processer ved fremstilling af brød</t>
  </si>
  <si>
    <t>30-06-2016</t>
  </si>
  <si>
    <t>Digital salgsoptimering</t>
  </si>
  <si>
    <t>13-09-2021</t>
  </si>
  <si>
    <t>Letbanefører grunduddannelse</t>
  </si>
  <si>
    <t>21-12-2016</t>
  </si>
  <si>
    <t>Letbanefører litrauddannelse</t>
  </si>
  <si>
    <t>Netteknik: Deployment i servermiljø</t>
  </si>
  <si>
    <t>10-10-2016</t>
  </si>
  <si>
    <t xml:space="preserve">Netteknik: Opdatering i netværksteknologi </t>
  </si>
  <si>
    <t>FUEL, produktkendskab - ajourføring.</t>
  </si>
  <si>
    <t>FUEL tankningsenhedens udstyr - ajourføring</t>
  </si>
  <si>
    <t>FUEL, produktkontrol og tankning af fly - ajourfør</t>
  </si>
  <si>
    <t>Kørsel og manøvrering med landbrugsmaskiner</t>
  </si>
  <si>
    <t>05-09-2016</t>
  </si>
  <si>
    <t xml:space="preserve">Grundlæggende el-lære for operatører - DC </t>
  </si>
  <si>
    <t>Grundlæggende pneumatik for operatører</t>
  </si>
  <si>
    <t>Dokumentation og handleplaner - pæd. målgrupper</t>
  </si>
  <si>
    <t>16-09-2016</t>
  </si>
  <si>
    <t>Digital læring og samarbejde i pædagogisk arbejde</t>
  </si>
  <si>
    <t>Robotteknologi, sikkerhed på robotanlæg</t>
  </si>
  <si>
    <t>05-01-2017</t>
  </si>
  <si>
    <t>Inspektion og fejlfinding iht DS/EN 13814-2:2019</t>
  </si>
  <si>
    <t>10-07-2020</t>
  </si>
  <si>
    <t xml:space="preserve">Procesteknik - Maskin og udstyrs effektivitet </t>
  </si>
  <si>
    <t>10-03-2017</t>
  </si>
  <si>
    <t>Kloakering - Funktionen fagligt ansvarlig</t>
  </si>
  <si>
    <t>10-01-2018</t>
  </si>
  <si>
    <t xml:space="preserve">Egenkontrol af svejsearbejde og svejseprocedurer </t>
  </si>
  <si>
    <t>16-01-2017</t>
  </si>
  <si>
    <t>MIG lodning af tyndplade</t>
  </si>
  <si>
    <t>26-01-2017</t>
  </si>
  <si>
    <t>Planlægning og gennemførsel af svejseopgaver</t>
  </si>
  <si>
    <t>09-02-2017</t>
  </si>
  <si>
    <t>Ballepresser: Fejlfinding og reparation</t>
  </si>
  <si>
    <t>12-09-2017</t>
  </si>
  <si>
    <t xml:space="preserve">Betjening af udendørs maskiner, ejendomsservice </t>
  </si>
  <si>
    <t>04-09-2017</t>
  </si>
  <si>
    <t>Indretning og vedligeholdelse af legepladser</t>
  </si>
  <si>
    <t xml:space="preserve">Syn af boliger, ejendomsservice </t>
  </si>
  <si>
    <t>Kommunikation, ejendomsservice</t>
  </si>
  <si>
    <t>Grundlæggende detailhandel</t>
  </si>
  <si>
    <t>29-03-2017</t>
  </si>
  <si>
    <t>Grundlæggende handel</t>
  </si>
  <si>
    <t>Grundlæggende administration</t>
  </si>
  <si>
    <t>Køreteknik for erhvervschauffører - trin 1</t>
  </si>
  <si>
    <t>20-03-2017</t>
  </si>
  <si>
    <t>Køreteknik for erhvervschauffører - ajourføring</t>
  </si>
  <si>
    <t>Blokvognskørsel tung transport</t>
  </si>
  <si>
    <t>24-04-2017</t>
  </si>
  <si>
    <t>Dimensionering, særlige områder</t>
  </si>
  <si>
    <t>23-05-2017</t>
  </si>
  <si>
    <t>Dimensionering, industriinstallationer TN-systemer</t>
  </si>
  <si>
    <t>01-05-2017</t>
  </si>
  <si>
    <t>Dimensionering, bolig/mindre erhverv TT-systemer</t>
  </si>
  <si>
    <t>Opdatering af HACCP/egenkontrol</t>
  </si>
  <si>
    <t>23-01-2019</t>
  </si>
  <si>
    <t>Samspil med mennesker med ændret adfærd og demens</t>
  </si>
  <si>
    <t>23-01-2020</t>
  </si>
  <si>
    <t>Produktion i biotekindustri</t>
  </si>
  <si>
    <t>08-01-2019</t>
  </si>
  <si>
    <t>Skadestop for erhvervschauffører</t>
  </si>
  <si>
    <t>Arbejdet med børnemiljø i dagtilbud</t>
  </si>
  <si>
    <t>18-01-2017</t>
  </si>
  <si>
    <t>Netteknik: serversystemer, teknisk administration</t>
  </si>
  <si>
    <t>Personlift: Lovpl. eftersyn, faldhindrende udstyr</t>
  </si>
  <si>
    <t>Håndfiletering af fisk</t>
  </si>
  <si>
    <t>10-02-2017</t>
  </si>
  <si>
    <t>Hybridteknologi på offroad køretøjer</t>
  </si>
  <si>
    <t>Kørende have/parkmask, just. og enkel reparation 1</t>
  </si>
  <si>
    <t xml:space="preserve">Håndholdt have/parkmask, fejlfinding og rep. 2 </t>
  </si>
  <si>
    <t>Kørende have/parkmask, fejlfinding og reparation 2</t>
  </si>
  <si>
    <t xml:space="preserve">Håndholdt have/parkmask, just. og enkel rep. 1 </t>
  </si>
  <si>
    <t>Sikkerhed og grundlæggende opgaver i et støberi</t>
  </si>
  <si>
    <t>27-10-2017</t>
  </si>
  <si>
    <t>Modelfremstilling, støberibranchen</t>
  </si>
  <si>
    <t>Kernefremstilling, støberibranchen</t>
  </si>
  <si>
    <t>Håndformning 1, Støberibranchen</t>
  </si>
  <si>
    <t>Håndformning 2, støberibranchen</t>
  </si>
  <si>
    <t>Maskinformning, støberibranchen</t>
  </si>
  <si>
    <t>25-10-2017</t>
  </si>
  <si>
    <t>Kokillestøbning 1, støberibranchen</t>
  </si>
  <si>
    <t>Kokillestøbning 2, støberibranchen</t>
  </si>
  <si>
    <t>Opstilling og værktøjsklargøring, støberi</t>
  </si>
  <si>
    <t>Smelteprocesser, aluminium</t>
  </si>
  <si>
    <t>Smelteprocesser, jern og kobberlegeringer</t>
  </si>
  <si>
    <t xml:space="preserve">Efterbehandling, støberibranchen </t>
  </si>
  <si>
    <t>Karrosseriteknisk sammenføjning i stål</t>
  </si>
  <si>
    <t>18-06-2019</t>
  </si>
  <si>
    <t>Karrosseriteknisk MAG/MIG sammenføjning</t>
  </si>
  <si>
    <t>Karrosseriteknisk lim- og nitteteknik</t>
  </si>
  <si>
    <t>Græs, pleje - ajourføring</t>
  </si>
  <si>
    <t>07-03-2017</t>
  </si>
  <si>
    <t>Sikkerhed kabelmontage - højspænding</t>
  </si>
  <si>
    <t>21-08-2019</t>
  </si>
  <si>
    <t xml:space="preserve">Kvalitetssikring/mærkning af skånsomt fanget fisk </t>
  </si>
  <si>
    <t>Funktionskontrol af AEBS og Lane guard systemer</t>
  </si>
  <si>
    <t>21-03-2017</t>
  </si>
  <si>
    <t>Commonrail motorstyring emission</t>
  </si>
  <si>
    <t>Commonrail motorstyring</t>
  </si>
  <si>
    <t>Diagnosticering af person- og lastvogne</t>
  </si>
  <si>
    <t>Håndgravering med trykluftsværktøj</t>
  </si>
  <si>
    <t>24-04-2018</t>
  </si>
  <si>
    <t>Opsætn. og fugning af fliser m. epoxyhold. produkt</t>
  </si>
  <si>
    <t>23-02-2017</t>
  </si>
  <si>
    <t>Bedre anvendelse af kirkens tekniske anlæg</t>
  </si>
  <si>
    <t>03-09-2019</t>
  </si>
  <si>
    <t>Gummiforme - simple modeller</t>
  </si>
  <si>
    <t>14-12-2017</t>
  </si>
  <si>
    <t>Støbeprocesser, støberibranchen</t>
  </si>
  <si>
    <t>06-02-2019</t>
  </si>
  <si>
    <t>Kasse- og kundebetjening</t>
  </si>
  <si>
    <t>28-04-2017</t>
  </si>
  <si>
    <t>Gummiforme - kokonforme</t>
  </si>
  <si>
    <t>Parametrisk CNC programmering, træ</t>
  </si>
  <si>
    <t>12-06-2017</t>
  </si>
  <si>
    <t>Fremstilling af CNC-programmer i ISO-koder træ</t>
  </si>
  <si>
    <t>Anvendelse af produktionsdata</t>
  </si>
  <si>
    <t>20-12-2017</t>
  </si>
  <si>
    <t>Neuropædagogisk indsats i pædagogisk arbejde</t>
  </si>
  <si>
    <t>04-03-2019</t>
  </si>
  <si>
    <t>1-komponent vådlakering - operatører</t>
  </si>
  <si>
    <t>02-06-2017</t>
  </si>
  <si>
    <t>Manuel pulverlakering</t>
  </si>
  <si>
    <t>Arbejde på eller nær spænding - ajourf. &amp; 1.hjælp</t>
  </si>
  <si>
    <t>Arbejde på eller nær spænding - ajourf. &amp; praksis</t>
  </si>
  <si>
    <t>Introduktion til det danske arbejdsmarked (F/I)</t>
  </si>
  <si>
    <t>29-06-2017</t>
  </si>
  <si>
    <t>Faglig styring og dokumentation i FS III</t>
  </si>
  <si>
    <t>27-06-2017</t>
  </si>
  <si>
    <t>Arbejdet som netværksplejefamilie</t>
  </si>
  <si>
    <t>14-08-2017</t>
  </si>
  <si>
    <t>Basis maskinforståelse for operatører</t>
  </si>
  <si>
    <t>11-08-2017</t>
  </si>
  <si>
    <t>2- og 4-taktsmotor, rep. af have/parkmaskiner 1</t>
  </si>
  <si>
    <t>05-07-2017</t>
  </si>
  <si>
    <t>Tryghedsskabende aktiviteter, ejendomsservice</t>
  </si>
  <si>
    <t xml:space="preserve">Ejendommens installationer, ejendomsservice </t>
  </si>
  <si>
    <t>Ejendommens installationer, el</t>
  </si>
  <si>
    <t>Ejendommens installationer, vvs</t>
  </si>
  <si>
    <t>08-10-2019</t>
  </si>
  <si>
    <t xml:space="preserve">Fællesvaskerier og hvidevarer, ejendomsservice </t>
  </si>
  <si>
    <t>El-låse og overvågning, ejendomsservice</t>
  </si>
  <si>
    <t>Teknisk service, konferenceudstyr, ejendomsservice</t>
  </si>
  <si>
    <t>Drift af varmeanlæg, ejendomsservice</t>
  </si>
  <si>
    <t>Miljø- og energioptimering 1, ejendomsservice</t>
  </si>
  <si>
    <t>Miljø- og energioptimering 2, ejendomsservice</t>
  </si>
  <si>
    <t>Indeklima og ventilationsanlæg, ejendomsservice</t>
  </si>
  <si>
    <t>Arbejdsmiljø og sikkerhed, svejsning/termisk (F/I)</t>
  </si>
  <si>
    <t>Kranbasis, suppleret med samløft med kraner</t>
  </si>
  <si>
    <t>18-12-2017</t>
  </si>
  <si>
    <t>Generel introduktion til målinger og kalibrering</t>
  </si>
  <si>
    <t>01-11-2017</t>
  </si>
  <si>
    <t>Betjening af 8 akset CNC kantbukker</t>
  </si>
  <si>
    <t>15-11-2017</t>
  </si>
  <si>
    <t>Svejseteknisk introduktion (F/I)</t>
  </si>
  <si>
    <t>Ergonomi inden for ufaglærte og faglærte job (F/I)</t>
  </si>
  <si>
    <t>20-04-2018</t>
  </si>
  <si>
    <t>Adfærd i togtunnel, lokomotivfører, ajourføring</t>
  </si>
  <si>
    <t>16-10-2017</t>
  </si>
  <si>
    <t>Transport af sikkerhedskontrolleret luftfragt</t>
  </si>
  <si>
    <t>Køleteknik, termodynamik &amp; lovgivning køleanlæg</t>
  </si>
  <si>
    <t>07-05-2018</t>
  </si>
  <si>
    <t>Køletek., dim af køleanlæg &amp; anvendelse af lovgivn</t>
  </si>
  <si>
    <t>Køleteknisk dokumentation, styring &amp; automatik</t>
  </si>
  <si>
    <t>Køleteknik, opbygning og funktion af køleanlæg</t>
  </si>
  <si>
    <t>08-05-2018</t>
  </si>
  <si>
    <t>Køleteknik, opbygning af enkle el-relæstyringer</t>
  </si>
  <si>
    <t>Autohjælp - ajourføring</t>
  </si>
  <si>
    <t>08-11-2017</t>
  </si>
  <si>
    <t>Bjærgning, storvogn - ajourføring</t>
  </si>
  <si>
    <t>Ajourføring for stykgods- og distributionschauffør</t>
  </si>
  <si>
    <t>Recertificering af svejsning af polymermembraner</t>
  </si>
  <si>
    <t>Basis maskinforståelse for operatører (F/I)</t>
  </si>
  <si>
    <t>08-01-2018</t>
  </si>
  <si>
    <t>Sprogfag</t>
  </si>
  <si>
    <t>Plantebeskyttelse i jordbruget, ajourføring</t>
  </si>
  <si>
    <t xml:space="preserve">EU-efteruddannelse for buschauffører - obl. del   </t>
  </si>
  <si>
    <t>08-12-2017</t>
  </si>
  <si>
    <t>Ajourføring for rutebuschauffører</t>
  </si>
  <si>
    <t>Ajourføring for turistbuschauffører</t>
  </si>
  <si>
    <t xml:space="preserve">Ajourføring for buschauffører i OST/Flextrafik    </t>
  </si>
  <si>
    <t>Faglig opdatering af elektronikoperatør 1</t>
  </si>
  <si>
    <t>04-01-2018</t>
  </si>
  <si>
    <t>Faglig opdatering af elektronikoperatør 2</t>
  </si>
  <si>
    <t>Ajourføring for kølevognschauffører</t>
  </si>
  <si>
    <t>Ajourføring for renovationschauffører</t>
  </si>
  <si>
    <t>Ajourføring for særtransportchauffører</t>
  </si>
  <si>
    <t xml:space="preserve">Ajourføring for tankbilchauffører </t>
  </si>
  <si>
    <t>Ajourføring for dyretransportchauffører</t>
  </si>
  <si>
    <t>Ajourføring for entreprenørchauffører</t>
  </si>
  <si>
    <t>Ajourføring for chauffører af mejeriprodukter</t>
  </si>
  <si>
    <t>Ajourføring mejeriteknologi</t>
  </si>
  <si>
    <t>23-02-2018</t>
  </si>
  <si>
    <t xml:space="preserve">Mobile kraner &gt;8-30 tonsmeter </t>
  </si>
  <si>
    <t>Mobile kraner &gt;8-30 tm_med integreret kranbasis</t>
  </si>
  <si>
    <t>Mobile kraner &gt;30 tonsmeter</t>
  </si>
  <si>
    <t>Udvidelse kran D til Mob. kraner &gt;8-30 tm. basis</t>
  </si>
  <si>
    <t>Udvidelse kran E til Mob. kraner &gt;30 tonsmeter</t>
  </si>
  <si>
    <t>Arbejdsplatforme - Anvendelse og sikkerhed</t>
  </si>
  <si>
    <t>20-11-2019</t>
  </si>
  <si>
    <t>Dørmandsuddannelsen - grundlag for autorisation</t>
  </si>
  <si>
    <t>21-04-2020</t>
  </si>
  <si>
    <t>Svejsning i bronzealuminiumslegeringer</t>
  </si>
  <si>
    <t>Kvalifikation til persontransport i mindre køretøj</t>
  </si>
  <si>
    <t>Håndtering af personoplysninger</t>
  </si>
  <si>
    <t>Fremstilling af skabeloner til polstermøbler, 1</t>
  </si>
  <si>
    <t>Fremstilling af skabeloner til polstermøbler, 2</t>
  </si>
  <si>
    <t>02-01-2018</t>
  </si>
  <si>
    <t>Tilskæring af betræk til siddemøbler</t>
  </si>
  <si>
    <t>22-12-2017</t>
  </si>
  <si>
    <t>Betjening af symaskiner</t>
  </si>
  <si>
    <t>Digital købsadfærd</t>
  </si>
  <si>
    <t>Digital kundefastholdelse og kundeloyalitet</t>
  </si>
  <si>
    <t>13-10-2021</t>
  </si>
  <si>
    <t>EU-Efteruddannelse for godschauffører - oblig.del</t>
  </si>
  <si>
    <t>15-12-2017</t>
  </si>
  <si>
    <t>Borgerkommunikation</t>
  </si>
  <si>
    <t>11-07-2018</t>
  </si>
  <si>
    <t>Borgervejleder</t>
  </si>
  <si>
    <t>Budget og regnskab i det offentlige</t>
  </si>
  <si>
    <t>Forløbskoordinering</t>
  </si>
  <si>
    <t>Sundhedsdata og DRG</t>
  </si>
  <si>
    <t>Offentlig økonomi og styring</t>
  </si>
  <si>
    <t>Mad og måltiders muligheder i dagtilbud</t>
  </si>
  <si>
    <t>07-12-2017</t>
  </si>
  <si>
    <t>Tidlig opsporing - børn i udsatte positioner</t>
  </si>
  <si>
    <t>Vurdering af autoskader 2</t>
  </si>
  <si>
    <t>01-11-2018</t>
  </si>
  <si>
    <t>Mentalisering i omsorgs- og relationsarbejde</t>
  </si>
  <si>
    <t>Teleskoplæsser - Certifikat</t>
  </si>
  <si>
    <t>Udvidelse kran D til Mob. kraner &gt; 30 tonsmeter</t>
  </si>
  <si>
    <t>Karrosseriteknik ifm. aircondition og klimaanlæg</t>
  </si>
  <si>
    <t>Røgning og saltning i tilberedning af mad 1</t>
  </si>
  <si>
    <t>26-06-2018</t>
  </si>
  <si>
    <t>Røgning og saltning i tilberedning af mad 2</t>
  </si>
  <si>
    <t>19-06-2018</t>
  </si>
  <si>
    <t>Six Sigma for produktionsmedarbejdere 1</t>
  </si>
  <si>
    <t>Six Sigma for produktionsmedarbejdere 2</t>
  </si>
  <si>
    <t>Kranbasis - Teleskoplæsser m. kranløft over 8 tm</t>
  </si>
  <si>
    <t>22-01-2018</t>
  </si>
  <si>
    <t>Frugtfri diæter til primater i zoologiske anlæg</t>
  </si>
  <si>
    <t>08-02-2018</t>
  </si>
  <si>
    <t xml:space="preserve">Brug af UV-lys ved dyrehold </t>
  </si>
  <si>
    <t xml:space="preserve">Vandkvalitet hos vandlevende dyr </t>
  </si>
  <si>
    <t>Fritrækning af fastkørte maskiner i landbruget</t>
  </si>
  <si>
    <t>16-03-2020</t>
  </si>
  <si>
    <t>Tagdækning - Svejsn. af bromembraner - Ajourføring</t>
  </si>
  <si>
    <t>20-02-2018</t>
  </si>
  <si>
    <t>Traktor enkel, indstilling og udmåling 1</t>
  </si>
  <si>
    <t>13-08-2018</t>
  </si>
  <si>
    <t>Glas til interiør - UV limning</t>
  </si>
  <si>
    <t>24-01-2018</t>
  </si>
  <si>
    <t>Traktor enkel, fejlfinding og reparation 2</t>
  </si>
  <si>
    <t>Traktor enkel, opdatering og nye teknologier 3</t>
  </si>
  <si>
    <t>Traktor avanceret, indstilling og udmåling 1</t>
  </si>
  <si>
    <t>Traktor avanceret, fejlfinding og reparation 2</t>
  </si>
  <si>
    <t>Traktor avanceret, opdatering og nye teknologier 3</t>
  </si>
  <si>
    <t>Unge i udsatte positioner</t>
  </si>
  <si>
    <t>07-02-2018</t>
  </si>
  <si>
    <t>Etab. af intensive taghaver</t>
  </si>
  <si>
    <t>31-01-2018</t>
  </si>
  <si>
    <t>Mødet med andre begravelsesskikke</t>
  </si>
  <si>
    <t>Hygiejne og kvalitetskontrol på tandklinikken</t>
  </si>
  <si>
    <t>20-08-2019</t>
  </si>
  <si>
    <t>Deeskalerende kommunikation</t>
  </si>
  <si>
    <t>Materielsikkerhed på jernbanemateriel, bogi p-tog</t>
  </si>
  <si>
    <t>Helhedspleje af borgere med kroniske smerter</t>
  </si>
  <si>
    <t>09-03-2018</t>
  </si>
  <si>
    <t xml:space="preserve">Farligt Arbejde i lukkede rum, Modul 1 Lugevagt </t>
  </si>
  <si>
    <t>21-10-2019</t>
  </si>
  <si>
    <t>Convenience food i bagerier/konditorier</t>
  </si>
  <si>
    <t>Kundevejledning i specialbestillinger</t>
  </si>
  <si>
    <t>Tyndpuds - Microtopping</t>
  </si>
  <si>
    <t>22-08-2018</t>
  </si>
  <si>
    <t>Entreprenørmaskiner enkel, indstil/udmål 1</t>
  </si>
  <si>
    <t>15-06-2018</t>
  </si>
  <si>
    <t>Entreprenørmaskiner enkel, fejlfind/reparer 2</t>
  </si>
  <si>
    <t>Entreprenørmaskiner avanceret, indstil/udmål 1</t>
  </si>
  <si>
    <t>Entreprenørmaskiner avanceret, fejlfind/reparer 2</t>
  </si>
  <si>
    <t>Klinisk psykiatrisk praksis</t>
  </si>
  <si>
    <t>Montage af HV-kabler i offshore installationer</t>
  </si>
  <si>
    <t>03-07-2018</t>
  </si>
  <si>
    <t>Arbejdet med børn i udsatte positioner</t>
  </si>
  <si>
    <t>Refleksionsmetoder i den pædagogiske praksis</t>
  </si>
  <si>
    <t>08-06-2018</t>
  </si>
  <si>
    <t>Forældreinddragelse i pædagogiske dagtilbud</t>
  </si>
  <si>
    <t>Børns sproglige udvikling 1</t>
  </si>
  <si>
    <t>Børns kommunikation og sprog 2</t>
  </si>
  <si>
    <t>Børn med sproglige udfordringer 3</t>
  </si>
  <si>
    <t>Børns motorik, sansning og bevægelse 1</t>
  </si>
  <si>
    <t>14-06-2018</t>
  </si>
  <si>
    <t>Læringsmiljø, børns motorik, sanser og bevægelse 2</t>
  </si>
  <si>
    <t>Formidling og samarbejde i Flextrafik</t>
  </si>
  <si>
    <t>17-12-2018</t>
  </si>
  <si>
    <t>Service og kvalitet i Flextrafik</t>
  </si>
  <si>
    <t xml:space="preserve">Reparationssvejsning </t>
  </si>
  <si>
    <t>28-01-2019</t>
  </si>
  <si>
    <t>Lasersvejsning, metalindustri</t>
  </si>
  <si>
    <t>20-10-2020</t>
  </si>
  <si>
    <t>Grundlæggende lasersvejsning, metalindustri</t>
  </si>
  <si>
    <t>09-11-2020</t>
  </si>
  <si>
    <t>Montagesvejsning</t>
  </si>
  <si>
    <t>Pulversvejsning, Proces 121 i plade og rør</t>
  </si>
  <si>
    <t>Pulversvejsning af plade</t>
  </si>
  <si>
    <t>Lysbuesvejsning, Proces 111 af svære knudepunkter</t>
  </si>
  <si>
    <t>11-02-2019</t>
  </si>
  <si>
    <t>Lysbuesvejsning, Proces 111 af pladeknudepunkter</t>
  </si>
  <si>
    <t>14-03-2019</t>
  </si>
  <si>
    <t>Lysbuesvejsning af rør på plade og bjælke på plade</t>
  </si>
  <si>
    <t>C</t>
  </si>
  <si>
    <t>Lysbuesvejsning af Y-joints</t>
  </si>
  <si>
    <t>P111/136 eller P138/136 svejs: asymmetriske fuger</t>
  </si>
  <si>
    <t>Anvendt svejseteknisk beregning og måling</t>
  </si>
  <si>
    <t xml:space="preserve">Skadedyr i ejendomme, ejendomsservice </t>
  </si>
  <si>
    <t>07-08-2018</t>
  </si>
  <si>
    <t>MAG-svejsning af rustfri stål proces 135 eller 136</t>
  </si>
  <si>
    <t>MAG-svejs rustfri, svær plade Proces 135 eller 136</t>
  </si>
  <si>
    <t xml:space="preserve">CNC drejning, klargøring og maskinbetjening </t>
  </si>
  <si>
    <t>14-12-2018</t>
  </si>
  <si>
    <t>Grundlæggende videooptagelse og redigering</t>
  </si>
  <si>
    <t>18-12-2020</t>
  </si>
  <si>
    <t>Grundlæggende bearbejdning før og efter svejsning</t>
  </si>
  <si>
    <t>Safety Passport - industri- og procesanlæg</t>
  </si>
  <si>
    <t>04-07-2019</t>
  </si>
  <si>
    <t>Nonoperativ behandling på tandklinikken</t>
  </si>
  <si>
    <t>27-11-2018</t>
  </si>
  <si>
    <t>Sundhedsfremme i tandklinikken</t>
  </si>
  <si>
    <t>Omskoling ny infrastruktur-ny litra, førerløst tog</t>
  </si>
  <si>
    <t>10-09-2018</t>
  </si>
  <si>
    <t>Iværksætteri - ny forretningside</t>
  </si>
  <si>
    <t>08-02-2019</t>
  </si>
  <si>
    <t>Ny forretningside - fra ide til forretningsplan</t>
  </si>
  <si>
    <t>Slap armering - trin 1</t>
  </si>
  <si>
    <t>21-12-2018</t>
  </si>
  <si>
    <t>Børn og unge med angst</t>
  </si>
  <si>
    <t>Dyrkning af cannabis til medicinsk brug</t>
  </si>
  <si>
    <t>11-09-2018</t>
  </si>
  <si>
    <t xml:space="preserve">Biologisk bekæmpelse i gartnerier </t>
  </si>
  <si>
    <t>30-08-2019</t>
  </si>
  <si>
    <t xml:space="preserve">Bæredygtighed i storkøkkener </t>
  </si>
  <si>
    <t>Bæredygtige mærkningsordninger i detailhandel</t>
  </si>
  <si>
    <t>25-10-2022</t>
  </si>
  <si>
    <t>Take-away koncept i daglig madproduktion</t>
  </si>
  <si>
    <t>06-03-2019</t>
  </si>
  <si>
    <t>Gæstevejledning om vinens dyrkning &amp; fremstilling</t>
  </si>
  <si>
    <t>Syn af mark- og tågesprøjter - opdateringskursus</t>
  </si>
  <si>
    <t>01-10-2018</t>
  </si>
  <si>
    <t>Dokumentation af svejste stålemner jf. EN 1090</t>
  </si>
  <si>
    <t>Råvarer i køkkenet - trin 1</t>
  </si>
  <si>
    <t>Danske tapas</t>
  </si>
  <si>
    <t>25-01-2019</t>
  </si>
  <si>
    <t>Sushi - krav og kreativitet</t>
  </si>
  <si>
    <t>Træets vækst,opbygning,svind,opskæring og tørring</t>
  </si>
  <si>
    <t>19-11-2018</t>
  </si>
  <si>
    <t>Avanc. rep. af fly-komposit, PART 66, Lev III</t>
  </si>
  <si>
    <t>Pudsning og slibning i træindustri</t>
  </si>
  <si>
    <t>20-11-2018</t>
  </si>
  <si>
    <t xml:space="preserve">Grundlæggende kvalifikation for varebilschauffør </t>
  </si>
  <si>
    <t xml:space="preserve">Efteruddannelse for varebilschauffører </t>
  </si>
  <si>
    <t xml:space="preserve">Overfladebehandling møbelporoduktion </t>
  </si>
  <si>
    <t>04-01-2019</t>
  </si>
  <si>
    <t>Overfladebehandling af vinduer og døre</t>
  </si>
  <si>
    <t xml:space="preserve">Fly-aluminium struktur rep., PART 66, Level II </t>
  </si>
  <si>
    <t>Bearbejdning på kehlemaskiner, træ</t>
  </si>
  <si>
    <t>Kantlimer, opstilling og betjening</t>
  </si>
  <si>
    <t>29-01-2019</t>
  </si>
  <si>
    <t>Tegningsforståelse i træ-og møbelindustri</t>
  </si>
  <si>
    <t>Værktøjer i træindustrien</t>
  </si>
  <si>
    <t>26-11-2018</t>
  </si>
  <si>
    <t>3D kant - og overfladebehandling på CNC,træ</t>
  </si>
  <si>
    <t>Maskinelle møbel-og bygningssamlinger</t>
  </si>
  <si>
    <t>Beslåning,systembeslag og isætning af termoruder</t>
  </si>
  <si>
    <t>Maskinsikkerhed og arbejdsmiljø i træindustrien</t>
  </si>
  <si>
    <t>Ajourføring Mobil kran - simulator</t>
  </si>
  <si>
    <t>11-12-2020</t>
  </si>
  <si>
    <t>Kommunikation og serviceorienteret gæstebetjening</t>
  </si>
  <si>
    <t>Servering og service i restauranten</t>
  </si>
  <si>
    <t>11-01-2019</t>
  </si>
  <si>
    <t>Data- og bookingsystemer i receptionen</t>
  </si>
  <si>
    <t>Fuel tank safety level II</t>
  </si>
  <si>
    <t>Velfærdsteknologi i det daglige omsorgsarbejde I</t>
  </si>
  <si>
    <t>26-10-2018</t>
  </si>
  <si>
    <t>Velfærdsteknologi i det daglige omsorgsarbejde II</t>
  </si>
  <si>
    <t>Sundhed for operatører i industrien</t>
  </si>
  <si>
    <t>15-08-2019</t>
  </si>
  <si>
    <t>TIG-svejs-stumps tynd rustfri rør alle pos</t>
  </si>
  <si>
    <t>28-10-2019</t>
  </si>
  <si>
    <t>Belysning - lyskilder og kvalitet</t>
  </si>
  <si>
    <t>10-12-2018</t>
  </si>
  <si>
    <t>Belysning - design og dimensionering</t>
  </si>
  <si>
    <t>Belysningsanlæg - energieffektivisering og komfort</t>
  </si>
  <si>
    <t>Fiberkabling - grundlæggende</t>
  </si>
  <si>
    <t>Fiberkabling - installation</t>
  </si>
  <si>
    <t>Fiberkabling - udendørs håndtering</t>
  </si>
  <si>
    <t>09-01-2019</t>
  </si>
  <si>
    <t>Fiber - fejlfinding og reparation</t>
  </si>
  <si>
    <t xml:space="preserve">Solceller og husstandsvindmøller </t>
  </si>
  <si>
    <t>Solceller - installation &amp; service</t>
  </si>
  <si>
    <t>Husstandsvindmøller - installation</t>
  </si>
  <si>
    <t>Varmepumper - installation og service</t>
  </si>
  <si>
    <t>04-12-2018</t>
  </si>
  <si>
    <t>Energitjek &amp; -besparelse - tekniske installationer</t>
  </si>
  <si>
    <t>Håndtering med industrirobotter for operatører</t>
  </si>
  <si>
    <t>Håndtering med industrirobotter for operatører 1</t>
  </si>
  <si>
    <t>Håndtering med industrirobotter for operatører 2</t>
  </si>
  <si>
    <t>Varmeanlæg - installation, drift og service</t>
  </si>
  <si>
    <t>07-12-2018</t>
  </si>
  <si>
    <t>Varme - ændring &amp; optimering af eksisterende anlæg</t>
  </si>
  <si>
    <t>Styringsautomatik i varmefordelende energianlæg</t>
  </si>
  <si>
    <t>Fjernvarme - introduktion</t>
  </si>
  <si>
    <t>15-01-2019</t>
  </si>
  <si>
    <t>Kendskab til fjernvarmeinstallationer</t>
  </si>
  <si>
    <t>Optimal funktion af fjernvarmeinstallationer</t>
  </si>
  <si>
    <t>Fjernvarmeanlæg - certifikat mindre ejendomme</t>
  </si>
  <si>
    <t>Fjernvarmes Serviceordning Certifikatprøve</t>
  </si>
  <si>
    <t>Trafikselskabet, kundeservice og billettering</t>
  </si>
  <si>
    <t>Trafikselskabets organisering og kundebetjening</t>
  </si>
  <si>
    <t>Billettering og kvalitetskrav</t>
  </si>
  <si>
    <t>Fjernvarme recertificering - mindre ejendomme</t>
  </si>
  <si>
    <t>Rutebuschauffør</t>
  </si>
  <si>
    <t>Rutebuschaufførens arbejdsopgaver</t>
  </si>
  <si>
    <t>Ren- og vedligeholdelse af busser</t>
  </si>
  <si>
    <t>Robot, periferiudstyr for operatører</t>
  </si>
  <si>
    <t>Robot, periferiudstyr for operatører, trin 1</t>
  </si>
  <si>
    <t>Robot, periferiudstyr for operatører, trin 2</t>
  </si>
  <si>
    <t>Robotbetjening for operatører</t>
  </si>
  <si>
    <t>Robotbetjening for operatører, trin 1</t>
  </si>
  <si>
    <t>Robotbetjening for operatører, trin 2</t>
  </si>
  <si>
    <t>Afslibning og efterbehandling af trægulve</t>
  </si>
  <si>
    <t>18-12-2018</t>
  </si>
  <si>
    <t>Diamantskærer - Vægskæring</t>
  </si>
  <si>
    <t xml:space="preserve">Basisuddannelse for P-vagter </t>
  </si>
  <si>
    <t>08-10-2018</t>
  </si>
  <si>
    <t>Elteknik i vvs-installationer</t>
  </si>
  <si>
    <t>CNC drejning, 1-sidet bearbejdning</t>
  </si>
  <si>
    <t>Programmering</t>
  </si>
  <si>
    <t>Opstilling til 1-sidet bearbejdning</t>
  </si>
  <si>
    <t>CNC fræsning, klargøring og maskinbetjening</t>
  </si>
  <si>
    <t xml:space="preserve">Introduktion til gulvbelægning      </t>
  </si>
  <si>
    <t xml:space="preserve">GVK-godkendt vinylsvejsning </t>
  </si>
  <si>
    <t>04-04-2019</t>
  </si>
  <si>
    <t>Kvalitetssikring af GVK-godkendt vinylbelægning</t>
  </si>
  <si>
    <t>Grundlæggende GVK-godkendt Vinylbelægning</t>
  </si>
  <si>
    <t>Vådrumssikring</t>
  </si>
  <si>
    <t>Operatør ved CNC-styret kantpresse, trin 2</t>
  </si>
  <si>
    <t>03-12-2018</t>
  </si>
  <si>
    <t>Pladebearbejdning, trin 1</t>
  </si>
  <si>
    <t>Operatør ved klippe-, bukke- og valsemaskiner</t>
  </si>
  <si>
    <t>Operatør ved CNC-styret kantpresse, trin 1</t>
  </si>
  <si>
    <t>Pladebearbejdning, trin 2</t>
  </si>
  <si>
    <t>Måleteknik for operatører</t>
  </si>
  <si>
    <t>Kontrolmåling med fast og stilbart måleværktøj</t>
  </si>
  <si>
    <t>Præcisionsmåling med stilbart kontrolværktøj</t>
  </si>
  <si>
    <t>CNC fræsning, 1-sidet bearbejdning</t>
  </si>
  <si>
    <t>1-sidet bearbejdning</t>
  </si>
  <si>
    <t>Grundlæggende CAD</t>
  </si>
  <si>
    <t>Emnetegning i CAD, introduktion</t>
  </si>
  <si>
    <t>Emnetegning i CAD, assembly</t>
  </si>
  <si>
    <t>Grundlæggende maskintegning</t>
  </si>
  <si>
    <t>Avanceret rep., hærdeplast kompositter</t>
  </si>
  <si>
    <t>Hærdeplast komposit produktionsteknikker trin 1</t>
  </si>
  <si>
    <t>Hærdeplast komposit produktionsteknikker trin 2</t>
  </si>
  <si>
    <t>Hærdeplast komposit produktionsteknikker trin 3</t>
  </si>
  <si>
    <t>CNC styr. bearbejdningsmaskiner i smedeindustr.</t>
  </si>
  <si>
    <t>31-01-2019</t>
  </si>
  <si>
    <t>Streaming for teater-, event- og AV-branchen</t>
  </si>
  <si>
    <t>Sp1. Betjening af plast sprøjtestøbemaskiner</t>
  </si>
  <si>
    <t>Sp2. Mont. og indst. af plast sprøjtestøbeforme</t>
  </si>
  <si>
    <t>Sp3a. Opti. af drift, plast sprøjtestøbning</t>
  </si>
  <si>
    <t>Sp3b system. indkøring nye plastsprøjtestøbeforme</t>
  </si>
  <si>
    <t>Ekstrud1, betjening af plast ekstruderingsanlæg</t>
  </si>
  <si>
    <t>Ekstrud2, drift af plast ekstruderingsanlæg</t>
  </si>
  <si>
    <t>Ekstrud3, indkøring af plast ekstruderingsanlæg</t>
  </si>
  <si>
    <t>Termoform1, betjening af plast termoformmaskiner</t>
  </si>
  <si>
    <t>Inspiration til nyeste frisuredesign</t>
  </si>
  <si>
    <t xml:space="preserve">IBI - funktion og montage </t>
  </si>
  <si>
    <t>CTS-anlæg og BMS - systemkendskab</t>
  </si>
  <si>
    <t>CTS-anlæg - systemkendskab</t>
  </si>
  <si>
    <t>07-01-2019</t>
  </si>
  <si>
    <t>BMS - vejledning og energioptimering</t>
  </si>
  <si>
    <t>CTS-anlæg - Programmering og fejlfinding</t>
  </si>
  <si>
    <t>Termografering</t>
  </si>
  <si>
    <t>Drikkevandsinstallationer - kvalitet og hygiejne</t>
  </si>
  <si>
    <t>KNX-installationer, programmering &amp; systemkendskab</t>
  </si>
  <si>
    <t>KNX-installationer, systemkendskab</t>
  </si>
  <si>
    <t>KNX-programmering</t>
  </si>
  <si>
    <t>Netværk - grundlæggende</t>
  </si>
  <si>
    <t>Netværk - konfiguration</t>
  </si>
  <si>
    <t>Trådløst netværk - opsætning og konfiguration</t>
  </si>
  <si>
    <t>Netværk - switch</t>
  </si>
  <si>
    <t>Boringer på land - Ledelse af boreopgaver</t>
  </si>
  <si>
    <t>Ajourføring for tømrerbranchen</t>
  </si>
  <si>
    <t>12-12-2018</t>
  </si>
  <si>
    <t>Grundlæggende produktionsteknik, elektronik</t>
  </si>
  <si>
    <t>Produktionsstyring</t>
  </si>
  <si>
    <t>Produktionsoptimering</t>
  </si>
  <si>
    <t>Introduktion til montering af vådrumsvinyl</t>
  </si>
  <si>
    <t>Brancherettet kørsel, m. high fidelity simulator</t>
  </si>
  <si>
    <t>Arbmiljø - Sikkerhed, sundhed og APV på byggeplads</t>
  </si>
  <si>
    <t>11-12-2018</t>
  </si>
  <si>
    <t>Bæredygtig byggeri - cirkulær økonomi</t>
  </si>
  <si>
    <t>Uren del af vaskeprocessen, grundmodul 1</t>
  </si>
  <si>
    <t>21-11-2018</t>
  </si>
  <si>
    <t>Ren del af vaskeprocessen, grundmodul 2</t>
  </si>
  <si>
    <t>IT på byggepladsen</t>
  </si>
  <si>
    <t>Sjakbajs - kvalitetssikring og dokumentation i byg</t>
  </si>
  <si>
    <t>Bygningsreglement - konstr/fugt/brand/klima/energi</t>
  </si>
  <si>
    <t>Vask, afvanding og tørring i vaskeribranchen</t>
  </si>
  <si>
    <t>Tekstilkundskab i vaskeribranchen</t>
  </si>
  <si>
    <t>Kvalitetssikring og -kontrol i vaskeribranchen</t>
  </si>
  <si>
    <t>Professionalisering af faglige relationer</t>
  </si>
  <si>
    <t>Projektforståelse - bygge og anlæg</t>
  </si>
  <si>
    <t>Arkitektoniske linjer i byggeriet</t>
  </si>
  <si>
    <t>Planlægning i bygge- og anlægsbranchen</t>
  </si>
  <si>
    <t>Byggeledelse - tilbudsgivning v. bygge-/anlægsopg.</t>
  </si>
  <si>
    <t>Bygningsreglementet - anvendelse</t>
  </si>
  <si>
    <t>Opstart af varmeproducerende gasfyrede kedelanlæg</t>
  </si>
  <si>
    <t>Indregulering af varmeproducerende gasfyrede kedel</t>
  </si>
  <si>
    <t>Service og eftersyn på varmeproduc. gasfyrede kede</t>
  </si>
  <si>
    <t>Fejlfinding og -retning af varmeprod. gasfyr kedel</t>
  </si>
  <si>
    <t>Certificering inden for gasområdet under 135 kW</t>
  </si>
  <si>
    <t>Tekniske Installationer - Kundeservice og salg</t>
  </si>
  <si>
    <t>Boringer på land - Miljøbor. og geoteknisk. metode</t>
  </si>
  <si>
    <t>Priskalkulation i Detailvirksomheder</t>
  </si>
  <si>
    <t>Kranløft med entreprenørmaskiner under 8 t/m</t>
  </si>
  <si>
    <t>Materialevalg v. beklædnings- og tekstilproduktion</t>
  </si>
  <si>
    <t>Fiber og garnvalg til fremstilling af tekstiler</t>
  </si>
  <si>
    <t>Stof konstruktion og egenskaber</t>
  </si>
  <si>
    <t>Bæredygtighed i tekstil- og beklædningsprodukter</t>
  </si>
  <si>
    <t>Inspiration til det lange hår</t>
  </si>
  <si>
    <t>Langthårsfriering</t>
  </si>
  <si>
    <t>Aktuel klipning og frisuredesign</t>
  </si>
  <si>
    <t>Trend herre/damemode</t>
  </si>
  <si>
    <t>Farve- og finishprodukter i frisørsalonen</t>
  </si>
  <si>
    <t>Arbejdstegninger til produktion af beklædning</t>
  </si>
  <si>
    <t>Arbejdstegninger til produktion af beklædning 1</t>
  </si>
  <si>
    <t>Arbejdstegninger til produktion af beklædning 2</t>
  </si>
  <si>
    <t>Arbejdstegninger til produktion af beklædning 3</t>
  </si>
  <si>
    <t>Prøvning og mærkning af tekstiler</t>
  </si>
  <si>
    <t>Tekstilprøvning</t>
  </si>
  <si>
    <t>Mærkning af tekstiler</t>
  </si>
  <si>
    <t>Kørsel med specielle busser</t>
  </si>
  <si>
    <t>16-12-2019</t>
  </si>
  <si>
    <t xml:space="preserve">Basisuddannelse Airport Security </t>
  </si>
  <si>
    <t>15-11-2018</t>
  </si>
  <si>
    <t>Basisuddannelse 13.1</t>
  </si>
  <si>
    <t>10-01-2019</t>
  </si>
  <si>
    <t>Basisuddannelse 13.2</t>
  </si>
  <si>
    <t xml:space="preserve">Securityudstyr til personeftersyn </t>
  </si>
  <si>
    <t xml:space="preserve">Screening med røntgen </t>
  </si>
  <si>
    <t>Røntgen - intraorale billeder</t>
  </si>
  <si>
    <t>19-12-2018</t>
  </si>
  <si>
    <t>Aftryk til fast protetik</t>
  </si>
  <si>
    <t>Operationshygiejne på tandklinikken</t>
  </si>
  <si>
    <t>Grundlæggende kompetencer koblingsperson</t>
  </si>
  <si>
    <t>Kabelfejlfinding på distributionsnet op til 72.5kV</t>
  </si>
  <si>
    <t>Kabelfejlfinding praktisk udstyr</t>
  </si>
  <si>
    <t>Praktisk fejlfinding 400/230 V</t>
  </si>
  <si>
    <t>Operatørarbejde på el-forsyningsanlæg off-shore</t>
  </si>
  <si>
    <t>Introduktion til loddeteknik</t>
  </si>
  <si>
    <t>PLC-systemer - opbygning og installation</t>
  </si>
  <si>
    <t>PLC - sekventiel programmering og netværk</t>
  </si>
  <si>
    <t>PLC - programmering af PLC &amp; regulering: opsætning</t>
  </si>
  <si>
    <t>Analog PLC</t>
  </si>
  <si>
    <t>Regulering: Opsætning af regulatorer</t>
  </si>
  <si>
    <t>Regulering - Indreguleringsmetoder og fejlfinding</t>
  </si>
  <si>
    <t>Pneumatiske anlæg - installation og fejlfinding</t>
  </si>
  <si>
    <t>Pneumatiske anlæg - installation</t>
  </si>
  <si>
    <t>Pneumatiske anlæg - fejlfinding</t>
  </si>
  <si>
    <t>Motorregulering - frekvensomformere</t>
  </si>
  <si>
    <t>Motorregulering - Avancerede motortyper</t>
  </si>
  <si>
    <t>Materialestyring i virksomheder vha ERP system</t>
  </si>
  <si>
    <t>Controlling af kreditor, indkøb og lager</t>
  </si>
  <si>
    <t>Indkøbsprocessen i et ERP system</t>
  </si>
  <si>
    <t>Billedbehandling - Billedlige udtryk</t>
  </si>
  <si>
    <t>Udarbejdelse af rapporter i et ERP system</t>
  </si>
  <si>
    <t>Produktionsplanlægning af kommunikationsløsninger</t>
  </si>
  <si>
    <t>Dokumenter og værktøjer - Ombrydning og produktion</t>
  </si>
  <si>
    <t>Inddækninger og falsninger</t>
  </si>
  <si>
    <t>Inddækning af karnapper.</t>
  </si>
  <si>
    <t>Inddækning af kviste</t>
  </si>
  <si>
    <t>Inddækning af ovenlysvinduer</t>
  </si>
  <si>
    <t>Skotrender, murkroner og sålbænke.</t>
  </si>
  <si>
    <t>Tagrender, nedløb og hætter</t>
  </si>
  <si>
    <t>Tagrender og nedløb</t>
  </si>
  <si>
    <t>Udluftningshætter</t>
  </si>
  <si>
    <t>Blik - bevaringsværdige bygninger</t>
  </si>
  <si>
    <t>Bevaringsværdige bygninger, udsmykning</t>
  </si>
  <si>
    <t>Bevaringsværdige bygninger, inddækning</t>
  </si>
  <si>
    <t>Maskinanlæg - fejlfinding</t>
  </si>
  <si>
    <t>Maskinanlæg - sikkerhed - maskindirektiv</t>
  </si>
  <si>
    <t>Risikovurdering  af maskinanlæg</t>
  </si>
  <si>
    <t>Sikkerhedsbestemmelser for aut. anlæg</t>
  </si>
  <si>
    <t>Elektrisk støj - EMC</t>
  </si>
  <si>
    <t>Digital efterbehandling/videofilformater og workfl</t>
  </si>
  <si>
    <t>Robotteknik - idriftsættelse</t>
  </si>
  <si>
    <t>Robotteknik for el-faglige - avanceret</t>
  </si>
  <si>
    <t>Ombrydning - Skabeloner</t>
  </si>
  <si>
    <t>Ombrydning - Typografisk æstetik</t>
  </si>
  <si>
    <t>Ombrydning - Automatiseret ombrydning</t>
  </si>
  <si>
    <t>Teknisk isolering af flader og tanke</t>
  </si>
  <si>
    <t>Teknisk rør- og kanalisolering, pap og lærred</t>
  </si>
  <si>
    <t>Teknisk isolering - PVC folie trin 1</t>
  </si>
  <si>
    <t>Teknisk isolering - PVC folie trin 2</t>
  </si>
  <si>
    <t>Køleisolering/cellegummislanger</t>
  </si>
  <si>
    <t>Køleisolering/cellegummiplader</t>
  </si>
  <si>
    <t>Pladeudfoldning - trin 2</t>
  </si>
  <si>
    <t>Pladeudfoldning - trin 3</t>
  </si>
  <si>
    <t>Pladeudfoldning - trin 1</t>
  </si>
  <si>
    <t>Teknisk Brandisolering - ventilation og brandlukn</t>
  </si>
  <si>
    <t>Pladeisolering i Offshore- og olieindustri</t>
  </si>
  <si>
    <t>Hvidevarer - service og teknologi</t>
  </si>
  <si>
    <t>Installation og service på hvidevarer</t>
  </si>
  <si>
    <t>Mikrobølgeovne</t>
  </si>
  <si>
    <t>Komfurer, ovne og emhætter</t>
  </si>
  <si>
    <t>Vaskemaskiner, opvaskemaskiner og tørretumblere</t>
  </si>
  <si>
    <t>Nedrivning - Anv. af skærebrænder og plasmaskæring</t>
  </si>
  <si>
    <t>Nedrivning - produktionsanlæg</t>
  </si>
  <si>
    <t>Nedrivning - ustabile konstruktioner og stabilitet</t>
  </si>
  <si>
    <t>Nedrivning - Ajourføring</t>
  </si>
  <si>
    <t>Slap armering - trin 2</t>
  </si>
  <si>
    <t>Slap armering - trin 3</t>
  </si>
  <si>
    <t>Beton- blanding og udstøbning</t>
  </si>
  <si>
    <t>Montering af betonelementer</t>
  </si>
  <si>
    <t>Forskalling - intro til traditionel forskalling</t>
  </si>
  <si>
    <t>Forskalling - Introduktion til enkle løsninger</t>
  </si>
  <si>
    <t>Forskalling - Introduktion til specielle løsninger</t>
  </si>
  <si>
    <t>Bundsystemer til siddemøbler</t>
  </si>
  <si>
    <t>Syning af betræk til siddemøbler</t>
  </si>
  <si>
    <t>Opbygning og polstring af siddemøbler</t>
  </si>
  <si>
    <t>Traditionel polstring i håndværksvirksomheder</t>
  </si>
  <si>
    <t>Professionelt indkøb i virksomheden</t>
  </si>
  <si>
    <t>Anvendelse af LEAN værktøjer i produktionen</t>
  </si>
  <si>
    <t>Rep/vedligehold på procesfødevare anlæg 1</t>
  </si>
  <si>
    <t>30-04-2019</t>
  </si>
  <si>
    <t>Rep/vedligehold på procesfødevareanlæg hygiejne</t>
  </si>
  <si>
    <t>Rep/vedligehold på procesfødevare hjælpeanlæg 2</t>
  </si>
  <si>
    <t xml:space="preserve">Rep/vedligehold procesfødevareanlæg mejeriproces  </t>
  </si>
  <si>
    <t>Systemforskalling - intro til systemforskalling</t>
  </si>
  <si>
    <t>Systemforskalling - opstilling af vægforskalling</t>
  </si>
  <si>
    <t>Systemforskalling - udfør. af specielle løsninger</t>
  </si>
  <si>
    <t>Forskalling - opstilling til vibreringsfri beton</t>
  </si>
  <si>
    <t>Sygepleje til den akut syge indlagte patient</t>
  </si>
  <si>
    <t>Vejasfaltarbejde - Materialer og maskinudlægning</t>
  </si>
  <si>
    <t>Vejasfaltarbejde - Arbejdsmetoder og udlægning</t>
  </si>
  <si>
    <t>Vejasfaltarbejde - Arbejdsmiljø og ydre miljø</t>
  </si>
  <si>
    <t>Vejasfaltarbejde - Mask.udlæg. af bære- og slidlag</t>
  </si>
  <si>
    <t>Vejasfaltarbejde - Opbyg. og betj. af asfaltudlæg.</t>
  </si>
  <si>
    <t>Vejasfaltarbejde - Produktion af vejasfalt</t>
  </si>
  <si>
    <t>Asfaltlapning</t>
  </si>
  <si>
    <t>Beton - Industriel produktion</t>
  </si>
  <si>
    <t>Formbygning til betonstøbning - enkle løsninger</t>
  </si>
  <si>
    <t>Fremstilling af forspændt betonelementer</t>
  </si>
  <si>
    <t>Tynde fiberarmerede betonelementer</t>
  </si>
  <si>
    <t>Betonoverflader - udførelse af afslutninger</t>
  </si>
  <si>
    <t>Formbygning til betonstøbning - specialløsninger</t>
  </si>
  <si>
    <t>Innovation i produktionen</t>
  </si>
  <si>
    <t>Finisharbejde på hærdet beton</t>
  </si>
  <si>
    <t>Armering - placering af indstøbningsdele</t>
  </si>
  <si>
    <t>Vægkonstruktion - opstilling og beklædning</t>
  </si>
  <si>
    <t>Undertage - Montering af undertage</t>
  </si>
  <si>
    <t>Tagkonstruktioner- beregning af vinkler og længder</t>
  </si>
  <si>
    <t>Vindue, dør og skydedør - montering og justering</t>
  </si>
  <si>
    <t>Gulvkonstruktioner i træ eller stål</t>
  </si>
  <si>
    <t>Termografering af bygninger</t>
  </si>
  <si>
    <t>Udførelse af tagbeklædning</t>
  </si>
  <si>
    <t>Anvendelse af hånd- og maskinværktøj i Byggeriet</t>
  </si>
  <si>
    <t>Råd og svamp - udbedring af råd, svamp og insekt</t>
  </si>
  <si>
    <t>Råd og svamp - udbedring af skimmelsvampeskader</t>
  </si>
  <si>
    <t>Tagkonstr. - Opstilling, afstivning og montering</t>
  </si>
  <si>
    <t>Lasernivellering</t>
  </si>
  <si>
    <t>Montering af solpaneler og - fangere på tag</t>
  </si>
  <si>
    <t>Efterisolering af kælder, krybekælder og terrændæk</t>
  </si>
  <si>
    <t>Kvalitetsudvikling af administrative arbejdsgange</t>
  </si>
  <si>
    <t>Det meningsfulde liv - mennesker med demens</t>
  </si>
  <si>
    <t>Beton- og teglstenstage - oplægning og reparation</t>
  </si>
  <si>
    <t>Udvendig isolering - sokkel og kreativ udsmykning</t>
  </si>
  <si>
    <t>Armeret hånd- og sprøjtepuds</t>
  </si>
  <si>
    <t>Murede trapper</t>
  </si>
  <si>
    <t>Murede overlukninger - konstruktion og udførelse</t>
  </si>
  <si>
    <t>03-01-2019</t>
  </si>
  <si>
    <t>Murede skorstene, ildsteder, pejse og indsatser</t>
  </si>
  <si>
    <t>Isolering - Energirigtige løsninger ved isolering</t>
  </si>
  <si>
    <t>Isolering - BR og varmetabsberegning</t>
  </si>
  <si>
    <t>Isolering - energirigtige løsninger</t>
  </si>
  <si>
    <t>Kvalitetsmodeller i industrien</t>
  </si>
  <si>
    <t>Håndtering af ensidigt gentaget arbejde</t>
  </si>
  <si>
    <t>Behandlingsopbygning og lakering af træværk</t>
  </si>
  <si>
    <t>Vægbeklædning - tapetopsætning</t>
  </si>
  <si>
    <t>Forebyggelse af fejl i produktionen</t>
  </si>
  <si>
    <t>Bygningsmaler - kreative farvesammensætninger</t>
  </si>
  <si>
    <t>Kreative farver i bygningsmaleropgaver</t>
  </si>
  <si>
    <t>Kreative farveudtryk i bygningsmaleropgaver</t>
  </si>
  <si>
    <t>Bygningsmaler - Spartling af overflader</t>
  </si>
  <si>
    <t xml:space="preserve">Bygningsmaler - Spartling af gipsplader </t>
  </si>
  <si>
    <t>Bygningsmaler - spartling af vanskelige overflader</t>
  </si>
  <si>
    <t>Bygningsmaler - håndtering af fugt og skimmelvækst</t>
  </si>
  <si>
    <t>Kommunikation i teams</t>
  </si>
  <si>
    <t>Kvalitetssikring og planlægning af malearbejde</t>
  </si>
  <si>
    <t>Bygningsmaler - Rens og malerbehandling af facader</t>
  </si>
  <si>
    <t>Bygningsmaler - Rensning af facade</t>
  </si>
  <si>
    <t>Bygningsmaler - Malebehandling af facader</t>
  </si>
  <si>
    <t>Brug af lean i teams</t>
  </si>
  <si>
    <t>Tavlemøder</t>
  </si>
  <si>
    <t>Håndtering af uheld og ulykker</t>
  </si>
  <si>
    <t>Forretningsforståelse i produktionen</t>
  </si>
  <si>
    <t xml:space="preserve">Ajourføring af præhospitalt personale </t>
  </si>
  <si>
    <t>24-03-2020</t>
  </si>
  <si>
    <t>Bygningsmaler - Anvendelse af Airless</t>
  </si>
  <si>
    <t>Forgyldning - dekora, poler, træ og metal</t>
  </si>
  <si>
    <t>Forgyldning på træ og metal</t>
  </si>
  <si>
    <t>Forgyldning - Dekorativ forgyldning</t>
  </si>
  <si>
    <t>Forgyldning - Polerforgyldning</t>
  </si>
  <si>
    <t>Bygningsmalers opmåling, arbejds/aftaleforhold - 1</t>
  </si>
  <si>
    <t>Bygningsmalers opmåling</t>
  </si>
  <si>
    <t>Bygningsmalers arbejds-/aftaleforhold</t>
  </si>
  <si>
    <t>Interviewteknik v. afdækning af et hændelsesforløb</t>
  </si>
  <si>
    <t>Kloakering - Ajorføring for TV-operatører</t>
  </si>
  <si>
    <t>Kloakering - Ajourføring for kloakmestre</t>
  </si>
  <si>
    <t>Kloakering - Ajourføring for rørlæggere</t>
  </si>
  <si>
    <t>Kloakering - Arbejdsmiljø</t>
  </si>
  <si>
    <t>Kloakering - Anvendelse af lægningsbestemmelser</t>
  </si>
  <si>
    <t>Kloakering - Afløbssystemers formål og indretning</t>
  </si>
  <si>
    <t>Kloakering - Afløbsplan for småhuse</t>
  </si>
  <si>
    <t>Kloakering - digital tegning af afløbsplaner</t>
  </si>
  <si>
    <t>Kloakering - Udførelse af afløbsinstallationer</t>
  </si>
  <si>
    <t>Kloakering - Ved landbrugets driftsbygninger</t>
  </si>
  <si>
    <t>Medicinalindustriel produktion GMP1</t>
  </si>
  <si>
    <t xml:space="preserve">Ergonomi ved vinduespudsning </t>
  </si>
  <si>
    <t>Operatør vedligehold, regulering avanceret</t>
  </si>
  <si>
    <t>Murerbranchen - Ajourføring i murerbranchen</t>
  </si>
  <si>
    <t>Kloakering - Pumpeanlæg mv.</t>
  </si>
  <si>
    <t>Kloakering - Projektering og dimensionering</t>
  </si>
  <si>
    <t>Kloakering - Aut. Kloakmesterarbejde i praksis</t>
  </si>
  <si>
    <t>Kloakering - Anvendelse af lovgrundlaget</t>
  </si>
  <si>
    <t>Kloakering - anv. og lokal afledning af regnvand</t>
  </si>
  <si>
    <t>GMP i praksis, GMP2</t>
  </si>
  <si>
    <t>Ventilationsanlæg - Energioptimering</t>
  </si>
  <si>
    <t>24-01-2019</t>
  </si>
  <si>
    <t>Anlægsarbejde - underlagsopbygning og komprimering</t>
  </si>
  <si>
    <t>Brolægning - mønsterbrolægning</t>
  </si>
  <si>
    <t>Brolægning - udførelse af støttemure og trapper</t>
  </si>
  <si>
    <t>Kabelarbejde - etablering af nyanlæg</t>
  </si>
  <si>
    <t>Kabelarbejde - tegningslæsning og kabelsøgning</t>
  </si>
  <si>
    <t>Nivellering</t>
  </si>
  <si>
    <t>GMP brush up - medicinalindustri, GMP3</t>
  </si>
  <si>
    <t>Butiksindretning</t>
  </si>
  <si>
    <t>Dialogbaseret markedsføring</t>
  </si>
  <si>
    <t>Operatør vedligehold, PLC med analog IO og SRO</t>
  </si>
  <si>
    <t>Betjening af procesanlæg under GMP og ISOregler</t>
  </si>
  <si>
    <t xml:space="preserve">Daglig erhvervsrengøring </t>
  </si>
  <si>
    <t>Anvendelse af database i jobbet</t>
  </si>
  <si>
    <t>Grundlæggende skadeservicearbejde modul 1</t>
  </si>
  <si>
    <t>Middelkemi og materialekendskab</t>
  </si>
  <si>
    <t>07-05-2019</t>
  </si>
  <si>
    <t>Redskaber og metoder</t>
  </si>
  <si>
    <t>Maskiner</t>
  </si>
  <si>
    <t>Entreprenørmaskiner - økonomikørsel</t>
  </si>
  <si>
    <t>Tagdækning - Mekanisk fastgørelse af tagdækning</t>
  </si>
  <si>
    <t>Tagfolie - lægning på skrå eller flade tage</t>
  </si>
  <si>
    <t>Tagdækning - APP-tagpap på flade eller skrå tage</t>
  </si>
  <si>
    <t>Tagdækning - APP-tagpap på flade tage</t>
  </si>
  <si>
    <t>Tagdækning - APP-tagpap på skrå tage</t>
  </si>
  <si>
    <t>Tagdækning - Svejseteknikker</t>
  </si>
  <si>
    <t>Lægning af SBS-tagpap</t>
  </si>
  <si>
    <t>Industristillads offshore</t>
  </si>
  <si>
    <t>Totalinddækning med plader og skinnebaserede syste</t>
  </si>
  <si>
    <t xml:space="preserve">Præhospital genoplivning </t>
  </si>
  <si>
    <t>26-01-2020</t>
  </si>
  <si>
    <t>Opstilling skorsten- og rygningsstillads</t>
  </si>
  <si>
    <t>Tryktelte med stilladskonstruktioner offshore</t>
  </si>
  <si>
    <t>Daglig erhvervsrengøring for F/I</t>
  </si>
  <si>
    <t>Kampagneoptimering i detailhandel</t>
  </si>
  <si>
    <t xml:space="preserve">Grundlæggende rengøringshygiejne </t>
  </si>
  <si>
    <t xml:space="preserve">Materialekendskab og rengøringskemi </t>
  </si>
  <si>
    <t>Materialekendskab</t>
  </si>
  <si>
    <t>29-10-2019</t>
  </si>
  <si>
    <t>Rengøringskemi</t>
  </si>
  <si>
    <t>Batteriværktøj, robotplæneklipper, ejendomsservice</t>
  </si>
  <si>
    <t>Batteridrevet værktøj, ejendomsservice</t>
  </si>
  <si>
    <t>27-11-2019</t>
  </si>
  <si>
    <t>Robotplæneklippere, ejendomsservice</t>
  </si>
  <si>
    <t>Rengøringsudstyr og -metoder</t>
  </si>
  <si>
    <t>Rengøringsudstyr</t>
  </si>
  <si>
    <t>Rengøringsmaskiner</t>
  </si>
  <si>
    <t>Hygiejne på skoler og institutioner</t>
  </si>
  <si>
    <t xml:space="preserve">Hospitalshygiejne </t>
  </si>
  <si>
    <t>Personlig planlægning af rengøringsarbejdet</t>
  </si>
  <si>
    <t>Laboratoriearbejde for operatører</t>
  </si>
  <si>
    <t>16-01-2019</t>
  </si>
  <si>
    <t>Arbejde i og omkring fly på standplads-ajour</t>
  </si>
  <si>
    <t>Destillationsteknik</t>
  </si>
  <si>
    <t>Måling og vurdering af rengøringskvalitet</t>
  </si>
  <si>
    <t>Rengøringskvalitet</t>
  </si>
  <si>
    <t>14-08-2019</t>
  </si>
  <si>
    <t>Måling og vurdering af rengøringshygiejne</t>
  </si>
  <si>
    <t>Anti- og deicing af fly</t>
  </si>
  <si>
    <t>Anti- og deicing af fly-ajour</t>
  </si>
  <si>
    <t>Lastning, losning af stykgods og bagage fly</t>
  </si>
  <si>
    <t>Lastning, losning og lastsikring af ULD i fly</t>
  </si>
  <si>
    <t>Arbejdsmiljø og førstehjælp ved rengøringsarbejdet</t>
  </si>
  <si>
    <t>Ergonomi ved rengøringsarbejdet</t>
  </si>
  <si>
    <t xml:space="preserve">Service i rengøringsarbejdet </t>
  </si>
  <si>
    <t>Grundlæggende skadeservicearbejde modul 2</t>
  </si>
  <si>
    <t>Skadestedet og skadedokumentation</t>
  </si>
  <si>
    <t>25-06-2020</t>
  </si>
  <si>
    <t>Følgeskadestop og akutindsats</t>
  </si>
  <si>
    <t>Rengøring og skadeservice: Løsøre</t>
  </si>
  <si>
    <t>Operatør vedligehold, produktionsanlæg/automatik</t>
  </si>
  <si>
    <t>Rengøring og skadeservice: Fugtteknik</t>
  </si>
  <si>
    <t>Vandskader</t>
  </si>
  <si>
    <t>Skimmel</t>
  </si>
  <si>
    <t>Det professionelle møde med kirkens brugere</t>
  </si>
  <si>
    <t>Samarbejde i teams</t>
  </si>
  <si>
    <t>Sikker adfærd i produktionen</t>
  </si>
  <si>
    <t>Udvikling af sikkerhedskultur i industrien</t>
  </si>
  <si>
    <t>Graffiti-fjernelse</t>
  </si>
  <si>
    <t>Højderengøring og industriservice</t>
  </si>
  <si>
    <t>Udvikling af teams</t>
  </si>
  <si>
    <t>Operatørstyret optimering af vedligeholdet</t>
  </si>
  <si>
    <t>Adfærd i togtunnel, togfører, ajour</t>
  </si>
  <si>
    <t>Olie og polishbehandlede gulve</t>
  </si>
  <si>
    <t>Oliebehandlede gulve</t>
  </si>
  <si>
    <t>29-11-2019</t>
  </si>
  <si>
    <t>Polishbehandlede gulve</t>
  </si>
  <si>
    <t>Rengøring af boligtekstiler</t>
  </si>
  <si>
    <t xml:space="preserve">Optimering af rengøringsmetoder og arbejdsgange </t>
  </si>
  <si>
    <t xml:space="preserve">Rengøring i fødevarevirksomheder </t>
  </si>
  <si>
    <t>Introduktion til rengøring i private hjem</t>
  </si>
  <si>
    <t>Trappevask</t>
  </si>
  <si>
    <t xml:space="preserve">Rengøring af lokaler og inventar med særlig snavs </t>
  </si>
  <si>
    <t>Periodisk rengøring</t>
  </si>
  <si>
    <t>El-introduktion for reparatører 1, el-lære</t>
  </si>
  <si>
    <t>El-introduktion for reparatører 2, relæteknik</t>
  </si>
  <si>
    <t>Automatiske anlæg 1-1, el-lære og relæteknik</t>
  </si>
  <si>
    <t>Automatiske anlæg 1-2, pneumatik og fejlfinding</t>
  </si>
  <si>
    <t>Automatiske anlæg 1-3, hydraulik og fejlfinding</t>
  </si>
  <si>
    <t>Automatiske anlæg 2-1, fejlf. relæstyringer, motor</t>
  </si>
  <si>
    <t>Automatiske anlæg 2-2, El-pneumatik og fejlfinding</t>
  </si>
  <si>
    <t>Automatiske anlæg 3-1, PLC, følere og vision</t>
  </si>
  <si>
    <t>Automatiske anlæg 3-2, PLC montage og fejlfinding</t>
  </si>
  <si>
    <t>Automatiske anlæg 4-1, idriftsætning PLC styringer</t>
  </si>
  <si>
    <t>Automatiske anlæg 4-2, PLC og fejlfinding</t>
  </si>
  <si>
    <t>Ældre maleteknikker - ådring/marmorering</t>
  </si>
  <si>
    <t>Ældre maleteknikker - limfarveteknik/kalkning</t>
  </si>
  <si>
    <t>Omstillingseffektivisering for operatører</t>
  </si>
  <si>
    <t>Kvalitetsstyring i virksomheder</t>
  </si>
  <si>
    <t>Kloakering - KS i Autoriseret virksomhed</t>
  </si>
  <si>
    <t>Fremstilling af desserter og festkager</t>
  </si>
  <si>
    <t>02-04-2019</t>
  </si>
  <si>
    <t>Tolke eksisterende regneark til analyse</t>
  </si>
  <si>
    <t>Virksomhedens digitale profilering</t>
  </si>
  <si>
    <t>Virksomhedens budgetter</t>
  </si>
  <si>
    <t>Værdi og kvalitet i oplevelser og events</t>
  </si>
  <si>
    <t>Indendørsbeplantning</t>
  </si>
  <si>
    <t>25-11-2020</t>
  </si>
  <si>
    <t>Indendørsbeplantning, plantekendskab</t>
  </si>
  <si>
    <t>Indendørsbeplantning, plantesammensætning</t>
  </si>
  <si>
    <t>Indendørsbeplantning, plantesundhed</t>
  </si>
  <si>
    <t>Indendørsbeplantning, pleje og pasning</t>
  </si>
  <si>
    <t>E</t>
  </si>
  <si>
    <t>Indendørsbeplantning, transport og løft</t>
  </si>
  <si>
    <t>F</t>
  </si>
  <si>
    <t>Indendørsbeplantning - Vækstfaktorer</t>
  </si>
  <si>
    <t>G</t>
  </si>
  <si>
    <t>Indendørsbeplantning - kundebetjening</t>
  </si>
  <si>
    <t>Inden- og udendørs Eventrigning</t>
  </si>
  <si>
    <t>Eventrigningspraksis</t>
  </si>
  <si>
    <t>Eventrigningsteori</t>
  </si>
  <si>
    <t>Udendørs eventrigningspraksis</t>
  </si>
  <si>
    <t>Udendørs eventrigningsteori</t>
  </si>
  <si>
    <t>Arbejdsmiljøledelse</t>
  </si>
  <si>
    <t>Lederens værktøjer til at forebygge stress</t>
  </si>
  <si>
    <t>Sikring og evakuering i højden</t>
  </si>
  <si>
    <t>Sikring i højden</t>
  </si>
  <si>
    <t xml:space="preserve">Evakuering i højden </t>
  </si>
  <si>
    <t>Lederens redskaber til kompetenceudvikling</t>
  </si>
  <si>
    <t>Projektledelse</t>
  </si>
  <si>
    <t>Økonomi og databehandling for ledere</t>
  </si>
  <si>
    <t>Budget som ledelsesværktøj</t>
  </si>
  <si>
    <t>Tolkning af årsregnskab som ledelsesværktøj</t>
  </si>
  <si>
    <t>Nøgletal og kalkulationer som ledelsesværktøj</t>
  </si>
  <si>
    <t xml:space="preserve">Brød med surdej  </t>
  </si>
  <si>
    <t>Somatisk sygdom hos mennesker med sindslidelse.</t>
  </si>
  <si>
    <t>Grundlæggende elektronik på mobile maskiner, 3</t>
  </si>
  <si>
    <t>05-02-2019</t>
  </si>
  <si>
    <t>Aircondition og klimaanlæg</t>
  </si>
  <si>
    <t>Maskinteknologi - ajourføring inden for grøn pleje</t>
  </si>
  <si>
    <t>Plejeteknik - ajourføring</t>
  </si>
  <si>
    <t>19-10-2020</t>
  </si>
  <si>
    <t>Beskæringsprincipper prydtræer/buske - ajourføring</t>
  </si>
  <si>
    <t>Beskæring i bynære områder, vejtræer -ajourføring</t>
  </si>
  <si>
    <t xml:space="preserve">Betjening af travers og portalkraner under 8 tons </t>
  </si>
  <si>
    <t>06-05-2019</t>
  </si>
  <si>
    <t>Kvalitet og produktivitet robotsvejsning</t>
  </si>
  <si>
    <t>Off-line programmering af svejserobot</t>
  </si>
  <si>
    <t>Udvikling og optimering af robotsvejsefiksturer</t>
  </si>
  <si>
    <t>Svejsning med fleksibel svejserobot</t>
  </si>
  <si>
    <t>Bæredygtighed på hotel og restaurant</t>
  </si>
  <si>
    <t>26-10-2021</t>
  </si>
  <si>
    <t>Faglig opdatering af plastmagere 1</t>
  </si>
  <si>
    <t>Faglig opdatering af Plastmagere 2</t>
  </si>
  <si>
    <t>Medvirken ved medicinadministration</t>
  </si>
  <si>
    <t>Termoform 2, Drift af plast termoformanlæg</t>
  </si>
  <si>
    <t>18-03-2019</t>
  </si>
  <si>
    <t>Opfølgningskursus, hånd- og rygsprøjtecertifikat</t>
  </si>
  <si>
    <t>20-02-2019</t>
  </si>
  <si>
    <t>Elektr. vejledningslitt. inkl. elektr. servicebog</t>
  </si>
  <si>
    <t>18-02-2019</t>
  </si>
  <si>
    <t>Kontrol og fejlfinding på netværkssystemer</t>
  </si>
  <si>
    <t>Reparation &amp; fejlfinding på undervogn &amp; affjedring</t>
  </si>
  <si>
    <t>Programmering: Databaseprogrammering</t>
  </si>
  <si>
    <t>12-03-2019</t>
  </si>
  <si>
    <t>Programmering: GUI-programmering</t>
  </si>
  <si>
    <t>Clientside programmering</t>
  </si>
  <si>
    <t>Programmering: Objektorienteret programmering</t>
  </si>
  <si>
    <t>App programmering: Udvikling til mobil platform</t>
  </si>
  <si>
    <t>Programmering: Versionering og dokumentation</t>
  </si>
  <si>
    <t>Programmering: Begreber og programstruktur</t>
  </si>
  <si>
    <t>Arbejde med tyndplade i rustfast stål og aluminium</t>
  </si>
  <si>
    <t>Mejetærsker: Fejlfinding og reparation</t>
  </si>
  <si>
    <t>Rep. og udskiftning af aluminium karrosseridele</t>
  </si>
  <si>
    <t>Præhospital håndtering af gravide og fødende</t>
  </si>
  <si>
    <t>Håndtering af ambulancemateriel i præhos. indsats</t>
  </si>
  <si>
    <t>Håndt. af psykiske belast. i den præhosp. indsats</t>
  </si>
  <si>
    <t>Præhospital håndtering af akut syge børn</t>
  </si>
  <si>
    <t>Præhospital håndtering af den geriatriske patient</t>
  </si>
  <si>
    <t>Præhos. håndtering af patienter med psyk. lidelser</t>
  </si>
  <si>
    <t>12-09-2019</t>
  </si>
  <si>
    <t>Præhospitale instrukser, love og vejledninger</t>
  </si>
  <si>
    <t>Offshore onboarding</t>
  </si>
  <si>
    <t>Præhos. skader relateret til centralnervesystemet</t>
  </si>
  <si>
    <t>Præhos. skader relateret til kredsløbet</t>
  </si>
  <si>
    <t>Præhos. skader relateret til luftveje</t>
  </si>
  <si>
    <t>Præhos. relateret til organer i abdomen</t>
  </si>
  <si>
    <t>27-01-2020</t>
  </si>
  <si>
    <t>Præhospital håndtering af patienter med traumer</t>
  </si>
  <si>
    <t>07-02-2020</t>
  </si>
  <si>
    <t>Præhospital medicinhåndtering og farmakologi</t>
  </si>
  <si>
    <t>Præhos skadestedsorg.,sikkerhed og opgavefordeling</t>
  </si>
  <si>
    <t>Klovpleje og klovbeskæring, ajourføring</t>
  </si>
  <si>
    <t>Verifikation af elektriske installationer</t>
  </si>
  <si>
    <t>21-11-2019</t>
  </si>
  <si>
    <t>Betjening af udstyr i fiskemels og -olieindustri1</t>
  </si>
  <si>
    <t>11-11-2019</t>
  </si>
  <si>
    <t>Betjening af udstyr i fiskemels og -olieindustri1A</t>
  </si>
  <si>
    <t>Betjening af udstyr i fiskemels og -olieindustri1B</t>
  </si>
  <si>
    <t>Betjening af udstyr i fiskemels og -olieindustri2</t>
  </si>
  <si>
    <t>Betjening af udstyr i fiskemels og -olieindustri2A</t>
  </si>
  <si>
    <t>Betjening af udstyr i fiskemels og -olieindustri2B</t>
  </si>
  <si>
    <t>GMP regler, pharma og fødevarer</t>
  </si>
  <si>
    <t>15-05-2020</t>
  </si>
  <si>
    <t>GMP facility design og kontrol af GMP</t>
  </si>
  <si>
    <t>Laboratoriekendskab, pharma og fødevarer</t>
  </si>
  <si>
    <t>11-06-2020</t>
  </si>
  <si>
    <t>Maskinkendskab og -betjening, pharma og fødevarer</t>
  </si>
  <si>
    <t>Kvalificering og validering, pharma og fødevarer</t>
  </si>
  <si>
    <t>Produktionshygiejne, pharma og fødevarer</t>
  </si>
  <si>
    <t>ATEX - for operatører i procesindustri</t>
  </si>
  <si>
    <t>Teknisk design i 3D CAD</t>
  </si>
  <si>
    <t>Oplæringsvejleder i tværprofes. læreprocesser</t>
  </si>
  <si>
    <t>10-11-2020</t>
  </si>
  <si>
    <t>Procesindustri Intro 3D-produktionsenheder/-udstyr</t>
  </si>
  <si>
    <t>17-11-2020</t>
  </si>
  <si>
    <t>PMS maritime hovedfordelingssystemer</t>
  </si>
  <si>
    <t>29-01-2021</t>
  </si>
  <si>
    <t>Fejlfinding på maritime el-hovedfordelingssystemer</t>
  </si>
  <si>
    <t>12-10-2020</t>
  </si>
  <si>
    <t>Procesindustri, Intro digitaliseret automation</t>
  </si>
  <si>
    <t>22-04-2020</t>
  </si>
  <si>
    <t>Anvendelse af sociale medier i virksomheden</t>
  </si>
  <si>
    <t>Kvalitetssikring af elevers praktik i landbruget</t>
  </si>
  <si>
    <t>12-11-2019</t>
  </si>
  <si>
    <t>IoT/IIoT: Begreber, teknikker og processer</t>
  </si>
  <si>
    <t>24-06-2020</t>
  </si>
  <si>
    <t>IoT/IIoT:Enheder, infrastruktur, sikkerhed, design</t>
  </si>
  <si>
    <t>IoT/IIoT: Sensorteknologier og måleteknik</t>
  </si>
  <si>
    <t>07-07-2020</t>
  </si>
  <si>
    <t>IoT/IIoT: Datakommunikationsteknologi og sikkerhed</t>
  </si>
  <si>
    <t>IoT/IIoT: Design af løsning</t>
  </si>
  <si>
    <t>IoT/IIoT: Embeddede systemer og embedprogrammering</t>
  </si>
  <si>
    <t>IoT/IIoT: Embedded system og programmering</t>
  </si>
  <si>
    <t>IoT/IIoT: Embed-programudvikling og databehandling</t>
  </si>
  <si>
    <t>Big Data: Begreber, teknikker og processer</t>
  </si>
  <si>
    <t>Big Data: Databegreber, model, analyse, behandling</t>
  </si>
  <si>
    <t>02-07-2020</t>
  </si>
  <si>
    <t>Big Data: Datamodeller og datamodellering</t>
  </si>
  <si>
    <t>Big Data: Dataanalyse og databehandling</t>
  </si>
  <si>
    <t>Power over Ethernet (PoE)</t>
  </si>
  <si>
    <t>08-01-2020</t>
  </si>
  <si>
    <t>Ajourføring for flyttechauffører</t>
  </si>
  <si>
    <t>02-12-2019</t>
  </si>
  <si>
    <t>Velfærdsteknologisk ressourceperson i omsorgsarb.</t>
  </si>
  <si>
    <t>26-11-2019</t>
  </si>
  <si>
    <t>Mejetærsker: nye teknologier - ajourføring</t>
  </si>
  <si>
    <t>04-03-2020</t>
  </si>
  <si>
    <t>Traktor: nye teknologier - ajourføring</t>
  </si>
  <si>
    <t>Opmåling, beregning og udlægning af vejasfalt</t>
  </si>
  <si>
    <t>13-12-2019</t>
  </si>
  <si>
    <t>Elevatorteknik 1-1, intro, begreber og sikkerhed</t>
  </si>
  <si>
    <t>04-02-2020</t>
  </si>
  <si>
    <t>Elevatorteknik 1-2, skakt, stol og drivmaskinrum</t>
  </si>
  <si>
    <t>Elevatorteknik 2-1, hydrauliske elevatorer</t>
  </si>
  <si>
    <t>Elevatorteknik 2-2, tovbårne elevatorer</t>
  </si>
  <si>
    <t>Elevatorteknik 2-3, rulletrappe og specialelevator</t>
  </si>
  <si>
    <t>Robotteknologi for reparatører</t>
  </si>
  <si>
    <t>Robotteknologi programmering for reparatører</t>
  </si>
  <si>
    <t>Dialog og samarbejde i den offentlig forvaltning</t>
  </si>
  <si>
    <t>19-12-2019</t>
  </si>
  <si>
    <t>Velkommen på slagteriet - brancheintroduktion</t>
  </si>
  <si>
    <t>20-02-2020</t>
  </si>
  <si>
    <t>Introduktion til opskæring af gris</t>
  </si>
  <si>
    <t>Introduktion til opskæring af kalv- og oksekød</t>
  </si>
  <si>
    <t xml:space="preserve">Introduktion til forædling af kød </t>
  </si>
  <si>
    <t>Anvendt bryggeriteknik for operatører</t>
  </si>
  <si>
    <t>Grundlæggende hydraulik for operatører</t>
  </si>
  <si>
    <t>Planlægning af elevers praktikuddannelse på maskin</t>
  </si>
  <si>
    <t>15-01-2020</t>
  </si>
  <si>
    <t>Diamantskærer - Anvendelse af love og regler</t>
  </si>
  <si>
    <t>21-01-2020</t>
  </si>
  <si>
    <t>Intro til Lean</t>
  </si>
  <si>
    <t xml:space="preserve">Adfærd i tunnel, togfører, grunduddannelse </t>
  </si>
  <si>
    <t xml:space="preserve">Adfærd i tunnel, lokomotivfører, grunduddannelse </t>
  </si>
  <si>
    <t>Klimasikring af bygge- og anlægskonstruktioner</t>
  </si>
  <si>
    <t>19-02-2020</t>
  </si>
  <si>
    <t>Planlægning af teltopstilling</t>
  </si>
  <si>
    <t>Instrumentering-objektorienteret programmering</t>
  </si>
  <si>
    <t>Microcomputer: Programudvikling på Linux-platform</t>
  </si>
  <si>
    <t>Instrumentrørlægn. og isometrisk tegning, offshore</t>
  </si>
  <si>
    <t>21-02-2020</t>
  </si>
  <si>
    <t>Diamantskærer -  Kerneboring med stativ</t>
  </si>
  <si>
    <t>14-04-2020</t>
  </si>
  <si>
    <t>Diamantskærer - Gulv- og vejbaneskæring med sav</t>
  </si>
  <si>
    <t>27-03-2020</t>
  </si>
  <si>
    <t>Diamantskærer - Vedligehold af værktøj og maskiner</t>
  </si>
  <si>
    <t>Grundlæggende kørsel med el-lastbiler</t>
  </si>
  <si>
    <t>15-06-2023</t>
  </si>
  <si>
    <t>Styringsmedarbejder OCC letbane, urban rail</t>
  </si>
  <si>
    <t xml:space="preserve">Industriel fremstilling af bloksten </t>
  </si>
  <si>
    <t>Ny teknologi i produktionen</t>
  </si>
  <si>
    <t>20-08-2020</t>
  </si>
  <si>
    <t>Forankring af en LEAN kultur i produktionen</t>
  </si>
  <si>
    <t>05-02-2021</t>
  </si>
  <si>
    <t>Efterbehandling og polering i rustfast stål</t>
  </si>
  <si>
    <t>08-01-2021</t>
  </si>
  <si>
    <t>Indgreb på proces- og røranlæg i rustfast stål 1</t>
  </si>
  <si>
    <t>CNC-drejning Programdokumentation 1</t>
  </si>
  <si>
    <t>24-04-2020</t>
  </si>
  <si>
    <t>CNC -drejning Programdokumentation 2</t>
  </si>
  <si>
    <t>CNC-drejning C-akse programmering</t>
  </si>
  <si>
    <t>Ergonomi i landbruget</t>
  </si>
  <si>
    <t>23-06-2020</t>
  </si>
  <si>
    <t>Ergonomi i gartnerier</t>
  </si>
  <si>
    <t>Lysbuesvejsning</t>
  </si>
  <si>
    <t>30-10-2020</t>
  </si>
  <si>
    <t>TIG-svejsning proces 141</t>
  </si>
  <si>
    <t>GDPR og IT-sikkerhed</t>
  </si>
  <si>
    <t>12-02-2021</t>
  </si>
  <si>
    <t>Eftersyn på personløftere</t>
  </si>
  <si>
    <t>Autostyring: Opbygning og funktion</t>
  </si>
  <si>
    <t>Eftersyn på Entreprenør og landbrugsmaskiner</t>
  </si>
  <si>
    <t>Regler for certificering af telte</t>
  </si>
  <si>
    <t>Introduktion til TIG-, MAG- og Lysbuesvejsning</t>
  </si>
  <si>
    <t>16-04-2020</t>
  </si>
  <si>
    <t>Dyrs anatomi og fysiologi</t>
  </si>
  <si>
    <t>Tilrettelæggelse af arbejdet i kirken</t>
  </si>
  <si>
    <t>03-06-2020</t>
  </si>
  <si>
    <t>Styring af aktiver for operatører i industrien</t>
  </si>
  <si>
    <t>02-09-2020</t>
  </si>
  <si>
    <t>Diamantskærer - Håndholdt skæring og boring</t>
  </si>
  <si>
    <t>Power Elektronik: Elsikkerhed ved reparationsarb.</t>
  </si>
  <si>
    <t>18-05-2020</t>
  </si>
  <si>
    <t>Digitalisering i produktionen 2</t>
  </si>
  <si>
    <t>18-11-2020</t>
  </si>
  <si>
    <t>Introduktion til tavlebygning</t>
  </si>
  <si>
    <t>16-11-2020</t>
  </si>
  <si>
    <t>Introduktion til tavlebygning for elektrikere</t>
  </si>
  <si>
    <t>10-12-2020</t>
  </si>
  <si>
    <t xml:space="preserve">Installation og service af lavspændingstavler </t>
  </si>
  <si>
    <t>Installation og service af maskintavler</t>
  </si>
  <si>
    <t>Filmhåndværker - for frisører</t>
  </si>
  <si>
    <t>Autostyring: Nye teknologier - ajourføring</t>
  </si>
  <si>
    <t>Fremmedlegemer i fødevareproduktion</t>
  </si>
  <si>
    <t>Mejetærsker: Opbygning og funktion</t>
  </si>
  <si>
    <t>Ballepresser: Opbygning og funktion</t>
  </si>
  <si>
    <t>MAG-svejsning proces 135</t>
  </si>
  <si>
    <t>Procedurer og praktiske forhold ved dødsfald</t>
  </si>
  <si>
    <t>14-12-2020</t>
  </si>
  <si>
    <t>Dokumentation via digitale enheder i primærsektor</t>
  </si>
  <si>
    <t>13-08-2020</t>
  </si>
  <si>
    <t>Finish og reparation af kompositemner</t>
  </si>
  <si>
    <t>10-09-2020</t>
  </si>
  <si>
    <t>Epoxy</t>
  </si>
  <si>
    <t>Polyester</t>
  </si>
  <si>
    <t>Anvendt tegningsforståelse</t>
  </si>
  <si>
    <t>22-06-2023</t>
  </si>
  <si>
    <t>Brand - Tætning af installationsgennemføringer</t>
  </si>
  <si>
    <t>26-11-2020</t>
  </si>
  <si>
    <t>Brand 1 - Enkeltstående brandtekn. installationer</t>
  </si>
  <si>
    <t>Brand 2 - ABA og integrerede brandanlæg</t>
  </si>
  <si>
    <t>Brand - Installation af brandventilationsanlæg</t>
  </si>
  <si>
    <t>Brand - tone/talevarslingsanlæg</t>
  </si>
  <si>
    <t>08-12-2020</t>
  </si>
  <si>
    <t>Brand - projektering af Automatiske Brand Anlæg</t>
  </si>
  <si>
    <t>Nød-, flugt- og panikbelysning</t>
  </si>
  <si>
    <t>Sikringsanlæg - grundlæggende AIA, TVO, ADK</t>
  </si>
  <si>
    <t>02-12-2020</t>
  </si>
  <si>
    <t xml:space="preserve">Sikringsanlæg - grundlæggende elteknik </t>
  </si>
  <si>
    <t>Sikringsanlæg - grundlæggende alarm og sikring</t>
  </si>
  <si>
    <t>AIA 1 - Design og installation af anlæg</t>
  </si>
  <si>
    <t>AIA videregående - objekt- og perimeterovervågning</t>
  </si>
  <si>
    <t xml:space="preserve">AIA videregående - Bus- og IP-baserede anlæg </t>
  </si>
  <si>
    <t>AIA - projektering af installationer</t>
  </si>
  <si>
    <t>Alarm, sikring og overvågning - ajourføring</t>
  </si>
  <si>
    <t>Sikringsanlæg - IP-teknik</t>
  </si>
  <si>
    <t>ADK 1 - Adgangskontrol installation</t>
  </si>
  <si>
    <t>ADK 2 - Adgangskontrol BUS- og IP-baserede anlæg</t>
  </si>
  <si>
    <t>TVO 1 - TV-overvågning grundlæggende</t>
  </si>
  <si>
    <t>TVO 2 - TV-overvågning netværksbaseret</t>
  </si>
  <si>
    <t>TVO - TV-overvågning projektering</t>
  </si>
  <si>
    <t>Etablering og pleje af specielbeplantninger</t>
  </si>
  <si>
    <t>Optimering af brugen af eksisterende CRM</t>
  </si>
  <si>
    <t>26-08-2021</t>
  </si>
  <si>
    <t>Diamantskærer - Praktisk tilrettelæggelse</t>
  </si>
  <si>
    <t>Biodiversitet i anlægsgartnerfaget</t>
  </si>
  <si>
    <t>28-09-2020</t>
  </si>
  <si>
    <t>Bæredygtigt indkøb</t>
  </si>
  <si>
    <t>18-01-2021</t>
  </si>
  <si>
    <t>Forebyggelse af svind og tab i detailhandlen</t>
  </si>
  <si>
    <t>24-11-2020</t>
  </si>
  <si>
    <t xml:space="preserve">Diamantskærer - Betonklip og skær m. entrep.mask. </t>
  </si>
  <si>
    <t>Kulturmødet i vagt- og sikkerhedsarbejdet</t>
  </si>
  <si>
    <t>Kundeservice og kommunikation for vagter</t>
  </si>
  <si>
    <t>15-12-2020</t>
  </si>
  <si>
    <t>Magtanvendelse under konflikter for vagter</t>
  </si>
  <si>
    <t>Security Awareness for vagter</t>
  </si>
  <si>
    <t xml:space="preserve">Sikkerhedsreceptionist </t>
  </si>
  <si>
    <t>Vagtens opg. ved st.ulykker og alvorlige hændelser</t>
  </si>
  <si>
    <t xml:space="preserve">Vagtens møde med psykisk udfordrede </t>
  </si>
  <si>
    <t xml:space="preserve">Gerningsstedsbevaring for vagter </t>
  </si>
  <si>
    <t>Ajourføring af retsregler og beredskabsopg. vagter</t>
  </si>
  <si>
    <t>Teknisk opdatering i alarmsystemer for vagter</t>
  </si>
  <si>
    <t>Grundlæggende Vagt</t>
  </si>
  <si>
    <t>Ajourføring om regler på tavleområdet</t>
  </si>
  <si>
    <t>Polyurethanstøbning (PUR 1)</t>
  </si>
  <si>
    <t>27-08-2021</t>
  </si>
  <si>
    <t>Ajourføring Polyurethanstøbning (PUR 2)</t>
  </si>
  <si>
    <t>Genanvendelse af plast i praksis</t>
  </si>
  <si>
    <t>IoT i el-branchen - introduktion</t>
  </si>
  <si>
    <t>03-05-2021</t>
  </si>
  <si>
    <t>IoT i vvs-branchen - introduktion</t>
  </si>
  <si>
    <t>IoT i inst.branchen 2 - sammenkobling af systemer</t>
  </si>
  <si>
    <t>IoT i installationsbranchen 3 - systemintegration</t>
  </si>
  <si>
    <t>Kemisk rensning af ventilation</t>
  </si>
  <si>
    <t>Eftersyn af elværktøj</t>
  </si>
  <si>
    <t>Tagdækning - Speciel tagdækning 2</t>
  </si>
  <si>
    <t>Skovningsmaskinfører 1</t>
  </si>
  <si>
    <t>Skovningsmaskinfører 2</t>
  </si>
  <si>
    <t>Skovningsmaskinfører 3</t>
  </si>
  <si>
    <t>Ladestandere til elbiler - installation</t>
  </si>
  <si>
    <t>23-06-2021</t>
  </si>
  <si>
    <t>Fugemontør - Materialehåndtering</t>
  </si>
  <si>
    <t>Fugemontør - Grundlæggende fugeteori</t>
  </si>
  <si>
    <t>Fugemontør - Anvendelse af love og regler</t>
  </si>
  <si>
    <t>Malerbehandling af gulve m. epoxyholdige produkter</t>
  </si>
  <si>
    <t>Cybersikkerhed grundlæggende</t>
  </si>
  <si>
    <t>18-09-2023</t>
  </si>
  <si>
    <t>Cybersikkerhed videregående</t>
  </si>
  <si>
    <t>Grundlæggende skovforståelse for maskinførere</t>
  </si>
  <si>
    <t xml:space="preserve">HEAT - service på store fjernvarmeanlæg </t>
  </si>
  <si>
    <t>Vand- og kemiflow i vaskeribranchen</t>
  </si>
  <si>
    <t>Økologi og bæredygtighed</t>
  </si>
  <si>
    <t>11-01-2021</t>
  </si>
  <si>
    <t>Datakommunikation: Routing og netværkssikkerhed</t>
  </si>
  <si>
    <t>Komplicerede anlæg for anlægsgartnere</t>
  </si>
  <si>
    <t>Græsflader - kvalitetsmål, praksis og bedre baner</t>
  </si>
  <si>
    <t>Udgravning og afstivning i haver og lign. arealer</t>
  </si>
  <si>
    <t>Betjening af selvkørende robotter for operatører</t>
  </si>
  <si>
    <t>Ledelse og det personlige lederskab</t>
  </si>
  <si>
    <t>Kommunikation som ledelsesværktøj</t>
  </si>
  <si>
    <t xml:space="preserve">Mødeledelse </t>
  </si>
  <si>
    <t>Værdiskabende optimering af arbejdsprocesser</t>
  </si>
  <si>
    <t>Lederens konflikthåndtering og vanskelige samtaler</t>
  </si>
  <si>
    <t>Situationsbestemt ledelse</t>
  </si>
  <si>
    <t>Forandringsledelse</t>
  </si>
  <si>
    <t>Serveradministration og sikkerhed</t>
  </si>
  <si>
    <t>Digital ædelmetal formgiver</t>
  </si>
  <si>
    <t>Fra model til produktion for ædelsmede</t>
  </si>
  <si>
    <t>Automatiske anlæg, AC servosystem</t>
  </si>
  <si>
    <t>Kørsel med turistliftbus</t>
  </si>
  <si>
    <t>Energirigtig kørsel</t>
  </si>
  <si>
    <t>09-12-2020</t>
  </si>
  <si>
    <t>Forebyggelse af uheld for erhvervschauffører</t>
  </si>
  <si>
    <t>01-12-2020</t>
  </si>
  <si>
    <t>Cybersecurity operations</t>
  </si>
  <si>
    <t>Industri 4.0: Predictive maintenance dataopsamling</t>
  </si>
  <si>
    <t>01-11-2023</t>
  </si>
  <si>
    <t>Driftsoptimering systematisk anvendelse big data</t>
  </si>
  <si>
    <t>Stenhugger - Natursten, hugning af sandsten</t>
  </si>
  <si>
    <t>Pandemiforholdsregler ved cleaning i fly</t>
  </si>
  <si>
    <t>03-02-2023</t>
  </si>
  <si>
    <t>Pandemiforholdsregler ved cleaning i fly, ajour</t>
  </si>
  <si>
    <t>Anvendelse af skærerobotter i byggebranchen</t>
  </si>
  <si>
    <t>CNC Fræsning programdokumentation I</t>
  </si>
  <si>
    <t>Naturpleje med græssende dyr</t>
  </si>
  <si>
    <t>Sygepleje i den palliative indsats - Niveau 1</t>
  </si>
  <si>
    <t>15-02-2021</t>
  </si>
  <si>
    <t>Etiske krav i forbindelse med begravelseshandling</t>
  </si>
  <si>
    <t>18-08-2021</t>
  </si>
  <si>
    <t>Sygepleje i den palliative indsats - Niveau 2</t>
  </si>
  <si>
    <t>Naturforvaltning 1, biodiversitet</t>
  </si>
  <si>
    <t>Naturforvaltning 2, organisering og management</t>
  </si>
  <si>
    <t>22-01-2021</t>
  </si>
  <si>
    <t>Naturforvaltning 3, strategi</t>
  </si>
  <si>
    <t>Veteranisering af træer</t>
  </si>
  <si>
    <t>Drift af biodiversitetsskov</t>
  </si>
  <si>
    <t>Råvareanalyse og udnyttelse af råvarer</t>
  </si>
  <si>
    <t>Møde- og webinartilrettelæggelse</t>
  </si>
  <si>
    <t>Ressourcefokus i det pædagogiske arbejde</t>
  </si>
  <si>
    <t>Børns sociale udvikling</t>
  </si>
  <si>
    <t>Børns alsidige personlige udvikling</t>
  </si>
  <si>
    <t>Pædagogmedhjælper i dagtilbud</t>
  </si>
  <si>
    <t>22-02-2021</t>
  </si>
  <si>
    <t>Diamantskærer - Wireskæring</t>
  </si>
  <si>
    <t>06-01-2021</t>
  </si>
  <si>
    <t>Innovationsprocesser i jordbrugsvirksomheder</t>
  </si>
  <si>
    <t>Pårørendeinddragelse i special-socialpæd. arbejde</t>
  </si>
  <si>
    <t>Mad til take away</t>
  </si>
  <si>
    <t xml:space="preserve">Anretningsformer under en epidemi </t>
  </si>
  <si>
    <t>Selskabs- og konferenceplanlægning under epidemier</t>
  </si>
  <si>
    <t>Introduktion til bæredygtig omstilling</t>
  </si>
  <si>
    <t>04-06-2021</t>
  </si>
  <si>
    <t>Sociale medier som markedsføringskanal</t>
  </si>
  <si>
    <t>30-11-2021</t>
  </si>
  <si>
    <t>Digital kundeservice</t>
  </si>
  <si>
    <t>09-12-2021</t>
  </si>
  <si>
    <t>Restaurering - Udarbejdelse af løsningsforslag</t>
  </si>
  <si>
    <t>Grundlæggende Rengøringshygiejne, del 2</t>
  </si>
  <si>
    <t>Kultur, æstetik og fællesskab</t>
  </si>
  <si>
    <t>16-03-2021</t>
  </si>
  <si>
    <t>Daglig økonomi i servicevirksomheden</t>
  </si>
  <si>
    <t>Hygiejne i kunde- og gæstebetjening</t>
  </si>
  <si>
    <t>19-02-2021</t>
  </si>
  <si>
    <t>Børn, natur og udeliv</t>
  </si>
  <si>
    <t>09-03-2021</t>
  </si>
  <si>
    <t>Airport Security - Eftersyn af køretøjer</t>
  </si>
  <si>
    <t xml:space="preserve"> Airport Security - Adgangskontrol i en lufthavn </t>
  </si>
  <si>
    <t>Innovative cocktails</t>
  </si>
  <si>
    <t>06-07-2021</t>
  </si>
  <si>
    <t>Vedligeholdelse af udstyr til overfladebehandling</t>
  </si>
  <si>
    <t>11-11-2021</t>
  </si>
  <si>
    <t>Udarbejdelse af publikationer i et dtp-program</t>
  </si>
  <si>
    <t>Renovering af mekaniske ure</t>
  </si>
  <si>
    <t>Sterilassistent</t>
  </si>
  <si>
    <t>Ventilerede facadesystemer m. puds el. beklædning</t>
  </si>
  <si>
    <t>09-04-2021</t>
  </si>
  <si>
    <t>Fugemontør -Vandtæt fugning af bassiner og kanaler</t>
  </si>
  <si>
    <t>11-03-2021</t>
  </si>
  <si>
    <t>Sikkerhed ved indsats på el- og hybridbiler</t>
  </si>
  <si>
    <t>20-01-2022</t>
  </si>
  <si>
    <t>Omnichannel</t>
  </si>
  <si>
    <t>Introduktion til belægningsarbejde</t>
  </si>
  <si>
    <t>21-12-2021</t>
  </si>
  <si>
    <t xml:space="preserve">CNC Fræsning - programdokumentation II </t>
  </si>
  <si>
    <t>07-09-2022</t>
  </si>
  <si>
    <t>CNC Fræsning - programdokumentation III</t>
  </si>
  <si>
    <t xml:space="preserve">Transmission: Nye teknologier - ajourføring </t>
  </si>
  <si>
    <t>05-07-2021</t>
  </si>
  <si>
    <t xml:space="preserve">Motor: Nye teknologier på motorer - ajourføring </t>
  </si>
  <si>
    <t xml:space="preserve">Truck enkel, fejlfinding og reparation </t>
  </si>
  <si>
    <t>Mobilhydrauliske anlæg: Sammenkobl og indregul. 1</t>
  </si>
  <si>
    <t>Mobilhydrauliske anlæg, Sammenkobl og indregul.2</t>
  </si>
  <si>
    <t>01-10-2021</t>
  </si>
  <si>
    <t>Lastsikring og stuvning af gods til søtransport</t>
  </si>
  <si>
    <t>16-09-2021</t>
  </si>
  <si>
    <t>Højvolt-batteriteknologi i El-Hybride køretøjer</t>
  </si>
  <si>
    <t>13-08-2021</t>
  </si>
  <si>
    <t>Varmepumpeteknologi på El-Hybride køretøjer</t>
  </si>
  <si>
    <t>Vådrum - montering af hård vinylbeklædning</t>
  </si>
  <si>
    <t>28-10-2021</t>
  </si>
  <si>
    <t xml:space="preserve">Grundlæggende konflikthåndtering </t>
  </si>
  <si>
    <t>25-10-2021</t>
  </si>
  <si>
    <t>Konflikthåndtering og grundlæggende kommunikation</t>
  </si>
  <si>
    <t xml:space="preserve">Konflikthåndtering, kommunikation og adfærd </t>
  </si>
  <si>
    <t>Oprette og anvende regneark</t>
  </si>
  <si>
    <t>16-02-2022</t>
  </si>
  <si>
    <t>Anvende regneark til beregninger og præsentation</t>
  </si>
  <si>
    <t>Sociale medier som salgskanal</t>
  </si>
  <si>
    <t>Digitalt salg</t>
  </si>
  <si>
    <t>Datasikkerhed og kundens rettigheder i e-handel</t>
  </si>
  <si>
    <t>Bæredygtighed ift. fødevarer, service &amp; oplevelser</t>
  </si>
  <si>
    <t>08-10-2021</t>
  </si>
  <si>
    <t>Opsætning af ladestandere for operatører</t>
  </si>
  <si>
    <t>15-07-2021</t>
  </si>
  <si>
    <t>Gulve - CNC overfræser til intarsia og mønster</t>
  </si>
  <si>
    <t>07-10-2021</t>
  </si>
  <si>
    <t>Børneaudiologi og kommunikation</t>
  </si>
  <si>
    <t>Datadrevet markedsføring</t>
  </si>
  <si>
    <t>Digital kommunikation i e-handel</t>
  </si>
  <si>
    <t>Tekst og grafik til digital kommunikation</t>
  </si>
  <si>
    <t>Ressourcestyring i virksomheder vha. ERP-system</t>
  </si>
  <si>
    <t>18-03-2022</t>
  </si>
  <si>
    <t>Fugemontør - Dilatationsfuger</t>
  </si>
  <si>
    <t>Digitalt indkøb</t>
  </si>
  <si>
    <t>Digital driftsoptimering</t>
  </si>
  <si>
    <t>Betonbestilling</t>
  </si>
  <si>
    <t xml:space="preserve">Bæredygtig produktion af mad og fødevarer </t>
  </si>
  <si>
    <t>Bæredygtighed i værtskab, service og oplevelser</t>
  </si>
  <si>
    <t>Bæredygtig koncept for bager- og slagterbutik</t>
  </si>
  <si>
    <t>Børns leg og den legende tilgang</t>
  </si>
  <si>
    <t>Kølemetoder og teknikker i fiskeskibe</t>
  </si>
  <si>
    <t>Arbejdet som dagplejer</t>
  </si>
  <si>
    <t>Praktikvejleder i bager- og konditorbranchen</t>
  </si>
  <si>
    <t>25-11-2021</t>
  </si>
  <si>
    <t>Design af hjemmesider med CMS</t>
  </si>
  <si>
    <t>Det klimavenlige køkken</t>
  </si>
  <si>
    <t>Bæredygtig fisk og skaldyr</t>
  </si>
  <si>
    <t>09-06-2022</t>
  </si>
  <si>
    <t>Brug af takograf og takografkort</t>
  </si>
  <si>
    <t>Fugemontør - Fugning af køre- og landingsbaner</t>
  </si>
  <si>
    <t>Pædagogisk arbejde i skolefritidsordninger</t>
  </si>
  <si>
    <t>29-11-2021</t>
  </si>
  <si>
    <t>Evaluering og pædagogisk læringsmiljø i dagtilbud</t>
  </si>
  <si>
    <t>Asfaltarbejde - sikkerhed og sundhed</t>
  </si>
  <si>
    <t>29-10-2021</t>
  </si>
  <si>
    <t>Lufttæthed ved renovering af tagkonstruktioner</t>
  </si>
  <si>
    <t>Lufttæthed ved renovering af ydervægge</t>
  </si>
  <si>
    <t>Nedrivning - anvendelse af droner</t>
  </si>
  <si>
    <t>13-01-2022</t>
  </si>
  <si>
    <t>Montage af kabler højspænding 10-36 kV</t>
  </si>
  <si>
    <t>Montage af kabler højspænding fra 50 kV</t>
  </si>
  <si>
    <t>Operatørarbejde på el-forsyningsanlæg</t>
  </si>
  <si>
    <t>Ajourføring i kørsel med el-busser</t>
  </si>
  <si>
    <t>17-12-2021</t>
  </si>
  <si>
    <t>Bygningsmaler - grøn omstilling</t>
  </si>
  <si>
    <t>God forvaltningsskik og administrativ praksis</t>
  </si>
  <si>
    <t>Fugemontør - Drift og vedligehold af fuger</t>
  </si>
  <si>
    <t>Armeret puds på facadeisolering</t>
  </si>
  <si>
    <t>28-04-2022</t>
  </si>
  <si>
    <t>Automatiske maskiner - teknisk dokumentation</t>
  </si>
  <si>
    <t>PLC programmering 3-1, Højniveausprog</t>
  </si>
  <si>
    <t>PLC programmering 1-1, Introduktion</t>
  </si>
  <si>
    <t>PLC programmering 1-2, Kombinatorisk</t>
  </si>
  <si>
    <t>PLC programmering 1-3, Sekventiel</t>
  </si>
  <si>
    <t>PLC programmering 2-1, Analoge signaler</t>
  </si>
  <si>
    <t>PLC programmering 2-2, HMI og kommunikation</t>
  </si>
  <si>
    <t>02-01-2022</t>
  </si>
  <si>
    <t>Etablering af regnbede</t>
  </si>
  <si>
    <t>Fugning af betonelementer</t>
  </si>
  <si>
    <t>15-11-2021</t>
  </si>
  <si>
    <t>Inddækning, trin 3</t>
  </si>
  <si>
    <t>Grundlæggende procesforståelse på lagerområdet</t>
  </si>
  <si>
    <t>22-12-2021</t>
  </si>
  <si>
    <t>Rør-, koblings-, fritstå. og facadestill., trin 4</t>
  </si>
  <si>
    <t>Fugemontør - Håndholdt skæring af fuger</t>
  </si>
  <si>
    <t>Rør-, koblings- og hængestillads, trin 5</t>
  </si>
  <si>
    <t>Drejebog for events</t>
  </si>
  <si>
    <t>01-02-2022</t>
  </si>
  <si>
    <t>Kommunikation om og ifm. events</t>
  </si>
  <si>
    <t>Bæredygtighed og miljø ved afvikling af events</t>
  </si>
  <si>
    <t>Vagten på byggepladsen</t>
  </si>
  <si>
    <t>Cirkulær forretningsforståelse - adm. medarbejdere</t>
  </si>
  <si>
    <t>04-03-2022</t>
  </si>
  <si>
    <t>Grundlæggende teknologiforståelse på lagerområdet</t>
  </si>
  <si>
    <t>18-01-2022</t>
  </si>
  <si>
    <t>Koordineret samarbejde i socialpsykiatrien</t>
  </si>
  <si>
    <t xml:space="preserve">HV-tekniker Station- og anlægsforståelse 10-150kV </t>
  </si>
  <si>
    <t>21-03-2024</t>
  </si>
  <si>
    <t>HV-tekniker - Sikker drift af 10-400 kV-systemer</t>
  </si>
  <si>
    <t>HV-tekniker - Praktisk komponentforståelse 10-400</t>
  </si>
  <si>
    <t>Opsætning af gadebelysning</t>
  </si>
  <si>
    <t>Opbygning og installation af DSO</t>
  </si>
  <si>
    <t>Programmering af DSO</t>
  </si>
  <si>
    <t>Måleteknik og instrumenter i elforsyningsanlæg</t>
  </si>
  <si>
    <t>Fugemontør - Brandsikring</t>
  </si>
  <si>
    <t>21-02-2022</t>
  </si>
  <si>
    <t>Fugemontør - Lufttæthed, isolering og akustik</t>
  </si>
  <si>
    <t>Grundlæggende bæredygtighed i bygge- og anlægsbra.</t>
  </si>
  <si>
    <t>Recovery gennem deltagelse i samfundslivet</t>
  </si>
  <si>
    <t>Stenhugger - Restaurering af natursten</t>
  </si>
  <si>
    <t>Stenhugger - Geologi</t>
  </si>
  <si>
    <t>Ombrydning - Fremstilling af mindre tryksager</t>
  </si>
  <si>
    <t>Betonblander - Drift og vedligehold</t>
  </si>
  <si>
    <t>Industriel fremstilling af bloksten - Avanceret</t>
  </si>
  <si>
    <t>Duelighedsprøve i sejlads for fiskere - niveau 3</t>
  </si>
  <si>
    <t>Dataanalyse i digital handel</t>
  </si>
  <si>
    <t>16-03-2022</t>
  </si>
  <si>
    <t>Introduktion til digital forretningsforståelse</t>
  </si>
  <si>
    <t>Søgemaskiner og søgemaskineoptimering</t>
  </si>
  <si>
    <t>IT læringsplatforme, lufthavn</t>
  </si>
  <si>
    <t>IT læringsplatforme, lufthavn, ajour</t>
  </si>
  <si>
    <t>Barnets første 1000 dage</t>
  </si>
  <si>
    <t>Gæstevejledning om franske vine og vinområder</t>
  </si>
  <si>
    <t>Gæstevejledning om andre europæiske vine &amp; områder</t>
  </si>
  <si>
    <t>Gæstevejledning om amerikanske vine og vinområder</t>
  </si>
  <si>
    <t>Gæstevejledning om oversøiske vine og vinlande</t>
  </si>
  <si>
    <t>Gastronomisk forståelse i vinsammensætning</t>
  </si>
  <si>
    <t>Rådgiverrollen indenfor B2B-handel</t>
  </si>
  <si>
    <t>Emissionskontrol af fyringsanlæg</t>
  </si>
  <si>
    <t>E-handel og CMS-systemer</t>
  </si>
  <si>
    <t>Projekt- og kvalitetsudvikling i sundhedsvæsenet</t>
  </si>
  <si>
    <t>22-02-2022</t>
  </si>
  <si>
    <t>Sund kollega i industriel produktion</t>
  </si>
  <si>
    <t>Valg af printmetode til jobbet</t>
  </si>
  <si>
    <t>Naturforvaltning, ajourføring</t>
  </si>
  <si>
    <t>26-01-2022</t>
  </si>
  <si>
    <t>Grundlæggende Mejerihygiejne</t>
  </si>
  <si>
    <t>Tryk - Bæredygtighed i grafisk produktion</t>
  </si>
  <si>
    <t xml:space="preserve">Betonkontrol - Vedligeholdelse og kalibrering </t>
  </si>
  <si>
    <t>31-03-2022</t>
  </si>
  <si>
    <t>Betonprøvning - konstruktionsbeton</t>
  </si>
  <si>
    <t>15-03-2022</t>
  </si>
  <si>
    <t>Betonteknologi - fremstil., kontrol, levering m.m.</t>
  </si>
  <si>
    <t>22-03-2022</t>
  </si>
  <si>
    <t>Levering af tilslag til betonfabrik</t>
  </si>
  <si>
    <t>Tårnkran og fast opstil. kraner + kranbasis</t>
  </si>
  <si>
    <t>Maskinsikkerhed i produktionen 1</t>
  </si>
  <si>
    <t>02-09-2022</t>
  </si>
  <si>
    <t>Maskinsikkerhed i produktionen 2</t>
  </si>
  <si>
    <t>23-08-2022</t>
  </si>
  <si>
    <t>Operatør vedligehold, L-AUS arbejde i produktionen</t>
  </si>
  <si>
    <t>07-06-2022</t>
  </si>
  <si>
    <t>Operatør vedligeh. L-AUS arbejde i produktionen 1</t>
  </si>
  <si>
    <t>15-08-2022</t>
  </si>
  <si>
    <t>Operatør vedligeh. L-AUS arbejde i produktionen 2</t>
  </si>
  <si>
    <t xml:space="preserve">Veludført stråtag </t>
  </si>
  <si>
    <t>Grilltilberedning i restaurant og køkken</t>
  </si>
  <si>
    <t>Tårnkran og fastopstillede kraner</t>
  </si>
  <si>
    <t>17-08-2022</t>
  </si>
  <si>
    <t>Porebeton - Grundlæggende husbygning</t>
  </si>
  <si>
    <t>10-05-2022</t>
  </si>
  <si>
    <t>Anvendelse af AR-briller i produktionen</t>
  </si>
  <si>
    <t>Brug af AR-brille i forbindelse med E-SOP</t>
  </si>
  <si>
    <t>Porebeton - Anvendelse af love og regler</t>
  </si>
  <si>
    <t>Plastreparation på karrosserier</t>
  </si>
  <si>
    <t>Fugemontør - Praktisk tilrettelæggelse</t>
  </si>
  <si>
    <t>12-05-2022</t>
  </si>
  <si>
    <t>El drevne off road køretøjer, fejlfinding og rep.</t>
  </si>
  <si>
    <t>14-06-2022</t>
  </si>
  <si>
    <t>Truck avanceret, fejlfinding og reparation</t>
  </si>
  <si>
    <t>Produkt- og kundevejledning i handelsvirksomheden</t>
  </si>
  <si>
    <t>Detailudskæring af delstykker af kød</t>
  </si>
  <si>
    <t>Porebeton - Materialehåndtering</t>
  </si>
  <si>
    <t>Medspiller til grøn omstilling i produktionen</t>
  </si>
  <si>
    <t>Befordring af fysisk handicappede med liftbil</t>
  </si>
  <si>
    <t>Befordring af fysisk handicappede med trappemaskin</t>
  </si>
  <si>
    <t>Fejlfinding og rep. af dæk, off the road køretøjer</t>
  </si>
  <si>
    <t>Løft af off the road køretøjer ved reparation</t>
  </si>
  <si>
    <t>Lovpligtigt syn af sprøjteudstyr</t>
  </si>
  <si>
    <t>16-08-2022</t>
  </si>
  <si>
    <t>Salt- og røgmetoder for kødprodukter</t>
  </si>
  <si>
    <t>Intro til arbejde på plejecentre og i hjemmepleje</t>
  </si>
  <si>
    <t>Ajourf. af chauffører i offentlig servicetrafik</t>
  </si>
  <si>
    <t>10-05-2023</t>
  </si>
  <si>
    <t>Brandbare kølemidler inkl. farlig gods bevis</t>
  </si>
  <si>
    <t>10-10-2022</t>
  </si>
  <si>
    <t>Farvestyring med ICC-profiler i grafisk produktion</t>
  </si>
  <si>
    <t>Letbanefører, supplerende kørsel på fri bane</t>
  </si>
  <si>
    <t>Tværfaglig og tværsektoriel koord. i socialpsykiat</t>
  </si>
  <si>
    <t xml:space="preserve">Energiudnyttelse og -omstilling i produktionen </t>
  </si>
  <si>
    <t>Tagdækning - Projektering og udfør. af tagdækning</t>
  </si>
  <si>
    <t>Introduktion til ESG og ESG-rapportering</t>
  </si>
  <si>
    <t>REM- og lydfeltsmålinger</t>
  </si>
  <si>
    <t>11-10-2022</t>
  </si>
  <si>
    <t>EUD-Oplæringsvejledning for den uddannelsesansvarl</t>
  </si>
  <si>
    <t>Introduktion til pølsemageri</t>
  </si>
  <si>
    <t>EUD-Oplæringsvejledning for den daglige oplærer</t>
  </si>
  <si>
    <t>Finanslovskonto § 20.72.03 Åben uddannelse og deltidsuddannelser under EVE</t>
  </si>
  <si>
    <t>Takster er opgjort pr. årselev</t>
  </si>
  <si>
    <t>CØSA formål</t>
  </si>
  <si>
    <t>Fællesud-gifttakst</t>
  </si>
  <si>
    <t>Bygnings-taxameter-takst 1)</t>
  </si>
  <si>
    <t>EUD-enkeltfag, merkantile uddannelser</t>
  </si>
  <si>
    <t>GVU - merkantile fag og grundfag</t>
  </si>
  <si>
    <t>EUD enkeltfag, tekniske udd.</t>
  </si>
  <si>
    <t>Pædagogisk assistentuddannelse, EVE</t>
  </si>
  <si>
    <t>Social- og sundhedshjælperuddannelsen (EVE)</t>
  </si>
  <si>
    <t>EUD-enkeltfag, merkantile uddannelser.</t>
  </si>
  <si>
    <t>EUD enkeltfag, tekniske udd</t>
  </si>
  <si>
    <t>GVU - tekniske fag</t>
  </si>
  <si>
    <t>Eud enkeltfag (ej GVU)</t>
  </si>
  <si>
    <t>Kursus for ledere af håndværksvirksomheder</t>
  </si>
  <si>
    <t>Kursus f/ledere af håndværksvirk.</t>
  </si>
  <si>
    <t>Modul 1/ledere af håndværksvirksomheder</t>
  </si>
  <si>
    <t>Modul 2/ledere af håndværksvirksomheder</t>
  </si>
  <si>
    <t>Modul 3/ledere af håndværksvirksomheder</t>
  </si>
  <si>
    <t>Modul 4/ledere af håndværksvirksomheder</t>
  </si>
  <si>
    <t>Økonomi</t>
  </si>
  <si>
    <t>Retlige forhold</t>
  </si>
  <si>
    <t>Virksomhedsorganisation og ledelse</t>
  </si>
  <si>
    <t>Driftsteknik</t>
  </si>
  <si>
    <t>Indkøb og lagerstyring</t>
  </si>
  <si>
    <t>Iværksætteruddannelsen</t>
  </si>
  <si>
    <t>Iværksætteren og forudsætninger for etablering</t>
  </si>
  <si>
    <t>Virksomhedslære</t>
  </si>
  <si>
    <t>Etablering og drift af egen virksomhed</t>
  </si>
  <si>
    <t>Pc-bruger</t>
  </si>
  <si>
    <t>Databaser</t>
  </si>
  <si>
    <t>IT-administrator</t>
  </si>
  <si>
    <t>IT i praksis</t>
  </si>
  <si>
    <t>Datanom</t>
  </si>
  <si>
    <t>EUD-enkeltfag, tekniske område- og specialefag</t>
  </si>
  <si>
    <t>IT-udvikling</t>
  </si>
  <si>
    <t>IT-kommunikation</t>
  </si>
  <si>
    <t>Tekstbehandling, avanceret brug</t>
  </si>
  <si>
    <t>Regneark, avanceret brug</t>
  </si>
  <si>
    <t>Database, avanceret brug</t>
  </si>
  <si>
    <t>IT i virksomheden, økonomistyring</t>
  </si>
  <si>
    <t>Brugersupport</t>
  </si>
  <si>
    <t>Systeminstallation og drift</t>
  </si>
  <si>
    <t>Netværk</t>
  </si>
  <si>
    <t>Operativsystemer</t>
  </si>
  <si>
    <t>Database-applikationsudvikling</t>
  </si>
  <si>
    <t>Grafisk præsentation</t>
  </si>
  <si>
    <t>Konstruktion af hjemmeside</t>
  </si>
  <si>
    <t>Web-kommunikation</t>
  </si>
  <si>
    <t>Afsluttende projekt</t>
  </si>
  <si>
    <t>Blomsterbinder og Driftslederkursus for gartnere</t>
  </si>
  <si>
    <t>Blomsterbinderi</t>
  </si>
  <si>
    <t>Praktisk og teoretisk binderi</t>
  </si>
  <si>
    <t>Plantekundskab</t>
  </si>
  <si>
    <t>Branchekendskab</t>
  </si>
  <si>
    <t>Blomsterbinderikursus</t>
  </si>
  <si>
    <t>Tilsynstekniker</t>
  </si>
  <si>
    <t>Mikrobiologi og parasitologi</t>
  </si>
  <si>
    <t>Anatomi og fysiologi</t>
  </si>
  <si>
    <t>Fødevaresikkerhed på produktionsvirksomheder</t>
  </si>
  <si>
    <t>Dyrevelfærd og beskyttelse</t>
  </si>
  <si>
    <t>Kødproduktion og forædling</t>
  </si>
  <si>
    <t>Arbejdsmiljø</t>
  </si>
  <si>
    <t>Introduktion til studieteknik</t>
  </si>
  <si>
    <t>Sygdomslære</t>
  </si>
  <si>
    <t>Kødkontrol</t>
  </si>
  <si>
    <t>Finanslovskonto 20.72.41.Træningsskolens arbejdsmarkedsuddannelser TAMU</t>
  </si>
  <si>
    <t>Undervisnings-takst</t>
  </si>
  <si>
    <t>Fællesudgifts-takst</t>
  </si>
  <si>
    <t>Tillægs-takst</t>
  </si>
  <si>
    <t>Finanslovskonto 20.72.42. Grundtilskud til Træningsskolens arbejdsmarkedsuddannelser TAMU</t>
  </si>
  <si>
    <t xml:space="preserve">I 2026 udgør grundtilskuddet 2.160.000 kr. </t>
  </si>
  <si>
    <t>Finanslovskonto 20.74.02. Almen Voksenuddannelse</t>
  </si>
  <si>
    <t>VUC</t>
  </si>
  <si>
    <t>Enkeltfag HF og Stx</t>
  </si>
  <si>
    <t>Deltagerbetaling 1</t>
  </si>
  <si>
    <t xml:space="preserve">Deltagerbetaling 2 </t>
  </si>
  <si>
    <t>Deltagerbetaling 2</t>
  </si>
  <si>
    <t>Forberedende voksenundervisning (FVU)</t>
  </si>
  <si>
    <t>Ordblindeundervisning</t>
  </si>
  <si>
    <t>Særlige takster for personer, der modtager efterløn eller aldersbetinget pension</t>
  </si>
  <si>
    <t>Enkeltfag HF og Stx*</t>
  </si>
  <si>
    <t>Udvalgte fag</t>
  </si>
  <si>
    <t>Enkeltfag HF og Stx**</t>
  </si>
  <si>
    <t>Administration</t>
  </si>
  <si>
    <t>Almen voksenuddannelse**</t>
  </si>
  <si>
    <t>Forberedende voksenundervisning (FVU)**</t>
  </si>
  <si>
    <t>Ordblindeundervisning**</t>
  </si>
  <si>
    <t>Pr. årselev</t>
  </si>
  <si>
    <t>Pr. deltager</t>
  </si>
  <si>
    <t>Særlige takster</t>
  </si>
  <si>
    <t>Forberedende voksenundervisning (FVU)*</t>
  </si>
  <si>
    <t>Virksomhedsrettet til FVU (tillægstakst)</t>
  </si>
  <si>
    <t>Visitationstest</t>
  </si>
  <si>
    <t>Udrednings- og plantakst</t>
  </si>
  <si>
    <t>Ordblindeundervisning*</t>
  </si>
  <si>
    <t>Virksomhedsrettet til OBU (tillægstakst)</t>
  </si>
  <si>
    <t>Individuel screening FVU**</t>
  </si>
  <si>
    <t>Screening</t>
  </si>
  <si>
    <t>Fællesscreening FVU**</t>
  </si>
  <si>
    <t>Takster ekskl. moms pr. årselev</t>
  </si>
  <si>
    <t>Almengymnasial uddannelse</t>
  </si>
  <si>
    <t>Kommunal enhedstakst for unge under 18 år på almen voksenuddannelse</t>
  </si>
  <si>
    <t xml:space="preserve">Tilbageholdelse af tilskud driftsoverenskomstparter </t>
  </si>
  <si>
    <t xml:space="preserve">Af bilag 2 i standardaftalen for driftsoverenskomster på FVU og OBU fremgår det, at VUC må tilbageholde en andel af det udbetalte tilskud eller forskud som aktivitetsafhængig betaling for de opgaver, der følger af at være udbudsansvarlig institution. </t>
  </si>
  <si>
    <t xml:space="preserve">Det fremgår også, at VUC må tilbageholde 400 kr. (2017-PL) pr. tilskudsudløsende deltager på OBU og 190 (2017-PL) pr. tilskudsudløsende deltager på FVU. Satserne PL-reguleres. I 2026 må VUC'er tilbageholde følgende beløb pr. tilskudsudløsende deltager på OBU og FVU: </t>
  </si>
  <si>
    <t>FVU</t>
  </si>
  <si>
    <t>OBU</t>
  </si>
  <si>
    <t>Fjernundervisning</t>
  </si>
  <si>
    <t>Aktivitet afholdt som fjernundervisning udløser en undervisningstakst svarende til 75 pct. af de tilsvarende undervisningstakster. Aktivitet afholdt som fjernundervisning udløser ikke bygningstilskud. Aktivitet afholdt som fjernundervisning udløser fuldt fællesudgiftstilskud.</t>
  </si>
  <si>
    <t>Finanslovskonto 20.78.02. Grundtilskud mv. til institutioner for almene voksenuddannelser</t>
  </si>
  <si>
    <t>Tilskud/taksttyper</t>
  </si>
  <si>
    <t xml:space="preserve">Basisgrundtilskud </t>
  </si>
  <si>
    <t>Hf-enkeltfag - uddannelsestilskud</t>
  </si>
  <si>
    <t>Hf - uddannelsestilskud</t>
  </si>
  <si>
    <t>Avu - uddannelsestilskud</t>
  </si>
  <si>
    <t>Studenterkursus - uddannelsestilskud</t>
  </si>
  <si>
    <t>Arealtilskud pr. km2</t>
  </si>
  <si>
    <t>Ø-tilskud</t>
  </si>
  <si>
    <t xml:space="preserve">Der ydes endvidere tilskud til voksenuddannelsescentre (VUC), institutioner for erhvervsrettet uddannelse og institutioner for almengymnasiale uddannelser, der overtager den geografiske udbudsforpligtigelse fra VUC. Udbudsinstitutionerne får et grundtilskud på 125.000 kr. for de første tre driftsoverenskomster på FVU og tilstvarende 125.000 kr. for de første tre driftsoverenskomster på OBU. Der ydes 22.000 kr. i grundtilskud pr. hver yderligere driftsoverenskomst på hhv. FVU og OBU.  </t>
  </si>
  <si>
    <t xml:space="preserve">Tilskudskriterier </t>
  </si>
  <si>
    <t>Tilskudskriterier (kr)</t>
  </si>
  <si>
    <t xml:space="preserve">Min </t>
  </si>
  <si>
    <t>Max</t>
  </si>
  <si>
    <t xml:space="preserve">Basis- og uddannelsestilskud pr. tilskudsberettiget grundlagsårselev </t>
  </si>
  <si>
    <t>Maksimalt uddannelsestilskud pr. institution</t>
  </si>
  <si>
    <t>Kombination af grundtilskud og regionalt uddannelsestilskud pr. institution (ekskl. tilskud for driftsoverenskomster og ø-tilskud)</t>
  </si>
  <si>
    <t>Kombination af grundtilskud og regionalt uddannelsestilskud pr. tilskudsberettiget grundlagsårselev (ekskl. tilskud for driftsoverenskomster, geografisk grundtilskud og ø-tilskud)</t>
  </si>
  <si>
    <t>Samlede tilskud for driftsoverenskomster for samtlige uddannelsesinstitutioner</t>
  </si>
  <si>
    <t xml:space="preserve">Regionalt undervisningstilskud pr. årselev </t>
  </si>
  <si>
    <t>Regionalt undervisningstilskud pr. institution</t>
  </si>
  <si>
    <t>Finanslovskonto 20.75.02 Adgangskurser</t>
  </si>
  <si>
    <t xml:space="preserve">Bygnings- takst </t>
  </si>
  <si>
    <t>kr. pr. STÅ</t>
  </si>
  <si>
    <t>Adgangsgivende tekniske uddannelser</t>
  </si>
  <si>
    <t>Adgangskurser til ingeniøruddannelserne</t>
  </si>
  <si>
    <t>Adgangskurser til urban landskabsingeniør</t>
  </si>
  <si>
    <t>Adgangskurser til skov- og landskabsingeniør</t>
  </si>
  <si>
    <t>Adgangskurser til markedsføringsøkonom</t>
  </si>
  <si>
    <t xml:space="preserve">Bygningstakst til institutioner under § 19 Uddannelses- og Forskningsministeriet, der afholder uddannelsesaktivitet i SEA-bygninger, dvs. bygninger lejet gennem den statslige huslejeordning (SEA-ordningen) </t>
  </si>
  <si>
    <t>Anmærkning: 1 STÅ (studenterårsværk) er studieaktivitet svarende til et års normeret studietid (60 ECTS)</t>
  </si>
  <si>
    <t>Finanslovskonto 20.76.11. Pædagogikum ved gymnasiale uddannelser</t>
  </si>
  <si>
    <t>kr. pr. årselev</t>
  </si>
  <si>
    <t xml:space="preserve">Ny pædagogikumordning </t>
  </si>
  <si>
    <t>Pædagogikumtaxameter</t>
  </si>
  <si>
    <t>Kursustaxameter</t>
  </si>
  <si>
    <t>Anmærkning:</t>
  </si>
  <si>
    <t>Pædagogikumtaxameter-tilskud udbetales efter antallet af årspædagogikumkandidater.</t>
  </si>
  <si>
    <t>Kursustaxameteret til udbydere af teoretisk pædagogikum efter den nye ordning udbetales efter eksamens-STÅ-modellen.</t>
  </si>
  <si>
    <t>Finanslovskonto 20.83.01. Introduktionskurser og brobygning til ungdomsuddannelser</t>
  </si>
  <si>
    <t>Hovedområde</t>
  </si>
  <si>
    <t>FL-betegnelse</t>
  </si>
  <si>
    <t>Introduktionskurser</t>
  </si>
  <si>
    <t>Brobygning til merkantile EUD og gymnasiale uddannelser</t>
  </si>
  <si>
    <t>Brobygning til merkantile EUD</t>
  </si>
  <si>
    <t>Brobygning til gymnasiale uddannelser</t>
  </si>
  <si>
    <t>Brobygning til tekniske uddannelser</t>
  </si>
  <si>
    <t>Brobygning til tekniske EUD</t>
  </si>
  <si>
    <t>Brobygning til FGU</t>
  </si>
  <si>
    <t xml:space="preserve">- </t>
  </si>
  <si>
    <t>Ordblindeundervisning for voksne</t>
  </si>
  <si>
    <t>MMOMS</t>
  </si>
  <si>
    <t>FL 2026</t>
  </si>
  <si>
    <t>UMOMS</t>
  </si>
  <si>
    <t>Fagelement FVU-dansk, trin 3</t>
  </si>
  <si>
    <t>Fagelement FVU-dansk, trin 2</t>
  </si>
  <si>
    <t>Fagelement FVU-dansk, trin 1</t>
  </si>
  <si>
    <t>Fagelement FVU - matematik, trin 2</t>
  </si>
  <si>
    <t>Fagelement FVU - matematik, trin 1</t>
  </si>
  <si>
    <t>Fagelement, Digital, 4</t>
  </si>
  <si>
    <t>Digital, 4</t>
  </si>
  <si>
    <t>Fagelement, Digital, 3</t>
  </si>
  <si>
    <t>Fagelement, Digital, 2</t>
  </si>
  <si>
    <t>Fagelement, Digital, 1</t>
  </si>
  <si>
    <t>Fagelement, Engelsk, 4</t>
  </si>
  <si>
    <t>Fagelement, Engelsk, 3</t>
  </si>
  <si>
    <t>Fagelement, Engelsk, 2</t>
  </si>
  <si>
    <t>Fagelement, Engelsk, 1</t>
  </si>
  <si>
    <t>Digital, 3</t>
  </si>
  <si>
    <t>Engelsk, 4</t>
  </si>
  <si>
    <t>Engelsk, 3</t>
  </si>
  <si>
    <t>Engelsk, 2</t>
  </si>
  <si>
    <t>Engelsk, 1</t>
  </si>
  <si>
    <t>Digital, 2</t>
  </si>
  <si>
    <t>Digital, 1</t>
  </si>
  <si>
    <t>FVU - matematik, trin 2</t>
  </si>
  <si>
    <t>FVU - matematik, trin 1</t>
  </si>
  <si>
    <t>FVU-dansk, trin 4</t>
  </si>
  <si>
    <t>FVU-dansk, trin 3</t>
  </si>
  <si>
    <t>FVU-dansk, trin 2</t>
  </si>
  <si>
    <t>FVU-dansk, trin 1</t>
  </si>
  <si>
    <t>FVU individuel screening</t>
  </si>
  <si>
    <t>FVU-Start</t>
  </si>
  <si>
    <t>Screening FVU</t>
  </si>
  <si>
    <t>Fagelement FVU-dansk, trin 4</t>
  </si>
  <si>
    <t>Dansk, niveau D</t>
  </si>
  <si>
    <t>Almen voksenuddannelse (AVU)</t>
  </si>
  <si>
    <t>AVU-teknologi</t>
  </si>
  <si>
    <t>Realkompetencevurdering avu</t>
  </si>
  <si>
    <t xml:space="preserve">Introducerende undervisning                       </t>
  </si>
  <si>
    <t xml:space="preserve">Fagelement fra fag med varighed 180, kat.:avu </t>
  </si>
  <si>
    <t xml:space="preserve">Fagelement fra fag med varighed 120, kat.:avu </t>
  </si>
  <si>
    <t xml:space="preserve">Fagelement fra fag med varighed 105, kat.:avu </t>
  </si>
  <si>
    <t xml:space="preserve">Fagelement fra fag med varighed 90, kat.:avu </t>
  </si>
  <si>
    <t xml:space="preserve">Fagelement fra fag med varighed 75, kat.:avu </t>
  </si>
  <si>
    <t xml:space="preserve">Fagelement fra fag med varighed 60, kat.:avu </t>
  </si>
  <si>
    <t xml:space="preserve">Fagelement fra fag med varighed 45, kat.:avu </t>
  </si>
  <si>
    <t>Fagelement fra fag med varighed 25, kat.:avu</t>
  </si>
  <si>
    <t>Samarbejde og kommunikation, niveau G</t>
  </si>
  <si>
    <t>Psykologi, niveau D</t>
  </si>
  <si>
    <t>Livsanskuelse, niveau D</t>
  </si>
  <si>
    <t xml:space="preserve">Latin, niveau E </t>
  </si>
  <si>
    <t>Latin, niveau D</t>
  </si>
  <si>
    <t>Formidling, niveau D</t>
  </si>
  <si>
    <t>Billedkunst, niveau D</t>
  </si>
  <si>
    <t>Tysk, niveau G</t>
  </si>
  <si>
    <t>Tysk, niveau F</t>
  </si>
  <si>
    <t>Tysk, niveau E</t>
  </si>
  <si>
    <t>Tysk, niveau D</t>
  </si>
  <si>
    <t>Tysk, basis</t>
  </si>
  <si>
    <t>Samfundsfag, niveau G</t>
  </si>
  <si>
    <t>Samfundsfag, niveau D</t>
  </si>
  <si>
    <t xml:space="preserve">Naturvidenskab, niveau G </t>
  </si>
  <si>
    <t xml:space="preserve">Naturvidenskab, niveau F </t>
  </si>
  <si>
    <t xml:space="preserve">Naturvidenskab, niveau E </t>
  </si>
  <si>
    <t xml:space="preserve">Naturvidenskab, niveau D </t>
  </si>
  <si>
    <t>Matematik, niveau G</t>
  </si>
  <si>
    <t>Matematik, niveau F</t>
  </si>
  <si>
    <t>Matematik, niveau E</t>
  </si>
  <si>
    <t>Matematik, niveau D</t>
  </si>
  <si>
    <t>Matematik, basis</t>
  </si>
  <si>
    <t>Historie, niveau D</t>
  </si>
  <si>
    <t>Introducerende undervisning, turbo</t>
  </si>
  <si>
    <t>Fransk, niveau G</t>
  </si>
  <si>
    <t>Fransk, niveau F</t>
  </si>
  <si>
    <t>Fransk, niveau E</t>
  </si>
  <si>
    <t>Fransk, niveau D</t>
  </si>
  <si>
    <t>Fransk, basis</t>
  </si>
  <si>
    <t>Engelsk, niveau G</t>
  </si>
  <si>
    <t>Engelsk, niveau F</t>
  </si>
  <si>
    <t>Engelsk, niveau E</t>
  </si>
  <si>
    <t>Engelsk, niveau D</t>
  </si>
  <si>
    <t>Engelsk, basis</t>
  </si>
  <si>
    <t>Dansk som andetsprog, niveau G</t>
  </si>
  <si>
    <t>Dansk som andetsprog, niveau F</t>
  </si>
  <si>
    <t>Dansk som andetsprog, niveau E</t>
  </si>
  <si>
    <t>Dansk som andetsprog, niveau D</t>
  </si>
  <si>
    <t xml:space="preserve">Dansk som andetsprog, basis </t>
  </si>
  <si>
    <t>Dansk, niveau G</t>
  </si>
  <si>
    <t>Dansk, niveau F</t>
  </si>
  <si>
    <t>Dansk, niveau E</t>
  </si>
  <si>
    <t>Dansk, basis</t>
  </si>
  <si>
    <t>Spansk begyndersprog</t>
  </si>
  <si>
    <t>Studieforberedende enkeltfag til hf og stx</t>
  </si>
  <si>
    <t>Italiensk</t>
  </si>
  <si>
    <t>Fransk begyndersprog</t>
  </si>
  <si>
    <t>Matematik</t>
  </si>
  <si>
    <t>Spansk, eux</t>
  </si>
  <si>
    <t>Informationsteknologi, eux</t>
  </si>
  <si>
    <t>AfsÃ¦tning</t>
  </si>
  <si>
    <t>Arabisk</t>
  </si>
  <si>
    <t>Italiensk begynder</t>
  </si>
  <si>
    <t>Kultur- og samfundsgruppe</t>
  </si>
  <si>
    <t>Engelsk</t>
  </si>
  <si>
    <t>Dansk</t>
  </si>
  <si>
    <t>Dramatik</t>
  </si>
  <si>
    <t>Billedkunst</t>
  </si>
  <si>
    <t>Filosofi</t>
  </si>
  <si>
    <t>Psykologi</t>
  </si>
  <si>
    <t>Organisation</t>
  </si>
  <si>
    <t>Kinesisk</t>
  </si>
  <si>
    <t>Dans</t>
  </si>
  <si>
    <t>Samfundsfag</t>
  </si>
  <si>
    <t xml:space="preserve">Informatik </t>
  </si>
  <si>
    <t>Kultur- og samfundsfaggruppe - Historie</t>
  </si>
  <si>
    <t>Historie</t>
  </si>
  <si>
    <t>Dansk som andetsprog</t>
  </si>
  <si>
    <t>Informatik</t>
  </si>
  <si>
    <t>Design</t>
  </si>
  <si>
    <t>Religion</t>
  </si>
  <si>
    <t>Geografi</t>
  </si>
  <si>
    <t>Design og arkitektur</t>
  </si>
  <si>
    <t>Statistik</t>
  </si>
  <si>
    <t>Tysk begynder</t>
  </si>
  <si>
    <t>Tyrkisk</t>
  </si>
  <si>
    <t>Teknologi</t>
  </si>
  <si>
    <t>Teknikfag (Byggeri og Energi)</t>
  </si>
  <si>
    <t>Russisk</t>
  </si>
  <si>
    <t>Retorik</t>
  </si>
  <si>
    <t>Innovation</t>
  </si>
  <si>
    <t>Mediefag</t>
  </si>
  <si>
    <t>Eksamensprojektet</t>
  </si>
  <si>
    <t>International teknologi og kultur</t>
  </si>
  <si>
    <t>Musik- og lydproduktion</t>
  </si>
  <si>
    <t>Astronomi</t>
  </si>
  <si>
    <t>Erhvervscase</t>
  </si>
  <si>
    <t>Oldtidskundskab</t>
  </si>
  <si>
    <t>Erhvervsjura</t>
  </si>
  <si>
    <t>Japansk</t>
  </si>
  <si>
    <t>Realkompetencevurdering almengymnasial uddannelse</t>
  </si>
  <si>
    <t>Kommunikation og it</t>
  </si>
  <si>
    <t>Finansiering</t>
  </si>
  <si>
    <t>Produktudvikling</t>
  </si>
  <si>
    <t>Fagelement fra fag med varighed 75, kat.:hf.-stx g</t>
  </si>
  <si>
    <t xml:space="preserve">Fagelement fra fag med varighed 375, kat.:hf.-stx </t>
  </si>
  <si>
    <t xml:space="preserve">Fagelement fra fag med varighed 335, kat.:hf.-stx </t>
  </si>
  <si>
    <t xml:space="preserve">Fagelement fra fag med varighed 325, kat.:hf.-stx </t>
  </si>
  <si>
    <t xml:space="preserve">Fagelement fra fag med varighed 300, kat.:hf.-stx </t>
  </si>
  <si>
    <t xml:space="preserve">Fagelement fra fag med varighed 260, kat.:hf.-stx </t>
  </si>
  <si>
    <t xml:space="preserve">Fagelement fra fag med varighed 250, kat.:hf.-stx </t>
  </si>
  <si>
    <t xml:space="preserve">Fagelement fra fag med varighed 240, kat.:hf.-stx </t>
  </si>
  <si>
    <t xml:space="preserve">Fagelement fra fag med varighed 225, kat.:hf.-stx </t>
  </si>
  <si>
    <t xml:space="preserve">Fagelement fra fag med varighed 210, kat.:hf.-stx </t>
  </si>
  <si>
    <t xml:space="preserve">Fagelement fra fag med varighed 200, kat.:hf.-stx </t>
  </si>
  <si>
    <t xml:space="preserve">Fagelement fra fag med varighed 190, kat.:hf.-stx </t>
  </si>
  <si>
    <t xml:space="preserve">Fagelement fra fag med varighed 125, kat.:hf.-stx </t>
  </si>
  <si>
    <t>Tysk begyndersprog</t>
  </si>
  <si>
    <t>Spansk</t>
  </si>
  <si>
    <t>Multimedier</t>
  </si>
  <si>
    <t>Materialeteknologi</t>
  </si>
  <si>
    <t>Markedskommunikation</t>
  </si>
  <si>
    <t>Latin</t>
  </si>
  <si>
    <t>Informationsteknologi</t>
  </si>
  <si>
    <t>GrÃ¦sk</t>
  </si>
  <si>
    <t>Filosofi og teknologi</t>
  </si>
  <si>
    <t>Datalogi</t>
  </si>
  <si>
    <t>Naturvidenskabelig faggruppe</t>
  </si>
  <si>
    <t>Kultur- og samfundsfaggruppe</t>
  </si>
  <si>
    <t>Eksamensprojekt</t>
  </si>
  <si>
    <t>Naturgeografi</t>
  </si>
  <si>
    <t>Projektopgaven for enkeltfagskursister og selvstud</t>
  </si>
  <si>
    <t>Projektopgave for enkeltfagskursister og selvstud</t>
  </si>
  <si>
    <t>Samtidshistorie</t>
  </si>
  <si>
    <t>Erhvervsret</t>
  </si>
  <si>
    <t>Teknologihistorie</t>
  </si>
  <si>
    <t>Teknikfag proces, levnedsmiddel og sundhed</t>
  </si>
  <si>
    <t>Teknikfag design og produktion</t>
  </si>
  <si>
    <t>Teknikfag byggeri og energi</t>
  </si>
  <si>
    <t>Kommunikation/it</t>
  </si>
  <si>
    <t>It</t>
  </si>
  <si>
    <t>EVFVV</t>
  </si>
  <si>
    <t>EUDRO</t>
  </si>
  <si>
    <t>ETSTO</t>
  </si>
  <si>
    <t>ETLTX</t>
  </si>
  <si>
    <t>EFÃ†TX</t>
  </si>
  <si>
    <t>EBYTX</t>
  </si>
  <si>
    <t>EADMI</t>
  </si>
  <si>
    <t>ALDTX</t>
  </si>
  <si>
    <t>EUNTX</t>
  </si>
  <si>
    <t>DELTAGERBETALING</t>
  </si>
  <si>
    <t>VARIGHED_TIMER</t>
  </si>
  <si>
    <t>BETEGNELSE</t>
  </si>
  <si>
    <t>NIVEAU</t>
  </si>
  <si>
    <t>UVM_FAG</t>
  </si>
  <si>
    <t>MOMS</t>
  </si>
  <si>
    <t>UDDTXT</t>
  </si>
  <si>
    <t>UDD</t>
  </si>
  <si>
    <t>TAKSTVERSION</t>
  </si>
  <si>
    <t>Udvikling af egen AI</t>
  </si>
  <si>
    <t>24-06-2026</t>
  </si>
  <si>
    <t>Brug af generativ AI i programmering</t>
  </si>
  <si>
    <t>Grundlæggende Cloud-sikkerhed</t>
  </si>
  <si>
    <t>Informations- og cybersikkerhed 1</t>
  </si>
  <si>
    <t>22-06-2026</t>
  </si>
  <si>
    <t>Informations- og cybersikkerhed 2</t>
  </si>
  <si>
    <t>Korrekt håndtering og vurdering af jordtyper</t>
  </si>
  <si>
    <t>29-04-2026</t>
  </si>
  <si>
    <t>23-06-2026</t>
  </si>
  <si>
    <t>Skriv og formater mindre tekster</t>
  </si>
  <si>
    <t>Udfærdigelse af beredskabsplaner</t>
  </si>
  <si>
    <t>24-03-2026</t>
  </si>
  <si>
    <t xml:space="preserve">Kollektive beredskabsforanstaltninger </t>
  </si>
  <si>
    <t>Jobrelateret informationssøgning med AI, basal</t>
  </si>
  <si>
    <t>AI-værktøjer til jobrelateret opgaveløsning, basal</t>
  </si>
  <si>
    <t>15-04-2026</t>
  </si>
  <si>
    <t>Grøn omstilling i virksomheden, basal</t>
  </si>
  <si>
    <t>Arbejdet med ressourcer og data i jobbet, basal</t>
  </si>
  <si>
    <t>Skiferdækning af tage og facader</t>
  </si>
  <si>
    <t>18-03-2026</t>
  </si>
  <si>
    <t>Additiv fremstilling med trådprint i plastbranchen</t>
  </si>
  <si>
    <t>12-05-2026</t>
  </si>
  <si>
    <t>Additiv fremstilling - væske- og pulverteknologier</t>
  </si>
  <si>
    <t>Flymatematik (M1, CAT-B1/B2/B2L)</t>
  </si>
  <si>
    <t>20-04-2026</t>
  </si>
  <si>
    <t>Flyfysik (M1, CAT-B1/B2/B2L)</t>
  </si>
  <si>
    <t xml:space="preserve">Grundlæggende el-lære (M3, CAT-A) </t>
  </si>
  <si>
    <t>Digitalteknik og elektronik (M5, CAT-A)</t>
  </si>
  <si>
    <t>Materialelære og hardware (M6, CAT-A)</t>
  </si>
  <si>
    <t>Vedligeholdelsesteknikker (M7, CAT-A)</t>
  </si>
  <si>
    <t>Grundlæggende aerodynamik (M8, CAT-A)</t>
  </si>
  <si>
    <t>Menneskelige faktorer, vedligehold (M9, CAT-A)</t>
  </si>
  <si>
    <t>Luftfartslovgivning og regelgrundlag (M10, CAT-A)</t>
  </si>
  <si>
    <t>Flystruktur og -systemer (M11, CAT-A)</t>
  </si>
  <si>
    <t>Helikopter, struktur og systemer (M12, A CAT-A)</t>
  </si>
  <si>
    <t>Turbinemotor (M15, CAT-A)</t>
  </si>
  <si>
    <t>Stempelmotor (M16, CAT-A)</t>
  </si>
  <si>
    <t>Propeller (M17, CAT-A)</t>
  </si>
  <si>
    <t>Digital AI-assistent - grundlæggende</t>
  </si>
  <si>
    <t>Digital AI-assistent - udvidet</t>
  </si>
  <si>
    <t xml:space="preserve">Mangfoldighed på byggepladsen </t>
  </si>
  <si>
    <t>20-03-2026</t>
  </si>
  <si>
    <t>Restaurering - Håndhugget tømmer</t>
  </si>
  <si>
    <t>25-03-2026</t>
  </si>
  <si>
    <t>Plænegræs 1: Vækstforh., gødning, etabl. og pleje</t>
  </si>
  <si>
    <t>Plænegræs 2: Ukrudt, skadevoldere og pleje</t>
  </si>
  <si>
    <t>Sikkerhed ved nedrivning af asbest (aut.) F/I</t>
  </si>
  <si>
    <t>28-04-2026</t>
  </si>
  <si>
    <t>Håndtering af jobansøgninger og kompetencer med AI</t>
  </si>
  <si>
    <t>22-05-2026</t>
  </si>
  <si>
    <t>Ledelse af kulturel diversitet</t>
  </si>
  <si>
    <t>Beredskabsplaner i industrien</t>
  </si>
  <si>
    <t>24-04-2026</t>
  </si>
  <si>
    <t>Sikkerhedsregler ved anhugning og kranløft</t>
  </si>
  <si>
    <t>Dronesystemer, opbygning og systemforståelse</t>
  </si>
  <si>
    <t>Dronesystemer, driftssikkerhed og dokumentation</t>
  </si>
  <si>
    <t>Dronesystemer, fremdriftsformer</t>
  </si>
  <si>
    <t>Dronesystemer, elektronik, styring og datalink</t>
  </si>
  <si>
    <t>Forberedelse af overflader før autolakering</t>
  </si>
  <si>
    <t>01-06-2026</t>
  </si>
  <si>
    <t>Anhugning og riggeropgaver ved kranløft 1</t>
  </si>
  <si>
    <t>Anhugning og riggeropgaver ved kranløft 2</t>
  </si>
  <si>
    <t>Nødhjælp ved ulykker på byggepladsen</t>
  </si>
  <si>
    <t>God oplæring af lærlinge i byggeriet</t>
  </si>
  <si>
    <t>21-05-2026</t>
  </si>
  <si>
    <t>El-sikkerhed på byggepladsen</t>
  </si>
  <si>
    <t>Personlig sikkerhed, ajourføring af højderedning</t>
  </si>
  <si>
    <t>18-05-2026</t>
  </si>
  <si>
    <t>KulturforstÃ¥else</t>
  </si>
  <si>
    <t>AfsÃ¦tning, eux</t>
  </si>
  <si>
    <t>IdrÃ¦t</t>
  </si>
  <si>
    <t>StÃ¸rre skriftlig opgave</t>
  </si>
  <si>
    <t>Statik og styrkelÃ¦re</t>
  </si>
  <si>
    <t>Spansk fortsÃ¦ttersprog</t>
  </si>
  <si>
    <t>Tysk fortsÃ¦ttersprog</t>
  </si>
  <si>
    <t>VirksomhedsÃ¸konomi</t>
  </si>
  <si>
    <t>IdÃ©historie</t>
  </si>
  <si>
    <t>International Ã¸konomi</t>
  </si>
  <si>
    <t>ErhvervsÃ¸konomi</t>
  </si>
  <si>
    <t>Fransk fortsÃ¦ttersprog</t>
  </si>
  <si>
    <t>Tysk fortsÃ¦ttersprog, Netadgang</t>
  </si>
  <si>
    <t>Fransk fortsÃ¦tter</t>
  </si>
  <si>
    <t>GrundlÃ¦ggende it, basis</t>
  </si>
  <si>
    <t>GrundlÃ¦ggende it, niveau G</t>
  </si>
  <si>
    <t>IdrÃ¦t, niveau D</t>
  </si>
  <si>
    <t>FVU - lÃ¦sning, trin 1</t>
  </si>
  <si>
    <t>FVU - lÃ¦sning, trin 2</t>
  </si>
  <si>
    <t>FVU - lÃ¦sning, trin 3</t>
  </si>
  <si>
    <t>FVU - lÃ¦sning, trin 4</t>
  </si>
  <si>
    <t>FVU fÃ¦llesscreening</t>
  </si>
  <si>
    <t>Publiceret  d. 5. december 2025</t>
  </si>
  <si>
    <t>Opdateret d. 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</si>
</sst>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kr.&quot;#,##0_);[Red]\(&quot;kr.&quot;#,##0\)"/>
    <numFmt numFmtId="165" formatCode="_(* #,##0.00_);_(* \(#,##0.00\);_(* &quot;-&quot;??_);_(@_)"/>
    <numFmt numFmtId="166" formatCode="_ * #,##0.00_ ;_ * \-#,##0.00_ ;_ * &quot;-&quot;??_ ;_ @_ "/>
    <numFmt numFmtId="167" formatCode="_(* #,##0_);_(* \(#,##0\);_(* &quot;-&quot;??_);_(@_)"/>
    <numFmt numFmtId="168" formatCode="_ * #,##0_ ;_ * \-#,##0_ ;_ * &quot;-&quot;??_ ;_ @_ "/>
    <numFmt numFmtId="169" formatCode="#,##0_ &quot;kr&quot;\.;[Red]\-#,##0\ &quot;kr&quot;\."/>
    <numFmt numFmtId="170" formatCode="_-* #,##0_-;\-* #,##0_-;_-* &quot;-&quot;????_-;_-@_-"/>
    <numFmt numFmtId="171" formatCode="_-* #,##0_-;\-* #,##0_-;_-* &quot;-&quot;??_-;_-@_-"/>
    <numFmt numFmtId="172" formatCode="#,##0.0000"/>
  </numFmts>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11"/>
      <color indexed="8"/>
      <name val="Calibri"/>
      <family val="2"/>
    </font>
    <font>
      <sz val="10"/>
      <color indexed="8"/>
      <name val="Verdana"/>
      <family val="2"/>
    </font>
    <font>
      <sz val="11"/>
      <color theme="1"/>
      <name val="Calibri"/>
      <family val="2"/>
      <scheme val="minor"/>
    </font>
    <font>
      <sz val="10"/>
      <color theme="1"/>
      <name val="Verdana"/>
      <family val="2"/>
    </font>
    <font>
      <sz val="10"/>
      <name val="Arial"/>
      <family val="2"/>
    </font>
    <font>
      <b/>
      <sz val="10"/>
      <name val="Arial"/>
      <family val="2"/>
    </font>
    <font>
      <b/>
      <sz val="12"/>
      <name val="Arial"/>
      <family val="2"/>
    </font>
    <font>
      <i/>
      <sz val="10"/>
      <name val="Arial"/>
      <family val="2"/>
    </font>
    <font>
      <b/>
      <sz val="16"/>
      <name val="Arial"/>
      <family val="2"/>
    </font>
    <font>
      <sz val="10"/>
      <name val="Arial"/>
      <family val="2"/>
    </font>
    <font>
      <b/>
      <sz val="10"/>
      <color indexed="12"/>
      <name val="Arial"/>
      <family val="2"/>
    </font>
    <font>
      <b/>
      <i/>
      <sz val="10"/>
      <name val="Arial"/>
      <family val="2"/>
    </font>
    <font>
      <b/>
      <sz val="8"/>
      <name val="Arial"/>
      <family val="2"/>
    </font>
    <font>
      <sz val="10"/>
      <color theme="1"/>
      <name val="Calibri"/>
      <family val="2"/>
      <scheme val="minor"/>
    </font>
    <font>
      <b/>
      <sz val="8"/>
      <color indexed="12"/>
      <name val="Arial"/>
      <family val="2"/>
    </font>
    <font>
      <b/>
      <sz val="10"/>
      <color indexed="10"/>
      <name val="Arial"/>
      <family val="2"/>
    </font>
    <font>
      <sz val="10"/>
      <name val="Arial"/>
      <family val="2"/>
    </font>
    <font>
      <b/>
      <sz val="10"/>
      <color indexed="48"/>
      <name val="Arial"/>
      <family val="2"/>
    </font>
    <font>
      <b/>
      <sz val="10"/>
      <color indexed="57"/>
      <name val="Arial"/>
      <family val="2"/>
    </font>
    <font>
      <sz val="10"/>
      <color indexed="12"/>
      <name val="Arial"/>
      <family val="2"/>
    </font>
    <font>
      <b/>
      <sz val="10"/>
      <color indexed="8"/>
      <name val="Arial"/>
      <family val="2"/>
    </font>
    <font>
      <b/>
      <i/>
      <sz val="14"/>
      <color indexed="12"/>
      <name val="Courier New"/>
      <family val="3"/>
    </font>
    <font>
      <sz val="10"/>
      <color indexed="8"/>
      <name val="Arial"/>
      <family val="2"/>
    </font>
    <font>
      <b/>
      <i/>
      <sz val="10"/>
      <color indexed="20"/>
      <name val="Arial"/>
      <family val="2"/>
    </font>
    <font>
      <b/>
      <sz val="8"/>
      <color theme="1"/>
      <name val="Times New Roman"/>
      <family val="1"/>
    </font>
    <font>
      <b/>
      <sz val="12"/>
      <color indexed="12"/>
      <name val="Arial"/>
      <family val="2"/>
    </font>
    <font>
      <sz val="10"/>
      <color theme="1"/>
      <name val="Arial"/>
      <family val="2"/>
    </font>
    <font>
      <sz val="10"/>
      <color indexed="10"/>
      <name val="Arial"/>
      <family val="2"/>
    </font>
    <font>
      <sz val="11"/>
      <color indexed="10"/>
      <name val="Calibri"/>
      <family val="2"/>
    </font>
    <font>
      <b/>
      <u/>
      <sz val="10"/>
      <name val="Arial"/>
      <family val="2"/>
    </font>
    <font>
      <u/>
      <sz val="10"/>
      <color indexed="12"/>
      <name val="Arial"/>
      <family val="2"/>
    </font>
    <font>
      <sz val="11"/>
      <color indexed="9"/>
      <name val="Calibri"/>
      <family val="2"/>
    </font>
    <font>
      <b/>
      <sz val="11"/>
      <color indexed="52"/>
      <name val="Calibri"/>
      <family val="2"/>
    </font>
    <font>
      <i/>
      <sz val="11"/>
      <color indexed="23"/>
      <name val="Calibri"/>
      <family val="2"/>
    </font>
    <font>
      <sz val="11"/>
      <color indexed="17"/>
      <name val="Calibri"/>
      <family val="2"/>
    </font>
    <font>
      <sz val="11"/>
      <color indexed="62"/>
      <name val="Calibri"/>
      <family val="2"/>
    </font>
    <font>
      <b/>
      <sz val="11"/>
      <color indexed="9"/>
      <name val="Calibri"/>
      <family val="2"/>
    </font>
    <font>
      <sz val="11"/>
      <color indexed="60"/>
      <name val="Calibri"/>
      <family val="2"/>
    </font>
    <font>
      <b/>
      <sz val="11"/>
      <color indexed="6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b/>
      <sz val="11"/>
      <color indexed="8"/>
      <name val="Calibri"/>
      <family val="2"/>
    </font>
    <font>
      <sz val="11"/>
      <color indexed="20"/>
      <name val="Calibri"/>
      <family val="2"/>
    </font>
    <font>
      <b/>
      <sz val="16"/>
      <color rgb="FFFF0000"/>
      <name val="Arial"/>
      <family val="2"/>
    </font>
    <font>
      <sz val="10"/>
      <color indexed="57"/>
      <name val="Arial"/>
      <family val="2"/>
    </font>
    <font>
      <b/>
      <i/>
      <sz val="12"/>
      <color indexed="20"/>
      <name val="Courier New"/>
      <family val="3"/>
    </font>
    <font>
      <sz val="10"/>
      <color indexed="48"/>
      <name val="Arial"/>
      <family val="2"/>
    </font>
    <font>
      <sz val="10"/>
      <color indexed="30"/>
      <name val="Arial"/>
      <family val="2"/>
    </font>
    <font>
      <sz val="12"/>
      <name val="Arial"/>
      <family val="2"/>
    </font>
    <font>
      <u/>
      <sz val="10"/>
      <color theme="10"/>
      <name val="Arial"/>
      <family val="2"/>
    </font>
    <font>
      <b/>
      <sz val="8"/>
      <color indexed="8"/>
      <name val="Arial"/>
      <family val="2"/>
    </font>
    <font>
      <sz val="10"/>
      <color rgb="FFFF0000"/>
      <name val="Arial"/>
      <family val="2"/>
    </font>
    <font>
      <b/>
      <i/>
      <sz val="10"/>
      <color theme="1"/>
      <name val="Arial"/>
      <family val="2"/>
    </font>
    <font>
      <u/>
      <sz val="10"/>
      <name val="Arial"/>
      <family val="2"/>
    </font>
    <font>
      <sz val="10"/>
      <name val="Calibri"/>
      <family val="2"/>
      <scheme val="minor"/>
    </font>
    <font>
      <sz val="9"/>
      <color theme="1"/>
      <name val="Arial"/>
      <family val="2"/>
    </font>
    <font>
      <sz val="10"/>
      <name val="Arial"/>
      <family val="2"/>
    </font>
    <font>
      <b/>
      <sz val="10"/>
      <color rgb="FF0000FF"/>
      <name val="Arial"/>
      <family val="2"/>
    </font>
    <font>
      <sz val="11"/>
      <name val="Dialog"/>
    </font>
    <font>
      <sz val="8"/>
      <name val="Times New Roman"/>
      <family val="1"/>
    </font>
    <font>
      <sz val="10"/>
      <color rgb="FFFF0000"/>
      <name val="Calibri"/>
      <family val="2"/>
      <scheme val="minor"/>
    </font>
    <font>
      <u/>
      <sz val="10"/>
      <color rgb="FF0000FF"/>
      <name val="Arial"/>
      <family val="2"/>
    </font>
    <font>
      <b/>
      <sz val="10"/>
      <color theme="1"/>
      <name val="Arial"/>
      <family val="2"/>
    </font>
    <font>
      <b/>
      <i/>
      <sz val="14"/>
      <name val="Courier New"/>
      <family val="3"/>
    </font>
    <font>
      <b/>
      <sz val="10"/>
      <color rgb="FF00B050"/>
      <name val="Arial"/>
      <family val="2"/>
    </font>
    <font>
      <sz val="10"/>
      <color rgb="FF00B050"/>
      <name val="Arial"/>
      <family val="2"/>
    </font>
    <font>
      <b/>
      <sz val="10"/>
      <color rgb="FF00CC00"/>
      <name val="Arial"/>
      <family val="2"/>
    </font>
    <font>
      <sz val="10"/>
      <color rgb="FF000000"/>
      <name val="Arial"/>
      <family val="2"/>
    </font>
    <font>
      <sz val="10"/>
      <color theme="1"/>
      <name val="Segoe UI"/>
      <family val="2"/>
    </font>
    <font>
      <sz val="10"/>
      <color theme="1"/>
      <name val="Symbol"/>
      <family val="1"/>
      <charset val="2"/>
    </font>
    <font>
      <sz val="7"/>
      <color theme="1"/>
      <name val="Times New Roman"/>
      <family val="1"/>
    </font>
  </fonts>
  <fills count="32">
    <fill>
      <patternFill patternType="none"/>
    </fill>
    <fill>
      <patternFill patternType="gray125"/>
    </fill>
    <fill>
      <patternFill patternType="solid">
        <fgColor indexed="31"/>
      </patternFill>
    </fill>
    <fill>
      <patternFill patternType="solid">
        <fgColor indexed="26"/>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rgb="FFCCFFCC"/>
        <bgColor indexed="64"/>
      </patternFill>
    </fill>
    <fill>
      <patternFill patternType="solid">
        <fgColor indexed="22"/>
        <bgColor indexed="64"/>
      </patternFill>
    </fill>
    <fill>
      <patternFill patternType="solid">
        <fgColor rgb="FFC0C0C0"/>
        <bgColor rgb="FF000000"/>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top/>
      <bottom style="thin">
        <color indexed="8"/>
      </bottom>
      <diagonal/>
    </border>
    <border>
      <left style="thin">
        <color indexed="64"/>
      </left>
      <right/>
      <top/>
      <bottom style="thin">
        <color indexed="8"/>
      </bottom>
      <diagonal/>
    </border>
    <border>
      <left/>
      <right style="thin">
        <color indexed="8"/>
      </right>
      <top/>
      <bottom/>
      <diagonal/>
    </border>
    <border>
      <left/>
      <right/>
      <top style="thin">
        <color indexed="8"/>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8"/>
      </bottom>
      <diagonal/>
    </border>
    <border>
      <left/>
      <right style="medium">
        <color indexed="64"/>
      </right>
      <top/>
      <bottom style="thin">
        <color indexed="8"/>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8"/>
      </top>
      <bottom/>
      <diagonal/>
    </border>
    <border>
      <left/>
      <right/>
      <top style="medium">
        <color indexed="64"/>
      </top>
      <bottom style="thin">
        <color indexed="8"/>
      </bottom>
      <diagonal/>
    </border>
    <border>
      <left style="thin">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8375">
    <xf numFmtId="0" fontId="0" fillId="0" borderId="0"/>
    <xf numFmtId="165" fontId="9" fillId="0" borderId="0" applyFont="0" applyFill="0" applyBorder="0" applyAlignment="0" applyProtection="0"/>
    <xf numFmtId="0" fontId="11" fillId="2"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4" fillId="3"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2" fillId="2" borderId="0" applyNumberFormat="0" applyBorder="0" applyAlignment="0" applyProtection="0"/>
    <xf numFmtId="0" fontId="8" fillId="2" borderId="0" applyNumberFormat="0" applyBorder="0" applyAlignment="0" applyProtection="0"/>
    <xf numFmtId="0" fontId="14"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1" fillId="4"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4" fillId="9"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2" fillId="4" borderId="0" applyNumberFormat="0" applyBorder="0" applyAlignment="0" applyProtection="0"/>
    <xf numFmtId="0" fontId="8" fillId="4" borderId="0" applyNumberFormat="0" applyBorder="0" applyAlignment="0" applyProtection="0"/>
    <xf numFmtId="0" fontId="14"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1" fillId="5"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4"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2" fillId="5" borderId="0" applyNumberFormat="0" applyBorder="0" applyAlignment="0" applyProtection="0"/>
    <xf numFmtId="0" fontId="8" fillId="5" borderId="0" applyNumberFormat="0" applyBorder="0" applyAlignment="0" applyProtection="0"/>
    <xf numFmtId="0" fontId="14"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1" fillId="6"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4"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2" fillId="6" borderId="0" applyNumberFormat="0" applyBorder="0" applyAlignment="0" applyProtection="0"/>
    <xf numFmtId="0" fontId="8" fillId="6" borderId="0" applyNumberFormat="0" applyBorder="0" applyAlignment="0" applyProtection="0"/>
    <xf numFmtId="0" fontId="14"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1" fillId="7"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2" fillId="7" borderId="0" applyNumberFormat="0" applyBorder="0" applyAlignment="0" applyProtection="0"/>
    <xf numFmtId="0" fontId="8" fillId="7" borderId="0" applyNumberFormat="0" applyBorder="0" applyAlignment="0" applyProtection="0"/>
    <xf numFmtId="0" fontId="14"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1" fillId="8" borderId="0" applyNumberFormat="0" applyBorder="0" applyAlignment="0" applyProtection="0"/>
    <xf numFmtId="0" fontId="8"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8"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6" fontId="20" fillId="0" borderId="0" applyFont="0" applyFill="0" applyBorder="0" applyAlignment="0" applyProtection="0"/>
    <xf numFmtId="0" fontId="9" fillId="0" borderId="0"/>
    <xf numFmtId="0" fontId="8" fillId="2"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42" fillId="17"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17"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4" borderId="0" applyNumberFormat="0" applyBorder="0" applyAlignment="0" applyProtection="0"/>
    <xf numFmtId="0" fontId="39" fillId="0" borderId="0" applyNumberFormat="0" applyFill="0" applyBorder="0" applyAlignment="0" applyProtection="0"/>
    <xf numFmtId="0" fontId="56" fillId="4" borderId="0" applyNumberFormat="0" applyBorder="0" applyAlignment="0" applyProtection="0"/>
    <xf numFmtId="0" fontId="33" fillId="3" borderId="29" applyNumberFormat="0" applyFont="0" applyAlignment="0" applyProtection="0"/>
    <xf numFmtId="0" fontId="43" fillId="25" borderId="30" applyNumberFormat="0" applyAlignment="0" applyProtection="0"/>
    <xf numFmtId="0" fontId="43" fillId="25" borderId="30" applyNumberFormat="0" applyAlignment="0" applyProtection="0"/>
    <xf numFmtId="0" fontId="47" fillId="26" borderId="31" applyNumberFormat="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5" borderId="0" applyNumberFormat="0" applyBorder="0" applyAlignment="0" applyProtection="0"/>
    <xf numFmtId="0" fontId="45" fillId="5"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41" fillId="0" borderId="0" applyNumberFormat="0" applyFill="0" applyBorder="0" applyAlignment="0" applyProtection="0">
      <alignment vertical="top"/>
      <protection locked="0"/>
    </xf>
    <xf numFmtId="0" fontId="46" fillId="8" borderId="30"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7" fillId="0" borderId="0" applyFont="0" applyFill="0" applyBorder="0" applyAlignment="0" applyProtection="0"/>
    <xf numFmtId="165" fontId="9" fillId="0" borderId="0" applyFont="0" applyFill="0" applyBorder="0" applyAlignment="0" applyProtection="0"/>
    <xf numFmtId="0" fontId="47" fillId="26" borderId="31" applyNumberFormat="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35" applyNumberFormat="0" applyFill="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4" borderId="0" applyNumberFormat="0" applyBorder="0" applyAlignment="0" applyProtection="0"/>
    <xf numFmtId="0" fontId="48" fillId="27" borderId="0" applyNumberFormat="0" applyBorder="0" applyAlignment="0" applyProtection="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7" fillId="0" borderId="0"/>
    <xf numFmtId="0" fontId="33" fillId="3" borderId="29" applyNumberFormat="0" applyFont="0" applyAlignment="0" applyProtection="0"/>
    <xf numFmtId="0" fontId="49" fillId="25" borderId="36" applyNumberFormat="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9" fontId="9" fillId="0" borderId="0" applyFont="0" applyFill="0" applyBorder="0" applyAlignment="0" applyProtection="0"/>
    <xf numFmtId="0" fontId="53" fillId="0" borderId="35"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37" applyNumberFormat="0" applyFill="0" applyAlignment="0" applyProtection="0"/>
    <xf numFmtId="0" fontId="56" fillId="4" borderId="0" applyNumberFormat="0" applyBorder="0" applyAlignment="0" applyProtection="0"/>
    <xf numFmtId="0" fontId="39" fillId="0" borderId="0" applyNumberFormat="0" applyFill="0" applyBorder="0" applyAlignment="0" applyProtection="0"/>
    <xf numFmtId="0" fontId="63" fillId="0" borderId="0" applyNumberFormat="0" applyFill="0" applyBorder="0" applyAlignment="0" applyProtection="0"/>
    <xf numFmtId="0" fontId="27" fillId="0" borderId="0"/>
    <xf numFmtId="166" fontId="9" fillId="0" borderId="0" applyFont="0" applyFill="0" applyBorder="0" applyAlignment="0" applyProtection="0"/>
    <xf numFmtId="0" fontId="27" fillId="0" borderId="0"/>
    <xf numFmtId="0" fontId="27" fillId="0" borderId="0"/>
    <xf numFmtId="0" fontId="9" fillId="0" borderId="0"/>
    <xf numFmtId="0" fontId="9" fillId="0" borderId="0" applyFont="0" applyFill="0" applyBorder="0" applyAlignment="0" applyProtection="0"/>
    <xf numFmtId="166" fontId="6" fillId="0" borderId="0" applyFont="0" applyFill="0" applyBorder="0" applyAlignment="0" applyProtection="0"/>
    <xf numFmtId="165" fontId="9" fillId="0" borderId="0" applyFont="0" applyFill="0" applyBorder="0" applyAlignment="0" applyProtection="0"/>
    <xf numFmtId="0" fontId="6" fillId="0" borderId="0"/>
    <xf numFmtId="0" fontId="6" fillId="0" borderId="0"/>
    <xf numFmtId="0" fontId="9" fillId="0" borderId="0"/>
    <xf numFmtId="0" fontId="6" fillId="0" borderId="0"/>
    <xf numFmtId="0" fontId="6" fillId="0" borderId="0"/>
    <xf numFmtId="0" fontId="9" fillId="0" borderId="0"/>
    <xf numFmtId="0" fontId="9" fillId="0" borderId="0"/>
    <xf numFmtId="0" fontId="9"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5" fillId="0" borderId="0" applyFont="0" applyFill="0" applyBorder="0" applyAlignment="0" applyProtection="0"/>
    <xf numFmtId="166" fontId="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9" fillId="0" borderId="0"/>
    <xf numFmtId="0" fontId="4" fillId="0" borderId="0"/>
    <xf numFmtId="165" fontId="70" fillId="0" borderId="0" applyFont="0" applyFill="0" applyBorder="0" applyAlignment="0" applyProtection="0"/>
    <xf numFmtId="0" fontId="70" fillId="0" borderId="0" applyFont="0" applyFill="0" applyBorder="0" applyAlignment="0" applyProtection="0"/>
    <xf numFmtId="165" fontId="9" fillId="0" borderId="0" applyFont="0" applyFill="0" applyBorder="0" applyAlignment="0" applyProtection="0"/>
    <xf numFmtId="0" fontId="8"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8"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8" fillId="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8" fillId="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8"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8" fillId="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0" fontId="3" fillId="0" borderId="0"/>
    <xf numFmtId="0" fontId="3" fillId="0" borderId="0"/>
    <xf numFmtId="0" fontId="3" fillId="0" borderId="0"/>
    <xf numFmtId="0" fontId="3" fillId="0" borderId="0"/>
    <xf numFmtId="0" fontId="9" fillId="0" borderId="0"/>
    <xf numFmtId="166" fontId="3" fillId="0" borderId="0" applyFont="0" applyFill="0" applyBorder="0" applyAlignment="0" applyProtection="0"/>
    <xf numFmtId="165" fontId="9" fillId="0" borderId="0" applyFont="0" applyFill="0" applyBorder="0" applyAlignment="0" applyProtection="0"/>
    <xf numFmtId="0" fontId="3" fillId="0" borderId="0"/>
    <xf numFmtId="0" fontId="3" fillId="0" borderId="0"/>
    <xf numFmtId="0" fontId="3" fillId="0" borderId="0"/>
    <xf numFmtId="0" fontId="3"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70" fillId="0" borderId="0" applyFont="0" applyFill="0" applyBorder="0" applyAlignment="0" applyProtection="0"/>
    <xf numFmtId="165" fontId="9" fillId="0" borderId="0" applyFont="0" applyFill="0" applyBorder="0" applyAlignment="0" applyProtection="0"/>
    <xf numFmtId="0" fontId="2" fillId="0" borderId="0"/>
    <xf numFmtId="0" fontId="1" fillId="0" borderId="0"/>
  </cellStyleXfs>
  <cellXfs count="970">
    <xf numFmtId="0" fontId="0" fillId="0" borderId="0" xfId="0"/>
    <xf numFmtId="0" fontId="0" fillId="0" borderId="2" xfId="0" applyBorder="1"/>
    <xf numFmtId="0" fontId="0" fillId="0" borderId="7" xfId="0" applyBorder="1"/>
    <xf numFmtId="0" fontId="18" fillId="0" borderId="10" xfId="0" applyFont="1" applyBorder="1"/>
    <xf numFmtId="0" fontId="18" fillId="0" borderId="11" xfId="0" applyFont="1" applyBorder="1"/>
    <xf numFmtId="0" fontId="0" fillId="0" borderId="0" xfId="0" applyAlignment="1">
      <alignment horizontal="right"/>
    </xf>
    <xf numFmtId="3" fontId="9" fillId="0" borderId="0" xfId="0" applyNumberFormat="1" applyFont="1" applyFill="1" applyBorder="1"/>
    <xf numFmtId="3" fontId="9" fillId="0" borderId="0" xfId="0" applyNumberFormat="1" applyFont="1" applyFill="1" applyBorder="1" applyAlignment="1">
      <alignment horizontal="right"/>
    </xf>
    <xf numFmtId="0" fontId="0" fillId="0" borderId="10" xfId="0" applyFill="1" applyBorder="1"/>
    <xf numFmtId="0" fontId="18" fillId="0" borderId="11" xfId="0" applyFont="1" applyFill="1" applyBorder="1"/>
    <xf numFmtId="0" fontId="9" fillId="0" borderId="4" xfId="0" applyFont="1" applyFill="1" applyBorder="1" applyAlignment="1">
      <alignment horizontal="left" vertical="center" wrapText="1"/>
    </xf>
    <xf numFmtId="0" fontId="9" fillId="0" borderId="0" xfId="0" applyFont="1" applyFill="1" applyBorder="1" applyAlignment="1">
      <alignment horizontal="right" wrapText="1"/>
    </xf>
    <xf numFmtId="0" fontId="10" fillId="0" borderId="0" xfId="0" applyFont="1" applyFill="1" applyBorder="1" applyAlignment="1">
      <alignment horizontal="center" wrapText="1"/>
    </xf>
    <xf numFmtId="0" fontId="25" fillId="0" borderId="0" xfId="0" applyFont="1" applyFill="1" applyBorder="1" applyAlignment="1">
      <alignment horizontal="right"/>
    </xf>
    <xf numFmtId="0" fontId="25" fillId="0" borderId="5" xfId="0" applyFont="1" applyFill="1" applyBorder="1" applyAlignment="1">
      <alignment horizontal="right"/>
    </xf>
    <xf numFmtId="0" fontId="16" fillId="0" borderId="4" xfId="0" applyFont="1" applyBorder="1"/>
    <xf numFmtId="0" fontId="9" fillId="0" borderId="0" xfId="0" applyFont="1" applyBorder="1" applyAlignment="1">
      <alignment horizontal="left"/>
    </xf>
    <xf numFmtId="0" fontId="10" fillId="0" borderId="0" xfId="0" applyFont="1" applyBorder="1"/>
    <xf numFmtId="0" fontId="10" fillId="0" borderId="5" xfId="0" applyFont="1" applyBorder="1"/>
    <xf numFmtId="0" fontId="9" fillId="0" borderId="4" xfId="0" applyFont="1" applyBorder="1"/>
    <xf numFmtId="167" fontId="10" fillId="0" borderId="5" xfId="0" applyNumberFormat="1" applyFont="1" applyFill="1" applyBorder="1"/>
    <xf numFmtId="167" fontId="0" fillId="0" borderId="0" xfId="0" applyNumberFormat="1" applyBorder="1"/>
    <xf numFmtId="0" fontId="9" fillId="0" borderId="6" xfId="0" applyFont="1" applyBorder="1" applyAlignment="1">
      <alignment wrapText="1"/>
    </xf>
    <xf numFmtId="0" fontId="9" fillId="0" borderId="7" xfId="0" applyFont="1" applyBorder="1"/>
    <xf numFmtId="0" fontId="10" fillId="0" borderId="7" xfId="0" applyFont="1" applyBorder="1"/>
    <xf numFmtId="0" fontId="10" fillId="0" borderId="8" xfId="0" applyFont="1" applyBorder="1"/>
    <xf numFmtId="0" fontId="23" fillId="0" borderId="13" xfId="0" applyFont="1" applyBorder="1"/>
    <xf numFmtId="0" fontId="9" fillId="0" borderId="13" xfId="0" applyFont="1" applyBorder="1"/>
    <xf numFmtId="0" fontId="16" fillId="0" borderId="23" xfId="0" applyFont="1" applyBorder="1" applyAlignment="1">
      <alignment wrapText="1"/>
    </xf>
    <xf numFmtId="0" fontId="16" fillId="0" borderId="0" xfId="0" applyFont="1" applyBorder="1" applyAlignment="1">
      <alignment horizontal="right"/>
    </xf>
    <xf numFmtId="0" fontId="9" fillId="0" borderId="0" xfId="0" applyFont="1" applyFill="1"/>
    <xf numFmtId="0" fontId="9" fillId="0" borderId="0" xfId="0" applyFont="1" applyFill="1" applyBorder="1"/>
    <xf numFmtId="0" fontId="0" fillId="0" borderId="0" xfId="0" applyFill="1"/>
    <xf numFmtId="0" fontId="9" fillId="0" borderId="0" xfId="0" applyFont="1" applyBorder="1"/>
    <xf numFmtId="0" fontId="0" fillId="0" borderId="19" xfId="0" applyBorder="1"/>
    <xf numFmtId="0" fontId="9" fillId="0" borderId="0" xfId="10380"/>
    <xf numFmtId="0" fontId="9" fillId="0" borderId="0" xfId="10380" applyAlignment="1">
      <alignment horizontal="right"/>
    </xf>
    <xf numFmtId="0" fontId="16" fillId="0" borderId="0" xfId="10380" applyFont="1" applyBorder="1" applyAlignment="1">
      <alignment horizontal="right"/>
    </xf>
    <xf numFmtId="0" fontId="9" fillId="0" borderId="19" xfId="10380" applyBorder="1"/>
    <xf numFmtId="0" fontId="9" fillId="0" borderId="0" xfId="10380" applyBorder="1" applyAlignment="1">
      <alignment horizontal="right"/>
    </xf>
    <xf numFmtId="0" fontId="9" fillId="0" borderId="0" xfId="10380" applyBorder="1"/>
    <xf numFmtId="0" fontId="9" fillId="0" borderId="0" xfId="10380" applyFont="1"/>
    <xf numFmtId="0" fontId="9" fillId="0" borderId="0" xfId="10380" applyFill="1"/>
    <xf numFmtId="0" fontId="9" fillId="0" borderId="0" xfId="10380" applyFont="1" applyAlignment="1">
      <alignment horizontal="right"/>
    </xf>
    <xf numFmtId="0" fontId="16" fillId="0" borderId="0" xfId="10383" applyFont="1" applyBorder="1"/>
    <xf numFmtId="0" fontId="9" fillId="0" borderId="14" xfId="10383" applyBorder="1"/>
    <xf numFmtId="0" fontId="9" fillId="0" borderId="0" xfId="10383" applyFont="1" applyBorder="1" applyAlignment="1">
      <alignment horizontal="center"/>
    </xf>
    <xf numFmtId="0" fontId="16" fillId="0" borderId="13" xfId="10383" applyFont="1" applyBorder="1"/>
    <xf numFmtId="0" fontId="16" fillId="0" borderId="19" xfId="10383" applyFont="1" applyBorder="1"/>
    <xf numFmtId="0" fontId="9" fillId="0" borderId="0" xfId="10383" applyFont="1" applyBorder="1"/>
    <xf numFmtId="167" fontId="9" fillId="0" borderId="0" xfId="10361" applyNumberFormat="1" applyFont="1" applyBorder="1"/>
    <xf numFmtId="0" fontId="0" fillId="0" borderId="0" xfId="0" applyAlignment="1">
      <alignment horizontal="left"/>
    </xf>
    <xf numFmtId="0" fontId="33" fillId="0" borderId="0" xfId="10380" applyFont="1"/>
    <xf numFmtId="0" fontId="16" fillId="0" borderId="13" xfId="10380" applyFont="1" applyBorder="1"/>
    <xf numFmtId="0" fontId="9" fillId="0" borderId="0" xfId="10380" applyFont="1" applyBorder="1" applyAlignment="1">
      <alignment horizontal="right"/>
    </xf>
    <xf numFmtId="0" fontId="21" fillId="0" borderId="0" xfId="10380" applyFont="1" applyBorder="1"/>
    <xf numFmtId="3" fontId="9" fillId="0" borderId="0" xfId="10380" applyNumberFormat="1" applyFont="1" applyFill="1" applyBorder="1" applyAlignment="1">
      <alignment horizontal="right"/>
    </xf>
    <xf numFmtId="0" fontId="9" fillId="0" borderId="0" xfId="10380" applyFont="1" applyBorder="1"/>
    <xf numFmtId="0" fontId="21" fillId="0" borderId="0" xfId="10380" applyFont="1" applyFill="1" applyBorder="1"/>
    <xf numFmtId="169" fontId="62" fillId="0" borderId="0" xfId="10282" quotePrefix="1" applyNumberFormat="1" applyFont="1" applyBorder="1" applyAlignment="1">
      <alignment horizontal="right" vertical="center"/>
    </xf>
    <xf numFmtId="3" fontId="9" fillId="0" borderId="0" xfId="10282" applyNumberFormat="1" applyBorder="1"/>
    <xf numFmtId="0" fontId="9" fillId="0" borderId="0" xfId="10282" applyBorder="1"/>
    <xf numFmtId="0" fontId="9" fillId="0" borderId="4" xfId="0" applyFont="1" applyBorder="1" applyAlignment="1">
      <alignment vertical="justify"/>
    </xf>
    <xf numFmtId="0" fontId="21" fillId="0" borderId="5" xfId="0" applyFont="1" applyFill="1" applyBorder="1" applyAlignment="1">
      <alignment horizontal="center"/>
    </xf>
    <xf numFmtId="3" fontId="9" fillId="0" borderId="0" xfId="0" applyNumberFormat="1" applyFont="1" applyBorder="1" applyAlignment="1">
      <alignment horizontal="right" vertical="justify"/>
    </xf>
    <xf numFmtId="170" fontId="33" fillId="0" borderId="5" xfId="0" applyNumberFormat="1" applyFont="1" applyBorder="1" applyAlignment="1">
      <alignment vertical="justify"/>
    </xf>
    <xf numFmtId="0" fontId="9" fillId="0" borderId="4" xfId="0" applyFont="1" applyBorder="1" applyAlignment="1">
      <alignment horizontal="left" vertical="justify"/>
    </xf>
    <xf numFmtId="3" fontId="64" fillId="0" borderId="5" xfId="0" applyNumberFormat="1" applyFont="1" applyBorder="1"/>
    <xf numFmtId="0" fontId="9" fillId="0" borderId="4" xfId="0" applyFont="1" applyBorder="1" applyAlignment="1">
      <alignment vertical="center" wrapText="1"/>
    </xf>
    <xf numFmtId="0" fontId="9" fillId="0" borderId="4" xfId="0" applyFont="1" applyBorder="1" applyAlignment="1">
      <alignment horizontal="right" vertical="justify"/>
    </xf>
    <xf numFmtId="167" fontId="9" fillId="0" borderId="0" xfId="10357" applyNumberFormat="1" applyFont="1" applyBorder="1" applyAlignment="1">
      <alignment horizontal="right"/>
    </xf>
    <xf numFmtId="0" fontId="9" fillId="0" borderId="5" xfId="0" applyFont="1" applyBorder="1"/>
    <xf numFmtId="170" fontId="16" fillId="0" borderId="0" xfId="0" applyNumberFormat="1" applyFont="1" applyBorder="1" applyAlignment="1">
      <alignment horizontal="center" vertical="justify"/>
    </xf>
    <xf numFmtId="0" fontId="9" fillId="0" borderId="5" xfId="0" applyFont="1" applyBorder="1" applyAlignment="1">
      <alignment horizontal="right"/>
    </xf>
    <xf numFmtId="0" fontId="9" fillId="0" borderId="0" xfId="0" applyFont="1" applyBorder="1" applyAlignment="1">
      <alignment horizontal="right"/>
    </xf>
    <xf numFmtId="3" fontId="31" fillId="0" borderId="0" xfId="0" applyNumberFormat="1" applyFont="1" applyBorder="1" applyAlignment="1">
      <alignment horizontal="right" vertical="top" wrapText="1"/>
    </xf>
    <xf numFmtId="167" fontId="9" fillId="0" borderId="5" xfId="10357" applyNumberFormat="1" applyFont="1" applyBorder="1" applyAlignment="1">
      <alignment horizontal="right"/>
    </xf>
    <xf numFmtId="0" fontId="9" fillId="0" borderId="4" xfId="0" applyFont="1" applyBorder="1" applyAlignment="1">
      <alignment horizontal="right"/>
    </xf>
    <xf numFmtId="0" fontId="16" fillId="0" borderId="4" xfId="0" applyFont="1" applyBorder="1" applyAlignment="1"/>
    <xf numFmtId="0" fontId="0" fillId="0" borderId="4" xfId="0" applyBorder="1"/>
    <xf numFmtId="0" fontId="9" fillId="0" borderId="4" xfId="0" applyFont="1" applyFill="1" applyBorder="1" applyAlignment="1">
      <alignment vertical="center" wrapText="1"/>
    </xf>
    <xf numFmtId="0" fontId="9" fillId="0" borderId="6" xfId="0" applyFont="1" applyFill="1" applyBorder="1" applyAlignment="1">
      <alignment vertical="center" wrapText="1"/>
    </xf>
    <xf numFmtId="0" fontId="0" fillId="0" borderId="8" xfId="0" applyBorder="1"/>
    <xf numFmtId="167" fontId="10" fillId="0" borderId="0" xfId="10357" applyNumberFormat="1" applyFont="1" applyBorder="1"/>
    <xf numFmtId="3" fontId="23" fillId="0" borderId="0" xfId="10357" applyNumberFormat="1" applyFont="1" applyBorder="1"/>
    <xf numFmtId="0" fontId="0" fillId="0" borderId="0" xfId="0"/>
    <xf numFmtId="0" fontId="9" fillId="0" borderId="0" xfId="10381" applyBorder="1"/>
    <xf numFmtId="0" fontId="16" fillId="0" borderId="0" xfId="10381" applyFont="1" applyBorder="1"/>
    <xf numFmtId="0" fontId="33" fillId="0" borderId="0" xfId="10381" applyFont="1" applyBorder="1" applyAlignment="1"/>
    <xf numFmtId="3" fontId="9" fillId="0" borderId="0" xfId="10381" applyNumberFormat="1" applyFont="1" applyBorder="1"/>
    <xf numFmtId="0" fontId="26" fillId="0" borderId="15" xfId="10380" applyFont="1" applyFill="1" applyBorder="1"/>
    <xf numFmtId="0" fontId="16" fillId="0" borderId="13" xfId="10380" applyFont="1" applyBorder="1" applyAlignment="1">
      <alignment wrapText="1"/>
    </xf>
    <xf numFmtId="0" fontId="30" fillId="0" borderId="0" xfId="10380" applyFont="1" applyBorder="1"/>
    <xf numFmtId="3" fontId="9" fillId="0" borderId="0" xfId="10380" applyNumberFormat="1" applyFont="1" applyBorder="1"/>
    <xf numFmtId="0" fontId="23" fillId="0" borderId="0" xfId="10380" applyFont="1" applyBorder="1"/>
    <xf numFmtId="3" fontId="9" fillId="0" borderId="0" xfId="10380" applyNumberFormat="1" applyBorder="1"/>
    <xf numFmtId="0" fontId="26" fillId="0" borderId="0" xfId="10380" applyFont="1" applyBorder="1"/>
    <xf numFmtId="0" fontId="9" fillId="0" borderId="0" xfId="10380" applyFill="1" applyBorder="1"/>
    <xf numFmtId="168" fontId="0" fillId="0" borderId="0" xfId="10402" applyNumberFormat="1" applyFont="1"/>
    <xf numFmtId="0" fontId="0" fillId="0" borderId="0" xfId="0" applyFill="1" applyBorder="1"/>
    <xf numFmtId="167" fontId="9" fillId="0" borderId="0" xfId="10402" applyNumberFormat="1" applyFont="1" applyFill="1" applyBorder="1"/>
    <xf numFmtId="167" fontId="9" fillId="0" borderId="0" xfId="10402" applyNumberFormat="1" applyFont="1" applyBorder="1"/>
    <xf numFmtId="167" fontId="9" fillId="0" borderId="21" xfId="10402" applyNumberFormat="1" applyFont="1" applyFill="1" applyBorder="1"/>
    <xf numFmtId="0" fontId="9" fillId="0" borderId="0" xfId="10380" applyFill="1" applyBorder="1" applyAlignment="1"/>
    <xf numFmtId="1" fontId="9" fillId="0" borderId="0" xfId="10380" applyNumberFormat="1" applyFill="1"/>
    <xf numFmtId="0" fontId="9" fillId="0" borderId="0" xfId="10380" applyFont="1" applyFill="1" applyBorder="1"/>
    <xf numFmtId="167" fontId="9" fillId="0" borderId="0" xfId="19171" applyNumberFormat="1" applyFill="1" applyBorder="1"/>
    <xf numFmtId="167" fontId="9" fillId="0" borderId="0" xfId="19171" applyNumberFormat="1" applyFont="1" applyFill="1" applyBorder="1"/>
    <xf numFmtId="0" fontId="0" fillId="0" borderId="0" xfId="10380" applyFont="1" applyFill="1" applyBorder="1" applyAlignment="1">
      <alignment wrapText="1"/>
    </xf>
    <xf numFmtId="0" fontId="30" fillId="0" borderId="0" xfId="10380" applyFont="1" applyFill="1" applyBorder="1"/>
    <xf numFmtId="0" fontId="9" fillId="0" borderId="0" xfId="10380" applyFill="1" applyAlignment="1">
      <alignment wrapText="1"/>
    </xf>
    <xf numFmtId="3" fontId="9" fillId="0" borderId="0" xfId="10380" applyNumberFormat="1" applyFont="1" applyFill="1"/>
    <xf numFmtId="0" fontId="0" fillId="0" borderId="0" xfId="10380" applyFont="1" applyFill="1"/>
    <xf numFmtId="49" fontId="0" fillId="0" borderId="0" xfId="10380" applyNumberFormat="1" applyFont="1" applyFill="1" applyBorder="1" applyAlignment="1">
      <alignment horizontal="left" wrapText="1"/>
    </xf>
    <xf numFmtId="0" fontId="9" fillId="0" borderId="0" xfId="10380" applyFont="1" applyFill="1"/>
    <xf numFmtId="0" fontId="16" fillId="0" borderId="26" xfId="10380" applyFont="1" applyBorder="1" applyAlignment="1">
      <alignment wrapText="1"/>
    </xf>
    <xf numFmtId="168" fontId="0" fillId="0" borderId="0" xfId="10402" applyNumberFormat="1" applyFont="1" applyFill="1"/>
    <xf numFmtId="168" fontId="9" fillId="0" borderId="0" xfId="19205" applyNumberFormat="1" applyFont="1" applyFill="1" applyBorder="1"/>
    <xf numFmtId="168" fontId="9" fillId="0" borderId="0" xfId="19199" applyNumberFormat="1" applyFont="1" applyFill="1" applyBorder="1"/>
    <xf numFmtId="168" fontId="33" fillId="0" borderId="21" xfId="19205" applyNumberFormat="1" applyFont="1" applyFill="1" applyBorder="1"/>
    <xf numFmtId="167" fontId="33" fillId="0" borderId="0" xfId="10402" applyNumberFormat="1" applyFont="1" applyFill="1" applyBorder="1"/>
    <xf numFmtId="168" fontId="33" fillId="0" borderId="0" xfId="19205" applyNumberFormat="1" applyFont="1" applyFill="1" applyBorder="1"/>
    <xf numFmtId="1" fontId="9" fillId="0" borderId="0" xfId="0" applyNumberFormat="1" applyFont="1" applyBorder="1"/>
    <xf numFmtId="168" fontId="9" fillId="0" borderId="21" xfId="10402" applyNumberFormat="1" applyFont="1" applyFill="1" applyBorder="1"/>
    <xf numFmtId="168" fontId="9" fillId="0" borderId="0" xfId="10402" applyNumberFormat="1" applyFont="1" applyFill="1" applyBorder="1"/>
    <xf numFmtId="0" fontId="9" fillId="0" borderId="0" xfId="19444" applyFont="1"/>
    <xf numFmtId="0" fontId="9" fillId="0" borderId="20" xfId="0" applyFont="1" applyBorder="1"/>
    <xf numFmtId="0" fontId="16" fillId="0" borderId="10" xfId="19444" applyFont="1" applyFill="1" applyBorder="1" applyAlignment="1">
      <alignment horizontal="center"/>
    </xf>
    <xf numFmtId="167" fontId="9" fillId="0" borderId="0" xfId="19171" applyNumberFormat="1" applyFont="1" applyBorder="1"/>
    <xf numFmtId="3" fontId="9" fillId="0" borderId="0" xfId="19444" applyNumberFormat="1" applyFont="1" applyFill="1" applyBorder="1"/>
    <xf numFmtId="0" fontId="9" fillId="0" borderId="0" xfId="19444" applyBorder="1"/>
    <xf numFmtId="3" fontId="10" fillId="0" borderId="0" xfId="19444" applyNumberFormat="1" applyFont="1" applyFill="1" applyBorder="1"/>
    <xf numFmtId="0" fontId="24" fillId="0" borderId="0" xfId="19444" applyFont="1" applyBorder="1"/>
    <xf numFmtId="3" fontId="9" fillId="0" borderId="0" xfId="19171" applyNumberFormat="1" applyBorder="1"/>
    <xf numFmtId="3" fontId="16" fillId="0" borderId="0" xfId="19444" applyNumberFormat="1" applyFont="1" applyBorder="1"/>
    <xf numFmtId="3" fontId="9" fillId="0" borderId="0" xfId="19171" applyNumberFormat="1" applyFont="1" applyBorder="1"/>
    <xf numFmtId="0" fontId="23" fillId="0" borderId="0" xfId="19444" applyFont="1" applyBorder="1"/>
    <xf numFmtId="0" fontId="23" fillId="0" borderId="7" xfId="19444" applyFont="1" applyBorder="1"/>
    <xf numFmtId="0" fontId="16" fillId="0" borderId="2" xfId="19444" applyFont="1" applyBorder="1" applyAlignment="1">
      <alignment vertical="top" wrapText="1"/>
    </xf>
    <xf numFmtId="0" fontId="9" fillId="0" borderId="0" xfId="19444" applyFont="1" applyBorder="1" applyAlignment="1">
      <alignment horizontal="center" vertical="top" wrapText="1"/>
    </xf>
    <xf numFmtId="0" fontId="9" fillId="0" borderId="10" xfId="19444" applyFont="1" applyBorder="1" applyAlignment="1">
      <alignment horizontal="center" vertical="top" wrapText="1"/>
    </xf>
    <xf numFmtId="3" fontId="9" fillId="0" borderId="2" xfId="19444" applyNumberFormat="1" applyFont="1" applyBorder="1" applyAlignment="1">
      <alignment vertical="top" wrapText="1"/>
    </xf>
    <xf numFmtId="3" fontId="9" fillId="0" borderId="0" xfId="19171" applyNumberFormat="1" applyFont="1" applyFill="1" applyBorder="1"/>
    <xf numFmtId="0" fontId="16" fillId="0" borderId="0" xfId="19444" applyFont="1" applyFill="1" applyBorder="1" applyAlignment="1">
      <alignment horizontal="right"/>
    </xf>
    <xf numFmtId="3" fontId="16" fillId="0" borderId="0" xfId="19444" applyNumberFormat="1" applyFont="1" applyFill="1" applyBorder="1" applyAlignment="1">
      <alignment horizontal="center"/>
    </xf>
    <xf numFmtId="3" fontId="9" fillId="0" borderId="0" xfId="19444" applyNumberFormat="1" applyFont="1" applyFill="1" applyBorder="1" applyAlignment="1">
      <alignment horizontal="right"/>
    </xf>
    <xf numFmtId="3" fontId="9" fillId="0" borderId="0" xfId="19444" applyNumberFormat="1" applyFont="1" applyFill="1" applyBorder="1" applyAlignment="1">
      <alignment horizontal="center"/>
    </xf>
    <xf numFmtId="0" fontId="16" fillId="0" borderId="0" xfId="19444" applyFont="1" applyBorder="1"/>
    <xf numFmtId="0" fontId="9" fillId="0" borderId="0" xfId="19444" applyFont="1" applyFill="1" applyBorder="1"/>
    <xf numFmtId="3" fontId="9" fillId="0" borderId="0" xfId="19444" applyNumberFormat="1" applyBorder="1"/>
    <xf numFmtId="167" fontId="9" fillId="0" borderId="7" xfId="19171" applyNumberFormat="1" applyFont="1" applyBorder="1"/>
    <xf numFmtId="3" fontId="18" fillId="0" borderId="0" xfId="19171" applyNumberFormat="1" applyFont="1" applyBorder="1" applyAlignment="1">
      <alignment horizontal="center"/>
    </xf>
    <xf numFmtId="0" fontId="9" fillId="0" borderId="0" xfId="10380" applyFont="1" applyFill="1" applyAlignment="1">
      <alignment vertical="top"/>
    </xf>
    <xf numFmtId="0" fontId="9" fillId="0" borderId="0" xfId="0" applyFont="1" applyFill="1" applyBorder="1" applyAlignment="1">
      <alignment horizontal="right"/>
    </xf>
    <xf numFmtId="167" fontId="9" fillId="0" borderId="0" xfId="10402" applyNumberFormat="1" applyFont="1" applyFill="1" applyBorder="1" applyAlignment="1">
      <alignment horizontal="right"/>
    </xf>
    <xf numFmtId="0" fontId="9" fillId="0" borderId="0" xfId="10380" applyFont="1" applyFill="1" applyBorder="1" applyAlignment="1">
      <alignment horizontal="right"/>
    </xf>
    <xf numFmtId="0" fontId="16" fillId="0" borderId="0" xfId="10383" applyFont="1" applyBorder="1" applyAlignment="1">
      <alignment horizontal="center" vertical="top" wrapText="1"/>
    </xf>
    <xf numFmtId="0" fontId="16" fillId="0" borderId="18" xfId="10383" applyFont="1" applyBorder="1" applyAlignment="1">
      <alignment horizontal="center" vertical="top" wrapText="1"/>
    </xf>
    <xf numFmtId="0" fontId="16" fillId="0" borderId="27" xfId="10383" applyFont="1" applyBorder="1" applyAlignment="1">
      <alignment horizontal="center" vertical="top" wrapText="1"/>
    </xf>
    <xf numFmtId="3" fontId="9" fillId="0" borderId="0" xfId="10383" applyNumberFormat="1" applyFont="1" applyFill="1" applyBorder="1" applyAlignment="1">
      <alignment horizontal="center" vertical="center"/>
    </xf>
    <xf numFmtId="3" fontId="9" fillId="0" borderId="0" xfId="10383" applyNumberFormat="1" applyFont="1" applyFill="1" applyBorder="1" applyAlignment="1">
      <alignment horizontal="right" vertical="center"/>
    </xf>
    <xf numFmtId="3" fontId="9" fillId="0" borderId="19" xfId="10383" applyNumberFormat="1" applyFont="1" applyFill="1" applyBorder="1" applyAlignment="1">
      <alignment horizontal="right" vertical="center"/>
    </xf>
    <xf numFmtId="3" fontId="9" fillId="0" borderId="19" xfId="10383" applyNumberFormat="1" applyFont="1" applyFill="1" applyBorder="1" applyAlignment="1">
      <alignment horizontal="center" vertical="center"/>
    </xf>
    <xf numFmtId="3" fontId="9" fillId="0" borderId="19" xfId="10383" applyNumberFormat="1" applyFont="1" applyFill="1" applyBorder="1" applyAlignment="1">
      <alignment horizontal="right"/>
    </xf>
    <xf numFmtId="0" fontId="9" fillId="0" borderId="7" xfId="19444" applyBorder="1"/>
    <xf numFmtId="0" fontId="9" fillId="0" borderId="7" xfId="19444" applyFont="1" applyBorder="1"/>
    <xf numFmtId="0" fontId="9" fillId="0" borderId="0" xfId="19444" applyFont="1" applyBorder="1"/>
    <xf numFmtId="0" fontId="0" fillId="0" borderId="0" xfId="0"/>
    <xf numFmtId="3" fontId="9" fillId="0" borderId="24" xfId="10383" applyNumberFormat="1" applyFont="1" applyFill="1" applyBorder="1" applyAlignment="1">
      <alignment horizontal="right" vertical="center"/>
    </xf>
    <xf numFmtId="3" fontId="9" fillId="0" borderId="13" xfId="10383" applyNumberFormat="1" applyFont="1" applyFill="1" applyBorder="1" applyAlignment="1">
      <alignment horizontal="right" vertical="center"/>
    </xf>
    <xf numFmtId="0" fontId="9" fillId="0" borderId="13" xfId="19444" applyBorder="1" applyAlignment="1">
      <alignment horizontal="right" vertical="center"/>
    </xf>
    <xf numFmtId="3" fontId="9" fillId="0" borderId="13" xfId="10383" applyNumberFormat="1" applyFont="1" applyFill="1" applyBorder="1" applyAlignment="1">
      <alignment horizontal="center" vertical="center"/>
    </xf>
    <xf numFmtId="0" fontId="9" fillId="0" borderId="21" xfId="19444" applyBorder="1" applyAlignment="1">
      <alignment horizontal="right" vertical="center"/>
    </xf>
    <xf numFmtId="3" fontId="9" fillId="0" borderId="20" xfId="10383" applyNumberFormat="1" applyFont="1" applyFill="1" applyBorder="1" applyAlignment="1">
      <alignment horizontal="center" vertical="center"/>
    </xf>
    <xf numFmtId="0" fontId="38" fillId="0" borderId="0" xfId="0" applyFont="1" applyFill="1" applyBorder="1" applyAlignment="1">
      <alignment horizontal="center"/>
    </xf>
    <xf numFmtId="167" fontId="38" fillId="0" borderId="0" xfId="10357" applyNumberFormat="1" applyFont="1" applyFill="1" applyBorder="1" applyAlignment="1">
      <alignment horizontal="right"/>
    </xf>
    <xf numFmtId="0" fontId="38" fillId="0" borderId="0" xfId="0" applyFont="1" applyFill="1" applyBorder="1" applyAlignment="1">
      <alignment horizontal="right"/>
    </xf>
    <xf numFmtId="0" fontId="9" fillId="0" borderId="0" xfId="19444" applyNumberFormat="1" applyFont="1" applyFill="1" applyBorder="1" applyAlignment="1">
      <alignment horizontal="right"/>
    </xf>
    <xf numFmtId="0" fontId="0" fillId="0" borderId="10" xfId="0" applyBorder="1"/>
    <xf numFmtId="0" fontId="16" fillId="0" borderId="0" xfId="0" applyFont="1" applyBorder="1"/>
    <xf numFmtId="0" fontId="0" fillId="0" borderId="14" xfId="0" applyBorder="1"/>
    <xf numFmtId="0" fontId="33" fillId="0" borderId="0" xfId="0" applyFont="1"/>
    <xf numFmtId="3" fontId="9" fillId="0" borderId="0" xfId="0" applyNumberFormat="1" applyFont="1"/>
    <xf numFmtId="0" fontId="16" fillId="0" borderId="13" xfId="0" applyFont="1" applyBorder="1"/>
    <xf numFmtId="0" fontId="16" fillId="0" borderId="17" xfId="0" applyFont="1" applyBorder="1" applyAlignment="1">
      <alignment wrapText="1"/>
    </xf>
    <xf numFmtId="0" fontId="16" fillId="0" borderId="20" xfId="0" applyFont="1" applyBorder="1"/>
    <xf numFmtId="0" fontId="9" fillId="0" borderId="0" xfId="19444" applyFill="1" applyAlignment="1">
      <alignment horizontal="right"/>
    </xf>
    <xf numFmtId="0" fontId="9" fillId="0" borderId="0" xfId="19444" applyFont="1" applyFill="1" applyBorder="1" applyAlignment="1">
      <alignment horizontal="center"/>
    </xf>
    <xf numFmtId="0" fontId="16" fillId="0" borderId="13" xfId="19444" applyFont="1" applyFill="1" applyBorder="1"/>
    <xf numFmtId="0" fontId="16" fillId="0" borderId="0" xfId="19444" applyFont="1" applyFill="1" applyBorder="1" applyAlignment="1">
      <alignment horizontal="left" wrapText="1"/>
    </xf>
    <xf numFmtId="0" fontId="16" fillId="0" borderId="19" xfId="19444" applyFont="1" applyFill="1" applyBorder="1"/>
    <xf numFmtId="3" fontId="9" fillId="0" borderId="0" xfId="19444" applyNumberFormat="1" applyFont="1" applyFill="1" applyAlignment="1">
      <alignment horizontal="center"/>
    </xf>
    <xf numFmtId="0" fontId="16" fillId="0" borderId="0" xfId="19444" applyFont="1" applyFill="1" applyBorder="1"/>
    <xf numFmtId="0" fontId="16" fillId="0" borderId="0" xfId="19444" applyFont="1" applyFill="1" applyBorder="1" applyAlignment="1">
      <alignment horizontal="left"/>
    </xf>
    <xf numFmtId="0" fontId="9" fillId="0" borderId="0" xfId="19444" applyFont="1" applyFill="1" applyBorder="1" applyAlignment="1">
      <alignment horizontal="right"/>
    </xf>
    <xf numFmtId="0" fontId="9" fillId="0" borderId="19" xfId="19444" applyFont="1" applyFill="1" applyBorder="1" applyAlignment="1">
      <alignment horizontal="right"/>
    </xf>
    <xf numFmtId="3" fontId="16" fillId="0" borderId="19" xfId="19444" applyNumberFormat="1" applyFont="1" applyFill="1" applyBorder="1" applyAlignment="1">
      <alignment horizontal="right"/>
    </xf>
    <xf numFmtId="3" fontId="16" fillId="0" borderId="0" xfId="19444" applyNumberFormat="1" applyFont="1" applyFill="1" applyBorder="1" applyAlignment="1">
      <alignment horizontal="right"/>
    </xf>
    <xf numFmtId="0" fontId="9" fillId="0" borderId="0" xfId="19444" applyFont="1" applyFill="1" applyAlignment="1">
      <alignment horizontal="right"/>
    </xf>
    <xf numFmtId="0" fontId="10" fillId="0" borderId="0" xfId="19444" applyFont="1" applyFill="1" applyBorder="1"/>
    <xf numFmtId="167" fontId="26" fillId="0" borderId="0" xfId="10357" applyNumberFormat="1" applyFont="1" applyFill="1" applyBorder="1" applyAlignment="1">
      <alignment horizontal="right"/>
    </xf>
    <xf numFmtId="0" fontId="0" fillId="0" borderId="0" xfId="0"/>
    <xf numFmtId="0" fontId="16" fillId="0" borderId="0" xfId="0" applyFont="1" applyFill="1" applyBorder="1"/>
    <xf numFmtId="0" fontId="16" fillId="0" borderId="0" xfId="0" applyFont="1" applyFill="1" applyBorder="1" applyAlignment="1">
      <alignment wrapText="1"/>
    </xf>
    <xf numFmtId="0" fontId="16" fillId="0" borderId="21" xfId="0" applyFont="1" applyFill="1" applyBorder="1" applyAlignment="1">
      <alignment wrapText="1"/>
    </xf>
    <xf numFmtId="3" fontId="0" fillId="0" borderId="0" xfId="0" applyNumberFormat="1" applyFill="1" applyBorder="1"/>
    <xf numFmtId="0" fontId="16" fillId="0" borderId="13" xfId="0" applyFont="1" applyBorder="1" applyAlignment="1">
      <alignment wrapText="1"/>
    </xf>
    <xf numFmtId="0" fontId="9" fillId="0" borderId="0" xfId="0" applyFont="1" applyBorder="1" applyAlignment="1">
      <alignment horizontal="center"/>
    </xf>
    <xf numFmtId="0" fontId="9" fillId="0" borderId="19" xfId="0" applyFont="1" applyBorder="1"/>
    <xf numFmtId="0" fontId="0" fillId="0" borderId="7" xfId="0" applyFill="1" applyBorder="1"/>
    <xf numFmtId="3" fontId="16" fillId="0" borderId="0" xfId="0" applyNumberFormat="1" applyFont="1" applyFill="1" applyBorder="1" applyAlignment="1">
      <alignment horizontal="right"/>
    </xf>
    <xf numFmtId="3" fontId="38" fillId="0" borderId="0" xfId="0" applyNumberFormat="1" applyFont="1" applyFill="1" applyBorder="1" applyAlignment="1">
      <alignment horizontal="right"/>
    </xf>
    <xf numFmtId="167" fontId="9" fillId="0" borderId="13" xfId="10402" applyNumberFormat="1" applyFont="1" applyBorder="1"/>
    <xf numFmtId="3" fontId="0" fillId="0" borderId="0" xfId="0" applyNumberFormat="1" applyFill="1"/>
    <xf numFmtId="0" fontId="9" fillId="0" borderId="19" xfId="0" applyFont="1" applyBorder="1" applyAlignment="1">
      <alignment horizontal="center"/>
    </xf>
    <xf numFmtId="3" fontId="9" fillId="0" borderId="0" xfId="10282" applyNumberFormat="1" applyFill="1" applyBorder="1"/>
    <xf numFmtId="0" fontId="9" fillId="0" borderId="0" xfId="10282" applyFill="1" applyBorder="1"/>
    <xf numFmtId="0" fontId="9" fillId="0" borderId="0" xfId="0" applyFont="1" applyAlignment="1">
      <alignment horizontal="right"/>
    </xf>
    <xf numFmtId="3" fontId="9" fillId="0" borderId="0" xfId="0" applyNumberFormat="1" applyFont="1" applyAlignment="1">
      <alignment horizontal="right"/>
    </xf>
    <xf numFmtId="0" fontId="16" fillId="0" borderId="0" xfId="19444" applyFont="1" applyBorder="1" applyAlignment="1">
      <alignment wrapText="1"/>
    </xf>
    <xf numFmtId="0" fontId="16" fillId="0" borderId="22" xfId="19444" applyFont="1" applyBorder="1"/>
    <xf numFmtId="0" fontId="30" fillId="0" borderId="22" xfId="19444" applyFont="1" applyBorder="1"/>
    <xf numFmtId="0" fontId="30" fillId="0" borderId="0" xfId="19444" applyFont="1" applyBorder="1"/>
    <xf numFmtId="0" fontId="30" fillId="0" borderId="0" xfId="19444" applyFont="1" applyFill="1" applyBorder="1"/>
    <xf numFmtId="3" fontId="38" fillId="0" borderId="0" xfId="19444" applyNumberFormat="1" applyFont="1" applyFill="1" applyBorder="1"/>
    <xf numFmtId="3" fontId="9" fillId="0" borderId="21" xfId="19444" applyNumberFormat="1" applyFont="1" applyFill="1" applyBorder="1"/>
    <xf numFmtId="1" fontId="9" fillId="0" borderId="0" xfId="19444" applyNumberFormat="1" applyFont="1" applyBorder="1"/>
    <xf numFmtId="3" fontId="38" fillId="0" borderId="22" xfId="19444" applyNumberFormat="1" applyFont="1" applyFill="1" applyBorder="1"/>
    <xf numFmtId="0" fontId="9" fillId="0" borderId="21" xfId="19444" applyFont="1" applyFill="1" applyBorder="1"/>
    <xf numFmtId="0" fontId="21" fillId="0" borderId="21" xfId="19444" applyFont="1" applyFill="1" applyBorder="1"/>
    <xf numFmtId="0" fontId="16" fillId="0" borderId="19" xfId="19444" applyFont="1" applyBorder="1"/>
    <xf numFmtId="0" fontId="9" fillId="0" borderId="19" xfId="19444" applyBorder="1"/>
    <xf numFmtId="0" fontId="16" fillId="0" borderId="19" xfId="19444" applyFont="1" applyBorder="1" applyAlignment="1">
      <alignment horizontal="right"/>
    </xf>
    <xf numFmtId="3" fontId="0" fillId="0" borderId="0" xfId="0" applyNumberFormat="1"/>
    <xf numFmtId="0" fontId="21" fillId="0" borderId="10" xfId="0" applyFont="1" applyFill="1" applyBorder="1" applyAlignment="1"/>
    <xf numFmtId="0" fontId="9" fillId="0" borderId="0" xfId="0" applyFont="1"/>
    <xf numFmtId="0" fontId="21" fillId="0" borderId="10" xfId="0" applyFont="1" applyFill="1" applyBorder="1" applyAlignment="1">
      <alignment horizontal="center"/>
    </xf>
    <xf numFmtId="0" fontId="9" fillId="0" borderId="0" xfId="19444"/>
    <xf numFmtId="0" fontId="16" fillId="0" borderId="0" xfId="0" applyFont="1" applyBorder="1" applyAlignment="1">
      <alignment wrapText="1"/>
    </xf>
    <xf numFmtId="0" fontId="21" fillId="0" borderId="15" xfId="0" applyFont="1" applyFill="1" applyBorder="1"/>
    <xf numFmtId="0" fontId="16" fillId="0" borderId="18" xfId="0" applyFont="1" applyBorder="1" applyAlignment="1">
      <alignment wrapText="1"/>
    </xf>
    <xf numFmtId="0" fontId="16" fillId="0" borderId="19" xfId="0" applyFont="1" applyBorder="1"/>
    <xf numFmtId="0" fontId="31" fillId="0" borderId="19" xfId="0" applyFont="1" applyBorder="1" applyAlignment="1">
      <alignment horizontal="left"/>
    </xf>
    <xf numFmtId="0" fontId="16" fillId="0" borderId="13" xfId="0" applyFont="1" applyBorder="1" applyAlignment="1">
      <alignment horizontal="left" wrapText="1"/>
    </xf>
    <xf numFmtId="0" fontId="0" fillId="0" borderId="0" xfId="0" applyAlignment="1">
      <alignment wrapText="1"/>
    </xf>
    <xf numFmtId="3" fontId="9" fillId="0" borderId="0" xfId="10380" applyNumberFormat="1" applyFont="1" applyBorder="1" applyAlignment="1">
      <alignment vertical="top" wrapText="1"/>
    </xf>
    <xf numFmtId="0" fontId="73" fillId="0" borderId="0" xfId="10380" applyFont="1" applyFill="1" applyBorder="1"/>
    <xf numFmtId="0" fontId="9" fillId="0" borderId="0" xfId="24441" applyBorder="1"/>
    <xf numFmtId="0" fontId="9" fillId="0" borderId="0" xfId="19444" applyFill="1" applyBorder="1" applyAlignment="1">
      <alignment horizontal="right"/>
    </xf>
    <xf numFmtId="0" fontId="16" fillId="0" borderId="41" xfId="19444" applyFont="1" applyFill="1" applyBorder="1" applyAlignment="1">
      <alignment horizontal="left" wrapText="1"/>
    </xf>
    <xf numFmtId="0" fontId="68" fillId="0" borderId="0" xfId="0" applyFont="1" applyAlignment="1">
      <alignment horizontal="right"/>
    </xf>
    <xf numFmtId="0" fontId="40" fillId="0" borderId="0" xfId="10400" applyFont="1" applyFill="1"/>
    <xf numFmtId="0" fontId="65" fillId="0" borderId="0" xfId="0" applyFont="1"/>
    <xf numFmtId="0" fontId="74" fillId="0" borderId="0" xfId="0" applyFont="1" applyAlignment="1">
      <alignment horizontal="right"/>
    </xf>
    <xf numFmtId="0" fontId="0" fillId="0" borderId="6" xfId="0" applyBorder="1"/>
    <xf numFmtId="0" fontId="9" fillId="0" borderId="4" xfId="10380" applyBorder="1"/>
    <xf numFmtId="0" fontId="16" fillId="0" borderId="0" xfId="10380" applyFont="1" applyBorder="1"/>
    <xf numFmtId="0" fontId="9" fillId="0" borderId="0" xfId="20486" applyBorder="1"/>
    <xf numFmtId="0" fontId="9" fillId="0" borderId="19" xfId="20486" applyBorder="1"/>
    <xf numFmtId="0" fontId="18" fillId="0" borderId="7" xfId="0" applyFont="1" applyBorder="1"/>
    <xf numFmtId="0" fontId="0" fillId="0" borderId="1" xfId="0" applyBorder="1"/>
    <xf numFmtId="168" fontId="0" fillId="0" borderId="7" xfId="10402" applyNumberFormat="1" applyFont="1" applyFill="1" applyBorder="1"/>
    <xf numFmtId="2" fontId="68" fillId="0" borderId="0" xfId="0" applyNumberFormat="1" applyFont="1" applyAlignment="1">
      <alignment horizontal="right"/>
    </xf>
    <xf numFmtId="0" fontId="0" fillId="0" borderId="24" xfId="0" applyBorder="1"/>
    <xf numFmtId="0" fontId="0" fillId="0" borderId="25" xfId="0" applyBorder="1"/>
    <xf numFmtId="0" fontId="0" fillId="0" borderId="21" xfId="0" applyBorder="1"/>
    <xf numFmtId="0" fontId="0" fillId="0" borderId="22" xfId="0" applyBorder="1"/>
    <xf numFmtId="0" fontId="16" fillId="0" borderId="21" xfId="0" applyFont="1" applyBorder="1"/>
    <xf numFmtId="3" fontId="0" fillId="0" borderId="0" xfId="0" applyNumberFormat="1" applyBorder="1"/>
    <xf numFmtId="3" fontId="0" fillId="0" borderId="19" xfId="0" applyNumberFormat="1" applyBorder="1"/>
    <xf numFmtId="3" fontId="9" fillId="0" borderId="21" xfId="19444" applyNumberFormat="1" applyFont="1" applyFill="1" applyBorder="1" applyAlignment="1">
      <alignment horizontal="center"/>
    </xf>
    <xf numFmtId="168" fontId="9" fillId="0" borderId="21" xfId="19205" applyNumberFormat="1" applyFont="1" applyFill="1" applyBorder="1"/>
    <xf numFmtId="0" fontId="16" fillId="0" borderId="22" xfId="19444" applyFont="1" applyBorder="1" applyAlignment="1">
      <alignment wrapText="1"/>
    </xf>
    <xf numFmtId="0" fontId="29" fillId="0" borderId="19" xfId="19444" applyFont="1" applyBorder="1"/>
    <xf numFmtId="0" fontId="9" fillId="0" borderId="19" xfId="19444" applyFont="1" applyBorder="1"/>
    <xf numFmtId="0" fontId="32" fillId="0" borderId="19" xfId="19444" applyFont="1" applyBorder="1"/>
    <xf numFmtId="3" fontId="9" fillId="0" borderId="19" xfId="19444" applyNumberFormat="1" applyFont="1" applyBorder="1"/>
    <xf numFmtId="3" fontId="9" fillId="0" borderId="25" xfId="19444" applyNumberFormat="1" applyFont="1" applyBorder="1"/>
    <xf numFmtId="0" fontId="30" fillId="0" borderId="19" xfId="19444" applyFont="1" applyBorder="1"/>
    <xf numFmtId="168" fontId="9" fillId="0" borderId="19" xfId="19199" applyNumberFormat="1" applyFont="1" applyFill="1" applyBorder="1"/>
    <xf numFmtId="0" fontId="30" fillId="0" borderId="25" xfId="19444" applyFont="1" applyFill="1" applyBorder="1"/>
    <xf numFmtId="0" fontId="30" fillId="0" borderId="19" xfId="19444" applyFont="1" applyFill="1" applyBorder="1"/>
    <xf numFmtId="0" fontId="9" fillId="0" borderId="19" xfId="19444" applyFont="1" applyFill="1" applyBorder="1" applyAlignment="1">
      <alignment horizontal="left" vertical="top"/>
    </xf>
    <xf numFmtId="167" fontId="9" fillId="0" borderId="19" xfId="10402" applyNumberFormat="1" applyFont="1" applyFill="1" applyBorder="1"/>
    <xf numFmtId="167" fontId="9" fillId="0" borderId="19" xfId="10402" applyNumberFormat="1" applyFont="1" applyBorder="1"/>
    <xf numFmtId="0" fontId="9" fillId="0" borderId="21" xfId="19444" applyFill="1" applyBorder="1"/>
    <xf numFmtId="3" fontId="9" fillId="0" borderId="20" xfId="19444" applyNumberFormat="1" applyFont="1" applyBorder="1"/>
    <xf numFmtId="0" fontId="9" fillId="0" borderId="14" xfId="19444" applyFont="1" applyBorder="1"/>
    <xf numFmtId="168" fontId="9" fillId="0" borderId="19" xfId="10402" applyNumberFormat="1" applyFont="1" applyFill="1" applyBorder="1"/>
    <xf numFmtId="0" fontId="9" fillId="0" borderId="19" xfId="19444" applyFont="1" applyFill="1" applyBorder="1"/>
    <xf numFmtId="0" fontId="9" fillId="0" borderId="20" xfId="19444" applyFont="1" applyFill="1" applyBorder="1"/>
    <xf numFmtId="0" fontId="9" fillId="0" borderId="21" xfId="19444" applyFont="1" applyBorder="1"/>
    <xf numFmtId="168" fontId="9" fillId="0" borderId="0" xfId="10402" applyNumberFormat="1" applyFont="1" applyBorder="1" applyAlignment="1">
      <alignment horizontal="right"/>
    </xf>
    <xf numFmtId="0" fontId="72" fillId="0" borderId="0" xfId="0" applyFont="1" applyBorder="1" applyAlignment="1">
      <alignment horizontal="right"/>
    </xf>
    <xf numFmtId="3" fontId="72" fillId="0" borderId="0" xfId="0" applyNumberFormat="1" applyFont="1" applyBorder="1" applyAlignment="1">
      <alignment horizontal="right"/>
    </xf>
    <xf numFmtId="3" fontId="9" fillId="0" borderId="0" xfId="10380" applyNumberFormat="1" applyFont="1" applyFill="1" applyBorder="1"/>
    <xf numFmtId="0" fontId="75" fillId="0" borderId="10" xfId="10400" applyFont="1" applyFill="1" applyBorder="1"/>
    <xf numFmtId="0" fontId="0" fillId="0" borderId="0" xfId="0"/>
    <xf numFmtId="0" fontId="0" fillId="0" borderId="0" xfId="0" applyAlignment="1"/>
    <xf numFmtId="0" fontId="16" fillId="0" borderId="4" xfId="0" applyFont="1" applyFill="1" applyBorder="1" applyAlignment="1">
      <alignment vertical="center"/>
    </xf>
    <xf numFmtId="0" fontId="16" fillId="0" borderId="11" xfId="19444" applyFont="1" applyFill="1" applyBorder="1" applyAlignment="1">
      <alignment horizontal="center"/>
    </xf>
    <xf numFmtId="0" fontId="9" fillId="0" borderId="5" xfId="19444" applyBorder="1"/>
    <xf numFmtId="3" fontId="9" fillId="0" borderId="5" xfId="19444" applyNumberFormat="1" applyFont="1" applyFill="1" applyBorder="1"/>
    <xf numFmtId="3" fontId="9" fillId="0" borderId="5" xfId="19171" applyNumberFormat="1" applyFont="1" applyBorder="1"/>
    <xf numFmtId="0" fontId="23" fillId="0" borderId="5" xfId="19444" applyFont="1" applyBorder="1"/>
    <xf numFmtId="0" fontId="23" fillId="0" borderId="8" xfId="19444" applyFont="1" applyBorder="1"/>
    <xf numFmtId="0" fontId="9" fillId="0" borderId="11" xfId="19444" applyFont="1" applyBorder="1" applyAlignment="1">
      <alignment horizontal="center" vertical="top" wrapText="1"/>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8" fillId="0" borderId="0" xfId="0" applyFont="1" applyBorder="1"/>
    <xf numFmtId="0" fontId="0" fillId="0" borderId="11" xfId="0" applyBorder="1"/>
    <xf numFmtId="0" fontId="18" fillId="0" borderId="1" xfId="19444" applyFont="1" applyBorder="1" applyAlignment="1">
      <alignment vertical="top" wrapText="1"/>
    </xf>
    <xf numFmtId="0" fontId="9" fillId="0" borderId="2" xfId="19444" applyFont="1" applyBorder="1" applyAlignment="1">
      <alignment vertical="top" wrapText="1"/>
    </xf>
    <xf numFmtId="3" fontId="9" fillId="0" borderId="3" xfId="19444" applyNumberFormat="1" applyFont="1" applyBorder="1" applyAlignment="1">
      <alignment vertical="top" wrapText="1"/>
    </xf>
    <xf numFmtId="168" fontId="0" fillId="0" borderId="0" xfId="10402" applyNumberFormat="1" applyFont="1" applyBorder="1"/>
    <xf numFmtId="168" fontId="0" fillId="0" borderId="7" xfId="10402" applyNumberFormat="1" applyFont="1" applyBorder="1"/>
    <xf numFmtId="0" fontId="16" fillId="0" borderId="0" xfId="19444" applyFont="1" applyFill="1" applyBorder="1" applyAlignment="1">
      <alignment horizontal="center"/>
    </xf>
    <xf numFmtId="0" fontId="16" fillId="0" borderId="5" xfId="19444" applyFont="1" applyFill="1" applyBorder="1" applyAlignment="1">
      <alignment horizontal="center"/>
    </xf>
    <xf numFmtId="3" fontId="9" fillId="0" borderId="4" xfId="19444" applyNumberFormat="1" applyFont="1" applyFill="1" applyBorder="1"/>
    <xf numFmtId="0" fontId="16" fillId="0" borderId="5" xfId="19444" applyFont="1" applyFill="1" applyBorder="1" applyAlignment="1">
      <alignment horizontal="right"/>
    </xf>
    <xf numFmtId="3" fontId="9" fillId="0" borderId="6" xfId="19444" applyNumberFormat="1" applyFont="1" applyFill="1" applyBorder="1"/>
    <xf numFmtId="3" fontId="9" fillId="0" borderId="7" xfId="19444" applyNumberFormat="1" applyFont="1" applyFill="1" applyBorder="1"/>
    <xf numFmtId="0" fontId="9" fillId="0" borderId="4" xfId="10282" applyFont="1" applyBorder="1" applyAlignment="1">
      <alignment wrapText="1"/>
    </xf>
    <xf numFmtId="0" fontId="9" fillId="0" borderId="4" xfId="10282" applyFont="1" applyFill="1" applyBorder="1" applyAlignment="1">
      <alignment wrapText="1"/>
    </xf>
    <xf numFmtId="0" fontId="0" fillId="0" borderId="5" xfId="0" applyFill="1" applyBorder="1"/>
    <xf numFmtId="0" fontId="9" fillId="0" borderId="4" xfId="19444" applyFont="1" applyBorder="1"/>
    <xf numFmtId="0" fontId="16" fillId="0" borderId="4" xfId="10282" applyFont="1" applyFill="1" applyBorder="1"/>
    <xf numFmtId="0" fontId="0" fillId="0" borderId="44" xfId="0" applyBorder="1"/>
    <xf numFmtId="3" fontId="16" fillId="0" borderId="5" xfId="19444" applyNumberFormat="1" applyFont="1" applyFill="1" applyBorder="1" applyAlignment="1">
      <alignment horizontal="center"/>
    </xf>
    <xf numFmtId="0" fontId="19" fillId="0" borderId="6" xfId="0" applyFont="1" applyBorder="1" applyAlignment="1">
      <alignment horizontal="center" vertical="center"/>
    </xf>
    <xf numFmtId="0" fontId="75" fillId="0" borderId="7" xfId="10400" applyFont="1" applyFill="1" applyBorder="1"/>
    <xf numFmtId="0" fontId="9" fillId="0" borderId="4" xfId="19444" applyBorder="1"/>
    <xf numFmtId="0" fontId="16" fillId="0" borderId="5" xfId="19444" applyFont="1" applyBorder="1"/>
    <xf numFmtId="3" fontId="16" fillId="0" borderId="5" xfId="19444" applyNumberFormat="1" applyFont="1" applyBorder="1"/>
    <xf numFmtId="0" fontId="9" fillId="0" borderId="4" xfId="19444" applyFont="1" applyFill="1" applyBorder="1"/>
    <xf numFmtId="3" fontId="9" fillId="0" borderId="5" xfId="19171" applyNumberFormat="1" applyBorder="1"/>
    <xf numFmtId="3" fontId="22" fillId="0" borderId="4" xfId="19444" applyNumberFormat="1" applyFont="1" applyFill="1" applyBorder="1"/>
    <xf numFmtId="3" fontId="9" fillId="0" borderId="4" xfId="19444" applyNumberFormat="1" applyFont="1" applyFill="1" applyBorder="1" applyAlignment="1">
      <alignment horizontal="left"/>
    </xf>
    <xf numFmtId="0" fontId="66" fillId="0" borderId="4" xfId="19444" applyFont="1" applyBorder="1" applyAlignment="1">
      <alignment horizontal="justify" vertical="center" wrapText="1"/>
    </xf>
    <xf numFmtId="0" fontId="24" fillId="0" borderId="4" xfId="19444" applyFont="1" applyBorder="1"/>
    <xf numFmtId="0" fontId="66" fillId="0" borderId="4" xfId="19444" applyFont="1" applyBorder="1" applyAlignment="1">
      <alignment vertical="center" wrapText="1"/>
    </xf>
    <xf numFmtId="0" fontId="9" fillId="0" borderId="4" xfId="19444" applyBorder="1" applyAlignment="1">
      <alignment horizontal="right"/>
    </xf>
    <xf numFmtId="0" fontId="23" fillId="0" borderId="45" xfId="19444" applyFont="1" applyBorder="1"/>
    <xf numFmtId="167" fontId="9" fillId="0" borderId="5" xfId="19171" applyNumberFormat="1" applyFont="1" applyBorder="1"/>
    <xf numFmtId="167" fontId="9" fillId="0" borderId="8" xfId="19171" applyNumberFormat="1" applyFont="1" applyBorder="1"/>
    <xf numFmtId="0" fontId="16" fillId="0" borderId="9" xfId="19444" applyFont="1" applyBorder="1" applyAlignment="1">
      <alignment vertical="top" wrapText="1"/>
    </xf>
    <xf numFmtId="0" fontId="9" fillId="0" borderId="4" xfId="19444" applyFont="1" applyBorder="1" applyAlignment="1">
      <alignment vertical="top" wrapText="1"/>
    </xf>
    <xf numFmtId="0" fontId="9" fillId="0" borderId="3" xfId="19444" applyBorder="1"/>
    <xf numFmtId="3" fontId="18" fillId="0" borderId="4" xfId="19171" applyNumberFormat="1" applyFont="1" applyBorder="1"/>
    <xf numFmtId="3" fontId="9" fillId="0" borderId="4" xfId="19171" applyNumberFormat="1" applyFont="1" applyBorder="1"/>
    <xf numFmtId="3" fontId="9" fillId="0" borderId="6" xfId="19171" applyNumberFormat="1" applyFont="1" applyBorder="1"/>
    <xf numFmtId="0" fontId="9" fillId="0" borderId="8" xfId="19444" applyBorder="1"/>
    <xf numFmtId="0" fontId="9" fillId="0" borderId="6" xfId="19444" applyBorder="1"/>
    <xf numFmtId="0" fontId="18" fillId="0" borderId="0" xfId="0" applyFont="1" applyBorder="1" applyAlignment="1">
      <alignment horizontal="center"/>
    </xf>
    <xf numFmtId="0" fontId="9" fillId="0" borderId="19" xfId="19444" applyFont="1" applyFill="1" applyBorder="1" applyAlignment="1">
      <alignment horizontal="left"/>
    </xf>
    <xf numFmtId="0" fontId="9" fillId="0" borderId="20" xfId="19444" applyFont="1" applyFill="1" applyBorder="1" applyAlignment="1">
      <alignment horizontal="left"/>
    </xf>
    <xf numFmtId="0" fontId="9" fillId="0" borderId="4" xfId="19444" applyFill="1" applyBorder="1" applyAlignment="1">
      <alignment horizontal="left"/>
    </xf>
    <xf numFmtId="0" fontId="9" fillId="0" borderId="0" xfId="19444" applyFill="1" applyBorder="1"/>
    <xf numFmtId="0" fontId="9" fillId="0" borderId="5" xfId="19444" applyFill="1" applyBorder="1" applyAlignment="1">
      <alignment horizontal="right"/>
    </xf>
    <xf numFmtId="0" fontId="29" fillId="0" borderId="4" xfId="19444" applyFont="1" applyFill="1" applyBorder="1" applyAlignment="1">
      <alignment horizontal="left"/>
    </xf>
    <xf numFmtId="0" fontId="16" fillId="0" borderId="44" xfId="19444" applyFont="1" applyFill="1" applyBorder="1" applyAlignment="1">
      <alignment horizontal="left" wrapText="1"/>
    </xf>
    <xf numFmtId="0" fontId="16" fillId="0" borderId="5" xfId="19444" applyFont="1" applyFill="1" applyBorder="1" applyAlignment="1">
      <alignment horizontal="left" wrapText="1"/>
    </xf>
    <xf numFmtId="0" fontId="31" fillId="0" borderId="48" xfId="19444" applyFont="1" applyFill="1" applyBorder="1" applyAlignment="1">
      <alignment horizontal="left"/>
    </xf>
    <xf numFmtId="0" fontId="9" fillId="0" borderId="43" xfId="19444" applyFont="1" applyFill="1" applyBorder="1" applyAlignment="1">
      <alignment horizontal="left"/>
    </xf>
    <xf numFmtId="0" fontId="72" fillId="0" borderId="4" xfId="0" applyFont="1" applyBorder="1" applyAlignment="1">
      <alignment horizontal="right"/>
    </xf>
    <xf numFmtId="0" fontId="72" fillId="0" borderId="4" xfId="0" applyFont="1" applyFill="1" applyBorder="1" applyAlignment="1">
      <alignment horizontal="right"/>
    </xf>
    <xf numFmtId="0" fontId="33" fillId="0" borderId="4" xfId="19444" applyFont="1" applyFill="1" applyBorder="1" applyAlignment="1">
      <alignment horizontal="left" vertical="top"/>
    </xf>
    <xf numFmtId="0" fontId="33" fillId="0" borderId="0" xfId="19444" applyFont="1" applyFill="1" applyBorder="1"/>
    <xf numFmtId="3" fontId="9" fillId="0" borderId="5" xfId="19444" applyNumberFormat="1" applyFont="1" applyFill="1" applyBorder="1" applyAlignment="1">
      <alignment horizontal="right"/>
    </xf>
    <xf numFmtId="0" fontId="16" fillId="0" borderId="4" xfId="10416" applyFont="1" applyFill="1" applyBorder="1" applyAlignment="1">
      <alignment horizontal="right"/>
    </xf>
    <xf numFmtId="0" fontId="33" fillId="0" borderId="0" xfId="10416" applyFont="1" applyFill="1" applyBorder="1" applyAlignment="1"/>
    <xf numFmtId="0" fontId="9" fillId="0" borderId="0" xfId="10416" applyFont="1" applyFill="1" applyBorder="1" applyAlignment="1">
      <alignment horizontal="right"/>
    </xf>
    <xf numFmtId="0" fontId="9" fillId="0" borderId="4" xfId="10416" applyFont="1" applyFill="1" applyBorder="1" applyAlignment="1">
      <alignment horizontal="left"/>
    </xf>
    <xf numFmtId="0" fontId="9" fillId="0" borderId="0" xfId="10416" applyFont="1" applyFill="1" applyBorder="1"/>
    <xf numFmtId="0" fontId="9" fillId="0" borderId="0" xfId="10385" applyFont="1" applyFill="1" applyBorder="1" applyAlignment="1">
      <alignment horizontal="right"/>
    </xf>
    <xf numFmtId="0" fontId="9" fillId="0" borderId="4" xfId="10380" applyFill="1" applyBorder="1" applyAlignment="1">
      <alignment horizontal="right"/>
    </xf>
    <xf numFmtId="0" fontId="33" fillId="0" borderId="0" xfId="10380" applyFont="1" applyFill="1" applyBorder="1" applyAlignment="1"/>
    <xf numFmtId="0" fontId="9" fillId="0" borderId="0" xfId="10380" applyFill="1" applyBorder="1" applyAlignment="1">
      <alignment horizontal="right"/>
    </xf>
    <xf numFmtId="0" fontId="9" fillId="0" borderId="4" xfId="10380" applyFont="1" applyFill="1" applyBorder="1" applyAlignment="1">
      <alignment horizontal="left"/>
    </xf>
    <xf numFmtId="0" fontId="16" fillId="0" borderId="4" xfId="10380" applyFont="1" applyFill="1" applyBorder="1" applyAlignment="1">
      <alignment horizontal="right"/>
    </xf>
    <xf numFmtId="0" fontId="16" fillId="0" borderId="5" xfId="19444" applyFont="1" applyFill="1" applyBorder="1" applyAlignment="1">
      <alignment horizontal="left"/>
    </xf>
    <xf numFmtId="0" fontId="9" fillId="0" borderId="4" xfId="19444" applyFont="1" applyFill="1" applyBorder="1" applyAlignment="1">
      <alignment horizontal="left"/>
    </xf>
    <xf numFmtId="0" fontId="9" fillId="0" borderId="5" xfId="19444" applyFont="1" applyFill="1" applyBorder="1" applyAlignment="1">
      <alignment horizontal="right"/>
    </xf>
    <xf numFmtId="167" fontId="65" fillId="0" borderId="0" xfId="10402" applyNumberFormat="1" applyFont="1" applyFill="1" applyBorder="1" applyAlignment="1">
      <alignment horizontal="right"/>
    </xf>
    <xf numFmtId="0" fontId="33" fillId="0" borderId="0" xfId="19444" applyFont="1" applyFill="1" applyBorder="1" applyAlignment="1">
      <alignment horizontal="left"/>
    </xf>
    <xf numFmtId="3" fontId="65" fillId="0" borderId="0" xfId="19444" applyNumberFormat="1" applyFont="1" applyFill="1" applyBorder="1" applyAlignment="1">
      <alignment horizontal="right"/>
    </xf>
    <xf numFmtId="3" fontId="38" fillId="0" borderId="0" xfId="19444" applyNumberFormat="1" applyFont="1" applyFill="1" applyBorder="1" applyAlignment="1">
      <alignment horizontal="right"/>
    </xf>
    <xf numFmtId="0" fontId="0" fillId="0" borderId="6" xfId="0" applyBorder="1" applyAlignment="1">
      <alignment horizontal="left"/>
    </xf>
    <xf numFmtId="0" fontId="33" fillId="0" borderId="7" xfId="10380" applyFont="1" applyBorder="1"/>
    <xf numFmtId="3" fontId="9" fillId="0" borderId="7" xfId="10380" applyNumberFormat="1" applyFont="1" applyBorder="1" applyAlignment="1">
      <alignment horizontal="right"/>
    </xf>
    <xf numFmtId="0" fontId="9" fillId="0" borderId="7" xfId="10380" applyFont="1" applyBorder="1" applyAlignment="1">
      <alignment horizontal="right"/>
    </xf>
    <xf numFmtId="3" fontId="9" fillId="0" borderId="7" xfId="10380" applyNumberFormat="1" applyFont="1" applyFill="1"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16" fillId="0" borderId="0" xfId="10385" applyFont="1" applyFill="1" applyBorder="1"/>
    <xf numFmtId="0" fontId="17" fillId="0" borderId="0" xfId="19444" applyFont="1" applyFill="1" applyBorder="1"/>
    <xf numFmtId="3" fontId="0" fillId="0" borderId="19" xfId="0" applyNumberFormat="1" applyFill="1" applyBorder="1"/>
    <xf numFmtId="0" fontId="9" fillId="0" borderId="0" xfId="10380" applyBorder="1" applyAlignment="1">
      <alignment horizontal="left"/>
    </xf>
    <xf numFmtId="0" fontId="9" fillId="0" borderId="5" xfId="10380" applyBorder="1" applyAlignment="1">
      <alignment horizontal="right"/>
    </xf>
    <xf numFmtId="0" fontId="9" fillId="0" borderId="48" xfId="10380" applyBorder="1"/>
    <xf numFmtId="0" fontId="9" fillId="0" borderId="49" xfId="10380" applyBorder="1"/>
    <xf numFmtId="171" fontId="9" fillId="0" borderId="0" xfId="10402" applyNumberFormat="1" applyFont="1" applyBorder="1"/>
    <xf numFmtId="168" fontId="9" fillId="0" borderId="5" xfId="19205" applyNumberFormat="1" applyFont="1" applyFill="1" applyBorder="1"/>
    <xf numFmtId="0" fontId="9" fillId="0" borderId="5" xfId="10380" applyBorder="1"/>
    <xf numFmtId="0" fontId="21" fillId="0" borderId="11" xfId="0" applyFont="1" applyFill="1" applyBorder="1" applyAlignment="1">
      <alignment horizontal="center"/>
    </xf>
    <xf numFmtId="0" fontId="17" fillId="0" borderId="4" xfId="19444" applyFont="1" applyFill="1" applyBorder="1"/>
    <xf numFmtId="0" fontId="58" fillId="0" borderId="0" xfId="0" applyFont="1" applyBorder="1"/>
    <xf numFmtId="0" fontId="58" fillId="0" borderId="5" xfId="0" applyFont="1" applyBorder="1"/>
    <xf numFmtId="0" fontId="59" fillId="0" borderId="4" xfId="19444" applyFont="1" applyBorder="1"/>
    <xf numFmtId="0" fontId="17" fillId="0" borderId="4" xfId="19444" applyFont="1" applyBorder="1"/>
    <xf numFmtId="0" fontId="23" fillId="0" borderId="4" xfId="19444" applyFont="1" applyBorder="1"/>
    <xf numFmtId="0" fontId="23" fillId="0" borderId="5" xfId="0" applyFont="1" applyBorder="1"/>
    <xf numFmtId="0" fontId="60" fillId="0" borderId="0" xfId="0" applyFont="1" applyBorder="1" applyAlignment="1">
      <alignment horizontal="center"/>
    </xf>
    <xf numFmtId="0" fontId="61" fillId="0" borderId="0" xfId="0" applyFont="1" applyBorder="1" applyAlignment="1">
      <alignment horizontal="center"/>
    </xf>
    <xf numFmtId="0" fontId="9" fillId="0" borderId="6" xfId="19444" applyFont="1" applyBorder="1"/>
    <xf numFmtId="3" fontId="0" fillId="0" borderId="7" xfId="0" applyNumberFormat="1" applyBorder="1"/>
    <xf numFmtId="0" fontId="16" fillId="0" borderId="0" xfId="19444" applyFont="1" applyBorder="1" applyAlignment="1">
      <alignment horizontal="right"/>
    </xf>
    <xf numFmtId="0" fontId="9" fillId="0" borderId="5" xfId="19444" applyFont="1" applyBorder="1"/>
    <xf numFmtId="3" fontId="9" fillId="0" borderId="5" xfId="19444" applyNumberFormat="1" applyFont="1" applyBorder="1"/>
    <xf numFmtId="3" fontId="9" fillId="0" borderId="8" xfId="19444" applyNumberFormat="1" applyFont="1" applyBorder="1"/>
    <xf numFmtId="0" fontId="16" fillId="0" borderId="5" xfId="19444" applyFont="1" applyBorder="1" applyAlignment="1">
      <alignment horizontal="right"/>
    </xf>
    <xf numFmtId="0" fontId="9" fillId="0" borderId="14" xfId="0" applyFont="1" applyBorder="1"/>
    <xf numFmtId="0" fontId="29" fillId="0" borderId="4" xfId="0" applyFont="1" applyBorder="1"/>
    <xf numFmtId="0" fontId="16" fillId="0" borderId="44" xfId="0" applyFont="1" applyBorder="1" applyAlignment="1">
      <alignment horizontal="left" wrapText="1"/>
    </xf>
    <xf numFmtId="0" fontId="16" fillId="0" borderId="50" xfId="0" applyFont="1" applyBorder="1" applyAlignment="1">
      <alignment wrapText="1"/>
    </xf>
    <xf numFmtId="0" fontId="31" fillId="0" borderId="48" xfId="0" applyFont="1" applyBorder="1" applyAlignment="1">
      <alignment horizontal="left"/>
    </xf>
    <xf numFmtId="0" fontId="9" fillId="0" borderId="43" xfId="0" applyFont="1" applyBorder="1"/>
    <xf numFmtId="3" fontId="9" fillId="0" borderId="0" xfId="0" applyNumberFormat="1" applyFont="1" applyBorder="1" applyAlignment="1">
      <alignment horizontal="right"/>
    </xf>
    <xf numFmtId="3" fontId="9" fillId="0" borderId="5" xfId="0" applyNumberFormat="1" applyFont="1" applyBorder="1" applyAlignment="1">
      <alignment horizontal="right"/>
    </xf>
    <xf numFmtId="0" fontId="9" fillId="0" borderId="6" xfId="0" applyFont="1" applyBorder="1" applyAlignment="1">
      <alignment horizontal="right"/>
    </xf>
    <xf numFmtId="3" fontId="9" fillId="0" borderId="7" xfId="0" applyNumberFormat="1" applyFont="1" applyBorder="1" applyAlignment="1">
      <alignment horizontal="right"/>
    </xf>
    <xf numFmtId="3" fontId="9" fillId="0" borderId="8" xfId="0" applyNumberFormat="1" applyFont="1" applyBorder="1" applyAlignment="1">
      <alignment horizontal="right"/>
    </xf>
    <xf numFmtId="3" fontId="9" fillId="0" borderId="21" xfId="0" applyNumberFormat="1" applyFont="1" applyBorder="1" applyAlignment="1">
      <alignment horizontal="right"/>
    </xf>
    <xf numFmtId="0" fontId="9" fillId="0" borderId="15" xfId="0" applyFont="1" applyBorder="1"/>
    <xf numFmtId="0" fontId="16" fillId="0" borderId="5" xfId="0" applyFont="1" applyBorder="1" applyAlignment="1">
      <alignment wrapText="1"/>
    </xf>
    <xf numFmtId="0" fontId="9" fillId="0" borderId="6" xfId="0" applyFont="1" applyBorder="1"/>
    <xf numFmtId="0" fontId="9" fillId="0" borderId="8" xfId="0" applyFont="1" applyBorder="1"/>
    <xf numFmtId="0" fontId="21" fillId="0" borderId="0" xfId="0" applyFont="1" applyFill="1" applyBorder="1" applyAlignment="1"/>
    <xf numFmtId="0" fontId="9" fillId="0" borderId="40" xfId="0" applyFont="1" applyBorder="1"/>
    <xf numFmtId="0" fontId="16" fillId="0" borderId="41" xfId="0" applyFont="1" applyBorder="1" applyAlignment="1">
      <alignment wrapText="1"/>
    </xf>
    <xf numFmtId="0" fontId="16" fillId="0" borderId="43" xfId="0" applyFont="1" applyBorder="1"/>
    <xf numFmtId="0" fontId="9" fillId="0" borderId="19" xfId="10383" applyFont="1" applyBorder="1" applyAlignment="1">
      <alignment horizontal="center"/>
    </xf>
    <xf numFmtId="0" fontId="9" fillId="0" borderId="28" xfId="10383" applyFont="1" applyBorder="1" applyAlignment="1">
      <alignment horizontal="center"/>
    </xf>
    <xf numFmtId="0" fontId="9" fillId="0" borderId="4" xfId="10383" applyBorder="1"/>
    <xf numFmtId="0" fontId="9" fillId="0" borderId="0" xfId="10383" applyBorder="1"/>
    <xf numFmtId="0" fontId="9" fillId="0" borderId="5" xfId="10383" applyBorder="1"/>
    <xf numFmtId="0" fontId="29" fillId="0" borderId="4" xfId="10383" applyFont="1" applyBorder="1"/>
    <xf numFmtId="0" fontId="16" fillId="0" borderId="44" xfId="10383" applyFont="1" applyBorder="1" applyAlignment="1">
      <alignment horizontal="left" wrapText="1"/>
    </xf>
    <xf numFmtId="0" fontId="31" fillId="0" borderId="48" xfId="10383" applyFont="1" applyBorder="1" applyAlignment="1">
      <alignment horizontal="left"/>
    </xf>
    <xf numFmtId="0" fontId="9" fillId="0" borderId="43" xfId="10383" applyFont="1" applyBorder="1" applyAlignment="1">
      <alignment horizontal="center"/>
    </xf>
    <xf numFmtId="0" fontId="9" fillId="0" borderId="0" xfId="19444" applyBorder="1" applyAlignment="1">
      <alignment horizontal="right" vertical="center"/>
    </xf>
    <xf numFmtId="3" fontId="9" fillId="0" borderId="5" xfId="10383" applyNumberFormat="1" applyFont="1" applyFill="1" applyBorder="1" applyAlignment="1">
      <alignment horizontal="center" vertical="center"/>
    </xf>
    <xf numFmtId="3" fontId="9" fillId="0" borderId="54" xfId="10383" applyNumberFormat="1" applyFont="1" applyFill="1" applyBorder="1" applyAlignment="1">
      <alignment horizontal="right"/>
    </xf>
    <xf numFmtId="3" fontId="9" fillId="0" borderId="43" xfId="10383" applyNumberFormat="1" applyFont="1" applyFill="1" applyBorder="1" applyAlignment="1">
      <alignment horizontal="right" vertical="center"/>
    </xf>
    <xf numFmtId="0" fontId="33" fillId="0" borderId="0" xfId="10383" applyFont="1" applyBorder="1"/>
    <xf numFmtId="0" fontId="9" fillId="0" borderId="5" xfId="10383" applyFont="1" applyBorder="1"/>
    <xf numFmtId="167" fontId="9" fillId="0" borderId="5" xfId="10361" applyNumberFormat="1" applyFont="1" applyBorder="1"/>
    <xf numFmtId="0" fontId="23" fillId="0" borderId="0" xfId="10383" applyFont="1" applyBorder="1"/>
    <xf numFmtId="0" fontId="9" fillId="0" borderId="7" xfId="10383" applyFont="1" applyBorder="1"/>
    <xf numFmtId="0" fontId="16" fillId="0" borderId="5" xfId="10383" applyFont="1" applyBorder="1" applyAlignment="1">
      <alignment horizontal="center" vertical="top" wrapText="1"/>
    </xf>
    <xf numFmtId="0" fontId="9" fillId="0" borderId="23" xfId="0" applyFont="1" applyBorder="1" applyAlignment="1"/>
    <xf numFmtId="0" fontId="9" fillId="0" borderId="21" xfId="0" applyFont="1" applyBorder="1" applyAlignment="1"/>
    <xf numFmtId="0" fontId="16" fillId="0" borderId="0" xfId="0" applyFont="1" applyBorder="1" applyAlignment="1"/>
    <xf numFmtId="0" fontId="9" fillId="0" borderId="0" xfId="0" applyFont="1" applyBorder="1" applyAlignment="1"/>
    <xf numFmtId="0" fontId="9" fillId="0" borderId="5" xfId="0" applyFont="1" applyBorder="1" applyAlignment="1"/>
    <xf numFmtId="0" fontId="34" fillId="0" borderId="0" xfId="0" applyFont="1" applyBorder="1"/>
    <xf numFmtId="0" fontId="16" fillId="0" borderId="5" xfId="0" applyFont="1" applyBorder="1"/>
    <xf numFmtId="0" fontId="9" fillId="0" borderId="44" xfId="0" applyFont="1" applyBorder="1"/>
    <xf numFmtId="0" fontId="9" fillId="0" borderId="54" xfId="0" applyFont="1" applyBorder="1"/>
    <xf numFmtId="1" fontId="0" fillId="0" borderId="0" xfId="0" applyNumberFormat="1" applyBorder="1"/>
    <xf numFmtId="0" fontId="9" fillId="0" borderId="16" xfId="0" applyFont="1" applyBorder="1"/>
    <xf numFmtId="0" fontId="29" fillId="0" borderId="48" xfId="0" applyFont="1" applyBorder="1"/>
    <xf numFmtId="0" fontId="9" fillId="0" borderId="47" xfId="0" applyFont="1" applyBorder="1"/>
    <xf numFmtId="0" fontId="72" fillId="0" borderId="48" xfId="0" applyFont="1" applyBorder="1" applyAlignment="1">
      <alignment horizontal="right"/>
    </xf>
    <xf numFmtId="166" fontId="0" fillId="0" borderId="0" xfId="10402" applyNumberFormat="1" applyFont="1" applyBorder="1"/>
    <xf numFmtId="0" fontId="16" fillId="0" borderId="19" xfId="0" applyFont="1" applyBorder="1" applyAlignment="1">
      <alignment wrapText="1"/>
    </xf>
    <xf numFmtId="0" fontId="16" fillId="0" borderId="48" xfId="0" applyFont="1" applyBorder="1" applyAlignment="1">
      <alignment wrapText="1"/>
    </xf>
    <xf numFmtId="0" fontId="16" fillId="0" borderId="20" xfId="0" applyFont="1" applyBorder="1" applyAlignment="1">
      <alignment wrapText="1"/>
    </xf>
    <xf numFmtId="168" fontId="0" fillId="0" borderId="21" xfId="10402" applyNumberFormat="1" applyFont="1" applyBorder="1"/>
    <xf numFmtId="168" fontId="0" fillId="0" borderId="21" xfId="10402" applyNumberFormat="1" applyFont="1" applyFill="1" applyBorder="1"/>
    <xf numFmtId="168" fontId="0" fillId="0" borderId="40" xfId="10402" applyNumberFormat="1" applyFont="1" applyFill="1" applyBorder="1"/>
    <xf numFmtId="168" fontId="0" fillId="0" borderId="0" xfId="10402" applyNumberFormat="1" applyFont="1" applyFill="1" applyBorder="1"/>
    <xf numFmtId="0" fontId="71" fillId="0" borderId="2" xfId="0" applyFont="1" applyBorder="1"/>
    <xf numFmtId="0" fontId="16" fillId="0" borderId="43" xfId="0" applyFont="1" applyBorder="1" applyAlignment="1">
      <alignment wrapText="1"/>
    </xf>
    <xf numFmtId="168" fontId="0" fillId="0" borderId="5" xfId="10402" applyNumberFormat="1" applyFont="1" applyBorder="1"/>
    <xf numFmtId="0" fontId="0" fillId="0" borderId="4" xfId="0" applyFill="1" applyBorder="1"/>
    <xf numFmtId="168" fontId="0" fillId="0" borderId="5" xfId="10402" applyNumberFormat="1" applyFont="1" applyFill="1" applyBorder="1"/>
    <xf numFmtId="0" fontId="0" fillId="0" borderId="6" xfId="0" applyFill="1" applyBorder="1"/>
    <xf numFmtId="168" fontId="0" fillId="0" borderId="8" xfId="10402" applyNumberFormat="1" applyFont="1" applyFill="1" applyBorder="1"/>
    <xf numFmtId="0" fontId="29" fillId="0" borderId="48" xfId="0" applyFont="1" applyFill="1" applyBorder="1"/>
    <xf numFmtId="0" fontId="16" fillId="0" borderId="4" xfId="0" applyFont="1" applyFill="1" applyBorder="1" applyAlignment="1">
      <alignment horizontal="left" wrapText="1"/>
    </xf>
    <xf numFmtId="0" fontId="16" fillId="0" borderId="5" xfId="0" applyFont="1" applyFill="1" applyBorder="1" applyAlignment="1">
      <alignment wrapText="1"/>
    </xf>
    <xf numFmtId="0" fontId="9" fillId="0" borderId="4" xfId="24441" applyBorder="1"/>
    <xf numFmtId="0" fontId="9" fillId="0" borderId="5" xfId="0" applyFont="1" applyFill="1" applyBorder="1"/>
    <xf numFmtId="0" fontId="9" fillId="0" borderId="4" xfId="24441" applyFill="1" applyBorder="1"/>
    <xf numFmtId="0" fontId="9" fillId="0" borderId="0" xfId="24441" applyFill="1" applyBorder="1"/>
    <xf numFmtId="0" fontId="9" fillId="0" borderId="5" xfId="24441" applyFill="1" applyBorder="1"/>
    <xf numFmtId="168" fontId="37" fillId="0" borderId="0" xfId="20487" applyNumberFormat="1" applyFont="1" applyBorder="1"/>
    <xf numFmtId="168" fontId="9" fillId="0" borderId="0" xfId="19444" applyNumberFormat="1" applyBorder="1"/>
    <xf numFmtId="0" fontId="9" fillId="0" borderId="4" xfId="10380" applyFill="1" applyBorder="1"/>
    <xf numFmtId="0" fontId="18" fillId="0" borderId="4" xfId="10380" applyFont="1" applyFill="1" applyBorder="1"/>
    <xf numFmtId="3" fontId="9" fillId="0" borderId="0" xfId="10380" applyNumberFormat="1" applyFill="1" applyBorder="1" applyAlignment="1">
      <alignment horizontal="right"/>
    </xf>
    <xf numFmtId="0" fontId="0" fillId="0" borderId="4" xfId="10380" applyFont="1" applyFill="1" applyBorder="1"/>
    <xf numFmtId="0" fontId="9" fillId="0" borderId="4" xfId="10380" applyFont="1" applyFill="1" applyBorder="1"/>
    <xf numFmtId="0" fontId="9" fillId="0" borderId="6" xfId="10380" applyFill="1" applyBorder="1"/>
    <xf numFmtId="3" fontId="9" fillId="0" borderId="7" xfId="10380" applyNumberFormat="1" applyFont="1" applyFill="1" applyBorder="1"/>
    <xf numFmtId="0" fontId="9" fillId="0" borderId="7" xfId="10380" applyFont="1" applyFill="1" applyBorder="1"/>
    <xf numFmtId="0" fontId="9" fillId="0" borderId="7" xfId="10380" applyBorder="1"/>
    <xf numFmtId="0" fontId="36" fillId="0" borderId="4" xfId="10380" applyFont="1" applyFill="1" applyBorder="1"/>
    <xf numFmtId="0" fontId="35" fillId="0" borderId="0" xfId="10380" applyFont="1" applyFill="1" applyBorder="1" applyAlignment="1">
      <alignment horizontal="right" vertical="center"/>
    </xf>
    <xf numFmtId="0" fontId="0" fillId="0" borderId="6" xfId="10380" applyFont="1" applyFill="1" applyBorder="1"/>
    <xf numFmtId="0" fontId="35" fillId="0" borderId="7" xfId="10380" applyFont="1" applyBorder="1" applyAlignment="1">
      <alignment horizontal="right" vertical="center" wrapText="1"/>
    </xf>
    <xf numFmtId="49" fontId="16" fillId="0" borderId="4" xfId="10380" applyNumberFormat="1" applyFont="1" applyFill="1" applyBorder="1" applyAlignment="1">
      <alignment horizontal="left" wrapText="1"/>
    </xf>
    <xf numFmtId="49" fontId="9" fillId="0" borderId="4" xfId="10380" applyNumberFormat="1" applyFont="1" applyFill="1" applyBorder="1" applyAlignment="1">
      <alignment horizontal="left" wrapText="1"/>
    </xf>
    <xf numFmtId="0" fontId="73" fillId="0" borderId="0" xfId="0" applyFont="1" applyBorder="1"/>
    <xf numFmtId="0" fontId="40" fillId="0" borderId="6" xfId="10400" applyFont="1" applyFill="1" applyBorder="1"/>
    <xf numFmtId="0" fontId="9" fillId="0" borderId="7" xfId="10380" applyFill="1" applyBorder="1"/>
    <xf numFmtId="1" fontId="9" fillId="0" borderId="7" xfId="10380" applyNumberFormat="1" applyFill="1" applyBorder="1"/>
    <xf numFmtId="0" fontId="16" fillId="0" borderId="4" xfId="10380" applyFont="1" applyFill="1" applyBorder="1"/>
    <xf numFmtId="0" fontId="0" fillId="0" borderId="4" xfId="10380" applyFont="1" applyFill="1" applyBorder="1" applyAlignment="1"/>
    <xf numFmtId="0" fontId="9" fillId="0" borderId="4" xfId="10380" applyFont="1" applyFill="1" applyBorder="1" applyAlignment="1">
      <alignment vertical="top"/>
    </xf>
    <xf numFmtId="0" fontId="0" fillId="0" borderId="0" xfId="10380" applyFont="1" applyFill="1" applyBorder="1" applyAlignment="1">
      <alignment vertical="top"/>
    </xf>
    <xf numFmtId="1" fontId="9" fillId="0" borderId="0" xfId="10380" applyNumberFormat="1" applyFill="1" applyBorder="1"/>
    <xf numFmtId="0" fontId="9" fillId="0" borderId="4" xfId="10380" applyFill="1" applyBorder="1" applyAlignment="1">
      <alignment wrapText="1"/>
    </xf>
    <xf numFmtId="0" fontId="0" fillId="0" borderId="7" xfId="10380" applyFont="1" applyFill="1" applyBorder="1" applyAlignment="1">
      <alignment vertical="top"/>
    </xf>
    <xf numFmtId="0" fontId="0" fillId="0" borderId="4" xfId="10380" applyFont="1" applyFill="1" applyBorder="1" applyAlignment="1">
      <alignment vertical="top"/>
    </xf>
    <xf numFmtId="0" fontId="0" fillId="0" borderId="48" xfId="0" applyBorder="1"/>
    <xf numFmtId="0" fontId="16" fillId="0" borderId="44" xfId="0" applyFont="1" applyBorder="1"/>
    <xf numFmtId="0" fontId="0" fillId="0" borderId="54" xfId="0" applyBorder="1"/>
    <xf numFmtId="0" fontId="77" fillId="0" borderId="19" xfId="19444" applyFont="1" applyBorder="1"/>
    <xf numFmtId="0" fontId="22" fillId="0" borderId="19" xfId="19444" applyFont="1" applyBorder="1"/>
    <xf numFmtId="0" fontId="16" fillId="0" borderId="20" xfId="19444" applyFont="1" applyFill="1" applyBorder="1"/>
    <xf numFmtId="0" fontId="28" fillId="0" borderId="9" xfId="19444" applyFont="1" applyFill="1" applyBorder="1" applyAlignment="1">
      <alignment horizontal="center"/>
    </xf>
    <xf numFmtId="0" fontId="29" fillId="0" borderId="48" xfId="19444" applyFont="1" applyBorder="1"/>
    <xf numFmtId="0" fontId="16" fillId="0" borderId="4" xfId="19444" applyFont="1" applyBorder="1" applyAlignment="1">
      <alignment horizontal="left" wrapText="1"/>
    </xf>
    <xf numFmtId="0" fontId="31" fillId="0" borderId="4" xfId="19444" applyFont="1" applyBorder="1" applyAlignment="1">
      <alignment horizontal="left"/>
    </xf>
    <xf numFmtId="0" fontId="21" fillId="0" borderId="4" xfId="19444" applyFont="1" applyBorder="1"/>
    <xf numFmtId="0" fontId="32" fillId="0" borderId="0" xfId="19444" applyFont="1" applyBorder="1"/>
    <xf numFmtId="0" fontId="30" fillId="0" borderId="5" xfId="0" applyFont="1" applyBorder="1"/>
    <xf numFmtId="0" fontId="33" fillId="0" borderId="4" xfId="19444" applyFont="1" applyBorder="1" applyAlignment="1">
      <alignment horizontal="right" vertical="top"/>
    </xf>
    <xf numFmtId="0" fontId="33" fillId="0" borderId="0" xfId="19444" applyFont="1" applyBorder="1"/>
    <xf numFmtId="0" fontId="39" fillId="0" borderId="5" xfId="20324" applyFont="1" applyFill="1" applyBorder="1"/>
    <xf numFmtId="168" fontId="39" fillId="0" borderId="5" xfId="19205" applyNumberFormat="1" applyFont="1" applyFill="1" applyBorder="1"/>
    <xf numFmtId="0" fontId="33" fillId="0" borderId="4" xfId="19444" applyFont="1" applyBorder="1"/>
    <xf numFmtId="0" fontId="9" fillId="0" borderId="48" xfId="19444" applyFont="1" applyBorder="1"/>
    <xf numFmtId="0" fontId="0" fillId="0" borderId="43" xfId="0" applyBorder="1"/>
    <xf numFmtId="0" fontId="21" fillId="0" borderId="48" xfId="19444" applyFont="1" applyBorder="1"/>
    <xf numFmtId="0" fontId="30" fillId="0" borderId="43" xfId="0" applyFont="1" applyBorder="1"/>
    <xf numFmtId="168" fontId="9" fillId="0" borderId="0" xfId="19199" applyNumberFormat="1" applyFont="1" applyFill="1" applyBorder="1" applyAlignment="1">
      <alignment horizontal="right"/>
    </xf>
    <xf numFmtId="0" fontId="69" fillId="0" borderId="0" xfId="19444" applyFont="1" applyBorder="1"/>
    <xf numFmtId="0" fontId="33" fillId="0" borderId="4" xfId="10416" applyFont="1" applyFill="1" applyBorder="1"/>
    <xf numFmtId="0" fontId="33" fillId="0" borderId="0" xfId="10416" applyFont="1" applyFill="1" applyBorder="1"/>
    <xf numFmtId="167" fontId="9" fillId="0" borderId="5" xfId="10402" applyNumberFormat="1" applyFont="1" applyBorder="1"/>
    <xf numFmtId="0" fontId="16" fillId="0" borderId="48" xfId="19444" applyFont="1" applyBorder="1"/>
    <xf numFmtId="167" fontId="9" fillId="0" borderId="43" xfId="10402" applyNumberFormat="1" applyFont="1" applyBorder="1"/>
    <xf numFmtId="0" fontId="9" fillId="0" borderId="0" xfId="19444" applyFont="1" applyBorder="1" applyAlignment="1">
      <alignment wrapText="1"/>
    </xf>
    <xf numFmtId="0" fontId="65" fillId="0" borderId="0" xfId="19444" applyFont="1" applyFill="1" applyBorder="1"/>
    <xf numFmtId="0" fontId="9" fillId="0" borderId="48" xfId="19444" applyFont="1" applyFill="1" applyBorder="1"/>
    <xf numFmtId="0" fontId="9" fillId="0" borderId="43" xfId="0" applyFont="1" applyFill="1" applyBorder="1"/>
    <xf numFmtId="0" fontId="9" fillId="0" borderId="6" xfId="19444" applyFont="1" applyFill="1" applyBorder="1"/>
    <xf numFmtId="0" fontId="9" fillId="0" borderId="7" xfId="19444" applyFill="1" applyBorder="1"/>
    <xf numFmtId="0" fontId="9" fillId="0" borderId="7" xfId="19444" applyFont="1" applyFill="1" applyBorder="1"/>
    <xf numFmtId="0" fontId="9" fillId="0" borderId="40" xfId="19444" applyFont="1" applyFill="1" applyBorder="1"/>
    <xf numFmtId="0" fontId="9" fillId="0" borderId="8" xfId="0" applyFont="1" applyFill="1" applyBorder="1"/>
    <xf numFmtId="0" fontId="22" fillId="0" borderId="0" xfId="19444" applyFont="1" applyBorder="1"/>
    <xf numFmtId="0" fontId="37" fillId="0" borderId="0" xfId="19444" applyFont="1" applyBorder="1"/>
    <xf numFmtId="0" fontId="9" fillId="0" borderId="0" xfId="19444" applyFont="1" applyBorder="1" applyAlignment="1">
      <alignment horizontal="left" vertical="top"/>
    </xf>
    <xf numFmtId="0" fontId="37" fillId="0" borderId="0" xfId="19444" applyFont="1" applyBorder="1" applyAlignment="1">
      <alignment horizontal="left" vertical="top"/>
    </xf>
    <xf numFmtId="0" fontId="9" fillId="0" borderId="0" xfId="19444" applyFont="1" applyBorder="1" applyAlignment="1">
      <alignment vertical="top"/>
    </xf>
    <xf numFmtId="0" fontId="9" fillId="0" borderId="2" xfId="19444" applyFont="1" applyBorder="1"/>
    <xf numFmtId="0" fontId="16" fillId="0" borderId="0" xfId="10381" applyFont="1" applyBorder="1" applyAlignment="1"/>
    <xf numFmtId="0" fontId="9" fillId="0" borderId="0" xfId="10381" applyFont="1" applyBorder="1" applyAlignment="1"/>
    <xf numFmtId="0" fontId="9" fillId="0" borderId="19" xfId="10380" applyFont="1" applyBorder="1"/>
    <xf numFmtId="0" fontId="9" fillId="0" borderId="25" xfId="10380" applyFont="1" applyBorder="1"/>
    <xf numFmtId="0" fontId="29" fillId="0" borderId="4" xfId="10380" applyFont="1" applyBorder="1"/>
    <xf numFmtId="0" fontId="29" fillId="0" borderId="0" xfId="10380" applyFont="1" applyBorder="1"/>
    <xf numFmtId="0" fontId="16" fillId="0" borderId="44" xfId="10380" applyFont="1" applyBorder="1" applyAlignment="1">
      <alignment horizontal="left" wrapText="1"/>
    </xf>
    <xf numFmtId="0" fontId="16" fillId="0" borderId="50" xfId="10380" applyFont="1" applyBorder="1" applyAlignment="1">
      <alignment wrapText="1"/>
    </xf>
    <xf numFmtId="0" fontId="31" fillId="0" borderId="48" xfId="10380" applyFont="1" applyBorder="1" applyAlignment="1">
      <alignment horizontal="left"/>
    </xf>
    <xf numFmtId="0" fontId="9" fillId="0" borderId="43" xfId="10380" applyFont="1" applyBorder="1"/>
    <xf numFmtId="0" fontId="33" fillId="0" borderId="4" xfId="10380" applyFont="1" applyBorder="1" applyAlignment="1">
      <alignment horizontal="right" vertical="top"/>
    </xf>
    <xf numFmtId="0" fontId="33" fillId="0" borderId="0" xfId="10380" applyFont="1" applyBorder="1"/>
    <xf numFmtId="3" fontId="9" fillId="0" borderId="5" xfId="10380" applyNumberFormat="1" applyFont="1" applyBorder="1"/>
    <xf numFmtId="0" fontId="9" fillId="0" borderId="4" xfId="10380" applyFont="1" applyBorder="1"/>
    <xf numFmtId="0" fontId="18" fillId="0" borderId="0" xfId="10380" applyFont="1" applyBorder="1"/>
    <xf numFmtId="0" fontId="9" fillId="0" borderId="0" xfId="10380" applyFont="1" applyBorder="1" applyAlignment="1">
      <alignment vertical="top" wrapText="1"/>
    </xf>
    <xf numFmtId="0" fontId="9" fillId="0" borderId="6" xfId="10380" applyBorder="1"/>
    <xf numFmtId="0" fontId="0" fillId="0" borderId="9" xfId="0" applyBorder="1"/>
    <xf numFmtId="0" fontId="0" fillId="0" borderId="47" xfId="0" applyBorder="1"/>
    <xf numFmtId="3" fontId="9" fillId="0" borderId="5" xfId="0" applyNumberFormat="1" applyFont="1" applyBorder="1" applyAlignment="1">
      <alignment horizontal="center"/>
    </xf>
    <xf numFmtId="0" fontId="16" fillId="0" borderId="21" xfId="0" applyFont="1" applyBorder="1" applyAlignment="1">
      <alignment wrapText="1"/>
    </xf>
    <xf numFmtId="3" fontId="9" fillId="0" borderId="21" xfId="0" applyNumberFormat="1" applyFont="1" applyFill="1" applyBorder="1" applyAlignment="1">
      <alignment horizontal="right"/>
    </xf>
    <xf numFmtId="3" fontId="9" fillId="0" borderId="5" xfId="0" applyNumberFormat="1" applyFont="1" applyFill="1" applyBorder="1" applyAlignment="1">
      <alignment horizontal="right"/>
    </xf>
    <xf numFmtId="3" fontId="9" fillId="0" borderId="19" xfId="0" applyNumberFormat="1" applyFont="1" applyBorder="1" applyAlignment="1">
      <alignment horizontal="right"/>
    </xf>
    <xf numFmtId="3" fontId="9" fillId="0" borderId="20" xfId="0" applyNumberFormat="1" applyFont="1" applyBorder="1" applyAlignment="1">
      <alignment horizontal="right"/>
    </xf>
    <xf numFmtId="3" fontId="9" fillId="0" borderId="43" xfId="0" applyNumberFormat="1" applyFont="1" applyBorder="1" applyAlignment="1">
      <alignment horizontal="right"/>
    </xf>
    <xf numFmtId="0" fontId="0" fillId="0" borderId="0" xfId="0" applyAlignment="1">
      <alignment horizontal="center"/>
    </xf>
    <xf numFmtId="3" fontId="0" fillId="0" borderId="7" xfId="0" applyNumberFormat="1" applyFill="1" applyBorder="1"/>
    <xf numFmtId="3" fontId="0" fillId="0" borderId="8" xfId="0" applyNumberFormat="1" applyBorder="1"/>
    <xf numFmtId="3" fontId="9" fillId="0" borderId="1" xfId="19444" applyNumberFormat="1" applyFont="1" applyFill="1" applyBorder="1"/>
    <xf numFmtId="0" fontId="9" fillId="0" borderId="2" xfId="19444" applyBorder="1"/>
    <xf numFmtId="3" fontId="0" fillId="0" borderId="5" xfId="0" applyNumberFormat="1" applyBorder="1"/>
    <xf numFmtId="0" fontId="76" fillId="0" borderId="4" xfId="19444" applyFont="1" applyBorder="1" applyAlignment="1">
      <alignment horizontal="justify" vertical="center" wrapText="1"/>
    </xf>
    <xf numFmtId="0" fontId="76" fillId="0" borderId="4" xfId="19444" applyFont="1" applyBorder="1" applyAlignment="1">
      <alignment vertical="center" wrapText="1"/>
    </xf>
    <xf numFmtId="3" fontId="10" fillId="0" borderId="4" xfId="19444" applyNumberFormat="1" applyFont="1" applyFill="1" applyBorder="1"/>
    <xf numFmtId="0" fontId="23" fillId="0" borderId="6" xfId="19444" applyFont="1" applyBorder="1"/>
    <xf numFmtId="164" fontId="0" fillId="0" borderId="0" xfId="0" applyNumberFormat="1" applyBorder="1"/>
    <xf numFmtId="164" fontId="9" fillId="0" borderId="0" xfId="0" applyNumberFormat="1" applyFont="1" applyBorder="1"/>
    <xf numFmtId="164" fontId="9" fillId="0" borderId="5" xfId="0" applyNumberFormat="1" applyFont="1" applyBorder="1"/>
    <xf numFmtId="168" fontId="9" fillId="0" borderId="23" xfId="19205" applyNumberFormat="1" applyFont="1" applyFill="1" applyBorder="1"/>
    <xf numFmtId="0" fontId="9" fillId="0" borderId="48" xfId="24441" applyBorder="1"/>
    <xf numFmtId="0" fontId="9" fillId="0" borderId="19" xfId="24441" applyBorder="1"/>
    <xf numFmtId="168" fontId="9" fillId="0" borderId="19" xfId="10402" applyNumberFormat="1" applyFont="1" applyBorder="1" applyAlignment="1">
      <alignment horizontal="right"/>
    </xf>
    <xf numFmtId="0" fontId="30" fillId="0" borderId="23" xfId="10380" applyFont="1" applyBorder="1"/>
    <xf numFmtId="0" fontId="30" fillId="0" borderId="13" xfId="10380" applyFont="1" applyBorder="1"/>
    <xf numFmtId="3" fontId="9" fillId="0" borderId="21" xfId="10380" applyNumberFormat="1" applyFont="1" applyBorder="1"/>
    <xf numFmtId="0" fontId="26" fillId="0" borderId="21" xfId="10380" applyFont="1" applyBorder="1"/>
    <xf numFmtId="0" fontId="9" fillId="0" borderId="21" xfId="10380" applyBorder="1"/>
    <xf numFmtId="0" fontId="30" fillId="0" borderId="54" xfId="10380" applyFont="1" applyBorder="1"/>
    <xf numFmtId="0" fontId="0" fillId="28" borderId="0" xfId="0" applyFill="1"/>
    <xf numFmtId="3" fontId="9" fillId="0" borderId="0" xfId="19444" quotePrefix="1" applyNumberFormat="1" applyFont="1" applyFill="1" applyBorder="1" applyAlignment="1">
      <alignment horizontal="center"/>
    </xf>
    <xf numFmtId="0" fontId="0" fillId="0" borderId="0" xfId="0"/>
    <xf numFmtId="0" fontId="0" fillId="0" borderId="0" xfId="0" applyBorder="1"/>
    <xf numFmtId="0" fontId="0" fillId="0" borderId="0" xfId="0"/>
    <xf numFmtId="0" fontId="68" fillId="0" borderId="0" xfId="0" applyFont="1" applyFill="1" applyAlignment="1">
      <alignment horizontal="right"/>
    </xf>
    <xf numFmtId="0" fontId="9" fillId="0" borderId="19" xfId="0" applyFont="1" applyFill="1" applyBorder="1" applyAlignment="1">
      <alignment horizontal="center"/>
    </xf>
    <xf numFmtId="0" fontId="9" fillId="0" borderId="6" xfId="10380" applyFont="1" applyFill="1" applyBorder="1" applyAlignment="1">
      <alignment vertical="top"/>
    </xf>
    <xf numFmtId="3" fontId="0" fillId="0" borderId="22" xfId="0" applyNumberFormat="1" applyFill="1" applyBorder="1"/>
    <xf numFmtId="3" fontId="0" fillId="0" borderId="20" xfId="0" applyNumberFormat="1" applyFill="1" applyBorder="1"/>
    <xf numFmtId="0" fontId="9" fillId="0" borderId="5" xfId="24441" applyBorder="1"/>
    <xf numFmtId="0" fontId="16" fillId="0" borderId="4" xfId="24441" applyFont="1" applyBorder="1"/>
    <xf numFmtId="0" fontId="16" fillId="0" borderId="21" xfId="24441" applyFont="1" applyBorder="1" applyAlignment="1">
      <alignment wrapText="1"/>
    </xf>
    <xf numFmtId="0" fontId="16" fillId="0" borderId="0" xfId="24441" applyFont="1" applyBorder="1" applyAlignment="1">
      <alignment wrapText="1"/>
    </xf>
    <xf numFmtId="0" fontId="16" fillId="0" borderId="22" xfId="24441" applyFont="1" applyBorder="1" applyAlignment="1">
      <alignment wrapText="1"/>
    </xf>
    <xf numFmtId="0" fontId="16" fillId="0" borderId="5" xfId="24441" applyFont="1" applyBorder="1" applyAlignment="1">
      <alignment wrapText="1"/>
    </xf>
    <xf numFmtId="0" fontId="9" fillId="0" borderId="20" xfId="24441" applyFont="1" applyBorder="1"/>
    <xf numFmtId="0" fontId="9" fillId="0" borderId="19" xfId="24441" applyFont="1" applyBorder="1"/>
    <xf numFmtId="0" fontId="9" fillId="0" borderId="25" xfId="24441" applyFont="1" applyBorder="1"/>
    <xf numFmtId="0" fontId="9" fillId="0" borderId="23" xfId="24441" applyBorder="1"/>
    <xf numFmtId="0" fontId="9" fillId="0" borderId="13" xfId="24441" applyBorder="1"/>
    <xf numFmtId="3" fontId="9" fillId="0" borderId="20" xfId="24441" applyNumberFormat="1" applyBorder="1"/>
    <xf numFmtId="3" fontId="9" fillId="0" borderId="0" xfId="24441" applyNumberFormat="1" applyBorder="1"/>
    <xf numFmtId="167" fontId="9" fillId="0" borderId="0" xfId="10402" applyNumberFormat="1" applyFont="1"/>
    <xf numFmtId="168" fontId="37" fillId="0" borderId="0" xfId="10402" applyNumberFormat="1" applyFont="1" applyFill="1" applyBorder="1" applyAlignment="1">
      <alignment horizontal="right" vertical="top"/>
    </xf>
    <xf numFmtId="168" fontId="9" fillId="0" borderId="0" xfId="10402" applyNumberFormat="1" applyFont="1" applyFill="1" applyBorder="1" applyAlignment="1">
      <alignment horizontal="right" vertical="top"/>
    </xf>
    <xf numFmtId="168" fontId="37" fillId="0" borderId="0" xfId="10402" applyNumberFormat="1" applyFont="1" applyFill="1" applyBorder="1"/>
    <xf numFmtId="0" fontId="37" fillId="0" borderId="0" xfId="19444" applyFont="1" applyFill="1" applyBorder="1"/>
    <xf numFmtId="168" fontId="37" fillId="0" borderId="0" xfId="20487" applyNumberFormat="1" applyFont="1" applyFill="1" applyBorder="1"/>
    <xf numFmtId="168" fontId="9" fillId="0" borderId="0" xfId="10402" applyNumberFormat="1" applyFont="1" applyFill="1" applyBorder="1" applyAlignment="1">
      <alignment horizontal="right"/>
    </xf>
    <xf numFmtId="0" fontId="9" fillId="0" borderId="0" xfId="24441" applyFont="1" applyFill="1" applyBorder="1"/>
    <xf numFmtId="3" fontId="9" fillId="0" borderId="0" xfId="0" quotePrefix="1" applyNumberFormat="1" applyFont="1" applyAlignment="1">
      <alignment horizontal="right"/>
    </xf>
    <xf numFmtId="3" fontId="9" fillId="0" borderId="0" xfId="0" quotePrefix="1" applyNumberFormat="1" applyFont="1" applyBorder="1" applyAlignment="1">
      <alignment horizontal="right"/>
    </xf>
    <xf numFmtId="3" fontId="9" fillId="0" borderId="5" xfId="0" quotePrefix="1" applyNumberFormat="1" applyFont="1" applyBorder="1" applyAlignment="1">
      <alignment horizontal="right"/>
    </xf>
    <xf numFmtId="168" fontId="0" fillId="0" borderId="0" xfId="10281" applyNumberFormat="1" applyFont="1" applyBorder="1" applyAlignment="1">
      <alignment horizontal="left" indent="2"/>
    </xf>
    <xf numFmtId="0" fontId="9" fillId="0" borderId="0" xfId="10383" applyFont="1" applyFill="1" applyBorder="1"/>
    <xf numFmtId="0" fontId="37" fillId="0" borderId="4" xfId="10383" applyFont="1" applyFill="1" applyBorder="1" applyAlignment="1">
      <alignment horizontal="left" vertical="center"/>
    </xf>
    <xf numFmtId="0" fontId="37" fillId="0" borderId="44" xfId="10383" applyFont="1" applyFill="1" applyBorder="1" applyAlignment="1">
      <alignment horizontal="left" vertical="center"/>
    </xf>
    <xf numFmtId="0" fontId="9" fillId="0" borderId="48" xfId="10383" applyFont="1" applyFill="1" applyBorder="1" applyAlignment="1">
      <alignment horizontal="left"/>
    </xf>
    <xf numFmtId="3" fontId="9" fillId="0" borderId="0" xfId="0" quotePrefix="1" applyNumberFormat="1" applyFont="1" applyFill="1" applyBorder="1" applyAlignment="1">
      <alignment horizontal="right"/>
    </xf>
    <xf numFmtId="0" fontId="0" fillId="0" borderId="0" xfId="0" applyFont="1" applyFill="1" applyBorder="1"/>
    <xf numFmtId="3" fontId="9" fillId="0" borderId="0" xfId="0" quotePrefix="1" applyNumberFormat="1" applyFont="1"/>
    <xf numFmtId="3" fontId="9" fillId="0" borderId="0" xfId="0" applyNumberFormat="1" applyFont="1" applyFill="1"/>
    <xf numFmtId="0" fontId="9" fillId="0" borderId="0" xfId="10380" applyFont="1" applyBorder="1" applyAlignment="1">
      <alignment wrapText="1"/>
    </xf>
    <xf numFmtId="0" fontId="16" fillId="0" borderId="6" xfId="0" applyFont="1" applyFill="1" applyBorder="1"/>
    <xf numFmtId="0" fontId="9" fillId="0" borderId="7" xfId="10380" applyFont="1" applyBorder="1" applyAlignment="1">
      <alignment wrapText="1"/>
    </xf>
    <xf numFmtId="0" fontId="9" fillId="0" borderId="0" xfId="0" applyFont="1" applyBorder="1" applyAlignment="1">
      <alignment wrapText="1"/>
    </xf>
    <xf numFmtId="0" fontId="0" fillId="0" borderId="0" xfId="0"/>
    <xf numFmtId="164" fontId="9" fillId="0" borderId="0" xfId="0" applyNumberFormat="1" applyFont="1" applyFill="1" applyBorder="1"/>
    <xf numFmtId="164" fontId="9" fillId="0" borderId="5" xfId="0" applyNumberFormat="1" applyFont="1" applyFill="1" applyBorder="1"/>
    <xf numFmtId="0" fontId="0" fillId="0" borderId="0" xfId="0"/>
    <xf numFmtId="166" fontId="9" fillId="0" borderId="0" xfId="10402" applyFont="1" applyFill="1" applyBorder="1" applyAlignment="1">
      <alignment horizontal="right"/>
    </xf>
    <xf numFmtId="166" fontId="0" fillId="0" borderId="0" xfId="10402" applyFont="1"/>
    <xf numFmtId="0" fontId="0" fillId="0" borderId="0" xfId="0"/>
    <xf numFmtId="167" fontId="0" fillId="0" borderId="0" xfId="10281" applyNumberFormat="1" applyFont="1" applyFill="1" applyBorder="1"/>
    <xf numFmtId="0" fontId="0" fillId="0" borderId="3" xfId="0" applyBorder="1"/>
    <xf numFmtId="0" fontId="9" fillId="0" borderId="7" xfId="0" applyFont="1" applyFill="1" applyBorder="1"/>
    <xf numFmtId="0" fontId="0" fillId="0" borderId="0" xfId="0"/>
    <xf numFmtId="0" fontId="0" fillId="0" borderId="0" xfId="0"/>
    <xf numFmtId="0" fontId="0" fillId="0" borderId="0" xfId="0" applyFont="1" applyBorder="1"/>
    <xf numFmtId="0" fontId="16" fillId="0" borderId="24" xfId="0" applyFont="1" applyBorder="1" applyAlignment="1">
      <alignment wrapText="1"/>
    </xf>
    <xf numFmtId="0" fontId="0" fillId="0" borderId="55" xfId="0" applyBorder="1"/>
    <xf numFmtId="0" fontId="0" fillId="0" borderId="0" xfId="0"/>
    <xf numFmtId="3" fontId="0" fillId="0" borderId="0" xfId="0" quotePrefix="1" applyNumberFormat="1" applyBorder="1" applyAlignment="1">
      <alignment horizontal="right"/>
    </xf>
    <xf numFmtId="0" fontId="31" fillId="0" borderId="0" xfId="0" applyFont="1" applyFill="1" applyBorder="1"/>
    <xf numFmtId="0" fontId="33" fillId="0" borderId="21" xfId="0" applyFont="1" applyFill="1" applyBorder="1"/>
    <xf numFmtId="3" fontId="0" fillId="0" borderId="24" xfId="0" applyNumberFormat="1" applyBorder="1"/>
    <xf numFmtId="3" fontId="9" fillId="0" borderId="22" xfId="0" applyNumberFormat="1" applyFont="1" applyFill="1" applyBorder="1"/>
    <xf numFmtId="0" fontId="9" fillId="0" borderId="21" xfId="24441" applyFont="1" applyFill="1" applyBorder="1"/>
    <xf numFmtId="0" fontId="9" fillId="0" borderId="21" xfId="24441" applyFill="1" applyBorder="1"/>
    <xf numFmtId="0" fontId="33" fillId="0" borderId="20" xfId="0" applyFont="1" applyFill="1" applyBorder="1"/>
    <xf numFmtId="3" fontId="9" fillId="0" borderId="25" xfId="0" applyNumberFormat="1" applyFont="1" applyFill="1" applyBorder="1"/>
    <xf numFmtId="168" fontId="9" fillId="0" borderId="0" xfId="10281" applyNumberFormat="1" applyFont="1" applyFill="1" applyBorder="1"/>
    <xf numFmtId="0" fontId="9" fillId="0" borderId="0" xfId="24441" applyFill="1" applyBorder="1" applyAlignment="1">
      <alignment wrapText="1"/>
    </xf>
    <xf numFmtId="168" fontId="0" fillId="0" borderId="0" xfId="10281" applyNumberFormat="1" applyFont="1" applyBorder="1"/>
    <xf numFmtId="0" fontId="0" fillId="0" borderId="0" xfId="0"/>
    <xf numFmtId="0" fontId="0" fillId="29" borderId="0" xfId="0" applyFill="1"/>
    <xf numFmtId="0" fontId="17" fillId="29" borderId="0" xfId="0" applyFont="1" applyFill="1"/>
    <xf numFmtId="0" fontId="16" fillId="29" borderId="0" xfId="0" applyFont="1" applyFill="1" applyAlignment="1">
      <alignment vertical="center"/>
    </xf>
    <xf numFmtId="0" fontId="18" fillId="29" borderId="0" xfId="0" applyFont="1" applyFill="1" applyAlignment="1">
      <alignment vertical="center"/>
    </xf>
    <xf numFmtId="0" fontId="67" fillId="29" borderId="1" xfId="0" applyFont="1" applyFill="1" applyBorder="1"/>
    <xf numFmtId="0" fontId="67" fillId="29" borderId="2" xfId="0" applyFont="1" applyFill="1" applyBorder="1"/>
    <xf numFmtId="0" fontId="67" fillId="29" borderId="3" xfId="0" applyFont="1" applyFill="1" applyBorder="1"/>
    <xf numFmtId="0" fontId="67" fillId="29" borderId="4" xfId="0" applyFont="1" applyFill="1" applyBorder="1"/>
    <xf numFmtId="0" fontId="67" fillId="29" borderId="0" xfId="0" applyFont="1" applyFill="1" applyBorder="1"/>
    <xf numFmtId="0" fontId="67" fillId="29" borderId="5" xfId="0" applyFont="1" applyFill="1" applyBorder="1"/>
    <xf numFmtId="0" fontId="67" fillId="29" borderId="6" xfId="0" applyFont="1" applyFill="1" applyBorder="1"/>
    <xf numFmtId="0" fontId="67" fillId="29" borderId="7" xfId="0" applyFont="1" applyFill="1" applyBorder="1"/>
    <xf numFmtId="0" fontId="9" fillId="29" borderId="0" xfId="0" applyFont="1" applyFill="1" applyBorder="1"/>
    <xf numFmtId="0" fontId="67" fillId="29" borderId="0" xfId="10400" applyFont="1" applyFill="1" applyBorder="1"/>
    <xf numFmtId="0" fontId="0" fillId="29" borderId="0" xfId="0" applyFill="1" applyBorder="1"/>
    <xf numFmtId="0" fontId="75" fillId="29" borderId="0" xfId="10400" applyFont="1" applyFill="1"/>
    <xf numFmtId="0" fontId="9" fillId="29" borderId="0" xfId="0" applyFont="1" applyFill="1"/>
    <xf numFmtId="0" fontId="80" fillId="0" borderId="10" xfId="0" applyFont="1" applyBorder="1"/>
    <xf numFmtId="0" fontId="0" fillId="0" borderId="0" xfId="0"/>
    <xf numFmtId="0" fontId="16" fillId="0" borderId="0" xfId="10381" applyFont="1" applyFill="1" applyBorder="1" applyAlignment="1">
      <alignment horizontal="center"/>
    </xf>
    <xf numFmtId="3" fontId="0" fillId="28" borderId="0" xfId="0" applyNumberFormat="1" applyFill="1"/>
    <xf numFmtId="0" fontId="9" fillId="0" borderId="6" xfId="24441" applyFill="1" applyBorder="1"/>
    <xf numFmtId="0" fontId="9" fillId="0" borderId="7" xfId="24441" applyFill="1" applyBorder="1"/>
    <xf numFmtId="0" fontId="9" fillId="0" borderId="8" xfId="24441" applyFill="1" applyBorder="1"/>
    <xf numFmtId="0" fontId="9" fillId="0" borderId="4" xfId="0" applyFont="1" applyFill="1" applyBorder="1"/>
    <xf numFmtId="3" fontId="65" fillId="0" borderId="0" xfId="0" applyNumberFormat="1" applyFont="1" applyBorder="1"/>
    <xf numFmtId="0" fontId="9" fillId="0" borderId="4" xfId="24441" applyFont="1" applyFill="1" applyBorder="1"/>
    <xf numFmtId="3" fontId="37" fillId="0" borderId="0" xfId="0" applyNumberFormat="1" applyFont="1"/>
    <xf numFmtId="0" fontId="9" fillId="0" borderId="0" xfId="24441" applyFont="1" applyBorder="1"/>
    <xf numFmtId="0" fontId="9" fillId="0" borderId="6" xfId="24441" applyBorder="1"/>
    <xf numFmtId="3" fontId="9" fillId="0" borderId="7" xfId="24441" applyNumberFormat="1" applyBorder="1"/>
    <xf numFmtId="3" fontId="9" fillId="0" borderId="8" xfId="24441" applyNumberFormat="1" applyBorder="1"/>
    <xf numFmtId="0" fontId="9" fillId="0" borderId="21" xfId="24441" applyFont="1" applyBorder="1"/>
    <xf numFmtId="0" fontId="9" fillId="0" borderId="5" xfId="24441" applyFont="1" applyBorder="1"/>
    <xf numFmtId="3" fontId="9" fillId="0" borderId="19" xfId="24441" applyNumberFormat="1" applyBorder="1"/>
    <xf numFmtId="0" fontId="40" fillId="0" borderId="1" xfId="24441" applyFont="1" applyBorder="1" applyAlignment="1">
      <alignment horizontal="center"/>
    </xf>
    <xf numFmtId="0" fontId="16" fillId="0" borderId="2" xfId="24441" applyFont="1" applyBorder="1"/>
    <xf numFmtId="0" fontId="9" fillId="0" borderId="2" xfId="24441" applyBorder="1"/>
    <xf numFmtId="0" fontId="9" fillId="0" borderId="3" xfId="24441" applyBorder="1"/>
    <xf numFmtId="0" fontId="9" fillId="0" borderId="54" xfId="24441" applyBorder="1"/>
    <xf numFmtId="3" fontId="9" fillId="0" borderId="43" xfId="24441" applyNumberFormat="1" applyBorder="1"/>
    <xf numFmtId="0" fontId="16" fillId="0" borderId="6" xfId="24441" applyFont="1" applyBorder="1"/>
    <xf numFmtId="0" fontId="16" fillId="0" borderId="7" xfId="24441" applyFont="1" applyBorder="1" applyAlignment="1"/>
    <xf numFmtId="0" fontId="16" fillId="0" borderId="8" xfId="24441" applyFont="1" applyBorder="1" applyAlignment="1"/>
    <xf numFmtId="0" fontId="37" fillId="0" borderId="0" xfId="19444" applyFont="1" applyFill="1" applyBorder="1" applyAlignment="1">
      <alignment wrapText="1"/>
    </xf>
    <xf numFmtId="0" fontId="29" fillId="0" borderId="0" xfId="10381" applyFont="1" applyBorder="1"/>
    <xf numFmtId="0" fontId="16" fillId="0" borderId="0" xfId="10381" applyFont="1" applyBorder="1" applyAlignment="1">
      <alignment horizontal="left" wrapText="1"/>
    </xf>
    <xf numFmtId="0" fontId="16" fillId="0" borderId="0" xfId="10381" applyFont="1" applyBorder="1" applyAlignment="1">
      <alignment wrapText="1"/>
    </xf>
    <xf numFmtId="0" fontId="31" fillId="0" borderId="0" xfId="10381" applyFont="1" applyBorder="1" applyAlignment="1">
      <alignment horizontal="left"/>
    </xf>
    <xf numFmtId="0" fontId="9" fillId="0" borderId="0" xfId="10381" applyFont="1" applyBorder="1" applyAlignment="1">
      <alignment wrapText="1"/>
    </xf>
    <xf numFmtId="0" fontId="33" fillId="0" borderId="0" xfId="10381" applyFont="1" applyBorder="1" applyAlignment="1">
      <alignment horizontal="right" vertical="top"/>
    </xf>
    <xf numFmtId="0" fontId="16" fillId="0" borderId="0" xfId="10380" applyFont="1" applyBorder="1" applyAlignment="1">
      <alignment horizontal="left" wrapText="1"/>
    </xf>
    <xf numFmtId="0" fontId="31" fillId="0" borderId="0" xfId="10380" applyFont="1" applyBorder="1" applyAlignment="1">
      <alignment horizontal="left"/>
    </xf>
    <xf numFmtId="0" fontId="9" fillId="0" borderId="0" xfId="10380" applyFont="1" applyBorder="1" applyAlignment="1">
      <alignment horizontal="right" vertical="top"/>
    </xf>
    <xf numFmtId="0" fontId="9" fillId="0" borderId="0" xfId="10380" applyFont="1" applyBorder="1" applyAlignment="1">
      <alignment horizontal="right" vertical="top" wrapText="1"/>
    </xf>
    <xf numFmtId="0" fontId="18" fillId="0" borderId="0" xfId="10380" applyFont="1" applyFill="1" applyBorder="1"/>
    <xf numFmtId="0" fontId="33" fillId="0" borderId="4" xfId="10380" applyFont="1" applyFill="1" applyBorder="1" applyAlignment="1">
      <alignment horizontal="right" vertical="top"/>
    </xf>
    <xf numFmtId="0" fontId="33" fillId="0" borderId="0" xfId="10380" applyFont="1" applyFill="1" applyBorder="1"/>
    <xf numFmtId="0" fontId="9" fillId="0" borderId="0" xfId="20486" applyFont="1" applyBorder="1" applyAlignment="1">
      <alignment horizontal="right" wrapText="1"/>
    </xf>
    <xf numFmtId="0" fontId="9" fillId="0" borderId="7" xfId="20486" applyBorder="1"/>
    <xf numFmtId="0" fontId="9" fillId="0" borderId="8" xfId="10380" applyBorder="1"/>
    <xf numFmtId="0" fontId="9" fillId="0" borderId="42" xfId="10380" applyBorder="1"/>
    <xf numFmtId="171" fontId="9" fillId="0" borderId="19" xfId="10402" applyNumberFormat="1" applyFont="1" applyBorder="1"/>
    <xf numFmtId="168" fontId="9" fillId="0" borderId="20" xfId="19205" applyNumberFormat="1" applyFont="1" applyFill="1" applyBorder="1"/>
    <xf numFmtId="168" fontId="9" fillId="0" borderId="19" xfId="19205" applyNumberFormat="1" applyFont="1" applyFill="1" applyBorder="1"/>
    <xf numFmtId="168" fontId="9" fillId="0" borderId="43" xfId="19205" applyNumberFormat="1" applyFont="1" applyFill="1" applyBorder="1"/>
    <xf numFmtId="0" fontId="9" fillId="28" borderId="0" xfId="0" applyFont="1" applyFill="1" applyBorder="1"/>
    <xf numFmtId="3" fontId="9" fillId="28" borderId="0" xfId="0" applyNumberFormat="1" applyFont="1" applyFill="1" applyBorder="1" applyAlignment="1">
      <alignment horizontal="right"/>
    </xf>
    <xf numFmtId="3" fontId="9" fillId="28" borderId="5" xfId="0" applyNumberFormat="1" applyFont="1" applyFill="1" applyBorder="1" applyAlignment="1">
      <alignment horizontal="right"/>
    </xf>
    <xf numFmtId="3" fontId="9" fillId="0" borderId="0" xfId="19444" quotePrefix="1" applyNumberFormat="1" applyFont="1" applyFill="1" applyBorder="1" applyAlignment="1">
      <alignment horizontal="right"/>
    </xf>
    <xf numFmtId="0" fontId="9" fillId="28" borderId="4" xfId="0" applyFont="1" applyFill="1" applyBorder="1" applyAlignment="1">
      <alignment horizontal="right"/>
    </xf>
    <xf numFmtId="0" fontId="9" fillId="0" borderId="4" xfId="0" applyFont="1" applyFill="1" applyBorder="1" applyAlignment="1">
      <alignment horizontal="right"/>
    </xf>
    <xf numFmtId="3" fontId="9" fillId="28" borderId="21" xfId="0" applyNumberFormat="1" applyFont="1" applyFill="1" applyBorder="1"/>
    <xf numFmtId="0" fontId="9" fillId="0" borderId="21" xfId="0" applyFont="1" applyFill="1" applyBorder="1"/>
    <xf numFmtId="0" fontId="31" fillId="0" borderId="4" xfId="0" applyFont="1" applyFill="1" applyBorder="1" applyAlignment="1">
      <alignment horizontal="left"/>
    </xf>
    <xf numFmtId="0" fontId="9" fillId="0" borderId="13" xfId="24441" applyFill="1" applyBorder="1"/>
    <xf numFmtId="3" fontId="0" fillId="0" borderId="13" xfId="0" applyNumberFormat="1" applyFill="1" applyBorder="1"/>
    <xf numFmtId="0" fontId="0" fillId="0" borderId="1" xfId="0" applyFill="1" applyBorder="1"/>
    <xf numFmtId="0" fontId="0" fillId="0" borderId="2" xfId="0" applyFill="1" applyBorder="1"/>
    <xf numFmtId="0" fontId="16" fillId="0" borderId="2" xfId="0" applyFont="1" applyFill="1" applyBorder="1"/>
    <xf numFmtId="0" fontId="0" fillId="0" borderId="3" xfId="0" applyFill="1" applyBorder="1"/>
    <xf numFmtId="0" fontId="9" fillId="0" borderId="44" xfId="24441" applyFill="1" applyBorder="1"/>
    <xf numFmtId="3" fontId="37" fillId="0" borderId="23" xfId="0" applyNumberFormat="1" applyFont="1" applyFill="1" applyBorder="1"/>
    <xf numFmtId="3" fontId="37" fillId="0" borderId="13" xfId="0" applyNumberFormat="1" applyFont="1" applyFill="1" applyBorder="1"/>
    <xf numFmtId="3" fontId="37" fillId="0" borderId="54" xfId="0" applyNumberFormat="1" applyFont="1" applyFill="1" applyBorder="1"/>
    <xf numFmtId="3" fontId="37" fillId="0" borderId="21" xfId="0" applyNumberFormat="1" applyFont="1" applyFill="1" applyBorder="1"/>
    <xf numFmtId="3" fontId="37" fillId="0" borderId="0" xfId="0" applyNumberFormat="1" applyFont="1" applyFill="1" applyBorder="1"/>
    <xf numFmtId="3" fontId="37" fillId="0" borderId="5" xfId="0" applyNumberFormat="1" applyFont="1" applyFill="1" applyBorder="1"/>
    <xf numFmtId="3" fontId="37" fillId="0" borderId="0" xfId="0" quotePrefix="1" applyNumberFormat="1" applyFont="1" applyFill="1" applyBorder="1"/>
    <xf numFmtId="3" fontId="37" fillId="0" borderId="20" xfId="0" applyNumberFormat="1" applyFont="1" applyFill="1" applyBorder="1"/>
    <xf numFmtId="3" fontId="37" fillId="0" borderId="19" xfId="0" quotePrefix="1" applyNumberFormat="1" applyFont="1" applyFill="1" applyBorder="1"/>
    <xf numFmtId="3" fontId="37" fillId="0" borderId="19" xfId="0" applyNumberFormat="1" applyFont="1" applyFill="1" applyBorder="1"/>
    <xf numFmtId="3" fontId="37" fillId="0" borderId="43" xfId="0" applyNumberFormat="1" applyFont="1" applyFill="1" applyBorder="1"/>
    <xf numFmtId="0" fontId="18" fillId="29" borderId="0" xfId="0" applyFont="1" applyFill="1" applyAlignment="1">
      <alignment horizontal="right"/>
    </xf>
    <xf numFmtId="0" fontId="9" fillId="0" borderId="38" xfId="10380" applyFont="1" applyBorder="1" applyAlignment="1">
      <alignment horizontal="left"/>
    </xf>
    <xf numFmtId="0" fontId="16" fillId="0" borderId="12" xfId="10380" applyFont="1" applyFill="1" applyBorder="1" applyAlignment="1">
      <alignment horizontal="left" wrapText="1"/>
    </xf>
    <xf numFmtId="0" fontId="16" fillId="0" borderId="12" xfId="10380" applyFont="1" applyBorder="1" applyAlignment="1">
      <alignment wrapText="1"/>
    </xf>
    <xf numFmtId="0" fontId="16" fillId="0" borderId="39" xfId="10380" applyFont="1" applyBorder="1" applyAlignment="1">
      <alignment wrapText="1"/>
    </xf>
    <xf numFmtId="0" fontId="16" fillId="0" borderId="56" xfId="10380" applyFont="1" applyBorder="1" applyAlignment="1">
      <alignment wrapText="1"/>
    </xf>
    <xf numFmtId="0" fontId="9" fillId="0" borderId="21" xfId="10380" applyBorder="1" applyAlignment="1">
      <alignment horizontal="right"/>
    </xf>
    <xf numFmtId="0" fontId="78" fillId="0" borderId="10" xfId="0" applyFont="1" applyBorder="1"/>
    <xf numFmtId="0" fontId="9" fillId="0" borderId="0" xfId="0" applyFont="1" applyFill="1" applyBorder="1" applyAlignment="1">
      <alignment wrapText="1"/>
    </xf>
    <xf numFmtId="3" fontId="81" fillId="0" borderId="0" xfId="0" applyNumberFormat="1" applyFont="1"/>
    <xf numFmtId="3" fontId="81" fillId="0" borderId="19" xfId="0" applyNumberFormat="1" applyFont="1" applyBorder="1"/>
    <xf numFmtId="0" fontId="0" fillId="0" borderId="0" xfId="0"/>
    <xf numFmtId="172" fontId="9" fillId="0" borderId="0" xfId="0" applyNumberFormat="1" applyFont="1" applyFill="1"/>
    <xf numFmtId="0" fontId="0" fillId="0" borderId="0" xfId="0"/>
    <xf numFmtId="171" fontId="0" fillId="0" borderId="0" xfId="10281" applyNumberFormat="1" applyFont="1"/>
    <xf numFmtId="0" fontId="9" fillId="0" borderId="19" xfId="0" applyFont="1" applyFill="1" applyBorder="1"/>
    <xf numFmtId="0" fontId="82" fillId="0" borderId="0" xfId="0" applyFont="1" applyAlignment="1">
      <alignment vertical="center"/>
    </xf>
    <xf numFmtId="3" fontId="9" fillId="0" borderId="0" xfId="19444" applyNumberFormat="1" applyAlignment="1">
      <alignment horizontal="right"/>
    </xf>
    <xf numFmtId="0" fontId="82" fillId="0" borderId="0" xfId="0" applyFont="1" applyAlignment="1">
      <alignment horizontal="left" vertical="center"/>
    </xf>
    <xf numFmtId="0" fontId="82" fillId="0" borderId="0" xfId="0" applyFont="1"/>
    <xf numFmtId="0" fontId="83" fillId="0" borderId="0" xfId="0" applyFont="1" applyAlignment="1">
      <alignment vertical="center"/>
    </xf>
    <xf numFmtId="171" fontId="0" fillId="0" borderId="19" xfId="10281" applyNumberFormat="1" applyFont="1" applyBorder="1"/>
    <xf numFmtId="0" fontId="81" fillId="0" borderId="0" xfId="0" applyFont="1"/>
    <xf numFmtId="0" fontId="0" fillId="0" borderId="0" xfId="0"/>
    <xf numFmtId="0" fontId="19" fillId="0" borderId="0" xfId="0" applyFont="1" applyAlignment="1">
      <alignment horizontal="center" vertical="center"/>
    </xf>
    <xf numFmtId="0" fontId="18" fillId="0" borderId="0" xfId="0" applyFont="1"/>
    <xf numFmtId="0" fontId="71" fillId="0" borderId="0" xfId="0" applyFont="1"/>
    <xf numFmtId="0" fontId="57" fillId="0" borderId="21" xfId="0" applyFont="1" applyBorder="1"/>
    <xf numFmtId="0" fontId="9" fillId="0" borderId="21" xfId="10416" applyBorder="1"/>
    <xf numFmtId="0" fontId="9" fillId="0" borderId="0" xfId="10416"/>
    <xf numFmtId="3" fontId="0" fillId="0" borderId="22" xfId="0" applyNumberFormat="1" applyBorder="1"/>
    <xf numFmtId="0" fontId="0" fillId="0" borderId="22" xfId="0" applyBorder="1" applyAlignment="1">
      <alignment horizontal="right"/>
    </xf>
    <xf numFmtId="0" fontId="9" fillId="0" borderId="20" xfId="10416" applyBorder="1"/>
    <xf numFmtId="0" fontId="0" fillId="0" borderId="25" xfId="0" applyBorder="1" applyAlignment="1">
      <alignment horizontal="right"/>
    </xf>
    <xf numFmtId="0" fontId="57" fillId="0" borderId="0" xfId="0" applyFont="1"/>
    <xf numFmtId="0" fontId="9" fillId="30" borderId="58" xfId="10380" applyFill="1" applyBorder="1" applyAlignment="1">
      <alignment horizontal="center" wrapText="1"/>
    </xf>
    <xf numFmtId="0" fontId="9" fillId="30" borderId="59" xfId="10380" applyFill="1" applyBorder="1" applyAlignment="1">
      <alignment horizontal="center" wrapText="1"/>
    </xf>
    <xf numFmtId="0" fontId="9" fillId="30" borderId="60" xfId="10380" applyFill="1" applyBorder="1" applyAlignment="1">
      <alignment horizontal="center" wrapText="1"/>
    </xf>
    <xf numFmtId="0" fontId="33" fillId="0" borderId="9" xfId="10380" applyFont="1" applyBorder="1"/>
    <xf numFmtId="0" fontId="9" fillId="0" borderId="10" xfId="10380" applyBorder="1" applyAlignment="1">
      <alignment horizontal="right" wrapText="1"/>
    </xf>
    <xf numFmtId="0" fontId="33" fillId="0" borderId="10" xfId="10380" applyFont="1" applyBorder="1"/>
    <xf numFmtId="3" fontId="0" fillId="0" borderId="59" xfId="0" applyNumberFormat="1" applyBorder="1" applyAlignment="1">
      <alignment horizontal="right"/>
    </xf>
    <xf numFmtId="3" fontId="0" fillId="0" borderId="60" xfId="0" applyNumberFormat="1" applyBorder="1" applyAlignment="1">
      <alignment horizontal="right"/>
    </xf>
    <xf numFmtId="0" fontId="0" fillId="30" borderId="61" xfId="0" applyFill="1" applyBorder="1" applyAlignment="1">
      <alignment horizontal="center" wrapText="1"/>
    </xf>
    <xf numFmtId="14" fontId="0" fillId="0" borderId="0" xfId="0" applyNumberFormat="1"/>
    <xf numFmtId="0" fontId="0" fillId="0" borderId="0" xfId="0" applyAlignment="1">
      <alignment horizontal="center" wrapText="1"/>
    </xf>
    <xf numFmtId="0" fontId="0" fillId="31" borderId="61" xfId="0" applyFill="1" applyBorder="1" applyAlignment="1">
      <alignment horizontal="center" wrapText="1"/>
    </xf>
    <xf numFmtId="0" fontId="67" fillId="29" borderId="4" xfId="10400" applyFont="1" applyFill="1" applyBorder="1"/>
    <xf numFmtId="0" fontId="67" fillId="29" borderId="5" xfId="10400" applyFont="1" applyFill="1" applyBorder="1"/>
    <xf numFmtId="0" fontId="9" fillId="29" borderId="8" xfId="0" applyFont="1" applyFill="1" applyBorder="1"/>
    <xf numFmtId="0" fontId="57" fillId="0" borderId="23" xfId="0" applyFont="1" applyBorder="1"/>
    <xf numFmtId="0" fontId="9" fillId="0" borderId="0" xfId="10416" applyBorder="1"/>
    <xf numFmtId="168" fontId="0" fillId="0" borderId="22" xfId="10281" applyNumberFormat="1" applyFont="1" applyBorder="1" applyAlignment="1">
      <alignment horizontal="right"/>
    </xf>
    <xf numFmtId="0" fontId="0" fillId="0" borderId="0" xfId="0"/>
    <xf numFmtId="0" fontId="78" fillId="0" borderId="10" xfId="19444" applyFont="1" applyFill="1" applyBorder="1" applyAlignment="1">
      <alignment horizontal="center"/>
    </xf>
    <xf numFmtId="0" fontId="16" fillId="0" borderId="15" xfId="0" applyFont="1" applyFill="1" applyBorder="1" applyAlignment="1">
      <alignment horizontal="center"/>
    </xf>
    <xf numFmtId="0" fontId="0" fillId="0" borderId="0" xfId="0" applyBorder="1"/>
    <xf numFmtId="0" fontId="0" fillId="0" borderId="5" xfId="0" applyBorder="1"/>
    <xf numFmtId="0" fontId="0" fillId="0" borderId="13" xfId="0" applyBorder="1"/>
    <xf numFmtId="0" fontId="0" fillId="0" borderId="20" xfId="0" applyBorder="1"/>
    <xf numFmtId="0" fontId="9" fillId="0" borderId="0" xfId="19444" applyFont="1" applyBorder="1" applyAlignment="1">
      <alignment horizontal="left" vertical="top" wrapText="1"/>
    </xf>
    <xf numFmtId="0" fontId="16" fillId="0" borderId="0" xfId="10380" applyFont="1" applyBorder="1" applyAlignment="1">
      <alignment wrapText="1"/>
    </xf>
    <xf numFmtId="0" fontId="9" fillId="0" borderId="0" xfId="20486" applyFont="1" applyBorder="1" applyAlignment="1">
      <alignment wrapText="1"/>
    </xf>
    <xf numFmtId="0" fontId="9" fillId="0" borderId="19" xfId="10416" applyBorder="1"/>
    <xf numFmtId="0" fontId="19" fillId="29" borderId="9" xfId="0" applyFont="1" applyFill="1" applyBorder="1" applyAlignment="1">
      <alignment horizontal="center" vertical="center"/>
    </xf>
    <xf numFmtId="0" fontId="19" fillId="29" borderId="10" xfId="0" applyFont="1" applyFill="1" applyBorder="1" applyAlignment="1">
      <alignment horizontal="center" vertical="center"/>
    </xf>
    <xf numFmtId="0" fontId="19" fillId="29" borderId="11" xfId="0" applyFont="1" applyFill="1" applyBorder="1" applyAlignment="1">
      <alignment horizontal="center" vertical="center"/>
    </xf>
    <xf numFmtId="0" fontId="0" fillId="0" borderId="0" xfId="0" applyAlignment="1"/>
    <xf numFmtId="0" fontId="78" fillId="0" borderId="9" xfId="0" applyFont="1" applyFill="1" applyBorder="1" applyAlignment="1">
      <alignment horizontal="center"/>
    </xf>
    <xf numFmtId="0" fontId="79" fillId="0" borderId="10" xfId="0" applyFont="1" applyBorder="1" applyAlignment="1"/>
    <xf numFmtId="0" fontId="79" fillId="0" borderId="11" xfId="0" applyFont="1" applyBorder="1" applyAlignment="1"/>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3" fontId="9" fillId="0" borderId="57" xfId="19444" applyNumberFormat="1" applyFont="1" applyFill="1" applyBorder="1" applyAlignment="1">
      <alignment horizontal="center"/>
    </xf>
    <xf numFmtId="3" fontId="9" fillId="0" borderId="43" xfId="19444" applyNumberFormat="1" applyFont="1" applyFill="1" applyBorder="1" applyAlignment="1">
      <alignment horizontal="center"/>
    </xf>
    <xf numFmtId="0" fontId="78" fillId="0" borderId="9" xfId="19444" applyFont="1" applyFill="1" applyBorder="1" applyAlignment="1">
      <alignment horizontal="center"/>
    </xf>
    <xf numFmtId="0" fontId="78" fillId="0" borderId="10" xfId="19444" applyFont="1" applyFill="1" applyBorder="1" applyAlignment="1">
      <alignment horizontal="center"/>
    </xf>
    <xf numFmtId="0" fontId="78" fillId="0" borderId="11" xfId="19444" applyFont="1" applyFill="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79" fillId="0" borderId="10" xfId="0" applyFont="1" applyBorder="1" applyAlignment="1">
      <alignment horizontal="center"/>
    </xf>
    <xf numFmtId="0" fontId="79" fillId="0" borderId="11" xfId="0" applyFont="1" applyBorder="1" applyAlignment="1">
      <alignment horizontal="center"/>
    </xf>
    <xf numFmtId="0" fontId="18" fillId="0" borderId="10" xfId="0" applyFont="1" applyBorder="1" applyAlignment="1">
      <alignment horizontal="left"/>
    </xf>
    <xf numFmtId="0" fontId="18" fillId="0" borderId="11" xfId="0" applyFont="1" applyBorder="1" applyAlignment="1">
      <alignment horizontal="left"/>
    </xf>
    <xf numFmtId="0" fontId="78" fillId="0" borderId="9" xfId="0" applyFont="1" applyBorder="1" applyAlignment="1">
      <alignment horizontal="center"/>
    </xf>
    <xf numFmtId="0" fontId="78" fillId="0" borderId="10" xfId="0" applyFont="1" applyBorder="1" applyAlignment="1">
      <alignment horizontal="center"/>
    </xf>
    <xf numFmtId="0" fontId="78" fillId="0" borderId="11" xfId="0" applyFont="1" applyBorder="1" applyAlignment="1">
      <alignment horizontal="center"/>
    </xf>
    <xf numFmtId="0" fontId="16" fillId="0" borderId="15" xfId="19444" applyFont="1" applyFill="1" applyBorder="1" applyAlignment="1">
      <alignment horizontal="center"/>
    </xf>
    <xf numFmtId="0" fontId="16" fillId="0" borderId="46" xfId="19444" applyFont="1" applyFill="1" applyBorder="1" applyAlignment="1">
      <alignment horizontal="center"/>
    </xf>
    <xf numFmtId="0" fontId="16" fillId="0" borderId="16" xfId="19444" applyFont="1" applyFill="1" applyBorder="1" applyAlignment="1">
      <alignment horizontal="center"/>
    </xf>
    <xf numFmtId="0" fontId="16" fillId="0" borderId="47" xfId="19444" applyFont="1" applyFill="1" applyBorder="1" applyAlignment="1">
      <alignment horizontal="center"/>
    </xf>
    <xf numFmtId="0" fontId="78" fillId="0" borderId="9" xfId="10380" applyFont="1" applyFill="1" applyBorder="1" applyAlignment="1">
      <alignment horizontal="center"/>
    </xf>
    <xf numFmtId="0" fontId="78" fillId="0" borderId="10" xfId="10380" applyFont="1" applyFill="1" applyBorder="1" applyAlignment="1">
      <alignment horizontal="center"/>
    </xf>
    <xf numFmtId="0" fontId="78" fillId="0" borderId="11" xfId="10380" applyFont="1" applyFill="1" applyBorder="1" applyAlignment="1">
      <alignment horizontal="center"/>
    </xf>
    <xf numFmtId="0" fontId="16" fillId="0" borderId="0" xfId="10380" applyFont="1" applyBorder="1" applyAlignment="1">
      <alignment horizontal="center"/>
    </xf>
    <xf numFmtId="0" fontId="16" fillId="0" borderId="20" xfId="10380" applyFont="1" applyBorder="1" applyAlignment="1">
      <alignment horizontal="center"/>
    </xf>
    <xf numFmtId="0" fontId="16" fillId="0" borderId="19" xfId="10380" applyFont="1" applyBorder="1" applyAlignment="1">
      <alignment horizontal="center"/>
    </xf>
    <xf numFmtId="0" fontId="16" fillId="0" borderId="43" xfId="10380" applyFont="1" applyBorder="1" applyAlignment="1">
      <alignment horizontal="center"/>
    </xf>
    <xf numFmtId="0" fontId="78" fillId="0" borderId="9" xfId="19444" applyFont="1" applyBorder="1" applyAlignment="1">
      <alignment horizontal="center"/>
    </xf>
    <xf numFmtId="0" fontId="78" fillId="0" borderId="11" xfId="19444" applyFont="1" applyBorder="1" applyAlignment="1">
      <alignment horizontal="center"/>
    </xf>
    <xf numFmtId="0" fontId="16" fillId="0" borderId="16" xfId="0" applyFont="1" applyBorder="1" applyAlignment="1">
      <alignment horizontal="center"/>
    </xf>
    <xf numFmtId="0" fontId="16" fillId="0" borderId="15" xfId="0" applyFont="1" applyBorder="1" applyAlignment="1">
      <alignment horizontal="center"/>
    </xf>
    <xf numFmtId="0" fontId="16" fillId="0" borderId="47" xfId="0" applyFont="1" applyBorder="1" applyAlignment="1">
      <alignment horizontal="center"/>
    </xf>
    <xf numFmtId="0" fontId="16" fillId="0" borderId="15" xfId="0" applyFont="1" applyFill="1" applyBorder="1" applyAlignment="1">
      <alignment horizontal="center"/>
    </xf>
    <xf numFmtId="0" fontId="16" fillId="0" borderId="46" xfId="0" applyFont="1" applyFill="1" applyBorder="1" applyAlignment="1">
      <alignment horizontal="center"/>
    </xf>
    <xf numFmtId="0" fontId="78" fillId="0" borderId="10" xfId="0" applyFont="1" applyFill="1" applyBorder="1" applyAlignment="1">
      <alignment horizontal="center"/>
    </xf>
    <xf numFmtId="0" fontId="78" fillId="0" borderId="11" xfId="0" applyFont="1" applyFill="1" applyBorder="1" applyAlignment="1">
      <alignment horizontal="center"/>
    </xf>
    <xf numFmtId="0" fontId="33" fillId="0" borderId="13" xfId="10383" applyFont="1" applyBorder="1" applyAlignment="1">
      <alignment vertical="center"/>
    </xf>
    <xf numFmtId="0" fontId="33" fillId="0" borderId="0" xfId="10383" applyFont="1" applyBorder="1" applyAlignment="1">
      <alignment vertical="center"/>
    </xf>
    <xf numFmtId="0" fontId="33" fillId="0" borderId="19" xfId="10383" applyFont="1" applyBorder="1" applyAlignment="1">
      <alignment vertical="center"/>
    </xf>
    <xf numFmtId="0" fontId="78" fillId="0" borderId="9" xfId="10383" applyFont="1" applyFill="1" applyBorder="1" applyAlignment="1">
      <alignment horizontal="center"/>
    </xf>
    <xf numFmtId="0" fontId="78" fillId="0" borderId="10" xfId="10383" applyFont="1" applyFill="1" applyBorder="1" applyAlignment="1">
      <alignment horizontal="center"/>
    </xf>
    <xf numFmtId="0" fontId="78" fillId="0" borderId="11" xfId="10383" applyFont="1" applyFill="1" applyBorder="1" applyAlignment="1">
      <alignment horizontal="center"/>
    </xf>
    <xf numFmtId="0" fontId="16" fillId="0" borderId="15" xfId="10383" applyFont="1" applyFill="1" applyBorder="1" applyAlignment="1">
      <alignment horizontal="center"/>
    </xf>
    <xf numFmtId="0" fontId="16" fillId="0" borderId="46" xfId="10383" applyFont="1" applyFill="1" applyBorder="1" applyAlignment="1">
      <alignment horizontal="center"/>
    </xf>
    <xf numFmtId="0" fontId="16" fillId="0" borderId="20" xfId="10383" applyFont="1" applyBorder="1" applyAlignment="1">
      <alignment horizontal="center"/>
    </xf>
    <xf numFmtId="0" fontId="16" fillId="0" borderId="19" xfId="10383" applyFont="1" applyBorder="1" applyAlignment="1">
      <alignment horizontal="center"/>
    </xf>
    <xf numFmtId="0" fontId="16" fillId="0" borderId="43" xfId="10383" applyFont="1" applyBorder="1" applyAlignment="1">
      <alignment horizontal="center"/>
    </xf>
    <xf numFmtId="0" fontId="0" fillId="0" borderId="0" xfId="0" applyBorder="1" applyAlignment="1"/>
    <xf numFmtId="0" fontId="0" fillId="0" borderId="5" xfId="0" applyBorder="1" applyAlignment="1"/>
    <xf numFmtId="0" fontId="16" fillId="0" borderId="19" xfId="0" applyFont="1" applyFill="1" applyBorder="1" applyAlignment="1">
      <alignment horizontal="center"/>
    </xf>
    <xf numFmtId="0" fontId="16" fillId="0" borderId="19" xfId="0" applyFont="1" applyBorder="1" applyAlignment="1">
      <alignment horizontal="center"/>
    </xf>
    <xf numFmtId="0" fontId="16" fillId="0" borderId="25" xfId="0" applyFont="1" applyBorder="1" applyAlignment="1">
      <alignment horizontal="center"/>
    </xf>
    <xf numFmtId="0" fontId="16" fillId="0" borderId="14"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78" fillId="0" borderId="1" xfId="0" applyFont="1" applyBorder="1" applyAlignment="1">
      <alignment horizontal="center"/>
    </xf>
    <xf numFmtId="0" fontId="78" fillId="0" borderId="2" xfId="0" applyFont="1" applyBorder="1" applyAlignment="1">
      <alignment horizontal="center"/>
    </xf>
    <xf numFmtId="0" fontId="78" fillId="0" borderId="3" xfId="0" applyFont="1" applyBorder="1" applyAlignment="1">
      <alignment horizontal="center"/>
    </xf>
    <xf numFmtId="0" fontId="78" fillId="0" borderId="6" xfId="0" applyFont="1" applyBorder="1" applyAlignment="1">
      <alignment horizontal="center"/>
    </xf>
    <xf numFmtId="0" fontId="78" fillId="0" borderId="7" xfId="0" applyFont="1" applyBorder="1" applyAlignment="1">
      <alignment horizontal="center"/>
    </xf>
    <xf numFmtId="0" fontId="78" fillId="0" borderId="8" xfId="0" applyFont="1" applyBorder="1" applyAlignment="1">
      <alignment horizontal="center"/>
    </xf>
    <xf numFmtId="0" fontId="33" fillId="0" borderId="38" xfId="0" applyFont="1" applyFill="1" applyBorder="1" applyAlignment="1">
      <alignment wrapText="1"/>
    </xf>
    <xf numFmtId="0" fontId="0" fillId="0" borderId="39" xfId="0" applyFill="1" applyBorder="1" applyAlignment="1">
      <alignment wrapText="1"/>
    </xf>
    <xf numFmtId="0" fontId="16" fillId="0" borderId="25" xfId="0" applyFont="1" applyFill="1" applyBorder="1" applyAlignment="1">
      <alignment horizontal="center"/>
    </xf>
    <xf numFmtId="0" fontId="16" fillId="0" borderId="20" xfId="0" applyFont="1" applyFill="1" applyBorder="1" applyAlignment="1">
      <alignment horizontal="center"/>
    </xf>
    <xf numFmtId="0" fontId="16" fillId="0" borderId="43" xfId="0" applyFont="1" applyFill="1" applyBorder="1" applyAlignment="1">
      <alignment horizontal="center"/>
    </xf>
    <xf numFmtId="0" fontId="78" fillId="0" borderId="10" xfId="19444" applyFont="1" applyBorder="1" applyAlignment="1">
      <alignment horizontal="center"/>
    </xf>
    <xf numFmtId="0" fontId="71" fillId="0" borderId="1" xfId="0" applyFont="1" applyBorder="1" applyAlignment="1">
      <alignment horizontal="center"/>
    </xf>
    <xf numFmtId="0" fontId="71" fillId="0" borderId="2" xfId="0" applyFont="1" applyBorder="1" applyAlignment="1">
      <alignment horizontal="center"/>
    </xf>
    <xf numFmtId="0" fontId="71" fillId="0" borderId="3" xfId="0" applyFont="1" applyBorder="1" applyAlignment="1">
      <alignment horizontal="center"/>
    </xf>
    <xf numFmtId="0" fontId="71" fillId="0" borderId="9" xfId="0" applyFont="1" applyBorder="1" applyAlignment="1">
      <alignment horizontal="center"/>
    </xf>
    <xf numFmtId="0" fontId="71" fillId="0" borderId="10" xfId="0" applyFont="1" applyBorder="1" applyAlignment="1">
      <alignment horizontal="center"/>
    </xf>
    <xf numFmtId="0" fontId="71" fillId="0" borderId="11" xfId="0" applyFont="1" applyBorder="1" applyAlignment="1">
      <alignment horizontal="center"/>
    </xf>
    <xf numFmtId="0" fontId="0" fillId="0" borderId="23" xfId="0" applyBorder="1" applyAlignment="1"/>
    <xf numFmtId="0" fontId="0" fillId="0" borderId="13" xfId="0" applyBorder="1" applyAlignment="1"/>
    <xf numFmtId="0" fontId="0" fillId="0" borderId="20" xfId="0" applyBorder="1" applyAlignment="1"/>
    <xf numFmtId="0" fontId="0" fillId="0" borderId="19" xfId="0" applyBorder="1" applyAlignment="1"/>
    <xf numFmtId="0" fontId="16" fillId="0" borderId="19" xfId="0" applyFont="1" applyBorder="1" applyAlignment="1"/>
    <xf numFmtId="0" fontId="78" fillId="0" borderId="9" xfId="24441" applyFont="1" applyBorder="1" applyAlignment="1">
      <alignment horizontal="center"/>
    </xf>
    <xf numFmtId="0" fontId="78" fillId="0" borderId="10" xfId="24441" applyFont="1" applyBorder="1" applyAlignment="1">
      <alignment horizontal="center"/>
    </xf>
    <xf numFmtId="0" fontId="78" fillId="0" borderId="11" xfId="24441" applyFont="1" applyBorder="1" applyAlignment="1">
      <alignment horizontal="center"/>
    </xf>
    <xf numFmtId="0" fontId="16" fillId="0" borderId="38" xfId="24441" applyFont="1" applyBorder="1" applyAlignment="1">
      <alignment horizontal="center"/>
    </xf>
    <xf numFmtId="0" fontId="16" fillId="0" borderId="12" xfId="24441" applyFont="1" applyBorder="1" applyAlignment="1">
      <alignment horizontal="center"/>
    </xf>
    <xf numFmtId="0" fontId="16" fillId="0" borderId="39" xfId="24441" applyFont="1" applyBorder="1" applyAlignment="1">
      <alignment horizontal="center"/>
    </xf>
    <xf numFmtId="0" fontId="16" fillId="0" borderId="56" xfId="24441" applyFont="1" applyBorder="1" applyAlignment="1">
      <alignment horizontal="center"/>
    </xf>
    <xf numFmtId="0" fontId="9" fillId="0" borderId="0" xfId="19444" applyFont="1" applyBorder="1" applyAlignment="1">
      <alignment horizontal="left" vertical="top" wrapText="1"/>
    </xf>
    <xf numFmtId="0" fontId="16" fillId="0" borderId="19" xfId="19444" applyFont="1" applyBorder="1" applyAlignment="1">
      <alignment horizontal="left" vertical="top" wrapText="1"/>
    </xf>
    <xf numFmtId="0" fontId="16" fillId="0" borderId="19" xfId="19444" applyFont="1" applyFill="1" applyBorder="1" applyAlignment="1">
      <alignment horizontal="left" vertical="top" wrapText="1"/>
    </xf>
    <xf numFmtId="0" fontId="16" fillId="0" borderId="19" xfId="19444" applyFont="1" applyFill="1" applyBorder="1" applyAlignment="1">
      <alignment horizontal="center"/>
    </xf>
    <xf numFmtId="0" fontId="16" fillId="0" borderId="25" xfId="19444" applyFont="1" applyFill="1" applyBorder="1" applyAlignment="1">
      <alignment horizontal="center"/>
    </xf>
    <xf numFmtId="0" fontId="16" fillId="0" borderId="20" xfId="19444" applyFont="1" applyBorder="1" applyAlignment="1">
      <alignment horizontal="center"/>
    </xf>
    <xf numFmtId="0" fontId="16" fillId="0" borderId="19" xfId="19444" applyFont="1" applyBorder="1" applyAlignment="1">
      <alignment horizontal="center"/>
    </xf>
    <xf numFmtId="0" fontId="16" fillId="0" borderId="43" xfId="19444" applyFont="1" applyBorder="1" applyAlignment="1">
      <alignment horizontal="center"/>
    </xf>
    <xf numFmtId="0" fontId="21" fillId="0" borderId="0" xfId="10381" applyFont="1" applyFill="1" applyBorder="1" applyAlignment="1">
      <alignment horizontal="center"/>
    </xf>
    <xf numFmtId="0" fontId="16" fillId="0" borderId="0" xfId="10381" applyFont="1" applyBorder="1" applyAlignment="1">
      <alignment horizontal="center"/>
    </xf>
    <xf numFmtId="0" fontId="71" fillId="0" borderId="0" xfId="10380" applyFont="1" applyFill="1" applyBorder="1" applyAlignment="1">
      <alignment horizontal="center"/>
    </xf>
    <xf numFmtId="0" fontId="16" fillId="0" borderId="0" xfId="10380" applyFont="1" applyFill="1" applyBorder="1" applyAlignment="1">
      <alignment horizontal="center"/>
    </xf>
    <xf numFmtId="0" fontId="16" fillId="0" borderId="0" xfId="10380" applyFont="1" applyBorder="1" applyAlignment="1">
      <alignment wrapText="1"/>
    </xf>
    <xf numFmtId="0" fontId="16" fillId="0" borderId="0" xfId="10380" applyFont="1" applyBorder="1" applyAlignment="1">
      <alignment vertical="top" wrapText="1"/>
    </xf>
    <xf numFmtId="0" fontId="16" fillId="0" borderId="4" xfId="10380" applyFont="1" applyBorder="1" applyAlignment="1">
      <alignment horizontal="center" wrapText="1"/>
    </xf>
    <xf numFmtId="0" fontId="16" fillId="0" borderId="0" xfId="10380" applyFont="1" applyBorder="1" applyAlignment="1">
      <alignment horizontal="center" wrapText="1"/>
    </xf>
    <xf numFmtId="0" fontId="16" fillId="0" borderId="4" xfId="10380" applyFont="1" applyBorder="1" applyAlignment="1">
      <alignment wrapText="1"/>
    </xf>
    <xf numFmtId="0" fontId="9" fillId="0" borderId="0" xfId="20486" applyFont="1" applyBorder="1" applyAlignment="1">
      <alignment wrapText="1"/>
    </xf>
    <xf numFmtId="0" fontId="16" fillId="0" borderId="2" xfId="10380" applyFont="1" applyFill="1" applyBorder="1" applyAlignment="1">
      <alignment horizontal="center"/>
    </xf>
    <xf numFmtId="0" fontId="16" fillId="0" borderId="55" xfId="10380" applyFont="1" applyFill="1" applyBorder="1" applyAlignment="1">
      <alignment horizontal="center"/>
    </xf>
    <xf numFmtId="0" fontId="16" fillId="0" borderId="52" xfId="10380" applyFont="1" applyBorder="1" applyAlignment="1">
      <alignment horizontal="center"/>
    </xf>
    <xf numFmtId="0" fontId="16" fillId="0" borderId="51" xfId="10380" applyFont="1" applyBorder="1" applyAlignment="1">
      <alignment horizontal="center"/>
    </xf>
    <xf numFmtId="0" fontId="16" fillId="0" borderId="53" xfId="10380" applyFont="1" applyBorder="1" applyAlignment="1">
      <alignment horizontal="center"/>
    </xf>
    <xf numFmtId="0" fontId="1" fillId="0" borderId="0" xfId="28374"/>
  </cellXfs>
  <cellStyles count="28375">
    <cellStyle name="1000-sep (2 dec) 2" xfId="1" xr:uid="{00000000-0005-0000-0000-000000000000}"/>
    <cellStyle name="1000-sep (2 dec) 2 2" xfId="20492" xr:uid="{00000000-0005-0000-0000-000001000000}"/>
    <cellStyle name="20 % - Farve1" xfId="2" builtinId="30" customBuiltin="1"/>
    <cellStyle name="20 % - Farve1 2" xfId="20493" xr:uid="{00000000-0005-0000-0000-000003000000}"/>
    <cellStyle name="20 % - Farve2" xfId="716" builtinId="34" customBuiltin="1"/>
    <cellStyle name="20 % - Farve2 2" xfId="21186" xr:uid="{00000000-0005-0000-0000-000005000000}"/>
    <cellStyle name="20 % - Farve3" xfId="1430" builtinId="38" customBuiltin="1"/>
    <cellStyle name="20 % - Farve3 2" xfId="21879" xr:uid="{00000000-0005-0000-0000-000007000000}"/>
    <cellStyle name="20 % - Farve4" xfId="2144" builtinId="42" customBuiltin="1"/>
    <cellStyle name="20 % - Farve4 2" xfId="22572" xr:uid="{00000000-0005-0000-0000-000009000000}"/>
    <cellStyle name="20 % - Farve5" xfId="2858" builtinId="46" customBuiltin="1"/>
    <cellStyle name="20 % - Farve5 2" xfId="23265" xr:uid="{00000000-0005-0000-0000-00000B000000}"/>
    <cellStyle name="20 % - Farve6" xfId="3572" builtinId="50" customBuiltin="1"/>
    <cellStyle name="20 % - Farve6 2" xfId="23958" xr:uid="{00000000-0005-0000-0000-00000D000000}"/>
    <cellStyle name="20 % - Markeringsfarve1 10" xfId="3" xr:uid="{00000000-0005-0000-0000-00000E000000}"/>
    <cellStyle name="20 % - Markeringsfarve1 11" xfId="4" xr:uid="{00000000-0005-0000-0000-00000F000000}"/>
    <cellStyle name="20 % - Markeringsfarve1 11 2" xfId="5" xr:uid="{00000000-0005-0000-0000-000010000000}"/>
    <cellStyle name="20 % - Markeringsfarve1 11 2 2" xfId="10418" xr:uid="{00000000-0005-0000-0000-000011000000}"/>
    <cellStyle name="20 % - Markeringsfarve1 11 2 2 2" xfId="24449" xr:uid="{00000000-0005-0000-0000-000012000000}"/>
    <cellStyle name="20 % - Markeringsfarve1 11 2 3" xfId="20495" xr:uid="{00000000-0005-0000-0000-000013000000}"/>
    <cellStyle name="20 % - Markeringsfarve1 11 3" xfId="10417" xr:uid="{00000000-0005-0000-0000-000014000000}"/>
    <cellStyle name="20 % - Markeringsfarve1 11 3 2" xfId="24448" xr:uid="{00000000-0005-0000-0000-000015000000}"/>
    <cellStyle name="20 % - Markeringsfarve1 11 4" xfId="20494" xr:uid="{00000000-0005-0000-0000-000016000000}"/>
    <cellStyle name="20 % - Markeringsfarve1 12" xfId="6" xr:uid="{00000000-0005-0000-0000-000017000000}"/>
    <cellStyle name="20 % - Markeringsfarve1 12 2" xfId="10419" xr:uid="{00000000-0005-0000-0000-000018000000}"/>
    <cellStyle name="20 % - Markeringsfarve1 12 2 2" xfId="24450" xr:uid="{00000000-0005-0000-0000-000019000000}"/>
    <cellStyle name="20 % - Markeringsfarve1 12 3" xfId="20496" xr:uid="{00000000-0005-0000-0000-00001A000000}"/>
    <cellStyle name="20 % - Markeringsfarve1 13" xfId="7" xr:uid="{00000000-0005-0000-0000-00001B000000}"/>
    <cellStyle name="20 % - Markeringsfarve1 13 2" xfId="10420" xr:uid="{00000000-0005-0000-0000-00001C000000}"/>
    <cellStyle name="20 % - Markeringsfarve1 13 2 2" xfId="24451" xr:uid="{00000000-0005-0000-0000-00001D000000}"/>
    <cellStyle name="20 % - Markeringsfarve1 13 3" xfId="20497" xr:uid="{00000000-0005-0000-0000-00001E000000}"/>
    <cellStyle name="20 % - Markeringsfarve1 14" xfId="8" xr:uid="{00000000-0005-0000-0000-00001F000000}"/>
    <cellStyle name="20 % - Markeringsfarve1 15" xfId="9" xr:uid="{00000000-0005-0000-0000-000020000000}"/>
    <cellStyle name="20 % - Markeringsfarve1 16" xfId="10" xr:uid="{00000000-0005-0000-0000-000021000000}"/>
    <cellStyle name="20 % - Markeringsfarve1 17" xfId="11" xr:uid="{00000000-0005-0000-0000-000022000000}"/>
    <cellStyle name="20 % - Markeringsfarve1 18" xfId="12" xr:uid="{00000000-0005-0000-0000-000023000000}"/>
    <cellStyle name="20 % - Markeringsfarve1 18 2" xfId="10421" xr:uid="{00000000-0005-0000-0000-000024000000}"/>
    <cellStyle name="20 % - Markeringsfarve1 18 2 2" xfId="24452" xr:uid="{00000000-0005-0000-0000-000025000000}"/>
    <cellStyle name="20 % - Markeringsfarve1 18 3" xfId="20498" xr:uid="{00000000-0005-0000-0000-000026000000}"/>
    <cellStyle name="20 % - Markeringsfarve1 19" xfId="13" xr:uid="{00000000-0005-0000-0000-000027000000}"/>
    <cellStyle name="20 % - Markeringsfarve1 19 2" xfId="10422" xr:uid="{00000000-0005-0000-0000-000028000000}"/>
    <cellStyle name="20 % - Markeringsfarve1 19 2 2" xfId="24453" xr:uid="{00000000-0005-0000-0000-000029000000}"/>
    <cellStyle name="20 % - Markeringsfarve1 19 3" xfId="20499" xr:uid="{00000000-0005-0000-0000-00002A000000}"/>
    <cellStyle name="20 % - Markeringsfarve1 2" xfId="14" xr:uid="{00000000-0005-0000-0000-00002B000000}"/>
    <cellStyle name="20 % - Markeringsfarve1 2 10" xfId="15" xr:uid="{00000000-0005-0000-0000-00002C000000}"/>
    <cellStyle name="20 % - Markeringsfarve1 2 10 2" xfId="10423" xr:uid="{00000000-0005-0000-0000-00002D000000}"/>
    <cellStyle name="20 % - Markeringsfarve1 2 10 2 2" xfId="24454" xr:uid="{00000000-0005-0000-0000-00002E000000}"/>
    <cellStyle name="20 % - Markeringsfarve1 2 10 3" xfId="20500" xr:uid="{00000000-0005-0000-0000-00002F000000}"/>
    <cellStyle name="20 % - Markeringsfarve1 2 11" xfId="16" xr:uid="{00000000-0005-0000-0000-000030000000}"/>
    <cellStyle name="20 % - Markeringsfarve1 2 11 2" xfId="10424" xr:uid="{00000000-0005-0000-0000-000031000000}"/>
    <cellStyle name="20 % - Markeringsfarve1 2 11 2 2" xfId="24455" xr:uid="{00000000-0005-0000-0000-000032000000}"/>
    <cellStyle name="20 % - Markeringsfarve1 2 11 3" xfId="20501" xr:uid="{00000000-0005-0000-0000-000033000000}"/>
    <cellStyle name="20 % - Markeringsfarve1 2 12" xfId="17" xr:uid="{00000000-0005-0000-0000-000034000000}"/>
    <cellStyle name="20 % - Markeringsfarve1 2 12 2" xfId="10425" xr:uid="{00000000-0005-0000-0000-000035000000}"/>
    <cellStyle name="20 % - Markeringsfarve1 2 12 2 2" xfId="24456" xr:uid="{00000000-0005-0000-0000-000036000000}"/>
    <cellStyle name="20 % - Markeringsfarve1 2 12 3" xfId="20502" xr:uid="{00000000-0005-0000-0000-000037000000}"/>
    <cellStyle name="20 % - Markeringsfarve1 2 13" xfId="18" xr:uid="{00000000-0005-0000-0000-000038000000}"/>
    <cellStyle name="20 % - Markeringsfarve1 2 13 2" xfId="10426" xr:uid="{00000000-0005-0000-0000-000039000000}"/>
    <cellStyle name="20 % - Markeringsfarve1 2 13 2 2" xfId="24457" xr:uid="{00000000-0005-0000-0000-00003A000000}"/>
    <cellStyle name="20 % - Markeringsfarve1 2 13 3" xfId="20503" xr:uid="{00000000-0005-0000-0000-00003B000000}"/>
    <cellStyle name="20 % - Markeringsfarve1 2 14" xfId="19" xr:uid="{00000000-0005-0000-0000-00003C000000}"/>
    <cellStyle name="20 % - Markeringsfarve1 2 14 2" xfId="10427" xr:uid="{00000000-0005-0000-0000-00003D000000}"/>
    <cellStyle name="20 % - Markeringsfarve1 2 14 2 2" xfId="24458" xr:uid="{00000000-0005-0000-0000-00003E000000}"/>
    <cellStyle name="20 % - Markeringsfarve1 2 14 3" xfId="20504" xr:uid="{00000000-0005-0000-0000-00003F000000}"/>
    <cellStyle name="20 % - Markeringsfarve1 2 15" xfId="20" xr:uid="{00000000-0005-0000-0000-000040000000}"/>
    <cellStyle name="20 % - Markeringsfarve1 2 15 2" xfId="10428" xr:uid="{00000000-0005-0000-0000-000041000000}"/>
    <cellStyle name="20 % - Markeringsfarve1 2 15 2 2" xfId="24459" xr:uid="{00000000-0005-0000-0000-000042000000}"/>
    <cellStyle name="20 % - Markeringsfarve1 2 15 3" xfId="20505" xr:uid="{00000000-0005-0000-0000-000043000000}"/>
    <cellStyle name="20 % - Markeringsfarve1 2 16" xfId="21" xr:uid="{00000000-0005-0000-0000-000044000000}"/>
    <cellStyle name="20 % - Markeringsfarve1 2 17" xfId="22" xr:uid="{00000000-0005-0000-0000-000045000000}"/>
    <cellStyle name="20 % - Markeringsfarve1 2 17 2" xfId="10429" xr:uid="{00000000-0005-0000-0000-000046000000}"/>
    <cellStyle name="20 % - Markeringsfarve1 2 17 2 2" xfId="24460" xr:uid="{00000000-0005-0000-0000-000047000000}"/>
    <cellStyle name="20 % - Markeringsfarve1 2 17 3" xfId="20506" xr:uid="{00000000-0005-0000-0000-000048000000}"/>
    <cellStyle name="20 % - Markeringsfarve1 2 2" xfId="23" xr:uid="{00000000-0005-0000-0000-000049000000}"/>
    <cellStyle name="20 % - Markeringsfarve1 2 2 10" xfId="24" xr:uid="{00000000-0005-0000-0000-00004A000000}"/>
    <cellStyle name="20 % - Markeringsfarve1 2 2 10 2" xfId="10431" xr:uid="{00000000-0005-0000-0000-00004B000000}"/>
    <cellStyle name="20 % - Markeringsfarve1 2 2 10 2 2" xfId="24462" xr:uid="{00000000-0005-0000-0000-00004C000000}"/>
    <cellStyle name="20 % - Markeringsfarve1 2 2 10 3" xfId="20508" xr:uid="{00000000-0005-0000-0000-00004D000000}"/>
    <cellStyle name="20 % - Markeringsfarve1 2 2 11" xfId="25" xr:uid="{00000000-0005-0000-0000-00004E000000}"/>
    <cellStyle name="20 % - Markeringsfarve1 2 2 11 2" xfId="10432" xr:uid="{00000000-0005-0000-0000-00004F000000}"/>
    <cellStyle name="20 % - Markeringsfarve1 2 2 11 2 2" xfId="24463" xr:uid="{00000000-0005-0000-0000-000050000000}"/>
    <cellStyle name="20 % - Markeringsfarve1 2 2 11 3" xfId="20509" xr:uid="{00000000-0005-0000-0000-000051000000}"/>
    <cellStyle name="20 % - Markeringsfarve1 2 2 12" xfId="26" xr:uid="{00000000-0005-0000-0000-000052000000}"/>
    <cellStyle name="20 % - Markeringsfarve1 2 2 12 2" xfId="10433" xr:uid="{00000000-0005-0000-0000-000053000000}"/>
    <cellStyle name="20 % - Markeringsfarve1 2 2 12 2 2" xfId="24464" xr:uid="{00000000-0005-0000-0000-000054000000}"/>
    <cellStyle name="20 % - Markeringsfarve1 2 2 12 3" xfId="20510" xr:uid="{00000000-0005-0000-0000-000055000000}"/>
    <cellStyle name="20 % - Markeringsfarve1 2 2 13" xfId="27" xr:uid="{00000000-0005-0000-0000-000056000000}"/>
    <cellStyle name="20 % - Markeringsfarve1 2 2 13 2" xfId="10434" xr:uid="{00000000-0005-0000-0000-000057000000}"/>
    <cellStyle name="20 % - Markeringsfarve1 2 2 13 2 2" xfId="24465" xr:uid="{00000000-0005-0000-0000-000058000000}"/>
    <cellStyle name="20 % - Markeringsfarve1 2 2 13 3" xfId="20511" xr:uid="{00000000-0005-0000-0000-000059000000}"/>
    <cellStyle name="20 % - Markeringsfarve1 2 2 14" xfId="28" xr:uid="{00000000-0005-0000-0000-00005A000000}"/>
    <cellStyle name="20 % - Markeringsfarve1 2 2 15" xfId="10430" xr:uid="{00000000-0005-0000-0000-00005B000000}"/>
    <cellStyle name="20 % - Markeringsfarve1 2 2 15 2" xfId="24461" xr:uid="{00000000-0005-0000-0000-00005C000000}"/>
    <cellStyle name="20 % - Markeringsfarve1 2 2 16" xfId="20507" xr:uid="{00000000-0005-0000-0000-00005D000000}"/>
    <cellStyle name="20 % - Markeringsfarve1 2 2 2" xfId="29" xr:uid="{00000000-0005-0000-0000-00005E000000}"/>
    <cellStyle name="20 % - Markeringsfarve1 2 2 2 10" xfId="30" xr:uid="{00000000-0005-0000-0000-00005F000000}"/>
    <cellStyle name="20 % - Markeringsfarve1 2 2 2 10 2" xfId="10436" xr:uid="{00000000-0005-0000-0000-000060000000}"/>
    <cellStyle name="20 % - Markeringsfarve1 2 2 2 10 2 2" xfId="24467" xr:uid="{00000000-0005-0000-0000-000061000000}"/>
    <cellStyle name="20 % - Markeringsfarve1 2 2 2 10 3" xfId="20513" xr:uid="{00000000-0005-0000-0000-000062000000}"/>
    <cellStyle name="20 % - Markeringsfarve1 2 2 2 11" xfId="31" xr:uid="{00000000-0005-0000-0000-000063000000}"/>
    <cellStyle name="20 % - Markeringsfarve1 2 2 2 11 2" xfId="10437" xr:uid="{00000000-0005-0000-0000-000064000000}"/>
    <cellStyle name="20 % - Markeringsfarve1 2 2 2 11 2 2" xfId="24468" xr:uid="{00000000-0005-0000-0000-000065000000}"/>
    <cellStyle name="20 % - Markeringsfarve1 2 2 2 11 3" xfId="20514" xr:uid="{00000000-0005-0000-0000-000066000000}"/>
    <cellStyle name="20 % - Markeringsfarve1 2 2 2 12" xfId="32" xr:uid="{00000000-0005-0000-0000-000067000000}"/>
    <cellStyle name="20 % - Markeringsfarve1 2 2 2 12 2" xfId="10438" xr:uid="{00000000-0005-0000-0000-000068000000}"/>
    <cellStyle name="20 % - Markeringsfarve1 2 2 2 12 2 2" xfId="24469" xr:uid="{00000000-0005-0000-0000-000069000000}"/>
    <cellStyle name="20 % - Markeringsfarve1 2 2 2 12 3" xfId="20515" xr:uid="{00000000-0005-0000-0000-00006A000000}"/>
    <cellStyle name="20 % - Markeringsfarve1 2 2 2 13" xfId="10435" xr:uid="{00000000-0005-0000-0000-00006B000000}"/>
    <cellStyle name="20 % - Markeringsfarve1 2 2 2 13 2" xfId="24466" xr:uid="{00000000-0005-0000-0000-00006C000000}"/>
    <cellStyle name="20 % - Markeringsfarve1 2 2 2 14" xfId="20512" xr:uid="{00000000-0005-0000-0000-00006D000000}"/>
    <cellStyle name="20 % - Markeringsfarve1 2 2 2 2" xfId="33" xr:uid="{00000000-0005-0000-0000-00006E000000}"/>
    <cellStyle name="20 % - Markeringsfarve1 2 2 2 2 10" xfId="34" xr:uid="{00000000-0005-0000-0000-00006F000000}"/>
    <cellStyle name="20 % - Markeringsfarve1 2 2 2 2 10 2" xfId="10440" xr:uid="{00000000-0005-0000-0000-000070000000}"/>
    <cellStyle name="20 % - Markeringsfarve1 2 2 2 2 10 2 2" xfId="24471" xr:uid="{00000000-0005-0000-0000-000071000000}"/>
    <cellStyle name="20 % - Markeringsfarve1 2 2 2 2 10 3" xfId="20517" xr:uid="{00000000-0005-0000-0000-000072000000}"/>
    <cellStyle name="20 % - Markeringsfarve1 2 2 2 2 11" xfId="35" xr:uid="{00000000-0005-0000-0000-000073000000}"/>
    <cellStyle name="20 % - Markeringsfarve1 2 2 2 2 11 2" xfId="10441" xr:uid="{00000000-0005-0000-0000-000074000000}"/>
    <cellStyle name="20 % - Markeringsfarve1 2 2 2 2 11 2 2" xfId="24472" xr:uid="{00000000-0005-0000-0000-000075000000}"/>
    <cellStyle name="20 % - Markeringsfarve1 2 2 2 2 11 3" xfId="20518" xr:uid="{00000000-0005-0000-0000-000076000000}"/>
    <cellStyle name="20 % - Markeringsfarve1 2 2 2 2 12" xfId="10439" xr:uid="{00000000-0005-0000-0000-000077000000}"/>
    <cellStyle name="20 % - Markeringsfarve1 2 2 2 2 12 2" xfId="24470" xr:uid="{00000000-0005-0000-0000-000078000000}"/>
    <cellStyle name="20 % - Markeringsfarve1 2 2 2 2 13" xfId="20516" xr:uid="{00000000-0005-0000-0000-000079000000}"/>
    <cellStyle name="20 % - Markeringsfarve1 2 2 2 2 2" xfId="36" xr:uid="{00000000-0005-0000-0000-00007A000000}"/>
    <cellStyle name="20 % - Markeringsfarve1 2 2 2 2 2 10" xfId="37" xr:uid="{00000000-0005-0000-0000-00007B000000}"/>
    <cellStyle name="20 % - Markeringsfarve1 2 2 2 2 2 10 2" xfId="10443" xr:uid="{00000000-0005-0000-0000-00007C000000}"/>
    <cellStyle name="20 % - Markeringsfarve1 2 2 2 2 2 10 2 2" xfId="24474" xr:uid="{00000000-0005-0000-0000-00007D000000}"/>
    <cellStyle name="20 % - Markeringsfarve1 2 2 2 2 2 10 3" xfId="20520" xr:uid="{00000000-0005-0000-0000-00007E000000}"/>
    <cellStyle name="20 % - Markeringsfarve1 2 2 2 2 2 11" xfId="10442" xr:uid="{00000000-0005-0000-0000-00007F000000}"/>
    <cellStyle name="20 % - Markeringsfarve1 2 2 2 2 2 11 2" xfId="24473" xr:uid="{00000000-0005-0000-0000-000080000000}"/>
    <cellStyle name="20 % - Markeringsfarve1 2 2 2 2 2 12" xfId="20519" xr:uid="{00000000-0005-0000-0000-000081000000}"/>
    <cellStyle name="20 % - Markeringsfarve1 2 2 2 2 2 2" xfId="38" xr:uid="{00000000-0005-0000-0000-000082000000}"/>
    <cellStyle name="20 % - Markeringsfarve1 2 2 2 2 2 2 2" xfId="39" xr:uid="{00000000-0005-0000-0000-000083000000}"/>
    <cellStyle name="20 % - Markeringsfarve1 2 2 2 2 2 2 2 2" xfId="10445" xr:uid="{00000000-0005-0000-0000-000084000000}"/>
    <cellStyle name="20 % - Markeringsfarve1 2 2 2 2 2 2 2 2 2" xfId="24476" xr:uid="{00000000-0005-0000-0000-000085000000}"/>
    <cellStyle name="20 % - Markeringsfarve1 2 2 2 2 2 2 2 3" xfId="20522" xr:uid="{00000000-0005-0000-0000-000086000000}"/>
    <cellStyle name="20 % - Markeringsfarve1 2 2 2 2 2 2 3" xfId="40" xr:uid="{00000000-0005-0000-0000-000087000000}"/>
    <cellStyle name="20 % - Markeringsfarve1 2 2 2 2 2 2 3 2" xfId="10446" xr:uid="{00000000-0005-0000-0000-000088000000}"/>
    <cellStyle name="20 % - Markeringsfarve1 2 2 2 2 2 2 3 2 2" xfId="24477" xr:uid="{00000000-0005-0000-0000-000089000000}"/>
    <cellStyle name="20 % - Markeringsfarve1 2 2 2 2 2 2 3 3" xfId="20523" xr:uid="{00000000-0005-0000-0000-00008A000000}"/>
    <cellStyle name="20 % - Markeringsfarve1 2 2 2 2 2 2 4" xfId="41" xr:uid="{00000000-0005-0000-0000-00008B000000}"/>
    <cellStyle name="20 % - Markeringsfarve1 2 2 2 2 2 2 4 2" xfId="10447" xr:uid="{00000000-0005-0000-0000-00008C000000}"/>
    <cellStyle name="20 % - Markeringsfarve1 2 2 2 2 2 2 4 2 2" xfId="24478" xr:uid="{00000000-0005-0000-0000-00008D000000}"/>
    <cellStyle name="20 % - Markeringsfarve1 2 2 2 2 2 2 4 3" xfId="20524" xr:uid="{00000000-0005-0000-0000-00008E000000}"/>
    <cellStyle name="20 % - Markeringsfarve1 2 2 2 2 2 2 5" xfId="42" xr:uid="{00000000-0005-0000-0000-00008F000000}"/>
    <cellStyle name="20 % - Markeringsfarve1 2 2 2 2 2 2 5 2" xfId="10448" xr:uid="{00000000-0005-0000-0000-000090000000}"/>
    <cellStyle name="20 % - Markeringsfarve1 2 2 2 2 2 2 5 2 2" xfId="24479" xr:uid="{00000000-0005-0000-0000-000091000000}"/>
    <cellStyle name="20 % - Markeringsfarve1 2 2 2 2 2 2 5 3" xfId="20525" xr:uid="{00000000-0005-0000-0000-000092000000}"/>
    <cellStyle name="20 % - Markeringsfarve1 2 2 2 2 2 2 6" xfId="43" xr:uid="{00000000-0005-0000-0000-000093000000}"/>
    <cellStyle name="20 % - Markeringsfarve1 2 2 2 2 2 2 6 2" xfId="10449" xr:uid="{00000000-0005-0000-0000-000094000000}"/>
    <cellStyle name="20 % - Markeringsfarve1 2 2 2 2 2 2 6 2 2" xfId="24480" xr:uid="{00000000-0005-0000-0000-000095000000}"/>
    <cellStyle name="20 % - Markeringsfarve1 2 2 2 2 2 2 6 3" xfId="20526" xr:uid="{00000000-0005-0000-0000-000096000000}"/>
    <cellStyle name="20 % - Markeringsfarve1 2 2 2 2 2 2 7" xfId="10444" xr:uid="{00000000-0005-0000-0000-000097000000}"/>
    <cellStyle name="20 % - Markeringsfarve1 2 2 2 2 2 2 7 2" xfId="24475" xr:uid="{00000000-0005-0000-0000-000098000000}"/>
    <cellStyle name="20 % - Markeringsfarve1 2 2 2 2 2 2 8" xfId="20521" xr:uid="{00000000-0005-0000-0000-000099000000}"/>
    <cellStyle name="20 % - Markeringsfarve1 2 2 2 2 2 3" xfId="44" xr:uid="{00000000-0005-0000-0000-00009A000000}"/>
    <cellStyle name="20 % - Markeringsfarve1 2 2 2 2 2 3 2" xfId="45" xr:uid="{00000000-0005-0000-0000-00009B000000}"/>
    <cellStyle name="20 % - Markeringsfarve1 2 2 2 2 2 3 2 2" xfId="10451" xr:uid="{00000000-0005-0000-0000-00009C000000}"/>
    <cellStyle name="20 % - Markeringsfarve1 2 2 2 2 2 3 2 2 2" xfId="24482" xr:uid="{00000000-0005-0000-0000-00009D000000}"/>
    <cellStyle name="20 % - Markeringsfarve1 2 2 2 2 2 3 2 3" xfId="20528" xr:uid="{00000000-0005-0000-0000-00009E000000}"/>
    <cellStyle name="20 % - Markeringsfarve1 2 2 2 2 2 3 3" xfId="46" xr:uid="{00000000-0005-0000-0000-00009F000000}"/>
    <cellStyle name="20 % - Markeringsfarve1 2 2 2 2 2 3 3 2" xfId="10452" xr:uid="{00000000-0005-0000-0000-0000A0000000}"/>
    <cellStyle name="20 % - Markeringsfarve1 2 2 2 2 2 3 3 2 2" xfId="24483" xr:uid="{00000000-0005-0000-0000-0000A1000000}"/>
    <cellStyle name="20 % - Markeringsfarve1 2 2 2 2 2 3 3 3" xfId="20529" xr:uid="{00000000-0005-0000-0000-0000A2000000}"/>
    <cellStyle name="20 % - Markeringsfarve1 2 2 2 2 2 3 4" xfId="47" xr:uid="{00000000-0005-0000-0000-0000A3000000}"/>
    <cellStyle name="20 % - Markeringsfarve1 2 2 2 2 2 3 4 2" xfId="10453" xr:uid="{00000000-0005-0000-0000-0000A4000000}"/>
    <cellStyle name="20 % - Markeringsfarve1 2 2 2 2 2 3 4 2 2" xfId="24484" xr:uid="{00000000-0005-0000-0000-0000A5000000}"/>
    <cellStyle name="20 % - Markeringsfarve1 2 2 2 2 2 3 4 3" xfId="20530" xr:uid="{00000000-0005-0000-0000-0000A6000000}"/>
    <cellStyle name="20 % - Markeringsfarve1 2 2 2 2 2 3 5" xfId="48" xr:uid="{00000000-0005-0000-0000-0000A7000000}"/>
    <cellStyle name="20 % - Markeringsfarve1 2 2 2 2 2 3 5 2" xfId="10454" xr:uid="{00000000-0005-0000-0000-0000A8000000}"/>
    <cellStyle name="20 % - Markeringsfarve1 2 2 2 2 2 3 5 2 2" xfId="24485" xr:uid="{00000000-0005-0000-0000-0000A9000000}"/>
    <cellStyle name="20 % - Markeringsfarve1 2 2 2 2 2 3 5 3" xfId="20531" xr:uid="{00000000-0005-0000-0000-0000AA000000}"/>
    <cellStyle name="20 % - Markeringsfarve1 2 2 2 2 2 3 6" xfId="49" xr:uid="{00000000-0005-0000-0000-0000AB000000}"/>
    <cellStyle name="20 % - Markeringsfarve1 2 2 2 2 2 3 6 2" xfId="10455" xr:uid="{00000000-0005-0000-0000-0000AC000000}"/>
    <cellStyle name="20 % - Markeringsfarve1 2 2 2 2 2 3 6 2 2" xfId="24486" xr:uid="{00000000-0005-0000-0000-0000AD000000}"/>
    <cellStyle name="20 % - Markeringsfarve1 2 2 2 2 2 3 6 3" xfId="20532" xr:uid="{00000000-0005-0000-0000-0000AE000000}"/>
    <cellStyle name="20 % - Markeringsfarve1 2 2 2 2 2 3 7" xfId="10450" xr:uid="{00000000-0005-0000-0000-0000AF000000}"/>
    <cellStyle name="20 % - Markeringsfarve1 2 2 2 2 2 3 7 2" xfId="24481" xr:uid="{00000000-0005-0000-0000-0000B0000000}"/>
    <cellStyle name="20 % - Markeringsfarve1 2 2 2 2 2 3 8" xfId="20527" xr:uid="{00000000-0005-0000-0000-0000B1000000}"/>
    <cellStyle name="20 % - Markeringsfarve1 2 2 2 2 2 4" xfId="50" xr:uid="{00000000-0005-0000-0000-0000B2000000}"/>
    <cellStyle name="20 % - Markeringsfarve1 2 2 2 2 2 4 2" xfId="51" xr:uid="{00000000-0005-0000-0000-0000B3000000}"/>
    <cellStyle name="20 % - Markeringsfarve1 2 2 2 2 2 4 2 2" xfId="10457" xr:uid="{00000000-0005-0000-0000-0000B4000000}"/>
    <cellStyle name="20 % - Markeringsfarve1 2 2 2 2 2 4 2 2 2" xfId="24488" xr:uid="{00000000-0005-0000-0000-0000B5000000}"/>
    <cellStyle name="20 % - Markeringsfarve1 2 2 2 2 2 4 2 3" xfId="20534" xr:uid="{00000000-0005-0000-0000-0000B6000000}"/>
    <cellStyle name="20 % - Markeringsfarve1 2 2 2 2 2 4 3" xfId="52" xr:uid="{00000000-0005-0000-0000-0000B7000000}"/>
    <cellStyle name="20 % - Markeringsfarve1 2 2 2 2 2 4 3 2" xfId="10458" xr:uid="{00000000-0005-0000-0000-0000B8000000}"/>
    <cellStyle name="20 % - Markeringsfarve1 2 2 2 2 2 4 3 2 2" xfId="24489" xr:uid="{00000000-0005-0000-0000-0000B9000000}"/>
    <cellStyle name="20 % - Markeringsfarve1 2 2 2 2 2 4 3 3" xfId="20535" xr:uid="{00000000-0005-0000-0000-0000BA000000}"/>
    <cellStyle name="20 % - Markeringsfarve1 2 2 2 2 2 4 4" xfId="53" xr:uid="{00000000-0005-0000-0000-0000BB000000}"/>
    <cellStyle name="20 % - Markeringsfarve1 2 2 2 2 2 4 4 2" xfId="10459" xr:uid="{00000000-0005-0000-0000-0000BC000000}"/>
    <cellStyle name="20 % - Markeringsfarve1 2 2 2 2 2 4 4 2 2" xfId="24490" xr:uid="{00000000-0005-0000-0000-0000BD000000}"/>
    <cellStyle name="20 % - Markeringsfarve1 2 2 2 2 2 4 4 3" xfId="20536" xr:uid="{00000000-0005-0000-0000-0000BE000000}"/>
    <cellStyle name="20 % - Markeringsfarve1 2 2 2 2 2 4 5" xfId="54" xr:uid="{00000000-0005-0000-0000-0000BF000000}"/>
    <cellStyle name="20 % - Markeringsfarve1 2 2 2 2 2 4 5 2" xfId="10460" xr:uid="{00000000-0005-0000-0000-0000C0000000}"/>
    <cellStyle name="20 % - Markeringsfarve1 2 2 2 2 2 4 5 2 2" xfId="24491" xr:uid="{00000000-0005-0000-0000-0000C1000000}"/>
    <cellStyle name="20 % - Markeringsfarve1 2 2 2 2 2 4 5 3" xfId="20537" xr:uid="{00000000-0005-0000-0000-0000C2000000}"/>
    <cellStyle name="20 % - Markeringsfarve1 2 2 2 2 2 4 6" xfId="55" xr:uid="{00000000-0005-0000-0000-0000C3000000}"/>
    <cellStyle name="20 % - Markeringsfarve1 2 2 2 2 2 4 6 2" xfId="10461" xr:uid="{00000000-0005-0000-0000-0000C4000000}"/>
    <cellStyle name="20 % - Markeringsfarve1 2 2 2 2 2 4 6 2 2" xfId="24492" xr:uid="{00000000-0005-0000-0000-0000C5000000}"/>
    <cellStyle name="20 % - Markeringsfarve1 2 2 2 2 2 4 6 3" xfId="20538" xr:uid="{00000000-0005-0000-0000-0000C6000000}"/>
    <cellStyle name="20 % - Markeringsfarve1 2 2 2 2 2 4 7" xfId="10456" xr:uid="{00000000-0005-0000-0000-0000C7000000}"/>
    <cellStyle name="20 % - Markeringsfarve1 2 2 2 2 2 4 7 2" xfId="24487" xr:uid="{00000000-0005-0000-0000-0000C8000000}"/>
    <cellStyle name="20 % - Markeringsfarve1 2 2 2 2 2 4 8" xfId="20533" xr:uid="{00000000-0005-0000-0000-0000C9000000}"/>
    <cellStyle name="20 % - Markeringsfarve1 2 2 2 2 2 5" xfId="56" xr:uid="{00000000-0005-0000-0000-0000CA000000}"/>
    <cellStyle name="20 % - Markeringsfarve1 2 2 2 2 2 5 2" xfId="57" xr:uid="{00000000-0005-0000-0000-0000CB000000}"/>
    <cellStyle name="20 % - Markeringsfarve1 2 2 2 2 2 5 2 2" xfId="10463" xr:uid="{00000000-0005-0000-0000-0000CC000000}"/>
    <cellStyle name="20 % - Markeringsfarve1 2 2 2 2 2 5 2 2 2" xfId="24494" xr:uid="{00000000-0005-0000-0000-0000CD000000}"/>
    <cellStyle name="20 % - Markeringsfarve1 2 2 2 2 2 5 2 3" xfId="20540" xr:uid="{00000000-0005-0000-0000-0000CE000000}"/>
    <cellStyle name="20 % - Markeringsfarve1 2 2 2 2 2 5 3" xfId="58" xr:uid="{00000000-0005-0000-0000-0000CF000000}"/>
    <cellStyle name="20 % - Markeringsfarve1 2 2 2 2 2 5 3 2" xfId="10464" xr:uid="{00000000-0005-0000-0000-0000D0000000}"/>
    <cellStyle name="20 % - Markeringsfarve1 2 2 2 2 2 5 3 2 2" xfId="24495" xr:uid="{00000000-0005-0000-0000-0000D1000000}"/>
    <cellStyle name="20 % - Markeringsfarve1 2 2 2 2 2 5 3 3" xfId="20541" xr:uid="{00000000-0005-0000-0000-0000D2000000}"/>
    <cellStyle name="20 % - Markeringsfarve1 2 2 2 2 2 5 4" xfId="59" xr:uid="{00000000-0005-0000-0000-0000D3000000}"/>
    <cellStyle name="20 % - Markeringsfarve1 2 2 2 2 2 5 4 2" xfId="10465" xr:uid="{00000000-0005-0000-0000-0000D4000000}"/>
    <cellStyle name="20 % - Markeringsfarve1 2 2 2 2 2 5 4 2 2" xfId="24496" xr:uid="{00000000-0005-0000-0000-0000D5000000}"/>
    <cellStyle name="20 % - Markeringsfarve1 2 2 2 2 2 5 4 3" xfId="20542" xr:uid="{00000000-0005-0000-0000-0000D6000000}"/>
    <cellStyle name="20 % - Markeringsfarve1 2 2 2 2 2 5 5" xfId="60" xr:uid="{00000000-0005-0000-0000-0000D7000000}"/>
    <cellStyle name="20 % - Markeringsfarve1 2 2 2 2 2 5 5 2" xfId="10466" xr:uid="{00000000-0005-0000-0000-0000D8000000}"/>
    <cellStyle name="20 % - Markeringsfarve1 2 2 2 2 2 5 5 2 2" xfId="24497" xr:uid="{00000000-0005-0000-0000-0000D9000000}"/>
    <cellStyle name="20 % - Markeringsfarve1 2 2 2 2 2 5 5 3" xfId="20543" xr:uid="{00000000-0005-0000-0000-0000DA000000}"/>
    <cellStyle name="20 % - Markeringsfarve1 2 2 2 2 2 5 6" xfId="61" xr:uid="{00000000-0005-0000-0000-0000DB000000}"/>
    <cellStyle name="20 % - Markeringsfarve1 2 2 2 2 2 5 6 2" xfId="10467" xr:uid="{00000000-0005-0000-0000-0000DC000000}"/>
    <cellStyle name="20 % - Markeringsfarve1 2 2 2 2 2 5 6 2 2" xfId="24498" xr:uid="{00000000-0005-0000-0000-0000DD000000}"/>
    <cellStyle name="20 % - Markeringsfarve1 2 2 2 2 2 5 6 3" xfId="20544" xr:uid="{00000000-0005-0000-0000-0000DE000000}"/>
    <cellStyle name="20 % - Markeringsfarve1 2 2 2 2 2 5 7" xfId="10462" xr:uid="{00000000-0005-0000-0000-0000DF000000}"/>
    <cellStyle name="20 % - Markeringsfarve1 2 2 2 2 2 5 7 2" xfId="24493" xr:uid="{00000000-0005-0000-0000-0000E0000000}"/>
    <cellStyle name="20 % - Markeringsfarve1 2 2 2 2 2 5 8" xfId="20539" xr:uid="{00000000-0005-0000-0000-0000E1000000}"/>
    <cellStyle name="20 % - Markeringsfarve1 2 2 2 2 2 6" xfId="62" xr:uid="{00000000-0005-0000-0000-0000E2000000}"/>
    <cellStyle name="20 % - Markeringsfarve1 2 2 2 2 2 6 2" xfId="10468" xr:uid="{00000000-0005-0000-0000-0000E3000000}"/>
    <cellStyle name="20 % - Markeringsfarve1 2 2 2 2 2 6 2 2" xfId="24499" xr:uid="{00000000-0005-0000-0000-0000E4000000}"/>
    <cellStyle name="20 % - Markeringsfarve1 2 2 2 2 2 6 3" xfId="20545" xr:uid="{00000000-0005-0000-0000-0000E5000000}"/>
    <cellStyle name="20 % - Markeringsfarve1 2 2 2 2 2 7" xfId="63" xr:uid="{00000000-0005-0000-0000-0000E6000000}"/>
    <cellStyle name="20 % - Markeringsfarve1 2 2 2 2 2 7 2" xfId="10469" xr:uid="{00000000-0005-0000-0000-0000E7000000}"/>
    <cellStyle name="20 % - Markeringsfarve1 2 2 2 2 2 7 2 2" xfId="24500" xr:uid="{00000000-0005-0000-0000-0000E8000000}"/>
    <cellStyle name="20 % - Markeringsfarve1 2 2 2 2 2 7 3" xfId="20546" xr:uid="{00000000-0005-0000-0000-0000E9000000}"/>
    <cellStyle name="20 % - Markeringsfarve1 2 2 2 2 2 8" xfId="64" xr:uid="{00000000-0005-0000-0000-0000EA000000}"/>
    <cellStyle name="20 % - Markeringsfarve1 2 2 2 2 2 8 2" xfId="10470" xr:uid="{00000000-0005-0000-0000-0000EB000000}"/>
    <cellStyle name="20 % - Markeringsfarve1 2 2 2 2 2 8 2 2" xfId="24501" xr:uid="{00000000-0005-0000-0000-0000EC000000}"/>
    <cellStyle name="20 % - Markeringsfarve1 2 2 2 2 2 8 3" xfId="20547" xr:uid="{00000000-0005-0000-0000-0000ED000000}"/>
    <cellStyle name="20 % - Markeringsfarve1 2 2 2 2 2 9" xfId="65" xr:uid="{00000000-0005-0000-0000-0000EE000000}"/>
    <cellStyle name="20 % - Markeringsfarve1 2 2 2 2 2 9 2" xfId="10471" xr:uid="{00000000-0005-0000-0000-0000EF000000}"/>
    <cellStyle name="20 % - Markeringsfarve1 2 2 2 2 2 9 2 2" xfId="24502" xr:uid="{00000000-0005-0000-0000-0000F0000000}"/>
    <cellStyle name="20 % - Markeringsfarve1 2 2 2 2 2 9 3" xfId="20548" xr:uid="{00000000-0005-0000-0000-0000F1000000}"/>
    <cellStyle name="20 % - Markeringsfarve1 2 2 2 2 3" xfId="66" xr:uid="{00000000-0005-0000-0000-0000F2000000}"/>
    <cellStyle name="20 % - Markeringsfarve1 2 2 2 2 3 2" xfId="67" xr:uid="{00000000-0005-0000-0000-0000F3000000}"/>
    <cellStyle name="20 % - Markeringsfarve1 2 2 2 2 3 2 2" xfId="10473" xr:uid="{00000000-0005-0000-0000-0000F4000000}"/>
    <cellStyle name="20 % - Markeringsfarve1 2 2 2 2 3 2 2 2" xfId="24504" xr:uid="{00000000-0005-0000-0000-0000F5000000}"/>
    <cellStyle name="20 % - Markeringsfarve1 2 2 2 2 3 2 3" xfId="20550" xr:uid="{00000000-0005-0000-0000-0000F6000000}"/>
    <cellStyle name="20 % - Markeringsfarve1 2 2 2 2 3 3" xfId="68" xr:uid="{00000000-0005-0000-0000-0000F7000000}"/>
    <cellStyle name="20 % - Markeringsfarve1 2 2 2 2 3 3 2" xfId="10474" xr:uid="{00000000-0005-0000-0000-0000F8000000}"/>
    <cellStyle name="20 % - Markeringsfarve1 2 2 2 2 3 3 2 2" xfId="24505" xr:uid="{00000000-0005-0000-0000-0000F9000000}"/>
    <cellStyle name="20 % - Markeringsfarve1 2 2 2 2 3 3 3" xfId="20551" xr:uid="{00000000-0005-0000-0000-0000FA000000}"/>
    <cellStyle name="20 % - Markeringsfarve1 2 2 2 2 3 4" xfId="69" xr:uid="{00000000-0005-0000-0000-0000FB000000}"/>
    <cellStyle name="20 % - Markeringsfarve1 2 2 2 2 3 4 2" xfId="10475" xr:uid="{00000000-0005-0000-0000-0000FC000000}"/>
    <cellStyle name="20 % - Markeringsfarve1 2 2 2 2 3 4 2 2" xfId="24506" xr:uid="{00000000-0005-0000-0000-0000FD000000}"/>
    <cellStyle name="20 % - Markeringsfarve1 2 2 2 2 3 4 3" xfId="20552" xr:uid="{00000000-0005-0000-0000-0000FE000000}"/>
    <cellStyle name="20 % - Markeringsfarve1 2 2 2 2 3 5" xfId="70" xr:uid="{00000000-0005-0000-0000-0000FF000000}"/>
    <cellStyle name="20 % - Markeringsfarve1 2 2 2 2 3 5 2" xfId="10476" xr:uid="{00000000-0005-0000-0000-000000010000}"/>
    <cellStyle name="20 % - Markeringsfarve1 2 2 2 2 3 5 2 2" xfId="24507" xr:uid="{00000000-0005-0000-0000-000001010000}"/>
    <cellStyle name="20 % - Markeringsfarve1 2 2 2 2 3 5 3" xfId="20553" xr:uid="{00000000-0005-0000-0000-000002010000}"/>
    <cellStyle name="20 % - Markeringsfarve1 2 2 2 2 3 6" xfId="71" xr:uid="{00000000-0005-0000-0000-000003010000}"/>
    <cellStyle name="20 % - Markeringsfarve1 2 2 2 2 3 6 2" xfId="10477" xr:uid="{00000000-0005-0000-0000-000004010000}"/>
    <cellStyle name="20 % - Markeringsfarve1 2 2 2 2 3 6 2 2" xfId="24508" xr:uid="{00000000-0005-0000-0000-000005010000}"/>
    <cellStyle name="20 % - Markeringsfarve1 2 2 2 2 3 6 3" xfId="20554" xr:uid="{00000000-0005-0000-0000-000006010000}"/>
    <cellStyle name="20 % - Markeringsfarve1 2 2 2 2 3 7" xfId="10472" xr:uid="{00000000-0005-0000-0000-000007010000}"/>
    <cellStyle name="20 % - Markeringsfarve1 2 2 2 2 3 7 2" xfId="24503" xr:uid="{00000000-0005-0000-0000-000008010000}"/>
    <cellStyle name="20 % - Markeringsfarve1 2 2 2 2 3 8" xfId="20549" xr:uid="{00000000-0005-0000-0000-000009010000}"/>
    <cellStyle name="20 % - Markeringsfarve1 2 2 2 2 4" xfId="72" xr:uid="{00000000-0005-0000-0000-00000A010000}"/>
    <cellStyle name="20 % - Markeringsfarve1 2 2 2 2 4 2" xfId="73" xr:uid="{00000000-0005-0000-0000-00000B010000}"/>
    <cellStyle name="20 % - Markeringsfarve1 2 2 2 2 4 2 2" xfId="10479" xr:uid="{00000000-0005-0000-0000-00000C010000}"/>
    <cellStyle name="20 % - Markeringsfarve1 2 2 2 2 4 2 2 2" xfId="24510" xr:uid="{00000000-0005-0000-0000-00000D010000}"/>
    <cellStyle name="20 % - Markeringsfarve1 2 2 2 2 4 2 3" xfId="20556" xr:uid="{00000000-0005-0000-0000-00000E010000}"/>
    <cellStyle name="20 % - Markeringsfarve1 2 2 2 2 4 3" xfId="74" xr:uid="{00000000-0005-0000-0000-00000F010000}"/>
    <cellStyle name="20 % - Markeringsfarve1 2 2 2 2 4 3 2" xfId="10480" xr:uid="{00000000-0005-0000-0000-000010010000}"/>
    <cellStyle name="20 % - Markeringsfarve1 2 2 2 2 4 3 2 2" xfId="24511" xr:uid="{00000000-0005-0000-0000-000011010000}"/>
    <cellStyle name="20 % - Markeringsfarve1 2 2 2 2 4 3 3" xfId="20557" xr:uid="{00000000-0005-0000-0000-000012010000}"/>
    <cellStyle name="20 % - Markeringsfarve1 2 2 2 2 4 4" xfId="75" xr:uid="{00000000-0005-0000-0000-000013010000}"/>
    <cellStyle name="20 % - Markeringsfarve1 2 2 2 2 4 4 2" xfId="10481" xr:uid="{00000000-0005-0000-0000-000014010000}"/>
    <cellStyle name="20 % - Markeringsfarve1 2 2 2 2 4 4 2 2" xfId="24512" xr:uid="{00000000-0005-0000-0000-000015010000}"/>
    <cellStyle name="20 % - Markeringsfarve1 2 2 2 2 4 4 3" xfId="20558" xr:uid="{00000000-0005-0000-0000-000016010000}"/>
    <cellStyle name="20 % - Markeringsfarve1 2 2 2 2 4 5" xfId="76" xr:uid="{00000000-0005-0000-0000-000017010000}"/>
    <cellStyle name="20 % - Markeringsfarve1 2 2 2 2 4 5 2" xfId="10482" xr:uid="{00000000-0005-0000-0000-000018010000}"/>
    <cellStyle name="20 % - Markeringsfarve1 2 2 2 2 4 5 2 2" xfId="24513" xr:uid="{00000000-0005-0000-0000-000019010000}"/>
    <cellStyle name="20 % - Markeringsfarve1 2 2 2 2 4 5 3" xfId="20559" xr:uid="{00000000-0005-0000-0000-00001A010000}"/>
    <cellStyle name="20 % - Markeringsfarve1 2 2 2 2 4 6" xfId="77" xr:uid="{00000000-0005-0000-0000-00001B010000}"/>
    <cellStyle name="20 % - Markeringsfarve1 2 2 2 2 4 6 2" xfId="10483" xr:uid="{00000000-0005-0000-0000-00001C010000}"/>
    <cellStyle name="20 % - Markeringsfarve1 2 2 2 2 4 6 2 2" xfId="24514" xr:uid="{00000000-0005-0000-0000-00001D010000}"/>
    <cellStyle name="20 % - Markeringsfarve1 2 2 2 2 4 6 3" xfId="20560" xr:uid="{00000000-0005-0000-0000-00001E010000}"/>
    <cellStyle name="20 % - Markeringsfarve1 2 2 2 2 4 7" xfId="10478" xr:uid="{00000000-0005-0000-0000-00001F010000}"/>
    <cellStyle name="20 % - Markeringsfarve1 2 2 2 2 4 7 2" xfId="24509" xr:uid="{00000000-0005-0000-0000-000020010000}"/>
    <cellStyle name="20 % - Markeringsfarve1 2 2 2 2 4 8" xfId="20555" xr:uid="{00000000-0005-0000-0000-000021010000}"/>
    <cellStyle name="20 % - Markeringsfarve1 2 2 2 2 5" xfId="78" xr:uid="{00000000-0005-0000-0000-000022010000}"/>
    <cellStyle name="20 % - Markeringsfarve1 2 2 2 2 5 2" xfId="79" xr:uid="{00000000-0005-0000-0000-000023010000}"/>
    <cellStyle name="20 % - Markeringsfarve1 2 2 2 2 5 2 2" xfId="10485" xr:uid="{00000000-0005-0000-0000-000024010000}"/>
    <cellStyle name="20 % - Markeringsfarve1 2 2 2 2 5 2 2 2" xfId="24516" xr:uid="{00000000-0005-0000-0000-000025010000}"/>
    <cellStyle name="20 % - Markeringsfarve1 2 2 2 2 5 2 3" xfId="20562" xr:uid="{00000000-0005-0000-0000-000026010000}"/>
    <cellStyle name="20 % - Markeringsfarve1 2 2 2 2 5 3" xfId="80" xr:uid="{00000000-0005-0000-0000-000027010000}"/>
    <cellStyle name="20 % - Markeringsfarve1 2 2 2 2 5 3 2" xfId="10486" xr:uid="{00000000-0005-0000-0000-000028010000}"/>
    <cellStyle name="20 % - Markeringsfarve1 2 2 2 2 5 3 2 2" xfId="24517" xr:uid="{00000000-0005-0000-0000-000029010000}"/>
    <cellStyle name="20 % - Markeringsfarve1 2 2 2 2 5 3 3" xfId="20563" xr:uid="{00000000-0005-0000-0000-00002A010000}"/>
    <cellStyle name="20 % - Markeringsfarve1 2 2 2 2 5 4" xfId="81" xr:uid="{00000000-0005-0000-0000-00002B010000}"/>
    <cellStyle name="20 % - Markeringsfarve1 2 2 2 2 5 4 2" xfId="10487" xr:uid="{00000000-0005-0000-0000-00002C010000}"/>
    <cellStyle name="20 % - Markeringsfarve1 2 2 2 2 5 4 2 2" xfId="24518" xr:uid="{00000000-0005-0000-0000-00002D010000}"/>
    <cellStyle name="20 % - Markeringsfarve1 2 2 2 2 5 4 3" xfId="20564" xr:uid="{00000000-0005-0000-0000-00002E010000}"/>
    <cellStyle name="20 % - Markeringsfarve1 2 2 2 2 5 5" xfId="82" xr:uid="{00000000-0005-0000-0000-00002F010000}"/>
    <cellStyle name="20 % - Markeringsfarve1 2 2 2 2 5 5 2" xfId="10488" xr:uid="{00000000-0005-0000-0000-000030010000}"/>
    <cellStyle name="20 % - Markeringsfarve1 2 2 2 2 5 5 2 2" xfId="24519" xr:uid="{00000000-0005-0000-0000-000031010000}"/>
    <cellStyle name="20 % - Markeringsfarve1 2 2 2 2 5 5 3" xfId="20565" xr:uid="{00000000-0005-0000-0000-000032010000}"/>
    <cellStyle name="20 % - Markeringsfarve1 2 2 2 2 5 6" xfId="83" xr:uid="{00000000-0005-0000-0000-000033010000}"/>
    <cellStyle name="20 % - Markeringsfarve1 2 2 2 2 5 6 2" xfId="10489" xr:uid="{00000000-0005-0000-0000-000034010000}"/>
    <cellStyle name="20 % - Markeringsfarve1 2 2 2 2 5 6 2 2" xfId="24520" xr:uid="{00000000-0005-0000-0000-000035010000}"/>
    <cellStyle name="20 % - Markeringsfarve1 2 2 2 2 5 6 3" xfId="20566" xr:uid="{00000000-0005-0000-0000-000036010000}"/>
    <cellStyle name="20 % - Markeringsfarve1 2 2 2 2 5 7" xfId="10484" xr:uid="{00000000-0005-0000-0000-000037010000}"/>
    <cellStyle name="20 % - Markeringsfarve1 2 2 2 2 5 7 2" xfId="24515" xr:uid="{00000000-0005-0000-0000-000038010000}"/>
    <cellStyle name="20 % - Markeringsfarve1 2 2 2 2 5 8" xfId="20561" xr:uid="{00000000-0005-0000-0000-000039010000}"/>
    <cellStyle name="20 % - Markeringsfarve1 2 2 2 2 6" xfId="84" xr:uid="{00000000-0005-0000-0000-00003A010000}"/>
    <cellStyle name="20 % - Markeringsfarve1 2 2 2 2 6 2" xfId="85" xr:uid="{00000000-0005-0000-0000-00003B010000}"/>
    <cellStyle name="20 % - Markeringsfarve1 2 2 2 2 6 2 2" xfId="10491" xr:uid="{00000000-0005-0000-0000-00003C010000}"/>
    <cellStyle name="20 % - Markeringsfarve1 2 2 2 2 6 2 2 2" xfId="24522" xr:uid="{00000000-0005-0000-0000-00003D010000}"/>
    <cellStyle name="20 % - Markeringsfarve1 2 2 2 2 6 2 3" xfId="20568" xr:uid="{00000000-0005-0000-0000-00003E010000}"/>
    <cellStyle name="20 % - Markeringsfarve1 2 2 2 2 6 3" xfId="86" xr:uid="{00000000-0005-0000-0000-00003F010000}"/>
    <cellStyle name="20 % - Markeringsfarve1 2 2 2 2 6 3 2" xfId="10492" xr:uid="{00000000-0005-0000-0000-000040010000}"/>
    <cellStyle name="20 % - Markeringsfarve1 2 2 2 2 6 3 2 2" xfId="24523" xr:uid="{00000000-0005-0000-0000-000041010000}"/>
    <cellStyle name="20 % - Markeringsfarve1 2 2 2 2 6 3 3" xfId="20569" xr:uid="{00000000-0005-0000-0000-000042010000}"/>
    <cellStyle name="20 % - Markeringsfarve1 2 2 2 2 6 4" xfId="87" xr:uid="{00000000-0005-0000-0000-000043010000}"/>
    <cellStyle name="20 % - Markeringsfarve1 2 2 2 2 6 4 2" xfId="10493" xr:uid="{00000000-0005-0000-0000-000044010000}"/>
    <cellStyle name="20 % - Markeringsfarve1 2 2 2 2 6 4 2 2" xfId="24524" xr:uid="{00000000-0005-0000-0000-000045010000}"/>
    <cellStyle name="20 % - Markeringsfarve1 2 2 2 2 6 4 3" xfId="20570" xr:uid="{00000000-0005-0000-0000-000046010000}"/>
    <cellStyle name="20 % - Markeringsfarve1 2 2 2 2 6 5" xfId="88" xr:uid="{00000000-0005-0000-0000-000047010000}"/>
    <cellStyle name="20 % - Markeringsfarve1 2 2 2 2 6 5 2" xfId="10494" xr:uid="{00000000-0005-0000-0000-000048010000}"/>
    <cellStyle name="20 % - Markeringsfarve1 2 2 2 2 6 5 2 2" xfId="24525" xr:uid="{00000000-0005-0000-0000-000049010000}"/>
    <cellStyle name="20 % - Markeringsfarve1 2 2 2 2 6 5 3" xfId="20571" xr:uid="{00000000-0005-0000-0000-00004A010000}"/>
    <cellStyle name="20 % - Markeringsfarve1 2 2 2 2 6 6" xfId="89" xr:uid="{00000000-0005-0000-0000-00004B010000}"/>
    <cellStyle name="20 % - Markeringsfarve1 2 2 2 2 6 6 2" xfId="10495" xr:uid="{00000000-0005-0000-0000-00004C010000}"/>
    <cellStyle name="20 % - Markeringsfarve1 2 2 2 2 6 6 2 2" xfId="24526" xr:uid="{00000000-0005-0000-0000-00004D010000}"/>
    <cellStyle name="20 % - Markeringsfarve1 2 2 2 2 6 6 3" xfId="20572" xr:uid="{00000000-0005-0000-0000-00004E010000}"/>
    <cellStyle name="20 % - Markeringsfarve1 2 2 2 2 6 7" xfId="10490" xr:uid="{00000000-0005-0000-0000-00004F010000}"/>
    <cellStyle name="20 % - Markeringsfarve1 2 2 2 2 6 7 2" xfId="24521" xr:uid="{00000000-0005-0000-0000-000050010000}"/>
    <cellStyle name="20 % - Markeringsfarve1 2 2 2 2 6 8" xfId="20567" xr:uid="{00000000-0005-0000-0000-000051010000}"/>
    <cellStyle name="20 % - Markeringsfarve1 2 2 2 2 7" xfId="90" xr:uid="{00000000-0005-0000-0000-000052010000}"/>
    <cellStyle name="20 % - Markeringsfarve1 2 2 2 2 7 2" xfId="10496" xr:uid="{00000000-0005-0000-0000-000053010000}"/>
    <cellStyle name="20 % - Markeringsfarve1 2 2 2 2 7 2 2" xfId="24527" xr:uid="{00000000-0005-0000-0000-000054010000}"/>
    <cellStyle name="20 % - Markeringsfarve1 2 2 2 2 7 3" xfId="20573" xr:uid="{00000000-0005-0000-0000-000055010000}"/>
    <cellStyle name="20 % - Markeringsfarve1 2 2 2 2 8" xfId="91" xr:uid="{00000000-0005-0000-0000-000056010000}"/>
    <cellStyle name="20 % - Markeringsfarve1 2 2 2 2 8 2" xfId="10497" xr:uid="{00000000-0005-0000-0000-000057010000}"/>
    <cellStyle name="20 % - Markeringsfarve1 2 2 2 2 8 2 2" xfId="24528" xr:uid="{00000000-0005-0000-0000-000058010000}"/>
    <cellStyle name="20 % - Markeringsfarve1 2 2 2 2 8 3" xfId="20574" xr:uid="{00000000-0005-0000-0000-000059010000}"/>
    <cellStyle name="20 % - Markeringsfarve1 2 2 2 2 9" xfId="92" xr:uid="{00000000-0005-0000-0000-00005A010000}"/>
    <cellStyle name="20 % - Markeringsfarve1 2 2 2 2 9 2" xfId="10498" xr:uid="{00000000-0005-0000-0000-00005B010000}"/>
    <cellStyle name="20 % - Markeringsfarve1 2 2 2 2 9 2 2" xfId="24529" xr:uid="{00000000-0005-0000-0000-00005C010000}"/>
    <cellStyle name="20 % - Markeringsfarve1 2 2 2 2 9 3" xfId="20575" xr:uid="{00000000-0005-0000-0000-00005D010000}"/>
    <cellStyle name="20 % - Markeringsfarve1 2 2 2 3" xfId="93" xr:uid="{00000000-0005-0000-0000-00005E010000}"/>
    <cellStyle name="20 % - Markeringsfarve1 2 2 2 3 10" xfId="94" xr:uid="{00000000-0005-0000-0000-00005F010000}"/>
    <cellStyle name="20 % - Markeringsfarve1 2 2 2 3 10 2" xfId="10500" xr:uid="{00000000-0005-0000-0000-000060010000}"/>
    <cellStyle name="20 % - Markeringsfarve1 2 2 2 3 10 2 2" xfId="24531" xr:uid="{00000000-0005-0000-0000-000061010000}"/>
    <cellStyle name="20 % - Markeringsfarve1 2 2 2 3 10 3" xfId="20577" xr:uid="{00000000-0005-0000-0000-000062010000}"/>
    <cellStyle name="20 % - Markeringsfarve1 2 2 2 3 11" xfId="10499" xr:uid="{00000000-0005-0000-0000-000063010000}"/>
    <cellStyle name="20 % - Markeringsfarve1 2 2 2 3 11 2" xfId="24530" xr:uid="{00000000-0005-0000-0000-000064010000}"/>
    <cellStyle name="20 % - Markeringsfarve1 2 2 2 3 12" xfId="20576" xr:uid="{00000000-0005-0000-0000-000065010000}"/>
    <cellStyle name="20 % - Markeringsfarve1 2 2 2 3 2" xfId="95" xr:uid="{00000000-0005-0000-0000-000066010000}"/>
    <cellStyle name="20 % - Markeringsfarve1 2 2 2 3 2 2" xfId="96" xr:uid="{00000000-0005-0000-0000-000067010000}"/>
    <cellStyle name="20 % - Markeringsfarve1 2 2 2 3 2 2 2" xfId="10502" xr:uid="{00000000-0005-0000-0000-000068010000}"/>
    <cellStyle name="20 % - Markeringsfarve1 2 2 2 3 2 2 2 2" xfId="24533" xr:uid="{00000000-0005-0000-0000-000069010000}"/>
    <cellStyle name="20 % - Markeringsfarve1 2 2 2 3 2 2 3" xfId="20579" xr:uid="{00000000-0005-0000-0000-00006A010000}"/>
    <cellStyle name="20 % - Markeringsfarve1 2 2 2 3 2 3" xfId="97" xr:uid="{00000000-0005-0000-0000-00006B010000}"/>
    <cellStyle name="20 % - Markeringsfarve1 2 2 2 3 2 3 2" xfId="10503" xr:uid="{00000000-0005-0000-0000-00006C010000}"/>
    <cellStyle name="20 % - Markeringsfarve1 2 2 2 3 2 3 2 2" xfId="24534" xr:uid="{00000000-0005-0000-0000-00006D010000}"/>
    <cellStyle name="20 % - Markeringsfarve1 2 2 2 3 2 3 3" xfId="20580" xr:uid="{00000000-0005-0000-0000-00006E010000}"/>
    <cellStyle name="20 % - Markeringsfarve1 2 2 2 3 2 4" xfId="98" xr:uid="{00000000-0005-0000-0000-00006F010000}"/>
    <cellStyle name="20 % - Markeringsfarve1 2 2 2 3 2 4 2" xfId="10504" xr:uid="{00000000-0005-0000-0000-000070010000}"/>
    <cellStyle name="20 % - Markeringsfarve1 2 2 2 3 2 4 2 2" xfId="24535" xr:uid="{00000000-0005-0000-0000-000071010000}"/>
    <cellStyle name="20 % - Markeringsfarve1 2 2 2 3 2 4 3" xfId="20581" xr:uid="{00000000-0005-0000-0000-000072010000}"/>
    <cellStyle name="20 % - Markeringsfarve1 2 2 2 3 2 5" xfId="99" xr:uid="{00000000-0005-0000-0000-000073010000}"/>
    <cellStyle name="20 % - Markeringsfarve1 2 2 2 3 2 5 2" xfId="10505" xr:uid="{00000000-0005-0000-0000-000074010000}"/>
    <cellStyle name="20 % - Markeringsfarve1 2 2 2 3 2 5 2 2" xfId="24536" xr:uid="{00000000-0005-0000-0000-000075010000}"/>
    <cellStyle name="20 % - Markeringsfarve1 2 2 2 3 2 5 3" xfId="20582" xr:uid="{00000000-0005-0000-0000-000076010000}"/>
    <cellStyle name="20 % - Markeringsfarve1 2 2 2 3 2 6" xfId="100" xr:uid="{00000000-0005-0000-0000-000077010000}"/>
    <cellStyle name="20 % - Markeringsfarve1 2 2 2 3 2 6 2" xfId="10506" xr:uid="{00000000-0005-0000-0000-000078010000}"/>
    <cellStyle name="20 % - Markeringsfarve1 2 2 2 3 2 6 2 2" xfId="24537" xr:uid="{00000000-0005-0000-0000-000079010000}"/>
    <cellStyle name="20 % - Markeringsfarve1 2 2 2 3 2 6 3" xfId="20583" xr:uid="{00000000-0005-0000-0000-00007A010000}"/>
    <cellStyle name="20 % - Markeringsfarve1 2 2 2 3 2 7" xfId="10501" xr:uid="{00000000-0005-0000-0000-00007B010000}"/>
    <cellStyle name="20 % - Markeringsfarve1 2 2 2 3 2 7 2" xfId="24532" xr:uid="{00000000-0005-0000-0000-00007C010000}"/>
    <cellStyle name="20 % - Markeringsfarve1 2 2 2 3 2 8" xfId="20578" xr:uid="{00000000-0005-0000-0000-00007D010000}"/>
    <cellStyle name="20 % - Markeringsfarve1 2 2 2 3 3" xfId="101" xr:uid="{00000000-0005-0000-0000-00007E010000}"/>
    <cellStyle name="20 % - Markeringsfarve1 2 2 2 3 3 2" xfId="102" xr:uid="{00000000-0005-0000-0000-00007F010000}"/>
    <cellStyle name="20 % - Markeringsfarve1 2 2 2 3 3 2 2" xfId="10508" xr:uid="{00000000-0005-0000-0000-000080010000}"/>
    <cellStyle name="20 % - Markeringsfarve1 2 2 2 3 3 2 2 2" xfId="24539" xr:uid="{00000000-0005-0000-0000-000081010000}"/>
    <cellStyle name="20 % - Markeringsfarve1 2 2 2 3 3 2 3" xfId="20585" xr:uid="{00000000-0005-0000-0000-000082010000}"/>
    <cellStyle name="20 % - Markeringsfarve1 2 2 2 3 3 3" xfId="103" xr:uid="{00000000-0005-0000-0000-000083010000}"/>
    <cellStyle name="20 % - Markeringsfarve1 2 2 2 3 3 3 2" xfId="10509" xr:uid="{00000000-0005-0000-0000-000084010000}"/>
    <cellStyle name="20 % - Markeringsfarve1 2 2 2 3 3 3 2 2" xfId="24540" xr:uid="{00000000-0005-0000-0000-000085010000}"/>
    <cellStyle name="20 % - Markeringsfarve1 2 2 2 3 3 3 3" xfId="20586" xr:uid="{00000000-0005-0000-0000-000086010000}"/>
    <cellStyle name="20 % - Markeringsfarve1 2 2 2 3 3 4" xfId="104" xr:uid="{00000000-0005-0000-0000-000087010000}"/>
    <cellStyle name="20 % - Markeringsfarve1 2 2 2 3 3 4 2" xfId="10510" xr:uid="{00000000-0005-0000-0000-000088010000}"/>
    <cellStyle name="20 % - Markeringsfarve1 2 2 2 3 3 4 2 2" xfId="24541" xr:uid="{00000000-0005-0000-0000-000089010000}"/>
    <cellStyle name="20 % - Markeringsfarve1 2 2 2 3 3 4 3" xfId="20587" xr:uid="{00000000-0005-0000-0000-00008A010000}"/>
    <cellStyle name="20 % - Markeringsfarve1 2 2 2 3 3 5" xfId="105" xr:uid="{00000000-0005-0000-0000-00008B010000}"/>
    <cellStyle name="20 % - Markeringsfarve1 2 2 2 3 3 5 2" xfId="10511" xr:uid="{00000000-0005-0000-0000-00008C010000}"/>
    <cellStyle name="20 % - Markeringsfarve1 2 2 2 3 3 5 2 2" xfId="24542" xr:uid="{00000000-0005-0000-0000-00008D010000}"/>
    <cellStyle name="20 % - Markeringsfarve1 2 2 2 3 3 5 3" xfId="20588" xr:uid="{00000000-0005-0000-0000-00008E010000}"/>
    <cellStyle name="20 % - Markeringsfarve1 2 2 2 3 3 6" xfId="106" xr:uid="{00000000-0005-0000-0000-00008F010000}"/>
    <cellStyle name="20 % - Markeringsfarve1 2 2 2 3 3 6 2" xfId="10512" xr:uid="{00000000-0005-0000-0000-000090010000}"/>
    <cellStyle name="20 % - Markeringsfarve1 2 2 2 3 3 6 2 2" xfId="24543" xr:uid="{00000000-0005-0000-0000-000091010000}"/>
    <cellStyle name="20 % - Markeringsfarve1 2 2 2 3 3 6 3" xfId="20589" xr:uid="{00000000-0005-0000-0000-000092010000}"/>
    <cellStyle name="20 % - Markeringsfarve1 2 2 2 3 3 7" xfId="10507" xr:uid="{00000000-0005-0000-0000-000093010000}"/>
    <cellStyle name="20 % - Markeringsfarve1 2 2 2 3 3 7 2" xfId="24538" xr:uid="{00000000-0005-0000-0000-000094010000}"/>
    <cellStyle name="20 % - Markeringsfarve1 2 2 2 3 3 8" xfId="20584" xr:uid="{00000000-0005-0000-0000-000095010000}"/>
    <cellStyle name="20 % - Markeringsfarve1 2 2 2 3 4" xfId="107" xr:uid="{00000000-0005-0000-0000-000096010000}"/>
    <cellStyle name="20 % - Markeringsfarve1 2 2 2 3 4 2" xfId="108" xr:uid="{00000000-0005-0000-0000-000097010000}"/>
    <cellStyle name="20 % - Markeringsfarve1 2 2 2 3 4 2 2" xfId="10514" xr:uid="{00000000-0005-0000-0000-000098010000}"/>
    <cellStyle name="20 % - Markeringsfarve1 2 2 2 3 4 2 2 2" xfId="24545" xr:uid="{00000000-0005-0000-0000-000099010000}"/>
    <cellStyle name="20 % - Markeringsfarve1 2 2 2 3 4 2 3" xfId="20591" xr:uid="{00000000-0005-0000-0000-00009A010000}"/>
    <cellStyle name="20 % - Markeringsfarve1 2 2 2 3 4 3" xfId="109" xr:uid="{00000000-0005-0000-0000-00009B010000}"/>
    <cellStyle name="20 % - Markeringsfarve1 2 2 2 3 4 3 2" xfId="10515" xr:uid="{00000000-0005-0000-0000-00009C010000}"/>
    <cellStyle name="20 % - Markeringsfarve1 2 2 2 3 4 3 2 2" xfId="24546" xr:uid="{00000000-0005-0000-0000-00009D010000}"/>
    <cellStyle name="20 % - Markeringsfarve1 2 2 2 3 4 3 3" xfId="20592" xr:uid="{00000000-0005-0000-0000-00009E010000}"/>
    <cellStyle name="20 % - Markeringsfarve1 2 2 2 3 4 4" xfId="110" xr:uid="{00000000-0005-0000-0000-00009F010000}"/>
    <cellStyle name="20 % - Markeringsfarve1 2 2 2 3 4 4 2" xfId="10516" xr:uid="{00000000-0005-0000-0000-0000A0010000}"/>
    <cellStyle name="20 % - Markeringsfarve1 2 2 2 3 4 4 2 2" xfId="24547" xr:uid="{00000000-0005-0000-0000-0000A1010000}"/>
    <cellStyle name="20 % - Markeringsfarve1 2 2 2 3 4 4 3" xfId="20593" xr:uid="{00000000-0005-0000-0000-0000A2010000}"/>
    <cellStyle name="20 % - Markeringsfarve1 2 2 2 3 4 5" xfId="111" xr:uid="{00000000-0005-0000-0000-0000A3010000}"/>
    <cellStyle name="20 % - Markeringsfarve1 2 2 2 3 4 5 2" xfId="10517" xr:uid="{00000000-0005-0000-0000-0000A4010000}"/>
    <cellStyle name="20 % - Markeringsfarve1 2 2 2 3 4 5 2 2" xfId="24548" xr:uid="{00000000-0005-0000-0000-0000A5010000}"/>
    <cellStyle name="20 % - Markeringsfarve1 2 2 2 3 4 5 3" xfId="20594" xr:uid="{00000000-0005-0000-0000-0000A6010000}"/>
    <cellStyle name="20 % - Markeringsfarve1 2 2 2 3 4 6" xfId="112" xr:uid="{00000000-0005-0000-0000-0000A7010000}"/>
    <cellStyle name="20 % - Markeringsfarve1 2 2 2 3 4 6 2" xfId="10518" xr:uid="{00000000-0005-0000-0000-0000A8010000}"/>
    <cellStyle name="20 % - Markeringsfarve1 2 2 2 3 4 6 2 2" xfId="24549" xr:uid="{00000000-0005-0000-0000-0000A9010000}"/>
    <cellStyle name="20 % - Markeringsfarve1 2 2 2 3 4 6 3" xfId="20595" xr:uid="{00000000-0005-0000-0000-0000AA010000}"/>
    <cellStyle name="20 % - Markeringsfarve1 2 2 2 3 4 7" xfId="10513" xr:uid="{00000000-0005-0000-0000-0000AB010000}"/>
    <cellStyle name="20 % - Markeringsfarve1 2 2 2 3 4 7 2" xfId="24544" xr:uid="{00000000-0005-0000-0000-0000AC010000}"/>
    <cellStyle name="20 % - Markeringsfarve1 2 2 2 3 4 8" xfId="20590" xr:uid="{00000000-0005-0000-0000-0000AD010000}"/>
    <cellStyle name="20 % - Markeringsfarve1 2 2 2 3 5" xfId="113" xr:uid="{00000000-0005-0000-0000-0000AE010000}"/>
    <cellStyle name="20 % - Markeringsfarve1 2 2 2 3 5 2" xfId="114" xr:uid="{00000000-0005-0000-0000-0000AF010000}"/>
    <cellStyle name="20 % - Markeringsfarve1 2 2 2 3 5 2 2" xfId="10520" xr:uid="{00000000-0005-0000-0000-0000B0010000}"/>
    <cellStyle name="20 % - Markeringsfarve1 2 2 2 3 5 2 2 2" xfId="24551" xr:uid="{00000000-0005-0000-0000-0000B1010000}"/>
    <cellStyle name="20 % - Markeringsfarve1 2 2 2 3 5 2 3" xfId="20597" xr:uid="{00000000-0005-0000-0000-0000B2010000}"/>
    <cellStyle name="20 % - Markeringsfarve1 2 2 2 3 5 3" xfId="115" xr:uid="{00000000-0005-0000-0000-0000B3010000}"/>
    <cellStyle name="20 % - Markeringsfarve1 2 2 2 3 5 3 2" xfId="10521" xr:uid="{00000000-0005-0000-0000-0000B4010000}"/>
    <cellStyle name="20 % - Markeringsfarve1 2 2 2 3 5 3 2 2" xfId="24552" xr:uid="{00000000-0005-0000-0000-0000B5010000}"/>
    <cellStyle name="20 % - Markeringsfarve1 2 2 2 3 5 3 3" xfId="20598" xr:uid="{00000000-0005-0000-0000-0000B6010000}"/>
    <cellStyle name="20 % - Markeringsfarve1 2 2 2 3 5 4" xfId="116" xr:uid="{00000000-0005-0000-0000-0000B7010000}"/>
    <cellStyle name="20 % - Markeringsfarve1 2 2 2 3 5 4 2" xfId="10522" xr:uid="{00000000-0005-0000-0000-0000B8010000}"/>
    <cellStyle name="20 % - Markeringsfarve1 2 2 2 3 5 4 2 2" xfId="24553" xr:uid="{00000000-0005-0000-0000-0000B9010000}"/>
    <cellStyle name="20 % - Markeringsfarve1 2 2 2 3 5 4 3" xfId="20599" xr:uid="{00000000-0005-0000-0000-0000BA010000}"/>
    <cellStyle name="20 % - Markeringsfarve1 2 2 2 3 5 5" xfId="117" xr:uid="{00000000-0005-0000-0000-0000BB010000}"/>
    <cellStyle name="20 % - Markeringsfarve1 2 2 2 3 5 5 2" xfId="10523" xr:uid="{00000000-0005-0000-0000-0000BC010000}"/>
    <cellStyle name="20 % - Markeringsfarve1 2 2 2 3 5 5 2 2" xfId="24554" xr:uid="{00000000-0005-0000-0000-0000BD010000}"/>
    <cellStyle name="20 % - Markeringsfarve1 2 2 2 3 5 5 3" xfId="20600" xr:uid="{00000000-0005-0000-0000-0000BE010000}"/>
    <cellStyle name="20 % - Markeringsfarve1 2 2 2 3 5 6" xfId="118" xr:uid="{00000000-0005-0000-0000-0000BF010000}"/>
    <cellStyle name="20 % - Markeringsfarve1 2 2 2 3 5 6 2" xfId="10524" xr:uid="{00000000-0005-0000-0000-0000C0010000}"/>
    <cellStyle name="20 % - Markeringsfarve1 2 2 2 3 5 6 2 2" xfId="24555" xr:uid="{00000000-0005-0000-0000-0000C1010000}"/>
    <cellStyle name="20 % - Markeringsfarve1 2 2 2 3 5 6 3" xfId="20601" xr:uid="{00000000-0005-0000-0000-0000C2010000}"/>
    <cellStyle name="20 % - Markeringsfarve1 2 2 2 3 5 7" xfId="10519" xr:uid="{00000000-0005-0000-0000-0000C3010000}"/>
    <cellStyle name="20 % - Markeringsfarve1 2 2 2 3 5 7 2" xfId="24550" xr:uid="{00000000-0005-0000-0000-0000C4010000}"/>
    <cellStyle name="20 % - Markeringsfarve1 2 2 2 3 5 8" xfId="20596" xr:uid="{00000000-0005-0000-0000-0000C5010000}"/>
    <cellStyle name="20 % - Markeringsfarve1 2 2 2 3 6" xfId="119" xr:uid="{00000000-0005-0000-0000-0000C6010000}"/>
    <cellStyle name="20 % - Markeringsfarve1 2 2 2 3 6 2" xfId="10525" xr:uid="{00000000-0005-0000-0000-0000C7010000}"/>
    <cellStyle name="20 % - Markeringsfarve1 2 2 2 3 6 2 2" xfId="24556" xr:uid="{00000000-0005-0000-0000-0000C8010000}"/>
    <cellStyle name="20 % - Markeringsfarve1 2 2 2 3 6 3" xfId="20602" xr:uid="{00000000-0005-0000-0000-0000C9010000}"/>
    <cellStyle name="20 % - Markeringsfarve1 2 2 2 3 7" xfId="120" xr:uid="{00000000-0005-0000-0000-0000CA010000}"/>
    <cellStyle name="20 % - Markeringsfarve1 2 2 2 3 7 2" xfId="10526" xr:uid="{00000000-0005-0000-0000-0000CB010000}"/>
    <cellStyle name="20 % - Markeringsfarve1 2 2 2 3 7 2 2" xfId="24557" xr:uid="{00000000-0005-0000-0000-0000CC010000}"/>
    <cellStyle name="20 % - Markeringsfarve1 2 2 2 3 7 3" xfId="20603" xr:uid="{00000000-0005-0000-0000-0000CD010000}"/>
    <cellStyle name="20 % - Markeringsfarve1 2 2 2 3 8" xfId="121" xr:uid="{00000000-0005-0000-0000-0000CE010000}"/>
    <cellStyle name="20 % - Markeringsfarve1 2 2 2 3 8 2" xfId="10527" xr:uid="{00000000-0005-0000-0000-0000CF010000}"/>
    <cellStyle name="20 % - Markeringsfarve1 2 2 2 3 8 2 2" xfId="24558" xr:uid="{00000000-0005-0000-0000-0000D0010000}"/>
    <cellStyle name="20 % - Markeringsfarve1 2 2 2 3 8 3" xfId="20604" xr:uid="{00000000-0005-0000-0000-0000D1010000}"/>
    <cellStyle name="20 % - Markeringsfarve1 2 2 2 3 9" xfId="122" xr:uid="{00000000-0005-0000-0000-0000D2010000}"/>
    <cellStyle name="20 % - Markeringsfarve1 2 2 2 3 9 2" xfId="10528" xr:uid="{00000000-0005-0000-0000-0000D3010000}"/>
    <cellStyle name="20 % - Markeringsfarve1 2 2 2 3 9 2 2" xfId="24559" xr:uid="{00000000-0005-0000-0000-0000D4010000}"/>
    <cellStyle name="20 % - Markeringsfarve1 2 2 2 3 9 3" xfId="20605" xr:uid="{00000000-0005-0000-0000-0000D5010000}"/>
    <cellStyle name="20 % - Markeringsfarve1 2 2 2 4" xfId="123" xr:uid="{00000000-0005-0000-0000-0000D6010000}"/>
    <cellStyle name="20 % - Markeringsfarve1 2 2 2 4 2" xfId="124" xr:uid="{00000000-0005-0000-0000-0000D7010000}"/>
    <cellStyle name="20 % - Markeringsfarve1 2 2 2 4 2 2" xfId="10530" xr:uid="{00000000-0005-0000-0000-0000D8010000}"/>
    <cellStyle name="20 % - Markeringsfarve1 2 2 2 4 2 2 2" xfId="24561" xr:uid="{00000000-0005-0000-0000-0000D9010000}"/>
    <cellStyle name="20 % - Markeringsfarve1 2 2 2 4 2 3" xfId="20607" xr:uid="{00000000-0005-0000-0000-0000DA010000}"/>
    <cellStyle name="20 % - Markeringsfarve1 2 2 2 4 3" xfId="125" xr:uid="{00000000-0005-0000-0000-0000DB010000}"/>
    <cellStyle name="20 % - Markeringsfarve1 2 2 2 4 3 2" xfId="10531" xr:uid="{00000000-0005-0000-0000-0000DC010000}"/>
    <cellStyle name="20 % - Markeringsfarve1 2 2 2 4 3 2 2" xfId="24562" xr:uid="{00000000-0005-0000-0000-0000DD010000}"/>
    <cellStyle name="20 % - Markeringsfarve1 2 2 2 4 3 3" xfId="20608" xr:uid="{00000000-0005-0000-0000-0000DE010000}"/>
    <cellStyle name="20 % - Markeringsfarve1 2 2 2 4 4" xfId="126" xr:uid="{00000000-0005-0000-0000-0000DF010000}"/>
    <cellStyle name="20 % - Markeringsfarve1 2 2 2 4 4 2" xfId="10532" xr:uid="{00000000-0005-0000-0000-0000E0010000}"/>
    <cellStyle name="20 % - Markeringsfarve1 2 2 2 4 4 2 2" xfId="24563" xr:uid="{00000000-0005-0000-0000-0000E1010000}"/>
    <cellStyle name="20 % - Markeringsfarve1 2 2 2 4 4 3" xfId="20609" xr:uid="{00000000-0005-0000-0000-0000E2010000}"/>
    <cellStyle name="20 % - Markeringsfarve1 2 2 2 4 5" xfId="127" xr:uid="{00000000-0005-0000-0000-0000E3010000}"/>
    <cellStyle name="20 % - Markeringsfarve1 2 2 2 4 5 2" xfId="10533" xr:uid="{00000000-0005-0000-0000-0000E4010000}"/>
    <cellStyle name="20 % - Markeringsfarve1 2 2 2 4 5 2 2" xfId="24564" xr:uid="{00000000-0005-0000-0000-0000E5010000}"/>
    <cellStyle name="20 % - Markeringsfarve1 2 2 2 4 5 3" xfId="20610" xr:uid="{00000000-0005-0000-0000-0000E6010000}"/>
    <cellStyle name="20 % - Markeringsfarve1 2 2 2 4 6" xfId="128" xr:uid="{00000000-0005-0000-0000-0000E7010000}"/>
    <cellStyle name="20 % - Markeringsfarve1 2 2 2 4 6 2" xfId="10534" xr:uid="{00000000-0005-0000-0000-0000E8010000}"/>
    <cellStyle name="20 % - Markeringsfarve1 2 2 2 4 6 2 2" xfId="24565" xr:uid="{00000000-0005-0000-0000-0000E9010000}"/>
    <cellStyle name="20 % - Markeringsfarve1 2 2 2 4 6 3" xfId="20611" xr:uid="{00000000-0005-0000-0000-0000EA010000}"/>
    <cellStyle name="20 % - Markeringsfarve1 2 2 2 4 7" xfId="10529" xr:uid="{00000000-0005-0000-0000-0000EB010000}"/>
    <cellStyle name="20 % - Markeringsfarve1 2 2 2 4 7 2" xfId="24560" xr:uid="{00000000-0005-0000-0000-0000EC010000}"/>
    <cellStyle name="20 % - Markeringsfarve1 2 2 2 4 8" xfId="20606" xr:uid="{00000000-0005-0000-0000-0000ED010000}"/>
    <cellStyle name="20 % - Markeringsfarve1 2 2 2 5" xfId="129" xr:uid="{00000000-0005-0000-0000-0000EE010000}"/>
    <cellStyle name="20 % - Markeringsfarve1 2 2 2 5 2" xfId="130" xr:uid="{00000000-0005-0000-0000-0000EF010000}"/>
    <cellStyle name="20 % - Markeringsfarve1 2 2 2 5 2 2" xfId="10536" xr:uid="{00000000-0005-0000-0000-0000F0010000}"/>
    <cellStyle name="20 % - Markeringsfarve1 2 2 2 5 2 2 2" xfId="24567" xr:uid="{00000000-0005-0000-0000-0000F1010000}"/>
    <cellStyle name="20 % - Markeringsfarve1 2 2 2 5 2 3" xfId="20613" xr:uid="{00000000-0005-0000-0000-0000F2010000}"/>
    <cellStyle name="20 % - Markeringsfarve1 2 2 2 5 3" xfId="131" xr:uid="{00000000-0005-0000-0000-0000F3010000}"/>
    <cellStyle name="20 % - Markeringsfarve1 2 2 2 5 3 2" xfId="10537" xr:uid="{00000000-0005-0000-0000-0000F4010000}"/>
    <cellStyle name="20 % - Markeringsfarve1 2 2 2 5 3 2 2" xfId="24568" xr:uid="{00000000-0005-0000-0000-0000F5010000}"/>
    <cellStyle name="20 % - Markeringsfarve1 2 2 2 5 3 3" xfId="20614" xr:uid="{00000000-0005-0000-0000-0000F6010000}"/>
    <cellStyle name="20 % - Markeringsfarve1 2 2 2 5 4" xfId="132" xr:uid="{00000000-0005-0000-0000-0000F7010000}"/>
    <cellStyle name="20 % - Markeringsfarve1 2 2 2 5 4 2" xfId="10538" xr:uid="{00000000-0005-0000-0000-0000F8010000}"/>
    <cellStyle name="20 % - Markeringsfarve1 2 2 2 5 4 2 2" xfId="24569" xr:uid="{00000000-0005-0000-0000-0000F9010000}"/>
    <cellStyle name="20 % - Markeringsfarve1 2 2 2 5 4 3" xfId="20615" xr:uid="{00000000-0005-0000-0000-0000FA010000}"/>
    <cellStyle name="20 % - Markeringsfarve1 2 2 2 5 5" xfId="133" xr:uid="{00000000-0005-0000-0000-0000FB010000}"/>
    <cellStyle name="20 % - Markeringsfarve1 2 2 2 5 5 2" xfId="10539" xr:uid="{00000000-0005-0000-0000-0000FC010000}"/>
    <cellStyle name="20 % - Markeringsfarve1 2 2 2 5 5 2 2" xfId="24570" xr:uid="{00000000-0005-0000-0000-0000FD010000}"/>
    <cellStyle name="20 % - Markeringsfarve1 2 2 2 5 5 3" xfId="20616" xr:uid="{00000000-0005-0000-0000-0000FE010000}"/>
    <cellStyle name="20 % - Markeringsfarve1 2 2 2 5 6" xfId="134" xr:uid="{00000000-0005-0000-0000-0000FF010000}"/>
    <cellStyle name="20 % - Markeringsfarve1 2 2 2 5 6 2" xfId="10540" xr:uid="{00000000-0005-0000-0000-000000020000}"/>
    <cellStyle name="20 % - Markeringsfarve1 2 2 2 5 6 2 2" xfId="24571" xr:uid="{00000000-0005-0000-0000-000001020000}"/>
    <cellStyle name="20 % - Markeringsfarve1 2 2 2 5 6 3" xfId="20617" xr:uid="{00000000-0005-0000-0000-000002020000}"/>
    <cellStyle name="20 % - Markeringsfarve1 2 2 2 5 7" xfId="10535" xr:uid="{00000000-0005-0000-0000-000003020000}"/>
    <cellStyle name="20 % - Markeringsfarve1 2 2 2 5 7 2" xfId="24566" xr:uid="{00000000-0005-0000-0000-000004020000}"/>
    <cellStyle name="20 % - Markeringsfarve1 2 2 2 5 8" xfId="20612" xr:uid="{00000000-0005-0000-0000-000005020000}"/>
    <cellStyle name="20 % - Markeringsfarve1 2 2 2 6" xfId="135" xr:uid="{00000000-0005-0000-0000-000006020000}"/>
    <cellStyle name="20 % - Markeringsfarve1 2 2 2 6 2" xfId="136" xr:uid="{00000000-0005-0000-0000-000007020000}"/>
    <cellStyle name="20 % - Markeringsfarve1 2 2 2 6 2 2" xfId="10542" xr:uid="{00000000-0005-0000-0000-000008020000}"/>
    <cellStyle name="20 % - Markeringsfarve1 2 2 2 6 2 2 2" xfId="24573" xr:uid="{00000000-0005-0000-0000-000009020000}"/>
    <cellStyle name="20 % - Markeringsfarve1 2 2 2 6 2 3" xfId="20619" xr:uid="{00000000-0005-0000-0000-00000A020000}"/>
    <cellStyle name="20 % - Markeringsfarve1 2 2 2 6 3" xfId="137" xr:uid="{00000000-0005-0000-0000-00000B020000}"/>
    <cellStyle name="20 % - Markeringsfarve1 2 2 2 6 3 2" xfId="10543" xr:uid="{00000000-0005-0000-0000-00000C020000}"/>
    <cellStyle name="20 % - Markeringsfarve1 2 2 2 6 3 2 2" xfId="24574" xr:uid="{00000000-0005-0000-0000-00000D020000}"/>
    <cellStyle name="20 % - Markeringsfarve1 2 2 2 6 3 3" xfId="20620" xr:uid="{00000000-0005-0000-0000-00000E020000}"/>
    <cellStyle name="20 % - Markeringsfarve1 2 2 2 6 4" xfId="138" xr:uid="{00000000-0005-0000-0000-00000F020000}"/>
    <cellStyle name="20 % - Markeringsfarve1 2 2 2 6 4 2" xfId="10544" xr:uid="{00000000-0005-0000-0000-000010020000}"/>
    <cellStyle name="20 % - Markeringsfarve1 2 2 2 6 4 2 2" xfId="24575" xr:uid="{00000000-0005-0000-0000-000011020000}"/>
    <cellStyle name="20 % - Markeringsfarve1 2 2 2 6 4 3" xfId="20621" xr:uid="{00000000-0005-0000-0000-000012020000}"/>
    <cellStyle name="20 % - Markeringsfarve1 2 2 2 6 5" xfId="139" xr:uid="{00000000-0005-0000-0000-000013020000}"/>
    <cellStyle name="20 % - Markeringsfarve1 2 2 2 6 5 2" xfId="10545" xr:uid="{00000000-0005-0000-0000-000014020000}"/>
    <cellStyle name="20 % - Markeringsfarve1 2 2 2 6 5 2 2" xfId="24576" xr:uid="{00000000-0005-0000-0000-000015020000}"/>
    <cellStyle name="20 % - Markeringsfarve1 2 2 2 6 5 3" xfId="20622" xr:uid="{00000000-0005-0000-0000-000016020000}"/>
    <cellStyle name="20 % - Markeringsfarve1 2 2 2 6 6" xfId="140" xr:uid="{00000000-0005-0000-0000-000017020000}"/>
    <cellStyle name="20 % - Markeringsfarve1 2 2 2 6 6 2" xfId="10546" xr:uid="{00000000-0005-0000-0000-000018020000}"/>
    <cellStyle name="20 % - Markeringsfarve1 2 2 2 6 6 2 2" xfId="24577" xr:uid="{00000000-0005-0000-0000-000019020000}"/>
    <cellStyle name="20 % - Markeringsfarve1 2 2 2 6 6 3" xfId="20623" xr:uid="{00000000-0005-0000-0000-00001A020000}"/>
    <cellStyle name="20 % - Markeringsfarve1 2 2 2 6 7" xfId="10541" xr:uid="{00000000-0005-0000-0000-00001B020000}"/>
    <cellStyle name="20 % - Markeringsfarve1 2 2 2 6 7 2" xfId="24572" xr:uid="{00000000-0005-0000-0000-00001C020000}"/>
    <cellStyle name="20 % - Markeringsfarve1 2 2 2 6 8" xfId="20618" xr:uid="{00000000-0005-0000-0000-00001D020000}"/>
    <cellStyle name="20 % - Markeringsfarve1 2 2 2 7" xfId="141" xr:uid="{00000000-0005-0000-0000-00001E020000}"/>
    <cellStyle name="20 % - Markeringsfarve1 2 2 2 7 2" xfId="142" xr:uid="{00000000-0005-0000-0000-00001F020000}"/>
    <cellStyle name="20 % - Markeringsfarve1 2 2 2 7 2 2" xfId="10548" xr:uid="{00000000-0005-0000-0000-000020020000}"/>
    <cellStyle name="20 % - Markeringsfarve1 2 2 2 7 2 2 2" xfId="24579" xr:uid="{00000000-0005-0000-0000-000021020000}"/>
    <cellStyle name="20 % - Markeringsfarve1 2 2 2 7 2 3" xfId="20625" xr:uid="{00000000-0005-0000-0000-000022020000}"/>
    <cellStyle name="20 % - Markeringsfarve1 2 2 2 7 3" xfId="143" xr:uid="{00000000-0005-0000-0000-000023020000}"/>
    <cellStyle name="20 % - Markeringsfarve1 2 2 2 7 3 2" xfId="10549" xr:uid="{00000000-0005-0000-0000-000024020000}"/>
    <cellStyle name="20 % - Markeringsfarve1 2 2 2 7 3 2 2" xfId="24580" xr:uid="{00000000-0005-0000-0000-000025020000}"/>
    <cellStyle name="20 % - Markeringsfarve1 2 2 2 7 3 3" xfId="20626" xr:uid="{00000000-0005-0000-0000-000026020000}"/>
    <cellStyle name="20 % - Markeringsfarve1 2 2 2 7 4" xfId="144" xr:uid="{00000000-0005-0000-0000-000027020000}"/>
    <cellStyle name="20 % - Markeringsfarve1 2 2 2 7 4 2" xfId="10550" xr:uid="{00000000-0005-0000-0000-000028020000}"/>
    <cellStyle name="20 % - Markeringsfarve1 2 2 2 7 4 2 2" xfId="24581" xr:uid="{00000000-0005-0000-0000-000029020000}"/>
    <cellStyle name="20 % - Markeringsfarve1 2 2 2 7 4 3" xfId="20627" xr:uid="{00000000-0005-0000-0000-00002A020000}"/>
    <cellStyle name="20 % - Markeringsfarve1 2 2 2 7 5" xfId="145" xr:uid="{00000000-0005-0000-0000-00002B020000}"/>
    <cellStyle name="20 % - Markeringsfarve1 2 2 2 7 5 2" xfId="10551" xr:uid="{00000000-0005-0000-0000-00002C020000}"/>
    <cellStyle name="20 % - Markeringsfarve1 2 2 2 7 5 2 2" xfId="24582" xr:uid="{00000000-0005-0000-0000-00002D020000}"/>
    <cellStyle name="20 % - Markeringsfarve1 2 2 2 7 5 3" xfId="20628" xr:uid="{00000000-0005-0000-0000-00002E020000}"/>
    <cellStyle name="20 % - Markeringsfarve1 2 2 2 7 6" xfId="146" xr:uid="{00000000-0005-0000-0000-00002F020000}"/>
    <cellStyle name="20 % - Markeringsfarve1 2 2 2 7 6 2" xfId="10552" xr:uid="{00000000-0005-0000-0000-000030020000}"/>
    <cellStyle name="20 % - Markeringsfarve1 2 2 2 7 6 2 2" xfId="24583" xr:uid="{00000000-0005-0000-0000-000031020000}"/>
    <cellStyle name="20 % - Markeringsfarve1 2 2 2 7 6 3" xfId="20629" xr:uid="{00000000-0005-0000-0000-000032020000}"/>
    <cellStyle name="20 % - Markeringsfarve1 2 2 2 7 7" xfId="10547" xr:uid="{00000000-0005-0000-0000-000033020000}"/>
    <cellStyle name="20 % - Markeringsfarve1 2 2 2 7 7 2" xfId="24578" xr:uid="{00000000-0005-0000-0000-000034020000}"/>
    <cellStyle name="20 % - Markeringsfarve1 2 2 2 7 8" xfId="20624" xr:uid="{00000000-0005-0000-0000-000035020000}"/>
    <cellStyle name="20 % - Markeringsfarve1 2 2 2 8" xfId="147" xr:uid="{00000000-0005-0000-0000-000036020000}"/>
    <cellStyle name="20 % - Markeringsfarve1 2 2 2 8 2" xfId="10553" xr:uid="{00000000-0005-0000-0000-000037020000}"/>
    <cellStyle name="20 % - Markeringsfarve1 2 2 2 8 2 2" xfId="24584" xr:uid="{00000000-0005-0000-0000-000038020000}"/>
    <cellStyle name="20 % - Markeringsfarve1 2 2 2 8 3" xfId="20630" xr:uid="{00000000-0005-0000-0000-000039020000}"/>
    <cellStyle name="20 % - Markeringsfarve1 2 2 2 9" xfId="148" xr:uid="{00000000-0005-0000-0000-00003A020000}"/>
    <cellStyle name="20 % - Markeringsfarve1 2 2 2 9 2" xfId="10554" xr:uid="{00000000-0005-0000-0000-00003B020000}"/>
    <cellStyle name="20 % - Markeringsfarve1 2 2 2 9 2 2" xfId="24585" xr:uid="{00000000-0005-0000-0000-00003C020000}"/>
    <cellStyle name="20 % - Markeringsfarve1 2 2 2 9 3" xfId="20631" xr:uid="{00000000-0005-0000-0000-00003D020000}"/>
    <cellStyle name="20 % - Markeringsfarve1 2 2 3" xfId="149" xr:uid="{00000000-0005-0000-0000-00003E020000}"/>
    <cellStyle name="20 % - Markeringsfarve1 2 2 3 10" xfId="150" xr:uid="{00000000-0005-0000-0000-00003F020000}"/>
    <cellStyle name="20 % - Markeringsfarve1 2 2 3 10 2" xfId="10556" xr:uid="{00000000-0005-0000-0000-000040020000}"/>
    <cellStyle name="20 % - Markeringsfarve1 2 2 3 10 2 2" xfId="24587" xr:uid="{00000000-0005-0000-0000-000041020000}"/>
    <cellStyle name="20 % - Markeringsfarve1 2 2 3 10 3" xfId="20633" xr:uid="{00000000-0005-0000-0000-000042020000}"/>
    <cellStyle name="20 % - Markeringsfarve1 2 2 3 11" xfId="151" xr:uid="{00000000-0005-0000-0000-000043020000}"/>
    <cellStyle name="20 % - Markeringsfarve1 2 2 3 11 2" xfId="10557" xr:uid="{00000000-0005-0000-0000-000044020000}"/>
    <cellStyle name="20 % - Markeringsfarve1 2 2 3 11 2 2" xfId="24588" xr:uid="{00000000-0005-0000-0000-000045020000}"/>
    <cellStyle name="20 % - Markeringsfarve1 2 2 3 11 3" xfId="20634" xr:uid="{00000000-0005-0000-0000-000046020000}"/>
    <cellStyle name="20 % - Markeringsfarve1 2 2 3 12" xfId="10555" xr:uid="{00000000-0005-0000-0000-000047020000}"/>
    <cellStyle name="20 % - Markeringsfarve1 2 2 3 12 2" xfId="24586" xr:uid="{00000000-0005-0000-0000-000048020000}"/>
    <cellStyle name="20 % - Markeringsfarve1 2 2 3 13" xfId="20632" xr:uid="{00000000-0005-0000-0000-000049020000}"/>
    <cellStyle name="20 % - Markeringsfarve1 2 2 3 2" xfId="152" xr:uid="{00000000-0005-0000-0000-00004A020000}"/>
    <cellStyle name="20 % - Markeringsfarve1 2 2 3 2 10" xfId="153" xr:uid="{00000000-0005-0000-0000-00004B020000}"/>
    <cellStyle name="20 % - Markeringsfarve1 2 2 3 2 10 2" xfId="10559" xr:uid="{00000000-0005-0000-0000-00004C020000}"/>
    <cellStyle name="20 % - Markeringsfarve1 2 2 3 2 10 2 2" xfId="24590" xr:uid="{00000000-0005-0000-0000-00004D020000}"/>
    <cellStyle name="20 % - Markeringsfarve1 2 2 3 2 10 3" xfId="20636" xr:uid="{00000000-0005-0000-0000-00004E020000}"/>
    <cellStyle name="20 % - Markeringsfarve1 2 2 3 2 11" xfId="10558" xr:uid="{00000000-0005-0000-0000-00004F020000}"/>
    <cellStyle name="20 % - Markeringsfarve1 2 2 3 2 11 2" xfId="24589" xr:uid="{00000000-0005-0000-0000-000050020000}"/>
    <cellStyle name="20 % - Markeringsfarve1 2 2 3 2 12" xfId="20635" xr:uid="{00000000-0005-0000-0000-000051020000}"/>
    <cellStyle name="20 % - Markeringsfarve1 2 2 3 2 2" xfId="154" xr:uid="{00000000-0005-0000-0000-000052020000}"/>
    <cellStyle name="20 % - Markeringsfarve1 2 2 3 2 2 10" xfId="10560" xr:uid="{00000000-0005-0000-0000-000053020000}"/>
    <cellStyle name="20 % - Markeringsfarve1 2 2 3 2 2 10 2" xfId="24591" xr:uid="{00000000-0005-0000-0000-000054020000}"/>
    <cellStyle name="20 % - Markeringsfarve1 2 2 3 2 2 11" xfId="20637" xr:uid="{00000000-0005-0000-0000-000055020000}"/>
    <cellStyle name="20 % - Markeringsfarve1 2 2 3 2 2 2" xfId="155" xr:uid="{00000000-0005-0000-0000-000056020000}"/>
    <cellStyle name="20 % - Markeringsfarve1 2 2 3 2 2 2 2" xfId="156" xr:uid="{00000000-0005-0000-0000-000057020000}"/>
    <cellStyle name="20 % - Markeringsfarve1 2 2 3 2 2 2 2 2" xfId="10562" xr:uid="{00000000-0005-0000-0000-000058020000}"/>
    <cellStyle name="20 % - Markeringsfarve1 2 2 3 2 2 2 2 2 2" xfId="24593" xr:uid="{00000000-0005-0000-0000-000059020000}"/>
    <cellStyle name="20 % - Markeringsfarve1 2 2 3 2 2 2 2 3" xfId="20639" xr:uid="{00000000-0005-0000-0000-00005A020000}"/>
    <cellStyle name="20 % - Markeringsfarve1 2 2 3 2 2 2 3" xfId="157" xr:uid="{00000000-0005-0000-0000-00005B020000}"/>
    <cellStyle name="20 % - Markeringsfarve1 2 2 3 2 2 2 3 2" xfId="10563" xr:uid="{00000000-0005-0000-0000-00005C020000}"/>
    <cellStyle name="20 % - Markeringsfarve1 2 2 3 2 2 2 3 2 2" xfId="24594" xr:uid="{00000000-0005-0000-0000-00005D020000}"/>
    <cellStyle name="20 % - Markeringsfarve1 2 2 3 2 2 2 3 3" xfId="20640" xr:uid="{00000000-0005-0000-0000-00005E020000}"/>
    <cellStyle name="20 % - Markeringsfarve1 2 2 3 2 2 2 4" xfId="158" xr:uid="{00000000-0005-0000-0000-00005F020000}"/>
    <cellStyle name="20 % - Markeringsfarve1 2 2 3 2 2 2 4 2" xfId="10564" xr:uid="{00000000-0005-0000-0000-000060020000}"/>
    <cellStyle name="20 % - Markeringsfarve1 2 2 3 2 2 2 4 2 2" xfId="24595" xr:uid="{00000000-0005-0000-0000-000061020000}"/>
    <cellStyle name="20 % - Markeringsfarve1 2 2 3 2 2 2 4 3" xfId="20641" xr:uid="{00000000-0005-0000-0000-000062020000}"/>
    <cellStyle name="20 % - Markeringsfarve1 2 2 3 2 2 2 5" xfId="159" xr:uid="{00000000-0005-0000-0000-000063020000}"/>
    <cellStyle name="20 % - Markeringsfarve1 2 2 3 2 2 2 5 2" xfId="10565" xr:uid="{00000000-0005-0000-0000-000064020000}"/>
    <cellStyle name="20 % - Markeringsfarve1 2 2 3 2 2 2 5 2 2" xfId="24596" xr:uid="{00000000-0005-0000-0000-000065020000}"/>
    <cellStyle name="20 % - Markeringsfarve1 2 2 3 2 2 2 5 3" xfId="20642" xr:uid="{00000000-0005-0000-0000-000066020000}"/>
    <cellStyle name="20 % - Markeringsfarve1 2 2 3 2 2 2 6" xfId="160" xr:uid="{00000000-0005-0000-0000-000067020000}"/>
    <cellStyle name="20 % - Markeringsfarve1 2 2 3 2 2 2 6 2" xfId="10566" xr:uid="{00000000-0005-0000-0000-000068020000}"/>
    <cellStyle name="20 % - Markeringsfarve1 2 2 3 2 2 2 6 2 2" xfId="24597" xr:uid="{00000000-0005-0000-0000-000069020000}"/>
    <cellStyle name="20 % - Markeringsfarve1 2 2 3 2 2 2 6 3" xfId="20643" xr:uid="{00000000-0005-0000-0000-00006A020000}"/>
    <cellStyle name="20 % - Markeringsfarve1 2 2 3 2 2 2 7" xfId="10561" xr:uid="{00000000-0005-0000-0000-00006B020000}"/>
    <cellStyle name="20 % - Markeringsfarve1 2 2 3 2 2 2 7 2" xfId="24592" xr:uid="{00000000-0005-0000-0000-00006C020000}"/>
    <cellStyle name="20 % - Markeringsfarve1 2 2 3 2 2 2 8" xfId="20638" xr:uid="{00000000-0005-0000-0000-00006D020000}"/>
    <cellStyle name="20 % - Markeringsfarve1 2 2 3 2 2 3" xfId="161" xr:uid="{00000000-0005-0000-0000-00006E020000}"/>
    <cellStyle name="20 % - Markeringsfarve1 2 2 3 2 2 3 2" xfId="162" xr:uid="{00000000-0005-0000-0000-00006F020000}"/>
    <cellStyle name="20 % - Markeringsfarve1 2 2 3 2 2 3 2 2" xfId="10568" xr:uid="{00000000-0005-0000-0000-000070020000}"/>
    <cellStyle name="20 % - Markeringsfarve1 2 2 3 2 2 3 2 2 2" xfId="24599" xr:uid="{00000000-0005-0000-0000-000071020000}"/>
    <cellStyle name="20 % - Markeringsfarve1 2 2 3 2 2 3 2 3" xfId="20645" xr:uid="{00000000-0005-0000-0000-000072020000}"/>
    <cellStyle name="20 % - Markeringsfarve1 2 2 3 2 2 3 3" xfId="163" xr:uid="{00000000-0005-0000-0000-000073020000}"/>
    <cellStyle name="20 % - Markeringsfarve1 2 2 3 2 2 3 3 2" xfId="10569" xr:uid="{00000000-0005-0000-0000-000074020000}"/>
    <cellStyle name="20 % - Markeringsfarve1 2 2 3 2 2 3 3 2 2" xfId="24600" xr:uid="{00000000-0005-0000-0000-000075020000}"/>
    <cellStyle name="20 % - Markeringsfarve1 2 2 3 2 2 3 3 3" xfId="20646" xr:uid="{00000000-0005-0000-0000-000076020000}"/>
    <cellStyle name="20 % - Markeringsfarve1 2 2 3 2 2 3 4" xfId="164" xr:uid="{00000000-0005-0000-0000-000077020000}"/>
    <cellStyle name="20 % - Markeringsfarve1 2 2 3 2 2 3 4 2" xfId="10570" xr:uid="{00000000-0005-0000-0000-000078020000}"/>
    <cellStyle name="20 % - Markeringsfarve1 2 2 3 2 2 3 4 2 2" xfId="24601" xr:uid="{00000000-0005-0000-0000-000079020000}"/>
    <cellStyle name="20 % - Markeringsfarve1 2 2 3 2 2 3 4 3" xfId="20647" xr:uid="{00000000-0005-0000-0000-00007A020000}"/>
    <cellStyle name="20 % - Markeringsfarve1 2 2 3 2 2 3 5" xfId="165" xr:uid="{00000000-0005-0000-0000-00007B020000}"/>
    <cellStyle name="20 % - Markeringsfarve1 2 2 3 2 2 3 5 2" xfId="10571" xr:uid="{00000000-0005-0000-0000-00007C020000}"/>
    <cellStyle name="20 % - Markeringsfarve1 2 2 3 2 2 3 5 2 2" xfId="24602" xr:uid="{00000000-0005-0000-0000-00007D020000}"/>
    <cellStyle name="20 % - Markeringsfarve1 2 2 3 2 2 3 5 3" xfId="20648" xr:uid="{00000000-0005-0000-0000-00007E020000}"/>
    <cellStyle name="20 % - Markeringsfarve1 2 2 3 2 2 3 6" xfId="166" xr:uid="{00000000-0005-0000-0000-00007F020000}"/>
    <cellStyle name="20 % - Markeringsfarve1 2 2 3 2 2 3 6 2" xfId="10572" xr:uid="{00000000-0005-0000-0000-000080020000}"/>
    <cellStyle name="20 % - Markeringsfarve1 2 2 3 2 2 3 6 2 2" xfId="24603" xr:uid="{00000000-0005-0000-0000-000081020000}"/>
    <cellStyle name="20 % - Markeringsfarve1 2 2 3 2 2 3 6 3" xfId="20649" xr:uid="{00000000-0005-0000-0000-000082020000}"/>
    <cellStyle name="20 % - Markeringsfarve1 2 2 3 2 2 3 7" xfId="10567" xr:uid="{00000000-0005-0000-0000-000083020000}"/>
    <cellStyle name="20 % - Markeringsfarve1 2 2 3 2 2 3 7 2" xfId="24598" xr:uid="{00000000-0005-0000-0000-000084020000}"/>
    <cellStyle name="20 % - Markeringsfarve1 2 2 3 2 2 3 8" xfId="20644" xr:uid="{00000000-0005-0000-0000-000085020000}"/>
    <cellStyle name="20 % - Markeringsfarve1 2 2 3 2 2 4" xfId="167" xr:uid="{00000000-0005-0000-0000-000086020000}"/>
    <cellStyle name="20 % - Markeringsfarve1 2 2 3 2 2 4 2" xfId="168" xr:uid="{00000000-0005-0000-0000-000087020000}"/>
    <cellStyle name="20 % - Markeringsfarve1 2 2 3 2 2 4 2 2" xfId="10574" xr:uid="{00000000-0005-0000-0000-000088020000}"/>
    <cellStyle name="20 % - Markeringsfarve1 2 2 3 2 2 4 2 2 2" xfId="24605" xr:uid="{00000000-0005-0000-0000-000089020000}"/>
    <cellStyle name="20 % - Markeringsfarve1 2 2 3 2 2 4 2 3" xfId="20651" xr:uid="{00000000-0005-0000-0000-00008A020000}"/>
    <cellStyle name="20 % - Markeringsfarve1 2 2 3 2 2 4 3" xfId="169" xr:uid="{00000000-0005-0000-0000-00008B020000}"/>
    <cellStyle name="20 % - Markeringsfarve1 2 2 3 2 2 4 3 2" xfId="10575" xr:uid="{00000000-0005-0000-0000-00008C020000}"/>
    <cellStyle name="20 % - Markeringsfarve1 2 2 3 2 2 4 3 2 2" xfId="24606" xr:uid="{00000000-0005-0000-0000-00008D020000}"/>
    <cellStyle name="20 % - Markeringsfarve1 2 2 3 2 2 4 3 3" xfId="20652" xr:uid="{00000000-0005-0000-0000-00008E020000}"/>
    <cellStyle name="20 % - Markeringsfarve1 2 2 3 2 2 4 4" xfId="170" xr:uid="{00000000-0005-0000-0000-00008F020000}"/>
    <cellStyle name="20 % - Markeringsfarve1 2 2 3 2 2 4 4 2" xfId="10576" xr:uid="{00000000-0005-0000-0000-000090020000}"/>
    <cellStyle name="20 % - Markeringsfarve1 2 2 3 2 2 4 4 2 2" xfId="24607" xr:uid="{00000000-0005-0000-0000-000091020000}"/>
    <cellStyle name="20 % - Markeringsfarve1 2 2 3 2 2 4 4 3" xfId="20653" xr:uid="{00000000-0005-0000-0000-000092020000}"/>
    <cellStyle name="20 % - Markeringsfarve1 2 2 3 2 2 4 5" xfId="171" xr:uid="{00000000-0005-0000-0000-000093020000}"/>
    <cellStyle name="20 % - Markeringsfarve1 2 2 3 2 2 4 5 2" xfId="10577" xr:uid="{00000000-0005-0000-0000-000094020000}"/>
    <cellStyle name="20 % - Markeringsfarve1 2 2 3 2 2 4 5 2 2" xfId="24608" xr:uid="{00000000-0005-0000-0000-000095020000}"/>
    <cellStyle name="20 % - Markeringsfarve1 2 2 3 2 2 4 5 3" xfId="20654" xr:uid="{00000000-0005-0000-0000-000096020000}"/>
    <cellStyle name="20 % - Markeringsfarve1 2 2 3 2 2 4 6" xfId="172" xr:uid="{00000000-0005-0000-0000-000097020000}"/>
    <cellStyle name="20 % - Markeringsfarve1 2 2 3 2 2 4 6 2" xfId="10578" xr:uid="{00000000-0005-0000-0000-000098020000}"/>
    <cellStyle name="20 % - Markeringsfarve1 2 2 3 2 2 4 6 2 2" xfId="24609" xr:uid="{00000000-0005-0000-0000-000099020000}"/>
    <cellStyle name="20 % - Markeringsfarve1 2 2 3 2 2 4 6 3" xfId="20655" xr:uid="{00000000-0005-0000-0000-00009A020000}"/>
    <cellStyle name="20 % - Markeringsfarve1 2 2 3 2 2 4 7" xfId="10573" xr:uid="{00000000-0005-0000-0000-00009B020000}"/>
    <cellStyle name="20 % - Markeringsfarve1 2 2 3 2 2 4 7 2" xfId="24604" xr:uid="{00000000-0005-0000-0000-00009C020000}"/>
    <cellStyle name="20 % - Markeringsfarve1 2 2 3 2 2 4 8" xfId="20650" xr:uid="{00000000-0005-0000-0000-00009D020000}"/>
    <cellStyle name="20 % - Markeringsfarve1 2 2 3 2 2 5" xfId="173" xr:uid="{00000000-0005-0000-0000-00009E020000}"/>
    <cellStyle name="20 % - Markeringsfarve1 2 2 3 2 2 5 2" xfId="10579" xr:uid="{00000000-0005-0000-0000-00009F020000}"/>
    <cellStyle name="20 % - Markeringsfarve1 2 2 3 2 2 5 2 2" xfId="24610" xr:uid="{00000000-0005-0000-0000-0000A0020000}"/>
    <cellStyle name="20 % - Markeringsfarve1 2 2 3 2 2 5 3" xfId="20656" xr:uid="{00000000-0005-0000-0000-0000A1020000}"/>
    <cellStyle name="20 % - Markeringsfarve1 2 2 3 2 2 6" xfId="174" xr:uid="{00000000-0005-0000-0000-0000A2020000}"/>
    <cellStyle name="20 % - Markeringsfarve1 2 2 3 2 2 6 2" xfId="10580" xr:uid="{00000000-0005-0000-0000-0000A3020000}"/>
    <cellStyle name="20 % - Markeringsfarve1 2 2 3 2 2 6 2 2" xfId="24611" xr:uid="{00000000-0005-0000-0000-0000A4020000}"/>
    <cellStyle name="20 % - Markeringsfarve1 2 2 3 2 2 6 3" xfId="20657" xr:uid="{00000000-0005-0000-0000-0000A5020000}"/>
    <cellStyle name="20 % - Markeringsfarve1 2 2 3 2 2 7" xfId="175" xr:uid="{00000000-0005-0000-0000-0000A6020000}"/>
    <cellStyle name="20 % - Markeringsfarve1 2 2 3 2 2 7 2" xfId="10581" xr:uid="{00000000-0005-0000-0000-0000A7020000}"/>
    <cellStyle name="20 % - Markeringsfarve1 2 2 3 2 2 7 2 2" xfId="24612" xr:uid="{00000000-0005-0000-0000-0000A8020000}"/>
    <cellStyle name="20 % - Markeringsfarve1 2 2 3 2 2 7 3" xfId="20658" xr:uid="{00000000-0005-0000-0000-0000A9020000}"/>
    <cellStyle name="20 % - Markeringsfarve1 2 2 3 2 2 8" xfId="176" xr:uid="{00000000-0005-0000-0000-0000AA020000}"/>
    <cellStyle name="20 % - Markeringsfarve1 2 2 3 2 2 8 2" xfId="10582" xr:uid="{00000000-0005-0000-0000-0000AB020000}"/>
    <cellStyle name="20 % - Markeringsfarve1 2 2 3 2 2 8 2 2" xfId="24613" xr:uid="{00000000-0005-0000-0000-0000AC020000}"/>
    <cellStyle name="20 % - Markeringsfarve1 2 2 3 2 2 8 3" xfId="20659" xr:uid="{00000000-0005-0000-0000-0000AD020000}"/>
    <cellStyle name="20 % - Markeringsfarve1 2 2 3 2 2 9" xfId="177" xr:uid="{00000000-0005-0000-0000-0000AE020000}"/>
    <cellStyle name="20 % - Markeringsfarve1 2 2 3 2 2 9 2" xfId="10583" xr:uid="{00000000-0005-0000-0000-0000AF020000}"/>
    <cellStyle name="20 % - Markeringsfarve1 2 2 3 2 2 9 2 2" xfId="24614" xr:uid="{00000000-0005-0000-0000-0000B0020000}"/>
    <cellStyle name="20 % - Markeringsfarve1 2 2 3 2 2 9 3" xfId="20660" xr:uid="{00000000-0005-0000-0000-0000B1020000}"/>
    <cellStyle name="20 % - Markeringsfarve1 2 2 3 2 3" xfId="178" xr:uid="{00000000-0005-0000-0000-0000B2020000}"/>
    <cellStyle name="20 % - Markeringsfarve1 2 2 3 2 3 2" xfId="179" xr:uid="{00000000-0005-0000-0000-0000B3020000}"/>
    <cellStyle name="20 % - Markeringsfarve1 2 2 3 2 3 2 2" xfId="10585" xr:uid="{00000000-0005-0000-0000-0000B4020000}"/>
    <cellStyle name="20 % - Markeringsfarve1 2 2 3 2 3 2 2 2" xfId="24616" xr:uid="{00000000-0005-0000-0000-0000B5020000}"/>
    <cellStyle name="20 % - Markeringsfarve1 2 2 3 2 3 2 3" xfId="20662" xr:uid="{00000000-0005-0000-0000-0000B6020000}"/>
    <cellStyle name="20 % - Markeringsfarve1 2 2 3 2 3 3" xfId="180" xr:uid="{00000000-0005-0000-0000-0000B7020000}"/>
    <cellStyle name="20 % - Markeringsfarve1 2 2 3 2 3 3 2" xfId="10586" xr:uid="{00000000-0005-0000-0000-0000B8020000}"/>
    <cellStyle name="20 % - Markeringsfarve1 2 2 3 2 3 3 2 2" xfId="24617" xr:uid="{00000000-0005-0000-0000-0000B9020000}"/>
    <cellStyle name="20 % - Markeringsfarve1 2 2 3 2 3 3 3" xfId="20663" xr:uid="{00000000-0005-0000-0000-0000BA020000}"/>
    <cellStyle name="20 % - Markeringsfarve1 2 2 3 2 3 4" xfId="181" xr:uid="{00000000-0005-0000-0000-0000BB020000}"/>
    <cellStyle name="20 % - Markeringsfarve1 2 2 3 2 3 4 2" xfId="10587" xr:uid="{00000000-0005-0000-0000-0000BC020000}"/>
    <cellStyle name="20 % - Markeringsfarve1 2 2 3 2 3 4 2 2" xfId="24618" xr:uid="{00000000-0005-0000-0000-0000BD020000}"/>
    <cellStyle name="20 % - Markeringsfarve1 2 2 3 2 3 4 3" xfId="20664" xr:uid="{00000000-0005-0000-0000-0000BE020000}"/>
    <cellStyle name="20 % - Markeringsfarve1 2 2 3 2 3 5" xfId="182" xr:uid="{00000000-0005-0000-0000-0000BF020000}"/>
    <cellStyle name="20 % - Markeringsfarve1 2 2 3 2 3 5 2" xfId="10588" xr:uid="{00000000-0005-0000-0000-0000C0020000}"/>
    <cellStyle name="20 % - Markeringsfarve1 2 2 3 2 3 5 2 2" xfId="24619" xr:uid="{00000000-0005-0000-0000-0000C1020000}"/>
    <cellStyle name="20 % - Markeringsfarve1 2 2 3 2 3 5 3" xfId="20665" xr:uid="{00000000-0005-0000-0000-0000C2020000}"/>
    <cellStyle name="20 % - Markeringsfarve1 2 2 3 2 3 6" xfId="183" xr:uid="{00000000-0005-0000-0000-0000C3020000}"/>
    <cellStyle name="20 % - Markeringsfarve1 2 2 3 2 3 6 2" xfId="10589" xr:uid="{00000000-0005-0000-0000-0000C4020000}"/>
    <cellStyle name="20 % - Markeringsfarve1 2 2 3 2 3 6 2 2" xfId="24620" xr:uid="{00000000-0005-0000-0000-0000C5020000}"/>
    <cellStyle name="20 % - Markeringsfarve1 2 2 3 2 3 6 3" xfId="20666" xr:uid="{00000000-0005-0000-0000-0000C6020000}"/>
    <cellStyle name="20 % - Markeringsfarve1 2 2 3 2 3 7" xfId="10584" xr:uid="{00000000-0005-0000-0000-0000C7020000}"/>
    <cellStyle name="20 % - Markeringsfarve1 2 2 3 2 3 7 2" xfId="24615" xr:uid="{00000000-0005-0000-0000-0000C8020000}"/>
    <cellStyle name="20 % - Markeringsfarve1 2 2 3 2 3 8" xfId="20661" xr:uid="{00000000-0005-0000-0000-0000C9020000}"/>
    <cellStyle name="20 % - Markeringsfarve1 2 2 3 2 4" xfId="184" xr:uid="{00000000-0005-0000-0000-0000CA020000}"/>
    <cellStyle name="20 % - Markeringsfarve1 2 2 3 2 4 2" xfId="185" xr:uid="{00000000-0005-0000-0000-0000CB020000}"/>
    <cellStyle name="20 % - Markeringsfarve1 2 2 3 2 4 2 2" xfId="10591" xr:uid="{00000000-0005-0000-0000-0000CC020000}"/>
    <cellStyle name="20 % - Markeringsfarve1 2 2 3 2 4 2 2 2" xfId="24622" xr:uid="{00000000-0005-0000-0000-0000CD020000}"/>
    <cellStyle name="20 % - Markeringsfarve1 2 2 3 2 4 2 3" xfId="20668" xr:uid="{00000000-0005-0000-0000-0000CE020000}"/>
    <cellStyle name="20 % - Markeringsfarve1 2 2 3 2 4 3" xfId="186" xr:uid="{00000000-0005-0000-0000-0000CF020000}"/>
    <cellStyle name="20 % - Markeringsfarve1 2 2 3 2 4 3 2" xfId="10592" xr:uid="{00000000-0005-0000-0000-0000D0020000}"/>
    <cellStyle name="20 % - Markeringsfarve1 2 2 3 2 4 3 2 2" xfId="24623" xr:uid="{00000000-0005-0000-0000-0000D1020000}"/>
    <cellStyle name="20 % - Markeringsfarve1 2 2 3 2 4 3 3" xfId="20669" xr:uid="{00000000-0005-0000-0000-0000D2020000}"/>
    <cellStyle name="20 % - Markeringsfarve1 2 2 3 2 4 4" xfId="187" xr:uid="{00000000-0005-0000-0000-0000D3020000}"/>
    <cellStyle name="20 % - Markeringsfarve1 2 2 3 2 4 4 2" xfId="10593" xr:uid="{00000000-0005-0000-0000-0000D4020000}"/>
    <cellStyle name="20 % - Markeringsfarve1 2 2 3 2 4 4 2 2" xfId="24624" xr:uid="{00000000-0005-0000-0000-0000D5020000}"/>
    <cellStyle name="20 % - Markeringsfarve1 2 2 3 2 4 4 3" xfId="20670" xr:uid="{00000000-0005-0000-0000-0000D6020000}"/>
    <cellStyle name="20 % - Markeringsfarve1 2 2 3 2 4 5" xfId="188" xr:uid="{00000000-0005-0000-0000-0000D7020000}"/>
    <cellStyle name="20 % - Markeringsfarve1 2 2 3 2 4 5 2" xfId="10594" xr:uid="{00000000-0005-0000-0000-0000D8020000}"/>
    <cellStyle name="20 % - Markeringsfarve1 2 2 3 2 4 5 2 2" xfId="24625" xr:uid="{00000000-0005-0000-0000-0000D9020000}"/>
    <cellStyle name="20 % - Markeringsfarve1 2 2 3 2 4 5 3" xfId="20671" xr:uid="{00000000-0005-0000-0000-0000DA020000}"/>
    <cellStyle name="20 % - Markeringsfarve1 2 2 3 2 4 6" xfId="189" xr:uid="{00000000-0005-0000-0000-0000DB020000}"/>
    <cellStyle name="20 % - Markeringsfarve1 2 2 3 2 4 6 2" xfId="10595" xr:uid="{00000000-0005-0000-0000-0000DC020000}"/>
    <cellStyle name="20 % - Markeringsfarve1 2 2 3 2 4 6 2 2" xfId="24626" xr:uid="{00000000-0005-0000-0000-0000DD020000}"/>
    <cellStyle name="20 % - Markeringsfarve1 2 2 3 2 4 6 3" xfId="20672" xr:uid="{00000000-0005-0000-0000-0000DE020000}"/>
    <cellStyle name="20 % - Markeringsfarve1 2 2 3 2 4 7" xfId="10590" xr:uid="{00000000-0005-0000-0000-0000DF020000}"/>
    <cellStyle name="20 % - Markeringsfarve1 2 2 3 2 4 7 2" xfId="24621" xr:uid="{00000000-0005-0000-0000-0000E0020000}"/>
    <cellStyle name="20 % - Markeringsfarve1 2 2 3 2 4 8" xfId="20667" xr:uid="{00000000-0005-0000-0000-0000E1020000}"/>
    <cellStyle name="20 % - Markeringsfarve1 2 2 3 2 5" xfId="190" xr:uid="{00000000-0005-0000-0000-0000E2020000}"/>
    <cellStyle name="20 % - Markeringsfarve1 2 2 3 2 5 2" xfId="191" xr:uid="{00000000-0005-0000-0000-0000E3020000}"/>
    <cellStyle name="20 % - Markeringsfarve1 2 2 3 2 5 2 2" xfId="10597" xr:uid="{00000000-0005-0000-0000-0000E4020000}"/>
    <cellStyle name="20 % - Markeringsfarve1 2 2 3 2 5 2 2 2" xfId="24628" xr:uid="{00000000-0005-0000-0000-0000E5020000}"/>
    <cellStyle name="20 % - Markeringsfarve1 2 2 3 2 5 2 3" xfId="20674" xr:uid="{00000000-0005-0000-0000-0000E6020000}"/>
    <cellStyle name="20 % - Markeringsfarve1 2 2 3 2 5 3" xfId="192" xr:uid="{00000000-0005-0000-0000-0000E7020000}"/>
    <cellStyle name="20 % - Markeringsfarve1 2 2 3 2 5 3 2" xfId="10598" xr:uid="{00000000-0005-0000-0000-0000E8020000}"/>
    <cellStyle name="20 % - Markeringsfarve1 2 2 3 2 5 3 2 2" xfId="24629" xr:uid="{00000000-0005-0000-0000-0000E9020000}"/>
    <cellStyle name="20 % - Markeringsfarve1 2 2 3 2 5 3 3" xfId="20675" xr:uid="{00000000-0005-0000-0000-0000EA020000}"/>
    <cellStyle name="20 % - Markeringsfarve1 2 2 3 2 5 4" xfId="193" xr:uid="{00000000-0005-0000-0000-0000EB020000}"/>
    <cellStyle name="20 % - Markeringsfarve1 2 2 3 2 5 4 2" xfId="10599" xr:uid="{00000000-0005-0000-0000-0000EC020000}"/>
    <cellStyle name="20 % - Markeringsfarve1 2 2 3 2 5 4 2 2" xfId="24630" xr:uid="{00000000-0005-0000-0000-0000ED020000}"/>
    <cellStyle name="20 % - Markeringsfarve1 2 2 3 2 5 4 3" xfId="20676" xr:uid="{00000000-0005-0000-0000-0000EE020000}"/>
    <cellStyle name="20 % - Markeringsfarve1 2 2 3 2 5 5" xfId="194" xr:uid="{00000000-0005-0000-0000-0000EF020000}"/>
    <cellStyle name="20 % - Markeringsfarve1 2 2 3 2 5 5 2" xfId="10600" xr:uid="{00000000-0005-0000-0000-0000F0020000}"/>
    <cellStyle name="20 % - Markeringsfarve1 2 2 3 2 5 5 2 2" xfId="24631" xr:uid="{00000000-0005-0000-0000-0000F1020000}"/>
    <cellStyle name="20 % - Markeringsfarve1 2 2 3 2 5 5 3" xfId="20677" xr:uid="{00000000-0005-0000-0000-0000F2020000}"/>
    <cellStyle name="20 % - Markeringsfarve1 2 2 3 2 5 6" xfId="195" xr:uid="{00000000-0005-0000-0000-0000F3020000}"/>
    <cellStyle name="20 % - Markeringsfarve1 2 2 3 2 5 6 2" xfId="10601" xr:uid="{00000000-0005-0000-0000-0000F4020000}"/>
    <cellStyle name="20 % - Markeringsfarve1 2 2 3 2 5 6 2 2" xfId="24632" xr:uid="{00000000-0005-0000-0000-0000F5020000}"/>
    <cellStyle name="20 % - Markeringsfarve1 2 2 3 2 5 6 3" xfId="20678" xr:uid="{00000000-0005-0000-0000-0000F6020000}"/>
    <cellStyle name="20 % - Markeringsfarve1 2 2 3 2 5 7" xfId="10596" xr:uid="{00000000-0005-0000-0000-0000F7020000}"/>
    <cellStyle name="20 % - Markeringsfarve1 2 2 3 2 5 7 2" xfId="24627" xr:uid="{00000000-0005-0000-0000-0000F8020000}"/>
    <cellStyle name="20 % - Markeringsfarve1 2 2 3 2 5 8" xfId="20673" xr:uid="{00000000-0005-0000-0000-0000F9020000}"/>
    <cellStyle name="20 % - Markeringsfarve1 2 2 3 2 6" xfId="196" xr:uid="{00000000-0005-0000-0000-0000FA020000}"/>
    <cellStyle name="20 % - Markeringsfarve1 2 2 3 2 6 2" xfId="10602" xr:uid="{00000000-0005-0000-0000-0000FB020000}"/>
    <cellStyle name="20 % - Markeringsfarve1 2 2 3 2 6 2 2" xfId="24633" xr:uid="{00000000-0005-0000-0000-0000FC020000}"/>
    <cellStyle name="20 % - Markeringsfarve1 2 2 3 2 6 3" xfId="20679" xr:uid="{00000000-0005-0000-0000-0000FD020000}"/>
    <cellStyle name="20 % - Markeringsfarve1 2 2 3 2 7" xfId="197" xr:uid="{00000000-0005-0000-0000-0000FE020000}"/>
    <cellStyle name="20 % - Markeringsfarve1 2 2 3 2 7 2" xfId="10603" xr:uid="{00000000-0005-0000-0000-0000FF020000}"/>
    <cellStyle name="20 % - Markeringsfarve1 2 2 3 2 7 2 2" xfId="24634" xr:uid="{00000000-0005-0000-0000-000000030000}"/>
    <cellStyle name="20 % - Markeringsfarve1 2 2 3 2 7 3" xfId="20680" xr:uid="{00000000-0005-0000-0000-000001030000}"/>
    <cellStyle name="20 % - Markeringsfarve1 2 2 3 2 8" xfId="198" xr:uid="{00000000-0005-0000-0000-000002030000}"/>
    <cellStyle name="20 % - Markeringsfarve1 2 2 3 2 8 2" xfId="10604" xr:uid="{00000000-0005-0000-0000-000003030000}"/>
    <cellStyle name="20 % - Markeringsfarve1 2 2 3 2 8 2 2" xfId="24635" xr:uid="{00000000-0005-0000-0000-000004030000}"/>
    <cellStyle name="20 % - Markeringsfarve1 2 2 3 2 8 3" xfId="20681" xr:uid="{00000000-0005-0000-0000-000005030000}"/>
    <cellStyle name="20 % - Markeringsfarve1 2 2 3 2 9" xfId="199" xr:uid="{00000000-0005-0000-0000-000006030000}"/>
    <cellStyle name="20 % - Markeringsfarve1 2 2 3 2 9 2" xfId="10605" xr:uid="{00000000-0005-0000-0000-000007030000}"/>
    <cellStyle name="20 % - Markeringsfarve1 2 2 3 2 9 2 2" xfId="24636" xr:uid="{00000000-0005-0000-0000-000008030000}"/>
    <cellStyle name="20 % - Markeringsfarve1 2 2 3 2 9 3" xfId="20682" xr:uid="{00000000-0005-0000-0000-000009030000}"/>
    <cellStyle name="20 % - Markeringsfarve1 2 2 3 3" xfId="200" xr:uid="{00000000-0005-0000-0000-00000A030000}"/>
    <cellStyle name="20 % - Markeringsfarve1 2 2 3 3 10" xfId="10606" xr:uid="{00000000-0005-0000-0000-00000B030000}"/>
    <cellStyle name="20 % - Markeringsfarve1 2 2 3 3 10 2" xfId="24637" xr:uid="{00000000-0005-0000-0000-00000C030000}"/>
    <cellStyle name="20 % - Markeringsfarve1 2 2 3 3 11" xfId="20683" xr:uid="{00000000-0005-0000-0000-00000D030000}"/>
    <cellStyle name="20 % - Markeringsfarve1 2 2 3 3 2" xfId="201" xr:uid="{00000000-0005-0000-0000-00000E030000}"/>
    <cellStyle name="20 % - Markeringsfarve1 2 2 3 3 2 2" xfId="202" xr:uid="{00000000-0005-0000-0000-00000F030000}"/>
    <cellStyle name="20 % - Markeringsfarve1 2 2 3 3 2 2 2" xfId="10608" xr:uid="{00000000-0005-0000-0000-000010030000}"/>
    <cellStyle name="20 % - Markeringsfarve1 2 2 3 3 2 2 2 2" xfId="24639" xr:uid="{00000000-0005-0000-0000-000011030000}"/>
    <cellStyle name="20 % - Markeringsfarve1 2 2 3 3 2 2 3" xfId="20685" xr:uid="{00000000-0005-0000-0000-000012030000}"/>
    <cellStyle name="20 % - Markeringsfarve1 2 2 3 3 2 3" xfId="203" xr:uid="{00000000-0005-0000-0000-000013030000}"/>
    <cellStyle name="20 % - Markeringsfarve1 2 2 3 3 2 3 2" xfId="10609" xr:uid="{00000000-0005-0000-0000-000014030000}"/>
    <cellStyle name="20 % - Markeringsfarve1 2 2 3 3 2 3 2 2" xfId="24640" xr:uid="{00000000-0005-0000-0000-000015030000}"/>
    <cellStyle name="20 % - Markeringsfarve1 2 2 3 3 2 3 3" xfId="20686" xr:uid="{00000000-0005-0000-0000-000016030000}"/>
    <cellStyle name="20 % - Markeringsfarve1 2 2 3 3 2 4" xfId="204" xr:uid="{00000000-0005-0000-0000-000017030000}"/>
    <cellStyle name="20 % - Markeringsfarve1 2 2 3 3 2 4 2" xfId="10610" xr:uid="{00000000-0005-0000-0000-000018030000}"/>
    <cellStyle name="20 % - Markeringsfarve1 2 2 3 3 2 4 2 2" xfId="24641" xr:uid="{00000000-0005-0000-0000-000019030000}"/>
    <cellStyle name="20 % - Markeringsfarve1 2 2 3 3 2 4 3" xfId="20687" xr:uid="{00000000-0005-0000-0000-00001A030000}"/>
    <cellStyle name="20 % - Markeringsfarve1 2 2 3 3 2 5" xfId="205" xr:uid="{00000000-0005-0000-0000-00001B030000}"/>
    <cellStyle name="20 % - Markeringsfarve1 2 2 3 3 2 5 2" xfId="10611" xr:uid="{00000000-0005-0000-0000-00001C030000}"/>
    <cellStyle name="20 % - Markeringsfarve1 2 2 3 3 2 5 2 2" xfId="24642" xr:uid="{00000000-0005-0000-0000-00001D030000}"/>
    <cellStyle name="20 % - Markeringsfarve1 2 2 3 3 2 5 3" xfId="20688" xr:uid="{00000000-0005-0000-0000-00001E030000}"/>
    <cellStyle name="20 % - Markeringsfarve1 2 2 3 3 2 6" xfId="206" xr:uid="{00000000-0005-0000-0000-00001F030000}"/>
    <cellStyle name="20 % - Markeringsfarve1 2 2 3 3 2 6 2" xfId="10612" xr:uid="{00000000-0005-0000-0000-000020030000}"/>
    <cellStyle name="20 % - Markeringsfarve1 2 2 3 3 2 6 2 2" xfId="24643" xr:uid="{00000000-0005-0000-0000-000021030000}"/>
    <cellStyle name="20 % - Markeringsfarve1 2 2 3 3 2 6 3" xfId="20689" xr:uid="{00000000-0005-0000-0000-000022030000}"/>
    <cellStyle name="20 % - Markeringsfarve1 2 2 3 3 2 7" xfId="10607" xr:uid="{00000000-0005-0000-0000-000023030000}"/>
    <cellStyle name="20 % - Markeringsfarve1 2 2 3 3 2 7 2" xfId="24638" xr:uid="{00000000-0005-0000-0000-000024030000}"/>
    <cellStyle name="20 % - Markeringsfarve1 2 2 3 3 2 8" xfId="20684" xr:uid="{00000000-0005-0000-0000-000025030000}"/>
    <cellStyle name="20 % - Markeringsfarve1 2 2 3 3 3" xfId="207" xr:uid="{00000000-0005-0000-0000-000026030000}"/>
    <cellStyle name="20 % - Markeringsfarve1 2 2 3 3 3 2" xfId="208" xr:uid="{00000000-0005-0000-0000-000027030000}"/>
    <cellStyle name="20 % - Markeringsfarve1 2 2 3 3 3 2 2" xfId="10614" xr:uid="{00000000-0005-0000-0000-000028030000}"/>
    <cellStyle name="20 % - Markeringsfarve1 2 2 3 3 3 2 2 2" xfId="24645" xr:uid="{00000000-0005-0000-0000-000029030000}"/>
    <cellStyle name="20 % - Markeringsfarve1 2 2 3 3 3 2 3" xfId="20691" xr:uid="{00000000-0005-0000-0000-00002A030000}"/>
    <cellStyle name="20 % - Markeringsfarve1 2 2 3 3 3 3" xfId="209" xr:uid="{00000000-0005-0000-0000-00002B030000}"/>
    <cellStyle name="20 % - Markeringsfarve1 2 2 3 3 3 3 2" xfId="10615" xr:uid="{00000000-0005-0000-0000-00002C030000}"/>
    <cellStyle name="20 % - Markeringsfarve1 2 2 3 3 3 3 2 2" xfId="24646" xr:uid="{00000000-0005-0000-0000-00002D030000}"/>
    <cellStyle name="20 % - Markeringsfarve1 2 2 3 3 3 3 3" xfId="20692" xr:uid="{00000000-0005-0000-0000-00002E030000}"/>
    <cellStyle name="20 % - Markeringsfarve1 2 2 3 3 3 4" xfId="210" xr:uid="{00000000-0005-0000-0000-00002F030000}"/>
    <cellStyle name="20 % - Markeringsfarve1 2 2 3 3 3 4 2" xfId="10616" xr:uid="{00000000-0005-0000-0000-000030030000}"/>
    <cellStyle name="20 % - Markeringsfarve1 2 2 3 3 3 4 2 2" xfId="24647" xr:uid="{00000000-0005-0000-0000-000031030000}"/>
    <cellStyle name="20 % - Markeringsfarve1 2 2 3 3 3 4 3" xfId="20693" xr:uid="{00000000-0005-0000-0000-000032030000}"/>
    <cellStyle name="20 % - Markeringsfarve1 2 2 3 3 3 5" xfId="211" xr:uid="{00000000-0005-0000-0000-000033030000}"/>
    <cellStyle name="20 % - Markeringsfarve1 2 2 3 3 3 5 2" xfId="10617" xr:uid="{00000000-0005-0000-0000-000034030000}"/>
    <cellStyle name="20 % - Markeringsfarve1 2 2 3 3 3 5 2 2" xfId="24648" xr:uid="{00000000-0005-0000-0000-000035030000}"/>
    <cellStyle name="20 % - Markeringsfarve1 2 2 3 3 3 5 3" xfId="20694" xr:uid="{00000000-0005-0000-0000-000036030000}"/>
    <cellStyle name="20 % - Markeringsfarve1 2 2 3 3 3 6" xfId="212" xr:uid="{00000000-0005-0000-0000-000037030000}"/>
    <cellStyle name="20 % - Markeringsfarve1 2 2 3 3 3 6 2" xfId="10618" xr:uid="{00000000-0005-0000-0000-000038030000}"/>
    <cellStyle name="20 % - Markeringsfarve1 2 2 3 3 3 6 2 2" xfId="24649" xr:uid="{00000000-0005-0000-0000-000039030000}"/>
    <cellStyle name="20 % - Markeringsfarve1 2 2 3 3 3 6 3" xfId="20695" xr:uid="{00000000-0005-0000-0000-00003A030000}"/>
    <cellStyle name="20 % - Markeringsfarve1 2 2 3 3 3 7" xfId="10613" xr:uid="{00000000-0005-0000-0000-00003B030000}"/>
    <cellStyle name="20 % - Markeringsfarve1 2 2 3 3 3 7 2" xfId="24644" xr:uid="{00000000-0005-0000-0000-00003C030000}"/>
    <cellStyle name="20 % - Markeringsfarve1 2 2 3 3 3 8" xfId="20690" xr:uid="{00000000-0005-0000-0000-00003D030000}"/>
    <cellStyle name="20 % - Markeringsfarve1 2 2 3 3 4" xfId="213" xr:uid="{00000000-0005-0000-0000-00003E030000}"/>
    <cellStyle name="20 % - Markeringsfarve1 2 2 3 3 4 2" xfId="214" xr:uid="{00000000-0005-0000-0000-00003F030000}"/>
    <cellStyle name="20 % - Markeringsfarve1 2 2 3 3 4 2 2" xfId="10620" xr:uid="{00000000-0005-0000-0000-000040030000}"/>
    <cellStyle name="20 % - Markeringsfarve1 2 2 3 3 4 2 2 2" xfId="24651" xr:uid="{00000000-0005-0000-0000-000041030000}"/>
    <cellStyle name="20 % - Markeringsfarve1 2 2 3 3 4 2 3" xfId="20697" xr:uid="{00000000-0005-0000-0000-000042030000}"/>
    <cellStyle name="20 % - Markeringsfarve1 2 2 3 3 4 3" xfId="215" xr:uid="{00000000-0005-0000-0000-000043030000}"/>
    <cellStyle name="20 % - Markeringsfarve1 2 2 3 3 4 3 2" xfId="10621" xr:uid="{00000000-0005-0000-0000-000044030000}"/>
    <cellStyle name="20 % - Markeringsfarve1 2 2 3 3 4 3 2 2" xfId="24652" xr:uid="{00000000-0005-0000-0000-000045030000}"/>
    <cellStyle name="20 % - Markeringsfarve1 2 2 3 3 4 3 3" xfId="20698" xr:uid="{00000000-0005-0000-0000-000046030000}"/>
    <cellStyle name="20 % - Markeringsfarve1 2 2 3 3 4 4" xfId="216" xr:uid="{00000000-0005-0000-0000-000047030000}"/>
    <cellStyle name="20 % - Markeringsfarve1 2 2 3 3 4 4 2" xfId="10622" xr:uid="{00000000-0005-0000-0000-000048030000}"/>
    <cellStyle name="20 % - Markeringsfarve1 2 2 3 3 4 4 2 2" xfId="24653" xr:uid="{00000000-0005-0000-0000-000049030000}"/>
    <cellStyle name="20 % - Markeringsfarve1 2 2 3 3 4 4 3" xfId="20699" xr:uid="{00000000-0005-0000-0000-00004A030000}"/>
    <cellStyle name="20 % - Markeringsfarve1 2 2 3 3 4 5" xfId="217" xr:uid="{00000000-0005-0000-0000-00004B030000}"/>
    <cellStyle name="20 % - Markeringsfarve1 2 2 3 3 4 5 2" xfId="10623" xr:uid="{00000000-0005-0000-0000-00004C030000}"/>
    <cellStyle name="20 % - Markeringsfarve1 2 2 3 3 4 5 2 2" xfId="24654" xr:uid="{00000000-0005-0000-0000-00004D030000}"/>
    <cellStyle name="20 % - Markeringsfarve1 2 2 3 3 4 5 3" xfId="20700" xr:uid="{00000000-0005-0000-0000-00004E030000}"/>
    <cellStyle name="20 % - Markeringsfarve1 2 2 3 3 4 6" xfId="218" xr:uid="{00000000-0005-0000-0000-00004F030000}"/>
    <cellStyle name="20 % - Markeringsfarve1 2 2 3 3 4 6 2" xfId="10624" xr:uid="{00000000-0005-0000-0000-000050030000}"/>
    <cellStyle name="20 % - Markeringsfarve1 2 2 3 3 4 6 2 2" xfId="24655" xr:uid="{00000000-0005-0000-0000-000051030000}"/>
    <cellStyle name="20 % - Markeringsfarve1 2 2 3 3 4 6 3" xfId="20701" xr:uid="{00000000-0005-0000-0000-000052030000}"/>
    <cellStyle name="20 % - Markeringsfarve1 2 2 3 3 4 7" xfId="10619" xr:uid="{00000000-0005-0000-0000-000053030000}"/>
    <cellStyle name="20 % - Markeringsfarve1 2 2 3 3 4 7 2" xfId="24650" xr:uid="{00000000-0005-0000-0000-000054030000}"/>
    <cellStyle name="20 % - Markeringsfarve1 2 2 3 3 4 8" xfId="20696" xr:uid="{00000000-0005-0000-0000-000055030000}"/>
    <cellStyle name="20 % - Markeringsfarve1 2 2 3 3 5" xfId="219" xr:uid="{00000000-0005-0000-0000-000056030000}"/>
    <cellStyle name="20 % - Markeringsfarve1 2 2 3 3 5 2" xfId="10625" xr:uid="{00000000-0005-0000-0000-000057030000}"/>
    <cellStyle name="20 % - Markeringsfarve1 2 2 3 3 5 2 2" xfId="24656" xr:uid="{00000000-0005-0000-0000-000058030000}"/>
    <cellStyle name="20 % - Markeringsfarve1 2 2 3 3 5 3" xfId="20702" xr:uid="{00000000-0005-0000-0000-000059030000}"/>
    <cellStyle name="20 % - Markeringsfarve1 2 2 3 3 6" xfId="220" xr:uid="{00000000-0005-0000-0000-00005A030000}"/>
    <cellStyle name="20 % - Markeringsfarve1 2 2 3 3 6 2" xfId="10626" xr:uid="{00000000-0005-0000-0000-00005B030000}"/>
    <cellStyle name="20 % - Markeringsfarve1 2 2 3 3 6 2 2" xfId="24657" xr:uid="{00000000-0005-0000-0000-00005C030000}"/>
    <cellStyle name="20 % - Markeringsfarve1 2 2 3 3 6 3" xfId="20703" xr:uid="{00000000-0005-0000-0000-00005D030000}"/>
    <cellStyle name="20 % - Markeringsfarve1 2 2 3 3 7" xfId="221" xr:uid="{00000000-0005-0000-0000-00005E030000}"/>
    <cellStyle name="20 % - Markeringsfarve1 2 2 3 3 7 2" xfId="10627" xr:uid="{00000000-0005-0000-0000-00005F030000}"/>
    <cellStyle name="20 % - Markeringsfarve1 2 2 3 3 7 2 2" xfId="24658" xr:uid="{00000000-0005-0000-0000-000060030000}"/>
    <cellStyle name="20 % - Markeringsfarve1 2 2 3 3 7 3" xfId="20704" xr:uid="{00000000-0005-0000-0000-000061030000}"/>
    <cellStyle name="20 % - Markeringsfarve1 2 2 3 3 8" xfId="222" xr:uid="{00000000-0005-0000-0000-000062030000}"/>
    <cellStyle name="20 % - Markeringsfarve1 2 2 3 3 8 2" xfId="10628" xr:uid="{00000000-0005-0000-0000-000063030000}"/>
    <cellStyle name="20 % - Markeringsfarve1 2 2 3 3 8 2 2" xfId="24659" xr:uid="{00000000-0005-0000-0000-000064030000}"/>
    <cellStyle name="20 % - Markeringsfarve1 2 2 3 3 8 3" xfId="20705" xr:uid="{00000000-0005-0000-0000-000065030000}"/>
    <cellStyle name="20 % - Markeringsfarve1 2 2 3 3 9" xfId="223" xr:uid="{00000000-0005-0000-0000-000066030000}"/>
    <cellStyle name="20 % - Markeringsfarve1 2 2 3 3 9 2" xfId="10629" xr:uid="{00000000-0005-0000-0000-000067030000}"/>
    <cellStyle name="20 % - Markeringsfarve1 2 2 3 3 9 2 2" xfId="24660" xr:uid="{00000000-0005-0000-0000-000068030000}"/>
    <cellStyle name="20 % - Markeringsfarve1 2 2 3 3 9 3" xfId="20706" xr:uid="{00000000-0005-0000-0000-000069030000}"/>
    <cellStyle name="20 % - Markeringsfarve1 2 2 3 4" xfId="224" xr:uid="{00000000-0005-0000-0000-00006A030000}"/>
    <cellStyle name="20 % - Markeringsfarve1 2 2 3 4 2" xfId="225" xr:uid="{00000000-0005-0000-0000-00006B030000}"/>
    <cellStyle name="20 % - Markeringsfarve1 2 2 3 4 2 2" xfId="10631" xr:uid="{00000000-0005-0000-0000-00006C030000}"/>
    <cellStyle name="20 % - Markeringsfarve1 2 2 3 4 2 2 2" xfId="24662" xr:uid="{00000000-0005-0000-0000-00006D030000}"/>
    <cellStyle name="20 % - Markeringsfarve1 2 2 3 4 2 3" xfId="20708" xr:uid="{00000000-0005-0000-0000-00006E030000}"/>
    <cellStyle name="20 % - Markeringsfarve1 2 2 3 4 3" xfId="226" xr:uid="{00000000-0005-0000-0000-00006F030000}"/>
    <cellStyle name="20 % - Markeringsfarve1 2 2 3 4 3 2" xfId="10632" xr:uid="{00000000-0005-0000-0000-000070030000}"/>
    <cellStyle name="20 % - Markeringsfarve1 2 2 3 4 3 2 2" xfId="24663" xr:uid="{00000000-0005-0000-0000-000071030000}"/>
    <cellStyle name="20 % - Markeringsfarve1 2 2 3 4 3 3" xfId="20709" xr:uid="{00000000-0005-0000-0000-000072030000}"/>
    <cellStyle name="20 % - Markeringsfarve1 2 2 3 4 4" xfId="227" xr:uid="{00000000-0005-0000-0000-000073030000}"/>
    <cellStyle name="20 % - Markeringsfarve1 2 2 3 4 4 2" xfId="10633" xr:uid="{00000000-0005-0000-0000-000074030000}"/>
    <cellStyle name="20 % - Markeringsfarve1 2 2 3 4 4 2 2" xfId="24664" xr:uid="{00000000-0005-0000-0000-000075030000}"/>
    <cellStyle name="20 % - Markeringsfarve1 2 2 3 4 4 3" xfId="20710" xr:uid="{00000000-0005-0000-0000-000076030000}"/>
    <cellStyle name="20 % - Markeringsfarve1 2 2 3 4 5" xfId="228" xr:uid="{00000000-0005-0000-0000-000077030000}"/>
    <cellStyle name="20 % - Markeringsfarve1 2 2 3 4 5 2" xfId="10634" xr:uid="{00000000-0005-0000-0000-000078030000}"/>
    <cellStyle name="20 % - Markeringsfarve1 2 2 3 4 5 2 2" xfId="24665" xr:uid="{00000000-0005-0000-0000-000079030000}"/>
    <cellStyle name="20 % - Markeringsfarve1 2 2 3 4 5 3" xfId="20711" xr:uid="{00000000-0005-0000-0000-00007A030000}"/>
    <cellStyle name="20 % - Markeringsfarve1 2 2 3 4 6" xfId="229" xr:uid="{00000000-0005-0000-0000-00007B030000}"/>
    <cellStyle name="20 % - Markeringsfarve1 2 2 3 4 6 2" xfId="10635" xr:uid="{00000000-0005-0000-0000-00007C030000}"/>
    <cellStyle name="20 % - Markeringsfarve1 2 2 3 4 6 2 2" xfId="24666" xr:uid="{00000000-0005-0000-0000-00007D030000}"/>
    <cellStyle name="20 % - Markeringsfarve1 2 2 3 4 6 3" xfId="20712" xr:uid="{00000000-0005-0000-0000-00007E030000}"/>
    <cellStyle name="20 % - Markeringsfarve1 2 2 3 4 7" xfId="10630" xr:uid="{00000000-0005-0000-0000-00007F030000}"/>
    <cellStyle name="20 % - Markeringsfarve1 2 2 3 4 7 2" xfId="24661" xr:uid="{00000000-0005-0000-0000-000080030000}"/>
    <cellStyle name="20 % - Markeringsfarve1 2 2 3 4 8" xfId="20707" xr:uid="{00000000-0005-0000-0000-000081030000}"/>
    <cellStyle name="20 % - Markeringsfarve1 2 2 3 5" xfId="230" xr:uid="{00000000-0005-0000-0000-000082030000}"/>
    <cellStyle name="20 % - Markeringsfarve1 2 2 3 5 2" xfId="231" xr:uid="{00000000-0005-0000-0000-000083030000}"/>
    <cellStyle name="20 % - Markeringsfarve1 2 2 3 5 2 2" xfId="10637" xr:uid="{00000000-0005-0000-0000-000084030000}"/>
    <cellStyle name="20 % - Markeringsfarve1 2 2 3 5 2 2 2" xfId="24668" xr:uid="{00000000-0005-0000-0000-000085030000}"/>
    <cellStyle name="20 % - Markeringsfarve1 2 2 3 5 2 3" xfId="20714" xr:uid="{00000000-0005-0000-0000-000086030000}"/>
    <cellStyle name="20 % - Markeringsfarve1 2 2 3 5 3" xfId="232" xr:uid="{00000000-0005-0000-0000-000087030000}"/>
    <cellStyle name="20 % - Markeringsfarve1 2 2 3 5 3 2" xfId="10638" xr:uid="{00000000-0005-0000-0000-000088030000}"/>
    <cellStyle name="20 % - Markeringsfarve1 2 2 3 5 3 2 2" xfId="24669" xr:uid="{00000000-0005-0000-0000-000089030000}"/>
    <cellStyle name="20 % - Markeringsfarve1 2 2 3 5 3 3" xfId="20715" xr:uid="{00000000-0005-0000-0000-00008A030000}"/>
    <cellStyle name="20 % - Markeringsfarve1 2 2 3 5 4" xfId="233" xr:uid="{00000000-0005-0000-0000-00008B030000}"/>
    <cellStyle name="20 % - Markeringsfarve1 2 2 3 5 4 2" xfId="10639" xr:uid="{00000000-0005-0000-0000-00008C030000}"/>
    <cellStyle name="20 % - Markeringsfarve1 2 2 3 5 4 2 2" xfId="24670" xr:uid="{00000000-0005-0000-0000-00008D030000}"/>
    <cellStyle name="20 % - Markeringsfarve1 2 2 3 5 4 3" xfId="20716" xr:uid="{00000000-0005-0000-0000-00008E030000}"/>
    <cellStyle name="20 % - Markeringsfarve1 2 2 3 5 5" xfId="234" xr:uid="{00000000-0005-0000-0000-00008F030000}"/>
    <cellStyle name="20 % - Markeringsfarve1 2 2 3 5 5 2" xfId="10640" xr:uid="{00000000-0005-0000-0000-000090030000}"/>
    <cellStyle name="20 % - Markeringsfarve1 2 2 3 5 5 2 2" xfId="24671" xr:uid="{00000000-0005-0000-0000-000091030000}"/>
    <cellStyle name="20 % - Markeringsfarve1 2 2 3 5 5 3" xfId="20717" xr:uid="{00000000-0005-0000-0000-000092030000}"/>
    <cellStyle name="20 % - Markeringsfarve1 2 2 3 5 6" xfId="235" xr:uid="{00000000-0005-0000-0000-000093030000}"/>
    <cellStyle name="20 % - Markeringsfarve1 2 2 3 5 6 2" xfId="10641" xr:uid="{00000000-0005-0000-0000-000094030000}"/>
    <cellStyle name="20 % - Markeringsfarve1 2 2 3 5 6 2 2" xfId="24672" xr:uid="{00000000-0005-0000-0000-000095030000}"/>
    <cellStyle name="20 % - Markeringsfarve1 2 2 3 5 6 3" xfId="20718" xr:uid="{00000000-0005-0000-0000-000096030000}"/>
    <cellStyle name="20 % - Markeringsfarve1 2 2 3 5 7" xfId="10636" xr:uid="{00000000-0005-0000-0000-000097030000}"/>
    <cellStyle name="20 % - Markeringsfarve1 2 2 3 5 7 2" xfId="24667" xr:uid="{00000000-0005-0000-0000-000098030000}"/>
    <cellStyle name="20 % - Markeringsfarve1 2 2 3 5 8" xfId="20713" xr:uid="{00000000-0005-0000-0000-000099030000}"/>
    <cellStyle name="20 % - Markeringsfarve1 2 2 3 6" xfId="236" xr:uid="{00000000-0005-0000-0000-00009A030000}"/>
    <cellStyle name="20 % - Markeringsfarve1 2 2 3 6 2" xfId="237" xr:uid="{00000000-0005-0000-0000-00009B030000}"/>
    <cellStyle name="20 % - Markeringsfarve1 2 2 3 6 2 2" xfId="10643" xr:uid="{00000000-0005-0000-0000-00009C030000}"/>
    <cellStyle name="20 % - Markeringsfarve1 2 2 3 6 2 2 2" xfId="24674" xr:uid="{00000000-0005-0000-0000-00009D030000}"/>
    <cellStyle name="20 % - Markeringsfarve1 2 2 3 6 2 3" xfId="20720" xr:uid="{00000000-0005-0000-0000-00009E030000}"/>
    <cellStyle name="20 % - Markeringsfarve1 2 2 3 6 3" xfId="238" xr:uid="{00000000-0005-0000-0000-00009F030000}"/>
    <cellStyle name="20 % - Markeringsfarve1 2 2 3 6 3 2" xfId="10644" xr:uid="{00000000-0005-0000-0000-0000A0030000}"/>
    <cellStyle name="20 % - Markeringsfarve1 2 2 3 6 3 2 2" xfId="24675" xr:uid="{00000000-0005-0000-0000-0000A1030000}"/>
    <cellStyle name="20 % - Markeringsfarve1 2 2 3 6 3 3" xfId="20721" xr:uid="{00000000-0005-0000-0000-0000A2030000}"/>
    <cellStyle name="20 % - Markeringsfarve1 2 2 3 6 4" xfId="239" xr:uid="{00000000-0005-0000-0000-0000A3030000}"/>
    <cellStyle name="20 % - Markeringsfarve1 2 2 3 6 4 2" xfId="10645" xr:uid="{00000000-0005-0000-0000-0000A4030000}"/>
    <cellStyle name="20 % - Markeringsfarve1 2 2 3 6 4 2 2" xfId="24676" xr:uid="{00000000-0005-0000-0000-0000A5030000}"/>
    <cellStyle name="20 % - Markeringsfarve1 2 2 3 6 4 3" xfId="20722" xr:uid="{00000000-0005-0000-0000-0000A6030000}"/>
    <cellStyle name="20 % - Markeringsfarve1 2 2 3 6 5" xfId="240" xr:uid="{00000000-0005-0000-0000-0000A7030000}"/>
    <cellStyle name="20 % - Markeringsfarve1 2 2 3 6 5 2" xfId="10646" xr:uid="{00000000-0005-0000-0000-0000A8030000}"/>
    <cellStyle name="20 % - Markeringsfarve1 2 2 3 6 5 2 2" xfId="24677" xr:uid="{00000000-0005-0000-0000-0000A9030000}"/>
    <cellStyle name="20 % - Markeringsfarve1 2 2 3 6 5 3" xfId="20723" xr:uid="{00000000-0005-0000-0000-0000AA030000}"/>
    <cellStyle name="20 % - Markeringsfarve1 2 2 3 6 6" xfId="241" xr:uid="{00000000-0005-0000-0000-0000AB030000}"/>
    <cellStyle name="20 % - Markeringsfarve1 2 2 3 6 6 2" xfId="10647" xr:uid="{00000000-0005-0000-0000-0000AC030000}"/>
    <cellStyle name="20 % - Markeringsfarve1 2 2 3 6 6 2 2" xfId="24678" xr:uid="{00000000-0005-0000-0000-0000AD030000}"/>
    <cellStyle name="20 % - Markeringsfarve1 2 2 3 6 6 3" xfId="20724" xr:uid="{00000000-0005-0000-0000-0000AE030000}"/>
    <cellStyle name="20 % - Markeringsfarve1 2 2 3 6 7" xfId="10642" xr:uid="{00000000-0005-0000-0000-0000AF030000}"/>
    <cellStyle name="20 % - Markeringsfarve1 2 2 3 6 7 2" xfId="24673" xr:uid="{00000000-0005-0000-0000-0000B0030000}"/>
    <cellStyle name="20 % - Markeringsfarve1 2 2 3 6 8" xfId="20719" xr:uid="{00000000-0005-0000-0000-0000B1030000}"/>
    <cellStyle name="20 % - Markeringsfarve1 2 2 3 7" xfId="242" xr:uid="{00000000-0005-0000-0000-0000B2030000}"/>
    <cellStyle name="20 % - Markeringsfarve1 2 2 3 7 2" xfId="10648" xr:uid="{00000000-0005-0000-0000-0000B3030000}"/>
    <cellStyle name="20 % - Markeringsfarve1 2 2 3 7 2 2" xfId="24679" xr:uid="{00000000-0005-0000-0000-0000B4030000}"/>
    <cellStyle name="20 % - Markeringsfarve1 2 2 3 7 3" xfId="20725" xr:uid="{00000000-0005-0000-0000-0000B5030000}"/>
    <cellStyle name="20 % - Markeringsfarve1 2 2 3 8" xfId="243" xr:uid="{00000000-0005-0000-0000-0000B6030000}"/>
    <cellStyle name="20 % - Markeringsfarve1 2 2 3 8 2" xfId="10649" xr:uid="{00000000-0005-0000-0000-0000B7030000}"/>
    <cellStyle name="20 % - Markeringsfarve1 2 2 3 8 2 2" xfId="24680" xr:uid="{00000000-0005-0000-0000-0000B8030000}"/>
    <cellStyle name="20 % - Markeringsfarve1 2 2 3 8 3" xfId="20726" xr:uid="{00000000-0005-0000-0000-0000B9030000}"/>
    <cellStyle name="20 % - Markeringsfarve1 2 2 3 9" xfId="244" xr:uid="{00000000-0005-0000-0000-0000BA030000}"/>
    <cellStyle name="20 % - Markeringsfarve1 2 2 3 9 2" xfId="10650" xr:uid="{00000000-0005-0000-0000-0000BB030000}"/>
    <cellStyle name="20 % - Markeringsfarve1 2 2 3 9 2 2" xfId="24681" xr:uid="{00000000-0005-0000-0000-0000BC030000}"/>
    <cellStyle name="20 % - Markeringsfarve1 2 2 3 9 3" xfId="20727" xr:uid="{00000000-0005-0000-0000-0000BD030000}"/>
    <cellStyle name="20 % - Markeringsfarve1 2 2 4" xfId="245" xr:uid="{00000000-0005-0000-0000-0000BE030000}"/>
    <cellStyle name="20 % - Markeringsfarve1 2 2 4 10" xfId="246" xr:uid="{00000000-0005-0000-0000-0000BF030000}"/>
    <cellStyle name="20 % - Markeringsfarve1 2 2 4 10 2" xfId="10652" xr:uid="{00000000-0005-0000-0000-0000C0030000}"/>
    <cellStyle name="20 % - Markeringsfarve1 2 2 4 10 2 2" xfId="24683" xr:uid="{00000000-0005-0000-0000-0000C1030000}"/>
    <cellStyle name="20 % - Markeringsfarve1 2 2 4 10 3" xfId="20729" xr:uid="{00000000-0005-0000-0000-0000C2030000}"/>
    <cellStyle name="20 % - Markeringsfarve1 2 2 4 11" xfId="10651" xr:uid="{00000000-0005-0000-0000-0000C3030000}"/>
    <cellStyle name="20 % - Markeringsfarve1 2 2 4 11 2" xfId="24682" xr:uid="{00000000-0005-0000-0000-0000C4030000}"/>
    <cellStyle name="20 % - Markeringsfarve1 2 2 4 12" xfId="20728" xr:uid="{00000000-0005-0000-0000-0000C5030000}"/>
    <cellStyle name="20 % - Markeringsfarve1 2 2 4 2" xfId="247" xr:uid="{00000000-0005-0000-0000-0000C6030000}"/>
    <cellStyle name="20 % - Markeringsfarve1 2 2 4 2 10" xfId="10653" xr:uid="{00000000-0005-0000-0000-0000C7030000}"/>
    <cellStyle name="20 % - Markeringsfarve1 2 2 4 2 10 2" xfId="24684" xr:uid="{00000000-0005-0000-0000-0000C8030000}"/>
    <cellStyle name="20 % - Markeringsfarve1 2 2 4 2 11" xfId="20730" xr:uid="{00000000-0005-0000-0000-0000C9030000}"/>
    <cellStyle name="20 % - Markeringsfarve1 2 2 4 2 2" xfId="248" xr:uid="{00000000-0005-0000-0000-0000CA030000}"/>
    <cellStyle name="20 % - Markeringsfarve1 2 2 4 2 2 2" xfId="249" xr:uid="{00000000-0005-0000-0000-0000CB030000}"/>
    <cellStyle name="20 % - Markeringsfarve1 2 2 4 2 2 2 2" xfId="10655" xr:uid="{00000000-0005-0000-0000-0000CC030000}"/>
    <cellStyle name="20 % - Markeringsfarve1 2 2 4 2 2 2 2 2" xfId="24686" xr:uid="{00000000-0005-0000-0000-0000CD030000}"/>
    <cellStyle name="20 % - Markeringsfarve1 2 2 4 2 2 2 3" xfId="20732" xr:uid="{00000000-0005-0000-0000-0000CE030000}"/>
    <cellStyle name="20 % - Markeringsfarve1 2 2 4 2 2 3" xfId="250" xr:uid="{00000000-0005-0000-0000-0000CF030000}"/>
    <cellStyle name="20 % - Markeringsfarve1 2 2 4 2 2 3 2" xfId="10656" xr:uid="{00000000-0005-0000-0000-0000D0030000}"/>
    <cellStyle name="20 % - Markeringsfarve1 2 2 4 2 2 3 2 2" xfId="24687" xr:uid="{00000000-0005-0000-0000-0000D1030000}"/>
    <cellStyle name="20 % - Markeringsfarve1 2 2 4 2 2 3 3" xfId="20733" xr:uid="{00000000-0005-0000-0000-0000D2030000}"/>
    <cellStyle name="20 % - Markeringsfarve1 2 2 4 2 2 4" xfId="251" xr:uid="{00000000-0005-0000-0000-0000D3030000}"/>
    <cellStyle name="20 % - Markeringsfarve1 2 2 4 2 2 4 2" xfId="10657" xr:uid="{00000000-0005-0000-0000-0000D4030000}"/>
    <cellStyle name="20 % - Markeringsfarve1 2 2 4 2 2 4 2 2" xfId="24688" xr:uid="{00000000-0005-0000-0000-0000D5030000}"/>
    <cellStyle name="20 % - Markeringsfarve1 2 2 4 2 2 4 3" xfId="20734" xr:uid="{00000000-0005-0000-0000-0000D6030000}"/>
    <cellStyle name="20 % - Markeringsfarve1 2 2 4 2 2 5" xfId="252" xr:uid="{00000000-0005-0000-0000-0000D7030000}"/>
    <cellStyle name="20 % - Markeringsfarve1 2 2 4 2 2 5 2" xfId="10658" xr:uid="{00000000-0005-0000-0000-0000D8030000}"/>
    <cellStyle name="20 % - Markeringsfarve1 2 2 4 2 2 5 2 2" xfId="24689" xr:uid="{00000000-0005-0000-0000-0000D9030000}"/>
    <cellStyle name="20 % - Markeringsfarve1 2 2 4 2 2 5 3" xfId="20735" xr:uid="{00000000-0005-0000-0000-0000DA030000}"/>
    <cellStyle name="20 % - Markeringsfarve1 2 2 4 2 2 6" xfId="253" xr:uid="{00000000-0005-0000-0000-0000DB030000}"/>
    <cellStyle name="20 % - Markeringsfarve1 2 2 4 2 2 6 2" xfId="10659" xr:uid="{00000000-0005-0000-0000-0000DC030000}"/>
    <cellStyle name="20 % - Markeringsfarve1 2 2 4 2 2 6 2 2" xfId="24690" xr:uid="{00000000-0005-0000-0000-0000DD030000}"/>
    <cellStyle name="20 % - Markeringsfarve1 2 2 4 2 2 6 3" xfId="20736" xr:uid="{00000000-0005-0000-0000-0000DE030000}"/>
    <cellStyle name="20 % - Markeringsfarve1 2 2 4 2 2 7" xfId="10654" xr:uid="{00000000-0005-0000-0000-0000DF030000}"/>
    <cellStyle name="20 % - Markeringsfarve1 2 2 4 2 2 7 2" xfId="24685" xr:uid="{00000000-0005-0000-0000-0000E0030000}"/>
    <cellStyle name="20 % - Markeringsfarve1 2 2 4 2 2 8" xfId="20731" xr:uid="{00000000-0005-0000-0000-0000E1030000}"/>
    <cellStyle name="20 % - Markeringsfarve1 2 2 4 2 3" xfId="254" xr:uid="{00000000-0005-0000-0000-0000E2030000}"/>
    <cellStyle name="20 % - Markeringsfarve1 2 2 4 2 3 2" xfId="255" xr:uid="{00000000-0005-0000-0000-0000E3030000}"/>
    <cellStyle name="20 % - Markeringsfarve1 2 2 4 2 3 2 2" xfId="10661" xr:uid="{00000000-0005-0000-0000-0000E4030000}"/>
    <cellStyle name="20 % - Markeringsfarve1 2 2 4 2 3 2 2 2" xfId="24692" xr:uid="{00000000-0005-0000-0000-0000E5030000}"/>
    <cellStyle name="20 % - Markeringsfarve1 2 2 4 2 3 2 3" xfId="20738" xr:uid="{00000000-0005-0000-0000-0000E6030000}"/>
    <cellStyle name="20 % - Markeringsfarve1 2 2 4 2 3 3" xfId="256" xr:uid="{00000000-0005-0000-0000-0000E7030000}"/>
    <cellStyle name="20 % - Markeringsfarve1 2 2 4 2 3 3 2" xfId="10662" xr:uid="{00000000-0005-0000-0000-0000E8030000}"/>
    <cellStyle name="20 % - Markeringsfarve1 2 2 4 2 3 3 2 2" xfId="24693" xr:uid="{00000000-0005-0000-0000-0000E9030000}"/>
    <cellStyle name="20 % - Markeringsfarve1 2 2 4 2 3 3 3" xfId="20739" xr:uid="{00000000-0005-0000-0000-0000EA030000}"/>
    <cellStyle name="20 % - Markeringsfarve1 2 2 4 2 3 4" xfId="257" xr:uid="{00000000-0005-0000-0000-0000EB030000}"/>
    <cellStyle name="20 % - Markeringsfarve1 2 2 4 2 3 4 2" xfId="10663" xr:uid="{00000000-0005-0000-0000-0000EC030000}"/>
    <cellStyle name="20 % - Markeringsfarve1 2 2 4 2 3 4 2 2" xfId="24694" xr:uid="{00000000-0005-0000-0000-0000ED030000}"/>
    <cellStyle name="20 % - Markeringsfarve1 2 2 4 2 3 4 3" xfId="20740" xr:uid="{00000000-0005-0000-0000-0000EE030000}"/>
    <cellStyle name="20 % - Markeringsfarve1 2 2 4 2 3 5" xfId="258" xr:uid="{00000000-0005-0000-0000-0000EF030000}"/>
    <cellStyle name="20 % - Markeringsfarve1 2 2 4 2 3 5 2" xfId="10664" xr:uid="{00000000-0005-0000-0000-0000F0030000}"/>
    <cellStyle name="20 % - Markeringsfarve1 2 2 4 2 3 5 2 2" xfId="24695" xr:uid="{00000000-0005-0000-0000-0000F1030000}"/>
    <cellStyle name="20 % - Markeringsfarve1 2 2 4 2 3 5 3" xfId="20741" xr:uid="{00000000-0005-0000-0000-0000F2030000}"/>
    <cellStyle name="20 % - Markeringsfarve1 2 2 4 2 3 6" xfId="259" xr:uid="{00000000-0005-0000-0000-0000F3030000}"/>
    <cellStyle name="20 % - Markeringsfarve1 2 2 4 2 3 6 2" xfId="10665" xr:uid="{00000000-0005-0000-0000-0000F4030000}"/>
    <cellStyle name="20 % - Markeringsfarve1 2 2 4 2 3 6 2 2" xfId="24696" xr:uid="{00000000-0005-0000-0000-0000F5030000}"/>
    <cellStyle name="20 % - Markeringsfarve1 2 2 4 2 3 6 3" xfId="20742" xr:uid="{00000000-0005-0000-0000-0000F6030000}"/>
    <cellStyle name="20 % - Markeringsfarve1 2 2 4 2 3 7" xfId="10660" xr:uid="{00000000-0005-0000-0000-0000F7030000}"/>
    <cellStyle name="20 % - Markeringsfarve1 2 2 4 2 3 7 2" xfId="24691" xr:uid="{00000000-0005-0000-0000-0000F8030000}"/>
    <cellStyle name="20 % - Markeringsfarve1 2 2 4 2 3 8" xfId="20737" xr:uid="{00000000-0005-0000-0000-0000F9030000}"/>
    <cellStyle name="20 % - Markeringsfarve1 2 2 4 2 4" xfId="260" xr:uid="{00000000-0005-0000-0000-0000FA030000}"/>
    <cellStyle name="20 % - Markeringsfarve1 2 2 4 2 4 2" xfId="261" xr:uid="{00000000-0005-0000-0000-0000FB030000}"/>
    <cellStyle name="20 % - Markeringsfarve1 2 2 4 2 4 2 2" xfId="10667" xr:uid="{00000000-0005-0000-0000-0000FC030000}"/>
    <cellStyle name="20 % - Markeringsfarve1 2 2 4 2 4 2 2 2" xfId="24698" xr:uid="{00000000-0005-0000-0000-0000FD030000}"/>
    <cellStyle name="20 % - Markeringsfarve1 2 2 4 2 4 2 3" xfId="20744" xr:uid="{00000000-0005-0000-0000-0000FE030000}"/>
    <cellStyle name="20 % - Markeringsfarve1 2 2 4 2 4 3" xfId="262" xr:uid="{00000000-0005-0000-0000-0000FF030000}"/>
    <cellStyle name="20 % - Markeringsfarve1 2 2 4 2 4 3 2" xfId="10668" xr:uid="{00000000-0005-0000-0000-000000040000}"/>
    <cellStyle name="20 % - Markeringsfarve1 2 2 4 2 4 3 2 2" xfId="24699" xr:uid="{00000000-0005-0000-0000-000001040000}"/>
    <cellStyle name="20 % - Markeringsfarve1 2 2 4 2 4 3 3" xfId="20745" xr:uid="{00000000-0005-0000-0000-000002040000}"/>
    <cellStyle name="20 % - Markeringsfarve1 2 2 4 2 4 4" xfId="263" xr:uid="{00000000-0005-0000-0000-000003040000}"/>
    <cellStyle name="20 % - Markeringsfarve1 2 2 4 2 4 4 2" xfId="10669" xr:uid="{00000000-0005-0000-0000-000004040000}"/>
    <cellStyle name="20 % - Markeringsfarve1 2 2 4 2 4 4 2 2" xfId="24700" xr:uid="{00000000-0005-0000-0000-000005040000}"/>
    <cellStyle name="20 % - Markeringsfarve1 2 2 4 2 4 4 3" xfId="20746" xr:uid="{00000000-0005-0000-0000-000006040000}"/>
    <cellStyle name="20 % - Markeringsfarve1 2 2 4 2 4 5" xfId="264" xr:uid="{00000000-0005-0000-0000-000007040000}"/>
    <cellStyle name="20 % - Markeringsfarve1 2 2 4 2 4 5 2" xfId="10670" xr:uid="{00000000-0005-0000-0000-000008040000}"/>
    <cellStyle name="20 % - Markeringsfarve1 2 2 4 2 4 5 2 2" xfId="24701" xr:uid="{00000000-0005-0000-0000-000009040000}"/>
    <cellStyle name="20 % - Markeringsfarve1 2 2 4 2 4 5 3" xfId="20747" xr:uid="{00000000-0005-0000-0000-00000A040000}"/>
    <cellStyle name="20 % - Markeringsfarve1 2 2 4 2 4 6" xfId="265" xr:uid="{00000000-0005-0000-0000-00000B040000}"/>
    <cellStyle name="20 % - Markeringsfarve1 2 2 4 2 4 6 2" xfId="10671" xr:uid="{00000000-0005-0000-0000-00000C040000}"/>
    <cellStyle name="20 % - Markeringsfarve1 2 2 4 2 4 6 2 2" xfId="24702" xr:uid="{00000000-0005-0000-0000-00000D040000}"/>
    <cellStyle name="20 % - Markeringsfarve1 2 2 4 2 4 6 3" xfId="20748" xr:uid="{00000000-0005-0000-0000-00000E040000}"/>
    <cellStyle name="20 % - Markeringsfarve1 2 2 4 2 4 7" xfId="10666" xr:uid="{00000000-0005-0000-0000-00000F040000}"/>
    <cellStyle name="20 % - Markeringsfarve1 2 2 4 2 4 7 2" xfId="24697" xr:uid="{00000000-0005-0000-0000-000010040000}"/>
    <cellStyle name="20 % - Markeringsfarve1 2 2 4 2 4 8" xfId="20743" xr:uid="{00000000-0005-0000-0000-000011040000}"/>
    <cellStyle name="20 % - Markeringsfarve1 2 2 4 2 5" xfId="266" xr:uid="{00000000-0005-0000-0000-000012040000}"/>
    <cellStyle name="20 % - Markeringsfarve1 2 2 4 2 5 2" xfId="10672" xr:uid="{00000000-0005-0000-0000-000013040000}"/>
    <cellStyle name="20 % - Markeringsfarve1 2 2 4 2 5 2 2" xfId="24703" xr:uid="{00000000-0005-0000-0000-000014040000}"/>
    <cellStyle name="20 % - Markeringsfarve1 2 2 4 2 5 3" xfId="20749" xr:uid="{00000000-0005-0000-0000-000015040000}"/>
    <cellStyle name="20 % - Markeringsfarve1 2 2 4 2 6" xfId="267" xr:uid="{00000000-0005-0000-0000-000016040000}"/>
    <cellStyle name="20 % - Markeringsfarve1 2 2 4 2 6 2" xfId="10673" xr:uid="{00000000-0005-0000-0000-000017040000}"/>
    <cellStyle name="20 % - Markeringsfarve1 2 2 4 2 6 2 2" xfId="24704" xr:uid="{00000000-0005-0000-0000-000018040000}"/>
    <cellStyle name="20 % - Markeringsfarve1 2 2 4 2 6 3" xfId="20750" xr:uid="{00000000-0005-0000-0000-000019040000}"/>
    <cellStyle name="20 % - Markeringsfarve1 2 2 4 2 7" xfId="268" xr:uid="{00000000-0005-0000-0000-00001A040000}"/>
    <cellStyle name="20 % - Markeringsfarve1 2 2 4 2 7 2" xfId="10674" xr:uid="{00000000-0005-0000-0000-00001B040000}"/>
    <cellStyle name="20 % - Markeringsfarve1 2 2 4 2 7 2 2" xfId="24705" xr:uid="{00000000-0005-0000-0000-00001C040000}"/>
    <cellStyle name="20 % - Markeringsfarve1 2 2 4 2 7 3" xfId="20751" xr:uid="{00000000-0005-0000-0000-00001D040000}"/>
    <cellStyle name="20 % - Markeringsfarve1 2 2 4 2 8" xfId="269" xr:uid="{00000000-0005-0000-0000-00001E040000}"/>
    <cellStyle name="20 % - Markeringsfarve1 2 2 4 2 8 2" xfId="10675" xr:uid="{00000000-0005-0000-0000-00001F040000}"/>
    <cellStyle name="20 % - Markeringsfarve1 2 2 4 2 8 2 2" xfId="24706" xr:uid="{00000000-0005-0000-0000-000020040000}"/>
    <cellStyle name="20 % - Markeringsfarve1 2 2 4 2 8 3" xfId="20752" xr:uid="{00000000-0005-0000-0000-000021040000}"/>
    <cellStyle name="20 % - Markeringsfarve1 2 2 4 2 9" xfId="270" xr:uid="{00000000-0005-0000-0000-000022040000}"/>
    <cellStyle name="20 % - Markeringsfarve1 2 2 4 2 9 2" xfId="10676" xr:uid="{00000000-0005-0000-0000-000023040000}"/>
    <cellStyle name="20 % - Markeringsfarve1 2 2 4 2 9 2 2" xfId="24707" xr:uid="{00000000-0005-0000-0000-000024040000}"/>
    <cellStyle name="20 % - Markeringsfarve1 2 2 4 2 9 3" xfId="20753" xr:uid="{00000000-0005-0000-0000-000025040000}"/>
    <cellStyle name="20 % - Markeringsfarve1 2 2 4 3" xfId="271" xr:uid="{00000000-0005-0000-0000-000026040000}"/>
    <cellStyle name="20 % - Markeringsfarve1 2 2 4 3 2" xfId="272" xr:uid="{00000000-0005-0000-0000-000027040000}"/>
    <cellStyle name="20 % - Markeringsfarve1 2 2 4 3 2 2" xfId="10678" xr:uid="{00000000-0005-0000-0000-000028040000}"/>
    <cellStyle name="20 % - Markeringsfarve1 2 2 4 3 2 2 2" xfId="24709" xr:uid="{00000000-0005-0000-0000-000029040000}"/>
    <cellStyle name="20 % - Markeringsfarve1 2 2 4 3 2 3" xfId="20755" xr:uid="{00000000-0005-0000-0000-00002A040000}"/>
    <cellStyle name="20 % - Markeringsfarve1 2 2 4 3 3" xfId="273" xr:uid="{00000000-0005-0000-0000-00002B040000}"/>
    <cellStyle name="20 % - Markeringsfarve1 2 2 4 3 3 2" xfId="10679" xr:uid="{00000000-0005-0000-0000-00002C040000}"/>
    <cellStyle name="20 % - Markeringsfarve1 2 2 4 3 3 2 2" xfId="24710" xr:uid="{00000000-0005-0000-0000-00002D040000}"/>
    <cellStyle name="20 % - Markeringsfarve1 2 2 4 3 3 3" xfId="20756" xr:uid="{00000000-0005-0000-0000-00002E040000}"/>
    <cellStyle name="20 % - Markeringsfarve1 2 2 4 3 4" xfId="274" xr:uid="{00000000-0005-0000-0000-00002F040000}"/>
    <cellStyle name="20 % - Markeringsfarve1 2 2 4 3 4 2" xfId="10680" xr:uid="{00000000-0005-0000-0000-000030040000}"/>
    <cellStyle name="20 % - Markeringsfarve1 2 2 4 3 4 2 2" xfId="24711" xr:uid="{00000000-0005-0000-0000-000031040000}"/>
    <cellStyle name="20 % - Markeringsfarve1 2 2 4 3 4 3" xfId="20757" xr:uid="{00000000-0005-0000-0000-000032040000}"/>
    <cellStyle name="20 % - Markeringsfarve1 2 2 4 3 5" xfId="275" xr:uid="{00000000-0005-0000-0000-000033040000}"/>
    <cellStyle name="20 % - Markeringsfarve1 2 2 4 3 5 2" xfId="10681" xr:uid="{00000000-0005-0000-0000-000034040000}"/>
    <cellStyle name="20 % - Markeringsfarve1 2 2 4 3 5 2 2" xfId="24712" xr:uid="{00000000-0005-0000-0000-000035040000}"/>
    <cellStyle name="20 % - Markeringsfarve1 2 2 4 3 5 3" xfId="20758" xr:uid="{00000000-0005-0000-0000-000036040000}"/>
    <cellStyle name="20 % - Markeringsfarve1 2 2 4 3 6" xfId="276" xr:uid="{00000000-0005-0000-0000-000037040000}"/>
    <cellStyle name="20 % - Markeringsfarve1 2 2 4 3 6 2" xfId="10682" xr:uid="{00000000-0005-0000-0000-000038040000}"/>
    <cellStyle name="20 % - Markeringsfarve1 2 2 4 3 6 2 2" xfId="24713" xr:uid="{00000000-0005-0000-0000-000039040000}"/>
    <cellStyle name="20 % - Markeringsfarve1 2 2 4 3 6 3" xfId="20759" xr:uid="{00000000-0005-0000-0000-00003A040000}"/>
    <cellStyle name="20 % - Markeringsfarve1 2 2 4 3 7" xfId="10677" xr:uid="{00000000-0005-0000-0000-00003B040000}"/>
    <cellStyle name="20 % - Markeringsfarve1 2 2 4 3 7 2" xfId="24708" xr:uid="{00000000-0005-0000-0000-00003C040000}"/>
    <cellStyle name="20 % - Markeringsfarve1 2 2 4 3 8" xfId="20754" xr:uid="{00000000-0005-0000-0000-00003D040000}"/>
    <cellStyle name="20 % - Markeringsfarve1 2 2 4 4" xfId="277" xr:uid="{00000000-0005-0000-0000-00003E040000}"/>
    <cellStyle name="20 % - Markeringsfarve1 2 2 4 4 2" xfId="278" xr:uid="{00000000-0005-0000-0000-00003F040000}"/>
    <cellStyle name="20 % - Markeringsfarve1 2 2 4 4 2 2" xfId="10684" xr:uid="{00000000-0005-0000-0000-000040040000}"/>
    <cellStyle name="20 % - Markeringsfarve1 2 2 4 4 2 2 2" xfId="24715" xr:uid="{00000000-0005-0000-0000-000041040000}"/>
    <cellStyle name="20 % - Markeringsfarve1 2 2 4 4 2 3" xfId="20761" xr:uid="{00000000-0005-0000-0000-000042040000}"/>
    <cellStyle name="20 % - Markeringsfarve1 2 2 4 4 3" xfId="279" xr:uid="{00000000-0005-0000-0000-000043040000}"/>
    <cellStyle name="20 % - Markeringsfarve1 2 2 4 4 3 2" xfId="10685" xr:uid="{00000000-0005-0000-0000-000044040000}"/>
    <cellStyle name="20 % - Markeringsfarve1 2 2 4 4 3 2 2" xfId="24716" xr:uid="{00000000-0005-0000-0000-000045040000}"/>
    <cellStyle name="20 % - Markeringsfarve1 2 2 4 4 3 3" xfId="20762" xr:uid="{00000000-0005-0000-0000-000046040000}"/>
    <cellStyle name="20 % - Markeringsfarve1 2 2 4 4 4" xfId="280" xr:uid="{00000000-0005-0000-0000-000047040000}"/>
    <cellStyle name="20 % - Markeringsfarve1 2 2 4 4 4 2" xfId="10686" xr:uid="{00000000-0005-0000-0000-000048040000}"/>
    <cellStyle name="20 % - Markeringsfarve1 2 2 4 4 4 2 2" xfId="24717" xr:uid="{00000000-0005-0000-0000-000049040000}"/>
    <cellStyle name="20 % - Markeringsfarve1 2 2 4 4 4 3" xfId="20763" xr:uid="{00000000-0005-0000-0000-00004A040000}"/>
    <cellStyle name="20 % - Markeringsfarve1 2 2 4 4 5" xfId="281" xr:uid="{00000000-0005-0000-0000-00004B040000}"/>
    <cellStyle name="20 % - Markeringsfarve1 2 2 4 4 5 2" xfId="10687" xr:uid="{00000000-0005-0000-0000-00004C040000}"/>
    <cellStyle name="20 % - Markeringsfarve1 2 2 4 4 5 2 2" xfId="24718" xr:uid="{00000000-0005-0000-0000-00004D040000}"/>
    <cellStyle name="20 % - Markeringsfarve1 2 2 4 4 5 3" xfId="20764" xr:uid="{00000000-0005-0000-0000-00004E040000}"/>
    <cellStyle name="20 % - Markeringsfarve1 2 2 4 4 6" xfId="282" xr:uid="{00000000-0005-0000-0000-00004F040000}"/>
    <cellStyle name="20 % - Markeringsfarve1 2 2 4 4 6 2" xfId="10688" xr:uid="{00000000-0005-0000-0000-000050040000}"/>
    <cellStyle name="20 % - Markeringsfarve1 2 2 4 4 6 2 2" xfId="24719" xr:uid="{00000000-0005-0000-0000-000051040000}"/>
    <cellStyle name="20 % - Markeringsfarve1 2 2 4 4 6 3" xfId="20765" xr:uid="{00000000-0005-0000-0000-000052040000}"/>
    <cellStyle name="20 % - Markeringsfarve1 2 2 4 4 7" xfId="10683" xr:uid="{00000000-0005-0000-0000-000053040000}"/>
    <cellStyle name="20 % - Markeringsfarve1 2 2 4 4 7 2" xfId="24714" xr:uid="{00000000-0005-0000-0000-000054040000}"/>
    <cellStyle name="20 % - Markeringsfarve1 2 2 4 4 8" xfId="20760" xr:uid="{00000000-0005-0000-0000-000055040000}"/>
    <cellStyle name="20 % - Markeringsfarve1 2 2 4 5" xfId="283" xr:uid="{00000000-0005-0000-0000-000056040000}"/>
    <cellStyle name="20 % - Markeringsfarve1 2 2 4 5 2" xfId="284" xr:uid="{00000000-0005-0000-0000-000057040000}"/>
    <cellStyle name="20 % - Markeringsfarve1 2 2 4 5 2 2" xfId="10690" xr:uid="{00000000-0005-0000-0000-000058040000}"/>
    <cellStyle name="20 % - Markeringsfarve1 2 2 4 5 2 2 2" xfId="24721" xr:uid="{00000000-0005-0000-0000-000059040000}"/>
    <cellStyle name="20 % - Markeringsfarve1 2 2 4 5 2 3" xfId="20767" xr:uid="{00000000-0005-0000-0000-00005A040000}"/>
    <cellStyle name="20 % - Markeringsfarve1 2 2 4 5 3" xfId="285" xr:uid="{00000000-0005-0000-0000-00005B040000}"/>
    <cellStyle name="20 % - Markeringsfarve1 2 2 4 5 3 2" xfId="10691" xr:uid="{00000000-0005-0000-0000-00005C040000}"/>
    <cellStyle name="20 % - Markeringsfarve1 2 2 4 5 3 2 2" xfId="24722" xr:uid="{00000000-0005-0000-0000-00005D040000}"/>
    <cellStyle name="20 % - Markeringsfarve1 2 2 4 5 3 3" xfId="20768" xr:uid="{00000000-0005-0000-0000-00005E040000}"/>
    <cellStyle name="20 % - Markeringsfarve1 2 2 4 5 4" xfId="286" xr:uid="{00000000-0005-0000-0000-00005F040000}"/>
    <cellStyle name="20 % - Markeringsfarve1 2 2 4 5 4 2" xfId="10692" xr:uid="{00000000-0005-0000-0000-000060040000}"/>
    <cellStyle name="20 % - Markeringsfarve1 2 2 4 5 4 2 2" xfId="24723" xr:uid="{00000000-0005-0000-0000-000061040000}"/>
    <cellStyle name="20 % - Markeringsfarve1 2 2 4 5 4 3" xfId="20769" xr:uid="{00000000-0005-0000-0000-000062040000}"/>
    <cellStyle name="20 % - Markeringsfarve1 2 2 4 5 5" xfId="287" xr:uid="{00000000-0005-0000-0000-000063040000}"/>
    <cellStyle name="20 % - Markeringsfarve1 2 2 4 5 5 2" xfId="10693" xr:uid="{00000000-0005-0000-0000-000064040000}"/>
    <cellStyle name="20 % - Markeringsfarve1 2 2 4 5 5 2 2" xfId="24724" xr:uid="{00000000-0005-0000-0000-000065040000}"/>
    <cellStyle name="20 % - Markeringsfarve1 2 2 4 5 5 3" xfId="20770" xr:uid="{00000000-0005-0000-0000-000066040000}"/>
    <cellStyle name="20 % - Markeringsfarve1 2 2 4 5 6" xfId="288" xr:uid="{00000000-0005-0000-0000-000067040000}"/>
    <cellStyle name="20 % - Markeringsfarve1 2 2 4 5 6 2" xfId="10694" xr:uid="{00000000-0005-0000-0000-000068040000}"/>
    <cellStyle name="20 % - Markeringsfarve1 2 2 4 5 6 2 2" xfId="24725" xr:uid="{00000000-0005-0000-0000-000069040000}"/>
    <cellStyle name="20 % - Markeringsfarve1 2 2 4 5 6 3" xfId="20771" xr:uid="{00000000-0005-0000-0000-00006A040000}"/>
    <cellStyle name="20 % - Markeringsfarve1 2 2 4 5 7" xfId="10689" xr:uid="{00000000-0005-0000-0000-00006B040000}"/>
    <cellStyle name="20 % - Markeringsfarve1 2 2 4 5 7 2" xfId="24720" xr:uid="{00000000-0005-0000-0000-00006C040000}"/>
    <cellStyle name="20 % - Markeringsfarve1 2 2 4 5 8" xfId="20766" xr:uid="{00000000-0005-0000-0000-00006D040000}"/>
    <cellStyle name="20 % - Markeringsfarve1 2 2 4 6" xfId="289" xr:uid="{00000000-0005-0000-0000-00006E040000}"/>
    <cellStyle name="20 % - Markeringsfarve1 2 2 4 6 2" xfId="10695" xr:uid="{00000000-0005-0000-0000-00006F040000}"/>
    <cellStyle name="20 % - Markeringsfarve1 2 2 4 6 2 2" xfId="24726" xr:uid="{00000000-0005-0000-0000-000070040000}"/>
    <cellStyle name="20 % - Markeringsfarve1 2 2 4 6 3" xfId="20772" xr:uid="{00000000-0005-0000-0000-000071040000}"/>
    <cellStyle name="20 % - Markeringsfarve1 2 2 4 7" xfId="290" xr:uid="{00000000-0005-0000-0000-000072040000}"/>
    <cellStyle name="20 % - Markeringsfarve1 2 2 4 7 2" xfId="10696" xr:uid="{00000000-0005-0000-0000-000073040000}"/>
    <cellStyle name="20 % - Markeringsfarve1 2 2 4 7 2 2" xfId="24727" xr:uid="{00000000-0005-0000-0000-000074040000}"/>
    <cellStyle name="20 % - Markeringsfarve1 2 2 4 7 3" xfId="20773" xr:uid="{00000000-0005-0000-0000-000075040000}"/>
    <cellStyle name="20 % - Markeringsfarve1 2 2 4 8" xfId="291" xr:uid="{00000000-0005-0000-0000-000076040000}"/>
    <cellStyle name="20 % - Markeringsfarve1 2 2 4 8 2" xfId="10697" xr:uid="{00000000-0005-0000-0000-000077040000}"/>
    <cellStyle name="20 % - Markeringsfarve1 2 2 4 8 2 2" xfId="24728" xr:uid="{00000000-0005-0000-0000-000078040000}"/>
    <cellStyle name="20 % - Markeringsfarve1 2 2 4 8 3" xfId="20774" xr:uid="{00000000-0005-0000-0000-000079040000}"/>
    <cellStyle name="20 % - Markeringsfarve1 2 2 4 9" xfId="292" xr:uid="{00000000-0005-0000-0000-00007A040000}"/>
    <cellStyle name="20 % - Markeringsfarve1 2 2 4 9 2" xfId="10698" xr:uid="{00000000-0005-0000-0000-00007B040000}"/>
    <cellStyle name="20 % - Markeringsfarve1 2 2 4 9 2 2" xfId="24729" xr:uid="{00000000-0005-0000-0000-00007C040000}"/>
    <cellStyle name="20 % - Markeringsfarve1 2 2 4 9 3" xfId="20775" xr:uid="{00000000-0005-0000-0000-00007D040000}"/>
    <cellStyle name="20 % - Markeringsfarve1 2 2 5" xfId="293" xr:uid="{00000000-0005-0000-0000-00007E040000}"/>
    <cellStyle name="20 % - Markeringsfarve1 2 2 5 10" xfId="10699" xr:uid="{00000000-0005-0000-0000-00007F040000}"/>
    <cellStyle name="20 % - Markeringsfarve1 2 2 5 10 2" xfId="24730" xr:uid="{00000000-0005-0000-0000-000080040000}"/>
    <cellStyle name="20 % - Markeringsfarve1 2 2 5 11" xfId="20776" xr:uid="{00000000-0005-0000-0000-000081040000}"/>
    <cellStyle name="20 % - Markeringsfarve1 2 2 5 2" xfId="294" xr:uid="{00000000-0005-0000-0000-000082040000}"/>
    <cellStyle name="20 % - Markeringsfarve1 2 2 5 2 2" xfId="295" xr:uid="{00000000-0005-0000-0000-000083040000}"/>
    <cellStyle name="20 % - Markeringsfarve1 2 2 5 2 2 2" xfId="10701" xr:uid="{00000000-0005-0000-0000-000084040000}"/>
    <cellStyle name="20 % - Markeringsfarve1 2 2 5 2 2 2 2" xfId="24732" xr:uid="{00000000-0005-0000-0000-000085040000}"/>
    <cellStyle name="20 % - Markeringsfarve1 2 2 5 2 2 3" xfId="20778" xr:uid="{00000000-0005-0000-0000-000086040000}"/>
    <cellStyle name="20 % - Markeringsfarve1 2 2 5 2 3" xfId="296" xr:uid="{00000000-0005-0000-0000-000087040000}"/>
    <cellStyle name="20 % - Markeringsfarve1 2 2 5 2 3 2" xfId="10702" xr:uid="{00000000-0005-0000-0000-000088040000}"/>
    <cellStyle name="20 % - Markeringsfarve1 2 2 5 2 3 2 2" xfId="24733" xr:uid="{00000000-0005-0000-0000-000089040000}"/>
    <cellStyle name="20 % - Markeringsfarve1 2 2 5 2 3 3" xfId="20779" xr:uid="{00000000-0005-0000-0000-00008A040000}"/>
    <cellStyle name="20 % - Markeringsfarve1 2 2 5 2 4" xfId="297" xr:uid="{00000000-0005-0000-0000-00008B040000}"/>
    <cellStyle name="20 % - Markeringsfarve1 2 2 5 2 4 2" xfId="10703" xr:uid="{00000000-0005-0000-0000-00008C040000}"/>
    <cellStyle name="20 % - Markeringsfarve1 2 2 5 2 4 2 2" xfId="24734" xr:uid="{00000000-0005-0000-0000-00008D040000}"/>
    <cellStyle name="20 % - Markeringsfarve1 2 2 5 2 4 3" xfId="20780" xr:uid="{00000000-0005-0000-0000-00008E040000}"/>
    <cellStyle name="20 % - Markeringsfarve1 2 2 5 2 5" xfId="298" xr:uid="{00000000-0005-0000-0000-00008F040000}"/>
    <cellStyle name="20 % - Markeringsfarve1 2 2 5 2 5 2" xfId="10704" xr:uid="{00000000-0005-0000-0000-000090040000}"/>
    <cellStyle name="20 % - Markeringsfarve1 2 2 5 2 5 2 2" xfId="24735" xr:uid="{00000000-0005-0000-0000-000091040000}"/>
    <cellStyle name="20 % - Markeringsfarve1 2 2 5 2 5 3" xfId="20781" xr:uid="{00000000-0005-0000-0000-000092040000}"/>
    <cellStyle name="20 % - Markeringsfarve1 2 2 5 2 6" xfId="299" xr:uid="{00000000-0005-0000-0000-000093040000}"/>
    <cellStyle name="20 % - Markeringsfarve1 2 2 5 2 6 2" xfId="10705" xr:uid="{00000000-0005-0000-0000-000094040000}"/>
    <cellStyle name="20 % - Markeringsfarve1 2 2 5 2 6 2 2" xfId="24736" xr:uid="{00000000-0005-0000-0000-000095040000}"/>
    <cellStyle name="20 % - Markeringsfarve1 2 2 5 2 6 3" xfId="20782" xr:uid="{00000000-0005-0000-0000-000096040000}"/>
    <cellStyle name="20 % - Markeringsfarve1 2 2 5 2 7" xfId="10700" xr:uid="{00000000-0005-0000-0000-000097040000}"/>
    <cellStyle name="20 % - Markeringsfarve1 2 2 5 2 7 2" xfId="24731" xr:uid="{00000000-0005-0000-0000-000098040000}"/>
    <cellStyle name="20 % - Markeringsfarve1 2 2 5 2 8" xfId="20777" xr:uid="{00000000-0005-0000-0000-000099040000}"/>
    <cellStyle name="20 % - Markeringsfarve1 2 2 5 3" xfId="300" xr:uid="{00000000-0005-0000-0000-00009A040000}"/>
    <cellStyle name="20 % - Markeringsfarve1 2 2 5 3 2" xfId="301" xr:uid="{00000000-0005-0000-0000-00009B040000}"/>
    <cellStyle name="20 % - Markeringsfarve1 2 2 5 3 2 2" xfId="10707" xr:uid="{00000000-0005-0000-0000-00009C040000}"/>
    <cellStyle name="20 % - Markeringsfarve1 2 2 5 3 2 2 2" xfId="24738" xr:uid="{00000000-0005-0000-0000-00009D040000}"/>
    <cellStyle name="20 % - Markeringsfarve1 2 2 5 3 2 3" xfId="20784" xr:uid="{00000000-0005-0000-0000-00009E040000}"/>
    <cellStyle name="20 % - Markeringsfarve1 2 2 5 3 3" xfId="302" xr:uid="{00000000-0005-0000-0000-00009F040000}"/>
    <cellStyle name="20 % - Markeringsfarve1 2 2 5 3 3 2" xfId="10708" xr:uid="{00000000-0005-0000-0000-0000A0040000}"/>
    <cellStyle name="20 % - Markeringsfarve1 2 2 5 3 3 2 2" xfId="24739" xr:uid="{00000000-0005-0000-0000-0000A1040000}"/>
    <cellStyle name="20 % - Markeringsfarve1 2 2 5 3 3 3" xfId="20785" xr:uid="{00000000-0005-0000-0000-0000A2040000}"/>
    <cellStyle name="20 % - Markeringsfarve1 2 2 5 3 4" xfId="303" xr:uid="{00000000-0005-0000-0000-0000A3040000}"/>
    <cellStyle name="20 % - Markeringsfarve1 2 2 5 3 4 2" xfId="10709" xr:uid="{00000000-0005-0000-0000-0000A4040000}"/>
    <cellStyle name="20 % - Markeringsfarve1 2 2 5 3 4 2 2" xfId="24740" xr:uid="{00000000-0005-0000-0000-0000A5040000}"/>
    <cellStyle name="20 % - Markeringsfarve1 2 2 5 3 4 3" xfId="20786" xr:uid="{00000000-0005-0000-0000-0000A6040000}"/>
    <cellStyle name="20 % - Markeringsfarve1 2 2 5 3 5" xfId="304" xr:uid="{00000000-0005-0000-0000-0000A7040000}"/>
    <cellStyle name="20 % - Markeringsfarve1 2 2 5 3 5 2" xfId="10710" xr:uid="{00000000-0005-0000-0000-0000A8040000}"/>
    <cellStyle name="20 % - Markeringsfarve1 2 2 5 3 5 2 2" xfId="24741" xr:uid="{00000000-0005-0000-0000-0000A9040000}"/>
    <cellStyle name="20 % - Markeringsfarve1 2 2 5 3 5 3" xfId="20787" xr:uid="{00000000-0005-0000-0000-0000AA040000}"/>
    <cellStyle name="20 % - Markeringsfarve1 2 2 5 3 6" xfId="305" xr:uid="{00000000-0005-0000-0000-0000AB040000}"/>
    <cellStyle name="20 % - Markeringsfarve1 2 2 5 3 6 2" xfId="10711" xr:uid="{00000000-0005-0000-0000-0000AC040000}"/>
    <cellStyle name="20 % - Markeringsfarve1 2 2 5 3 6 2 2" xfId="24742" xr:uid="{00000000-0005-0000-0000-0000AD040000}"/>
    <cellStyle name="20 % - Markeringsfarve1 2 2 5 3 6 3" xfId="20788" xr:uid="{00000000-0005-0000-0000-0000AE040000}"/>
    <cellStyle name="20 % - Markeringsfarve1 2 2 5 3 7" xfId="10706" xr:uid="{00000000-0005-0000-0000-0000AF040000}"/>
    <cellStyle name="20 % - Markeringsfarve1 2 2 5 3 7 2" xfId="24737" xr:uid="{00000000-0005-0000-0000-0000B0040000}"/>
    <cellStyle name="20 % - Markeringsfarve1 2 2 5 3 8" xfId="20783" xr:uid="{00000000-0005-0000-0000-0000B1040000}"/>
    <cellStyle name="20 % - Markeringsfarve1 2 2 5 4" xfId="306" xr:uid="{00000000-0005-0000-0000-0000B2040000}"/>
    <cellStyle name="20 % - Markeringsfarve1 2 2 5 4 2" xfId="307" xr:uid="{00000000-0005-0000-0000-0000B3040000}"/>
    <cellStyle name="20 % - Markeringsfarve1 2 2 5 4 2 2" xfId="10713" xr:uid="{00000000-0005-0000-0000-0000B4040000}"/>
    <cellStyle name="20 % - Markeringsfarve1 2 2 5 4 2 2 2" xfId="24744" xr:uid="{00000000-0005-0000-0000-0000B5040000}"/>
    <cellStyle name="20 % - Markeringsfarve1 2 2 5 4 2 3" xfId="20790" xr:uid="{00000000-0005-0000-0000-0000B6040000}"/>
    <cellStyle name="20 % - Markeringsfarve1 2 2 5 4 3" xfId="308" xr:uid="{00000000-0005-0000-0000-0000B7040000}"/>
    <cellStyle name="20 % - Markeringsfarve1 2 2 5 4 3 2" xfId="10714" xr:uid="{00000000-0005-0000-0000-0000B8040000}"/>
    <cellStyle name="20 % - Markeringsfarve1 2 2 5 4 3 2 2" xfId="24745" xr:uid="{00000000-0005-0000-0000-0000B9040000}"/>
    <cellStyle name="20 % - Markeringsfarve1 2 2 5 4 3 3" xfId="20791" xr:uid="{00000000-0005-0000-0000-0000BA040000}"/>
    <cellStyle name="20 % - Markeringsfarve1 2 2 5 4 4" xfId="309" xr:uid="{00000000-0005-0000-0000-0000BB040000}"/>
    <cellStyle name="20 % - Markeringsfarve1 2 2 5 4 4 2" xfId="10715" xr:uid="{00000000-0005-0000-0000-0000BC040000}"/>
    <cellStyle name="20 % - Markeringsfarve1 2 2 5 4 4 2 2" xfId="24746" xr:uid="{00000000-0005-0000-0000-0000BD040000}"/>
    <cellStyle name="20 % - Markeringsfarve1 2 2 5 4 4 3" xfId="20792" xr:uid="{00000000-0005-0000-0000-0000BE040000}"/>
    <cellStyle name="20 % - Markeringsfarve1 2 2 5 4 5" xfId="310" xr:uid="{00000000-0005-0000-0000-0000BF040000}"/>
    <cellStyle name="20 % - Markeringsfarve1 2 2 5 4 5 2" xfId="10716" xr:uid="{00000000-0005-0000-0000-0000C0040000}"/>
    <cellStyle name="20 % - Markeringsfarve1 2 2 5 4 5 2 2" xfId="24747" xr:uid="{00000000-0005-0000-0000-0000C1040000}"/>
    <cellStyle name="20 % - Markeringsfarve1 2 2 5 4 5 3" xfId="20793" xr:uid="{00000000-0005-0000-0000-0000C2040000}"/>
    <cellStyle name="20 % - Markeringsfarve1 2 2 5 4 6" xfId="311" xr:uid="{00000000-0005-0000-0000-0000C3040000}"/>
    <cellStyle name="20 % - Markeringsfarve1 2 2 5 4 6 2" xfId="10717" xr:uid="{00000000-0005-0000-0000-0000C4040000}"/>
    <cellStyle name="20 % - Markeringsfarve1 2 2 5 4 6 2 2" xfId="24748" xr:uid="{00000000-0005-0000-0000-0000C5040000}"/>
    <cellStyle name="20 % - Markeringsfarve1 2 2 5 4 6 3" xfId="20794" xr:uid="{00000000-0005-0000-0000-0000C6040000}"/>
    <cellStyle name="20 % - Markeringsfarve1 2 2 5 4 7" xfId="10712" xr:uid="{00000000-0005-0000-0000-0000C7040000}"/>
    <cellStyle name="20 % - Markeringsfarve1 2 2 5 4 7 2" xfId="24743" xr:uid="{00000000-0005-0000-0000-0000C8040000}"/>
    <cellStyle name="20 % - Markeringsfarve1 2 2 5 4 8" xfId="20789" xr:uid="{00000000-0005-0000-0000-0000C9040000}"/>
    <cellStyle name="20 % - Markeringsfarve1 2 2 5 5" xfId="312" xr:uid="{00000000-0005-0000-0000-0000CA040000}"/>
    <cellStyle name="20 % - Markeringsfarve1 2 2 5 5 2" xfId="10718" xr:uid="{00000000-0005-0000-0000-0000CB040000}"/>
    <cellStyle name="20 % - Markeringsfarve1 2 2 5 5 2 2" xfId="24749" xr:uid="{00000000-0005-0000-0000-0000CC040000}"/>
    <cellStyle name="20 % - Markeringsfarve1 2 2 5 5 3" xfId="20795" xr:uid="{00000000-0005-0000-0000-0000CD040000}"/>
    <cellStyle name="20 % - Markeringsfarve1 2 2 5 6" xfId="313" xr:uid="{00000000-0005-0000-0000-0000CE040000}"/>
    <cellStyle name="20 % - Markeringsfarve1 2 2 5 6 2" xfId="10719" xr:uid="{00000000-0005-0000-0000-0000CF040000}"/>
    <cellStyle name="20 % - Markeringsfarve1 2 2 5 6 2 2" xfId="24750" xr:uid="{00000000-0005-0000-0000-0000D0040000}"/>
    <cellStyle name="20 % - Markeringsfarve1 2 2 5 6 3" xfId="20796" xr:uid="{00000000-0005-0000-0000-0000D1040000}"/>
    <cellStyle name="20 % - Markeringsfarve1 2 2 5 7" xfId="314" xr:uid="{00000000-0005-0000-0000-0000D2040000}"/>
    <cellStyle name="20 % - Markeringsfarve1 2 2 5 7 2" xfId="10720" xr:uid="{00000000-0005-0000-0000-0000D3040000}"/>
    <cellStyle name="20 % - Markeringsfarve1 2 2 5 7 2 2" xfId="24751" xr:uid="{00000000-0005-0000-0000-0000D4040000}"/>
    <cellStyle name="20 % - Markeringsfarve1 2 2 5 7 3" xfId="20797" xr:uid="{00000000-0005-0000-0000-0000D5040000}"/>
    <cellStyle name="20 % - Markeringsfarve1 2 2 5 8" xfId="315" xr:uid="{00000000-0005-0000-0000-0000D6040000}"/>
    <cellStyle name="20 % - Markeringsfarve1 2 2 5 8 2" xfId="10721" xr:uid="{00000000-0005-0000-0000-0000D7040000}"/>
    <cellStyle name="20 % - Markeringsfarve1 2 2 5 8 2 2" xfId="24752" xr:uid="{00000000-0005-0000-0000-0000D8040000}"/>
    <cellStyle name="20 % - Markeringsfarve1 2 2 5 8 3" xfId="20798" xr:uid="{00000000-0005-0000-0000-0000D9040000}"/>
    <cellStyle name="20 % - Markeringsfarve1 2 2 5 9" xfId="316" xr:uid="{00000000-0005-0000-0000-0000DA040000}"/>
    <cellStyle name="20 % - Markeringsfarve1 2 2 5 9 2" xfId="10722" xr:uid="{00000000-0005-0000-0000-0000DB040000}"/>
    <cellStyle name="20 % - Markeringsfarve1 2 2 5 9 2 2" xfId="24753" xr:uid="{00000000-0005-0000-0000-0000DC040000}"/>
    <cellStyle name="20 % - Markeringsfarve1 2 2 5 9 3" xfId="20799" xr:uid="{00000000-0005-0000-0000-0000DD040000}"/>
    <cellStyle name="20 % - Markeringsfarve1 2 2 6" xfId="317" xr:uid="{00000000-0005-0000-0000-0000DE040000}"/>
    <cellStyle name="20 % - Markeringsfarve1 2 2 6 2" xfId="318" xr:uid="{00000000-0005-0000-0000-0000DF040000}"/>
    <cellStyle name="20 % - Markeringsfarve1 2 2 6 2 2" xfId="10724" xr:uid="{00000000-0005-0000-0000-0000E0040000}"/>
    <cellStyle name="20 % - Markeringsfarve1 2 2 6 2 2 2" xfId="24755" xr:uid="{00000000-0005-0000-0000-0000E1040000}"/>
    <cellStyle name="20 % - Markeringsfarve1 2 2 6 2 3" xfId="20801" xr:uid="{00000000-0005-0000-0000-0000E2040000}"/>
    <cellStyle name="20 % - Markeringsfarve1 2 2 6 3" xfId="319" xr:uid="{00000000-0005-0000-0000-0000E3040000}"/>
    <cellStyle name="20 % - Markeringsfarve1 2 2 6 3 2" xfId="10725" xr:uid="{00000000-0005-0000-0000-0000E4040000}"/>
    <cellStyle name="20 % - Markeringsfarve1 2 2 6 3 2 2" xfId="24756" xr:uid="{00000000-0005-0000-0000-0000E5040000}"/>
    <cellStyle name="20 % - Markeringsfarve1 2 2 6 3 3" xfId="20802" xr:uid="{00000000-0005-0000-0000-0000E6040000}"/>
    <cellStyle name="20 % - Markeringsfarve1 2 2 6 4" xfId="320" xr:uid="{00000000-0005-0000-0000-0000E7040000}"/>
    <cellStyle name="20 % - Markeringsfarve1 2 2 6 4 2" xfId="10726" xr:uid="{00000000-0005-0000-0000-0000E8040000}"/>
    <cellStyle name="20 % - Markeringsfarve1 2 2 6 4 2 2" xfId="24757" xr:uid="{00000000-0005-0000-0000-0000E9040000}"/>
    <cellStyle name="20 % - Markeringsfarve1 2 2 6 4 3" xfId="20803" xr:uid="{00000000-0005-0000-0000-0000EA040000}"/>
    <cellStyle name="20 % - Markeringsfarve1 2 2 6 5" xfId="321" xr:uid="{00000000-0005-0000-0000-0000EB040000}"/>
    <cellStyle name="20 % - Markeringsfarve1 2 2 6 5 2" xfId="10727" xr:uid="{00000000-0005-0000-0000-0000EC040000}"/>
    <cellStyle name="20 % - Markeringsfarve1 2 2 6 5 2 2" xfId="24758" xr:uid="{00000000-0005-0000-0000-0000ED040000}"/>
    <cellStyle name="20 % - Markeringsfarve1 2 2 6 5 3" xfId="20804" xr:uid="{00000000-0005-0000-0000-0000EE040000}"/>
    <cellStyle name="20 % - Markeringsfarve1 2 2 6 6" xfId="322" xr:uid="{00000000-0005-0000-0000-0000EF040000}"/>
    <cellStyle name="20 % - Markeringsfarve1 2 2 6 6 2" xfId="10728" xr:uid="{00000000-0005-0000-0000-0000F0040000}"/>
    <cellStyle name="20 % - Markeringsfarve1 2 2 6 6 2 2" xfId="24759" xr:uid="{00000000-0005-0000-0000-0000F1040000}"/>
    <cellStyle name="20 % - Markeringsfarve1 2 2 6 6 3" xfId="20805" xr:uid="{00000000-0005-0000-0000-0000F2040000}"/>
    <cellStyle name="20 % - Markeringsfarve1 2 2 6 7" xfId="10723" xr:uid="{00000000-0005-0000-0000-0000F3040000}"/>
    <cellStyle name="20 % - Markeringsfarve1 2 2 6 7 2" xfId="24754" xr:uid="{00000000-0005-0000-0000-0000F4040000}"/>
    <cellStyle name="20 % - Markeringsfarve1 2 2 6 8" xfId="20800" xr:uid="{00000000-0005-0000-0000-0000F5040000}"/>
    <cellStyle name="20 % - Markeringsfarve1 2 2 7" xfId="323" xr:uid="{00000000-0005-0000-0000-0000F6040000}"/>
    <cellStyle name="20 % - Markeringsfarve1 2 2 7 2" xfId="324" xr:uid="{00000000-0005-0000-0000-0000F7040000}"/>
    <cellStyle name="20 % - Markeringsfarve1 2 2 7 2 2" xfId="10730" xr:uid="{00000000-0005-0000-0000-0000F8040000}"/>
    <cellStyle name="20 % - Markeringsfarve1 2 2 7 2 2 2" xfId="24761" xr:uid="{00000000-0005-0000-0000-0000F9040000}"/>
    <cellStyle name="20 % - Markeringsfarve1 2 2 7 2 3" xfId="20807" xr:uid="{00000000-0005-0000-0000-0000FA040000}"/>
    <cellStyle name="20 % - Markeringsfarve1 2 2 7 3" xfId="325" xr:uid="{00000000-0005-0000-0000-0000FB040000}"/>
    <cellStyle name="20 % - Markeringsfarve1 2 2 7 3 2" xfId="10731" xr:uid="{00000000-0005-0000-0000-0000FC040000}"/>
    <cellStyle name="20 % - Markeringsfarve1 2 2 7 3 2 2" xfId="24762" xr:uid="{00000000-0005-0000-0000-0000FD040000}"/>
    <cellStyle name="20 % - Markeringsfarve1 2 2 7 3 3" xfId="20808" xr:uid="{00000000-0005-0000-0000-0000FE040000}"/>
    <cellStyle name="20 % - Markeringsfarve1 2 2 7 4" xfId="326" xr:uid="{00000000-0005-0000-0000-0000FF040000}"/>
    <cellStyle name="20 % - Markeringsfarve1 2 2 7 4 2" xfId="10732" xr:uid="{00000000-0005-0000-0000-000000050000}"/>
    <cellStyle name="20 % - Markeringsfarve1 2 2 7 4 2 2" xfId="24763" xr:uid="{00000000-0005-0000-0000-000001050000}"/>
    <cellStyle name="20 % - Markeringsfarve1 2 2 7 4 3" xfId="20809" xr:uid="{00000000-0005-0000-0000-000002050000}"/>
    <cellStyle name="20 % - Markeringsfarve1 2 2 7 5" xfId="327" xr:uid="{00000000-0005-0000-0000-000003050000}"/>
    <cellStyle name="20 % - Markeringsfarve1 2 2 7 5 2" xfId="10733" xr:uid="{00000000-0005-0000-0000-000004050000}"/>
    <cellStyle name="20 % - Markeringsfarve1 2 2 7 5 2 2" xfId="24764" xr:uid="{00000000-0005-0000-0000-000005050000}"/>
    <cellStyle name="20 % - Markeringsfarve1 2 2 7 5 3" xfId="20810" xr:uid="{00000000-0005-0000-0000-000006050000}"/>
    <cellStyle name="20 % - Markeringsfarve1 2 2 7 6" xfId="328" xr:uid="{00000000-0005-0000-0000-000007050000}"/>
    <cellStyle name="20 % - Markeringsfarve1 2 2 7 6 2" xfId="10734" xr:uid="{00000000-0005-0000-0000-000008050000}"/>
    <cellStyle name="20 % - Markeringsfarve1 2 2 7 6 2 2" xfId="24765" xr:uid="{00000000-0005-0000-0000-000009050000}"/>
    <cellStyle name="20 % - Markeringsfarve1 2 2 7 6 3" xfId="20811" xr:uid="{00000000-0005-0000-0000-00000A050000}"/>
    <cellStyle name="20 % - Markeringsfarve1 2 2 7 7" xfId="10729" xr:uid="{00000000-0005-0000-0000-00000B050000}"/>
    <cellStyle name="20 % - Markeringsfarve1 2 2 7 7 2" xfId="24760" xr:uid="{00000000-0005-0000-0000-00000C050000}"/>
    <cellStyle name="20 % - Markeringsfarve1 2 2 7 8" xfId="20806" xr:uid="{00000000-0005-0000-0000-00000D050000}"/>
    <cellStyle name="20 % - Markeringsfarve1 2 2 8" xfId="329" xr:uid="{00000000-0005-0000-0000-00000E050000}"/>
    <cellStyle name="20 % - Markeringsfarve1 2 2 8 2" xfId="330" xr:uid="{00000000-0005-0000-0000-00000F050000}"/>
    <cellStyle name="20 % - Markeringsfarve1 2 2 8 2 2" xfId="10736" xr:uid="{00000000-0005-0000-0000-000010050000}"/>
    <cellStyle name="20 % - Markeringsfarve1 2 2 8 2 2 2" xfId="24767" xr:uid="{00000000-0005-0000-0000-000011050000}"/>
    <cellStyle name="20 % - Markeringsfarve1 2 2 8 2 3" xfId="20813" xr:uid="{00000000-0005-0000-0000-000012050000}"/>
    <cellStyle name="20 % - Markeringsfarve1 2 2 8 3" xfId="331" xr:uid="{00000000-0005-0000-0000-000013050000}"/>
    <cellStyle name="20 % - Markeringsfarve1 2 2 8 3 2" xfId="10737" xr:uid="{00000000-0005-0000-0000-000014050000}"/>
    <cellStyle name="20 % - Markeringsfarve1 2 2 8 3 2 2" xfId="24768" xr:uid="{00000000-0005-0000-0000-000015050000}"/>
    <cellStyle name="20 % - Markeringsfarve1 2 2 8 3 3" xfId="20814" xr:uid="{00000000-0005-0000-0000-000016050000}"/>
    <cellStyle name="20 % - Markeringsfarve1 2 2 8 4" xfId="332" xr:uid="{00000000-0005-0000-0000-000017050000}"/>
    <cellStyle name="20 % - Markeringsfarve1 2 2 8 4 2" xfId="10738" xr:uid="{00000000-0005-0000-0000-000018050000}"/>
    <cellStyle name="20 % - Markeringsfarve1 2 2 8 4 2 2" xfId="24769" xr:uid="{00000000-0005-0000-0000-000019050000}"/>
    <cellStyle name="20 % - Markeringsfarve1 2 2 8 4 3" xfId="20815" xr:uid="{00000000-0005-0000-0000-00001A050000}"/>
    <cellStyle name="20 % - Markeringsfarve1 2 2 8 5" xfId="333" xr:uid="{00000000-0005-0000-0000-00001B050000}"/>
    <cellStyle name="20 % - Markeringsfarve1 2 2 8 5 2" xfId="10739" xr:uid="{00000000-0005-0000-0000-00001C050000}"/>
    <cellStyle name="20 % - Markeringsfarve1 2 2 8 5 2 2" xfId="24770" xr:uid="{00000000-0005-0000-0000-00001D050000}"/>
    <cellStyle name="20 % - Markeringsfarve1 2 2 8 5 3" xfId="20816" xr:uid="{00000000-0005-0000-0000-00001E050000}"/>
    <cellStyle name="20 % - Markeringsfarve1 2 2 8 6" xfId="334" xr:uid="{00000000-0005-0000-0000-00001F050000}"/>
    <cellStyle name="20 % - Markeringsfarve1 2 2 8 6 2" xfId="10740" xr:uid="{00000000-0005-0000-0000-000020050000}"/>
    <cellStyle name="20 % - Markeringsfarve1 2 2 8 6 2 2" xfId="24771" xr:uid="{00000000-0005-0000-0000-000021050000}"/>
    <cellStyle name="20 % - Markeringsfarve1 2 2 8 6 3" xfId="20817" xr:uid="{00000000-0005-0000-0000-000022050000}"/>
    <cellStyle name="20 % - Markeringsfarve1 2 2 8 7" xfId="10735" xr:uid="{00000000-0005-0000-0000-000023050000}"/>
    <cellStyle name="20 % - Markeringsfarve1 2 2 8 7 2" xfId="24766" xr:uid="{00000000-0005-0000-0000-000024050000}"/>
    <cellStyle name="20 % - Markeringsfarve1 2 2 8 8" xfId="20812" xr:uid="{00000000-0005-0000-0000-000025050000}"/>
    <cellStyle name="20 % - Markeringsfarve1 2 2 9" xfId="335" xr:uid="{00000000-0005-0000-0000-000026050000}"/>
    <cellStyle name="20 % - Markeringsfarve1 2 2 9 2" xfId="10741" xr:uid="{00000000-0005-0000-0000-000027050000}"/>
    <cellStyle name="20 % - Markeringsfarve1 2 2 9 2 2" xfId="24772" xr:uid="{00000000-0005-0000-0000-000028050000}"/>
    <cellStyle name="20 % - Markeringsfarve1 2 2 9 3" xfId="20818" xr:uid="{00000000-0005-0000-0000-000029050000}"/>
    <cellStyle name="20 % - Markeringsfarve1 2 2_Budget" xfId="336" xr:uid="{00000000-0005-0000-0000-00002A050000}"/>
    <cellStyle name="20 % - Markeringsfarve1 2 3" xfId="337" xr:uid="{00000000-0005-0000-0000-00002B050000}"/>
    <cellStyle name="20 % - Markeringsfarve1 2 3 10" xfId="338" xr:uid="{00000000-0005-0000-0000-00002C050000}"/>
    <cellStyle name="20 % - Markeringsfarve1 2 3 10 2" xfId="10743" xr:uid="{00000000-0005-0000-0000-00002D050000}"/>
    <cellStyle name="20 % - Markeringsfarve1 2 3 10 2 2" xfId="24774" xr:uid="{00000000-0005-0000-0000-00002E050000}"/>
    <cellStyle name="20 % - Markeringsfarve1 2 3 10 3" xfId="20820" xr:uid="{00000000-0005-0000-0000-00002F050000}"/>
    <cellStyle name="20 % - Markeringsfarve1 2 3 11" xfId="339" xr:uid="{00000000-0005-0000-0000-000030050000}"/>
    <cellStyle name="20 % - Markeringsfarve1 2 3 11 2" xfId="10744" xr:uid="{00000000-0005-0000-0000-000031050000}"/>
    <cellStyle name="20 % - Markeringsfarve1 2 3 11 2 2" xfId="24775" xr:uid="{00000000-0005-0000-0000-000032050000}"/>
    <cellStyle name="20 % - Markeringsfarve1 2 3 11 3" xfId="20821" xr:uid="{00000000-0005-0000-0000-000033050000}"/>
    <cellStyle name="20 % - Markeringsfarve1 2 3 12" xfId="340" xr:uid="{00000000-0005-0000-0000-000034050000}"/>
    <cellStyle name="20 % - Markeringsfarve1 2 3 12 2" xfId="10745" xr:uid="{00000000-0005-0000-0000-000035050000}"/>
    <cellStyle name="20 % - Markeringsfarve1 2 3 12 2 2" xfId="24776" xr:uid="{00000000-0005-0000-0000-000036050000}"/>
    <cellStyle name="20 % - Markeringsfarve1 2 3 12 3" xfId="20822" xr:uid="{00000000-0005-0000-0000-000037050000}"/>
    <cellStyle name="20 % - Markeringsfarve1 2 3 13" xfId="341" xr:uid="{00000000-0005-0000-0000-000038050000}"/>
    <cellStyle name="20 % - Markeringsfarve1 2 3 14" xfId="10742" xr:uid="{00000000-0005-0000-0000-000039050000}"/>
    <cellStyle name="20 % - Markeringsfarve1 2 3 14 2" xfId="24773" xr:uid="{00000000-0005-0000-0000-00003A050000}"/>
    <cellStyle name="20 % - Markeringsfarve1 2 3 15" xfId="20819" xr:uid="{00000000-0005-0000-0000-00003B050000}"/>
    <cellStyle name="20 % - Markeringsfarve1 2 3 2" xfId="342" xr:uid="{00000000-0005-0000-0000-00003C050000}"/>
    <cellStyle name="20 % - Markeringsfarve1 2 3 2 10" xfId="343" xr:uid="{00000000-0005-0000-0000-00003D050000}"/>
    <cellStyle name="20 % - Markeringsfarve1 2 3 2 10 2" xfId="10747" xr:uid="{00000000-0005-0000-0000-00003E050000}"/>
    <cellStyle name="20 % - Markeringsfarve1 2 3 2 10 2 2" xfId="24778" xr:uid="{00000000-0005-0000-0000-00003F050000}"/>
    <cellStyle name="20 % - Markeringsfarve1 2 3 2 10 3" xfId="20824" xr:uid="{00000000-0005-0000-0000-000040050000}"/>
    <cellStyle name="20 % - Markeringsfarve1 2 3 2 11" xfId="344" xr:uid="{00000000-0005-0000-0000-000041050000}"/>
    <cellStyle name="20 % - Markeringsfarve1 2 3 2 11 2" xfId="10748" xr:uid="{00000000-0005-0000-0000-000042050000}"/>
    <cellStyle name="20 % - Markeringsfarve1 2 3 2 11 2 2" xfId="24779" xr:uid="{00000000-0005-0000-0000-000043050000}"/>
    <cellStyle name="20 % - Markeringsfarve1 2 3 2 11 3" xfId="20825" xr:uid="{00000000-0005-0000-0000-000044050000}"/>
    <cellStyle name="20 % - Markeringsfarve1 2 3 2 12" xfId="10746" xr:uid="{00000000-0005-0000-0000-000045050000}"/>
    <cellStyle name="20 % - Markeringsfarve1 2 3 2 12 2" xfId="24777" xr:uid="{00000000-0005-0000-0000-000046050000}"/>
    <cellStyle name="20 % - Markeringsfarve1 2 3 2 13" xfId="20823" xr:uid="{00000000-0005-0000-0000-000047050000}"/>
    <cellStyle name="20 % - Markeringsfarve1 2 3 2 2" xfId="345" xr:uid="{00000000-0005-0000-0000-000048050000}"/>
    <cellStyle name="20 % - Markeringsfarve1 2 3 2 2 10" xfId="346" xr:uid="{00000000-0005-0000-0000-000049050000}"/>
    <cellStyle name="20 % - Markeringsfarve1 2 3 2 2 10 2" xfId="10750" xr:uid="{00000000-0005-0000-0000-00004A050000}"/>
    <cellStyle name="20 % - Markeringsfarve1 2 3 2 2 10 2 2" xfId="24781" xr:uid="{00000000-0005-0000-0000-00004B050000}"/>
    <cellStyle name="20 % - Markeringsfarve1 2 3 2 2 10 3" xfId="20827" xr:uid="{00000000-0005-0000-0000-00004C050000}"/>
    <cellStyle name="20 % - Markeringsfarve1 2 3 2 2 11" xfId="10749" xr:uid="{00000000-0005-0000-0000-00004D050000}"/>
    <cellStyle name="20 % - Markeringsfarve1 2 3 2 2 11 2" xfId="24780" xr:uid="{00000000-0005-0000-0000-00004E050000}"/>
    <cellStyle name="20 % - Markeringsfarve1 2 3 2 2 12" xfId="20826" xr:uid="{00000000-0005-0000-0000-00004F050000}"/>
    <cellStyle name="20 % - Markeringsfarve1 2 3 2 2 2" xfId="347" xr:uid="{00000000-0005-0000-0000-000050050000}"/>
    <cellStyle name="20 % - Markeringsfarve1 2 3 2 2 2 2" xfId="348" xr:uid="{00000000-0005-0000-0000-000051050000}"/>
    <cellStyle name="20 % - Markeringsfarve1 2 3 2 2 2 2 2" xfId="10752" xr:uid="{00000000-0005-0000-0000-000052050000}"/>
    <cellStyle name="20 % - Markeringsfarve1 2 3 2 2 2 2 2 2" xfId="24783" xr:uid="{00000000-0005-0000-0000-000053050000}"/>
    <cellStyle name="20 % - Markeringsfarve1 2 3 2 2 2 2 3" xfId="20829" xr:uid="{00000000-0005-0000-0000-000054050000}"/>
    <cellStyle name="20 % - Markeringsfarve1 2 3 2 2 2 3" xfId="349" xr:uid="{00000000-0005-0000-0000-000055050000}"/>
    <cellStyle name="20 % - Markeringsfarve1 2 3 2 2 2 3 2" xfId="10753" xr:uid="{00000000-0005-0000-0000-000056050000}"/>
    <cellStyle name="20 % - Markeringsfarve1 2 3 2 2 2 3 2 2" xfId="24784" xr:uid="{00000000-0005-0000-0000-000057050000}"/>
    <cellStyle name="20 % - Markeringsfarve1 2 3 2 2 2 3 3" xfId="20830" xr:uid="{00000000-0005-0000-0000-000058050000}"/>
    <cellStyle name="20 % - Markeringsfarve1 2 3 2 2 2 4" xfId="350" xr:uid="{00000000-0005-0000-0000-000059050000}"/>
    <cellStyle name="20 % - Markeringsfarve1 2 3 2 2 2 4 2" xfId="10754" xr:uid="{00000000-0005-0000-0000-00005A050000}"/>
    <cellStyle name="20 % - Markeringsfarve1 2 3 2 2 2 4 2 2" xfId="24785" xr:uid="{00000000-0005-0000-0000-00005B050000}"/>
    <cellStyle name="20 % - Markeringsfarve1 2 3 2 2 2 4 3" xfId="20831" xr:uid="{00000000-0005-0000-0000-00005C050000}"/>
    <cellStyle name="20 % - Markeringsfarve1 2 3 2 2 2 5" xfId="351" xr:uid="{00000000-0005-0000-0000-00005D050000}"/>
    <cellStyle name="20 % - Markeringsfarve1 2 3 2 2 2 5 2" xfId="10755" xr:uid="{00000000-0005-0000-0000-00005E050000}"/>
    <cellStyle name="20 % - Markeringsfarve1 2 3 2 2 2 5 2 2" xfId="24786" xr:uid="{00000000-0005-0000-0000-00005F050000}"/>
    <cellStyle name="20 % - Markeringsfarve1 2 3 2 2 2 5 3" xfId="20832" xr:uid="{00000000-0005-0000-0000-000060050000}"/>
    <cellStyle name="20 % - Markeringsfarve1 2 3 2 2 2 6" xfId="352" xr:uid="{00000000-0005-0000-0000-000061050000}"/>
    <cellStyle name="20 % - Markeringsfarve1 2 3 2 2 2 6 2" xfId="10756" xr:uid="{00000000-0005-0000-0000-000062050000}"/>
    <cellStyle name="20 % - Markeringsfarve1 2 3 2 2 2 6 2 2" xfId="24787" xr:uid="{00000000-0005-0000-0000-000063050000}"/>
    <cellStyle name="20 % - Markeringsfarve1 2 3 2 2 2 6 3" xfId="20833" xr:uid="{00000000-0005-0000-0000-000064050000}"/>
    <cellStyle name="20 % - Markeringsfarve1 2 3 2 2 2 7" xfId="10751" xr:uid="{00000000-0005-0000-0000-000065050000}"/>
    <cellStyle name="20 % - Markeringsfarve1 2 3 2 2 2 7 2" xfId="24782" xr:uid="{00000000-0005-0000-0000-000066050000}"/>
    <cellStyle name="20 % - Markeringsfarve1 2 3 2 2 2 8" xfId="20828" xr:uid="{00000000-0005-0000-0000-000067050000}"/>
    <cellStyle name="20 % - Markeringsfarve1 2 3 2 2 3" xfId="353" xr:uid="{00000000-0005-0000-0000-000068050000}"/>
    <cellStyle name="20 % - Markeringsfarve1 2 3 2 2 3 2" xfId="354" xr:uid="{00000000-0005-0000-0000-000069050000}"/>
    <cellStyle name="20 % - Markeringsfarve1 2 3 2 2 3 2 2" xfId="10758" xr:uid="{00000000-0005-0000-0000-00006A050000}"/>
    <cellStyle name="20 % - Markeringsfarve1 2 3 2 2 3 2 2 2" xfId="24789" xr:uid="{00000000-0005-0000-0000-00006B050000}"/>
    <cellStyle name="20 % - Markeringsfarve1 2 3 2 2 3 2 3" xfId="20835" xr:uid="{00000000-0005-0000-0000-00006C050000}"/>
    <cellStyle name="20 % - Markeringsfarve1 2 3 2 2 3 3" xfId="355" xr:uid="{00000000-0005-0000-0000-00006D050000}"/>
    <cellStyle name="20 % - Markeringsfarve1 2 3 2 2 3 3 2" xfId="10759" xr:uid="{00000000-0005-0000-0000-00006E050000}"/>
    <cellStyle name="20 % - Markeringsfarve1 2 3 2 2 3 3 2 2" xfId="24790" xr:uid="{00000000-0005-0000-0000-00006F050000}"/>
    <cellStyle name="20 % - Markeringsfarve1 2 3 2 2 3 3 3" xfId="20836" xr:uid="{00000000-0005-0000-0000-000070050000}"/>
    <cellStyle name="20 % - Markeringsfarve1 2 3 2 2 3 4" xfId="356" xr:uid="{00000000-0005-0000-0000-000071050000}"/>
    <cellStyle name="20 % - Markeringsfarve1 2 3 2 2 3 4 2" xfId="10760" xr:uid="{00000000-0005-0000-0000-000072050000}"/>
    <cellStyle name="20 % - Markeringsfarve1 2 3 2 2 3 4 2 2" xfId="24791" xr:uid="{00000000-0005-0000-0000-000073050000}"/>
    <cellStyle name="20 % - Markeringsfarve1 2 3 2 2 3 4 3" xfId="20837" xr:uid="{00000000-0005-0000-0000-000074050000}"/>
    <cellStyle name="20 % - Markeringsfarve1 2 3 2 2 3 5" xfId="357" xr:uid="{00000000-0005-0000-0000-000075050000}"/>
    <cellStyle name="20 % - Markeringsfarve1 2 3 2 2 3 5 2" xfId="10761" xr:uid="{00000000-0005-0000-0000-000076050000}"/>
    <cellStyle name="20 % - Markeringsfarve1 2 3 2 2 3 5 2 2" xfId="24792" xr:uid="{00000000-0005-0000-0000-000077050000}"/>
    <cellStyle name="20 % - Markeringsfarve1 2 3 2 2 3 5 3" xfId="20838" xr:uid="{00000000-0005-0000-0000-000078050000}"/>
    <cellStyle name="20 % - Markeringsfarve1 2 3 2 2 3 6" xfId="358" xr:uid="{00000000-0005-0000-0000-000079050000}"/>
    <cellStyle name="20 % - Markeringsfarve1 2 3 2 2 3 6 2" xfId="10762" xr:uid="{00000000-0005-0000-0000-00007A050000}"/>
    <cellStyle name="20 % - Markeringsfarve1 2 3 2 2 3 6 2 2" xfId="24793" xr:uid="{00000000-0005-0000-0000-00007B050000}"/>
    <cellStyle name="20 % - Markeringsfarve1 2 3 2 2 3 6 3" xfId="20839" xr:uid="{00000000-0005-0000-0000-00007C050000}"/>
    <cellStyle name="20 % - Markeringsfarve1 2 3 2 2 3 7" xfId="10757" xr:uid="{00000000-0005-0000-0000-00007D050000}"/>
    <cellStyle name="20 % - Markeringsfarve1 2 3 2 2 3 7 2" xfId="24788" xr:uid="{00000000-0005-0000-0000-00007E050000}"/>
    <cellStyle name="20 % - Markeringsfarve1 2 3 2 2 3 8" xfId="20834" xr:uid="{00000000-0005-0000-0000-00007F050000}"/>
    <cellStyle name="20 % - Markeringsfarve1 2 3 2 2 4" xfId="359" xr:uid="{00000000-0005-0000-0000-000080050000}"/>
    <cellStyle name="20 % - Markeringsfarve1 2 3 2 2 4 2" xfId="360" xr:uid="{00000000-0005-0000-0000-000081050000}"/>
    <cellStyle name="20 % - Markeringsfarve1 2 3 2 2 4 2 2" xfId="10764" xr:uid="{00000000-0005-0000-0000-000082050000}"/>
    <cellStyle name="20 % - Markeringsfarve1 2 3 2 2 4 2 2 2" xfId="24795" xr:uid="{00000000-0005-0000-0000-000083050000}"/>
    <cellStyle name="20 % - Markeringsfarve1 2 3 2 2 4 2 3" xfId="20841" xr:uid="{00000000-0005-0000-0000-000084050000}"/>
    <cellStyle name="20 % - Markeringsfarve1 2 3 2 2 4 3" xfId="361" xr:uid="{00000000-0005-0000-0000-000085050000}"/>
    <cellStyle name="20 % - Markeringsfarve1 2 3 2 2 4 3 2" xfId="10765" xr:uid="{00000000-0005-0000-0000-000086050000}"/>
    <cellStyle name="20 % - Markeringsfarve1 2 3 2 2 4 3 2 2" xfId="24796" xr:uid="{00000000-0005-0000-0000-000087050000}"/>
    <cellStyle name="20 % - Markeringsfarve1 2 3 2 2 4 3 3" xfId="20842" xr:uid="{00000000-0005-0000-0000-000088050000}"/>
    <cellStyle name="20 % - Markeringsfarve1 2 3 2 2 4 4" xfId="362" xr:uid="{00000000-0005-0000-0000-000089050000}"/>
    <cellStyle name="20 % - Markeringsfarve1 2 3 2 2 4 4 2" xfId="10766" xr:uid="{00000000-0005-0000-0000-00008A050000}"/>
    <cellStyle name="20 % - Markeringsfarve1 2 3 2 2 4 4 2 2" xfId="24797" xr:uid="{00000000-0005-0000-0000-00008B050000}"/>
    <cellStyle name="20 % - Markeringsfarve1 2 3 2 2 4 4 3" xfId="20843" xr:uid="{00000000-0005-0000-0000-00008C050000}"/>
    <cellStyle name="20 % - Markeringsfarve1 2 3 2 2 4 5" xfId="363" xr:uid="{00000000-0005-0000-0000-00008D050000}"/>
    <cellStyle name="20 % - Markeringsfarve1 2 3 2 2 4 5 2" xfId="10767" xr:uid="{00000000-0005-0000-0000-00008E050000}"/>
    <cellStyle name="20 % - Markeringsfarve1 2 3 2 2 4 5 2 2" xfId="24798" xr:uid="{00000000-0005-0000-0000-00008F050000}"/>
    <cellStyle name="20 % - Markeringsfarve1 2 3 2 2 4 5 3" xfId="20844" xr:uid="{00000000-0005-0000-0000-000090050000}"/>
    <cellStyle name="20 % - Markeringsfarve1 2 3 2 2 4 6" xfId="364" xr:uid="{00000000-0005-0000-0000-000091050000}"/>
    <cellStyle name="20 % - Markeringsfarve1 2 3 2 2 4 6 2" xfId="10768" xr:uid="{00000000-0005-0000-0000-000092050000}"/>
    <cellStyle name="20 % - Markeringsfarve1 2 3 2 2 4 6 2 2" xfId="24799" xr:uid="{00000000-0005-0000-0000-000093050000}"/>
    <cellStyle name="20 % - Markeringsfarve1 2 3 2 2 4 6 3" xfId="20845" xr:uid="{00000000-0005-0000-0000-000094050000}"/>
    <cellStyle name="20 % - Markeringsfarve1 2 3 2 2 4 7" xfId="10763" xr:uid="{00000000-0005-0000-0000-000095050000}"/>
    <cellStyle name="20 % - Markeringsfarve1 2 3 2 2 4 7 2" xfId="24794" xr:uid="{00000000-0005-0000-0000-000096050000}"/>
    <cellStyle name="20 % - Markeringsfarve1 2 3 2 2 4 8" xfId="20840" xr:uid="{00000000-0005-0000-0000-000097050000}"/>
    <cellStyle name="20 % - Markeringsfarve1 2 3 2 2 5" xfId="365" xr:uid="{00000000-0005-0000-0000-000098050000}"/>
    <cellStyle name="20 % - Markeringsfarve1 2 3 2 2 5 2" xfId="366" xr:uid="{00000000-0005-0000-0000-000099050000}"/>
    <cellStyle name="20 % - Markeringsfarve1 2 3 2 2 5 2 2" xfId="10770" xr:uid="{00000000-0005-0000-0000-00009A050000}"/>
    <cellStyle name="20 % - Markeringsfarve1 2 3 2 2 5 2 2 2" xfId="24801" xr:uid="{00000000-0005-0000-0000-00009B050000}"/>
    <cellStyle name="20 % - Markeringsfarve1 2 3 2 2 5 2 3" xfId="20847" xr:uid="{00000000-0005-0000-0000-00009C050000}"/>
    <cellStyle name="20 % - Markeringsfarve1 2 3 2 2 5 3" xfId="367" xr:uid="{00000000-0005-0000-0000-00009D050000}"/>
    <cellStyle name="20 % - Markeringsfarve1 2 3 2 2 5 3 2" xfId="10771" xr:uid="{00000000-0005-0000-0000-00009E050000}"/>
    <cellStyle name="20 % - Markeringsfarve1 2 3 2 2 5 3 2 2" xfId="24802" xr:uid="{00000000-0005-0000-0000-00009F050000}"/>
    <cellStyle name="20 % - Markeringsfarve1 2 3 2 2 5 3 3" xfId="20848" xr:uid="{00000000-0005-0000-0000-0000A0050000}"/>
    <cellStyle name="20 % - Markeringsfarve1 2 3 2 2 5 4" xfId="368" xr:uid="{00000000-0005-0000-0000-0000A1050000}"/>
    <cellStyle name="20 % - Markeringsfarve1 2 3 2 2 5 4 2" xfId="10772" xr:uid="{00000000-0005-0000-0000-0000A2050000}"/>
    <cellStyle name="20 % - Markeringsfarve1 2 3 2 2 5 4 2 2" xfId="24803" xr:uid="{00000000-0005-0000-0000-0000A3050000}"/>
    <cellStyle name="20 % - Markeringsfarve1 2 3 2 2 5 4 3" xfId="20849" xr:uid="{00000000-0005-0000-0000-0000A4050000}"/>
    <cellStyle name="20 % - Markeringsfarve1 2 3 2 2 5 5" xfId="369" xr:uid="{00000000-0005-0000-0000-0000A5050000}"/>
    <cellStyle name="20 % - Markeringsfarve1 2 3 2 2 5 5 2" xfId="10773" xr:uid="{00000000-0005-0000-0000-0000A6050000}"/>
    <cellStyle name="20 % - Markeringsfarve1 2 3 2 2 5 5 2 2" xfId="24804" xr:uid="{00000000-0005-0000-0000-0000A7050000}"/>
    <cellStyle name="20 % - Markeringsfarve1 2 3 2 2 5 5 3" xfId="20850" xr:uid="{00000000-0005-0000-0000-0000A8050000}"/>
    <cellStyle name="20 % - Markeringsfarve1 2 3 2 2 5 6" xfId="370" xr:uid="{00000000-0005-0000-0000-0000A9050000}"/>
    <cellStyle name="20 % - Markeringsfarve1 2 3 2 2 5 6 2" xfId="10774" xr:uid="{00000000-0005-0000-0000-0000AA050000}"/>
    <cellStyle name="20 % - Markeringsfarve1 2 3 2 2 5 6 2 2" xfId="24805" xr:uid="{00000000-0005-0000-0000-0000AB050000}"/>
    <cellStyle name="20 % - Markeringsfarve1 2 3 2 2 5 6 3" xfId="20851" xr:uid="{00000000-0005-0000-0000-0000AC050000}"/>
    <cellStyle name="20 % - Markeringsfarve1 2 3 2 2 5 7" xfId="10769" xr:uid="{00000000-0005-0000-0000-0000AD050000}"/>
    <cellStyle name="20 % - Markeringsfarve1 2 3 2 2 5 7 2" xfId="24800" xr:uid="{00000000-0005-0000-0000-0000AE050000}"/>
    <cellStyle name="20 % - Markeringsfarve1 2 3 2 2 5 8" xfId="20846" xr:uid="{00000000-0005-0000-0000-0000AF050000}"/>
    <cellStyle name="20 % - Markeringsfarve1 2 3 2 2 6" xfId="371" xr:uid="{00000000-0005-0000-0000-0000B0050000}"/>
    <cellStyle name="20 % - Markeringsfarve1 2 3 2 2 6 2" xfId="10775" xr:uid="{00000000-0005-0000-0000-0000B1050000}"/>
    <cellStyle name="20 % - Markeringsfarve1 2 3 2 2 6 2 2" xfId="24806" xr:uid="{00000000-0005-0000-0000-0000B2050000}"/>
    <cellStyle name="20 % - Markeringsfarve1 2 3 2 2 6 3" xfId="20852" xr:uid="{00000000-0005-0000-0000-0000B3050000}"/>
    <cellStyle name="20 % - Markeringsfarve1 2 3 2 2 7" xfId="372" xr:uid="{00000000-0005-0000-0000-0000B4050000}"/>
    <cellStyle name="20 % - Markeringsfarve1 2 3 2 2 7 2" xfId="10776" xr:uid="{00000000-0005-0000-0000-0000B5050000}"/>
    <cellStyle name="20 % - Markeringsfarve1 2 3 2 2 7 2 2" xfId="24807" xr:uid="{00000000-0005-0000-0000-0000B6050000}"/>
    <cellStyle name="20 % - Markeringsfarve1 2 3 2 2 7 3" xfId="20853" xr:uid="{00000000-0005-0000-0000-0000B7050000}"/>
    <cellStyle name="20 % - Markeringsfarve1 2 3 2 2 8" xfId="373" xr:uid="{00000000-0005-0000-0000-0000B8050000}"/>
    <cellStyle name="20 % - Markeringsfarve1 2 3 2 2 8 2" xfId="10777" xr:uid="{00000000-0005-0000-0000-0000B9050000}"/>
    <cellStyle name="20 % - Markeringsfarve1 2 3 2 2 8 2 2" xfId="24808" xr:uid="{00000000-0005-0000-0000-0000BA050000}"/>
    <cellStyle name="20 % - Markeringsfarve1 2 3 2 2 8 3" xfId="20854" xr:uid="{00000000-0005-0000-0000-0000BB050000}"/>
    <cellStyle name="20 % - Markeringsfarve1 2 3 2 2 9" xfId="374" xr:uid="{00000000-0005-0000-0000-0000BC050000}"/>
    <cellStyle name="20 % - Markeringsfarve1 2 3 2 2 9 2" xfId="10778" xr:uid="{00000000-0005-0000-0000-0000BD050000}"/>
    <cellStyle name="20 % - Markeringsfarve1 2 3 2 2 9 2 2" xfId="24809" xr:uid="{00000000-0005-0000-0000-0000BE050000}"/>
    <cellStyle name="20 % - Markeringsfarve1 2 3 2 2 9 3" xfId="20855" xr:uid="{00000000-0005-0000-0000-0000BF050000}"/>
    <cellStyle name="20 % - Markeringsfarve1 2 3 2 3" xfId="375" xr:uid="{00000000-0005-0000-0000-0000C0050000}"/>
    <cellStyle name="20 % - Markeringsfarve1 2 3 2 3 2" xfId="376" xr:uid="{00000000-0005-0000-0000-0000C1050000}"/>
    <cellStyle name="20 % - Markeringsfarve1 2 3 2 3 2 2" xfId="10780" xr:uid="{00000000-0005-0000-0000-0000C2050000}"/>
    <cellStyle name="20 % - Markeringsfarve1 2 3 2 3 2 2 2" xfId="24811" xr:uid="{00000000-0005-0000-0000-0000C3050000}"/>
    <cellStyle name="20 % - Markeringsfarve1 2 3 2 3 2 3" xfId="20857" xr:uid="{00000000-0005-0000-0000-0000C4050000}"/>
    <cellStyle name="20 % - Markeringsfarve1 2 3 2 3 3" xfId="377" xr:uid="{00000000-0005-0000-0000-0000C5050000}"/>
    <cellStyle name="20 % - Markeringsfarve1 2 3 2 3 3 2" xfId="10781" xr:uid="{00000000-0005-0000-0000-0000C6050000}"/>
    <cellStyle name="20 % - Markeringsfarve1 2 3 2 3 3 2 2" xfId="24812" xr:uid="{00000000-0005-0000-0000-0000C7050000}"/>
    <cellStyle name="20 % - Markeringsfarve1 2 3 2 3 3 3" xfId="20858" xr:uid="{00000000-0005-0000-0000-0000C8050000}"/>
    <cellStyle name="20 % - Markeringsfarve1 2 3 2 3 4" xfId="378" xr:uid="{00000000-0005-0000-0000-0000C9050000}"/>
    <cellStyle name="20 % - Markeringsfarve1 2 3 2 3 4 2" xfId="10782" xr:uid="{00000000-0005-0000-0000-0000CA050000}"/>
    <cellStyle name="20 % - Markeringsfarve1 2 3 2 3 4 2 2" xfId="24813" xr:uid="{00000000-0005-0000-0000-0000CB050000}"/>
    <cellStyle name="20 % - Markeringsfarve1 2 3 2 3 4 3" xfId="20859" xr:uid="{00000000-0005-0000-0000-0000CC050000}"/>
    <cellStyle name="20 % - Markeringsfarve1 2 3 2 3 5" xfId="379" xr:uid="{00000000-0005-0000-0000-0000CD050000}"/>
    <cellStyle name="20 % - Markeringsfarve1 2 3 2 3 5 2" xfId="10783" xr:uid="{00000000-0005-0000-0000-0000CE050000}"/>
    <cellStyle name="20 % - Markeringsfarve1 2 3 2 3 5 2 2" xfId="24814" xr:uid="{00000000-0005-0000-0000-0000CF050000}"/>
    <cellStyle name="20 % - Markeringsfarve1 2 3 2 3 5 3" xfId="20860" xr:uid="{00000000-0005-0000-0000-0000D0050000}"/>
    <cellStyle name="20 % - Markeringsfarve1 2 3 2 3 6" xfId="380" xr:uid="{00000000-0005-0000-0000-0000D1050000}"/>
    <cellStyle name="20 % - Markeringsfarve1 2 3 2 3 6 2" xfId="10784" xr:uid="{00000000-0005-0000-0000-0000D2050000}"/>
    <cellStyle name="20 % - Markeringsfarve1 2 3 2 3 6 2 2" xfId="24815" xr:uid="{00000000-0005-0000-0000-0000D3050000}"/>
    <cellStyle name="20 % - Markeringsfarve1 2 3 2 3 6 3" xfId="20861" xr:uid="{00000000-0005-0000-0000-0000D4050000}"/>
    <cellStyle name="20 % - Markeringsfarve1 2 3 2 3 7" xfId="10779" xr:uid="{00000000-0005-0000-0000-0000D5050000}"/>
    <cellStyle name="20 % - Markeringsfarve1 2 3 2 3 7 2" xfId="24810" xr:uid="{00000000-0005-0000-0000-0000D6050000}"/>
    <cellStyle name="20 % - Markeringsfarve1 2 3 2 3 8" xfId="20856" xr:uid="{00000000-0005-0000-0000-0000D7050000}"/>
    <cellStyle name="20 % - Markeringsfarve1 2 3 2 4" xfId="381" xr:uid="{00000000-0005-0000-0000-0000D8050000}"/>
    <cellStyle name="20 % - Markeringsfarve1 2 3 2 4 2" xfId="382" xr:uid="{00000000-0005-0000-0000-0000D9050000}"/>
    <cellStyle name="20 % - Markeringsfarve1 2 3 2 4 2 2" xfId="10786" xr:uid="{00000000-0005-0000-0000-0000DA050000}"/>
    <cellStyle name="20 % - Markeringsfarve1 2 3 2 4 2 2 2" xfId="24817" xr:uid="{00000000-0005-0000-0000-0000DB050000}"/>
    <cellStyle name="20 % - Markeringsfarve1 2 3 2 4 2 3" xfId="20863" xr:uid="{00000000-0005-0000-0000-0000DC050000}"/>
    <cellStyle name="20 % - Markeringsfarve1 2 3 2 4 3" xfId="383" xr:uid="{00000000-0005-0000-0000-0000DD050000}"/>
    <cellStyle name="20 % - Markeringsfarve1 2 3 2 4 3 2" xfId="10787" xr:uid="{00000000-0005-0000-0000-0000DE050000}"/>
    <cellStyle name="20 % - Markeringsfarve1 2 3 2 4 3 2 2" xfId="24818" xr:uid="{00000000-0005-0000-0000-0000DF050000}"/>
    <cellStyle name="20 % - Markeringsfarve1 2 3 2 4 3 3" xfId="20864" xr:uid="{00000000-0005-0000-0000-0000E0050000}"/>
    <cellStyle name="20 % - Markeringsfarve1 2 3 2 4 4" xfId="384" xr:uid="{00000000-0005-0000-0000-0000E1050000}"/>
    <cellStyle name="20 % - Markeringsfarve1 2 3 2 4 4 2" xfId="10788" xr:uid="{00000000-0005-0000-0000-0000E2050000}"/>
    <cellStyle name="20 % - Markeringsfarve1 2 3 2 4 4 2 2" xfId="24819" xr:uid="{00000000-0005-0000-0000-0000E3050000}"/>
    <cellStyle name="20 % - Markeringsfarve1 2 3 2 4 4 3" xfId="20865" xr:uid="{00000000-0005-0000-0000-0000E4050000}"/>
    <cellStyle name="20 % - Markeringsfarve1 2 3 2 4 5" xfId="385" xr:uid="{00000000-0005-0000-0000-0000E5050000}"/>
    <cellStyle name="20 % - Markeringsfarve1 2 3 2 4 5 2" xfId="10789" xr:uid="{00000000-0005-0000-0000-0000E6050000}"/>
    <cellStyle name="20 % - Markeringsfarve1 2 3 2 4 5 2 2" xfId="24820" xr:uid="{00000000-0005-0000-0000-0000E7050000}"/>
    <cellStyle name="20 % - Markeringsfarve1 2 3 2 4 5 3" xfId="20866" xr:uid="{00000000-0005-0000-0000-0000E8050000}"/>
    <cellStyle name="20 % - Markeringsfarve1 2 3 2 4 6" xfId="386" xr:uid="{00000000-0005-0000-0000-0000E9050000}"/>
    <cellStyle name="20 % - Markeringsfarve1 2 3 2 4 6 2" xfId="10790" xr:uid="{00000000-0005-0000-0000-0000EA050000}"/>
    <cellStyle name="20 % - Markeringsfarve1 2 3 2 4 6 2 2" xfId="24821" xr:uid="{00000000-0005-0000-0000-0000EB050000}"/>
    <cellStyle name="20 % - Markeringsfarve1 2 3 2 4 6 3" xfId="20867" xr:uid="{00000000-0005-0000-0000-0000EC050000}"/>
    <cellStyle name="20 % - Markeringsfarve1 2 3 2 4 7" xfId="10785" xr:uid="{00000000-0005-0000-0000-0000ED050000}"/>
    <cellStyle name="20 % - Markeringsfarve1 2 3 2 4 7 2" xfId="24816" xr:uid="{00000000-0005-0000-0000-0000EE050000}"/>
    <cellStyle name="20 % - Markeringsfarve1 2 3 2 4 8" xfId="20862" xr:uid="{00000000-0005-0000-0000-0000EF050000}"/>
    <cellStyle name="20 % - Markeringsfarve1 2 3 2 5" xfId="387" xr:uid="{00000000-0005-0000-0000-0000F0050000}"/>
    <cellStyle name="20 % - Markeringsfarve1 2 3 2 5 2" xfId="388" xr:uid="{00000000-0005-0000-0000-0000F1050000}"/>
    <cellStyle name="20 % - Markeringsfarve1 2 3 2 5 2 2" xfId="10792" xr:uid="{00000000-0005-0000-0000-0000F2050000}"/>
    <cellStyle name="20 % - Markeringsfarve1 2 3 2 5 2 2 2" xfId="24823" xr:uid="{00000000-0005-0000-0000-0000F3050000}"/>
    <cellStyle name="20 % - Markeringsfarve1 2 3 2 5 2 3" xfId="20869" xr:uid="{00000000-0005-0000-0000-0000F4050000}"/>
    <cellStyle name="20 % - Markeringsfarve1 2 3 2 5 3" xfId="389" xr:uid="{00000000-0005-0000-0000-0000F5050000}"/>
    <cellStyle name="20 % - Markeringsfarve1 2 3 2 5 3 2" xfId="10793" xr:uid="{00000000-0005-0000-0000-0000F6050000}"/>
    <cellStyle name="20 % - Markeringsfarve1 2 3 2 5 3 2 2" xfId="24824" xr:uid="{00000000-0005-0000-0000-0000F7050000}"/>
    <cellStyle name="20 % - Markeringsfarve1 2 3 2 5 3 3" xfId="20870" xr:uid="{00000000-0005-0000-0000-0000F8050000}"/>
    <cellStyle name="20 % - Markeringsfarve1 2 3 2 5 4" xfId="390" xr:uid="{00000000-0005-0000-0000-0000F9050000}"/>
    <cellStyle name="20 % - Markeringsfarve1 2 3 2 5 4 2" xfId="10794" xr:uid="{00000000-0005-0000-0000-0000FA050000}"/>
    <cellStyle name="20 % - Markeringsfarve1 2 3 2 5 4 2 2" xfId="24825" xr:uid="{00000000-0005-0000-0000-0000FB050000}"/>
    <cellStyle name="20 % - Markeringsfarve1 2 3 2 5 4 3" xfId="20871" xr:uid="{00000000-0005-0000-0000-0000FC050000}"/>
    <cellStyle name="20 % - Markeringsfarve1 2 3 2 5 5" xfId="391" xr:uid="{00000000-0005-0000-0000-0000FD050000}"/>
    <cellStyle name="20 % - Markeringsfarve1 2 3 2 5 5 2" xfId="10795" xr:uid="{00000000-0005-0000-0000-0000FE050000}"/>
    <cellStyle name="20 % - Markeringsfarve1 2 3 2 5 5 2 2" xfId="24826" xr:uid="{00000000-0005-0000-0000-0000FF050000}"/>
    <cellStyle name="20 % - Markeringsfarve1 2 3 2 5 5 3" xfId="20872" xr:uid="{00000000-0005-0000-0000-000000060000}"/>
    <cellStyle name="20 % - Markeringsfarve1 2 3 2 5 6" xfId="392" xr:uid="{00000000-0005-0000-0000-000001060000}"/>
    <cellStyle name="20 % - Markeringsfarve1 2 3 2 5 6 2" xfId="10796" xr:uid="{00000000-0005-0000-0000-000002060000}"/>
    <cellStyle name="20 % - Markeringsfarve1 2 3 2 5 6 2 2" xfId="24827" xr:uid="{00000000-0005-0000-0000-000003060000}"/>
    <cellStyle name="20 % - Markeringsfarve1 2 3 2 5 6 3" xfId="20873" xr:uid="{00000000-0005-0000-0000-000004060000}"/>
    <cellStyle name="20 % - Markeringsfarve1 2 3 2 5 7" xfId="10791" xr:uid="{00000000-0005-0000-0000-000005060000}"/>
    <cellStyle name="20 % - Markeringsfarve1 2 3 2 5 7 2" xfId="24822" xr:uid="{00000000-0005-0000-0000-000006060000}"/>
    <cellStyle name="20 % - Markeringsfarve1 2 3 2 5 8" xfId="20868" xr:uid="{00000000-0005-0000-0000-000007060000}"/>
    <cellStyle name="20 % - Markeringsfarve1 2 3 2 6" xfId="393" xr:uid="{00000000-0005-0000-0000-000008060000}"/>
    <cellStyle name="20 % - Markeringsfarve1 2 3 2 6 2" xfId="394" xr:uid="{00000000-0005-0000-0000-000009060000}"/>
    <cellStyle name="20 % - Markeringsfarve1 2 3 2 6 2 2" xfId="10798" xr:uid="{00000000-0005-0000-0000-00000A060000}"/>
    <cellStyle name="20 % - Markeringsfarve1 2 3 2 6 2 2 2" xfId="24829" xr:uid="{00000000-0005-0000-0000-00000B060000}"/>
    <cellStyle name="20 % - Markeringsfarve1 2 3 2 6 2 3" xfId="20875" xr:uid="{00000000-0005-0000-0000-00000C060000}"/>
    <cellStyle name="20 % - Markeringsfarve1 2 3 2 6 3" xfId="395" xr:uid="{00000000-0005-0000-0000-00000D060000}"/>
    <cellStyle name="20 % - Markeringsfarve1 2 3 2 6 3 2" xfId="10799" xr:uid="{00000000-0005-0000-0000-00000E060000}"/>
    <cellStyle name="20 % - Markeringsfarve1 2 3 2 6 3 2 2" xfId="24830" xr:uid="{00000000-0005-0000-0000-00000F060000}"/>
    <cellStyle name="20 % - Markeringsfarve1 2 3 2 6 3 3" xfId="20876" xr:uid="{00000000-0005-0000-0000-000010060000}"/>
    <cellStyle name="20 % - Markeringsfarve1 2 3 2 6 4" xfId="396" xr:uid="{00000000-0005-0000-0000-000011060000}"/>
    <cellStyle name="20 % - Markeringsfarve1 2 3 2 6 4 2" xfId="10800" xr:uid="{00000000-0005-0000-0000-000012060000}"/>
    <cellStyle name="20 % - Markeringsfarve1 2 3 2 6 4 2 2" xfId="24831" xr:uid="{00000000-0005-0000-0000-000013060000}"/>
    <cellStyle name="20 % - Markeringsfarve1 2 3 2 6 4 3" xfId="20877" xr:uid="{00000000-0005-0000-0000-000014060000}"/>
    <cellStyle name="20 % - Markeringsfarve1 2 3 2 6 5" xfId="397" xr:uid="{00000000-0005-0000-0000-000015060000}"/>
    <cellStyle name="20 % - Markeringsfarve1 2 3 2 6 5 2" xfId="10801" xr:uid="{00000000-0005-0000-0000-000016060000}"/>
    <cellStyle name="20 % - Markeringsfarve1 2 3 2 6 5 2 2" xfId="24832" xr:uid="{00000000-0005-0000-0000-000017060000}"/>
    <cellStyle name="20 % - Markeringsfarve1 2 3 2 6 5 3" xfId="20878" xr:uid="{00000000-0005-0000-0000-000018060000}"/>
    <cellStyle name="20 % - Markeringsfarve1 2 3 2 6 6" xfId="398" xr:uid="{00000000-0005-0000-0000-000019060000}"/>
    <cellStyle name="20 % - Markeringsfarve1 2 3 2 6 6 2" xfId="10802" xr:uid="{00000000-0005-0000-0000-00001A060000}"/>
    <cellStyle name="20 % - Markeringsfarve1 2 3 2 6 6 2 2" xfId="24833" xr:uid="{00000000-0005-0000-0000-00001B060000}"/>
    <cellStyle name="20 % - Markeringsfarve1 2 3 2 6 6 3" xfId="20879" xr:uid="{00000000-0005-0000-0000-00001C060000}"/>
    <cellStyle name="20 % - Markeringsfarve1 2 3 2 6 7" xfId="10797" xr:uid="{00000000-0005-0000-0000-00001D060000}"/>
    <cellStyle name="20 % - Markeringsfarve1 2 3 2 6 7 2" xfId="24828" xr:uid="{00000000-0005-0000-0000-00001E060000}"/>
    <cellStyle name="20 % - Markeringsfarve1 2 3 2 6 8" xfId="20874" xr:uid="{00000000-0005-0000-0000-00001F060000}"/>
    <cellStyle name="20 % - Markeringsfarve1 2 3 2 7" xfId="399" xr:uid="{00000000-0005-0000-0000-000020060000}"/>
    <cellStyle name="20 % - Markeringsfarve1 2 3 2 7 2" xfId="10803" xr:uid="{00000000-0005-0000-0000-000021060000}"/>
    <cellStyle name="20 % - Markeringsfarve1 2 3 2 7 2 2" xfId="24834" xr:uid="{00000000-0005-0000-0000-000022060000}"/>
    <cellStyle name="20 % - Markeringsfarve1 2 3 2 7 3" xfId="20880" xr:uid="{00000000-0005-0000-0000-000023060000}"/>
    <cellStyle name="20 % - Markeringsfarve1 2 3 2 8" xfId="400" xr:uid="{00000000-0005-0000-0000-000024060000}"/>
    <cellStyle name="20 % - Markeringsfarve1 2 3 2 8 2" xfId="10804" xr:uid="{00000000-0005-0000-0000-000025060000}"/>
    <cellStyle name="20 % - Markeringsfarve1 2 3 2 8 2 2" xfId="24835" xr:uid="{00000000-0005-0000-0000-000026060000}"/>
    <cellStyle name="20 % - Markeringsfarve1 2 3 2 8 3" xfId="20881" xr:uid="{00000000-0005-0000-0000-000027060000}"/>
    <cellStyle name="20 % - Markeringsfarve1 2 3 2 9" xfId="401" xr:uid="{00000000-0005-0000-0000-000028060000}"/>
    <cellStyle name="20 % - Markeringsfarve1 2 3 2 9 2" xfId="10805" xr:uid="{00000000-0005-0000-0000-000029060000}"/>
    <cellStyle name="20 % - Markeringsfarve1 2 3 2 9 2 2" xfId="24836" xr:uid="{00000000-0005-0000-0000-00002A060000}"/>
    <cellStyle name="20 % - Markeringsfarve1 2 3 2 9 3" xfId="20882" xr:uid="{00000000-0005-0000-0000-00002B060000}"/>
    <cellStyle name="20 % - Markeringsfarve1 2 3 3" xfId="402" xr:uid="{00000000-0005-0000-0000-00002C060000}"/>
    <cellStyle name="20 % - Markeringsfarve1 2 3 3 10" xfId="403" xr:uid="{00000000-0005-0000-0000-00002D060000}"/>
    <cellStyle name="20 % - Markeringsfarve1 2 3 3 10 2" xfId="10807" xr:uid="{00000000-0005-0000-0000-00002E060000}"/>
    <cellStyle name="20 % - Markeringsfarve1 2 3 3 10 2 2" xfId="24838" xr:uid="{00000000-0005-0000-0000-00002F060000}"/>
    <cellStyle name="20 % - Markeringsfarve1 2 3 3 10 3" xfId="20884" xr:uid="{00000000-0005-0000-0000-000030060000}"/>
    <cellStyle name="20 % - Markeringsfarve1 2 3 3 11" xfId="10806" xr:uid="{00000000-0005-0000-0000-000031060000}"/>
    <cellStyle name="20 % - Markeringsfarve1 2 3 3 11 2" xfId="24837" xr:uid="{00000000-0005-0000-0000-000032060000}"/>
    <cellStyle name="20 % - Markeringsfarve1 2 3 3 12" xfId="20883" xr:uid="{00000000-0005-0000-0000-000033060000}"/>
    <cellStyle name="20 % - Markeringsfarve1 2 3 3 2" xfId="404" xr:uid="{00000000-0005-0000-0000-000034060000}"/>
    <cellStyle name="20 % - Markeringsfarve1 2 3 3 2 2" xfId="405" xr:uid="{00000000-0005-0000-0000-000035060000}"/>
    <cellStyle name="20 % - Markeringsfarve1 2 3 3 2 2 2" xfId="10809" xr:uid="{00000000-0005-0000-0000-000036060000}"/>
    <cellStyle name="20 % - Markeringsfarve1 2 3 3 2 2 2 2" xfId="24840" xr:uid="{00000000-0005-0000-0000-000037060000}"/>
    <cellStyle name="20 % - Markeringsfarve1 2 3 3 2 2 3" xfId="20886" xr:uid="{00000000-0005-0000-0000-000038060000}"/>
    <cellStyle name="20 % - Markeringsfarve1 2 3 3 2 3" xfId="406" xr:uid="{00000000-0005-0000-0000-000039060000}"/>
    <cellStyle name="20 % - Markeringsfarve1 2 3 3 2 3 2" xfId="10810" xr:uid="{00000000-0005-0000-0000-00003A060000}"/>
    <cellStyle name="20 % - Markeringsfarve1 2 3 3 2 3 2 2" xfId="24841" xr:uid="{00000000-0005-0000-0000-00003B060000}"/>
    <cellStyle name="20 % - Markeringsfarve1 2 3 3 2 3 3" xfId="20887" xr:uid="{00000000-0005-0000-0000-00003C060000}"/>
    <cellStyle name="20 % - Markeringsfarve1 2 3 3 2 4" xfId="407" xr:uid="{00000000-0005-0000-0000-00003D060000}"/>
    <cellStyle name="20 % - Markeringsfarve1 2 3 3 2 4 2" xfId="10811" xr:uid="{00000000-0005-0000-0000-00003E060000}"/>
    <cellStyle name="20 % - Markeringsfarve1 2 3 3 2 4 2 2" xfId="24842" xr:uid="{00000000-0005-0000-0000-00003F060000}"/>
    <cellStyle name="20 % - Markeringsfarve1 2 3 3 2 4 3" xfId="20888" xr:uid="{00000000-0005-0000-0000-000040060000}"/>
    <cellStyle name="20 % - Markeringsfarve1 2 3 3 2 5" xfId="408" xr:uid="{00000000-0005-0000-0000-000041060000}"/>
    <cellStyle name="20 % - Markeringsfarve1 2 3 3 2 5 2" xfId="10812" xr:uid="{00000000-0005-0000-0000-000042060000}"/>
    <cellStyle name="20 % - Markeringsfarve1 2 3 3 2 5 2 2" xfId="24843" xr:uid="{00000000-0005-0000-0000-000043060000}"/>
    <cellStyle name="20 % - Markeringsfarve1 2 3 3 2 5 3" xfId="20889" xr:uid="{00000000-0005-0000-0000-000044060000}"/>
    <cellStyle name="20 % - Markeringsfarve1 2 3 3 2 6" xfId="409" xr:uid="{00000000-0005-0000-0000-000045060000}"/>
    <cellStyle name="20 % - Markeringsfarve1 2 3 3 2 6 2" xfId="10813" xr:uid="{00000000-0005-0000-0000-000046060000}"/>
    <cellStyle name="20 % - Markeringsfarve1 2 3 3 2 6 2 2" xfId="24844" xr:uid="{00000000-0005-0000-0000-000047060000}"/>
    <cellStyle name="20 % - Markeringsfarve1 2 3 3 2 6 3" xfId="20890" xr:uid="{00000000-0005-0000-0000-000048060000}"/>
    <cellStyle name="20 % - Markeringsfarve1 2 3 3 2 7" xfId="10808" xr:uid="{00000000-0005-0000-0000-000049060000}"/>
    <cellStyle name="20 % - Markeringsfarve1 2 3 3 2 7 2" xfId="24839" xr:uid="{00000000-0005-0000-0000-00004A060000}"/>
    <cellStyle name="20 % - Markeringsfarve1 2 3 3 2 8" xfId="20885" xr:uid="{00000000-0005-0000-0000-00004B060000}"/>
    <cellStyle name="20 % - Markeringsfarve1 2 3 3 3" xfId="410" xr:uid="{00000000-0005-0000-0000-00004C060000}"/>
    <cellStyle name="20 % - Markeringsfarve1 2 3 3 3 2" xfId="411" xr:uid="{00000000-0005-0000-0000-00004D060000}"/>
    <cellStyle name="20 % - Markeringsfarve1 2 3 3 3 2 2" xfId="10815" xr:uid="{00000000-0005-0000-0000-00004E060000}"/>
    <cellStyle name="20 % - Markeringsfarve1 2 3 3 3 2 2 2" xfId="24846" xr:uid="{00000000-0005-0000-0000-00004F060000}"/>
    <cellStyle name="20 % - Markeringsfarve1 2 3 3 3 2 3" xfId="20892" xr:uid="{00000000-0005-0000-0000-000050060000}"/>
    <cellStyle name="20 % - Markeringsfarve1 2 3 3 3 3" xfId="412" xr:uid="{00000000-0005-0000-0000-000051060000}"/>
    <cellStyle name="20 % - Markeringsfarve1 2 3 3 3 3 2" xfId="10816" xr:uid="{00000000-0005-0000-0000-000052060000}"/>
    <cellStyle name="20 % - Markeringsfarve1 2 3 3 3 3 2 2" xfId="24847" xr:uid="{00000000-0005-0000-0000-000053060000}"/>
    <cellStyle name="20 % - Markeringsfarve1 2 3 3 3 3 3" xfId="20893" xr:uid="{00000000-0005-0000-0000-000054060000}"/>
    <cellStyle name="20 % - Markeringsfarve1 2 3 3 3 4" xfId="413" xr:uid="{00000000-0005-0000-0000-000055060000}"/>
    <cellStyle name="20 % - Markeringsfarve1 2 3 3 3 4 2" xfId="10817" xr:uid="{00000000-0005-0000-0000-000056060000}"/>
    <cellStyle name="20 % - Markeringsfarve1 2 3 3 3 4 2 2" xfId="24848" xr:uid="{00000000-0005-0000-0000-000057060000}"/>
    <cellStyle name="20 % - Markeringsfarve1 2 3 3 3 4 3" xfId="20894" xr:uid="{00000000-0005-0000-0000-000058060000}"/>
    <cellStyle name="20 % - Markeringsfarve1 2 3 3 3 5" xfId="414" xr:uid="{00000000-0005-0000-0000-000059060000}"/>
    <cellStyle name="20 % - Markeringsfarve1 2 3 3 3 5 2" xfId="10818" xr:uid="{00000000-0005-0000-0000-00005A060000}"/>
    <cellStyle name="20 % - Markeringsfarve1 2 3 3 3 5 2 2" xfId="24849" xr:uid="{00000000-0005-0000-0000-00005B060000}"/>
    <cellStyle name="20 % - Markeringsfarve1 2 3 3 3 5 3" xfId="20895" xr:uid="{00000000-0005-0000-0000-00005C060000}"/>
    <cellStyle name="20 % - Markeringsfarve1 2 3 3 3 6" xfId="415" xr:uid="{00000000-0005-0000-0000-00005D060000}"/>
    <cellStyle name="20 % - Markeringsfarve1 2 3 3 3 6 2" xfId="10819" xr:uid="{00000000-0005-0000-0000-00005E060000}"/>
    <cellStyle name="20 % - Markeringsfarve1 2 3 3 3 6 2 2" xfId="24850" xr:uid="{00000000-0005-0000-0000-00005F060000}"/>
    <cellStyle name="20 % - Markeringsfarve1 2 3 3 3 6 3" xfId="20896" xr:uid="{00000000-0005-0000-0000-000060060000}"/>
    <cellStyle name="20 % - Markeringsfarve1 2 3 3 3 7" xfId="10814" xr:uid="{00000000-0005-0000-0000-000061060000}"/>
    <cellStyle name="20 % - Markeringsfarve1 2 3 3 3 7 2" xfId="24845" xr:uid="{00000000-0005-0000-0000-000062060000}"/>
    <cellStyle name="20 % - Markeringsfarve1 2 3 3 3 8" xfId="20891" xr:uid="{00000000-0005-0000-0000-000063060000}"/>
    <cellStyle name="20 % - Markeringsfarve1 2 3 3 4" xfId="416" xr:uid="{00000000-0005-0000-0000-000064060000}"/>
    <cellStyle name="20 % - Markeringsfarve1 2 3 3 4 2" xfId="417" xr:uid="{00000000-0005-0000-0000-000065060000}"/>
    <cellStyle name="20 % - Markeringsfarve1 2 3 3 4 2 2" xfId="10821" xr:uid="{00000000-0005-0000-0000-000066060000}"/>
    <cellStyle name="20 % - Markeringsfarve1 2 3 3 4 2 2 2" xfId="24852" xr:uid="{00000000-0005-0000-0000-000067060000}"/>
    <cellStyle name="20 % - Markeringsfarve1 2 3 3 4 2 3" xfId="20898" xr:uid="{00000000-0005-0000-0000-000068060000}"/>
    <cellStyle name="20 % - Markeringsfarve1 2 3 3 4 3" xfId="418" xr:uid="{00000000-0005-0000-0000-000069060000}"/>
    <cellStyle name="20 % - Markeringsfarve1 2 3 3 4 3 2" xfId="10822" xr:uid="{00000000-0005-0000-0000-00006A060000}"/>
    <cellStyle name="20 % - Markeringsfarve1 2 3 3 4 3 2 2" xfId="24853" xr:uid="{00000000-0005-0000-0000-00006B060000}"/>
    <cellStyle name="20 % - Markeringsfarve1 2 3 3 4 3 3" xfId="20899" xr:uid="{00000000-0005-0000-0000-00006C060000}"/>
    <cellStyle name="20 % - Markeringsfarve1 2 3 3 4 4" xfId="419" xr:uid="{00000000-0005-0000-0000-00006D060000}"/>
    <cellStyle name="20 % - Markeringsfarve1 2 3 3 4 4 2" xfId="10823" xr:uid="{00000000-0005-0000-0000-00006E060000}"/>
    <cellStyle name="20 % - Markeringsfarve1 2 3 3 4 4 2 2" xfId="24854" xr:uid="{00000000-0005-0000-0000-00006F060000}"/>
    <cellStyle name="20 % - Markeringsfarve1 2 3 3 4 4 3" xfId="20900" xr:uid="{00000000-0005-0000-0000-000070060000}"/>
    <cellStyle name="20 % - Markeringsfarve1 2 3 3 4 5" xfId="420" xr:uid="{00000000-0005-0000-0000-000071060000}"/>
    <cellStyle name="20 % - Markeringsfarve1 2 3 3 4 5 2" xfId="10824" xr:uid="{00000000-0005-0000-0000-000072060000}"/>
    <cellStyle name="20 % - Markeringsfarve1 2 3 3 4 5 2 2" xfId="24855" xr:uid="{00000000-0005-0000-0000-000073060000}"/>
    <cellStyle name="20 % - Markeringsfarve1 2 3 3 4 5 3" xfId="20901" xr:uid="{00000000-0005-0000-0000-000074060000}"/>
    <cellStyle name="20 % - Markeringsfarve1 2 3 3 4 6" xfId="421" xr:uid="{00000000-0005-0000-0000-000075060000}"/>
    <cellStyle name="20 % - Markeringsfarve1 2 3 3 4 6 2" xfId="10825" xr:uid="{00000000-0005-0000-0000-000076060000}"/>
    <cellStyle name="20 % - Markeringsfarve1 2 3 3 4 6 2 2" xfId="24856" xr:uid="{00000000-0005-0000-0000-000077060000}"/>
    <cellStyle name="20 % - Markeringsfarve1 2 3 3 4 6 3" xfId="20902" xr:uid="{00000000-0005-0000-0000-000078060000}"/>
    <cellStyle name="20 % - Markeringsfarve1 2 3 3 4 7" xfId="10820" xr:uid="{00000000-0005-0000-0000-000079060000}"/>
    <cellStyle name="20 % - Markeringsfarve1 2 3 3 4 7 2" xfId="24851" xr:uid="{00000000-0005-0000-0000-00007A060000}"/>
    <cellStyle name="20 % - Markeringsfarve1 2 3 3 4 8" xfId="20897" xr:uid="{00000000-0005-0000-0000-00007B060000}"/>
    <cellStyle name="20 % - Markeringsfarve1 2 3 3 5" xfId="422" xr:uid="{00000000-0005-0000-0000-00007C060000}"/>
    <cellStyle name="20 % - Markeringsfarve1 2 3 3 5 2" xfId="423" xr:uid="{00000000-0005-0000-0000-00007D060000}"/>
    <cellStyle name="20 % - Markeringsfarve1 2 3 3 5 2 2" xfId="10827" xr:uid="{00000000-0005-0000-0000-00007E060000}"/>
    <cellStyle name="20 % - Markeringsfarve1 2 3 3 5 2 2 2" xfId="24858" xr:uid="{00000000-0005-0000-0000-00007F060000}"/>
    <cellStyle name="20 % - Markeringsfarve1 2 3 3 5 2 3" xfId="20904" xr:uid="{00000000-0005-0000-0000-000080060000}"/>
    <cellStyle name="20 % - Markeringsfarve1 2 3 3 5 3" xfId="424" xr:uid="{00000000-0005-0000-0000-000081060000}"/>
    <cellStyle name="20 % - Markeringsfarve1 2 3 3 5 3 2" xfId="10828" xr:uid="{00000000-0005-0000-0000-000082060000}"/>
    <cellStyle name="20 % - Markeringsfarve1 2 3 3 5 3 2 2" xfId="24859" xr:uid="{00000000-0005-0000-0000-000083060000}"/>
    <cellStyle name="20 % - Markeringsfarve1 2 3 3 5 3 3" xfId="20905" xr:uid="{00000000-0005-0000-0000-000084060000}"/>
    <cellStyle name="20 % - Markeringsfarve1 2 3 3 5 4" xfId="425" xr:uid="{00000000-0005-0000-0000-000085060000}"/>
    <cellStyle name="20 % - Markeringsfarve1 2 3 3 5 4 2" xfId="10829" xr:uid="{00000000-0005-0000-0000-000086060000}"/>
    <cellStyle name="20 % - Markeringsfarve1 2 3 3 5 4 2 2" xfId="24860" xr:uid="{00000000-0005-0000-0000-000087060000}"/>
    <cellStyle name="20 % - Markeringsfarve1 2 3 3 5 4 3" xfId="20906" xr:uid="{00000000-0005-0000-0000-000088060000}"/>
    <cellStyle name="20 % - Markeringsfarve1 2 3 3 5 5" xfId="426" xr:uid="{00000000-0005-0000-0000-000089060000}"/>
    <cellStyle name="20 % - Markeringsfarve1 2 3 3 5 5 2" xfId="10830" xr:uid="{00000000-0005-0000-0000-00008A060000}"/>
    <cellStyle name="20 % - Markeringsfarve1 2 3 3 5 5 2 2" xfId="24861" xr:uid="{00000000-0005-0000-0000-00008B060000}"/>
    <cellStyle name="20 % - Markeringsfarve1 2 3 3 5 5 3" xfId="20907" xr:uid="{00000000-0005-0000-0000-00008C060000}"/>
    <cellStyle name="20 % - Markeringsfarve1 2 3 3 5 6" xfId="427" xr:uid="{00000000-0005-0000-0000-00008D060000}"/>
    <cellStyle name="20 % - Markeringsfarve1 2 3 3 5 6 2" xfId="10831" xr:uid="{00000000-0005-0000-0000-00008E060000}"/>
    <cellStyle name="20 % - Markeringsfarve1 2 3 3 5 6 2 2" xfId="24862" xr:uid="{00000000-0005-0000-0000-00008F060000}"/>
    <cellStyle name="20 % - Markeringsfarve1 2 3 3 5 6 3" xfId="20908" xr:uid="{00000000-0005-0000-0000-000090060000}"/>
    <cellStyle name="20 % - Markeringsfarve1 2 3 3 5 7" xfId="10826" xr:uid="{00000000-0005-0000-0000-000091060000}"/>
    <cellStyle name="20 % - Markeringsfarve1 2 3 3 5 7 2" xfId="24857" xr:uid="{00000000-0005-0000-0000-000092060000}"/>
    <cellStyle name="20 % - Markeringsfarve1 2 3 3 5 8" xfId="20903" xr:uid="{00000000-0005-0000-0000-000093060000}"/>
    <cellStyle name="20 % - Markeringsfarve1 2 3 3 6" xfId="428" xr:uid="{00000000-0005-0000-0000-000094060000}"/>
    <cellStyle name="20 % - Markeringsfarve1 2 3 3 6 2" xfId="10832" xr:uid="{00000000-0005-0000-0000-000095060000}"/>
    <cellStyle name="20 % - Markeringsfarve1 2 3 3 6 2 2" xfId="24863" xr:uid="{00000000-0005-0000-0000-000096060000}"/>
    <cellStyle name="20 % - Markeringsfarve1 2 3 3 6 3" xfId="20909" xr:uid="{00000000-0005-0000-0000-000097060000}"/>
    <cellStyle name="20 % - Markeringsfarve1 2 3 3 7" xfId="429" xr:uid="{00000000-0005-0000-0000-000098060000}"/>
    <cellStyle name="20 % - Markeringsfarve1 2 3 3 7 2" xfId="10833" xr:uid="{00000000-0005-0000-0000-000099060000}"/>
    <cellStyle name="20 % - Markeringsfarve1 2 3 3 7 2 2" xfId="24864" xr:uid="{00000000-0005-0000-0000-00009A060000}"/>
    <cellStyle name="20 % - Markeringsfarve1 2 3 3 7 3" xfId="20910" xr:uid="{00000000-0005-0000-0000-00009B060000}"/>
    <cellStyle name="20 % - Markeringsfarve1 2 3 3 8" xfId="430" xr:uid="{00000000-0005-0000-0000-00009C060000}"/>
    <cellStyle name="20 % - Markeringsfarve1 2 3 3 8 2" xfId="10834" xr:uid="{00000000-0005-0000-0000-00009D060000}"/>
    <cellStyle name="20 % - Markeringsfarve1 2 3 3 8 2 2" xfId="24865" xr:uid="{00000000-0005-0000-0000-00009E060000}"/>
    <cellStyle name="20 % - Markeringsfarve1 2 3 3 8 3" xfId="20911" xr:uid="{00000000-0005-0000-0000-00009F060000}"/>
    <cellStyle name="20 % - Markeringsfarve1 2 3 3 9" xfId="431" xr:uid="{00000000-0005-0000-0000-0000A0060000}"/>
    <cellStyle name="20 % - Markeringsfarve1 2 3 3 9 2" xfId="10835" xr:uid="{00000000-0005-0000-0000-0000A1060000}"/>
    <cellStyle name="20 % - Markeringsfarve1 2 3 3 9 2 2" xfId="24866" xr:uid="{00000000-0005-0000-0000-0000A2060000}"/>
    <cellStyle name="20 % - Markeringsfarve1 2 3 3 9 3" xfId="20912" xr:uid="{00000000-0005-0000-0000-0000A3060000}"/>
    <cellStyle name="20 % - Markeringsfarve1 2 3 4" xfId="432" xr:uid="{00000000-0005-0000-0000-0000A4060000}"/>
    <cellStyle name="20 % - Markeringsfarve1 2 3 4 2" xfId="433" xr:uid="{00000000-0005-0000-0000-0000A5060000}"/>
    <cellStyle name="20 % - Markeringsfarve1 2 3 4 2 2" xfId="10837" xr:uid="{00000000-0005-0000-0000-0000A6060000}"/>
    <cellStyle name="20 % - Markeringsfarve1 2 3 4 2 2 2" xfId="24868" xr:uid="{00000000-0005-0000-0000-0000A7060000}"/>
    <cellStyle name="20 % - Markeringsfarve1 2 3 4 2 3" xfId="20914" xr:uid="{00000000-0005-0000-0000-0000A8060000}"/>
    <cellStyle name="20 % - Markeringsfarve1 2 3 4 3" xfId="434" xr:uid="{00000000-0005-0000-0000-0000A9060000}"/>
    <cellStyle name="20 % - Markeringsfarve1 2 3 4 3 2" xfId="10838" xr:uid="{00000000-0005-0000-0000-0000AA060000}"/>
    <cellStyle name="20 % - Markeringsfarve1 2 3 4 3 2 2" xfId="24869" xr:uid="{00000000-0005-0000-0000-0000AB060000}"/>
    <cellStyle name="20 % - Markeringsfarve1 2 3 4 3 3" xfId="20915" xr:uid="{00000000-0005-0000-0000-0000AC060000}"/>
    <cellStyle name="20 % - Markeringsfarve1 2 3 4 4" xfId="435" xr:uid="{00000000-0005-0000-0000-0000AD060000}"/>
    <cellStyle name="20 % - Markeringsfarve1 2 3 4 4 2" xfId="10839" xr:uid="{00000000-0005-0000-0000-0000AE060000}"/>
    <cellStyle name="20 % - Markeringsfarve1 2 3 4 4 2 2" xfId="24870" xr:uid="{00000000-0005-0000-0000-0000AF060000}"/>
    <cellStyle name="20 % - Markeringsfarve1 2 3 4 4 3" xfId="20916" xr:uid="{00000000-0005-0000-0000-0000B0060000}"/>
    <cellStyle name="20 % - Markeringsfarve1 2 3 4 5" xfId="436" xr:uid="{00000000-0005-0000-0000-0000B1060000}"/>
    <cellStyle name="20 % - Markeringsfarve1 2 3 4 5 2" xfId="10840" xr:uid="{00000000-0005-0000-0000-0000B2060000}"/>
    <cellStyle name="20 % - Markeringsfarve1 2 3 4 5 2 2" xfId="24871" xr:uid="{00000000-0005-0000-0000-0000B3060000}"/>
    <cellStyle name="20 % - Markeringsfarve1 2 3 4 5 3" xfId="20917" xr:uid="{00000000-0005-0000-0000-0000B4060000}"/>
    <cellStyle name="20 % - Markeringsfarve1 2 3 4 6" xfId="437" xr:uid="{00000000-0005-0000-0000-0000B5060000}"/>
    <cellStyle name="20 % - Markeringsfarve1 2 3 4 6 2" xfId="10841" xr:uid="{00000000-0005-0000-0000-0000B6060000}"/>
    <cellStyle name="20 % - Markeringsfarve1 2 3 4 6 2 2" xfId="24872" xr:uid="{00000000-0005-0000-0000-0000B7060000}"/>
    <cellStyle name="20 % - Markeringsfarve1 2 3 4 6 3" xfId="20918" xr:uid="{00000000-0005-0000-0000-0000B8060000}"/>
    <cellStyle name="20 % - Markeringsfarve1 2 3 4 7" xfId="10836" xr:uid="{00000000-0005-0000-0000-0000B9060000}"/>
    <cellStyle name="20 % - Markeringsfarve1 2 3 4 7 2" xfId="24867" xr:uid="{00000000-0005-0000-0000-0000BA060000}"/>
    <cellStyle name="20 % - Markeringsfarve1 2 3 4 8" xfId="20913" xr:uid="{00000000-0005-0000-0000-0000BB060000}"/>
    <cellStyle name="20 % - Markeringsfarve1 2 3 5" xfId="438" xr:uid="{00000000-0005-0000-0000-0000BC060000}"/>
    <cellStyle name="20 % - Markeringsfarve1 2 3 5 2" xfId="439" xr:uid="{00000000-0005-0000-0000-0000BD060000}"/>
    <cellStyle name="20 % - Markeringsfarve1 2 3 5 2 2" xfId="10843" xr:uid="{00000000-0005-0000-0000-0000BE060000}"/>
    <cellStyle name="20 % - Markeringsfarve1 2 3 5 2 2 2" xfId="24874" xr:uid="{00000000-0005-0000-0000-0000BF060000}"/>
    <cellStyle name="20 % - Markeringsfarve1 2 3 5 2 3" xfId="20920" xr:uid="{00000000-0005-0000-0000-0000C0060000}"/>
    <cellStyle name="20 % - Markeringsfarve1 2 3 5 3" xfId="440" xr:uid="{00000000-0005-0000-0000-0000C1060000}"/>
    <cellStyle name="20 % - Markeringsfarve1 2 3 5 3 2" xfId="10844" xr:uid="{00000000-0005-0000-0000-0000C2060000}"/>
    <cellStyle name="20 % - Markeringsfarve1 2 3 5 3 2 2" xfId="24875" xr:uid="{00000000-0005-0000-0000-0000C3060000}"/>
    <cellStyle name="20 % - Markeringsfarve1 2 3 5 3 3" xfId="20921" xr:uid="{00000000-0005-0000-0000-0000C4060000}"/>
    <cellStyle name="20 % - Markeringsfarve1 2 3 5 4" xfId="441" xr:uid="{00000000-0005-0000-0000-0000C5060000}"/>
    <cellStyle name="20 % - Markeringsfarve1 2 3 5 4 2" xfId="10845" xr:uid="{00000000-0005-0000-0000-0000C6060000}"/>
    <cellStyle name="20 % - Markeringsfarve1 2 3 5 4 2 2" xfId="24876" xr:uid="{00000000-0005-0000-0000-0000C7060000}"/>
    <cellStyle name="20 % - Markeringsfarve1 2 3 5 4 3" xfId="20922" xr:uid="{00000000-0005-0000-0000-0000C8060000}"/>
    <cellStyle name="20 % - Markeringsfarve1 2 3 5 5" xfId="442" xr:uid="{00000000-0005-0000-0000-0000C9060000}"/>
    <cellStyle name="20 % - Markeringsfarve1 2 3 5 5 2" xfId="10846" xr:uid="{00000000-0005-0000-0000-0000CA060000}"/>
    <cellStyle name="20 % - Markeringsfarve1 2 3 5 5 2 2" xfId="24877" xr:uid="{00000000-0005-0000-0000-0000CB060000}"/>
    <cellStyle name="20 % - Markeringsfarve1 2 3 5 5 3" xfId="20923" xr:uid="{00000000-0005-0000-0000-0000CC060000}"/>
    <cellStyle name="20 % - Markeringsfarve1 2 3 5 6" xfId="443" xr:uid="{00000000-0005-0000-0000-0000CD060000}"/>
    <cellStyle name="20 % - Markeringsfarve1 2 3 5 6 2" xfId="10847" xr:uid="{00000000-0005-0000-0000-0000CE060000}"/>
    <cellStyle name="20 % - Markeringsfarve1 2 3 5 6 2 2" xfId="24878" xr:uid="{00000000-0005-0000-0000-0000CF060000}"/>
    <cellStyle name="20 % - Markeringsfarve1 2 3 5 6 3" xfId="20924" xr:uid="{00000000-0005-0000-0000-0000D0060000}"/>
    <cellStyle name="20 % - Markeringsfarve1 2 3 5 7" xfId="10842" xr:uid="{00000000-0005-0000-0000-0000D1060000}"/>
    <cellStyle name="20 % - Markeringsfarve1 2 3 5 7 2" xfId="24873" xr:uid="{00000000-0005-0000-0000-0000D2060000}"/>
    <cellStyle name="20 % - Markeringsfarve1 2 3 5 8" xfId="20919" xr:uid="{00000000-0005-0000-0000-0000D3060000}"/>
    <cellStyle name="20 % - Markeringsfarve1 2 3 6" xfId="444" xr:uid="{00000000-0005-0000-0000-0000D4060000}"/>
    <cellStyle name="20 % - Markeringsfarve1 2 3 6 2" xfId="445" xr:uid="{00000000-0005-0000-0000-0000D5060000}"/>
    <cellStyle name="20 % - Markeringsfarve1 2 3 6 2 2" xfId="10849" xr:uid="{00000000-0005-0000-0000-0000D6060000}"/>
    <cellStyle name="20 % - Markeringsfarve1 2 3 6 2 2 2" xfId="24880" xr:uid="{00000000-0005-0000-0000-0000D7060000}"/>
    <cellStyle name="20 % - Markeringsfarve1 2 3 6 2 3" xfId="20926" xr:uid="{00000000-0005-0000-0000-0000D8060000}"/>
    <cellStyle name="20 % - Markeringsfarve1 2 3 6 3" xfId="446" xr:uid="{00000000-0005-0000-0000-0000D9060000}"/>
    <cellStyle name="20 % - Markeringsfarve1 2 3 6 3 2" xfId="10850" xr:uid="{00000000-0005-0000-0000-0000DA060000}"/>
    <cellStyle name="20 % - Markeringsfarve1 2 3 6 3 2 2" xfId="24881" xr:uid="{00000000-0005-0000-0000-0000DB060000}"/>
    <cellStyle name="20 % - Markeringsfarve1 2 3 6 3 3" xfId="20927" xr:uid="{00000000-0005-0000-0000-0000DC060000}"/>
    <cellStyle name="20 % - Markeringsfarve1 2 3 6 4" xfId="447" xr:uid="{00000000-0005-0000-0000-0000DD060000}"/>
    <cellStyle name="20 % - Markeringsfarve1 2 3 6 4 2" xfId="10851" xr:uid="{00000000-0005-0000-0000-0000DE060000}"/>
    <cellStyle name="20 % - Markeringsfarve1 2 3 6 4 2 2" xfId="24882" xr:uid="{00000000-0005-0000-0000-0000DF060000}"/>
    <cellStyle name="20 % - Markeringsfarve1 2 3 6 4 3" xfId="20928" xr:uid="{00000000-0005-0000-0000-0000E0060000}"/>
    <cellStyle name="20 % - Markeringsfarve1 2 3 6 5" xfId="448" xr:uid="{00000000-0005-0000-0000-0000E1060000}"/>
    <cellStyle name="20 % - Markeringsfarve1 2 3 6 5 2" xfId="10852" xr:uid="{00000000-0005-0000-0000-0000E2060000}"/>
    <cellStyle name="20 % - Markeringsfarve1 2 3 6 5 2 2" xfId="24883" xr:uid="{00000000-0005-0000-0000-0000E3060000}"/>
    <cellStyle name="20 % - Markeringsfarve1 2 3 6 5 3" xfId="20929" xr:uid="{00000000-0005-0000-0000-0000E4060000}"/>
    <cellStyle name="20 % - Markeringsfarve1 2 3 6 6" xfId="449" xr:uid="{00000000-0005-0000-0000-0000E5060000}"/>
    <cellStyle name="20 % - Markeringsfarve1 2 3 6 6 2" xfId="10853" xr:uid="{00000000-0005-0000-0000-0000E6060000}"/>
    <cellStyle name="20 % - Markeringsfarve1 2 3 6 6 2 2" xfId="24884" xr:uid="{00000000-0005-0000-0000-0000E7060000}"/>
    <cellStyle name="20 % - Markeringsfarve1 2 3 6 6 3" xfId="20930" xr:uid="{00000000-0005-0000-0000-0000E8060000}"/>
    <cellStyle name="20 % - Markeringsfarve1 2 3 6 7" xfId="10848" xr:uid="{00000000-0005-0000-0000-0000E9060000}"/>
    <cellStyle name="20 % - Markeringsfarve1 2 3 6 7 2" xfId="24879" xr:uid="{00000000-0005-0000-0000-0000EA060000}"/>
    <cellStyle name="20 % - Markeringsfarve1 2 3 6 8" xfId="20925" xr:uid="{00000000-0005-0000-0000-0000EB060000}"/>
    <cellStyle name="20 % - Markeringsfarve1 2 3 7" xfId="450" xr:uid="{00000000-0005-0000-0000-0000EC060000}"/>
    <cellStyle name="20 % - Markeringsfarve1 2 3 7 2" xfId="451" xr:uid="{00000000-0005-0000-0000-0000ED060000}"/>
    <cellStyle name="20 % - Markeringsfarve1 2 3 7 2 2" xfId="10855" xr:uid="{00000000-0005-0000-0000-0000EE060000}"/>
    <cellStyle name="20 % - Markeringsfarve1 2 3 7 2 2 2" xfId="24886" xr:uid="{00000000-0005-0000-0000-0000EF060000}"/>
    <cellStyle name="20 % - Markeringsfarve1 2 3 7 2 3" xfId="20932" xr:uid="{00000000-0005-0000-0000-0000F0060000}"/>
    <cellStyle name="20 % - Markeringsfarve1 2 3 7 3" xfId="452" xr:uid="{00000000-0005-0000-0000-0000F1060000}"/>
    <cellStyle name="20 % - Markeringsfarve1 2 3 7 3 2" xfId="10856" xr:uid="{00000000-0005-0000-0000-0000F2060000}"/>
    <cellStyle name="20 % - Markeringsfarve1 2 3 7 3 2 2" xfId="24887" xr:uid="{00000000-0005-0000-0000-0000F3060000}"/>
    <cellStyle name="20 % - Markeringsfarve1 2 3 7 3 3" xfId="20933" xr:uid="{00000000-0005-0000-0000-0000F4060000}"/>
    <cellStyle name="20 % - Markeringsfarve1 2 3 7 4" xfId="453" xr:uid="{00000000-0005-0000-0000-0000F5060000}"/>
    <cellStyle name="20 % - Markeringsfarve1 2 3 7 4 2" xfId="10857" xr:uid="{00000000-0005-0000-0000-0000F6060000}"/>
    <cellStyle name="20 % - Markeringsfarve1 2 3 7 4 2 2" xfId="24888" xr:uid="{00000000-0005-0000-0000-0000F7060000}"/>
    <cellStyle name="20 % - Markeringsfarve1 2 3 7 4 3" xfId="20934" xr:uid="{00000000-0005-0000-0000-0000F8060000}"/>
    <cellStyle name="20 % - Markeringsfarve1 2 3 7 5" xfId="454" xr:uid="{00000000-0005-0000-0000-0000F9060000}"/>
    <cellStyle name="20 % - Markeringsfarve1 2 3 7 5 2" xfId="10858" xr:uid="{00000000-0005-0000-0000-0000FA060000}"/>
    <cellStyle name="20 % - Markeringsfarve1 2 3 7 5 2 2" xfId="24889" xr:uid="{00000000-0005-0000-0000-0000FB060000}"/>
    <cellStyle name="20 % - Markeringsfarve1 2 3 7 5 3" xfId="20935" xr:uid="{00000000-0005-0000-0000-0000FC060000}"/>
    <cellStyle name="20 % - Markeringsfarve1 2 3 7 6" xfId="455" xr:uid="{00000000-0005-0000-0000-0000FD060000}"/>
    <cellStyle name="20 % - Markeringsfarve1 2 3 7 6 2" xfId="10859" xr:uid="{00000000-0005-0000-0000-0000FE060000}"/>
    <cellStyle name="20 % - Markeringsfarve1 2 3 7 6 2 2" xfId="24890" xr:uid="{00000000-0005-0000-0000-0000FF060000}"/>
    <cellStyle name="20 % - Markeringsfarve1 2 3 7 6 3" xfId="20936" xr:uid="{00000000-0005-0000-0000-000000070000}"/>
    <cellStyle name="20 % - Markeringsfarve1 2 3 7 7" xfId="10854" xr:uid="{00000000-0005-0000-0000-000001070000}"/>
    <cellStyle name="20 % - Markeringsfarve1 2 3 7 7 2" xfId="24885" xr:uid="{00000000-0005-0000-0000-000002070000}"/>
    <cellStyle name="20 % - Markeringsfarve1 2 3 7 8" xfId="20931" xr:uid="{00000000-0005-0000-0000-000003070000}"/>
    <cellStyle name="20 % - Markeringsfarve1 2 3 8" xfId="456" xr:uid="{00000000-0005-0000-0000-000004070000}"/>
    <cellStyle name="20 % - Markeringsfarve1 2 3 8 2" xfId="10860" xr:uid="{00000000-0005-0000-0000-000005070000}"/>
    <cellStyle name="20 % - Markeringsfarve1 2 3 8 2 2" xfId="24891" xr:uid="{00000000-0005-0000-0000-000006070000}"/>
    <cellStyle name="20 % - Markeringsfarve1 2 3 8 3" xfId="20937" xr:uid="{00000000-0005-0000-0000-000007070000}"/>
    <cellStyle name="20 % - Markeringsfarve1 2 3 9" xfId="457" xr:uid="{00000000-0005-0000-0000-000008070000}"/>
    <cellStyle name="20 % - Markeringsfarve1 2 3 9 2" xfId="10861" xr:uid="{00000000-0005-0000-0000-000009070000}"/>
    <cellStyle name="20 % - Markeringsfarve1 2 3 9 2 2" xfId="24892" xr:uid="{00000000-0005-0000-0000-00000A070000}"/>
    <cellStyle name="20 % - Markeringsfarve1 2 3 9 3" xfId="20938" xr:uid="{00000000-0005-0000-0000-00000B070000}"/>
    <cellStyle name="20 % - Markeringsfarve1 2 4" xfId="458" xr:uid="{00000000-0005-0000-0000-00000C070000}"/>
    <cellStyle name="20 % - Markeringsfarve1 2 4 10" xfId="459" xr:uid="{00000000-0005-0000-0000-00000D070000}"/>
    <cellStyle name="20 % - Markeringsfarve1 2 4 10 2" xfId="10863" xr:uid="{00000000-0005-0000-0000-00000E070000}"/>
    <cellStyle name="20 % - Markeringsfarve1 2 4 10 2 2" xfId="24894" xr:uid="{00000000-0005-0000-0000-00000F070000}"/>
    <cellStyle name="20 % - Markeringsfarve1 2 4 10 3" xfId="20940" xr:uid="{00000000-0005-0000-0000-000010070000}"/>
    <cellStyle name="20 % - Markeringsfarve1 2 4 11" xfId="460" xr:uid="{00000000-0005-0000-0000-000011070000}"/>
    <cellStyle name="20 % - Markeringsfarve1 2 4 11 2" xfId="10864" xr:uid="{00000000-0005-0000-0000-000012070000}"/>
    <cellStyle name="20 % - Markeringsfarve1 2 4 11 2 2" xfId="24895" xr:uid="{00000000-0005-0000-0000-000013070000}"/>
    <cellStyle name="20 % - Markeringsfarve1 2 4 11 3" xfId="20941" xr:uid="{00000000-0005-0000-0000-000014070000}"/>
    <cellStyle name="20 % - Markeringsfarve1 2 4 12" xfId="10862" xr:uid="{00000000-0005-0000-0000-000015070000}"/>
    <cellStyle name="20 % - Markeringsfarve1 2 4 12 2" xfId="24893" xr:uid="{00000000-0005-0000-0000-000016070000}"/>
    <cellStyle name="20 % - Markeringsfarve1 2 4 13" xfId="20939" xr:uid="{00000000-0005-0000-0000-000017070000}"/>
    <cellStyle name="20 % - Markeringsfarve1 2 4 2" xfId="461" xr:uid="{00000000-0005-0000-0000-000018070000}"/>
    <cellStyle name="20 % - Markeringsfarve1 2 4 2 10" xfId="462" xr:uid="{00000000-0005-0000-0000-000019070000}"/>
    <cellStyle name="20 % - Markeringsfarve1 2 4 2 10 2" xfId="10866" xr:uid="{00000000-0005-0000-0000-00001A070000}"/>
    <cellStyle name="20 % - Markeringsfarve1 2 4 2 10 2 2" xfId="24897" xr:uid="{00000000-0005-0000-0000-00001B070000}"/>
    <cellStyle name="20 % - Markeringsfarve1 2 4 2 10 3" xfId="20943" xr:uid="{00000000-0005-0000-0000-00001C070000}"/>
    <cellStyle name="20 % - Markeringsfarve1 2 4 2 11" xfId="10865" xr:uid="{00000000-0005-0000-0000-00001D070000}"/>
    <cellStyle name="20 % - Markeringsfarve1 2 4 2 11 2" xfId="24896" xr:uid="{00000000-0005-0000-0000-00001E070000}"/>
    <cellStyle name="20 % - Markeringsfarve1 2 4 2 12" xfId="20942" xr:uid="{00000000-0005-0000-0000-00001F070000}"/>
    <cellStyle name="20 % - Markeringsfarve1 2 4 2 2" xfId="463" xr:uid="{00000000-0005-0000-0000-000020070000}"/>
    <cellStyle name="20 % - Markeringsfarve1 2 4 2 2 10" xfId="10867" xr:uid="{00000000-0005-0000-0000-000021070000}"/>
    <cellStyle name="20 % - Markeringsfarve1 2 4 2 2 10 2" xfId="24898" xr:uid="{00000000-0005-0000-0000-000022070000}"/>
    <cellStyle name="20 % - Markeringsfarve1 2 4 2 2 11" xfId="20944" xr:uid="{00000000-0005-0000-0000-000023070000}"/>
    <cellStyle name="20 % - Markeringsfarve1 2 4 2 2 2" xfId="464" xr:uid="{00000000-0005-0000-0000-000024070000}"/>
    <cellStyle name="20 % - Markeringsfarve1 2 4 2 2 2 2" xfId="465" xr:uid="{00000000-0005-0000-0000-000025070000}"/>
    <cellStyle name="20 % - Markeringsfarve1 2 4 2 2 2 2 2" xfId="10869" xr:uid="{00000000-0005-0000-0000-000026070000}"/>
    <cellStyle name="20 % - Markeringsfarve1 2 4 2 2 2 2 2 2" xfId="24900" xr:uid="{00000000-0005-0000-0000-000027070000}"/>
    <cellStyle name="20 % - Markeringsfarve1 2 4 2 2 2 2 3" xfId="20946" xr:uid="{00000000-0005-0000-0000-000028070000}"/>
    <cellStyle name="20 % - Markeringsfarve1 2 4 2 2 2 3" xfId="466" xr:uid="{00000000-0005-0000-0000-000029070000}"/>
    <cellStyle name="20 % - Markeringsfarve1 2 4 2 2 2 3 2" xfId="10870" xr:uid="{00000000-0005-0000-0000-00002A070000}"/>
    <cellStyle name="20 % - Markeringsfarve1 2 4 2 2 2 3 2 2" xfId="24901" xr:uid="{00000000-0005-0000-0000-00002B070000}"/>
    <cellStyle name="20 % - Markeringsfarve1 2 4 2 2 2 3 3" xfId="20947" xr:uid="{00000000-0005-0000-0000-00002C070000}"/>
    <cellStyle name="20 % - Markeringsfarve1 2 4 2 2 2 4" xfId="467" xr:uid="{00000000-0005-0000-0000-00002D070000}"/>
    <cellStyle name="20 % - Markeringsfarve1 2 4 2 2 2 4 2" xfId="10871" xr:uid="{00000000-0005-0000-0000-00002E070000}"/>
    <cellStyle name="20 % - Markeringsfarve1 2 4 2 2 2 4 2 2" xfId="24902" xr:uid="{00000000-0005-0000-0000-00002F070000}"/>
    <cellStyle name="20 % - Markeringsfarve1 2 4 2 2 2 4 3" xfId="20948" xr:uid="{00000000-0005-0000-0000-000030070000}"/>
    <cellStyle name="20 % - Markeringsfarve1 2 4 2 2 2 5" xfId="468" xr:uid="{00000000-0005-0000-0000-000031070000}"/>
    <cellStyle name="20 % - Markeringsfarve1 2 4 2 2 2 5 2" xfId="10872" xr:uid="{00000000-0005-0000-0000-000032070000}"/>
    <cellStyle name="20 % - Markeringsfarve1 2 4 2 2 2 5 2 2" xfId="24903" xr:uid="{00000000-0005-0000-0000-000033070000}"/>
    <cellStyle name="20 % - Markeringsfarve1 2 4 2 2 2 5 3" xfId="20949" xr:uid="{00000000-0005-0000-0000-000034070000}"/>
    <cellStyle name="20 % - Markeringsfarve1 2 4 2 2 2 6" xfId="469" xr:uid="{00000000-0005-0000-0000-000035070000}"/>
    <cellStyle name="20 % - Markeringsfarve1 2 4 2 2 2 6 2" xfId="10873" xr:uid="{00000000-0005-0000-0000-000036070000}"/>
    <cellStyle name="20 % - Markeringsfarve1 2 4 2 2 2 6 2 2" xfId="24904" xr:uid="{00000000-0005-0000-0000-000037070000}"/>
    <cellStyle name="20 % - Markeringsfarve1 2 4 2 2 2 6 3" xfId="20950" xr:uid="{00000000-0005-0000-0000-000038070000}"/>
    <cellStyle name="20 % - Markeringsfarve1 2 4 2 2 2 7" xfId="10868" xr:uid="{00000000-0005-0000-0000-000039070000}"/>
    <cellStyle name="20 % - Markeringsfarve1 2 4 2 2 2 7 2" xfId="24899" xr:uid="{00000000-0005-0000-0000-00003A070000}"/>
    <cellStyle name="20 % - Markeringsfarve1 2 4 2 2 2 8" xfId="20945" xr:uid="{00000000-0005-0000-0000-00003B070000}"/>
    <cellStyle name="20 % - Markeringsfarve1 2 4 2 2 3" xfId="470" xr:uid="{00000000-0005-0000-0000-00003C070000}"/>
    <cellStyle name="20 % - Markeringsfarve1 2 4 2 2 3 2" xfId="471" xr:uid="{00000000-0005-0000-0000-00003D070000}"/>
    <cellStyle name="20 % - Markeringsfarve1 2 4 2 2 3 2 2" xfId="10875" xr:uid="{00000000-0005-0000-0000-00003E070000}"/>
    <cellStyle name="20 % - Markeringsfarve1 2 4 2 2 3 2 2 2" xfId="24906" xr:uid="{00000000-0005-0000-0000-00003F070000}"/>
    <cellStyle name="20 % - Markeringsfarve1 2 4 2 2 3 2 3" xfId="20952" xr:uid="{00000000-0005-0000-0000-000040070000}"/>
    <cellStyle name="20 % - Markeringsfarve1 2 4 2 2 3 3" xfId="472" xr:uid="{00000000-0005-0000-0000-000041070000}"/>
    <cellStyle name="20 % - Markeringsfarve1 2 4 2 2 3 3 2" xfId="10876" xr:uid="{00000000-0005-0000-0000-000042070000}"/>
    <cellStyle name="20 % - Markeringsfarve1 2 4 2 2 3 3 2 2" xfId="24907" xr:uid="{00000000-0005-0000-0000-000043070000}"/>
    <cellStyle name="20 % - Markeringsfarve1 2 4 2 2 3 3 3" xfId="20953" xr:uid="{00000000-0005-0000-0000-000044070000}"/>
    <cellStyle name="20 % - Markeringsfarve1 2 4 2 2 3 4" xfId="473" xr:uid="{00000000-0005-0000-0000-000045070000}"/>
    <cellStyle name="20 % - Markeringsfarve1 2 4 2 2 3 4 2" xfId="10877" xr:uid="{00000000-0005-0000-0000-000046070000}"/>
    <cellStyle name="20 % - Markeringsfarve1 2 4 2 2 3 4 2 2" xfId="24908" xr:uid="{00000000-0005-0000-0000-000047070000}"/>
    <cellStyle name="20 % - Markeringsfarve1 2 4 2 2 3 4 3" xfId="20954" xr:uid="{00000000-0005-0000-0000-000048070000}"/>
    <cellStyle name="20 % - Markeringsfarve1 2 4 2 2 3 5" xfId="474" xr:uid="{00000000-0005-0000-0000-000049070000}"/>
    <cellStyle name="20 % - Markeringsfarve1 2 4 2 2 3 5 2" xfId="10878" xr:uid="{00000000-0005-0000-0000-00004A070000}"/>
    <cellStyle name="20 % - Markeringsfarve1 2 4 2 2 3 5 2 2" xfId="24909" xr:uid="{00000000-0005-0000-0000-00004B070000}"/>
    <cellStyle name="20 % - Markeringsfarve1 2 4 2 2 3 5 3" xfId="20955" xr:uid="{00000000-0005-0000-0000-00004C070000}"/>
    <cellStyle name="20 % - Markeringsfarve1 2 4 2 2 3 6" xfId="475" xr:uid="{00000000-0005-0000-0000-00004D070000}"/>
    <cellStyle name="20 % - Markeringsfarve1 2 4 2 2 3 6 2" xfId="10879" xr:uid="{00000000-0005-0000-0000-00004E070000}"/>
    <cellStyle name="20 % - Markeringsfarve1 2 4 2 2 3 6 2 2" xfId="24910" xr:uid="{00000000-0005-0000-0000-00004F070000}"/>
    <cellStyle name="20 % - Markeringsfarve1 2 4 2 2 3 6 3" xfId="20956" xr:uid="{00000000-0005-0000-0000-000050070000}"/>
    <cellStyle name="20 % - Markeringsfarve1 2 4 2 2 3 7" xfId="10874" xr:uid="{00000000-0005-0000-0000-000051070000}"/>
    <cellStyle name="20 % - Markeringsfarve1 2 4 2 2 3 7 2" xfId="24905" xr:uid="{00000000-0005-0000-0000-000052070000}"/>
    <cellStyle name="20 % - Markeringsfarve1 2 4 2 2 3 8" xfId="20951" xr:uid="{00000000-0005-0000-0000-000053070000}"/>
    <cellStyle name="20 % - Markeringsfarve1 2 4 2 2 4" xfId="476" xr:uid="{00000000-0005-0000-0000-000054070000}"/>
    <cellStyle name="20 % - Markeringsfarve1 2 4 2 2 4 2" xfId="477" xr:uid="{00000000-0005-0000-0000-000055070000}"/>
    <cellStyle name="20 % - Markeringsfarve1 2 4 2 2 4 2 2" xfId="10881" xr:uid="{00000000-0005-0000-0000-000056070000}"/>
    <cellStyle name="20 % - Markeringsfarve1 2 4 2 2 4 2 2 2" xfId="24912" xr:uid="{00000000-0005-0000-0000-000057070000}"/>
    <cellStyle name="20 % - Markeringsfarve1 2 4 2 2 4 2 3" xfId="20958" xr:uid="{00000000-0005-0000-0000-000058070000}"/>
    <cellStyle name="20 % - Markeringsfarve1 2 4 2 2 4 3" xfId="478" xr:uid="{00000000-0005-0000-0000-000059070000}"/>
    <cellStyle name="20 % - Markeringsfarve1 2 4 2 2 4 3 2" xfId="10882" xr:uid="{00000000-0005-0000-0000-00005A070000}"/>
    <cellStyle name="20 % - Markeringsfarve1 2 4 2 2 4 3 2 2" xfId="24913" xr:uid="{00000000-0005-0000-0000-00005B070000}"/>
    <cellStyle name="20 % - Markeringsfarve1 2 4 2 2 4 3 3" xfId="20959" xr:uid="{00000000-0005-0000-0000-00005C070000}"/>
    <cellStyle name="20 % - Markeringsfarve1 2 4 2 2 4 4" xfId="479" xr:uid="{00000000-0005-0000-0000-00005D070000}"/>
    <cellStyle name="20 % - Markeringsfarve1 2 4 2 2 4 4 2" xfId="10883" xr:uid="{00000000-0005-0000-0000-00005E070000}"/>
    <cellStyle name="20 % - Markeringsfarve1 2 4 2 2 4 4 2 2" xfId="24914" xr:uid="{00000000-0005-0000-0000-00005F070000}"/>
    <cellStyle name="20 % - Markeringsfarve1 2 4 2 2 4 4 3" xfId="20960" xr:uid="{00000000-0005-0000-0000-000060070000}"/>
    <cellStyle name="20 % - Markeringsfarve1 2 4 2 2 4 5" xfId="480" xr:uid="{00000000-0005-0000-0000-000061070000}"/>
    <cellStyle name="20 % - Markeringsfarve1 2 4 2 2 4 5 2" xfId="10884" xr:uid="{00000000-0005-0000-0000-000062070000}"/>
    <cellStyle name="20 % - Markeringsfarve1 2 4 2 2 4 5 2 2" xfId="24915" xr:uid="{00000000-0005-0000-0000-000063070000}"/>
    <cellStyle name="20 % - Markeringsfarve1 2 4 2 2 4 5 3" xfId="20961" xr:uid="{00000000-0005-0000-0000-000064070000}"/>
    <cellStyle name="20 % - Markeringsfarve1 2 4 2 2 4 6" xfId="481" xr:uid="{00000000-0005-0000-0000-000065070000}"/>
    <cellStyle name="20 % - Markeringsfarve1 2 4 2 2 4 6 2" xfId="10885" xr:uid="{00000000-0005-0000-0000-000066070000}"/>
    <cellStyle name="20 % - Markeringsfarve1 2 4 2 2 4 6 2 2" xfId="24916" xr:uid="{00000000-0005-0000-0000-000067070000}"/>
    <cellStyle name="20 % - Markeringsfarve1 2 4 2 2 4 6 3" xfId="20962" xr:uid="{00000000-0005-0000-0000-000068070000}"/>
    <cellStyle name="20 % - Markeringsfarve1 2 4 2 2 4 7" xfId="10880" xr:uid="{00000000-0005-0000-0000-000069070000}"/>
    <cellStyle name="20 % - Markeringsfarve1 2 4 2 2 4 7 2" xfId="24911" xr:uid="{00000000-0005-0000-0000-00006A070000}"/>
    <cellStyle name="20 % - Markeringsfarve1 2 4 2 2 4 8" xfId="20957" xr:uid="{00000000-0005-0000-0000-00006B070000}"/>
    <cellStyle name="20 % - Markeringsfarve1 2 4 2 2 5" xfId="482" xr:uid="{00000000-0005-0000-0000-00006C070000}"/>
    <cellStyle name="20 % - Markeringsfarve1 2 4 2 2 5 2" xfId="10886" xr:uid="{00000000-0005-0000-0000-00006D070000}"/>
    <cellStyle name="20 % - Markeringsfarve1 2 4 2 2 5 2 2" xfId="24917" xr:uid="{00000000-0005-0000-0000-00006E070000}"/>
    <cellStyle name="20 % - Markeringsfarve1 2 4 2 2 5 3" xfId="20963" xr:uid="{00000000-0005-0000-0000-00006F070000}"/>
    <cellStyle name="20 % - Markeringsfarve1 2 4 2 2 6" xfId="483" xr:uid="{00000000-0005-0000-0000-000070070000}"/>
    <cellStyle name="20 % - Markeringsfarve1 2 4 2 2 6 2" xfId="10887" xr:uid="{00000000-0005-0000-0000-000071070000}"/>
    <cellStyle name="20 % - Markeringsfarve1 2 4 2 2 6 2 2" xfId="24918" xr:uid="{00000000-0005-0000-0000-000072070000}"/>
    <cellStyle name="20 % - Markeringsfarve1 2 4 2 2 6 3" xfId="20964" xr:uid="{00000000-0005-0000-0000-000073070000}"/>
    <cellStyle name="20 % - Markeringsfarve1 2 4 2 2 7" xfId="484" xr:uid="{00000000-0005-0000-0000-000074070000}"/>
    <cellStyle name="20 % - Markeringsfarve1 2 4 2 2 7 2" xfId="10888" xr:uid="{00000000-0005-0000-0000-000075070000}"/>
    <cellStyle name="20 % - Markeringsfarve1 2 4 2 2 7 2 2" xfId="24919" xr:uid="{00000000-0005-0000-0000-000076070000}"/>
    <cellStyle name="20 % - Markeringsfarve1 2 4 2 2 7 3" xfId="20965" xr:uid="{00000000-0005-0000-0000-000077070000}"/>
    <cellStyle name="20 % - Markeringsfarve1 2 4 2 2 8" xfId="485" xr:uid="{00000000-0005-0000-0000-000078070000}"/>
    <cellStyle name="20 % - Markeringsfarve1 2 4 2 2 8 2" xfId="10889" xr:uid="{00000000-0005-0000-0000-000079070000}"/>
    <cellStyle name="20 % - Markeringsfarve1 2 4 2 2 8 2 2" xfId="24920" xr:uid="{00000000-0005-0000-0000-00007A070000}"/>
    <cellStyle name="20 % - Markeringsfarve1 2 4 2 2 8 3" xfId="20966" xr:uid="{00000000-0005-0000-0000-00007B070000}"/>
    <cellStyle name="20 % - Markeringsfarve1 2 4 2 2 9" xfId="486" xr:uid="{00000000-0005-0000-0000-00007C070000}"/>
    <cellStyle name="20 % - Markeringsfarve1 2 4 2 2 9 2" xfId="10890" xr:uid="{00000000-0005-0000-0000-00007D070000}"/>
    <cellStyle name="20 % - Markeringsfarve1 2 4 2 2 9 2 2" xfId="24921" xr:uid="{00000000-0005-0000-0000-00007E070000}"/>
    <cellStyle name="20 % - Markeringsfarve1 2 4 2 2 9 3" xfId="20967" xr:uid="{00000000-0005-0000-0000-00007F070000}"/>
    <cellStyle name="20 % - Markeringsfarve1 2 4 2 3" xfId="487" xr:uid="{00000000-0005-0000-0000-000080070000}"/>
    <cellStyle name="20 % - Markeringsfarve1 2 4 2 3 2" xfId="488" xr:uid="{00000000-0005-0000-0000-000081070000}"/>
    <cellStyle name="20 % - Markeringsfarve1 2 4 2 3 2 2" xfId="10892" xr:uid="{00000000-0005-0000-0000-000082070000}"/>
    <cellStyle name="20 % - Markeringsfarve1 2 4 2 3 2 2 2" xfId="24923" xr:uid="{00000000-0005-0000-0000-000083070000}"/>
    <cellStyle name="20 % - Markeringsfarve1 2 4 2 3 2 3" xfId="20969" xr:uid="{00000000-0005-0000-0000-000084070000}"/>
    <cellStyle name="20 % - Markeringsfarve1 2 4 2 3 3" xfId="489" xr:uid="{00000000-0005-0000-0000-000085070000}"/>
    <cellStyle name="20 % - Markeringsfarve1 2 4 2 3 3 2" xfId="10893" xr:uid="{00000000-0005-0000-0000-000086070000}"/>
    <cellStyle name="20 % - Markeringsfarve1 2 4 2 3 3 2 2" xfId="24924" xr:uid="{00000000-0005-0000-0000-000087070000}"/>
    <cellStyle name="20 % - Markeringsfarve1 2 4 2 3 3 3" xfId="20970" xr:uid="{00000000-0005-0000-0000-000088070000}"/>
    <cellStyle name="20 % - Markeringsfarve1 2 4 2 3 4" xfId="490" xr:uid="{00000000-0005-0000-0000-000089070000}"/>
    <cellStyle name="20 % - Markeringsfarve1 2 4 2 3 4 2" xfId="10894" xr:uid="{00000000-0005-0000-0000-00008A070000}"/>
    <cellStyle name="20 % - Markeringsfarve1 2 4 2 3 4 2 2" xfId="24925" xr:uid="{00000000-0005-0000-0000-00008B070000}"/>
    <cellStyle name="20 % - Markeringsfarve1 2 4 2 3 4 3" xfId="20971" xr:uid="{00000000-0005-0000-0000-00008C070000}"/>
    <cellStyle name="20 % - Markeringsfarve1 2 4 2 3 5" xfId="491" xr:uid="{00000000-0005-0000-0000-00008D070000}"/>
    <cellStyle name="20 % - Markeringsfarve1 2 4 2 3 5 2" xfId="10895" xr:uid="{00000000-0005-0000-0000-00008E070000}"/>
    <cellStyle name="20 % - Markeringsfarve1 2 4 2 3 5 2 2" xfId="24926" xr:uid="{00000000-0005-0000-0000-00008F070000}"/>
    <cellStyle name="20 % - Markeringsfarve1 2 4 2 3 5 3" xfId="20972" xr:uid="{00000000-0005-0000-0000-000090070000}"/>
    <cellStyle name="20 % - Markeringsfarve1 2 4 2 3 6" xfId="492" xr:uid="{00000000-0005-0000-0000-000091070000}"/>
    <cellStyle name="20 % - Markeringsfarve1 2 4 2 3 6 2" xfId="10896" xr:uid="{00000000-0005-0000-0000-000092070000}"/>
    <cellStyle name="20 % - Markeringsfarve1 2 4 2 3 6 2 2" xfId="24927" xr:uid="{00000000-0005-0000-0000-000093070000}"/>
    <cellStyle name="20 % - Markeringsfarve1 2 4 2 3 6 3" xfId="20973" xr:uid="{00000000-0005-0000-0000-000094070000}"/>
    <cellStyle name="20 % - Markeringsfarve1 2 4 2 3 7" xfId="10891" xr:uid="{00000000-0005-0000-0000-000095070000}"/>
    <cellStyle name="20 % - Markeringsfarve1 2 4 2 3 7 2" xfId="24922" xr:uid="{00000000-0005-0000-0000-000096070000}"/>
    <cellStyle name="20 % - Markeringsfarve1 2 4 2 3 8" xfId="20968" xr:uid="{00000000-0005-0000-0000-000097070000}"/>
    <cellStyle name="20 % - Markeringsfarve1 2 4 2 4" xfId="493" xr:uid="{00000000-0005-0000-0000-000098070000}"/>
    <cellStyle name="20 % - Markeringsfarve1 2 4 2 4 2" xfId="494" xr:uid="{00000000-0005-0000-0000-000099070000}"/>
    <cellStyle name="20 % - Markeringsfarve1 2 4 2 4 2 2" xfId="10898" xr:uid="{00000000-0005-0000-0000-00009A070000}"/>
    <cellStyle name="20 % - Markeringsfarve1 2 4 2 4 2 2 2" xfId="24929" xr:uid="{00000000-0005-0000-0000-00009B070000}"/>
    <cellStyle name="20 % - Markeringsfarve1 2 4 2 4 2 3" xfId="20975" xr:uid="{00000000-0005-0000-0000-00009C070000}"/>
    <cellStyle name="20 % - Markeringsfarve1 2 4 2 4 3" xfId="495" xr:uid="{00000000-0005-0000-0000-00009D070000}"/>
    <cellStyle name="20 % - Markeringsfarve1 2 4 2 4 3 2" xfId="10899" xr:uid="{00000000-0005-0000-0000-00009E070000}"/>
    <cellStyle name="20 % - Markeringsfarve1 2 4 2 4 3 2 2" xfId="24930" xr:uid="{00000000-0005-0000-0000-00009F070000}"/>
    <cellStyle name="20 % - Markeringsfarve1 2 4 2 4 3 3" xfId="20976" xr:uid="{00000000-0005-0000-0000-0000A0070000}"/>
    <cellStyle name="20 % - Markeringsfarve1 2 4 2 4 4" xfId="496" xr:uid="{00000000-0005-0000-0000-0000A1070000}"/>
    <cellStyle name="20 % - Markeringsfarve1 2 4 2 4 4 2" xfId="10900" xr:uid="{00000000-0005-0000-0000-0000A2070000}"/>
    <cellStyle name="20 % - Markeringsfarve1 2 4 2 4 4 2 2" xfId="24931" xr:uid="{00000000-0005-0000-0000-0000A3070000}"/>
    <cellStyle name="20 % - Markeringsfarve1 2 4 2 4 4 3" xfId="20977" xr:uid="{00000000-0005-0000-0000-0000A4070000}"/>
    <cellStyle name="20 % - Markeringsfarve1 2 4 2 4 5" xfId="497" xr:uid="{00000000-0005-0000-0000-0000A5070000}"/>
    <cellStyle name="20 % - Markeringsfarve1 2 4 2 4 5 2" xfId="10901" xr:uid="{00000000-0005-0000-0000-0000A6070000}"/>
    <cellStyle name="20 % - Markeringsfarve1 2 4 2 4 5 2 2" xfId="24932" xr:uid="{00000000-0005-0000-0000-0000A7070000}"/>
    <cellStyle name="20 % - Markeringsfarve1 2 4 2 4 5 3" xfId="20978" xr:uid="{00000000-0005-0000-0000-0000A8070000}"/>
    <cellStyle name="20 % - Markeringsfarve1 2 4 2 4 6" xfId="498" xr:uid="{00000000-0005-0000-0000-0000A9070000}"/>
    <cellStyle name="20 % - Markeringsfarve1 2 4 2 4 6 2" xfId="10902" xr:uid="{00000000-0005-0000-0000-0000AA070000}"/>
    <cellStyle name="20 % - Markeringsfarve1 2 4 2 4 6 2 2" xfId="24933" xr:uid="{00000000-0005-0000-0000-0000AB070000}"/>
    <cellStyle name="20 % - Markeringsfarve1 2 4 2 4 6 3" xfId="20979" xr:uid="{00000000-0005-0000-0000-0000AC070000}"/>
    <cellStyle name="20 % - Markeringsfarve1 2 4 2 4 7" xfId="10897" xr:uid="{00000000-0005-0000-0000-0000AD070000}"/>
    <cellStyle name="20 % - Markeringsfarve1 2 4 2 4 7 2" xfId="24928" xr:uid="{00000000-0005-0000-0000-0000AE070000}"/>
    <cellStyle name="20 % - Markeringsfarve1 2 4 2 4 8" xfId="20974" xr:uid="{00000000-0005-0000-0000-0000AF070000}"/>
    <cellStyle name="20 % - Markeringsfarve1 2 4 2 5" xfId="499" xr:uid="{00000000-0005-0000-0000-0000B0070000}"/>
    <cellStyle name="20 % - Markeringsfarve1 2 4 2 5 2" xfId="500" xr:uid="{00000000-0005-0000-0000-0000B1070000}"/>
    <cellStyle name="20 % - Markeringsfarve1 2 4 2 5 2 2" xfId="10904" xr:uid="{00000000-0005-0000-0000-0000B2070000}"/>
    <cellStyle name="20 % - Markeringsfarve1 2 4 2 5 2 2 2" xfId="24935" xr:uid="{00000000-0005-0000-0000-0000B3070000}"/>
    <cellStyle name="20 % - Markeringsfarve1 2 4 2 5 2 3" xfId="20981" xr:uid="{00000000-0005-0000-0000-0000B4070000}"/>
    <cellStyle name="20 % - Markeringsfarve1 2 4 2 5 3" xfId="501" xr:uid="{00000000-0005-0000-0000-0000B5070000}"/>
    <cellStyle name="20 % - Markeringsfarve1 2 4 2 5 3 2" xfId="10905" xr:uid="{00000000-0005-0000-0000-0000B6070000}"/>
    <cellStyle name="20 % - Markeringsfarve1 2 4 2 5 3 2 2" xfId="24936" xr:uid="{00000000-0005-0000-0000-0000B7070000}"/>
    <cellStyle name="20 % - Markeringsfarve1 2 4 2 5 3 3" xfId="20982" xr:uid="{00000000-0005-0000-0000-0000B8070000}"/>
    <cellStyle name="20 % - Markeringsfarve1 2 4 2 5 4" xfId="502" xr:uid="{00000000-0005-0000-0000-0000B9070000}"/>
    <cellStyle name="20 % - Markeringsfarve1 2 4 2 5 4 2" xfId="10906" xr:uid="{00000000-0005-0000-0000-0000BA070000}"/>
    <cellStyle name="20 % - Markeringsfarve1 2 4 2 5 4 2 2" xfId="24937" xr:uid="{00000000-0005-0000-0000-0000BB070000}"/>
    <cellStyle name="20 % - Markeringsfarve1 2 4 2 5 4 3" xfId="20983" xr:uid="{00000000-0005-0000-0000-0000BC070000}"/>
    <cellStyle name="20 % - Markeringsfarve1 2 4 2 5 5" xfId="503" xr:uid="{00000000-0005-0000-0000-0000BD070000}"/>
    <cellStyle name="20 % - Markeringsfarve1 2 4 2 5 5 2" xfId="10907" xr:uid="{00000000-0005-0000-0000-0000BE070000}"/>
    <cellStyle name="20 % - Markeringsfarve1 2 4 2 5 5 2 2" xfId="24938" xr:uid="{00000000-0005-0000-0000-0000BF070000}"/>
    <cellStyle name="20 % - Markeringsfarve1 2 4 2 5 5 3" xfId="20984" xr:uid="{00000000-0005-0000-0000-0000C0070000}"/>
    <cellStyle name="20 % - Markeringsfarve1 2 4 2 5 6" xfId="504" xr:uid="{00000000-0005-0000-0000-0000C1070000}"/>
    <cellStyle name="20 % - Markeringsfarve1 2 4 2 5 6 2" xfId="10908" xr:uid="{00000000-0005-0000-0000-0000C2070000}"/>
    <cellStyle name="20 % - Markeringsfarve1 2 4 2 5 6 2 2" xfId="24939" xr:uid="{00000000-0005-0000-0000-0000C3070000}"/>
    <cellStyle name="20 % - Markeringsfarve1 2 4 2 5 6 3" xfId="20985" xr:uid="{00000000-0005-0000-0000-0000C4070000}"/>
    <cellStyle name="20 % - Markeringsfarve1 2 4 2 5 7" xfId="10903" xr:uid="{00000000-0005-0000-0000-0000C5070000}"/>
    <cellStyle name="20 % - Markeringsfarve1 2 4 2 5 7 2" xfId="24934" xr:uid="{00000000-0005-0000-0000-0000C6070000}"/>
    <cellStyle name="20 % - Markeringsfarve1 2 4 2 5 8" xfId="20980" xr:uid="{00000000-0005-0000-0000-0000C7070000}"/>
    <cellStyle name="20 % - Markeringsfarve1 2 4 2 6" xfId="505" xr:uid="{00000000-0005-0000-0000-0000C8070000}"/>
    <cellStyle name="20 % - Markeringsfarve1 2 4 2 6 2" xfId="10909" xr:uid="{00000000-0005-0000-0000-0000C9070000}"/>
    <cellStyle name="20 % - Markeringsfarve1 2 4 2 6 2 2" xfId="24940" xr:uid="{00000000-0005-0000-0000-0000CA070000}"/>
    <cellStyle name="20 % - Markeringsfarve1 2 4 2 6 3" xfId="20986" xr:uid="{00000000-0005-0000-0000-0000CB070000}"/>
    <cellStyle name="20 % - Markeringsfarve1 2 4 2 7" xfId="506" xr:uid="{00000000-0005-0000-0000-0000CC070000}"/>
    <cellStyle name="20 % - Markeringsfarve1 2 4 2 7 2" xfId="10910" xr:uid="{00000000-0005-0000-0000-0000CD070000}"/>
    <cellStyle name="20 % - Markeringsfarve1 2 4 2 7 2 2" xfId="24941" xr:uid="{00000000-0005-0000-0000-0000CE070000}"/>
    <cellStyle name="20 % - Markeringsfarve1 2 4 2 7 3" xfId="20987" xr:uid="{00000000-0005-0000-0000-0000CF070000}"/>
    <cellStyle name="20 % - Markeringsfarve1 2 4 2 8" xfId="507" xr:uid="{00000000-0005-0000-0000-0000D0070000}"/>
    <cellStyle name="20 % - Markeringsfarve1 2 4 2 8 2" xfId="10911" xr:uid="{00000000-0005-0000-0000-0000D1070000}"/>
    <cellStyle name="20 % - Markeringsfarve1 2 4 2 8 2 2" xfId="24942" xr:uid="{00000000-0005-0000-0000-0000D2070000}"/>
    <cellStyle name="20 % - Markeringsfarve1 2 4 2 8 3" xfId="20988" xr:uid="{00000000-0005-0000-0000-0000D3070000}"/>
    <cellStyle name="20 % - Markeringsfarve1 2 4 2 9" xfId="508" xr:uid="{00000000-0005-0000-0000-0000D4070000}"/>
    <cellStyle name="20 % - Markeringsfarve1 2 4 2 9 2" xfId="10912" xr:uid="{00000000-0005-0000-0000-0000D5070000}"/>
    <cellStyle name="20 % - Markeringsfarve1 2 4 2 9 2 2" xfId="24943" xr:uid="{00000000-0005-0000-0000-0000D6070000}"/>
    <cellStyle name="20 % - Markeringsfarve1 2 4 2 9 3" xfId="20989" xr:uid="{00000000-0005-0000-0000-0000D7070000}"/>
    <cellStyle name="20 % - Markeringsfarve1 2 4 3" xfId="509" xr:uid="{00000000-0005-0000-0000-0000D8070000}"/>
    <cellStyle name="20 % - Markeringsfarve1 2 4 3 10" xfId="10913" xr:uid="{00000000-0005-0000-0000-0000D9070000}"/>
    <cellStyle name="20 % - Markeringsfarve1 2 4 3 10 2" xfId="24944" xr:uid="{00000000-0005-0000-0000-0000DA070000}"/>
    <cellStyle name="20 % - Markeringsfarve1 2 4 3 11" xfId="20990" xr:uid="{00000000-0005-0000-0000-0000DB070000}"/>
    <cellStyle name="20 % - Markeringsfarve1 2 4 3 2" xfId="510" xr:uid="{00000000-0005-0000-0000-0000DC070000}"/>
    <cellStyle name="20 % - Markeringsfarve1 2 4 3 2 2" xfId="511" xr:uid="{00000000-0005-0000-0000-0000DD070000}"/>
    <cellStyle name="20 % - Markeringsfarve1 2 4 3 2 2 2" xfId="10915" xr:uid="{00000000-0005-0000-0000-0000DE070000}"/>
    <cellStyle name="20 % - Markeringsfarve1 2 4 3 2 2 2 2" xfId="24946" xr:uid="{00000000-0005-0000-0000-0000DF070000}"/>
    <cellStyle name="20 % - Markeringsfarve1 2 4 3 2 2 3" xfId="20992" xr:uid="{00000000-0005-0000-0000-0000E0070000}"/>
    <cellStyle name="20 % - Markeringsfarve1 2 4 3 2 3" xfId="512" xr:uid="{00000000-0005-0000-0000-0000E1070000}"/>
    <cellStyle name="20 % - Markeringsfarve1 2 4 3 2 3 2" xfId="10916" xr:uid="{00000000-0005-0000-0000-0000E2070000}"/>
    <cellStyle name="20 % - Markeringsfarve1 2 4 3 2 3 2 2" xfId="24947" xr:uid="{00000000-0005-0000-0000-0000E3070000}"/>
    <cellStyle name="20 % - Markeringsfarve1 2 4 3 2 3 3" xfId="20993" xr:uid="{00000000-0005-0000-0000-0000E4070000}"/>
    <cellStyle name="20 % - Markeringsfarve1 2 4 3 2 4" xfId="513" xr:uid="{00000000-0005-0000-0000-0000E5070000}"/>
    <cellStyle name="20 % - Markeringsfarve1 2 4 3 2 4 2" xfId="10917" xr:uid="{00000000-0005-0000-0000-0000E6070000}"/>
    <cellStyle name="20 % - Markeringsfarve1 2 4 3 2 4 2 2" xfId="24948" xr:uid="{00000000-0005-0000-0000-0000E7070000}"/>
    <cellStyle name="20 % - Markeringsfarve1 2 4 3 2 4 3" xfId="20994" xr:uid="{00000000-0005-0000-0000-0000E8070000}"/>
    <cellStyle name="20 % - Markeringsfarve1 2 4 3 2 5" xfId="514" xr:uid="{00000000-0005-0000-0000-0000E9070000}"/>
    <cellStyle name="20 % - Markeringsfarve1 2 4 3 2 5 2" xfId="10918" xr:uid="{00000000-0005-0000-0000-0000EA070000}"/>
    <cellStyle name="20 % - Markeringsfarve1 2 4 3 2 5 2 2" xfId="24949" xr:uid="{00000000-0005-0000-0000-0000EB070000}"/>
    <cellStyle name="20 % - Markeringsfarve1 2 4 3 2 5 3" xfId="20995" xr:uid="{00000000-0005-0000-0000-0000EC070000}"/>
    <cellStyle name="20 % - Markeringsfarve1 2 4 3 2 6" xfId="515" xr:uid="{00000000-0005-0000-0000-0000ED070000}"/>
    <cellStyle name="20 % - Markeringsfarve1 2 4 3 2 6 2" xfId="10919" xr:uid="{00000000-0005-0000-0000-0000EE070000}"/>
    <cellStyle name="20 % - Markeringsfarve1 2 4 3 2 6 2 2" xfId="24950" xr:uid="{00000000-0005-0000-0000-0000EF070000}"/>
    <cellStyle name="20 % - Markeringsfarve1 2 4 3 2 6 3" xfId="20996" xr:uid="{00000000-0005-0000-0000-0000F0070000}"/>
    <cellStyle name="20 % - Markeringsfarve1 2 4 3 2 7" xfId="10914" xr:uid="{00000000-0005-0000-0000-0000F1070000}"/>
    <cellStyle name="20 % - Markeringsfarve1 2 4 3 2 7 2" xfId="24945" xr:uid="{00000000-0005-0000-0000-0000F2070000}"/>
    <cellStyle name="20 % - Markeringsfarve1 2 4 3 2 8" xfId="20991" xr:uid="{00000000-0005-0000-0000-0000F3070000}"/>
    <cellStyle name="20 % - Markeringsfarve1 2 4 3 3" xfId="516" xr:uid="{00000000-0005-0000-0000-0000F4070000}"/>
    <cellStyle name="20 % - Markeringsfarve1 2 4 3 3 2" xfId="517" xr:uid="{00000000-0005-0000-0000-0000F5070000}"/>
    <cellStyle name="20 % - Markeringsfarve1 2 4 3 3 2 2" xfId="10921" xr:uid="{00000000-0005-0000-0000-0000F6070000}"/>
    <cellStyle name="20 % - Markeringsfarve1 2 4 3 3 2 2 2" xfId="24952" xr:uid="{00000000-0005-0000-0000-0000F7070000}"/>
    <cellStyle name="20 % - Markeringsfarve1 2 4 3 3 2 3" xfId="20998" xr:uid="{00000000-0005-0000-0000-0000F8070000}"/>
    <cellStyle name="20 % - Markeringsfarve1 2 4 3 3 3" xfId="518" xr:uid="{00000000-0005-0000-0000-0000F9070000}"/>
    <cellStyle name="20 % - Markeringsfarve1 2 4 3 3 3 2" xfId="10922" xr:uid="{00000000-0005-0000-0000-0000FA070000}"/>
    <cellStyle name="20 % - Markeringsfarve1 2 4 3 3 3 2 2" xfId="24953" xr:uid="{00000000-0005-0000-0000-0000FB070000}"/>
    <cellStyle name="20 % - Markeringsfarve1 2 4 3 3 3 3" xfId="20999" xr:uid="{00000000-0005-0000-0000-0000FC070000}"/>
    <cellStyle name="20 % - Markeringsfarve1 2 4 3 3 4" xfId="519" xr:uid="{00000000-0005-0000-0000-0000FD070000}"/>
    <cellStyle name="20 % - Markeringsfarve1 2 4 3 3 4 2" xfId="10923" xr:uid="{00000000-0005-0000-0000-0000FE070000}"/>
    <cellStyle name="20 % - Markeringsfarve1 2 4 3 3 4 2 2" xfId="24954" xr:uid="{00000000-0005-0000-0000-0000FF070000}"/>
    <cellStyle name="20 % - Markeringsfarve1 2 4 3 3 4 3" xfId="21000" xr:uid="{00000000-0005-0000-0000-000000080000}"/>
    <cellStyle name="20 % - Markeringsfarve1 2 4 3 3 5" xfId="520" xr:uid="{00000000-0005-0000-0000-000001080000}"/>
    <cellStyle name="20 % - Markeringsfarve1 2 4 3 3 5 2" xfId="10924" xr:uid="{00000000-0005-0000-0000-000002080000}"/>
    <cellStyle name="20 % - Markeringsfarve1 2 4 3 3 5 2 2" xfId="24955" xr:uid="{00000000-0005-0000-0000-000003080000}"/>
    <cellStyle name="20 % - Markeringsfarve1 2 4 3 3 5 3" xfId="21001" xr:uid="{00000000-0005-0000-0000-000004080000}"/>
    <cellStyle name="20 % - Markeringsfarve1 2 4 3 3 6" xfId="521" xr:uid="{00000000-0005-0000-0000-000005080000}"/>
    <cellStyle name="20 % - Markeringsfarve1 2 4 3 3 6 2" xfId="10925" xr:uid="{00000000-0005-0000-0000-000006080000}"/>
    <cellStyle name="20 % - Markeringsfarve1 2 4 3 3 6 2 2" xfId="24956" xr:uid="{00000000-0005-0000-0000-000007080000}"/>
    <cellStyle name="20 % - Markeringsfarve1 2 4 3 3 6 3" xfId="21002" xr:uid="{00000000-0005-0000-0000-000008080000}"/>
    <cellStyle name="20 % - Markeringsfarve1 2 4 3 3 7" xfId="10920" xr:uid="{00000000-0005-0000-0000-000009080000}"/>
    <cellStyle name="20 % - Markeringsfarve1 2 4 3 3 7 2" xfId="24951" xr:uid="{00000000-0005-0000-0000-00000A080000}"/>
    <cellStyle name="20 % - Markeringsfarve1 2 4 3 3 8" xfId="20997" xr:uid="{00000000-0005-0000-0000-00000B080000}"/>
    <cellStyle name="20 % - Markeringsfarve1 2 4 3 4" xfId="522" xr:uid="{00000000-0005-0000-0000-00000C080000}"/>
    <cellStyle name="20 % - Markeringsfarve1 2 4 3 4 2" xfId="523" xr:uid="{00000000-0005-0000-0000-00000D080000}"/>
    <cellStyle name="20 % - Markeringsfarve1 2 4 3 4 2 2" xfId="10927" xr:uid="{00000000-0005-0000-0000-00000E080000}"/>
    <cellStyle name="20 % - Markeringsfarve1 2 4 3 4 2 2 2" xfId="24958" xr:uid="{00000000-0005-0000-0000-00000F080000}"/>
    <cellStyle name="20 % - Markeringsfarve1 2 4 3 4 2 3" xfId="21004" xr:uid="{00000000-0005-0000-0000-000010080000}"/>
    <cellStyle name="20 % - Markeringsfarve1 2 4 3 4 3" xfId="524" xr:uid="{00000000-0005-0000-0000-000011080000}"/>
    <cellStyle name="20 % - Markeringsfarve1 2 4 3 4 3 2" xfId="10928" xr:uid="{00000000-0005-0000-0000-000012080000}"/>
    <cellStyle name="20 % - Markeringsfarve1 2 4 3 4 3 2 2" xfId="24959" xr:uid="{00000000-0005-0000-0000-000013080000}"/>
    <cellStyle name="20 % - Markeringsfarve1 2 4 3 4 3 3" xfId="21005" xr:uid="{00000000-0005-0000-0000-000014080000}"/>
    <cellStyle name="20 % - Markeringsfarve1 2 4 3 4 4" xfId="525" xr:uid="{00000000-0005-0000-0000-000015080000}"/>
    <cellStyle name="20 % - Markeringsfarve1 2 4 3 4 4 2" xfId="10929" xr:uid="{00000000-0005-0000-0000-000016080000}"/>
    <cellStyle name="20 % - Markeringsfarve1 2 4 3 4 4 2 2" xfId="24960" xr:uid="{00000000-0005-0000-0000-000017080000}"/>
    <cellStyle name="20 % - Markeringsfarve1 2 4 3 4 4 3" xfId="21006" xr:uid="{00000000-0005-0000-0000-000018080000}"/>
    <cellStyle name="20 % - Markeringsfarve1 2 4 3 4 5" xfId="526" xr:uid="{00000000-0005-0000-0000-000019080000}"/>
    <cellStyle name="20 % - Markeringsfarve1 2 4 3 4 5 2" xfId="10930" xr:uid="{00000000-0005-0000-0000-00001A080000}"/>
    <cellStyle name="20 % - Markeringsfarve1 2 4 3 4 5 2 2" xfId="24961" xr:uid="{00000000-0005-0000-0000-00001B080000}"/>
    <cellStyle name="20 % - Markeringsfarve1 2 4 3 4 5 3" xfId="21007" xr:uid="{00000000-0005-0000-0000-00001C080000}"/>
    <cellStyle name="20 % - Markeringsfarve1 2 4 3 4 6" xfId="527" xr:uid="{00000000-0005-0000-0000-00001D080000}"/>
    <cellStyle name="20 % - Markeringsfarve1 2 4 3 4 6 2" xfId="10931" xr:uid="{00000000-0005-0000-0000-00001E080000}"/>
    <cellStyle name="20 % - Markeringsfarve1 2 4 3 4 6 2 2" xfId="24962" xr:uid="{00000000-0005-0000-0000-00001F080000}"/>
    <cellStyle name="20 % - Markeringsfarve1 2 4 3 4 6 3" xfId="21008" xr:uid="{00000000-0005-0000-0000-000020080000}"/>
    <cellStyle name="20 % - Markeringsfarve1 2 4 3 4 7" xfId="10926" xr:uid="{00000000-0005-0000-0000-000021080000}"/>
    <cellStyle name="20 % - Markeringsfarve1 2 4 3 4 7 2" xfId="24957" xr:uid="{00000000-0005-0000-0000-000022080000}"/>
    <cellStyle name="20 % - Markeringsfarve1 2 4 3 4 8" xfId="21003" xr:uid="{00000000-0005-0000-0000-000023080000}"/>
    <cellStyle name="20 % - Markeringsfarve1 2 4 3 5" xfId="528" xr:uid="{00000000-0005-0000-0000-000024080000}"/>
    <cellStyle name="20 % - Markeringsfarve1 2 4 3 5 2" xfId="10932" xr:uid="{00000000-0005-0000-0000-000025080000}"/>
    <cellStyle name="20 % - Markeringsfarve1 2 4 3 5 2 2" xfId="24963" xr:uid="{00000000-0005-0000-0000-000026080000}"/>
    <cellStyle name="20 % - Markeringsfarve1 2 4 3 5 3" xfId="21009" xr:uid="{00000000-0005-0000-0000-000027080000}"/>
    <cellStyle name="20 % - Markeringsfarve1 2 4 3 6" xfId="529" xr:uid="{00000000-0005-0000-0000-000028080000}"/>
    <cellStyle name="20 % - Markeringsfarve1 2 4 3 6 2" xfId="10933" xr:uid="{00000000-0005-0000-0000-000029080000}"/>
    <cellStyle name="20 % - Markeringsfarve1 2 4 3 6 2 2" xfId="24964" xr:uid="{00000000-0005-0000-0000-00002A080000}"/>
    <cellStyle name="20 % - Markeringsfarve1 2 4 3 6 3" xfId="21010" xr:uid="{00000000-0005-0000-0000-00002B080000}"/>
    <cellStyle name="20 % - Markeringsfarve1 2 4 3 7" xfId="530" xr:uid="{00000000-0005-0000-0000-00002C080000}"/>
    <cellStyle name="20 % - Markeringsfarve1 2 4 3 7 2" xfId="10934" xr:uid="{00000000-0005-0000-0000-00002D080000}"/>
    <cellStyle name="20 % - Markeringsfarve1 2 4 3 7 2 2" xfId="24965" xr:uid="{00000000-0005-0000-0000-00002E080000}"/>
    <cellStyle name="20 % - Markeringsfarve1 2 4 3 7 3" xfId="21011" xr:uid="{00000000-0005-0000-0000-00002F080000}"/>
    <cellStyle name="20 % - Markeringsfarve1 2 4 3 8" xfId="531" xr:uid="{00000000-0005-0000-0000-000030080000}"/>
    <cellStyle name="20 % - Markeringsfarve1 2 4 3 8 2" xfId="10935" xr:uid="{00000000-0005-0000-0000-000031080000}"/>
    <cellStyle name="20 % - Markeringsfarve1 2 4 3 8 2 2" xfId="24966" xr:uid="{00000000-0005-0000-0000-000032080000}"/>
    <cellStyle name="20 % - Markeringsfarve1 2 4 3 8 3" xfId="21012" xr:uid="{00000000-0005-0000-0000-000033080000}"/>
    <cellStyle name="20 % - Markeringsfarve1 2 4 3 9" xfId="532" xr:uid="{00000000-0005-0000-0000-000034080000}"/>
    <cellStyle name="20 % - Markeringsfarve1 2 4 3 9 2" xfId="10936" xr:uid="{00000000-0005-0000-0000-000035080000}"/>
    <cellStyle name="20 % - Markeringsfarve1 2 4 3 9 2 2" xfId="24967" xr:uid="{00000000-0005-0000-0000-000036080000}"/>
    <cellStyle name="20 % - Markeringsfarve1 2 4 3 9 3" xfId="21013" xr:uid="{00000000-0005-0000-0000-000037080000}"/>
    <cellStyle name="20 % - Markeringsfarve1 2 4 4" xfId="533" xr:uid="{00000000-0005-0000-0000-000038080000}"/>
    <cellStyle name="20 % - Markeringsfarve1 2 4 4 2" xfId="534" xr:uid="{00000000-0005-0000-0000-000039080000}"/>
    <cellStyle name="20 % - Markeringsfarve1 2 4 4 2 2" xfId="10938" xr:uid="{00000000-0005-0000-0000-00003A080000}"/>
    <cellStyle name="20 % - Markeringsfarve1 2 4 4 2 2 2" xfId="24969" xr:uid="{00000000-0005-0000-0000-00003B080000}"/>
    <cellStyle name="20 % - Markeringsfarve1 2 4 4 2 3" xfId="21015" xr:uid="{00000000-0005-0000-0000-00003C080000}"/>
    <cellStyle name="20 % - Markeringsfarve1 2 4 4 3" xfId="535" xr:uid="{00000000-0005-0000-0000-00003D080000}"/>
    <cellStyle name="20 % - Markeringsfarve1 2 4 4 3 2" xfId="10939" xr:uid="{00000000-0005-0000-0000-00003E080000}"/>
    <cellStyle name="20 % - Markeringsfarve1 2 4 4 3 2 2" xfId="24970" xr:uid="{00000000-0005-0000-0000-00003F080000}"/>
    <cellStyle name="20 % - Markeringsfarve1 2 4 4 3 3" xfId="21016" xr:uid="{00000000-0005-0000-0000-000040080000}"/>
    <cellStyle name="20 % - Markeringsfarve1 2 4 4 4" xfId="536" xr:uid="{00000000-0005-0000-0000-000041080000}"/>
    <cellStyle name="20 % - Markeringsfarve1 2 4 4 4 2" xfId="10940" xr:uid="{00000000-0005-0000-0000-000042080000}"/>
    <cellStyle name="20 % - Markeringsfarve1 2 4 4 4 2 2" xfId="24971" xr:uid="{00000000-0005-0000-0000-000043080000}"/>
    <cellStyle name="20 % - Markeringsfarve1 2 4 4 4 3" xfId="21017" xr:uid="{00000000-0005-0000-0000-000044080000}"/>
    <cellStyle name="20 % - Markeringsfarve1 2 4 4 5" xfId="537" xr:uid="{00000000-0005-0000-0000-000045080000}"/>
    <cellStyle name="20 % - Markeringsfarve1 2 4 4 5 2" xfId="10941" xr:uid="{00000000-0005-0000-0000-000046080000}"/>
    <cellStyle name="20 % - Markeringsfarve1 2 4 4 5 2 2" xfId="24972" xr:uid="{00000000-0005-0000-0000-000047080000}"/>
    <cellStyle name="20 % - Markeringsfarve1 2 4 4 5 3" xfId="21018" xr:uid="{00000000-0005-0000-0000-000048080000}"/>
    <cellStyle name="20 % - Markeringsfarve1 2 4 4 6" xfId="538" xr:uid="{00000000-0005-0000-0000-000049080000}"/>
    <cellStyle name="20 % - Markeringsfarve1 2 4 4 6 2" xfId="10942" xr:uid="{00000000-0005-0000-0000-00004A080000}"/>
    <cellStyle name="20 % - Markeringsfarve1 2 4 4 6 2 2" xfId="24973" xr:uid="{00000000-0005-0000-0000-00004B080000}"/>
    <cellStyle name="20 % - Markeringsfarve1 2 4 4 6 3" xfId="21019" xr:uid="{00000000-0005-0000-0000-00004C080000}"/>
    <cellStyle name="20 % - Markeringsfarve1 2 4 4 7" xfId="10937" xr:uid="{00000000-0005-0000-0000-00004D080000}"/>
    <cellStyle name="20 % - Markeringsfarve1 2 4 4 7 2" xfId="24968" xr:uid="{00000000-0005-0000-0000-00004E080000}"/>
    <cellStyle name="20 % - Markeringsfarve1 2 4 4 8" xfId="21014" xr:uid="{00000000-0005-0000-0000-00004F080000}"/>
    <cellStyle name="20 % - Markeringsfarve1 2 4 5" xfId="539" xr:uid="{00000000-0005-0000-0000-000050080000}"/>
    <cellStyle name="20 % - Markeringsfarve1 2 4 5 2" xfId="540" xr:uid="{00000000-0005-0000-0000-000051080000}"/>
    <cellStyle name="20 % - Markeringsfarve1 2 4 5 2 2" xfId="10944" xr:uid="{00000000-0005-0000-0000-000052080000}"/>
    <cellStyle name="20 % - Markeringsfarve1 2 4 5 2 2 2" xfId="24975" xr:uid="{00000000-0005-0000-0000-000053080000}"/>
    <cellStyle name="20 % - Markeringsfarve1 2 4 5 2 3" xfId="21021" xr:uid="{00000000-0005-0000-0000-000054080000}"/>
    <cellStyle name="20 % - Markeringsfarve1 2 4 5 3" xfId="541" xr:uid="{00000000-0005-0000-0000-000055080000}"/>
    <cellStyle name="20 % - Markeringsfarve1 2 4 5 3 2" xfId="10945" xr:uid="{00000000-0005-0000-0000-000056080000}"/>
    <cellStyle name="20 % - Markeringsfarve1 2 4 5 3 2 2" xfId="24976" xr:uid="{00000000-0005-0000-0000-000057080000}"/>
    <cellStyle name="20 % - Markeringsfarve1 2 4 5 3 3" xfId="21022" xr:uid="{00000000-0005-0000-0000-000058080000}"/>
    <cellStyle name="20 % - Markeringsfarve1 2 4 5 4" xfId="542" xr:uid="{00000000-0005-0000-0000-000059080000}"/>
    <cellStyle name="20 % - Markeringsfarve1 2 4 5 4 2" xfId="10946" xr:uid="{00000000-0005-0000-0000-00005A080000}"/>
    <cellStyle name="20 % - Markeringsfarve1 2 4 5 4 2 2" xfId="24977" xr:uid="{00000000-0005-0000-0000-00005B080000}"/>
    <cellStyle name="20 % - Markeringsfarve1 2 4 5 4 3" xfId="21023" xr:uid="{00000000-0005-0000-0000-00005C080000}"/>
    <cellStyle name="20 % - Markeringsfarve1 2 4 5 5" xfId="543" xr:uid="{00000000-0005-0000-0000-00005D080000}"/>
    <cellStyle name="20 % - Markeringsfarve1 2 4 5 5 2" xfId="10947" xr:uid="{00000000-0005-0000-0000-00005E080000}"/>
    <cellStyle name="20 % - Markeringsfarve1 2 4 5 5 2 2" xfId="24978" xr:uid="{00000000-0005-0000-0000-00005F080000}"/>
    <cellStyle name="20 % - Markeringsfarve1 2 4 5 5 3" xfId="21024" xr:uid="{00000000-0005-0000-0000-000060080000}"/>
    <cellStyle name="20 % - Markeringsfarve1 2 4 5 6" xfId="544" xr:uid="{00000000-0005-0000-0000-000061080000}"/>
    <cellStyle name="20 % - Markeringsfarve1 2 4 5 6 2" xfId="10948" xr:uid="{00000000-0005-0000-0000-000062080000}"/>
    <cellStyle name="20 % - Markeringsfarve1 2 4 5 6 2 2" xfId="24979" xr:uid="{00000000-0005-0000-0000-000063080000}"/>
    <cellStyle name="20 % - Markeringsfarve1 2 4 5 6 3" xfId="21025" xr:uid="{00000000-0005-0000-0000-000064080000}"/>
    <cellStyle name="20 % - Markeringsfarve1 2 4 5 7" xfId="10943" xr:uid="{00000000-0005-0000-0000-000065080000}"/>
    <cellStyle name="20 % - Markeringsfarve1 2 4 5 7 2" xfId="24974" xr:uid="{00000000-0005-0000-0000-000066080000}"/>
    <cellStyle name="20 % - Markeringsfarve1 2 4 5 8" xfId="21020" xr:uid="{00000000-0005-0000-0000-000067080000}"/>
    <cellStyle name="20 % - Markeringsfarve1 2 4 6" xfId="545" xr:uid="{00000000-0005-0000-0000-000068080000}"/>
    <cellStyle name="20 % - Markeringsfarve1 2 4 6 2" xfId="546" xr:uid="{00000000-0005-0000-0000-000069080000}"/>
    <cellStyle name="20 % - Markeringsfarve1 2 4 6 2 2" xfId="10950" xr:uid="{00000000-0005-0000-0000-00006A080000}"/>
    <cellStyle name="20 % - Markeringsfarve1 2 4 6 2 2 2" xfId="24981" xr:uid="{00000000-0005-0000-0000-00006B080000}"/>
    <cellStyle name="20 % - Markeringsfarve1 2 4 6 2 3" xfId="21027" xr:uid="{00000000-0005-0000-0000-00006C080000}"/>
    <cellStyle name="20 % - Markeringsfarve1 2 4 6 3" xfId="547" xr:uid="{00000000-0005-0000-0000-00006D080000}"/>
    <cellStyle name="20 % - Markeringsfarve1 2 4 6 3 2" xfId="10951" xr:uid="{00000000-0005-0000-0000-00006E080000}"/>
    <cellStyle name="20 % - Markeringsfarve1 2 4 6 3 2 2" xfId="24982" xr:uid="{00000000-0005-0000-0000-00006F080000}"/>
    <cellStyle name="20 % - Markeringsfarve1 2 4 6 3 3" xfId="21028" xr:uid="{00000000-0005-0000-0000-000070080000}"/>
    <cellStyle name="20 % - Markeringsfarve1 2 4 6 4" xfId="548" xr:uid="{00000000-0005-0000-0000-000071080000}"/>
    <cellStyle name="20 % - Markeringsfarve1 2 4 6 4 2" xfId="10952" xr:uid="{00000000-0005-0000-0000-000072080000}"/>
    <cellStyle name="20 % - Markeringsfarve1 2 4 6 4 2 2" xfId="24983" xr:uid="{00000000-0005-0000-0000-000073080000}"/>
    <cellStyle name="20 % - Markeringsfarve1 2 4 6 4 3" xfId="21029" xr:uid="{00000000-0005-0000-0000-000074080000}"/>
    <cellStyle name="20 % - Markeringsfarve1 2 4 6 5" xfId="549" xr:uid="{00000000-0005-0000-0000-000075080000}"/>
    <cellStyle name="20 % - Markeringsfarve1 2 4 6 5 2" xfId="10953" xr:uid="{00000000-0005-0000-0000-000076080000}"/>
    <cellStyle name="20 % - Markeringsfarve1 2 4 6 5 2 2" xfId="24984" xr:uid="{00000000-0005-0000-0000-000077080000}"/>
    <cellStyle name="20 % - Markeringsfarve1 2 4 6 5 3" xfId="21030" xr:uid="{00000000-0005-0000-0000-000078080000}"/>
    <cellStyle name="20 % - Markeringsfarve1 2 4 6 6" xfId="550" xr:uid="{00000000-0005-0000-0000-000079080000}"/>
    <cellStyle name="20 % - Markeringsfarve1 2 4 6 6 2" xfId="10954" xr:uid="{00000000-0005-0000-0000-00007A080000}"/>
    <cellStyle name="20 % - Markeringsfarve1 2 4 6 6 2 2" xfId="24985" xr:uid="{00000000-0005-0000-0000-00007B080000}"/>
    <cellStyle name="20 % - Markeringsfarve1 2 4 6 6 3" xfId="21031" xr:uid="{00000000-0005-0000-0000-00007C080000}"/>
    <cellStyle name="20 % - Markeringsfarve1 2 4 6 7" xfId="10949" xr:uid="{00000000-0005-0000-0000-00007D080000}"/>
    <cellStyle name="20 % - Markeringsfarve1 2 4 6 7 2" xfId="24980" xr:uid="{00000000-0005-0000-0000-00007E080000}"/>
    <cellStyle name="20 % - Markeringsfarve1 2 4 6 8" xfId="21026" xr:uid="{00000000-0005-0000-0000-00007F080000}"/>
    <cellStyle name="20 % - Markeringsfarve1 2 4 7" xfId="551" xr:uid="{00000000-0005-0000-0000-000080080000}"/>
    <cellStyle name="20 % - Markeringsfarve1 2 4 7 2" xfId="10955" xr:uid="{00000000-0005-0000-0000-000081080000}"/>
    <cellStyle name="20 % - Markeringsfarve1 2 4 7 2 2" xfId="24986" xr:uid="{00000000-0005-0000-0000-000082080000}"/>
    <cellStyle name="20 % - Markeringsfarve1 2 4 7 3" xfId="21032" xr:uid="{00000000-0005-0000-0000-000083080000}"/>
    <cellStyle name="20 % - Markeringsfarve1 2 4 8" xfId="552" xr:uid="{00000000-0005-0000-0000-000084080000}"/>
    <cellStyle name="20 % - Markeringsfarve1 2 4 8 2" xfId="10956" xr:uid="{00000000-0005-0000-0000-000085080000}"/>
    <cellStyle name="20 % - Markeringsfarve1 2 4 8 2 2" xfId="24987" xr:uid="{00000000-0005-0000-0000-000086080000}"/>
    <cellStyle name="20 % - Markeringsfarve1 2 4 8 3" xfId="21033" xr:uid="{00000000-0005-0000-0000-000087080000}"/>
    <cellStyle name="20 % - Markeringsfarve1 2 4 9" xfId="553" xr:uid="{00000000-0005-0000-0000-000088080000}"/>
    <cellStyle name="20 % - Markeringsfarve1 2 4 9 2" xfId="10957" xr:uid="{00000000-0005-0000-0000-000089080000}"/>
    <cellStyle name="20 % - Markeringsfarve1 2 4 9 2 2" xfId="24988" xr:uid="{00000000-0005-0000-0000-00008A080000}"/>
    <cellStyle name="20 % - Markeringsfarve1 2 4 9 3" xfId="21034" xr:uid="{00000000-0005-0000-0000-00008B080000}"/>
    <cellStyle name="20 % - Markeringsfarve1 2 5" xfId="554" xr:uid="{00000000-0005-0000-0000-00008C080000}"/>
    <cellStyle name="20 % - Markeringsfarve1 2 5 10" xfId="555" xr:uid="{00000000-0005-0000-0000-00008D080000}"/>
    <cellStyle name="20 % - Markeringsfarve1 2 5 10 2" xfId="10959" xr:uid="{00000000-0005-0000-0000-00008E080000}"/>
    <cellStyle name="20 % - Markeringsfarve1 2 5 10 2 2" xfId="24990" xr:uid="{00000000-0005-0000-0000-00008F080000}"/>
    <cellStyle name="20 % - Markeringsfarve1 2 5 10 3" xfId="21036" xr:uid="{00000000-0005-0000-0000-000090080000}"/>
    <cellStyle name="20 % - Markeringsfarve1 2 5 11" xfId="10958" xr:uid="{00000000-0005-0000-0000-000091080000}"/>
    <cellStyle name="20 % - Markeringsfarve1 2 5 11 2" xfId="24989" xr:uid="{00000000-0005-0000-0000-000092080000}"/>
    <cellStyle name="20 % - Markeringsfarve1 2 5 12" xfId="21035" xr:uid="{00000000-0005-0000-0000-000093080000}"/>
    <cellStyle name="20 % - Markeringsfarve1 2 5 2" xfId="556" xr:uid="{00000000-0005-0000-0000-000094080000}"/>
    <cellStyle name="20 % - Markeringsfarve1 2 5 2 10" xfId="10960" xr:uid="{00000000-0005-0000-0000-000095080000}"/>
    <cellStyle name="20 % - Markeringsfarve1 2 5 2 10 2" xfId="24991" xr:uid="{00000000-0005-0000-0000-000096080000}"/>
    <cellStyle name="20 % - Markeringsfarve1 2 5 2 11" xfId="21037" xr:uid="{00000000-0005-0000-0000-000097080000}"/>
    <cellStyle name="20 % - Markeringsfarve1 2 5 2 2" xfId="557" xr:uid="{00000000-0005-0000-0000-000098080000}"/>
    <cellStyle name="20 % - Markeringsfarve1 2 5 2 2 2" xfId="558" xr:uid="{00000000-0005-0000-0000-000099080000}"/>
    <cellStyle name="20 % - Markeringsfarve1 2 5 2 2 2 2" xfId="10962" xr:uid="{00000000-0005-0000-0000-00009A080000}"/>
    <cellStyle name="20 % - Markeringsfarve1 2 5 2 2 2 2 2" xfId="24993" xr:uid="{00000000-0005-0000-0000-00009B080000}"/>
    <cellStyle name="20 % - Markeringsfarve1 2 5 2 2 2 3" xfId="21039" xr:uid="{00000000-0005-0000-0000-00009C080000}"/>
    <cellStyle name="20 % - Markeringsfarve1 2 5 2 2 3" xfId="559" xr:uid="{00000000-0005-0000-0000-00009D080000}"/>
    <cellStyle name="20 % - Markeringsfarve1 2 5 2 2 3 2" xfId="10963" xr:uid="{00000000-0005-0000-0000-00009E080000}"/>
    <cellStyle name="20 % - Markeringsfarve1 2 5 2 2 3 2 2" xfId="24994" xr:uid="{00000000-0005-0000-0000-00009F080000}"/>
    <cellStyle name="20 % - Markeringsfarve1 2 5 2 2 3 3" xfId="21040" xr:uid="{00000000-0005-0000-0000-0000A0080000}"/>
    <cellStyle name="20 % - Markeringsfarve1 2 5 2 2 4" xfId="560" xr:uid="{00000000-0005-0000-0000-0000A1080000}"/>
    <cellStyle name="20 % - Markeringsfarve1 2 5 2 2 4 2" xfId="10964" xr:uid="{00000000-0005-0000-0000-0000A2080000}"/>
    <cellStyle name="20 % - Markeringsfarve1 2 5 2 2 4 2 2" xfId="24995" xr:uid="{00000000-0005-0000-0000-0000A3080000}"/>
    <cellStyle name="20 % - Markeringsfarve1 2 5 2 2 4 3" xfId="21041" xr:uid="{00000000-0005-0000-0000-0000A4080000}"/>
    <cellStyle name="20 % - Markeringsfarve1 2 5 2 2 5" xfId="561" xr:uid="{00000000-0005-0000-0000-0000A5080000}"/>
    <cellStyle name="20 % - Markeringsfarve1 2 5 2 2 5 2" xfId="10965" xr:uid="{00000000-0005-0000-0000-0000A6080000}"/>
    <cellStyle name="20 % - Markeringsfarve1 2 5 2 2 5 2 2" xfId="24996" xr:uid="{00000000-0005-0000-0000-0000A7080000}"/>
    <cellStyle name="20 % - Markeringsfarve1 2 5 2 2 5 3" xfId="21042" xr:uid="{00000000-0005-0000-0000-0000A8080000}"/>
    <cellStyle name="20 % - Markeringsfarve1 2 5 2 2 6" xfId="562" xr:uid="{00000000-0005-0000-0000-0000A9080000}"/>
    <cellStyle name="20 % - Markeringsfarve1 2 5 2 2 6 2" xfId="10966" xr:uid="{00000000-0005-0000-0000-0000AA080000}"/>
    <cellStyle name="20 % - Markeringsfarve1 2 5 2 2 6 2 2" xfId="24997" xr:uid="{00000000-0005-0000-0000-0000AB080000}"/>
    <cellStyle name="20 % - Markeringsfarve1 2 5 2 2 6 3" xfId="21043" xr:uid="{00000000-0005-0000-0000-0000AC080000}"/>
    <cellStyle name="20 % - Markeringsfarve1 2 5 2 2 7" xfId="10961" xr:uid="{00000000-0005-0000-0000-0000AD080000}"/>
    <cellStyle name="20 % - Markeringsfarve1 2 5 2 2 7 2" xfId="24992" xr:uid="{00000000-0005-0000-0000-0000AE080000}"/>
    <cellStyle name="20 % - Markeringsfarve1 2 5 2 2 8" xfId="21038" xr:uid="{00000000-0005-0000-0000-0000AF080000}"/>
    <cellStyle name="20 % - Markeringsfarve1 2 5 2 3" xfId="563" xr:uid="{00000000-0005-0000-0000-0000B0080000}"/>
    <cellStyle name="20 % - Markeringsfarve1 2 5 2 3 2" xfId="564" xr:uid="{00000000-0005-0000-0000-0000B1080000}"/>
    <cellStyle name="20 % - Markeringsfarve1 2 5 2 3 2 2" xfId="10968" xr:uid="{00000000-0005-0000-0000-0000B2080000}"/>
    <cellStyle name="20 % - Markeringsfarve1 2 5 2 3 2 2 2" xfId="24999" xr:uid="{00000000-0005-0000-0000-0000B3080000}"/>
    <cellStyle name="20 % - Markeringsfarve1 2 5 2 3 2 3" xfId="21045" xr:uid="{00000000-0005-0000-0000-0000B4080000}"/>
    <cellStyle name="20 % - Markeringsfarve1 2 5 2 3 3" xfId="565" xr:uid="{00000000-0005-0000-0000-0000B5080000}"/>
    <cellStyle name="20 % - Markeringsfarve1 2 5 2 3 3 2" xfId="10969" xr:uid="{00000000-0005-0000-0000-0000B6080000}"/>
    <cellStyle name="20 % - Markeringsfarve1 2 5 2 3 3 2 2" xfId="25000" xr:uid="{00000000-0005-0000-0000-0000B7080000}"/>
    <cellStyle name="20 % - Markeringsfarve1 2 5 2 3 3 3" xfId="21046" xr:uid="{00000000-0005-0000-0000-0000B8080000}"/>
    <cellStyle name="20 % - Markeringsfarve1 2 5 2 3 4" xfId="566" xr:uid="{00000000-0005-0000-0000-0000B9080000}"/>
    <cellStyle name="20 % - Markeringsfarve1 2 5 2 3 4 2" xfId="10970" xr:uid="{00000000-0005-0000-0000-0000BA080000}"/>
    <cellStyle name="20 % - Markeringsfarve1 2 5 2 3 4 2 2" xfId="25001" xr:uid="{00000000-0005-0000-0000-0000BB080000}"/>
    <cellStyle name="20 % - Markeringsfarve1 2 5 2 3 4 3" xfId="21047" xr:uid="{00000000-0005-0000-0000-0000BC080000}"/>
    <cellStyle name="20 % - Markeringsfarve1 2 5 2 3 5" xfId="567" xr:uid="{00000000-0005-0000-0000-0000BD080000}"/>
    <cellStyle name="20 % - Markeringsfarve1 2 5 2 3 5 2" xfId="10971" xr:uid="{00000000-0005-0000-0000-0000BE080000}"/>
    <cellStyle name="20 % - Markeringsfarve1 2 5 2 3 5 2 2" xfId="25002" xr:uid="{00000000-0005-0000-0000-0000BF080000}"/>
    <cellStyle name="20 % - Markeringsfarve1 2 5 2 3 5 3" xfId="21048" xr:uid="{00000000-0005-0000-0000-0000C0080000}"/>
    <cellStyle name="20 % - Markeringsfarve1 2 5 2 3 6" xfId="568" xr:uid="{00000000-0005-0000-0000-0000C1080000}"/>
    <cellStyle name="20 % - Markeringsfarve1 2 5 2 3 6 2" xfId="10972" xr:uid="{00000000-0005-0000-0000-0000C2080000}"/>
    <cellStyle name="20 % - Markeringsfarve1 2 5 2 3 6 2 2" xfId="25003" xr:uid="{00000000-0005-0000-0000-0000C3080000}"/>
    <cellStyle name="20 % - Markeringsfarve1 2 5 2 3 6 3" xfId="21049" xr:uid="{00000000-0005-0000-0000-0000C4080000}"/>
    <cellStyle name="20 % - Markeringsfarve1 2 5 2 3 7" xfId="10967" xr:uid="{00000000-0005-0000-0000-0000C5080000}"/>
    <cellStyle name="20 % - Markeringsfarve1 2 5 2 3 7 2" xfId="24998" xr:uid="{00000000-0005-0000-0000-0000C6080000}"/>
    <cellStyle name="20 % - Markeringsfarve1 2 5 2 3 8" xfId="21044" xr:uid="{00000000-0005-0000-0000-0000C7080000}"/>
    <cellStyle name="20 % - Markeringsfarve1 2 5 2 4" xfId="569" xr:uid="{00000000-0005-0000-0000-0000C8080000}"/>
    <cellStyle name="20 % - Markeringsfarve1 2 5 2 4 2" xfId="570" xr:uid="{00000000-0005-0000-0000-0000C9080000}"/>
    <cellStyle name="20 % - Markeringsfarve1 2 5 2 4 2 2" xfId="10974" xr:uid="{00000000-0005-0000-0000-0000CA080000}"/>
    <cellStyle name="20 % - Markeringsfarve1 2 5 2 4 2 2 2" xfId="25005" xr:uid="{00000000-0005-0000-0000-0000CB080000}"/>
    <cellStyle name="20 % - Markeringsfarve1 2 5 2 4 2 3" xfId="21051" xr:uid="{00000000-0005-0000-0000-0000CC080000}"/>
    <cellStyle name="20 % - Markeringsfarve1 2 5 2 4 3" xfId="571" xr:uid="{00000000-0005-0000-0000-0000CD080000}"/>
    <cellStyle name="20 % - Markeringsfarve1 2 5 2 4 3 2" xfId="10975" xr:uid="{00000000-0005-0000-0000-0000CE080000}"/>
    <cellStyle name="20 % - Markeringsfarve1 2 5 2 4 3 2 2" xfId="25006" xr:uid="{00000000-0005-0000-0000-0000CF080000}"/>
    <cellStyle name="20 % - Markeringsfarve1 2 5 2 4 3 3" xfId="21052" xr:uid="{00000000-0005-0000-0000-0000D0080000}"/>
    <cellStyle name="20 % - Markeringsfarve1 2 5 2 4 4" xfId="572" xr:uid="{00000000-0005-0000-0000-0000D1080000}"/>
    <cellStyle name="20 % - Markeringsfarve1 2 5 2 4 4 2" xfId="10976" xr:uid="{00000000-0005-0000-0000-0000D2080000}"/>
    <cellStyle name="20 % - Markeringsfarve1 2 5 2 4 4 2 2" xfId="25007" xr:uid="{00000000-0005-0000-0000-0000D3080000}"/>
    <cellStyle name="20 % - Markeringsfarve1 2 5 2 4 4 3" xfId="21053" xr:uid="{00000000-0005-0000-0000-0000D4080000}"/>
    <cellStyle name="20 % - Markeringsfarve1 2 5 2 4 5" xfId="573" xr:uid="{00000000-0005-0000-0000-0000D5080000}"/>
    <cellStyle name="20 % - Markeringsfarve1 2 5 2 4 5 2" xfId="10977" xr:uid="{00000000-0005-0000-0000-0000D6080000}"/>
    <cellStyle name="20 % - Markeringsfarve1 2 5 2 4 5 2 2" xfId="25008" xr:uid="{00000000-0005-0000-0000-0000D7080000}"/>
    <cellStyle name="20 % - Markeringsfarve1 2 5 2 4 5 3" xfId="21054" xr:uid="{00000000-0005-0000-0000-0000D8080000}"/>
    <cellStyle name="20 % - Markeringsfarve1 2 5 2 4 6" xfId="574" xr:uid="{00000000-0005-0000-0000-0000D9080000}"/>
    <cellStyle name="20 % - Markeringsfarve1 2 5 2 4 6 2" xfId="10978" xr:uid="{00000000-0005-0000-0000-0000DA080000}"/>
    <cellStyle name="20 % - Markeringsfarve1 2 5 2 4 6 2 2" xfId="25009" xr:uid="{00000000-0005-0000-0000-0000DB080000}"/>
    <cellStyle name="20 % - Markeringsfarve1 2 5 2 4 6 3" xfId="21055" xr:uid="{00000000-0005-0000-0000-0000DC080000}"/>
    <cellStyle name="20 % - Markeringsfarve1 2 5 2 4 7" xfId="10973" xr:uid="{00000000-0005-0000-0000-0000DD080000}"/>
    <cellStyle name="20 % - Markeringsfarve1 2 5 2 4 7 2" xfId="25004" xr:uid="{00000000-0005-0000-0000-0000DE080000}"/>
    <cellStyle name="20 % - Markeringsfarve1 2 5 2 4 8" xfId="21050" xr:uid="{00000000-0005-0000-0000-0000DF080000}"/>
    <cellStyle name="20 % - Markeringsfarve1 2 5 2 5" xfId="575" xr:uid="{00000000-0005-0000-0000-0000E0080000}"/>
    <cellStyle name="20 % - Markeringsfarve1 2 5 2 5 2" xfId="10979" xr:uid="{00000000-0005-0000-0000-0000E1080000}"/>
    <cellStyle name="20 % - Markeringsfarve1 2 5 2 5 2 2" xfId="25010" xr:uid="{00000000-0005-0000-0000-0000E2080000}"/>
    <cellStyle name="20 % - Markeringsfarve1 2 5 2 5 3" xfId="21056" xr:uid="{00000000-0005-0000-0000-0000E3080000}"/>
    <cellStyle name="20 % - Markeringsfarve1 2 5 2 6" xfId="576" xr:uid="{00000000-0005-0000-0000-0000E4080000}"/>
    <cellStyle name="20 % - Markeringsfarve1 2 5 2 6 2" xfId="10980" xr:uid="{00000000-0005-0000-0000-0000E5080000}"/>
    <cellStyle name="20 % - Markeringsfarve1 2 5 2 6 2 2" xfId="25011" xr:uid="{00000000-0005-0000-0000-0000E6080000}"/>
    <cellStyle name="20 % - Markeringsfarve1 2 5 2 6 3" xfId="21057" xr:uid="{00000000-0005-0000-0000-0000E7080000}"/>
    <cellStyle name="20 % - Markeringsfarve1 2 5 2 7" xfId="577" xr:uid="{00000000-0005-0000-0000-0000E8080000}"/>
    <cellStyle name="20 % - Markeringsfarve1 2 5 2 7 2" xfId="10981" xr:uid="{00000000-0005-0000-0000-0000E9080000}"/>
    <cellStyle name="20 % - Markeringsfarve1 2 5 2 7 2 2" xfId="25012" xr:uid="{00000000-0005-0000-0000-0000EA080000}"/>
    <cellStyle name="20 % - Markeringsfarve1 2 5 2 7 3" xfId="21058" xr:uid="{00000000-0005-0000-0000-0000EB080000}"/>
    <cellStyle name="20 % - Markeringsfarve1 2 5 2 8" xfId="578" xr:uid="{00000000-0005-0000-0000-0000EC080000}"/>
    <cellStyle name="20 % - Markeringsfarve1 2 5 2 8 2" xfId="10982" xr:uid="{00000000-0005-0000-0000-0000ED080000}"/>
    <cellStyle name="20 % - Markeringsfarve1 2 5 2 8 2 2" xfId="25013" xr:uid="{00000000-0005-0000-0000-0000EE080000}"/>
    <cellStyle name="20 % - Markeringsfarve1 2 5 2 8 3" xfId="21059" xr:uid="{00000000-0005-0000-0000-0000EF080000}"/>
    <cellStyle name="20 % - Markeringsfarve1 2 5 2 9" xfId="579" xr:uid="{00000000-0005-0000-0000-0000F0080000}"/>
    <cellStyle name="20 % - Markeringsfarve1 2 5 2 9 2" xfId="10983" xr:uid="{00000000-0005-0000-0000-0000F1080000}"/>
    <cellStyle name="20 % - Markeringsfarve1 2 5 2 9 2 2" xfId="25014" xr:uid="{00000000-0005-0000-0000-0000F2080000}"/>
    <cellStyle name="20 % - Markeringsfarve1 2 5 2 9 3" xfId="21060" xr:uid="{00000000-0005-0000-0000-0000F3080000}"/>
    <cellStyle name="20 % - Markeringsfarve1 2 5 3" xfId="580" xr:uid="{00000000-0005-0000-0000-0000F4080000}"/>
    <cellStyle name="20 % - Markeringsfarve1 2 5 3 2" xfId="581" xr:uid="{00000000-0005-0000-0000-0000F5080000}"/>
    <cellStyle name="20 % - Markeringsfarve1 2 5 3 2 2" xfId="10985" xr:uid="{00000000-0005-0000-0000-0000F6080000}"/>
    <cellStyle name="20 % - Markeringsfarve1 2 5 3 2 2 2" xfId="25016" xr:uid="{00000000-0005-0000-0000-0000F7080000}"/>
    <cellStyle name="20 % - Markeringsfarve1 2 5 3 2 3" xfId="21062" xr:uid="{00000000-0005-0000-0000-0000F8080000}"/>
    <cellStyle name="20 % - Markeringsfarve1 2 5 3 3" xfId="582" xr:uid="{00000000-0005-0000-0000-0000F9080000}"/>
    <cellStyle name="20 % - Markeringsfarve1 2 5 3 3 2" xfId="10986" xr:uid="{00000000-0005-0000-0000-0000FA080000}"/>
    <cellStyle name="20 % - Markeringsfarve1 2 5 3 3 2 2" xfId="25017" xr:uid="{00000000-0005-0000-0000-0000FB080000}"/>
    <cellStyle name="20 % - Markeringsfarve1 2 5 3 3 3" xfId="21063" xr:uid="{00000000-0005-0000-0000-0000FC080000}"/>
    <cellStyle name="20 % - Markeringsfarve1 2 5 3 4" xfId="583" xr:uid="{00000000-0005-0000-0000-0000FD080000}"/>
    <cellStyle name="20 % - Markeringsfarve1 2 5 3 4 2" xfId="10987" xr:uid="{00000000-0005-0000-0000-0000FE080000}"/>
    <cellStyle name="20 % - Markeringsfarve1 2 5 3 4 2 2" xfId="25018" xr:uid="{00000000-0005-0000-0000-0000FF080000}"/>
    <cellStyle name="20 % - Markeringsfarve1 2 5 3 4 3" xfId="21064" xr:uid="{00000000-0005-0000-0000-000000090000}"/>
    <cellStyle name="20 % - Markeringsfarve1 2 5 3 5" xfId="584" xr:uid="{00000000-0005-0000-0000-000001090000}"/>
    <cellStyle name="20 % - Markeringsfarve1 2 5 3 5 2" xfId="10988" xr:uid="{00000000-0005-0000-0000-000002090000}"/>
    <cellStyle name="20 % - Markeringsfarve1 2 5 3 5 2 2" xfId="25019" xr:uid="{00000000-0005-0000-0000-000003090000}"/>
    <cellStyle name="20 % - Markeringsfarve1 2 5 3 5 3" xfId="21065" xr:uid="{00000000-0005-0000-0000-000004090000}"/>
    <cellStyle name="20 % - Markeringsfarve1 2 5 3 6" xfId="585" xr:uid="{00000000-0005-0000-0000-000005090000}"/>
    <cellStyle name="20 % - Markeringsfarve1 2 5 3 6 2" xfId="10989" xr:uid="{00000000-0005-0000-0000-000006090000}"/>
    <cellStyle name="20 % - Markeringsfarve1 2 5 3 6 2 2" xfId="25020" xr:uid="{00000000-0005-0000-0000-000007090000}"/>
    <cellStyle name="20 % - Markeringsfarve1 2 5 3 6 3" xfId="21066" xr:uid="{00000000-0005-0000-0000-000008090000}"/>
    <cellStyle name="20 % - Markeringsfarve1 2 5 3 7" xfId="10984" xr:uid="{00000000-0005-0000-0000-000009090000}"/>
    <cellStyle name="20 % - Markeringsfarve1 2 5 3 7 2" xfId="25015" xr:uid="{00000000-0005-0000-0000-00000A090000}"/>
    <cellStyle name="20 % - Markeringsfarve1 2 5 3 8" xfId="21061" xr:uid="{00000000-0005-0000-0000-00000B090000}"/>
    <cellStyle name="20 % - Markeringsfarve1 2 5 4" xfId="586" xr:uid="{00000000-0005-0000-0000-00000C090000}"/>
    <cellStyle name="20 % - Markeringsfarve1 2 5 4 2" xfId="587" xr:uid="{00000000-0005-0000-0000-00000D090000}"/>
    <cellStyle name="20 % - Markeringsfarve1 2 5 4 2 2" xfId="10991" xr:uid="{00000000-0005-0000-0000-00000E090000}"/>
    <cellStyle name="20 % - Markeringsfarve1 2 5 4 2 2 2" xfId="25022" xr:uid="{00000000-0005-0000-0000-00000F090000}"/>
    <cellStyle name="20 % - Markeringsfarve1 2 5 4 2 3" xfId="21068" xr:uid="{00000000-0005-0000-0000-000010090000}"/>
    <cellStyle name="20 % - Markeringsfarve1 2 5 4 3" xfId="588" xr:uid="{00000000-0005-0000-0000-000011090000}"/>
    <cellStyle name="20 % - Markeringsfarve1 2 5 4 3 2" xfId="10992" xr:uid="{00000000-0005-0000-0000-000012090000}"/>
    <cellStyle name="20 % - Markeringsfarve1 2 5 4 3 2 2" xfId="25023" xr:uid="{00000000-0005-0000-0000-000013090000}"/>
    <cellStyle name="20 % - Markeringsfarve1 2 5 4 3 3" xfId="21069" xr:uid="{00000000-0005-0000-0000-000014090000}"/>
    <cellStyle name="20 % - Markeringsfarve1 2 5 4 4" xfId="589" xr:uid="{00000000-0005-0000-0000-000015090000}"/>
    <cellStyle name="20 % - Markeringsfarve1 2 5 4 4 2" xfId="10993" xr:uid="{00000000-0005-0000-0000-000016090000}"/>
    <cellStyle name="20 % - Markeringsfarve1 2 5 4 4 2 2" xfId="25024" xr:uid="{00000000-0005-0000-0000-000017090000}"/>
    <cellStyle name="20 % - Markeringsfarve1 2 5 4 4 3" xfId="21070" xr:uid="{00000000-0005-0000-0000-000018090000}"/>
    <cellStyle name="20 % - Markeringsfarve1 2 5 4 5" xfId="590" xr:uid="{00000000-0005-0000-0000-000019090000}"/>
    <cellStyle name="20 % - Markeringsfarve1 2 5 4 5 2" xfId="10994" xr:uid="{00000000-0005-0000-0000-00001A090000}"/>
    <cellStyle name="20 % - Markeringsfarve1 2 5 4 5 2 2" xfId="25025" xr:uid="{00000000-0005-0000-0000-00001B090000}"/>
    <cellStyle name="20 % - Markeringsfarve1 2 5 4 5 3" xfId="21071" xr:uid="{00000000-0005-0000-0000-00001C090000}"/>
    <cellStyle name="20 % - Markeringsfarve1 2 5 4 6" xfId="591" xr:uid="{00000000-0005-0000-0000-00001D090000}"/>
    <cellStyle name="20 % - Markeringsfarve1 2 5 4 6 2" xfId="10995" xr:uid="{00000000-0005-0000-0000-00001E090000}"/>
    <cellStyle name="20 % - Markeringsfarve1 2 5 4 6 2 2" xfId="25026" xr:uid="{00000000-0005-0000-0000-00001F090000}"/>
    <cellStyle name="20 % - Markeringsfarve1 2 5 4 6 3" xfId="21072" xr:uid="{00000000-0005-0000-0000-000020090000}"/>
    <cellStyle name="20 % - Markeringsfarve1 2 5 4 7" xfId="10990" xr:uid="{00000000-0005-0000-0000-000021090000}"/>
    <cellStyle name="20 % - Markeringsfarve1 2 5 4 7 2" xfId="25021" xr:uid="{00000000-0005-0000-0000-000022090000}"/>
    <cellStyle name="20 % - Markeringsfarve1 2 5 4 8" xfId="21067" xr:uid="{00000000-0005-0000-0000-000023090000}"/>
    <cellStyle name="20 % - Markeringsfarve1 2 5 5" xfId="592" xr:uid="{00000000-0005-0000-0000-000024090000}"/>
    <cellStyle name="20 % - Markeringsfarve1 2 5 5 2" xfId="593" xr:uid="{00000000-0005-0000-0000-000025090000}"/>
    <cellStyle name="20 % - Markeringsfarve1 2 5 5 2 2" xfId="10997" xr:uid="{00000000-0005-0000-0000-000026090000}"/>
    <cellStyle name="20 % - Markeringsfarve1 2 5 5 2 2 2" xfId="25028" xr:uid="{00000000-0005-0000-0000-000027090000}"/>
    <cellStyle name="20 % - Markeringsfarve1 2 5 5 2 3" xfId="21074" xr:uid="{00000000-0005-0000-0000-000028090000}"/>
    <cellStyle name="20 % - Markeringsfarve1 2 5 5 3" xfId="594" xr:uid="{00000000-0005-0000-0000-000029090000}"/>
    <cellStyle name="20 % - Markeringsfarve1 2 5 5 3 2" xfId="10998" xr:uid="{00000000-0005-0000-0000-00002A090000}"/>
    <cellStyle name="20 % - Markeringsfarve1 2 5 5 3 2 2" xfId="25029" xr:uid="{00000000-0005-0000-0000-00002B090000}"/>
    <cellStyle name="20 % - Markeringsfarve1 2 5 5 3 3" xfId="21075" xr:uid="{00000000-0005-0000-0000-00002C090000}"/>
    <cellStyle name="20 % - Markeringsfarve1 2 5 5 4" xfId="595" xr:uid="{00000000-0005-0000-0000-00002D090000}"/>
    <cellStyle name="20 % - Markeringsfarve1 2 5 5 4 2" xfId="10999" xr:uid="{00000000-0005-0000-0000-00002E090000}"/>
    <cellStyle name="20 % - Markeringsfarve1 2 5 5 4 2 2" xfId="25030" xr:uid="{00000000-0005-0000-0000-00002F090000}"/>
    <cellStyle name="20 % - Markeringsfarve1 2 5 5 4 3" xfId="21076" xr:uid="{00000000-0005-0000-0000-000030090000}"/>
    <cellStyle name="20 % - Markeringsfarve1 2 5 5 5" xfId="596" xr:uid="{00000000-0005-0000-0000-000031090000}"/>
    <cellStyle name="20 % - Markeringsfarve1 2 5 5 5 2" xfId="11000" xr:uid="{00000000-0005-0000-0000-000032090000}"/>
    <cellStyle name="20 % - Markeringsfarve1 2 5 5 5 2 2" xfId="25031" xr:uid="{00000000-0005-0000-0000-000033090000}"/>
    <cellStyle name="20 % - Markeringsfarve1 2 5 5 5 3" xfId="21077" xr:uid="{00000000-0005-0000-0000-000034090000}"/>
    <cellStyle name="20 % - Markeringsfarve1 2 5 5 6" xfId="597" xr:uid="{00000000-0005-0000-0000-000035090000}"/>
    <cellStyle name="20 % - Markeringsfarve1 2 5 5 6 2" xfId="11001" xr:uid="{00000000-0005-0000-0000-000036090000}"/>
    <cellStyle name="20 % - Markeringsfarve1 2 5 5 6 2 2" xfId="25032" xr:uid="{00000000-0005-0000-0000-000037090000}"/>
    <cellStyle name="20 % - Markeringsfarve1 2 5 5 6 3" xfId="21078" xr:uid="{00000000-0005-0000-0000-000038090000}"/>
    <cellStyle name="20 % - Markeringsfarve1 2 5 5 7" xfId="10996" xr:uid="{00000000-0005-0000-0000-000039090000}"/>
    <cellStyle name="20 % - Markeringsfarve1 2 5 5 7 2" xfId="25027" xr:uid="{00000000-0005-0000-0000-00003A090000}"/>
    <cellStyle name="20 % - Markeringsfarve1 2 5 5 8" xfId="21073" xr:uid="{00000000-0005-0000-0000-00003B090000}"/>
    <cellStyle name="20 % - Markeringsfarve1 2 5 6" xfId="598" xr:uid="{00000000-0005-0000-0000-00003C090000}"/>
    <cellStyle name="20 % - Markeringsfarve1 2 5 6 2" xfId="11002" xr:uid="{00000000-0005-0000-0000-00003D090000}"/>
    <cellStyle name="20 % - Markeringsfarve1 2 5 6 2 2" xfId="25033" xr:uid="{00000000-0005-0000-0000-00003E090000}"/>
    <cellStyle name="20 % - Markeringsfarve1 2 5 6 3" xfId="21079" xr:uid="{00000000-0005-0000-0000-00003F090000}"/>
    <cellStyle name="20 % - Markeringsfarve1 2 5 7" xfId="599" xr:uid="{00000000-0005-0000-0000-000040090000}"/>
    <cellStyle name="20 % - Markeringsfarve1 2 5 7 2" xfId="11003" xr:uid="{00000000-0005-0000-0000-000041090000}"/>
    <cellStyle name="20 % - Markeringsfarve1 2 5 7 2 2" xfId="25034" xr:uid="{00000000-0005-0000-0000-000042090000}"/>
    <cellStyle name="20 % - Markeringsfarve1 2 5 7 3" xfId="21080" xr:uid="{00000000-0005-0000-0000-000043090000}"/>
    <cellStyle name="20 % - Markeringsfarve1 2 5 8" xfId="600" xr:uid="{00000000-0005-0000-0000-000044090000}"/>
    <cellStyle name="20 % - Markeringsfarve1 2 5 8 2" xfId="11004" xr:uid="{00000000-0005-0000-0000-000045090000}"/>
    <cellStyle name="20 % - Markeringsfarve1 2 5 8 2 2" xfId="25035" xr:uid="{00000000-0005-0000-0000-000046090000}"/>
    <cellStyle name="20 % - Markeringsfarve1 2 5 8 3" xfId="21081" xr:uid="{00000000-0005-0000-0000-000047090000}"/>
    <cellStyle name="20 % - Markeringsfarve1 2 5 9" xfId="601" xr:uid="{00000000-0005-0000-0000-000048090000}"/>
    <cellStyle name="20 % - Markeringsfarve1 2 5 9 2" xfId="11005" xr:uid="{00000000-0005-0000-0000-000049090000}"/>
    <cellStyle name="20 % - Markeringsfarve1 2 5 9 2 2" xfId="25036" xr:uid="{00000000-0005-0000-0000-00004A090000}"/>
    <cellStyle name="20 % - Markeringsfarve1 2 5 9 3" xfId="21082" xr:uid="{00000000-0005-0000-0000-00004B090000}"/>
    <cellStyle name="20 % - Markeringsfarve1 2 6" xfId="602" xr:uid="{00000000-0005-0000-0000-00004C090000}"/>
    <cellStyle name="20 % - Markeringsfarve1 2 6 10" xfId="11006" xr:uid="{00000000-0005-0000-0000-00004D090000}"/>
    <cellStyle name="20 % - Markeringsfarve1 2 6 10 2" xfId="25037" xr:uid="{00000000-0005-0000-0000-00004E090000}"/>
    <cellStyle name="20 % - Markeringsfarve1 2 6 11" xfId="21083" xr:uid="{00000000-0005-0000-0000-00004F090000}"/>
    <cellStyle name="20 % - Markeringsfarve1 2 6 2" xfId="603" xr:uid="{00000000-0005-0000-0000-000050090000}"/>
    <cellStyle name="20 % - Markeringsfarve1 2 6 2 2" xfId="604" xr:uid="{00000000-0005-0000-0000-000051090000}"/>
    <cellStyle name="20 % - Markeringsfarve1 2 6 2 2 2" xfId="11008" xr:uid="{00000000-0005-0000-0000-000052090000}"/>
    <cellStyle name="20 % - Markeringsfarve1 2 6 2 2 2 2" xfId="25039" xr:uid="{00000000-0005-0000-0000-000053090000}"/>
    <cellStyle name="20 % - Markeringsfarve1 2 6 2 2 3" xfId="21085" xr:uid="{00000000-0005-0000-0000-000054090000}"/>
    <cellStyle name="20 % - Markeringsfarve1 2 6 2 3" xfId="605" xr:uid="{00000000-0005-0000-0000-000055090000}"/>
    <cellStyle name="20 % - Markeringsfarve1 2 6 2 3 2" xfId="11009" xr:uid="{00000000-0005-0000-0000-000056090000}"/>
    <cellStyle name="20 % - Markeringsfarve1 2 6 2 3 2 2" xfId="25040" xr:uid="{00000000-0005-0000-0000-000057090000}"/>
    <cellStyle name="20 % - Markeringsfarve1 2 6 2 3 3" xfId="21086" xr:uid="{00000000-0005-0000-0000-000058090000}"/>
    <cellStyle name="20 % - Markeringsfarve1 2 6 2 4" xfId="606" xr:uid="{00000000-0005-0000-0000-000059090000}"/>
    <cellStyle name="20 % - Markeringsfarve1 2 6 2 4 2" xfId="11010" xr:uid="{00000000-0005-0000-0000-00005A090000}"/>
    <cellStyle name="20 % - Markeringsfarve1 2 6 2 4 2 2" xfId="25041" xr:uid="{00000000-0005-0000-0000-00005B090000}"/>
    <cellStyle name="20 % - Markeringsfarve1 2 6 2 4 3" xfId="21087" xr:uid="{00000000-0005-0000-0000-00005C090000}"/>
    <cellStyle name="20 % - Markeringsfarve1 2 6 2 5" xfId="607" xr:uid="{00000000-0005-0000-0000-00005D090000}"/>
    <cellStyle name="20 % - Markeringsfarve1 2 6 2 5 2" xfId="11011" xr:uid="{00000000-0005-0000-0000-00005E090000}"/>
    <cellStyle name="20 % - Markeringsfarve1 2 6 2 5 2 2" xfId="25042" xr:uid="{00000000-0005-0000-0000-00005F090000}"/>
    <cellStyle name="20 % - Markeringsfarve1 2 6 2 5 3" xfId="21088" xr:uid="{00000000-0005-0000-0000-000060090000}"/>
    <cellStyle name="20 % - Markeringsfarve1 2 6 2 6" xfId="608" xr:uid="{00000000-0005-0000-0000-000061090000}"/>
    <cellStyle name="20 % - Markeringsfarve1 2 6 2 6 2" xfId="11012" xr:uid="{00000000-0005-0000-0000-000062090000}"/>
    <cellStyle name="20 % - Markeringsfarve1 2 6 2 6 2 2" xfId="25043" xr:uid="{00000000-0005-0000-0000-000063090000}"/>
    <cellStyle name="20 % - Markeringsfarve1 2 6 2 6 3" xfId="21089" xr:uid="{00000000-0005-0000-0000-000064090000}"/>
    <cellStyle name="20 % - Markeringsfarve1 2 6 2 7" xfId="11007" xr:uid="{00000000-0005-0000-0000-000065090000}"/>
    <cellStyle name="20 % - Markeringsfarve1 2 6 2 7 2" xfId="25038" xr:uid="{00000000-0005-0000-0000-000066090000}"/>
    <cellStyle name="20 % - Markeringsfarve1 2 6 2 8" xfId="21084" xr:uid="{00000000-0005-0000-0000-000067090000}"/>
    <cellStyle name="20 % - Markeringsfarve1 2 6 3" xfId="609" xr:uid="{00000000-0005-0000-0000-000068090000}"/>
    <cellStyle name="20 % - Markeringsfarve1 2 6 3 2" xfId="610" xr:uid="{00000000-0005-0000-0000-000069090000}"/>
    <cellStyle name="20 % - Markeringsfarve1 2 6 3 2 2" xfId="11014" xr:uid="{00000000-0005-0000-0000-00006A090000}"/>
    <cellStyle name="20 % - Markeringsfarve1 2 6 3 2 2 2" xfId="25045" xr:uid="{00000000-0005-0000-0000-00006B090000}"/>
    <cellStyle name="20 % - Markeringsfarve1 2 6 3 2 3" xfId="21091" xr:uid="{00000000-0005-0000-0000-00006C090000}"/>
    <cellStyle name="20 % - Markeringsfarve1 2 6 3 3" xfId="611" xr:uid="{00000000-0005-0000-0000-00006D090000}"/>
    <cellStyle name="20 % - Markeringsfarve1 2 6 3 3 2" xfId="11015" xr:uid="{00000000-0005-0000-0000-00006E090000}"/>
    <cellStyle name="20 % - Markeringsfarve1 2 6 3 3 2 2" xfId="25046" xr:uid="{00000000-0005-0000-0000-00006F090000}"/>
    <cellStyle name="20 % - Markeringsfarve1 2 6 3 3 3" xfId="21092" xr:uid="{00000000-0005-0000-0000-000070090000}"/>
    <cellStyle name="20 % - Markeringsfarve1 2 6 3 4" xfId="612" xr:uid="{00000000-0005-0000-0000-000071090000}"/>
    <cellStyle name="20 % - Markeringsfarve1 2 6 3 4 2" xfId="11016" xr:uid="{00000000-0005-0000-0000-000072090000}"/>
    <cellStyle name="20 % - Markeringsfarve1 2 6 3 4 2 2" xfId="25047" xr:uid="{00000000-0005-0000-0000-000073090000}"/>
    <cellStyle name="20 % - Markeringsfarve1 2 6 3 4 3" xfId="21093" xr:uid="{00000000-0005-0000-0000-000074090000}"/>
    <cellStyle name="20 % - Markeringsfarve1 2 6 3 5" xfId="613" xr:uid="{00000000-0005-0000-0000-000075090000}"/>
    <cellStyle name="20 % - Markeringsfarve1 2 6 3 5 2" xfId="11017" xr:uid="{00000000-0005-0000-0000-000076090000}"/>
    <cellStyle name="20 % - Markeringsfarve1 2 6 3 5 2 2" xfId="25048" xr:uid="{00000000-0005-0000-0000-000077090000}"/>
    <cellStyle name="20 % - Markeringsfarve1 2 6 3 5 3" xfId="21094" xr:uid="{00000000-0005-0000-0000-000078090000}"/>
    <cellStyle name="20 % - Markeringsfarve1 2 6 3 6" xfId="614" xr:uid="{00000000-0005-0000-0000-000079090000}"/>
    <cellStyle name="20 % - Markeringsfarve1 2 6 3 6 2" xfId="11018" xr:uid="{00000000-0005-0000-0000-00007A090000}"/>
    <cellStyle name="20 % - Markeringsfarve1 2 6 3 6 2 2" xfId="25049" xr:uid="{00000000-0005-0000-0000-00007B090000}"/>
    <cellStyle name="20 % - Markeringsfarve1 2 6 3 6 3" xfId="21095" xr:uid="{00000000-0005-0000-0000-00007C090000}"/>
    <cellStyle name="20 % - Markeringsfarve1 2 6 3 7" xfId="11013" xr:uid="{00000000-0005-0000-0000-00007D090000}"/>
    <cellStyle name="20 % - Markeringsfarve1 2 6 3 7 2" xfId="25044" xr:uid="{00000000-0005-0000-0000-00007E090000}"/>
    <cellStyle name="20 % - Markeringsfarve1 2 6 3 8" xfId="21090" xr:uid="{00000000-0005-0000-0000-00007F090000}"/>
    <cellStyle name="20 % - Markeringsfarve1 2 6 4" xfId="615" xr:uid="{00000000-0005-0000-0000-000080090000}"/>
    <cellStyle name="20 % - Markeringsfarve1 2 6 4 2" xfId="616" xr:uid="{00000000-0005-0000-0000-000081090000}"/>
    <cellStyle name="20 % - Markeringsfarve1 2 6 4 2 2" xfId="11020" xr:uid="{00000000-0005-0000-0000-000082090000}"/>
    <cellStyle name="20 % - Markeringsfarve1 2 6 4 2 2 2" xfId="25051" xr:uid="{00000000-0005-0000-0000-000083090000}"/>
    <cellStyle name="20 % - Markeringsfarve1 2 6 4 2 3" xfId="21097" xr:uid="{00000000-0005-0000-0000-000084090000}"/>
    <cellStyle name="20 % - Markeringsfarve1 2 6 4 3" xfId="617" xr:uid="{00000000-0005-0000-0000-000085090000}"/>
    <cellStyle name="20 % - Markeringsfarve1 2 6 4 3 2" xfId="11021" xr:uid="{00000000-0005-0000-0000-000086090000}"/>
    <cellStyle name="20 % - Markeringsfarve1 2 6 4 3 2 2" xfId="25052" xr:uid="{00000000-0005-0000-0000-000087090000}"/>
    <cellStyle name="20 % - Markeringsfarve1 2 6 4 3 3" xfId="21098" xr:uid="{00000000-0005-0000-0000-000088090000}"/>
    <cellStyle name="20 % - Markeringsfarve1 2 6 4 4" xfId="618" xr:uid="{00000000-0005-0000-0000-000089090000}"/>
    <cellStyle name="20 % - Markeringsfarve1 2 6 4 4 2" xfId="11022" xr:uid="{00000000-0005-0000-0000-00008A090000}"/>
    <cellStyle name="20 % - Markeringsfarve1 2 6 4 4 2 2" xfId="25053" xr:uid="{00000000-0005-0000-0000-00008B090000}"/>
    <cellStyle name="20 % - Markeringsfarve1 2 6 4 4 3" xfId="21099" xr:uid="{00000000-0005-0000-0000-00008C090000}"/>
    <cellStyle name="20 % - Markeringsfarve1 2 6 4 5" xfId="619" xr:uid="{00000000-0005-0000-0000-00008D090000}"/>
    <cellStyle name="20 % - Markeringsfarve1 2 6 4 5 2" xfId="11023" xr:uid="{00000000-0005-0000-0000-00008E090000}"/>
    <cellStyle name="20 % - Markeringsfarve1 2 6 4 5 2 2" xfId="25054" xr:uid="{00000000-0005-0000-0000-00008F090000}"/>
    <cellStyle name="20 % - Markeringsfarve1 2 6 4 5 3" xfId="21100" xr:uid="{00000000-0005-0000-0000-000090090000}"/>
    <cellStyle name="20 % - Markeringsfarve1 2 6 4 6" xfId="620" xr:uid="{00000000-0005-0000-0000-000091090000}"/>
    <cellStyle name="20 % - Markeringsfarve1 2 6 4 6 2" xfId="11024" xr:uid="{00000000-0005-0000-0000-000092090000}"/>
    <cellStyle name="20 % - Markeringsfarve1 2 6 4 6 2 2" xfId="25055" xr:uid="{00000000-0005-0000-0000-000093090000}"/>
    <cellStyle name="20 % - Markeringsfarve1 2 6 4 6 3" xfId="21101" xr:uid="{00000000-0005-0000-0000-000094090000}"/>
    <cellStyle name="20 % - Markeringsfarve1 2 6 4 7" xfId="11019" xr:uid="{00000000-0005-0000-0000-000095090000}"/>
    <cellStyle name="20 % - Markeringsfarve1 2 6 4 7 2" xfId="25050" xr:uid="{00000000-0005-0000-0000-000096090000}"/>
    <cellStyle name="20 % - Markeringsfarve1 2 6 4 8" xfId="21096" xr:uid="{00000000-0005-0000-0000-000097090000}"/>
    <cellStyle name="20 % - Markeringsfarve1 2 6 5" xfId="621" xr:uid="{00000000-0005-0000-0000-000098090000}"/>
    <cellStyle name="20 % - Markeringsfarve1 2 6 5 2" xfId="11025" xr:uid="{00000000-0005-0000-0000-000099090000}"/>
    <cellStyle name="20 % - Markeringsfarve1 2 6 5 2 2" xfId="25056" xr:uid="{00000000-0005-0000-0000-00009A090000}"/>
    <cellStyle name="20 % - Markeringsfarve1 2 6 5 3" xfId="21102" xr:uid="{00000000-0005-0000-0000-00009B090000}"/>
    <cellStyle name="20 % - Markeringsfarve1 2 6 6" xfId="622" xr:uid="{00000000-0005-0000-0000-00009C090000}"/>
    <cellStyle name="20 % - Markeringsfarve1 2 6 6 2" xfId="11026" xr:uid="{00000000-0005-0000-0000-00009D090000}"/>
    <cellStyle name="20 % - Markeringsfarve1 2 6 6 2 2" xfId="25057" xr:uid="{00000000-0005-0000-0000-00009E090000}"/>
    <cellStyle name="20 % - Markeringsfarve1 2 6 6 3" xfId="21103" xr:uid="{00000000-0005-0000-0000-00009F090000}"/>
    <cellStyle name="20 % - Markeringsfarve1 2 6 7" xfId="623" xr:uid="{00000000-0005-0000-0000-0000A0090000}"/>
    <cellStyle name="20 % - Markeringsfarve1 2 6 7 2" xfId="11027" xr:uid="{00000000-0005-0000-0000-0000A1090000}"/>
    <cellStyle name="20 % - Markeringsfarve1 2 6 7 2 2" xfId="25058" xr:uid="{00000000-0005-0000-0000-0000A2090000}"/>
    <cellStyle name="20 % - Markeringsfarve1 2 6 7 3" xfId="21104" xr:uid="{00000000-0005-0000-0000-0000A3090000}"/>
    <cellStyle name="20 % - Markeringsfarve1 2 6 8" xfId="624" xr:uid="{00000000-0005-0000-0000-0000A4090000}"/>
    <cellStyle name="20 % - Markeringsfarve1 2 6 8 2" xfId="11028" xr:uid="{00000000-0005-0000-0000-0000A5090000}"/>
    <cellStyle name="20 % - Markeringsfarve1 2 6 8 2 2" xfId="25059" xr:uid="{00000000-0005-0000-0000-0000A6090000}"/>
    <cellStyle name="20 % - Markeringsfarve1 2 6 8 3" xfId="21105" xr:uid="{00000000-0005-0000-0000-0000A7090000}"/>
    <cellStyle name="20 % - Markeringsfarve1 2 6 9" xfId="625" xr:uid="{00000000-0005-0000-0000-0000A8090000}"/>
    <cellStyle name="20 % - Markeringsfarve1 2 6 9 2" xfId="11029" xr:uid="{00000000-0005-0000-0000-0000A9090000}"/>
    <cellStyle name="20 % - Markeringsfarve1 2 6 9 2 2" xfId="25060" xr:uid="{00000000-0005-0000-0000-0000AA090000}"/>
    <cellStyle name="20 % - Markeringsfarve1 2 6 9 3" xfId="21106" xr:uid="{00000000-0005-0000-0000-0000AB090000}"/>
    <cellStyle name="20 % - Markeringsfarve1 2 7" xfId="626" xr:uid="{00000000-0005-0000-0000-0000AC090000}"/>
    <cellStyle name="20 % - Markeringsfarve1 2 7 2" xfId="627" xr:uid="{00000000-0005-0000-0000-0000AD090000}"/>
    <cellStyle name="20 % - Markeringsfarve1 2 7 2 2" xfId="11031" xr:uid="{00000000-0005-0000-0000-0000AE090000}"/>
    <cellStyle name="20 % - Markeringsfarve1 2 7 2 2 2" xfId="25062" xr:uid="{00000000-0005-0000-0000-0000AF090000}"/>
    <cellStyle name="20 % - Markeringsfarve1 2 7 2 3" xfId="21108" xr:uid="{00000000-0005-0000-0000-0000B0090000}"/>
    <cellStyle name="20 % - Markeringsfarve1 2 7 3" xfId="628" xr:uid="{00000000-0005-0000-0000-0000B1090000}"/>
    <cellStyle name="20 % - Markeringsfarve1 2 7 3 2" xfId="11032" xr:uid="{00000000-0005-0000-0000-0000B2090000}"/>
    <cellStyle name="20 % - Markeringsfarve1 2 7 3 2 2" xfId="25063" xr:uid="{00000000-0005-0000-0000-0000B3090000}"/>
    <cellStyle name="20 % - Markeringsfarve1 2 7 3 3" xfId="21109" xr:uid="{00000000-0005-0000-0000-0000B4090000}"/>
    <cellStyle name="20 % - Markeringsfarve1 2 7 4" xfId="629" xr:uid="{00000000-0005-0000-0000-0000B5090000}"/>
    <cellStyle name="20 % - Markeringsfarve1 2 7 4 2" xfId="11033" xr:uid="{00000000-0005-0000-0000-0000B6090000}"/>
    <cellStyle name="20 % - Markeringsfarve1 2 7 4 2 2" xfId="25064" xr:uid="{00000000-0005-0000-0000-0000B7090000}"/>
    <cellStyle name="20 % - Markeringsfarve1 2 7 4 3" xfId="21110" xr:uid="{00000000-0005-0000-0000-0000B8090000}"/>
    <cellStyle name="20 % - Markeringsfarve1 2 7 5" xfId="630" xr:uid="{00000000-0005-0000-0000-0000B9090000}"/>
    <cellStyle name="20 % - Markeringsfarve1 2 7 5 2" xfId="11034" xr:uid="{00000000-0005-0000-0000-0000BA090000}"/>
    <cellStyle name="20 % - Markeringsfarve1 2 7 5 2 2" xfId="25065" xr:uid="{00000000-0005-0000-0000-0000BB090000}"/>
    <cellStyle name="20 % - Markeringsfarve1 2 7 5 3" xfId="21111" xr:uid="{00000000-0005-0000-0000-0000BC090000}"/>
    <cellStyle name="20 % - Markeringsfarve1 2 7 6" xfId="631" xr:uid="{00000000-0005-0000-0000-0000BD090000}"/>
    <cellStyle name="20 % - Markeringsfarve1 2 7 6 2" xfId="11035" xr:uid="{00000000-0005-0000-0000-0000BE090000}"/>
    <cellStyle name="20 % - Markeringsfarve1 2 7 6 2 2" xfId="25066" xr:uid="{00000000-0005-0000-0000-0000BF090000}"/>
    <cellStyle name="20 % - Markeringsfarve1 2 7 6 3" xfId="21112" xr:uid="{00000000-0005-0000-0000-0000C0090000}"/>
    <cellStyle name="20 % - Markeringsfarve1 2 7 7" xfId="11030" xr:uid="{00000000-0005-0000-0000-0000C1090000}"/>
    <cellStyle name="20 % - Markeringsfarve1 2 7 7 2" xfId="25061" xr:uid="{00000000-0005-0000-0000-0000C2090000}"/>
    <cellStyle name="20 % - Markeringsfarve1 2 7 8" xfId="21107" xr:uid="{00000000-0005-0000-0000-0000C3090000}"/>
    <cellStyle name="20 % - Markeringsfarve1 2 8" xfId="632" xr:uid="{00000000-0005-0000-0000-0000C4090000}"/>
    <cellStyle name="20 % - Markeringsfarve1 2 8 2" xfId="633" xr:uid="{00000000-0005-0000-0000-0000C5090000}"/>
    <cellStyle name="20 % - Markeringsfarve1 2 8 2 2" xfId="11037" xr:uid="{00000000-0005-0000-0000-0000C6090000}"/>
    <cellStyle name="20 % - Markeringsfarve1 2 8 2 2 2" xfId="25068" xr:uid="{00000000-0005-0000-0000-0000C7090000}"/>
    <cellStyle name="20 % - Markeringsfarve1 2 8 2 3" xfId="21114" xr:uid="{00000000-0005-0000-0000-0000C8090000}"/>
    <cellStyle name="20 % - Markeringsfarve1 2 8 3" xfId="634" xr:uid="{00000000-0005-0000-0000-0000C9090000}"/>
    <cellStyle name="20 % - Markeringsfarve1 2 8 3 2" xfId="11038" xr:uid="{00000000-0005-0000-0000-0000CA090000}"/>
    <cellStyle name="20 % - Markeringsfarve1 2 8 3 2 2" xfId="25069" xr:uid="{00000000-0005-0000-0000-0000CB090000}"/>
    <cellStyle name="20 % - Markeringsfarve1 2 8 3 3" xfId="21115" xr:uid="{00000000-0005-0000-0000-0000CC090000}"/>
    <cellStyle name="20 % - Markeringsfarve1 2 8 4" xfId="635" xr:uid="{00000000-0005-0000-0000-0000CD090000}"/>
    <cellStyle name="20 % - Markeringsfarve1 2 8 4 2" xfId="11039" xr:uid="{00000000-0005-0000-0000-0000CE090000}"/>
    <cellStyle name="20 % - Markeringsfarve1 2 8 4 2 2" xfId="25070" xr:uid="{00000000-0005-0000-0000-0000CF090000}"/>
    <cellStyle name="20 % - Markeringsfarve1 2 8 4 3" xfId="21116" xr:uid="{00000000-0005-0000-0000-0000D0090000}"/>
    <cellStyle name="20 % - Markeringsfarve1 2 8 5" xfId="636" xr:uid="{00000000-0005-0000-0000-0000D1090000}"/>
    <cellStyle name="20 % - Markeringsfarve1 2 8 5 2" xfId="11040" xr:uid="{00000000-0005-0000-0000-0000D2090000}"/>
    <cellStyle name="20 % - Markeringsfarve1 2 8 5 2 2" xfId="25071" xr:uid="{00000000-0005-0000-0000-0000D3090000}"/>
    <cellStyle name="20 % - Markeringsfarve1 2 8 5 3" xfId="21117" xr:uid="{00000000-0005-0000-0000-0000D4090000}"/>
    <cellStyle name="20 % - Markeringsfarve1 2 8 6" xfId="637" xr:uid="{00000000-0005-0000-0000-0000D5090000}"/>
    <cellStyle name="20 % - Markeringsfarve1 2 8 6 2" xfId="11041" xr:uid="{00000000-0005-0000-0000-0000D6090000}"/>
    <cellStyle name="20 % - Markeringsfarve1 2 8 6 2 2" xfId="25072" xr:uid="{00000000-0005-0000-0000-0000D7090000}"/>
    <cellStyle name="20 % - Markeringsfarve1 2 8 6 3" xfId="21118" xr:uid="{00000000-0005-0000-0000-0000D8090000}"/>
    <cellStyle name="20 % - Markeringsfarve1 2 8 7" xfId="11036" xr:uid="{00000000-0005-0000-0000-0000D9090000}"/>
    <cellStyle name="20 % - Markeringsfarve1 2 8 7 2" xfId="25067" xr:uid="{00000000-0005-0000-0000-0000DA090000}"/>
    <cellStyle name="20 % - Markeringsfarve1 2 8 8" xfId="21113" xr:uid="{00000000-0005-0000-0000-0000DB090000}"/>
    <cellStyle name="20 % - Markeringsfarve1 2 9" xfId="638" xr:uid="{00000000-0005-0000-0000-0000DC090000}"/>
    <cellStyle name="20 % - Markeringsfarve1 2 9 2" xfId="639" xr:uid="{00000000-0005-0000-0000-0000DD090000}"/>
    <cellStyle name="20 % - Markeringsfarve1 2 9 2 2" xfId="11043" xr:uid="{00000000-0005-0000-0000-0000DE090000}"/>
    <cellStyle name="20 % - Markeringsfarve1 2 9 2 2 2" xfId="25074" xr:uid="{00000000-0005-0000-0000-0000DF090000}"/>
    <cellStyle name="20 % - Markeringsfarve1 2 9 2 3" xfId="21120" xr:uid="{00000000-0005-0000-0000-0000E0090000}"/>
    <cellStyle name="20 % - Markeringsfarve1 2 9 3" xfId="640" xr:uid="{00000000-0005-0000-0000-0000E1090000}"/>
    <cellStyle name="20 % - Markeringsfarve1 2 9 3 2" xfId="11044" xr:uid="{00000000-0005-0000-0000-0000E2090000}"/>
    <cellStyle name="20 % - Markeringsfarve1 2 9 3 2 2" xfId="25075" xr:uid="{00000000-0005-0000-0000-0000E3090000}"/>
    <cellStyle name="20 % - Markeringsfarve1 2 9 3 3" xfId="21121" xr:uid="{00000000-0005-0000-0000-0000E4090000}"/>
    <cellStyle name="20 % - Markeringsfarve1 2 9 4" xfId="641" xr:uid="{00000000-0005-0000-0000-0000E5090000}"/>
    <cellStyle name="20 % - Markeringsfarve1 2 9 4 2" xfId="11045" xr:uid="{00000000-0005-0000-0000-0000E6090000}"/>
    <cellStyle name="20 % - Markeringsfarve1 2 9 4 2 2" xfId="25076" xr:uid="{00000000-0005-0000-0000-0000E7090000}"/>
    <cellStyle name="20 % - Markeringsfarve1 2 9 4 3" xfId="21122" xr:uid="{00000000-0005-0000-0000-0000E8090000}"/>
    <cellStyle name="20 % - Markeringsfarve1 2 9 5" xfId="642" xr:uid="{00000000-0005-0000-0000-0000E9090000}"/>
    <cellStyle name="20 % - Markeringsfarve1 2 9 5 2" xfId="11046" xr:uid="{00000000-0005-0000-0000-0000EA090000}"/>
    <cellStyle name="20 % - Markeringsfarve1 2 9 5 2 2" xfId="25077" xr:uid="{00000000-0005-0000-0000-0000EB090000}"/>
    <cellStyle name="20 % - Markeringsfarve1 2 9 5 3" xfId="21123" xr:uid="{00000000-0005-0000-0000-0000EC090000}"/>
    <cellStyle name="20 % - Markeringsfarve1 2 9 6" xfId="643" xr:uid="{00000000-0005-0000-0000-0000ED090000}"/>
    <cellStyle name="20 % - Markeringsfarve1 2 9 6 2" xfId="11047" xr:uid="{00000000-0005-0000-0000-0000EE090000}"/>
    <cellStyle name="20 % - Markeringsfarve1 2 9 6 2 2" xfId="25078" xr:uid="{00000000-0005-0000-0000-0000EF090000}"/>
    <cellStyle name="20 % - Markeringsfarve1 2 9 6 3" xfId="21124" xr:uid="{00000000-0005-0000-0000-0000F0090000}"/>
    <cellStyle name="20 % - Markeringsfarve1 2 9 7" xfId="11042" xr:uid="{00000000-0005-0000-0000-0000F1090000}"/>
    <cellStyle name="20 % - Markeringsfarve1 2 9 7 2" xfId="25073" xr:uid="{00000000-0005-0000-0000-0000F2090000}"/>
    <cellStyle name="20 % - Markeringsfarve1 2 9 8" xfId="21119" xr:uid="{00000000-0005-0000-0000-0000F3090000}"/>
    <cellStyle name="20 % - Markeringsfarve1 2_Budget" xfId="644" xr:uid="{00000000-0005-0000-0000-0000F4090000}"/>
    <cellStyle name="20 % - Markeringsfarve1 3" xfId="645" xr:uid="{00000000-0005-0000-0000-0000F5090000}"/>
    <cellStyle name="20 % - Markeringsfarve1 3 2" xfId="646" xr:uid="{00000000-0005-0000-0000-0000F6090000}"/>
    <cellStyle name="20 % - Markeringsfarve1 3 2 10" xfId="11048" xr:uid="{00000000-0005-0000-0000-0000F7090000}"/>
    <cellStyle name="20 % - Markeringsfarve1 3 2 10 2" xfId="25079" xr:uid="{00000000-0005-0000-0000-0000F8090000}"/>
    <cellStyle name="20 % - Markeringsfarve1 3 2 11" xfId="21125" xr:uid="{00000000-0005-0000-0000-0000F9090000}"/>
    <cellStyle name="20 % - Markeringsfarve1 3 2 2" xfId="647" xr:uid="{00000000-0005-0000-0000-0000FA090000}"/>
    <cellStyle name="20 % - Markeringsfarve1 3 2 2 2" xfId="648" xr:uid="{00000000-0005-0000-0000-0000FB090000}"/>
    <cellStyle name="20 % - Markeringsfarve1 3 2 2 2 2" xfId="649" xr:uid="{00000000-0005-0000-0000-0000FC090000}"/>
    <cellStyle name="20 % - Markeringsfarve1 3 2 2 2 2 2" xfId="11051" xr:uid="{00000000-0005-0000-0000-0000FD090000}"/>
    <cellStyle name="20 % - Markeringsfarve1 3 2 2 2 2 2 2" xfId="25082" xr:uid="{00000000-0005-0000-0000-0000FE090000}"/>
    <cellStyle name="20 % - Markeringsfarve1 3 2 2 2 2 3" xfId="21128" xr:uid="{00000000-0005-0000-0000-0000FF090000}"/>
    <cellStyle name="20 % - Markeringsfarve1 3 2 2 2 3" xfId="650" xr:uid="{00000000-0005-0000-0000-0000000A0000}"/>
    <cellStyle name="20 % - Markeringsfarve1 3 2 2 2 3 2" xfId="11052" xr:uid="{00000000-0005-0000-0000-0000010A0000}"/>
    <cellStyle name="20 % - Markeringsfarve1 3 2 2 2 3 2 2" xfId="25083" xr:uid="{00000000-0005-0000-0000-0000020A0000}"/>
    <cellStyle name="20 % - Markeringsfarve1 3 2 2 2 3 3" xfId="21129" xr:uid="{00000000-0005-0000-0000-0000030A0000}"/>
    <cellStyle name="20 % - Markeringsfarve1 3 2 2 2 4" xfId="651" xr:uid="{00000000-0005-0000-0000-0000040A0000}"/>
    <cellStyle name="20 % - Markeringsfarve1 3 2 2 2 4 2" xfId="11053" xr:uid="{00000000-0005-0000-0000-0000050A0000}"/>
    <cellStyle name="20 % - Markeringsfarve1 3 2 2 2 4 2 2" xfId="25084" xr:uid="{00000000-0005-0000-0000-0000060A0000}"/>
    <cellStyle name="20 % - Markeringsfarve1 3 2 2 2 4 3" xfId="21130" xr:uid="{00000000-0005-0000-0000-0000070A0000}"/>
    <cellStyle name="20 % - Markeringsfarve1 3 2 2 2 5" xfId="652" xr:uid="{00000000-0005-0000-0000-0000080A0000}"/>
    <cellStyle name="20 % - Markeringsfarve1 3 2 2 2 5 2" xfId="11054" xr:uid="{00000000-0005-0000-0000-0000090A0000}"/>
    <cellStyle name="20 % - Markeringsfarve1 3 2 2 2 5 2 2" xfId="25085" xr:uid="{00000000-0005-0000-0000-00000A0A0000}"/>
    <cellStyle name="20 % - Markeringsfarve1 3 2 2 2 5 3" xfId="21131" xr:uid="{00000000-0005-0000-0000-00000B0A0000}"/>
    <cellStyle name="20 % - Markeringsfarve1 3 2 2 2 6" xfId="653" xr:uid="{00000000-0005-0000-0000-00000C0A0000}"/>
    <cellStyle name="20 % - Markeringsfarve1 3 2 2 2 6 2" xfId="11055" xr:uid="{00000000-0005-0000-0000-00000D0A0000}"/>
    <cellStyle name="20 % - Markeringsfarve1 3 2 2 2 6 2 2" xfId="25086" xr:uid="{00000000-0005-0000-0000-00000E0A0000}"/>
    <cellStyle name="20 % - Markeringsfarve1 3 2 2 2 6 3" xfId="21132" xr:uid="{00000000-0005-0000-0000-00000F0A0000}"/>
    <cellStyle name="20 % - Markeringsfarve1 3 2 2 2 7" xfId="11050" xr:uid="{00000000-0005-0000-0000-0000100A0000}"/>
    <cellStyle name="20 % - Markeringsfarve1 3 2 2 2 7 2" xfId="25081" xr:uid="{00000000-0005-0000-0000-0000110A0000}"/>
    <cellStyle name="20 % - Markeringsfarve1 3 2 2 2 8" xfId="21127" xr:uid="{00000000-0005-0000-0000-0000120A0000}"/>
    <cellStyle name="20 % - Markeringsfarve1 3 2 2 3" xfId="654" xr:uid="{00000000-0005-0000-0000-0000130A0000}"/>
    <cellStyle name="20 % - Markeringsfarve1 3 2 2 3 2" xfId="11056" xr:uid="{00000000-0005-0000-0000-0000140A0000}"/>
    <cellStyle name="20 % - Markeringsfarve1 3 2 2 3 2 2" xfId="25087" xr:uid="{00000000-0005-0000-0000-0000150A0000}"/>
    <cellStyle name="20 % - Markeringsfarve1 3 2 2 3 3" xfId="21133" xr:uid="{00000000-0005-0000-0000-0000160A0000}"/>
    <cellStyle name="20 % - Markeringsfarve1 3 2 2 4" xfId="655" xr:uid="{00000000-0005-0000-0000-0000170A0000}"/>
    <cellStyle name="20 % - Markeringsfarve1 3 2 2 4 2" xfId="11057" xr:uid="{00000000-0005-0000-0000-0000180A0000}"/>
    <cellStyle name="20 % - Markeringsfarve1 3 2 2 4 2 2" xfId="25088" xr:uid="{00000000-0005-0000-0000-0000190A0000}"/>
    <cellStyle name="20 % - Markeringsfarve1 3 2 2 4 3" xfId="21134" xr:uid="{00000000-0005-0000-0000-00001A0A0000}"/>
    <cellStyle name="20 % - Markeringsfarve1 3 2 2 5" xfId="656" xr:uid="{00000000-0005-0000-0000-00001B0A0000}"/>
    <cellStyle name="20 % - Markeringsfarve1 3 2 2 5 2" xfId="11058" xr:uid="{00000000-0005-0000-0000-00001C0A0000}"/>
    <cellStyle name="20 % - Markeringsfarve1 3 2 2 5 2 2" xfId="25089" xr:uid="{00000000-0005-0000-0000-00001D0A0000}"/>
    <cellStyle name="20 % - Markeringsfarve1 3 2 2 5 3" xfId="21135" xr:uid="{00000000-0005-0000-0000-00001E0A0000}"/>
    <cellStyle name="20 % - Markeringsfarve1 3 2 2 6" xfId="657" xr:uid="{00000000-0005-0000-0000-00001F0A0000}"/>
    <cellStyle name="20 % - Markeringsfarve1 3 2 2 6 2" xfId="11059" xr:uid="{00000000-0005-0000-0000-0000200A0000}"/>
    <cellStyle name="20 % - Markeringsfarve1 3 2 2 6 2 2" xfId="25090" xr:uid="{00000000-0005-0000-0000-0000210A0000}"/>
    <cellStyle name="20 % - Markeringsfarve1 3 2 2 6 3" xfId="21136" xr:uid="{00000000-0005-0000-0000-0000220A0000}"/>
    <cellStyle name="20 % - Markeringsfarve1 3 2 2 7" xfId="658" xr:uid="{00000000-0005-0000-0000-0000230A0000}"/>
    <cellStyle name="20 % - Markeringsfarve1 3 2 2 7 2" xfId="11060" xr:uid="{00000000-0005-0000-0000-0000240A0000}"/>
    <cellStyle name="20 % - Markeringsfarve1 3 2 2 7 2 2" xfId="25091" xr:uid="{00000000-0005-0000-0000-0000250A0000}"/>
    <cellStyle name="20 % - Markeringsfarve1 3 2 2 7 3" xfId="21137" xr:uid="{00000000-0005-0000-0000-0000260A0000}"/>
    <cellStyle name="20 % - Markeringsfarve1 3 2 2 8" xfId="11049" xr:uid="{00000000-0005-0000-0000-0000270A0000}"/>
    <cellStyle name="20 % - Markeringsfarve1 3 2 2 8 2" xfId="25080" xr:uid="{00000000-0005-0000-0000-0000280A0000}"/>
    <cellStyle name="20 % - Markeringsfarve1 3 2 2 9" xfId="21126" xr:uid="{00000000-0005-0000-0000-0000290A0000}"/>
    <cellStyle name="20 % - Markeringsfarve1 3 2 3" xfId="659" xr:uid="{00000000-0005-0000-0000-00002A0A0000}"/>
    <cellStyle name="20 % - Markeringsfarve1 3 2 3 2" xfId="660" xr:uid="{00000000-0005-0000-0000-00002B0A0000}"/>
    <cellStyle name="20 % - Markeringsfarve1 3 2 3 2 2" xfId="11062" xr:uid="{00000000-0005-0000-0000-00002C0A0000}"/>
    <cellStyle name="20 % - Markeringsfarve1 3 2 3 2 2 2" xfId="25093" xr:uid="{00000000-0005-0000-0000-00002D0A0000}"/>
    <cellStyle name="20 % - Markeringsfarve1 3 2 3 2 3" xfId="21139" xr:uid="{00000000-0005-0000-0000-00002E0A0000}"/>
    <cellStyle name="20 % - Markeringsfarve1 3 2 3 3" xfId="661" xr:uid="{00000000-0005-0000-0000-00002F0A0000}"/>
    <cellStyle name="20 % - Markeringsfarve1 3 2 3 3 2" xfId="11063" xr:uid="{00000000-0005-0000-0000-0000300A0000}"/>
    <cellStyle name="20 % - Markeringsfarve1 3 2 3 3 2 2" xfId="25094" xr:uid="{00000000-0005-0000-0000-0000310A0000}"/>
    <cellStyle name="20 % - Markeringsfarve1 3 2 3 3 3" xfId="21140" xr:uid="{00000000-0005-0000-0000-0000320A0000}"/>
    <cellStyle name="20 % - Markeringsfarve1 3 2 3 4" xfId="662" xr:uid="{00000000-0005-0000-0000-0000330A0000}"/>
    <cellStyle name="20 % - Markeringsfarve1 3 2 3 4 2" xfId="11064" xr:uid="{00000000-0005-0000-0000-0000340A0000}"/>
    <cellStyle name="20 % - Markeringsfarve1 3 2 3 4 2 2" xfId="25095" xr:uid="{00000000-0005-0000-0000-0000350A0000}"/>
    <cellStyle name="20 % - Markeringsfarve1 3 2 3 4 3" xfId="21141" xr:uid="{00000000-0005-0000-0000-0000360A0000}"/>
    <cellStyle name="20 % - Markeringsfarve1 3 2 3 5" xfId="663" xr:uid="{00000000-0005-0000-0000-0000370A0000}"/>
    <cellStyle name="20 % - Markeringsfarve1 3 2 3 5 2" xfId="11065" xr:uid="{00000000-0005-0000-0000-0000380A0000}"/>
    <cellStyle name="20 % - Markeringsfarve1 3 2 3 5 2 2" xfId="25096" xr:uid="{00000000-0005-0000-0000-0000390A0000}"/>
    <cellStyle name="20 % - Markeringsfarve1 3 2 3 5 3" xfId="21142" xr:uid="{00000000-0005-0000-0000-00003A0A0000}"/>
    <cellStyle name="20 % - Markeringsfarve1 3 2 3 6" xfId="664" xr:uid="{00000000-0005-0000-0000-00003B0A0000}"/>
    <cellStyle name="20 % - Markeringsfarve1 3 2 3 6 2" xfId="11066" xr:uid="{00000000-0005-0000-0000-00003C0A0000}"/>
    <cellStyle name="20 % - Markeringsfarve1 3 2 3 6 2 2" xfId="25097" xr:uid="{00000000-0005-0000-0000-00003D0A0000}"/>
    <cellStyle name="20 % - Markeringsfarve1 3 2 3 6 3" xfId="21143" xr:uid="{00000000-0005-0000-0000-00003E0A0000}"/>
    <cellStyle name="20 % - Markeringsfarve1 3 2 3 7" xfId="11061" xr:uid="{00000000-0005-0000-0000-00003F0A0000}"/>
    <cellStyle name="20 % - Markeringsfarve1 3 2 3 7 2" xfId="25092" xr:uid="{00000000-0005-0000-0000-0000400A0000}"/>
    <cellStyle name="20 % - Markeringsfarve1 3 2 3 8" xfId="21138" xr:uid="{00000000-0005-0000-0000-0000410A0000}"/>
    <cellStyle name="20 % - Markeringsfarve1 3 2 4" xfId="665" xr:uid="{00000000-0005-0000-0000-0000420A0000}"/>
    <cellStyle name="20 % - Markeringsfarve1 3 2 4 2" xfId="11067" xr:uid="{00000000-0005-0000-0000-0000430A0000}"/>
    <cellStyle name="20 % - Markeringsfarve1 3 2 4 2 2" xfId="25098" xr:uid="{00000000-0005-0000-0000-0000440A0000}"/>
    <cellStyle name="20 % - Markeringsfarve1 3 2 4 3" xfId="21144" xr:uid="{00000000-0005-0000-0000-0000450A0000}"/>
    <cellStyle name="20 % - Markeringsfarve1 3 2 5" xfId="666" xr:uid="{00000000-0005-0000-0000-0000460A0000}"/>
    <cellStyle name="20 % - Markeringsfarve1 3 2 5 2" xfId="11068" xr:uid="{00000000-0005-0000-0000-0000470A0000}"/>
    <cellStyle name="20 % - Markeringsfarve1 3 2 5 2 2" xfId="25099" xr:uid="{00000000-0005-0000-0000-0000480A0000}"/>
    <cellStyle name="20 % - Markeringsfarve1 3 2 5 3" xfId="21145" xr:uid="{00000000-0005-0000-0000-0000490A0000}"/>
    <cellStyle name="20 % - Markeringsfarve1 3 2 6" xfId="667" xr:uid="{00000000-0005-0000-0000-00004A0A0000}"/>
    <cellStyle name="20 % - Markeringsfarve1 3 2 6 2" xfId="11069" xr:uid="{00000000-0005-0000-0000-00004B0A0000}"/>
    <cellStyle name="20 % - Markeringsfarve1 3 2 6 2 2" xfId="25100" xr:uid="{00000000-0005-0000-0000-00004C0A0000}"/>
    <cellStyle name="20 % - Markeringsfarve1 3 2 6 3" xfId="21146" xr:uid="{00000000-0005-0000-0000-00004D0A0000}"/>
    <cellStyle name="20 % - Markeringsfarve1 3 2 7" xfId="668" xr:uid="{00000000-0005-0000-0000-00004E0A0000}"/>
    <cellStyle name="20 % - Markeringsfarve1 3 2 7 2" xfId="11070" xr:uid="{00000000-0005-0000-0000-00004F0A0000}"/>
    <cellStyle name="20 % - Markeringsfarve1 3 2 7 2 2" xfId="25101" xr:uid="{00000000-0005-0000-0000-0000500A0000}"/>
    <cellStyle name="20 % - Markeringsfarve1 3 2 7 3" xfId="21147" xr:uid="{00000000-0005-0000-0000-0000510A0000}"/>
    <cellStyle name="20 % - Markeringsfarve1 3 2 8" xfId="669" xr:uid="{00000000-0005-0000-0000-0000520A0000}"/>
    <cellStyle name="20 % - Markeringsfarve1 3 2 8 2" xfId="11071" xr:uid="{00000000-0005-0000-0000-0000530A0000}"/>
    <cellStyle name="20 % - Markeringsfarve1 3 2 8 2 2" xfId="25102" xr:uid="{00000000-0005-0000-0000-0000540A0000}"/>
    <cellStyle name="20 % - Markeringsfarve1 3 2 8 3" xfId="21148" xr:uid="{00000000-0005-0000-0000-0000550A0000}"/>
    <cellStyle name="20 % - Markeringsfarve1 3 2 9" xfId="670" xr:uid="{00000000-0005-0000-0000-0000560A0000}"/>
    <cellStyle name="20 % - Markeringsfarve1 3 3" xfId="671" xr:uid="{00000000-0005-0000-0000-0000570A0000}"/>
    <cellStyle name="20 % - Markeringsfarve1 3 3 2" xfId="11072" xr:uid="{00000000-0005-0000-0000-0000580A0000}"/>
    <cellStyle name="20 % - Markeringsfarve1 3 3 2 2" xfId="25103" xr:uid="{00000000-0005-0000-0000-0000590A0000}"/>
    <cellStyle name="20 % - Markeringsfarve1 3 3 3" xfId="21149" xr:uid="{00000000-0005-0000-0000-00005A0A0000}"/>
    <cellStyle name="20 % - Markeringsfarve1 3_Budget" xfId="672" xr:uid="{00000000-0005-0000-0000-00005B0A0000}"/>
    <cellStyle name="20 % - Markeringsfarve1 4" xfId="673" xr:uid="{00000000-0005-0000-0000-00005C0A0000}"/>
    <cellStyle name="20 % - Markeringsfarve1 4 2" xfId="674" xr:uid="{00000000-0005-0000-0000-00005D0A0000}"/>
    <cellStyle name="20 % - Markeringsfarve1 5" xfId="675" xr:uid="{00000000-0005-0000-0000-00005E0A0000}"/>
    <cellStyle name="20 % - Markeringsfarve1 6" xfId="676" xr:uid="{00000000-0005-0000-0000-00005F0A0000}"/>
    <cellStyle name="20 % - Markeringsfarve1 6 10" xfId="677" xr:uid="{00000000-0005-0000-0000-0000600A0000}"/>
    <cellStyle name="20 % - Markeringsfarve1 6 10 2" xfId="11074" xr:uid="{00000000-0005-0000-0000-0000610A0000}"/>
    <cellStyle name="20 % - Markeringsfarve1 6 10 2 2" xfId="25105" xr:uid="{00000000-0005-0000-0000-0000620A0000}"/>
    <cellStyle name="20 % - Markeringsfarve1 6 10 3" xfId="21151" xr:uid="{00000000-0005-0000-0000-0000630A0000}"/>
    <cellStyle name="20 % - Markeringsfarve1 6 11" xfId="11073" xr:uid="{00000000-0005-0000-0000-0000640A0000}"/>
    <cellStyle name="20 % - Markeringsfarve1 6 11 2" xfId="25104" xr:uid="{00000000-0005-0000-0000-0000650A0000}"/>
    <cellStyle name="20 % - Markeringsfarve1 6 12" xfId="21150" xr:uid="{00000000-0005-0000-0000-0000660A0000}"/>
    <cellStyle name="20 % - Markeringsfarve1 6 2" xfId="678" xr:uid="{00000000-0005-0000-0000-0000670A0000}"/>
    <cellStyle name="20 % - Markeringsfarve1 6 2 10" xfId="21152" xr:uid="{00000000-0005-0000-0000-0000680A0000}"/>
    <cellStyle name="20 % - Markeringsfarve1 6 2 2" xfId="679" xr:uid="{00000000-0005-0000-0000-0000690A0000}"/>
    <cellStyle name="20 % - Markeringsfarve1 6 2 2 2" xfId="680" xr:uid="{00000000-0005-0000-0000-00006A0A0000}"/>
    <cellStyle name="20 % - Markeringsfarve1 6 2 2 2 2" xfId="11077" xr:uid="{00000000-0005-0000-0000-00006B0A0000}"/>
    <cellStyle name="20 % - Markeringsfarve1 6 2 2 2 2 2" xfId="25108" xr:uid="{00000000-0005-0000-0000-00006C0A0000}"/>
    <cellStyle name="20 % - Markeringsfarve1 6 2 2 2 3" xfId="21154" xr:uid="{00000000-0005-0000-0000-00006D0A0000}"/>
    <cellStyle name="20 % - Markeringsfarve1 6 2 2 3" xfId="681" xr:uid="{00000000-0005-0000-0000-00006E0A0000}"/>
    <cellStyle name="20 % - Markeringsfarve1 6 2 2 3 2" xfId="11078" xr:uid="{00000000-0005-0000-0000-00006F0A0000}"/>
    <cellStyle name="20 % - Markeringsfarve1 6 2 2 3 2 2" xfId="25109" xr:uid="{00000000-0005-0000-0000-0000700A0000}"/>
    <cellStyle name="20 % - Markeringsfarve1 6 2 2 3 3" xfId="21155" xr:uid="{00000000-0005-0000-0000-0000710A0000}"/>
    <cellStyle name="20 % - Markeringsfarve1 6 2 2 4" xfId="682" xr:uid="{00000000-0005-0000-0000-0000720A0000}"/>
    <cellStyle name="20 % - Markeringsfarve1 6 2 2 4 2" xfId="11079" xr:uid="{00000000-0005-0000-0000-0000730A0000}"/>
    <cellStyle name="20 % - Markeringsfarve1 6 2 2 4 2 2" xfId="25110" xr:uid="{00000000-0005-0000-0000-0000740A0000}"/>
    <cellStyle name="20 % - Markeringsfarve1 6 2 2 4 3" xfId="21156" xr:uid="{00000000-0005-0000-0000-0000750A0000}"/>
    <cellStyle name="20 % - Markeringsfarve1 6 2 2 5" xfId="683" xr:uid="{00000000-0005-0000-0000-0000760A0000}"/>
    <cellStyle name="20 % - Markeringsfarve1 6 2 2 5 2" xfId="11080" xr:uid="{00000000-0005-0000-0000-0000770A0000}"/>
    <cellStyle name="20 % - Markeringsfarve1 6 2 2 5 2 2" xfId="25111" xr:uid="{00000000-0005-0000-0000-0000780A0000}"/>
    <cellStyle name="20 % - Markeringsfarve1 6 2 2 5 3" xfId="21157" xr:uid="{00000000-0005-0000-0000-0000790A0000}"/>
    <cellStyle name="20 % - Markeringsfarve1 6 2 2 6" xfId="684" xr:uid="{00000000-0005-0000-0000-00007A0A0000}"/>
    <cellStyle name="20 % - Markeringsfarve1 6 2 2 6 2" xfId="11081" xr:uid="{00000000-0005-0000-0000-00007B0A0000}"/>
    <cellStyle name="20 % - Markeringsfarve1 6 2 2 6 2 2" xfId="25112" xr:uid="{00000000-0005-0000-0000-00007C0A0000}"/>
    <cellStyle name="20 % - Markeringsfarve1 6 2 2 6 3" xfId="21158" xr:uid="{00000000-0005-0000-0000-00007D0A0000}"/>
    <cellStyle name="20 % - Markeringsfarve1 6 2 2 7" xfId="11076" xr:uid="{00000000-0005-0000-0000-00007E0A0000}"/>
    <cellStyle name="20 % - Markeringsfarve1 6 2 2 7 2" xfId="25107" xr:uid="{00000000-0005-0000-0000-00007F0A0000}"/>
    <cellStyle name="20 % - Markeringsfarve1 6 2 2 8" xfId="21153" xr:uid="{00000000-0005-0000-0000-0000800A0000}"/>
    <cellStyle name="20 % - Markeringsfarve1 6 2 3" xfId="685" xr:uid="{00000000-0005-0000-0000-0000810A0000}"/>
    <cellStyle name="20 % - Markeringsfarve1 6 2 3 2" xfId="686" xr:uid="{00000000-0005-0000-0000-0000820A0000}"/>
    <cellStyle name="20 % - Markeringsfarve1 6 2 3 2 2" xfId="11083" xr:uid="{00000000-0005-0000-0000-0000830A0000}"/>
    <cellStyle name="20 % - Markeringsfarve1 6 2 3 2 2 2" xfId="25114" xr:uid="{00000000-0005-0000-0000-0000840A0000}"/>
    <cellStyle name="20 % - Markeringsfarve1 6 2 3 2 3" xfId="21160" xr:uid="{00000000-0005-0000-0000-0000850A0000}"/>
    <cellStyle name="20 % - Markeringsfarve1 6 2 3 3" xfId="687" xr:uid="{00000000-0005-0000-0000-0000860A0000}"/>
    <cellStyle name="20 % - Markeringsfarve1 6 2 3 3 2" xfId="11084" xr:uid="{00000000-0005-0000-0000-0000870A0000}"/>
    <cellStyle name="20 % - Markeringsfarve1 6 2 3 3 2 2" xfId="25115" xr:uid="{00000000-0005-0000-0000-0000880A0000}"/>
    <cellStyle name="20 % - Markeringsfarve1 6 2 3 3 3" xfId="21161" xr:uid="{00000000-0005-0000-0000-0000890A0000}"/>
    <cellStyle name="20 % - Markeringsfarve1 6 2 3 4" xfId="688" xr:uid="{00000000-0005-0000-0000-00008A0A0000}"/>
    <cellStyle name="20 % - Markeringsfarve1 6 2 3 4 2" xfId="11085" xr:uid="{00000000-0005-0000-0000-00008B0A0000}"/>
    <cellStyle name="20 % - Markeringsfarve1 6 2 3 4 2 2" xfId="25116" xr:uid="{00000000-0005-0000-0000-00008C0A0000}"/>
    <cellStyle name="20 % - Markeringsfarve1 6 2 3 4 3" xfId="21162" xr:uid="{00000000-0005-0000-0000-00008D0A0000}"/>
    <cellStyle name="20 % - Markeringsfarve1 6 2 3 5" xfId="689" xr:uid="{00000000-0005-0000-0000-00008E0A0000}"/>
    <cellStyle name="20 % - Markeringsfarve1 6 2 3 5 2" xfId="11086" xr:uid="{00000000-0005-0000-0000-00008F0A0000}"/>
    <cellStyle name="20 % - Markeringsfarve1 6 2 3 5 2 2" xfId="25117" xr:uid="{00000000-0005-0000-0000-0000900A0000}"/>
    <cellStyle name="20 % - Markeringsfarve1 6 2 3 5 3" xfId="21163" xr:uid="{00000000-0005-0000-0000-0000910A0000}"/>
    <cellStyle name="20 % - Markeringsfarve1 6 2 3 6" xfId="690" xr:uid="{00000000-0005-0000-0000-0000920A0000}"/>
    <cellStyle name="20 % - Markeringsfarve1 6 2 3 6 2" xfId="11087" xr:uid="{00000000-0005-0000-0000-0000930A0000}"/>
    <cellStyle name="20 % - Markeringsfarve1 6 2 3 6 2 2" xfId="25118" xr:uid="{00000000-0005-0000-0000-0000940A0000}"/>
    <cellStyle name="20 % - Markeringsfarve1 6 2 3 6 3" xfId="21164" xr:uid="{00000000-0005-0000-0000-0000950A0000}"/>
    <cellStyle name="20 % - Markeringsfarve1 6 2 3 7" xfId="11082" xr:uid="{00000000-0005-0000-0000-0000960A0000}"/>
    <cellStyle name="20 % - Markeringsfarve1 6 2 3 7 2" xfId="25113" xr:uid="{00000000-0005-0000-0000-0000970A0000}"/>
    <cellStyle name="20 % - Markeringsfarve1 6 2 3 8" xfId="21159" xr:uid="{00000000-0005-0000-0000-0000980A0000}"/>
    <cellStyle name="20 % - Markeringsfarve1 6 2 4" xfId="691" xr:uid="{00000000-0005-0000-0000-0000990A0000}"/>
    <cellStyle name="20 % - Markeringsfarve1 6 2 4 2" xfId="11088" xr:uid="{00000000-0005-0000-0000-00009A0A0000}"/>
    <cellStyle name="20 % - Markeringsfarve1 6 2 4 2 2" xfId="25119" xr:uid="{00000000-0005-0000-0000-00009B0A0000}"/>
    <cellStyle name="20 % - Markeringsfarve1 6 2 4 3" xfId="21165" xr:uid="{00000000-0005-0000-0000-00009C0A0000}"/>
    <cellStyle name="20 % - Markeringsfarve1 6 2 5" xfId="692" xr:uid="{00000000-0005-0000-0000-00009D0A0000}"/>
    <cellStyle name="20 % - Markeringsfarve1 6 2 5 2" xfId="11089" xr:uid="{00000000-0005-0000-0000-00009E0A0000}"/>
    <cellStyle name="20 % - Markeringsfarve1 6 2 5 2 2" xfId="25120" xr:uid="{00000000-0005-0000-0000-00009F0A0000}"/>
    <cellStyle name="20 % - Markeringsfarve1 6 2 5 3" xfId="21166" xr:uid="{00000000-0005-0000-0000-0000A00A0000}"/>
    <cellStyle name="20 % - Markeringsfarve1 6 2 6" xfId="693" xr:uid="{00000000-0005-0000-0000-0000A10A0000}"/>
    <cellStyle name="20 % - Markeringsfarve1 6 2 6 2" xfId="11090" xr:uid="{00000000-0005-0000-0000-0000A20A0000}"/>
    <cellStyle name="20 % - Markeringsfarve1 6 2 6 2 2" xfId="25121" xr:uid="{00000000-0005-0000-0000-0000A30A0000}"/>
    <cellStyle name="20 % - Markeringsfarve1 6 2 6 3" xfId="21167" xr:uid="{00000000-0005-0000-0000-0000A40A0000}"/>
    <cellStyle name="20 % - Markeringsfarve1 6 2 7" xfId="694" xr:uid="{00000000-0005-0000-0000-0000A50A0000}"/>
    <cellStyle name="20 % - Markeringsfarve1 6 2 7 2" xfId="11091" xr:uid="{00000000-0005-0000-0000-0000A60A0000}"/>
    <cellStyle name="20 % - Markeringsfarve1 6 2 7 2 2" xfId="25122" xr:uid="{00000000-0005-0000-0000-0000A70A0000}"/>
    <cellStyle name="20 % - Markeringsfarve1 6 2 7 3" xfId="21168" xr:uid="{00000000-0005-0000-0000-0000A80A0000}"/>
    <cellStyle name="20 % - Markeringsfarve1 6 2 8" xfId="695" xr:uid="{00000000-0005-0000-0000-0000A90A0000}"/>
    <cellStyle name="20 % - Markeringsfarve1 6 2 8 2" xfId="11092" xr:uid="{00000000-0005-0000-0000-0000AA0A0000}"/>
    <cellStyle name="20 % - Markeringsfarve1 6 2 8 2 2" xfId="25123" xr:uid="{00000000-0005-0000-0000-0000AB0A0000}"/>
    <cellStyle name="20 % - Markeringsfarve1 6 2 8 3" xfId="21169" xr:uid="{00000000-0005-0000-0000-0000AC0A0000}"/>
    <cellStyle name="20 % - Markeringsfarve1 6 2 9" xfId="11075" xr:uid="{00000000-0005-0000-0000-0000AD0A0000}"/>
    <cellStyle name="20 % - Markeringsfarve1 6 2 9 2" xfId="25106" xr:uid="{00000000-0005-0000-0000-0000AE0A0000}"/>
    <cellStyle name="20 % - Markeringsfarve1 6 3" xfId="696" xr:uid="{00000000-0005-0000-0000-0000AF0A0000}"/>
    <cellStyle name="20 % - Markeringsfarve1 6 4" xfId="697" xr:uid="{00000000-0005-0000-0000-0000B00A0000}"/>
    <cellStyle name="20 % - Markeringsfarve1 6 4 2" xfId="698" xr:uid="{00000000-0005-0000-0000-0000B10A0000}"/>
    <cellStyle name="20 % - Markeringsfarve1 6 4 2 2" xfId="11094" xr:uid="{00000000-0005-0000-0000-0000B20A0000}"/>
    <cellStyle name="20 % - Markeringsfarve1 6 4 2 2 2" xfId="25125" xr:uid="{00000000-0005-0000-0000-0000B30A0000}"/>
    <cellStyle name="20 % - Markeringsfarve1 6 4 2 3" xfId="21171" xr:uid="{00000000-0005-0000-0000-0000B40A0000}"/>
    <cellStyle name="20 % - Markeringsfarve1 6 4 3" xfId="699" xr:uid="{00000000-0005-0000-0000-0000B50A0000}"/>
    <cellStyle name="20 % - Markeringsfarve1 6 4 3 2" xfId="11095" xr:uid="{00000000-0005-0000-0000-0000B60A0000}"/>
    <cellStyle name="20 % - Markeringsfarve1 6 4 3 2 2" xfId="25126" xr:uid="{00000000-0005-0000-0000-0000B70A0000}"/>
    <cellStyle name="20 % - Markeringsfarve1 6 4 3 3" xfId="21172" xr:uid="{00000000-0005-0000-0000-0000B80A0000}"/>
    <cellStyle name="20 % - Markeringsfarve1 6 4 4" xfId="700" xr:uid="{00000000-0005-0000-0000-0000B90A0000}"/>
    <cellStyle name="20 % - Markeringsfarve1 6 4 4 2" xfId="11096" xr:uid="{00000000-0005-0000-0000-0000BA0A0000}"/>
    <cellStyle name="20 % - Markeringsfarve1 6 4 4 2 2" xfId="25127" xr:uid="{00000000-0005-0000-0000-0000BB0A0000}"/>
    <cellStyle name="20 % - Markeringsfarve1 6 4 4 3" xfId="21173" xr:uid="{00000000-0005-0000-0000-0000BC0A0000}"/>
    <cellStyle name="20 % - Markeringsfarve1 6 4 5" xfId="701" xr:uid="{00000000-0005-0000-0000-0000BD0A0000}"/>
    <cellStyle name="20 % - Markeringsfarve1 6 4 5 2" xfId="11097" xr:uid="{00000000-0005-0000-0000-0000BE0A0000}"/>
    <cellStyle name="20 % - Markeringsfarve1 6 4 5 2 2" xfId="25128" xr:uid="{00000000-0005-0000-0000-0000BF0A0000}"/>
    <cellStyle name="20 % - Markeringsfarve1 6 4 5 3" xfId="21174" xr:uid="{00000000-0005-0000-0000-0000C00A0000}"/>
    <cellStyle name="20 % - Markeringsfarve1 6 4 6" xfId="702" xr:uid="{00000000-0005-0000-0000-0000C10A0000}"/>
    <cellStyle name="20 % - Markeringsfarve1 6 4 6 2" xfId="11098" xr:uid="{00000000-0005-0000-0000-0000C20A0000}"/>
    <cellStyle name="20 % - Markeringsfarve1 6 4 6 2 2" xfId="25129" xr:uid="{00000000-0005-0000-0000-0000C30A0000}"/>
    <cellStyle name="20 % - Markeringsfarve1 6 4 6 3" xfId="21175" xr:uid="{00000000-0005-0000-0000-0000C40A0000}"/>
    <cellStyle name="20 % - Markeringsfarve1 6 4 7" xfId="11093" xr:uid="{00000000-0005-0000-0000-0000C50A0000}"/>
    <cellStyle name="20 % - Markeringsfarve1 6 4 7 2" xfId="25124" xr:uid="{00000000-0005-0000-0000-0000C60A0000}"/>
    <cellStyle name="20 % - Markeringsfarve1 6 4 8" xfId="21170" xr:uid="{00000000-0005-0000-0000-0000C70A0000}"/>
    <cellStyle name="20 % - Markeringsfarve1 6 5" xfId="703" xr:uid="{00000000-0005-0000-0000-0000C80A0000}"/>
    <cellStyle name="20 % - Markeringsfarve1 6 5 2" xfId="704" xr:uid="{00000000-0005-0000-0000-0000C90A0000}"/>
    <cellStyle name="20 % - Markeringsfarve1 6 5 2 2" xfId="11100" xr:uid="{00000000-0005-0000-0000-0000CA0A0000}"/>
    <cellStyle name="20 % - Markeringsfarve1 6 5 2 2 2" xfId="25131" xr:uid="{00000000-0005-0000-0000-0000CB0A0000}"/>
    <cellStyle name="20 % - Markeringsfarve1 6 5 2 3" xfId="21177" xr:uid="{00000000-0005-0000-0000-0000CC0A0000}"/>
    <cellStyle name="20 % - Markeringsfarve1 6 5 3" xfId="705" xr:uid="{00000000-0005-0000-0000-0000CD0A0000}"/>
    <cellStyle name="20 % - Markeringsfarve1 6 5 3 2" xfId="11101" xr:uid="{00000000-0005-0000-0000-0000CE0A0000}"/>
    <cellStyle name="20 % - Markeringsfarve1 6 5 3 2 2" xfId="25132" xr:uid="{00000000-0005-0000-0000-0000CF0A0000}"/>
    <cellStyle name="20 % - Markeringsfarve1 6 5 3 3" xfId="21178" xr:uid="{00000000-0005-0000-0000-0000D00A0000}"/>
    <cellStyle name="20 % - Markeringsfarve1 6 5 4" xfId="706" xr:uid="{00000000-0005-0000-0000-0000D10A0000}"/>
    <cellStyle name="20 % - Markeringsfarve1 6 5 4 2" xfId="11102" xr:uid="{00000000-0005-0000-0000-0000D20A0000}"/>
    <cellStyle name="20 % - Markeringsfarve1 6 5 4 2 2" xfId="25133" xr:uid="{00000000-0005-0000-0000-0000D30A0000}"/>
    <cellStyle name="20 % - Markeringsfarve1 6 5 4 3" xfId="21179" xr:uid="{00000000-0005-0000-0000-0000D40A0000}"/>
    <cellStyle name="20 % - Markeringsfarve1 6 5 5" xfId="707" xr:uid="{00000000-0005-0000-0000-0000D50A0000}"/>
    <cellStyle name="20 % - Markeringsfarve1 6 5 5 2" xfId="11103" xr:uid="{00000000-0005-0000-0000-0000D60A0000}"/>
    <cellStyle name="20 % - Markeringsfarve1 6 5 5 2 2" xfId="25134" xr:uid="{00000000-0005-0000-0000-0000D70A0000}"/>
    <cellStyle name="20 % - Markeringsfarve1 6 5 5 3" xfId="21180" xr:uid="{00000000-0005-0000-0000-0000D80A0000}"/>
    <cellStyle name="20 % - Markeringsfarve1 6 5 6" xfId="708" xr:uid="{00000000-0005-0000-0000-0000D90A0000}"/>
    <cellStyle name="20 % - Markeringsfarve1 6 5 6 2" xfId="11104" xr:uid="{00000000-0005-0000-0000-0000DA0A0000}"/>
    <cellStyle name="20 % - Markeringsfarve1 6 5 6 2 2" xfId="25135" xr:uid="{00000000-0005-0000-0000-0000DB0A0000}"/>
    <cellStyle name="20 % - Markeringsfarve1 6 5 6 3" xfId="21181" xr:uid="{00000000-0005-0000-0000-0000DC0A0000}"/>
    <cellStyle name="20 % - Markeringsfarve1 6 5 7" xfId="11099" xr:uid="{00000000-0005-0000-0000-0000DD0A0000}"/>
    <cellStyle name="20 % - Markeringsfarve1 6 5 7 2" xfId="25130" xr:uid="{00000000-0005-0000-0000-0000DE0A0000}"/>
    <cellStyle name="20 % - Markeringsfarve1 6 5 8" xfId="21176" xr:uid="{00000000-0005-0000-0000-0000DF0A0000}"/>
    <cellStyle name="20 % - Markeringsfarve1 6 6" xfId="709" xr:uid="{00000000-0005-0000-0000-0000E00A0000}"/>
    <cellStyle name="20 % - Markeringsfarve1 6 6 2" xfId="11105" xr:uid="{00000000-0005-0000-0000-0000E10A0000}"/>
    <cellStyle name="20 % - Markeringsfarve1 6 6 2 2" xfId="25136" xr:uid="{00000000-0005-0000-0000-0000E20A0000}"/>
    <cellStyle name="20 % - Markeringsfarve1 6 6 3" xfId="21182" xr:uid="{00000000-0005-0000-0000-0000E30A0000}"/>
    <cellStyle name="20 % - Markeringsfarve1 6 7" xfId="710" xr:uid="{00000000-0005-0000-0000-0000E40A0000}"/>
    <cellStyle name="20 % - Markeringsfarve1 6 7 2" xfId="11106" xr:uid="{00000000-0005-0000-0000-0000E50A0000}"/>
    <cellStyle name="20 % - Markeringsfarve1 6 7 2 2" xfId="25137" xr:uid="{00000000-0005-0000-0000-0000E60A0000}"/>
    <cellStyle name="20 % - Markeringsfarve1 6 7 3" xfId="21183" xr:uid="{00000000-0005-0000-0000-0000E70A0000}"/>
    <cellStyle name="20 % - Markeringsfarve1 6 8" xfId="711" xr:uid="{00000000-0005-0000-0000-0000E80A0000}"/>
    <cellStyle name="20 % - Markeringsfarve1 6 8 2" xfId="11107" xr:uid="{00000000-0005-0000-0000-0000E90A0000}"/>
    <cellStyle name="20 % - Markeringsfarve1 6 8 2 2" xfId="25138" xr:uid="{00000000-0005-0000-0000-0000EA0A0000}"/>
    <cellStyle name="20 % - Markeringsfarve1 6 8 3" xfId="21184" xr:uid="{00000000-0005-0000-0000-0000EB0A0000}"/>
    <cellStyle name="20 % - Markeringsfarve1 6 9" xfId="712" xr:uid="{00000000-0005-0000-0000-0000EC0A0000}"/>
    <cellStyle name="20 % - Markeringsfarve1 6 9 2" xfId="11108" xr:uid="{00000000-0005-0000-0000-0000ED0A0000}"/>
    <cellStyle name="20 % - Markeringsfarve1 6 9 2 2" xfId="25139" xr:uid="{00000000-0005-0000-0000-0000EE0A0000}"/>
    <cellStyle name="20 % - Markeringsfarve1 6 9 3" xfId="21185" xr:uid="{00000000-0005-0000-0000-0000EF0A0000}"/>
    <cellStyle name="20 % - Markeringsfarve1 7" xfId="713" xr:uid="{00000000-0005-0000-0000-0000F00A0000}"/>
    <cellStyle name="20 % - Markeringsfarve1 8" xfId="714" xr:uid="{00000000-0005-0000-0000-0000F10A0000}"/>
    <cellStyle name="20 % - Markeringsfarve1 9" xfId="715" xr:uid="{00000000-0005-0000-0000-0000F20A0000}"/>
    <cellStyle name="20 % - Markeringsfarve2 10" xfId="717" xr:uid="{00000000-0005-0000-0000-0000F30A0000}"/>
    <cellStyle name="20 % - Markeringsfarve2 11" xfId="718" xr:uid="{00000000-0005-0000-0000-0000F40A0000}"/>
    <cellStyle name="20 % - Markeringsfarve2 11 2" xfId="719" xr:uid="{00000000-0005-0000-0000-0000F50A0000}"/>
    <cellStyle name="20 % - Markeringsfarve2 11 2 2" xfId="11110" xr:uid="{00000000-0005-0000-0000-0000F60A0000}"/>
    <cellStyle name="20 % - Markeringsfarve2 11 2 2 2" xfId="25141" xr:uid="{00000000-0005-0000-0000-0000F70A0000}"/>
    <cellStyle name="20 % - Markeringsfarve2 11 2 3" xfId="21188" xr:uid="{00000000-0005-0000-0000-0000F80A0000}"/>
    <cellStyle name="20 % - Markeringsfarve2 11 3" xfId="11109" xr:uid="{00000000-0005-0000-0000-0000F90A0000}"/>
    <cellStyle name="20 % - Markeringsfarve2 11 3 2" xfId="25140" xr:uid="{00000000-0005-0000-0000-0000FA0A0000}"/>
    <cellStyle name="20 % - Markeringsfarve2 11 4" xfId="21187" xr:uid="{00000000-0005-0000-0000-0000FB0A0000}"/>
    <cellStyle name="20 % - Markeringsfarve2 12" xfId="720" xr:uid="{00000000-0005-0000-0000-0000FC0A0000}"/>
    <cellStyle name="20 % - Markeringsfarve2 12 2" xfId="11111" xr:uid="{00000000-0005-0000-0000-0000FD0A0000}"/>
    <cellStyle name="20 % - Markeringsfarve2 12 2 2" xfId="25142" xr:uid="{00000000-0005-0000-0000-0000FE0A0000}"/>
    <cellStyle name="20 % - Markeringsfarve2 12 3" xfId="21189" xr:uid="{00000000-0005-0000-0000-0000FF0A0000}"/>
    <cellStyle name="20 % - Markeringsfarve2 13" xfId="721" xr:uid="{00000000-0005-0000-0000-0000000B0000}"/>
    <cellStyle name="20 % - Markeringsfarve2 13 2" xfId="11112" xr:uid="{00000000-0005-0000-0000-0000010B0000}"/>
    <cellStyle name="20 % - Markeringsfarve2 13 2 2" xfId="25143" xr:uid="{00000000-0005-0000-0000-0000020B0000}"/>
    <cellStyle name="20 % - Markeringsfarve2 13 3" xfId="21190" xr:uid="{00000000-0005-0000-0000-0000030B0000}"/>
    <cellStyle name="20 % - Markeringsfarve2 14" xfId="722" xr:uid="{00000000-0005-0000-0000-0000040B0000}"/>
    <cellStyle name="20 % - Markeringsfarve2 15" xfId="723" xr:uid="{00000000-0005-0000-0000-0000050B0000}"/>
    <cellStyle name="20 % - Markeringsfarve2 16" xfId="724" xr:uid="{00000000-0005-0000-0000-0000060B0000}"/>
    <cellStyle name="20 % - Markeringsfarve2 17" xfId="725" xr:uid="{00000000-0005-0000-0000-0000070B0000}"/>
    <cellStyle name="20 % - Markeringsfarve2 18" xfId="726" xr:uid="{00000000-0005-0000-0000-0000080B0000}"/>
    <cellStyle name="20 % - Markeringsfarve2 18 2" xfId="11113" xr:uid="{00000000-0005-0000-0000-0000090B0000}"/>
    <cellStyle name="20 % - Markeringsfarve2 18 2 2" xfId="25144" xr:uid="{00000000-0005-0000-0000-00000A0B0000}"/>
    <cellStyle name="20 % - Markeringsfarve2 18 3" xfId="21191" xr:uid="{00000000-0005-0000-0000-00000B0B0000}"/>
    <cellStyle name="20 % - Markeringsfarve2 19" xfId="727" xr:uid="{00000000-0005-0000-0000-00000C0B0000}"/>
    <cellStyle name="20 % - Markeringsfarve2 19 2" xfId="11114" xr:uid="{00000000-0005-0000-0000-00000D0B0000}"/>
    <cellStyle name="20 % - Markeringsfarve2 19 2 2" xfId="25145" xr:uid="{00000000-0005-0000-0000-00000E0B0000}"/>
    <cellStyle name="20 % - Markeringsfarve2 19 3" xfId="21192" xr:uid="{00000000-0005-0000-0000-00000F0B0000}"/>
    <cellStyle name="20 % - Markeringsfarve2 2" xfId="728" xr:uid="{00000000-0005-0000-0000-0000100B0000}"/>
    <cellStyle name="20 % - Markeringsfarve2 2 10" xfId="729" xr:uid="{00000000-0005-0000-0000-0000110B0000}"/>
    <cellStyle name="20 % - Markeringsfarve2 2 10 2" xfId="11115" xr:uid="{00000000-0005-0000-0000-0000120B0000}"/>
    <cellStyle name="20 % - Markeringsfarve2 2 10 2 2" xfId="25146" xr:uid="{00000000-0005-0000-0000-0000130B0000}"/>
    <cellStyle name="20 % - Markeringsfarve2 2 10 3" xfId="21193" xr:uid="{00000000-0005-0000-0000-0000140B0000}"/>
    <cellStyle name="20 % - Markeringsfarve2 2 11" xfId="730" xr:uid="{00000000-0005-0000-0000-0000150B0000}"/>
    <cellStyle name="20 % - Markeringsfarve2 2 11 2" xfId="11116" xr:uid="{00000000-0005-0000-0000-0000160B0000}"/>
    <cellStyle name="20 % - Markeringsfarve2 2 11 2 2" xfId="25147" xr:uid="{00000000-0005-0000-0000-0000170B0000}"/>
    <cellStyle name="20 % - Markeringsfarve2 2 11 3" xfId="21194" xr:uid="{00000000-0005-0000-0000-0000180B0000}"/>
    <cellStyle name="20 % - Markeringsfarve2 2 12" xfId="731" xr:uid="{00000000-0005-0000-0000-0000190B0000}"/>
    <cellStyle name="20 % - Markeringsfarve2 2 12 2" xfId="11117" xr:uid="{00000000-0005-0000-0000-00001A0B0000}"/>
    <cellStyle name="20 % - Markeringsfarve2 2 12 2 2" xfId="25148" xr:uid="{00000000-0005-0000-0000-00001B0B0000}"/>
    <cellStyle name="20 % - Markeringsfarve2 2 12 3" xfId="21195" xr:uid="{00000000-0005-0000-0000-00001C0B0000}"/>
    <cellStyle name="20 % - Markeringsfarve2 2 13" xfId="732" xr:uid="{00000000-0005-0000-0000-00001D0B0000}"/>
    <cellStyle name="20 % - Markeringsfarve2 2 13 2" xfId="11118" xr:uid="{00000000-0005-0000-0000-00001E0B0000}"/>
    <cellStyle name="20 % - Markeringsfarve2 2 13 2 2" xfId="25149" xr:uid="{00000000-0005-0000-0000-00001F0B0000}"/>
    <cellStyle name="20 % - Markeringsfarve2 2 13 3" xfId="21196" xr:uid="{00000000-0005-0000-0000-0000200B0000}"/>
    <cellStyle name="20 % - Markeringsfarve2 2 14" xfId="733" xr:uid="{00000000-0005-0000-0000-0000210B0000}"/>
    <cellStyle name="20 % - Markeringsfarve2 2 14 2" xfId="11119" xr:uid="{00000000-0005-0000-0000-0000220B0000}"/>
    <cellStyle name="20 % - Markeringsfarve2 2 14 2 2" xfId="25150" xr:uid="{00000000-0005-0000-0000-0000230B0000}"/>
    <cellStyle name="20 % - Markeringsfarve2 2 14 3" xfId="21197" xr:uid="{00000000-0005-0000-0000-0000240B0000}"/>
    <cellStyle name="20 % - Markeringsfarve2 2 15" xfId="734" xr:uid="{00000000-0005-0000-0000-0000250B0000}"/>
    <cellStyle name="20 % - Markeringsfarve2 2 15 2" xfId="11120" xr:uid="{00000000-0005-0000-0000-0000260B0000}"/>
    <cellStyle name="20 % - Markeringsfarve2 2 15 2 2" xfId="25151" xr:uid="{00000000-0005-0000-0000-0000270B0000}"/>
    <cellStyle name="20 % - Markeringsfarve2 2 15 3" xfId="21198" xr:uid="{00000000-0005-0000-0000-0000280B0000}"/>
    <cellStyle name="20 % - Markeringsfarve2 2 16" xfId="735" xr:uid="{00000000-0005-0000-0000-0000290B0000}"/>
    <cellStyle name="20 % - Markeringsfarve2 2 17" xfId="736" xr:uid="{00000000-0005-0000-0000-00002A0B0000}"/>
    <cellStyle name="20 % - Markeringsfarve2 2 17 2" xfId="11121" xr:uid="{00000000-0005-0000-0000-00002B0B0000}"/>
    <cellStyle name="20 % - Markeringsfarve2 2 17 2 2" xfId="25152" xr:uid="{00000000-0005-0000-0000-00002C0B0000}"/>
    <cellStyle name="20 % - Markeringsfarve2 2 17 3" xfId="21199" xr:uid="{00000000-0005-0000-0000-00002D0B0000}"/>
    <cellStyle name="20 % - Markeringsfarve2 2 2" xfId="737" xr:uid="{00000000-0005-0000-0000-00002E0B0000}"/>
    <cellStyle name="20 % - Markeringsfarve2 2 2 10" xfId="738" xr:uid="{00000000-0005-0000-0000-00002F0B0000}"/>
    <cellStyle name="20 % - Markeringsfarve2 2 2 10 2" xfId="11123" xr:uid="{00000000-0005-0000-0000-0000300B0000}"/>
    <cellStyle name="20 % - Markeringsfarve2 2 2 10 2 2" xfId="25154" xr:uid="{00000000-0005-0000-0000-0000310B0000}"/>
    <cellStyle name="20 % - Markeringsfarve2 2 2 10 3" xfId="21201" xr:uid="{00000000-0005-0000-0000-0000320B0000}"/>
    <cellStyle name="20 % - Markeringsfarve2 2 2 11" xfId="739" xr:uid="{00000000-0005-0000-0000-0000330B0000}"/>
    <cellStyle name="20 % - Markeringsfarve2 2 2 11 2" xfId="11124" xr:uid="{00000000-0005-0000-0000-0000340B0000}"/>
    <cellStyle name="20 % - Markeringsfarve2 2 2 11 2 2" xfId="25155" xr:uid="{00000000-0005-0000-0000-0000350B0000}"/>
    <cellStyle name="20 % - Markeringsfarve2 2 2 11 3" xfId="21202" xr:uid="{00000000-0005-0000-0000-0000360B0000}"/>
    <cellStyle name="20 % - Markeringsfarve2 2 2 12" xfId="740" xr:uid="{00000000-0005-0000-0000-0000370B0000}"/>
    <cellStyle name="20 % - Markeringsfarve2 2 2 12 2" xfId="11125" xr:uid="{00000000-0005-0000-0000-0000380B0000}"/>
    <cellStyle name="20 % - Markeringsfarve2 2 2 12 2 2" xfId="25156" xr:uid="{00000000-0005-0000-0000-0000390B0000}"/>
    <cellStyle name="20 % - Markeringsfarve2 2 2 12 3" xfId="21203" xr:uid="{00000000-0005-0000-0000-00003A0B0000}"/>
    <cellStyle name="20 % - Markeringsfarve2 2 2 13" xfId="741" xr:uid="{00000000-0005-0000-0000-00003B0B0000}"/>
    <cellStyle name="20 % - Markeringsfarve2 2 2 13 2" xfId="11126" xr:uid="{00000000-0005-0000-0000-00003C0B0000}"/>
    <cellStyle name="20 % - Markeringsfarve2 2 2 13 2 2" xfId="25157" xr:uid="{00000000-0005-0000-0000-00003D0B0000}"/>
    <cellStyle name="20 % - Markeringsfarve2 2 2 13 3" xfId="21204" xr:uid="{00000000-0005-0000-0000-00003E0B0000}"/>
    <cellStyle name="20 % - Markeringsfarve2 2 2 14" xfId="742" xr:uid="{00000000-0005-0000-0000-00003F0B0000}"/>
    <cellStyle name="20 % - Markeringsfarve2 2 2 15" xfId="11122" xr:uid="{00000000-0005-0000-0000-0000400B0000}"/>
    <cellStyle name="20 % - Markeringsfarve2 2 2 15 2" xfId="25153" xr:uid="{00000000-0005-0000-0000-0000410B0000}"/>
    <cellStyle name="20 % - Markeringsfarve2 2 2 16" xfId="21200" xr:uid="{00000000-0005-0000-0000-0000420B0000}"/>
    <cellStyle name="20 % - Markeringsfarve2 2 2 2" xfId="743" xr:uid="{00000000-0005-0000-0000-0000430B0000}"/>
    <cellStyle name="20 % - Markeringsfarve2 2 2 2 10" xfId="744" xr:uid="{00000000-0005-0000-0000-0000440B0000}"/>
    <cellStyle name="20 % - Markeringsfarve2 2 2 2 10 2" xfId="11128" xr:uid="{00000000-0005-0000-0000-0000450B0000}"/>
    <cellStyle name="20 % - Markeringsfarve2 2 2 2 10 2 2" xfId="25159" xr:uid="{00000000-0005-0000-0000-0000460B0000}"/>
    <cellStyle name="20 % - Markeringsfarve2 2 2 2 10 3" xfId="21206" xr:uid="{00000000-0005-0000-0000-0000470B0000}"/>
    <cellStyle name="20 % - Markeringsfarve2 2 2 2 11" xfId="745" xr:uid="{00000000-0005-0000-0000-0000480B0000}"/>
    <cellStyle name="20 % - Markeringsfarve2 2 2 2 11 2" xfId="11129" xr:uid="{00000000-0005-0000-0000-0000490B0000}"/>
    <cellStyle name="20 % - Markeringsfarve2 2 2 2 11 2 2" xfId="25160" xr:uid="{00000000-0005-0000-0000-00004A0B0000}"/>
    <cellStyle name="20 % - Markeringsfarve2 2 2 2 11 3" xfId="21207" xr:uid="{00000000-0005-0000-0000-00004B0B0000}"/>
    <cellStyle name="20 % - Markeringsfarve2 2 2 2 12" xfId="746" xr:uid="{00000000-0005-0000-0000-00004C0B0000}"/>
    <cellStyle name="20 % - Markeringsfarve2 2 2 2 12 2" xfId="11130" xr:uid="{00000000-0005-0000-0000-00004D0B0000}"/>
    <cellStyle name="20 % - Markeringsfarve2 2 2 2 12 2 2" xfId="25161" xr:uid="{00000000-0005-0000-0000-00004E0B0000}"/>
    <cellStyle name="20 % - Markeringsfarve2 2 2 2 12 3" xfId="21208" xr:uid="{00000000-0005-0000-0000-00004F0B0000}"/>
    <cellStyle name="20 % - Markeringsfarve2 2 2 2 13" xfId="11127" xr:uid="{00000000-0005-0000-0000-0000500B0000}"/>
    <cellStyle name="20 % - Markeringsfarve2 2 2 2 13 2" xfId="25158" xr:uid="{00000000-0005-0000-0000-0000510B0000}"/>
    <cellStyle name="20 % - Markeringsfarve2 2 2 2 14" xfId="21205" xr:uid="{00000000-0005-0000-0000-0000520B0000}"/>
    <cellStyle name="20 % - Markeringsfarve2 2 2 2 2" xfId="747" xr:uid="{00000000-0005-0000-0000-0000530B0000}"/>
    <cellStyle name="20 % - Markeringsfarve2 2 2 2 2 10" xfId="748" xr:uid="{00000000-0005-0000-0000-0000540B0000}"/>
    <cellStyle name="20 % - Markeringsfarve2 2 2 2 2 10 2" xfId="11132" xr:uid="{00000000-0005-0000-0000-0000550B0000}"/>
    <cellStyle name="20 % - Markeringsfarve2 2 2 2 2 10 2 2" xfId="25163" xr:uid="{00000000-0005-0000-0000-0000560B0000}"/>
    <cellStyle name="20 % - Markeringsfarve2 2 2 2 2 10 3" xfId="21210" xr:uid="{00000000-0005-0000-0000-0000570B0000}"/>
    <cellStyle name="20 % - Markeringsfarve2 2 2 2 2 11" xfId="749" xr:uid="{00000000-0005-0000-0000-0000580B0000}"/>
    <cellStyle name="20 % - Markeringsfarve2 2 2 2 2 11 2" xfId="11133" xr:uid="{00000000-0005-0000-0000-0000590B0000}"/>
    <cellStyle name="20 % - Markeringsfarve2 2 2 2 2 11 2 2" xfId="25164" xr:uid="{00000000-0005-0000-0000-00005A0B0000}"/>
    <cellStyle name="20 % - Markeringsfarve2 2 2 2 2 11 3" xfId="21211" xr:uid="{00000000-0005-0000-0000-00005B0B0000}"/>
    <cellStyle name="20 % - Markeringsfarve2 2 2 2 2 12" xfId="11131" xr:uid="{00000000-0005-0000-0000-00005C0B0000}"/>
    <cellStyle name="20 % - Markeringsfarve2 2 2 2 2 12 2" xfId="25162" xr:uid="{00000000-0005-0000-0000-00005D0B0000}"/>
    <cellStyle name="20 % - Markeringsfarve2 2 2 2 2 13" xfId="21209" xr:uid="{00000000-0005-0000-0000-00005E0B0000}"/>
    <cellStyle name="20 % - Markeringsfarve2 2 2 2 2 2" xfId="750" xr:uid="{00000000-0005-0000-0000-00005F0B0000}"/>
    <cellStyle name="20 % - Markeringsfarve2 2 2 2 2 2 10" xfId="751" xr:uid="{00000000-0005-0000-0000-0000600B0000}"/>
    <cellStyle name="20 % - Markeringsfarve2 2 2 2 2 2 10 2" xfId="11135" xr:uid="{00000000-0005-0000-0000-0000610B0000}"/>
    <cellStyle name="20 % - Markeringsfarve2 2 2 2 2 2 10 2 2" xfId="25166" xr:uid="{00000000-0005-0000-0000-0000620B0000}"/>
    <cellStyle name="20 % - Markeringsfarve2 2 2 2 2 2 10 3" xfId="21213" xr:uid="{00000000-0005-0000-0000-0000630B0000}"/>
    <cellStyle name="20 % - Markeringsfarve2 2 2 2 2 2 11" xfId="11134" xr:uid="{00000000-0005-0000-0000-0000640B0000}"/>
    <cellStyle name="20 % - Markeringsfarve2 2 2 2 2 2 11 2" xfId="25165" xr:uid="{00000000-0005-0000-0000-0000650B0000}"/>
    <cellStyle name="20 % - Markeringsfarve2 2 2 2 2 2 12" xfId="21212" xr:uid="{00000000-0005-0000-0000-0000660B0000}"/>
    <cellStyle name="20 % - Markeringsfarve2 2 2 2 2 2 2" xfId="752" xr:uid="{00000000-0005-0000-0000-0000670B0000}"/>
    <cellStyle name="20 % - Markeringsfarve2 2 2 2 2 2 2 2" xfId="753" xr:uid="{00000000-0005-0000-0000-0000680B0000}"/>
    <cellStyle name="20 % - Markeringsfarve2 2 2 2 2 2 2 2 2" xfId="11137" xr:uid="{00000000-0005-0000-0000-0000690B0000}"/>
    <cellStyle name="20 % - Markeringsfarve2 2 2 2 2 2 2 2 2 2" xfId="25168" xr:uid="{00000000-0005-0000-0000-00006A0B0000}"/>
    <cellStyle name="20 % - Markeringsfarve2 2 2 2 2 2 2 2 3" xfId="21215" xr:uid="{00000000-0005-0000-0000-00006B0B0000}"/>
    <cellStyle name="20 % - Markeringsfarve2 2 2 2 2 2 2 3" xfId="754" xr:uid="{00000000-0005-0000-0000-00006C0B0000}"/>
    <cellStyle name="20 % - Markeringsfarve2 2 2 2 2 2 2 3 2" xfId="11138" xr:uid="{00000000-0005-0000-0000-00006D0B0000}"/>
    <cellStyle name="20 % - Markeringsfarve2 2 2 2 2 2 2 3 2 2" xfId="25169" xr:uid="{00000000-0005-0000-0000-00006E0B0000}"/>
    <cellStyle name="20 % - Markeringsfarve2 2 2 2 2 2 2 3 3" xfId="21216" xr:uid="{00000000-0005-0000-0000-00006F0B0000}"/>
    <cellStyle name="20 % - Markeringsfarve2 2 2 2 2 2 2 4" xfId="755" xr:uid="{00000000-0005-0000-0000-0000700B0000}"/>
    <cellStyle name="20 % - Markeringsfarve2 2 2 2 2 2 2 4 2" xfId="11139" xr:uid="{00000000-0005-0000-0000-0000710B0000}"/>
    <cellStyle name="20 % - Markeringsfarve2 2 2 2 2 2 2 4 2 2" xfId="25170" xr:uid="{00000000-0005-0000-0000-0000720B0000}"/>
    <cellStyle name="20 % - Markeringsfarve2 2 2 2 2 2 2 4 3" xfId="21217" xr:uid="{00000000-0005-0000-0000-0000730B0000}"/>
    <cellStyle name="20 % - Markeringsfarve2 2 2 2 2 2 2 5" xfId="756" xr:uid="{00000000-0005-0000-0000-0000740B0000}"/>
    <cellStyle name="20 % - Markeringsfarve2 2 2 2 2 2 2 5 2" xfId="11140" xr:uid="{00000000-0005-0000-0000-0000750B0000}"/>
    <cellStyle name="20 % - Markeringsfarve2 2 2 2 2 2 2 5 2 2" xfId="25171" xr:uid="{00000000-0005-0000-0000-0000760B0000}"/>
    <cellStyle name="20 % - Markeringsfarve2 2 2 2 2 2 2 5 3" xfId="21218" xr:uid="{00000000-0005-0000-0000-0000770B0000}"/>
    <cellStyle name="20 % - Markeringsfarve2 2 2 2 2 2 2 6" xfId="757" xr:uid="{00000000-0005-0000-0000-0000780B0000}"/>
    <cellStyle name="20 % - Markeringsfarve2 2 2 2 2 2 2 6 2" xfId="11141" xr:uid="{00000000-0005-0000-0000-0000790B0000}"/>
    <cellStyle name="20 % - Markeringsfarve2 2 2 2 2 2 2 6 2 2" xfId="25172" xr:uid="{00000000-0005-0000-0000-00007A0B0000}"/>
    <cellStyle name="20 % - Markeringsfarve2 2 2 2 2 2 2 6 3" xfId="21219" xr:uid="{00000000-0005-0000-0000-00007B0B0000}"/>
    <cellStyle name="20 % - Markeringsfarve2 2 2 2 2 2 2 7" xfId="11136" xr:uid="{00000000-0005-0000-0000-00007C0B0000}"/>
    <cellStyle name="20 % - Markeringsfarve2 2 2 2 2 2 2 7 2" xfId="25167" xr:uid="{00000000-0005-0000-0000-00007D0B0000}"/>
    <cellStyle name="20 % - Markeringsfarve2 2 2 2 2 2 2 8" xfId="21214" xr:uid="{00000000-0005-0000-0000-00007E0B0000}"/>
    <cellStyle name="20 % - Markeringsfarve2 2 2 2 2 2 3" xfId="758" xr:uid="{00000000-0005-0000-0000-00007F0B0000}"/>
    <cellStyle name="20 % - Markeringsfarve2 2 2 2 2 2 3 2" xfId="759" xr:uid="{00000000-0005-0000-0000-0000800B0000}"/>
    <cellStyle name="20 % - Markeringsfarve2 2 2 2 2 2 3 2 2" xfId="11143" xr:uid="{00000000-0005-0000-0000-0000810B0000}"/>
    <cellStyle name="20 % - Markeringsfarve2 2 2 2 2 2 3 2 2 2" xfId="25174" xr:uid="{00000000-0005-0000-0000-0000820B0000}"/>
    <cellStyle name="20 % - Markeringsfarve2 2 2 2 2 2 3 2 3" xfId="21221" xr:uid="{00000000-0005-0000-0000-0000830B0000}"/>
    <cellStyle name="20 % - Markeringsfarve2 2 2 2 2 2 3 3" xfId="760" xr:uid="{00000000-0005-0000-0000-0000840B0000}"/>
    <cellStyle name="20 % - Markeringsfarve2 2 2 2 2 2 3 3 2" xfId="11144" xr:uid="{00000000-0005-0000-0000-0000850B0000}"/>
    <cellStyle name="20 % - Markeringsfarve2 2 2 2 2 2 3 3 2 2" xfId="25175" xr:uid="{00000000-0005-0000-0000-0000860B0000}"/>
    <cellStyle name="20 % - Markeringsfarve2 2 2 2 2 2 3 3 3" xfId="21222" xr:uid="{00000000-0005-0000-0000-0000870B0000}"/>
    <cellStyle name="20 % - Markeringsfarve2 2 2 2 2 2 3 4" xfId="761" xr:uid="{00000000-0005-0000-0000-0000880B0000}"/>
    <cellStyle name="20 % - Markeringsfarve2 2 2 2 2 2 3 4 2" xfId="11145" xr:uid="{00000000-0005-0000-0000-0000890B0000}"/>
    <cellStyle name="20 % - Markeringsfarve2 2 2 2 2 2 3 4 2 2" xfId="25176" xr:uid="{00000000-0005-0000-0000-00008A0B0000}"/>
    <cellStyle name="20 % - Markeringsfarve2 2 2 2 2 2 3 4 3" xfId="21223" xr:uid="{00000000-0005-0000-0000-00008B0B0000}"/>
    <cellStyle name="20 % - Markeringsfarve2 2 2 2 2 2 3 5" xfId="762" xr:uid="{00000000-0005-0000-0000-00008C0B0000}"/>
    <cellStyle name="20 % - Markeringsfarve2 2 2 2 2 2 3 5 2" xfId="11146" xr:uid="{00000000-0005-0000-0000-00008D0B0000}"/>
    <cellStyle name="20 % - Markeringsfarve2 2 2 2 2 2 3 5 2 2" xfId="25177" xr:uid="{00000000-0005-0000-0000-00008E0B0000}"/>
    <cellStyle name="20 % - Markeringsfarve2 2 2 2 2 2 3 5 3" xfId="21224" xr:uid="{00000000-0005-0000-0000-00008F0B0000}"/>
    <cellStyle name="20 % - Markeringsfarve2 2 2 2 2 2 3 6" xfId="763" xr:uid="{00000000-0005-0000-0000-0000900B0000}"/>
    <cellStyle name="20 % - Markeringsfarve2 2 2 2 2 2 3 6 2" xfId="11147" xr:uid="{00000000-0005-0000-0000-0000910B0000}"/>
    <cellStyle name="20 % - Markeringsfarve2 2 2 2 2 2 3 6 2 2" xfId="25178" xr:uid="{00000000-0005-0000-0000-0000920B0000}"/>
    <cellStyle name="20 % - Markeringsfarve2 2 2 2 2 2 3 6 3" xfId="21225" xr:uid="{00000000-0005-0000-0000-0000930B0000}"/>
    <cellStyle name="20 % - Markeringsfarve2 2 2 2 2 2 3 7" xfId="11142" xr:uid="{00000000-0005-0000-0000-0000940B0000}"/>
    <cellStyle name="20 % - Markeringsfarve2 2 2 2 2 2 3 7 2" xfId="25173" xr:uid="{00000000-0005-0000-0000-0000950B0000}"/>
    <cellStyle name="20 % - Markeringsfarve2 2 2 2 2 2 3 8" xfId="21220" xr:uid="{00000000-0005-0000-0000-0000960B0000}"/>
    <cellStyle name="20 % - Markeringsfarve2 2 2 2 2 2 4" xfId="764" xr:uid="{00000000-0005-0000-0000-0000970B0000}"/>
    <cellStyle name="20 % - Markeringsfarve2 2 2 2 2 2 4 2" xfId="765" xr:uid="{00000000-0005-0000-0000-0000980B0000}"/>
    <cellStyle name="20 % - Markeringsfarve2 2 2 2 2 2 4 2 2" xfId="11149" xr:uid="{00000000-0005-0000-0000-0000990B0000}"/>
    <cellStyle name="20 % - Markeringsfarve2 2 2 2 2 2 4 2 2 2" xfId="25180" xr:uid="{00000000-0005-0000-0000-00009A0B0000}"/>
    <cellStyle name="20 % - Markeringsfarve2 2 2 2 2 2 4 2 3" xfId="21227" xr:uid="{00000000-0005-0000-0000-00009B0B0000}"/>
    <cellStyle name="20 % - Markeringsfarve2 2 2 2 2 2 4 3" xfId="766" xr:uid="{00000000-0005-0000-0000-00009C0B0000}"/>
    <cellStyle name="20 % - Markeringsfarve2 2 2 2 2 2 4 3 2" xfId="11150" xr:uid="{00000000-0005-0000-0000-00009D0B0000}"/>
    <cellStyle name="20 % - Markeringsfarve2 2 2 2 2 2 4 3 2 2" xfId="25181" xr:uid="{00000000-0005-0000-0000-00009E0B0000}"/>
    <cellStyle name="20 % - Markeringsfarve2 2 2 2 2 2 4 3 3" xfId="21228" xr:uid="{00000000-0005-0000-0000-00009F0B0000}"/>
    <cellStyle name="20 % - Markeringsfarve2 2 2 2 2 2 4 4" xfId="767" xr:uid="{00000000-0005-0000-0000-0000A00B0000}"/>
    <cellStyle name="20 % - Markeringsfarve2 2 2 2 2 2 4 4 2" xfId="11151" xr:uid="{00000000-0005-0000-0000-0000A10B0000}"/>
    <cellStyle name="20 % - Markeringsfarve2 2 2 2 2 2 4 4 2 2" xfId="25182" xr:uid="{00000000-0005-0000-0000-0000A20B0000}"/>
    <cellStyle name="20 % - Markeringsfarve2 2 2 2 2 2 4 4 3" xfId="21229" xr:uid="{00000000-0005-0000-0000-0000A30B0000}"/>
    <cellStyle name="20 % - Markeringsfarve2 2 2 2 2 2 4 5" xfId="768" xr:uid="{00000000-0005-0000-0000-0000A40B0000}"/>
    <cellStyle name="20 % - Markeringsfarve2 2 2 2 2 2 4 5 2" xfId="11152" xr:uid="{00000000-0005-0000-0000-0000A50B0000}"/>
    <cellStyle name="20 % - Markeringsfarve2 2 2 2 2 2 4 5 2 2" xfId="25183" xr:uid="{00000000-0005-0000-0000-0000A60B0000}"/>
    <cellStyle name="20 % - Markeringsfarve2 2 2 2 2 2 4 5 3" xfId="21230" xr:uid="{00000000-0005-0000-0000-0000A70B0000}"/>
    <cellStyle name="20 % - Markeringsfarve2 2 2 2 2 2 4 6" xfId="769" xr:uid="{00000000-0005-0000-0000-0000A80B0000}"/>
    <cellStyle name="20 % - Markeringsfarve2 2 2 2 2 2 4 6 2" xfId="11153" xr:uid="{00000000-0005-0000-0000-0000A90B0000}"/>
    <cellStyle name="20 % - Markeringsfarve2 2 2 2 2 2 4 6 2 2" xfId="25184" xr:uid="{00000000-0005-0000-0000-0000AA0B0000}"/>
    <cellStyle name="20 % - Markeringsfarve2 2 2 2 2 2 4 6 3" xfId="21231" xr:uid="{00000000-0005-0000-0000-0000AB0B0000}"/>
    <cellStyle name="20 % - Markeringsfarve2 2 2 2 2 2 4 7" xfId="11148" xr:uid="{00000000-0005-0000-0000-0000AC0B0000}"/>
    <cellStyle name="20 % - Markeringsfarve2 2 2 2 2 2 4 7 2" xfId="25179" xr:uid="{00000000-0005-0000-0000-0000AD0B0000}"/>
    <cellStyle name="20 % - Markeringsfarve2 2 2 2 2 2 4 8" xfId="21226" xr:uid="{00000000-0005-0000-0000-0000AE0B0000}"/>
    <cellStyle name="20 % - Markeringsfarve2 2 2 2 2 2 5" xfId="770" xr:uid="{00000000-0005-0000-0000-0000AF0B0000}"/>
    <cellStyle name="20 % - Markeringsfarve2 2 2 2 2 2 5 2" xfId="771" xr:uid="{00000000-0005-0000-0000-0000B00B0000}"/>
    <cellStyle name="20 % - Markeringsfarve2 2 2 2 2 2 5 2 2" xfId="11155" xr:uid="{00000000-0005-0000-0000-0000B10B0000}"/>
    <cellStyle name="20 % - Markeringsfarve2 2 2 2 2 2 5 2 2 2" xfId="25186" xr:uid="{00000000-0005-0000-0000-0000B20B0000}"/>
    <cellStyle name="20 % - Markeringsfarve2 2 2 2 2 2 5 2 3" xfId="21233" xr:uid="{00000000-0005-0000-0000-0000B30B0000}"/>
    <cellStyle name="20 % - Markeringsfarve2 2 2 2 2 2 5 3" xfId="772" xr:uid="{00000000-0005-0000-0000-0000B40B0000}"/>
    <cellStyle name="20 % - Markeringsfarve2 2 2 2 2 2 5 3 2" xfId="11156" xr:uid="{00000000-0005-0000-0000-0000B50B0000}"/>
    <cellStyle name="20 % - Markeringsfarve2 2 2 2 2 2 5 3 2 2" xfId="25187" xr:uid="{00000000-0005-0000-0000-0000B60B0000}"/>
    <cellStyle name="20 % - Markeringsfarve2 2 2 2 2 2 5 3 3" xfId="21234" xr:uid="{00000000-0005-0000-0000-0000B70B0000}"/>
    <cellStyle name="20 % - Markeringsfarve2 2 2 2 2 2 5 4" xfId="773" xr:uid="{00000000-0005-0000-0000-0000B80B0000}"/>
    <cellStyle name="20 % - Markeringsfarve2 2 2 2 2 2 5 4 2" xfId="11157" xr:uid="{00000000-0005-0000-0000-0000B90B0000}"/>
    <cellStyle name="20 % - Markeringsfarve2 2 2 2 2 2 5 4 2 2" xfId="25188" xr:uid="{00000000-0005-0000-0000-0000BA0B0000}"/>
    <cellStyle name="20 % - Markeringsfarve2 2 2 2 2 2 5 4 3" xfId="21235" xr:uid="{00000000-0005-0000-0000-0000BB0B0000}"/>
    <cellStyle name="20 % - Markeringsfarve2 2 2 2 2 2 5 5" xfId="774" xr:uid="{00000000-0005-0000-0000-0000BC0B0000}"/>
    <cellStyle name="20 % - Markeringsfarve2 2 2 2 2 2 5 5 2" xfId="11158" xr:uid="{00000000-0005-0000-0000-0000BD0B0000}"/>
    <cellStyle name="20 % - Markeringsfarve2 2 2 2 2 2 5 5 2 2" xfId="25189" xr:uid="{00000000-0005-0000-0000-0000BE0B0000}"/>
    <cellStyle name="20 % - Markeringsfarve2 2 2 2 2 2 5 5 3" xfId="21236" xr:uid="{00000000-0005-0000-0000-0000BF0B0000}"/>
    <cellStyle name="20 % - Markeringsfarve2 2 2 2 2 2 5 6" xfId="775" xr:uid="{00000000-0005-0000-0000-0000C00B0000}"/>
    <cellStyle name="20 % - Markeringsfarve2 2 2 2 2 2 5 6 2" xfId="11159" xr:uid="{00000000-0005-0000-0000-0000C10B0000}"/>
    <cellStyle name="20 % - Markeringsfarve2 2 2 2 2 2 5 6 2 2" xfId="25190" xr:uid="{00000000-0005-0000-0000-0000C20B0000}"/>
    <cellStyle name="20 % - Markeringsfarve2 2 2 2 2 2 5 6 3" xfId="21237" xr:uid="{00000000-0005-0000-0000-0000C30B0000}"/>
    <cellStyle name="20 % - Markeringsfarve2 2 2 2 2 2 5 7" xfId="11154" xr:uid="{00000000-0005-0000-0000-0000C40B0000}"/>
    <cellStyle name="20 % - Markeringsfarve2 2 2 2 2 2 5 7 2" xfId="25185" xr:uid="{00000000-0005-0000-0000-0000C50B0000}"/>
    <cellStyle name="20 % - Markeringsfarve2 2 2 2 2 2 5 8" xfId="21232" xr:uid="{00000000-0005-0000-0000-0000C60B0000}"/>
    <cellStyle name="20 % - Markeringsfarve2 2 2 2 2 2 6" xfId="776" xr:uid="{00000000-0005-0000-0000-0000C70B0000}"/>
    <cellStyle name="20 % - Markeringsfarve2 2 2 2 2 2 6 2" xfId="11160" xr:uid="{00000000-0005-0000-0000-0000C80B0000}"/>
    <cellStyle name="20 % - Markeringsfarve2 2 2 2 2 2 6 2 2" xfId="25191" xr:uid="{00000000-0005-0000-0000-0000C90B0000}"/>
    <cellStyle name="20 % - Markeringsfarve2 2 2 2 2 2 6 3" xfId="21238" xr:uid="{00000000-0005-0000-0000-0000CA0B0000}"/>
    <cellStyle name="20 % - Markeringsfarve2 2 2 2 2 2 7" xfId="777" xr:uid="{00000000-0005-0000-0000-0000CB0B0000}"/>
    <cellStyle name="20 % - Markeringsfarve2 2 2 2 2 2 7 2" xfId="11161" xr:uid="{00000000-0005-0000-0000-0000CC0B0000}"/>
    <cellStyle name="20 % - Markeringsfarve2 2 2 2 2 2 7 2 2" xfId="25192" xr:uid="{00000000-0005-0000-0000-0000CD0B0000}"/>
    <cellStyle name="20 % - Markeringsfarve2 2 2 2 2 2 7 3" xfId="21239" xr:uid="{00000000-0005-0000-0000-0000CE0B0000}"/>
    <cellStyle name="20 % - Markeringsfarve2 2 2 2 2 2 8" xfId="778" xr:uid="{00000000-0005-0000-0000-0000CF0B0000}"/>
    <cellStyle name="20 % - Markeringsfarve2 2 2 2 2 2 8 2" xfId="11162" xr:uid="{00000000-0005-0000-0000-0000D00B0000}"/>
    <cellStyle name="20 % - Markeringsfarve2 2 2 2 2 2 8 2 2" xfId="25193" xr:uid="{00000000-0005-0000-0000-0000D10B0000}"/>
    <cellStyle name="20 % - Markeringsfarve2 2 2 2 2 2 8 3" xfId="21240" xr:uid="{00000000-0005-0000-0000-0000D20B0000}"/>
    <cellStyle name="20 % - Markeringsfarve2 2 2 2 2 2 9" xfId="779" xr:uid="{00000000-0005-0000-0000-0000D30B0000}"/>
    <cellStyle name="20 % - Markeringsfarve2 2 2 2 2 2 9 2" xfId="11163" xr:uid="{00000000-0005-0000-0000-0000D40B0000}"/>
    <cellStyle name="20 % - Markeringsfarve2 2 2 2 2 2 9 2 2" xfId="25194" xr:uid="{00000000-0005-0000-0000-0000D50B0000}"/>
    <cellStyle name="20 % - Markeringsfarve2 2 2 2 2 2 9 3" xfId="21241" xr:uid="{00000000-0005-0000-0000-0000D60B0000}"/>
    <cellStyle name="20 % - Markeringsfarve2 2 2 2 2 3" xfId="780" xr:uid="{00000000-0005-0000-0000-0000D70B0000}"/>
    <cellStyle name="20 % - Markeringsfarve2 2 2 2 2 3 2" xfId="781" xr:uid="{00000000-0005-0000-0000-0000D80B0000}"/>
    <cellStyle name="20 % - Markeringsfarve2 2 2 2 2 3 2 2" xfId="11165" xr:uid="{00000000-0005-0000-0000-0000D90B0000}"/>
    <cellStyle name="20 % - Markeringsfarve2 2 2 2 2 3 2 2 2" xfId="25196" xr:uid="{00000000-0005-0000-0000-0000DA0B0000}"/>
    <cellStyle name="20 % - Markeringsfarve2 2 2 2 2 3 2 3" xfId="21243" xr:uid="{00000000-0005-0000-0000-0000DB0B0000}"/>
    <cellStyle name="20 % - Markeringsfarve2 2 2 2 2 3 3" xfId="782" xr:uid="{00000000-0005-0000-0000-0000DC0B0000}"/>
    <cellStyle name="20 % - Markeringsfarve2 2 2 2 2 3 3 2" xfId="11166" xr:uid="{00000000-0005-0000-0000-0000DD0B0000}"/>
    <cellStyle name="20 % - Markeringsfarve2 2 2 2 2 3 3 2 2" xfId="25197" xr:uid="{00000000-0005-0000-0000-0000DE0B0000}"/>
    <cellStyle name="20 % - Markeringsfarve2 2 2 2 2 3 3 3" xfId="21244" xr:uid="{00000000-0005-0000-0000-0000DF0B0000}"/>
    <cellStyle name="20 % - Markeringsfarve2 2 2 2 2 3 4" xfId="783" xr:uid="{00000000-0005-0000-0000-0000E00B0000}"/>
    <cellStyle name="20 % - Markeringsfarve2 2 2 2 2 3 4 2" xfId="11167" xr:uid="{00000000-0005-0000-0000-0000E10B0000}"/>
    <cellStyle name="20 % - Markeringsfarve2 2 2 2 2 3 4 2 2" xfId="25198" xr:uid="{00000000-0005-0000-0000-0000E20B0000}"/>
    <cellStyle name="20 % - Markeringsfarve2 2 2 2 2 3 4 3" xfId="21245" xr:uid="{00000000-0005-0000-0000-0000E30B0000}"/>
    <cellStyle name="20 % - Markeringsfarve2 2 2 2 2 3 5" xfId="784" xr:uid="{00000000-0005-0000-0000-0000E40B0000}"/>
    <cellStyle name="20 % - Markeringsfarve2 2 2 2 2 3 5 2" xfId="11168" xr:uid="{00000000-0005-0000-0000-0000E50B0000}"/>
    <cellStyle name="20 % - Markeringsfarve2 2 2 2 2 3 5 2 2" xfId="25199" xr:uid="{00000000-0005-0000-0000-0000E60B0000}"/>
    <cellStyle name="20 % - Markeringsfarve2 2 2 2 2 3 5 3" xfId="21246" xr:uid="{00000000-0005-0000-0000-0000E70B0000}"/>
    <cellStyle name="20 % - Markeringsfarve2 2 2 2 2 3 6" xfId="785" xr:uid="{00000000-0005-0000-0000-0000E80B0000}"/>
    <cellStyle name="20 % - Markeringsfarve2 2 2 2 2 3 6 2" xfId="11169" xr:uid="{00000000-0005-0000-0000-0000E90B0000}"/>
    <cellStyle name="20 % - Markeringsfarve2 2 2 2 2 3 6 2 2" xfId="25200" xr:uid="{00000000-0005-0000-0000-0000EA0B0000}"/>
    <cellStyle name="20 % - Markeringsfarve2 2 2 2 2 3 6 3" xfId="21247" xr:uid="{00000000-0005-0000-0000-0000EB0B0000}"/>
    <cellStyle name="20 % - Markeringsfarve2 2 2 2 2 3 7" xfId="11164" xr:uid="{00000000-0005-0000-0000-0000EC0B0000}"/>
    <cellStyle name="20 % - Markeringsfarve2 2 2 2 2 3 7 2" xfId="25195" xr:uid="{00000000-0005-0000-0000-0000ED0B0000}"/>
    <cellStyle name="20 % - Markeringsfarve2 2 2 2 2 3 8" xfId="21242" xr:uid="{00000000-0005-0000-0000-0000EE0B0000}"/>
    <cellStyle name="20 % - Markeringsfarve2 2 2 2 2 4" xfId="786" xr:uid="{00000000-0005-0000-0000-0000EF0B0000}"/>
    <cellStyle name="20 % - Markeringsfarve2 2 2 2 2 4 2" xfId="787" xr:uid="{00000000-0005-0000-0000-0000F00B0000}"/>
    <cellStyle name="20 % - Markeringsfarve2 2 2 2 2 4 2 2" xfId="11171" xr:uid="{00000000-0005-0000-0000-0000F10B0000}"/>
    <cellStyle name="20 % - Markeringsfarve2 2 2 2 2 4 2 2 2" xfId="25202" xr:uid="{00000000-0005-0000-0000-0000F20B0000}"/>
    <cellStyle name="20 % - Markeringsfarve2 2 2 2 2 4 2 3" xfId="21249" xr:uid="{00000000-0005-0000-0000-0000F30B0000}"/>
    <cellStyle name="20 % - Markeringsfarve2 2 2 2 2 4 3" xfId="788" xr:uid="{00000000-0005-0000-0000-0000F40B0000}"/>
    <cellStyle name="20 % - Markeringsfarve2 2 2 2 2 4 3 2" xfId="11172" xr:uid="{00000000-0005-0000-0000-0000F50B0000}"/>
    <cellStyle name="20 % - Markeringsfarve2 2 2 2 2 4 3 2 2" xfId="25203" xr:uid="{00000000-0005-0000-0000-0000F60B0000}"/>
    <cellStyle name="20 % - Markeringsfarve2 2 2 2 2 4 3 3" xfId="21250" xr:uid="{00000000-0005-0000-0000-0000F70B0000}"/>
    <cellStyle name="20 % - Markeringsfarve2 2 2 2 2 4 4" xfId="789" xr:uid="{00000000-0005-0000-0000-0000F80B0000}"/>
    <cellStyle name="20 % - Markeringsfarve2 2 2 2 2 4 4 2" xfId="11173" xr:uid="{00000000-0005-0000-0000-0000F90B0000}"/>
    <cellStyle name="20 % - Markeringsfarve2 2 2 2 2 4 4 2 2" xfId="25204" xr:uid="{00000000-0005-0000-0000-0000FA0B0000}"/>
    <cellStyle name="20 % - Markeringsfarve2 2 2 2 2 4 4 3" xfId="21251" xr:uid="{00000000-0005-0000-0000-0000FB0B0000}"/>
    <cellStyle name="20 % - Markeringsfarve2 2 2 2 2 4 5" xfId="790" xr:uid="{00000000-0005-0000-0000-0000FC0B0000}"/>
    <cellStyle name="20 % - Markeringsfarve2 2 2 2 2 4 5 2" xfId="11174" xr:uid="{00000000-0005-0000-0000-0000FD0B0000}"/>
    <cellStyle name="20 % - Markeringsfarve2 2 2 2 2 4 5 2 2" xfId="25205" xr:uid="{00000000-0005-0000-0000-0000FE0B0000}"/>
    <cellStyle name="20 % - Markeringsfarve2 2 2 2 2 4 5 3" xfId="21252" xr:uid="{00000000-0005-0000-0000-0000FF0B0000}"/>
    <cellStyle name="20 % - Markeringsfarve2 2 2 2 2 4 6" xfId="791" xr:uid="{00000000-0005-0000-0000-0000000C0000}"/>
    <cellStyle name="20 % - Markeringsfarve2 2 2 2 2 4 6 2" xfId="11175" xr:uid="{00000000-0005-0000-0000-0000010C0000}"/>
    <cellStyle name="20 % - Markeringsfarve2 2 2 2 2 4 6 2 2" xfId="25206" xr:uid="{00000000-0005-0000-0000-0000020C0000}"/>
    <cellStyle name="20 % - Markeringsfarve2 2 2 2 2 4 6 3" xfId="21253" xr:uid="{00000000-0005-0000-0000-0000030C0000}"/>
    <cellStyle name="20 % - Markeringsfarve2 2 2 2 2 4 7" xfId="11170" xr:uid="{00000000-0005-0000-0000-0000040C0000}"/>
    <cellStyle name="20 % - Markeringsfarve2 2 2 2 2 4 7 2" xfId="25201" xr:uid="{00000000-0005-0000-0000-0000050C0000}"/>
    <cellStyle name="20 % - Markeringsfarve2 2 2 2 2 4 8" xfId="21248" xr:uid="{00000000-0005-0000-0000-0000060C0000}"/>
    <cellStyle name="20 % - Markeringsfarve2 2 2 2 2 5" xfId="792" xr:uid="{00000000-0005-0000-0000-0000070C0000}"/>
    <cellStyle name="20 % - Markeringsfarve2 2 2 2 2 5 2" xfId="793" xr:uid="{00000000-0005-0000-0000-0000080C0000}"/>
    <cellStyle name="20 % - Markeringsfarve2 2 2 2 2 5 2 2" xfId="11177" xr:uid="{00000000-0005-0000-0000-0000090C0000}"/>
    <cellStyle name="20 % - Markeringsfarve2 2 2 2 2 5 2 2 2" xfId="25208" xr:uid="{00000000-0005-0000-0000-00000A0C0000}"/>
    <cellStyle name="20 % - Markeringsfarve2 2 2 2 2 5 2 3" xfId="21255" xr:uid="{00000000-0005-0000-0000-00000B0C0000}"/>
    <cellStyle name="20 % - Markeringsfarve2 2 2 2 2 5 3" xfId="794" xr:uid="{00000000-0005-0000-0000-00000C0C0000}"/>
    <cellStyle name="20 % - Markeringsfarve2 2 2 2 2 5 3 2" xfId="11178" xr:uid="{00000000-0005-0000-0000-00000D0C0000}"/>
    <cellStyle name="20 % - Markeringsfarve2 2 2 2 2 5 3 2 2" xfId="25209" xr:uid="{00000000-0005-0000-0000-00000E0C0000}"/>
    <cellStyle name="20 % - Markeringsfarve2 2 2 2 2 5 3 3" xfId="21256" xr:uid="{00000000-0005-0000-0000-00000F0C0000}"/>
    <cellStyle name="20 % - Markeringsfarve2 2 2 2 2 5 4" xfId="795" xr:uid="{00000000-0005-0000-0000-0000100C0000}"/>
    <cellStyle name="20 % - Markeringsfarve2 2 2 2 2 5 4 2" xfId="11179" xr:uid="{00000000-0005-0000-0000-0000110C0000}"/>
    <cellStyle name="20 % - Markeringsfarve2 2 2 2 2 5 4 2 2" xfId="25210" xr:uid="{00000000-0005-0000-0000-0000120C0000}"/>
    <cellStyle name="20 % - Markeringsfarve2 2 2 2 2 5 4 3" xfId="21257" xr:uid="{00000000-0005-0000-0000-0000130C0000}"/>
    <cellStyle name="20 % - Markeringsfarve2 2 2 2 2 5 5" xfId="796" xr:uid="{00000000-0005-0000-0000-0000140C0000}"/>
    <cellStyle name="20 % - Markeringsfarve2 2 2 2 2 5 5 2" xfId="11180" xr:uid="{00000000-0005-0000-0000-0000150C0000}"/>
    <cellStyle name="20 % - Markeringsfarve2 2 2 2 2 5 5 2 2" xfId="25211" xr:uid="{00000000-0005-0000-0000-0000160C0000}"/>
    <cellStyle name="20 % - Markeringsfarve2 2 2 2 2 5 5 3" xfId="21258" xr:uid="{00000000-0005-0000-0000-0000170C0000}"/>
    <cellStyle name="20 % - Markeringsfarve2 2 2 2 2 5 6" xfId="797" xr:uid="{00000000-0005-0000-0000-0000180C0000}"/>
    <cellStyle name="20 % - Markeringsfarve2 2 2 2 2 5 6 2" xfId="11181" xr:uid="{00000000-0005-0000-0000-0000190C0000}"/>
    <cellStyle name="20 % - Markeringsfarve2 2 2 2 2 5 6 2 2" xfId="25212" xr:uid="{00000000-0005-0000-0000-00001A0C0000}"/>
    <cellStyle name="20 % - Markeringsfarve2 2 2 2 2 5 6 3" xfId="21259" xr:uid="{00000000-0005-0000-0000-00001B0C0000}"/>
    <cellStyle name="20 % - Markeringsfarve2 2 2 2 2 5 7" xfId="11176" xr:uid="{00000000-0005-0000-0000-00001C0C0000}"/>
    <cellStyle name="20 % - Markeringsfarve2 2 2 2 2 5 7 2" xfId="25207" xr:uid="{00000000-0005-0000-0000-00001D0C0000}"/>
    <cellStyle name="20 % - Markeringsfarve2 2 2 2 2 5 8" xfId="21254" xr:uid="{00000000-0005-0000-0000-00001E0C0000}"/>
    <cellStyle name="20 % - Markeringsfarve2 2 2 2 2 6" xfId="798" xr:uid="{00000000-0005-0000-0000-00001F0C0000}"/>
    <cellStyle name="20 % - Markeringsfarve2 2 2 2 2 6 2" xfId="799" xr:uid="{00000000-0005-0000-0000-0000200C0000}"/>
    <cellStyle name="20 % - Markeringsfarve2 2 2 2 2 6 2 2" xfId="11183" xr:uid="{00000000-0005-0000-0000-0000210C0000}"/>
    <cellStyle name="20 % - Markeringsfarve2 2 2 2 2 6 2 2 2" xfId="25214" xr:uid="{00000000-0005-0000-0000-0000220C0000}"/>
    <cellStyle name="20 % - Markeringsfarve2 2 2 2 2 6 2 3" xfId="21261" xr:uid="{00000000-0005-0000-0000-0000230C0000}"/>
    <cellStyle name="20 % - Markeringsfarve2 2 2 2 2 6 3" xfId="800" xr:uid="{00000000-0005-0000-0000-0000240C0000}"/>
    <cellStyle name="20 % - Markeringsfarve2 2 2 2 2 6 3 2" xfId="11184" xr:uid="{00000000-0005-0000-0000-0000250C0000}"/>
    <cellStyle name="20 % - Markeringsfarve2 2 2 2 2 6 3 2 2" xfId="25215" xr:uid="{00000000-0005-0000-0000-0000260C0000}"/>
    <cellStyle name="20 % - Markeringsfarve2 2 2 2 2 6 3 3" xfId="21262" xr:uid="{00000000-0005-0000-0000-0000270C0000}"/>
    <cellStyle name="20 % - Markeringsfarve2 2 2 2 2 6 4" xfId="801" xr:uid="{00000000-0005-0000-0000-0000280C0000}"/>
    <cellStyle name="20 % - Markeringsfarve2 2 2 2 2 6 4 2" xfId="11185" xr:uid="{00000000-0005-0000-0000-0000290C0000}"/>
    <cellStyle name="20 % - Markeringsfarve2 2 2 2 2 6 4 2 2" xfId="25216" xr:uid="{00000000-0005-0000-0000-00002A0C0000}"/>
    <cellStyle name="20 % - Markeringsfarve2 2 2 2 2 6 4 3" xfId="21263" xr:uid="{00000000-0005-0000-0000-00002B0C0000}"/>
    <cellStyle name="20 % - Markeringsfarve2 2 2 2 2 6 5" xfId="802" xr:uid="{00000000-0005-0000-0000-00002C0C0000}"/>
    <cellStyle name="20 % - Markeringsfarve2 2 2 2 2 6 5 2" xfId="11186" xr:uid="{00000000-0005-0000-0000-00002D0C0000}"/>
    <cellStyle name="20 % - Markeringsfarve2 2 2 2 2 6 5 2 2" xfId="25217" xr:uid="{00000000-0005-0000-0000-00002E0C0000}"/>
    <cellStyle name="20 % - Markeringsfarve2 2 2 2 2 6 5 3" xfId="21264" xr:uid="{00000000-0005-0000-0000-00002F0C0000}"/>
    <cellStyle name="20 % - Markeringsfarve2 2 2 2 2 6 6" xfId="803" xr:uid="{00000000-0005-0000-0000-0000300C0000}"/>
    <cellStyle name="20 % - Markeringsfarve2 2 2 2 2 6 6 2" xfId="11187" xr:uid="{00000000-0005-0000-0000-0000310C0000}"/>
    <cellStyle name="20 % - Markeringsfarve2 2 2 2 2 6 6 2 2" xfId="25218" xr:uid="{00000000-0005-0000-0000-0000320C0000}"/>
    <cellStyle name="20 % - Markeringsfarve2 2 2 2 2 6 6 3" xfId="21265" xr:uid="{00000000-0005-0000-0000-0000330C0000}"/>
    <cellStyle name="20 % - Markeringsfarve2 2 2 2 2 6 7" xfId="11182" xr:uid="{00000000-0005-0000-0000-0000340C0000}"/>
    <cellStyle name="20 % - Markeringsfarve2 2 2 2 2 6 7 2" xfId="25213" xr:uid="{00000000-0005-0000-0000-0000350C0000}"/>
    <cellStyle name="20 % - Markeringsfarve2 2 2 2 2 6 8" xfId="21260" xr:uid="{00000000-0005-0000-0000-0000360C0000}"/>
    <cellStyle name="20 % - Markeringsfarve2 2 2 2 2 7" xfId="804" xr:uid="{00000000-0005-0000-0000-0000370C0000}"/>
    <cellStyle name="20 % - Markeringsfarve2 2 2 2 2 7 2" xfId="11188" xr:uid="{00000000-0005-0000-0000-0000380C0000}"/>
    <cellStyle name="20 % - Markeringsfarve2 2 2 2 2 7 2 2" xfId="25219" xr:uid="{00000000-0005-0000-0000-0000390C0000}"/>
    <cellStyle name="20 % - Markeringsfarve2 2 2 2 2 7 3" xfId="21266" xr:uid="{00000000-0005-0000-0000-00003A0C0000}"/>
    <cellStyle name="20 % - Markeringsfarve2 2 2 2 2 8" xfId="805" xr:uid="{00000000-0005-0000-0000-00003B0C0000}"/>
    <cellStyle name="20 % - Markeringsfarve2 2 2 2 2 8 2" xfId="11189" xr:uid="{00000000-0005-0000-0000-00003C0C0000}"/>
    <cellStyle name="20 % - Markeringsfarve2 2 2 2 2 8 2 2" xfId="25220" xr:uid="{00000000-0005-0000-0000-00003D0C0000}"/>
    <cellStyle name="20 % - Markeringsfarve2 2 2 2 2 8 3" xfId="21267" xr:uid="{00000000-0005-0000-0000-00003E0C0000}"/>
    <cellStyle name="20 % - Markeringsfarve2 2 2 2 2 9" xfId="806" xr:uid="{00000000-0005-0000-0000-00003F0C0000}"/>
    <cellStyle name="20 % - Markeringsfarve2 2 2 2 2 9 2" xfId="11190" xr:uid="{00000000-0005-0000-0000-0000400C0000}"/>
    <cellStyle name="20 % - Markeringsfarve2 2 2 2 2 9 2 2" xfId="25221" xr:uid="{00000000-0005-0000-0000-0000410C0000}"/>
    <cellStyle name="20 % - Markeringsfarve2 2 2 2 2 9 3" xfId="21268" xr:uid="{00000000-0005-0000-0000-0000420C0000}"/>
    <cellStyle name="20 % - Markeringsfarve2 2 2 2 3" xfId="807" xr:uid="{00000000-0005-0000-0000-0000430C0000}"/>
    <cellStyle name="20 % - Markeringsfarve2 2 2 2 3 10" xfId="808" xr:uid="{00000000-0005-0000-0000-0000440C0000}"/>
    <cellStyle name="20 % - Markeringsfarve2 2 2 2 3 10 2" xfId="11192" xr:uid="{00000000-0005-0000-0000-0000450C0000}"/>
    <cellStyle name="20 % - Markeringsfarve2 2 2 2 3 10 2 2" xfId="25223" xr:uid="{00000000-0005-0000-0000-0000460C0000}"/>
    <cellStyle name="20 % - Markeringsfarve2 2 2 2 3 10 3" xfId="21270" xr:uid="{00000000-0005-0000-0000-0000470C0000}"/>
    <cellStyle name="20 % - Markeringsfarve2 2 2 2 3 11" xfId="11191" xr:uid="{00000000-0005-0000-0000-0000480C0000}"/>
    <cellStyle name="20 % - Markeringsfarve2 2 2 2 3 11 2" xfId="25222" xr:uid="{00000000-0005-0000-0000-0000490C0000}"/>
    <cellStyle name="20 % - Markeringsfarve2 2 2 2 3 12" xfId="21269" xr:uid="{00000000-0005-0000-0000-00004A0C0000}"/>
    <cellStyle name="20 % - Markeringsfarve2 2 2 2 3 2" xfId="809" xr:uid="{00000000-0005-0000-0000-00004B0C0000}"/>
    <cellStyle name="20 % - Markeringsfarve2 2 2 2 3 2 2" xfId="810" xr:uid="{00000000-0005-0000-0000-00004C0C0000}"/>
    <cellStyle name="20 % - Markeringsfarve2 2 2 2 3 2 2 2" xfId="11194" xr:uid="{00000000-0005-0000-0000-00004D0C0000}"/>
    <cellStyle name="20 % - Markeringsfarve2 2 2 2 3 2 2 2 2" xfId="25225" xr:uid="{00000000-0005-0000-0000-00004E0C0000}"/>
    <cellStyle name="20 % - Markeringsfarve2 2 2 2 3 2 2 3" xfId="21272" xr:uid="{00000000-0005-0000-0000-00004F0C0000}"/>
    <cellStyle name="20 % - Markeringsfarve2 2 2 2 3 2 3" xfId="811" xr:uid="{00000000-0005-0000-0000-0000500C0000}"/>
    <cellStyle name="20 % - Markeringsfarve2 2 2 2 3 2 3 2" xfId="11195" xr:uid="{00000000-0005-0000-0000-0000510C0000}"/>
    <cellStyle name="20 % - Markeringsfarve2 2 2 2 3 2 3 2 2" xfId="25226" xr:uid="{00000000-0005-0000-0000-0000520C0000}"/>
    <cellStyle name="20 % - Markeringsfarve2 2 2 2 3 2 3 3" xfId="21273" xr:uid="{00000000-0005-0000-0000-0000530C0000}"/>
    <cellStyle name="20 % - Markeringsfarve2 2 2 2 3 2 4" xfId="812" xr:uid="{00000000-0005-0000-0000-0000540C0000}"/>
    <cellStyle name="20 % - Markeringsfarve2 2 2 2 3 2 4 2" xfId="11196" xr:uid="{00000000-0005-0000-0000-0000550C0000}"/>
    <cellStyle name="20 % - Markeringsfarve2 2 2 2 3 2 4 2 2" xfId="25227" xr:uid="{00000000-0005-0000-0000-0000560C0000}"/>
    <cellStyle name="20 % - Markeringsfarve2 2 2 2 3 2 4 3" xfId="21274" xr:uid="{00000000-0005-0000-0000-0000570C0000}"/>
    <cellStyle name="20 % - Markeringsfarve2 2 2 2 3 2 5" xfId="813" xr:uid="{00000000-0005-0000-0000-0000580C0000}"/>
    <cellStyle name="20 % - Markeringsfarve2 2 2 2 3 2 5 2" xfId="11197" xr:uid="{00000000-0005-0000-0000-0000590C0000}"/>
    <cellStyle name="20 % - Markeringsfarve2 2 2 2 3 2 5 2 2" xfId="25228" xr:uid="{00000000-0005-0000-0000-00005A0C0000}"/>
    <cellStyle name="20 % - Markeringsfarve2 2 2 2 3 2 5 3" xfId="21275" xr:uid="{00000000-0005-0000-0000-00005B0C0000}"/>
    <cellStyle name="20 % - Markeringsfarve2 2 2 2 3 2 6" xfId="814" xr:uid="{00000000-0005-0000-0000-00005C0C0000}"/>
    <cellStyle name="20 % - Markeringsfarve2 2 2 2 3 2 6 2" xfId="11198" xr:uid="{00000000-0005-0000-0000-00005D0C0000}"/>
    <cellStyle name="20 % - Markeringsfarve2 2 2 2 3 2 6 2 2" xfId="25229" xr:uid="{00000000-0005-0000-0000-00005E0C0000}"/>
    <cellStyle name="20 % - Markeringsfarve2 2 2 2 3 2 6 3" xfId="21276" xr:uid="{00000000-0005-0000-0000-00005F0C0000}"/>
    <cellStyle name="20 % - Markeringsfarve2 2 2 2 3 2 7" xfId="11193" xr:uid="{00000000-0005-0000-0000-0000600C0000}"/>
    <cellStyle name="20 % - Markeringsfarve2 2 2 2 3 2 7 2" xfId="25224" xr:uid="{00000000-0005-0000-0000-0000610C0000}"/>
    <cellStyle name="20 % - Markeringsfarve2 2 2 2 3 2 8" xfId="21271" xr:uid="{00000000-0005-0000-0000-0000620C0000}"/>
    <cellStyle name="20 % - Markeringsfarve2 2 2 2 3 3" xfId="815" xr:uid="{00000000-0005-0000-0000-0000630C0000}"/>
    <cellStyle name="20 % - Markeringsfarve2 2 2 2 3 3 2" xfId="816" xr:uid="{00000000-0005-0000-0000-0000640C0000}"/>
    <cellStyle name="20 % - Markeringsfarve2 2 2 2 3 3 2 2" xfId="11200" xr:uid="{00000000-0005-0000-0000-0000650C0000}"/>
    <cellStyle name="20 % - Markeringsfarve2 2 2 2 3 3 2 2 2" xfId="25231" xr:uid="{00000000-0005-0000-0000-0000660C0000}"/>
    <cellStyle name="20 % - Markeringsfarve2 2 2 2 3 3 2 3" xfId="21278" xr:uid="{00000000-0005-0000-0000-0000670C0000}"/>
    <cellStyle name="20 % - Markeringsfarve2 2 2 2 3 3 3" xfId="817" xr:uid="{00000000-0005-0000-0000-0000680C0000}"/>
    <cellStyle name="20 % - Markeringsfarve2 2 2 2 3 3 3 2" xfId="11201" xr:uid="{00000000-0005-0000-0000-0000690C0000}"/>
    <cellStyle name="20 % - Markeringsfarve2 2 2 2 3 3 3 2 2" xfId="25232" xr:uid="{00000000-0005-0000-0000-00006A0C0000}"/>
    <cellStyle name="20 % - Markeringsfarve2 2 2 2 3 3 3 3" xfId="21279" xr:uid="{00000000-0005-0000-0000-00006B0C0000}"/>
    <cellStyle name="20 % - Markeringsfarve2 2 2 2 3 3 4" xfId="818" xr:uid="{00000000-0005-0000-0000-00006C0C0000}"/>
    <cellStyle name="20 % - Markeringsfarve2 2 2 2 3 3 4 2" xfId="11202" xr:uid="{00000000-0005-0000-0000-00006D0C0000}"/>
    <cellStyle name="20 % - Markeringsfarve2 2 2 2 3 3 4 2 2" xfId="25233" xr:uid="{00000000-0005-0000-0000-00006E0C0000}"/>
    <cellStyle name="20 % - Markeringsfarve2 2 2 2 3 3 4 3" xfId="21280" xr:uid="{00000000-0005-0000-0000-00006F0C0000}"/>
    <cellStyle name="20 % - Markeringsfarve2 2 2 2 3 3 5" xfId="819" xr:uid="{00000000-0005-0000-0000-0000700C0000}"/>
    <cellStyle name="20 % - Markeringsfarve2 2 2 2 3 3 5 2" xfId="11203" xr:uid="{00000000-0005-0000-0000-0000710C0000}"/>
    <cellStyle name="20 % - Markeringsfarve2 2 2 2 3 3 5 2 2" xfId="25234" xr:uid="{00000000-0005-0000-0000-0000720C0000}"/>
    <cellStyle name="20 % - Markeringsfarve2 2 2 2 3 3 5 3" xfId="21281" xr:uid="{00000000-0005-0000-0000-0000730C0000}"/>
    <cellStyle name="20 % - Markeringsfarve2 2 2 2 3 3 6" xfId="820" xr:uid="{00000000-0005-0000-0000-0000740C0000}"/>
    <cellStyle name="20 % - Markeringsfarve2 2 2 2 3 3 6 2" xfId="11204" xr:uid="{00000000-0005-0000-0000-0000750C0000}"/>
    <cellStyle name="20 % - Markeringsfarve2 2 2 2 3 3 6 2 2" xfId="25235" xr:uid="{00000000-0005-0000-0000-0000760C0000}"/>
    <cellStyle name="20 % - Markeringsfarve2 2 2 2 3 3 6 3" xfId="21282" xr:uid="{00000000-0005-0000-0000-0000770C0000}"/>
    <cellStyle name="20 % - Markeringsfarve2 2 2 2 3 3 7" xfId="11199" xr:uid="{00000000-0005-0000-0000-0000780C0000}"/>
    <cellStyle name="20 % - Markeringsfarve2 2 2 2 3 3 7 2" xfId="25230" xr:uid="{00000000-0005-0000-0000-0000790C0000}"/>
    <cellStyle name="20 % - Markeringsfarve2 2 2 2 3 3 8" xfId="21277" xr:uid="{00000000-0005-0000-0000-00007A0C0000}"/>
    <cellStyle name="20 % - Markeringsfarve2 2 2 2 3 4" xfId="821" xr:uid="{00000000-0005-0000-0000-00007B0C0000}"/>
    <cellStyle name="20 % - Markeringsfarve2 2 2 2 3 4 2" xfId="822" xr:uid="{00000000-0005-0000-0000-00007C0C0000}"/>
    <cellStyle name="20 % - Markeringsfarve2 2 2 2 3 4 2 2" xfId="11206" xr:uid="{00000000-0005-0000-0000-00007D0C0000}"/>
    <cellStyle name="20 % - Markeringsfarve2 2 2 2 3 4 2 2 2" xfId="25237" xr:uid="{00000000-0005-0000-0000-00007E0C0000}"/>
    <cellStyle name="20 % - Markeringsfarve2 2 2 2 3 4 2 3" xfId="21284" xr:uid="{00000000-0005-0000-0000-00007F0C0000}"/>
    <cellStyle name="20 % - Markeringsfarve2 2 2 2 3 4 3" xfId="823" xr:uid="{00000000-0005-0000-0000-0000800C0000}"/>
    <cellStyle name="20 % - Markeringsfarve2 2 2 2 3 4 3 2" xfId="11207" xr:uid="{00000000-0005-0000-0000-0000810C0000}"/>
    <cellStyle name="20 % - Markeringsfarve2 2 2 2 3 4 3 2 2" xfId="25238" xr:uid="{00000000-0005-0000-0000-0000820C0000}"/>
    <cellStyle name="20 % - Markeringsfarve2 2 2 2 3 4 3 3" xfId="21285" xr:uid="{00000000-0005-0000-0000-0000830C0000}"/>
    <cellStyle name="20 % - Markeringsfarve2 2 2 2 3 4 4" xfId="824" xr:uid="{00000000-0005-0000-0000-0000840C0000}"/>
    <cellStyle name="20 % - Markeringsfarve2 2 2 2 3 4 4 2" xfId="11208" xr:uid="{00000000-0005-0000-0000-0000850C0000}"/>
    <cellStyle name="20 % - Markeringsfarve2 2 2 2 3 4 4 2 2" xfId="25239" xr:uid="{00000000-0005-0000-0000-0000860C0000}"/>
    <cellStyle name="20 % - Markeringsfarve2 2 2 2 3 4 4 3" xfId="21286" xr:uid="{00000000-0005-0000-0000-0000870C0000}"/>
    <cellStyle name="20 % - Markeringsfarve2 2 2 2 3 4 5" xfId="825" xr:uid="{00000000-0005-0000-0000-0000880C0000}"/>
    <cellStyle name="20 % - Markeringsfarve2 2 2 2 3 4 5 2" xfId="11209" xr:uid="{00000000-0005-0000-0000-0000890C0000}"/>
    <cellStyle name="20 % - Markeringsfarve2 2 2 2 3 4 5 2 2" xfId="25240" xr:uid="{00000000-0005-0000-0000-00008A0C0000}"/>
    <cellStyle name="20 % - Markeringsfarve2 2 2 2 3 4 5 3" xfId="21287" xr:uid="{00000000-0005-0000-0000-00008B0C0000}"/>
    <cellStyle name="20 % - Markeringsfarve2 2 2 2 3 4 6" xfId="826" xr:uid="{00000000-0005-0000-0000-00008C0C0000}"/>
    <cellStyle name="20 % - Markeringsfarve2 2 2 2 3 4 6 2" xfId="11210" xr:uid="{00000000-0005-0000-0000-00008D0C0000}"/>
    <cellStyle name="20 % - Markeringsfarve2 2 2 2 3 4 6 2 2" xfId="25241" xr:uid="{00000000-0005-0000-0000-00008E0C0000}"/>
    <cellStyle name="20 % - Markeringsfarve2 2 2 2 3 4 6 3" xfId="21288" xr:uid="{00000000-0005-0000-0000-00008F0C0000}"/>
    <cellStyle name="20 % - Markeringsfarve2 2 2 2 3 4 7" xfId="11205" xr:uid="{00000000-0005-0000-0000-0000900C0000}"/>
    <cellStyle name="20 % - Markeringsfarve2 2 2 2 3 4 7 2" xfId="25236" xr:uid="{00000000-0005-0000-0000-0000910C0000}"/>
    <cellStyle name="20 % - Markeringsfarve2 2 2 2 3 4 8" xfId="21283" xr:uid="{00000000-0005-0000-0000-0000920C0000}"/>
    <cellStyle name="20 % - Markeringsfarve2 2 2 2 3 5" xfId="827" xr:uid="{00000000-0005-0000-0000-0000930C0000}"/>
    <cellStyle name="20 % - Markeringsfarve2 2 2 2 3 5 2" xfId="828" xr:uid="{00000000-0005-0000-0000-0000940C0000}"/>
    <cellStyle name="20 % - Markeringsfarve2 2 2 2 3 5 2 2" xfId="11212" xr:uid="{00000000-0005-0000-0000-0000950C0000}"/>
    <cellStyle name="20 % - Markeringsfarve2 2 2 2 3 5 2 2 2" xfId="25243" xr:uid="{00000000-0005-0000-0000-0000960C0000}"/>
    <cellStyle name="20 % - Markeringsfarve2 2 2 2 3 5 2 3" xfId="21290" xr:uid="{00000000-0005-0000-0000-0000970C0000}"/>
    <cellStyle name="20 % - Markeringsfarve2 2 2 2 3 5 3" xfId="829" xr:uid="{00000000-0005-0000-0000-0000980C0000}"/>
    <cellStyle name="20 % - Markeringsfarve2 2 2 2 3 5 3 2" xfId="11213" xr:uid="{00000000-0005-0000-0000-0000990C0000}"/>
    <cellStyle name="20 % - Markeringsfarve2 2 2 2 3 5 3 2 2" xfId="25244" xr:uid="{00000000-0005-0000-0000-00009A0C0000}"/>
    <cellStyle name="20 % - Markeringsfarve2 2 2 2 3 5 3 3" xfId="21291" xr:uid="{00000000-0005-0000-0000-00009B0C0000}"/>
    <cellStyle name="20 % - Markeringsfarve2 2 2 2 3 5 4" xfId="830" xr:uid="{00000000-0005-0000-0000-00009C0C0000}"/>
    <cellStyle name="20 % - Markeringsfarve2 2 2 2 3 5 4 2" xfId="11214" xr:uid="{00000000-0005-0000-0000-00009D0C0000}"/>
    <cellStyle name="20 % - Markeringsfarve2 2 2 2 3 5 4 2 2" xfId="25245" xr:uid="{00000000-0005-0000-0000-00009E0C0000}"/>
    <cellStyle name="20 % - Markeringsfarve2 2 2 2 3 5 4 3" xfId="21292" xr:uid="{00000000-0005-0000-0000-00009F0C0000}"/>
    <cellStyle name="20 % - Markeringsfarve2 2 2 2 3 5 5" xfId="831" xr:uid="{00000000-0005-0000-0000-0000A00C0000}"/>
    <cellStyle name="20 % - Markeringsfarve2 2 2 2 3 5 5 2" xfId="11215" xr:uid="{00000000-0005-0000-0000-0000A10C0000}"/>
    <cellStyle name="20 % - Markeringsfarve2 2 2 2 3 5 5 2 2" xfId="25246" xr:uid="{00000000-0005-0000-0000-0000A20C0000}"/>
    <cellStyle name="20 % - Markeringsfarve2 2 2 2 3 5 5 3" xfId="21293" xr:uid="{00000000-0005-0000-0000-0000A30C0000}"/>
    <cellStyle name="20 % - Markeringsfarve2 2 2 2 3 5 6" xfId="832" xr:uid="{00000000-0005-0000-0000-0000A40C0000}"/>
    <cellStyle name="20 % - Markeringsfarve2 2 2 2 3 5 6 2" xfId="11216" xr:uid="{00000000-0005-0000-0000-0000A50C0000}"/>
    <cellStyle name="20 % - Markeringsfarve2 2 2 2 3 5 6 2 2" xfId="25247" xr:uid="{00000000-0005-0000-0000-0000A60C0000}"/>
    <cellStyle name="20 % - Markeringsfarve2 2 2 2 3 5 6 3" xfId="21294" xr:uid="{00000000-0005-0000-0000-0000A70C0000}"/>
    <cellStyle name="20 % - Markeringsfarve2 2 2 2 3 5 7" xfId="11211" xr:uid="{00000000-0005-0000-0000-0000A80C0000}"/>
    <cellStyle name="20 % - Markeringsfarve2 2 2 2 3 5 7 2" xfId="25242" xr:uid="{00000000-0005-0000-0000-0000A90C0000}"/>
    <cellStyle name="20 % - Markeringsfarve2 2 2 2 3 5 8" xfId="21289" xr:uid="{00000000-0005-0000-0000-0000AA0C0000}"/>
    <cellStyle name="20 % - Markeringsfarve2 2 2 2 3 6" xfId="833" xr:uid="{00000000-0005-0000-0000-0000AB0C0000}"/>
    <cellStyle name="20 % - Markeringsfarve2 2 2 2 3 6 2" xfId="11217" xr:uid="{00000000-0005-0000-0000-0000AC0C0000}"/>
    <cellStyle name="20 % - Markeringsfarve2 2 2 2 3 6 2 2" xfId="25248" xr:uid="{00000000-0005-0000-0000-0000AD0C0000}"/>
    <cellStyle name="20 % - Markeringsfarve2 2 2 2 3 6 3" xfId="21295" xr:uid="{00000000-0005-0000-0000-0000AE0C0000}"/>
    <cellStyle name="20 % - Markeringsfarve2 2 2 2 3 7" xfId="834" xr:uid="{00000000-0005-0000-0000-0000AF0C0000}"/>
    <cellStyle name="20 % - Markeringsfarve2 2 2 2 3 7 2" xfId="11218" xr:uid="{00000000-0005-0000-0000-0000B00C0000}"/>
    <cellStyle name="20 % - Markeringsfarve2 2 2 2 3 7 2 2" xfId="25249" xr:uid="{00000000-0005-0000-0000-0000B10C0000}"/>
    <cellStyle name="20 % - Markeringsfarve2 2 2 2 3 7 3" xfId="21296" xr:uid="{00000000-0005-0000-0000-0000B20C0000}"/>
    <cellStyle name="20 % - Markeringsfarve2 2 2 2 3 8" xfId="835" xr:uid="{00000000-0005-0000-0000-0000B30C0000}"/>
    <cellStyle name="20 % - Markeringsfarve2 2 2 2 3 8 2" xfId="11219" xr:uid="{00000000-0005-0000-0000-0000B40C0000}"/>
    <cellStyle name="20 % - Markeringsfarve2 2 2 2 3 8 2 2" xfId="25250" xr:uid="{00000000-0005-0000-0000-0000B50C0000}"/>
    <cellStyle name="20 % - Markeringsfarve2 2 2 2 3 8 3" xfId="21297" xr:uid="{00000000-0005-0000-0000-0000B60C0000}"/>
    <cellStyle name="20 % - Markeringsfarve2 2 2 2 3 9" xfId="836" xr:uid="{00000000-0005-0000-0000-0000B70C0000}"/>
    <cellStyle name="20 % - Markeringsfarve2 2 2 2 3 9 2" xfId="11220" xr:uid="{00000000-0005-0000-0000-0000B80C0000}"/>
    <cellStyle name="20 % - Markeringsfarve2 2 2 2 3 9 2 2" xfId="25251" xr:uid="{00000000-0005-0000-0000-0000B90C0000}"/>
    <cellStyle name="20 % - Markeringsfarve2 2 2 2 3 9 3" xfId="21298" xr:uid="{00000000-0005-0000-0000-0000BA0C0000}"/>
    <cellStyle name="20 % - Markeringsfarve2 2 2 2 4" xfId="837" xr:uid="{00000000-0005-0000-0000-0000BB0C0000}"/>
    <cellStyle name="20 % - Markeringsfarve2 2 2 2 4 2" xfId="838" xr:uid="{00000000-0005-0000-0000-0000BC0C0000}"/>
    <cellStyle name="20 % - Markeringsfarve2 2 2 2 4 2 2" xfId="11222" xr:uid="{00000000-0005-0000-0000-0000BD0C0000}"/>
    <cellStyle name="20 % - Markeringsfarve2 2 2 2 4 2 2 2" xfId="25253" xr:uid="{00000000-0005-0000-0000-0000BE0C0000}"/>
    <cellStyle name="20 % - Markeringsfarve2 2 2 2 4 2 3" xfId="21300" xr:uid="{00000000-0005-0000-0000-0000BF0C0000}"/>
    <cellStyle name="20 % - Markeringsfarve2 2 2 2 4 3" xfId="839" xr:uid="{00000000-0005-0000-0000-0000C00C0000}"/>
    <cellStyle name="20 % - Markeringsfarve2 2 2 2 4 3 2" xfId="11223" xr:uid="{00000000-0005-0000-0000-0000C10C0000}"/>
    <cellStyle name="20 % - Markeringsfarve2 2 2 2 4 3 2 2" xfId="25254" xr:uid="{00000000-0005-0000-0000-0000C20C0000}"/>
    <cellStyle name="20 % - Markeringsfarve2 2 2 2 4 3 3" xfId="21301" xr:uid="{00000000-0005-0000-0000-0000C30C0000}"/>
    <cellStyle name="20 % - Markeringsfarve2 2 2 2 4 4" xfId="840" xr:uid="{00000000-0005-0000-0000-0000C40C0000}"/>
    <cellStyle name="20 % - Markeringsfarve2 2 2 2 4 4 2" xfId="11224" xr:uid="{00000000-0005-0000-0000-0000C50C0000}"/>
    <cellStyle name="20 % - Markeringsfarve2 2 2 2 4 4 2 2" xfId="25255" xr:uid="{00000000-0005-0000-0000-0000C60C0000}"/>
    <cellStyle name="20 % - Markeringsfarve2 2 2 2 4 4 3" xfId="21302" xr:uid="{00000000-0005-0000-0000-0000C70C0000}"/>
    <cellStyle name="20 % - Markeringsfarve2 2 2 2 4 5" xfId="841" xr:uid="{00000000-0005-0000-0000-0000C80C0000}"/>
    <cellStyle name="20 % - Markeringsfarve2 2 2 2 4 5 2" xfId="11225" xr:uid="{00000000-0005-0000-0000-0000C90C0000}"/>
    <cellStyle name="20 % - Markeringsfarve2 2 2 2 4 5 2 2" xfId="25256" xr:uid="{00000000-0005-0000-0000-0000CA0C0000}"/>
    <cellStyle name="20 % - Markeringsfarve2 2 2 2 4 5 3" xfId="21303" xr:uid="{00000000-0005-0000-0000-0000CB0C0000}"/>
    <cellStyle name="20 % - Markeringsfarve2 2 2 2 4 6" xfId="842" xr:uid="{00000000-0005-0000-0000-0000CC0C0000}"/>
    <cellStyle name="20 % - Markeringsfarve2 2 2 2 4 6 2" xfId="11226" xr:uid="{00000000-0005-0000-0000-0000CD0C0000}"/>
    <cellStyle name="20 % - Markeringsfarve2 2 2 2 4 6 2 2" xfId="25257" xr:uid="{00000000-0005-0000-0000-0000CE0C0000}"/>
    <cellStyle name="20 % - Markeringsfarve2 2 2 2 4 6 3" xfId="21304" xr:uid="{00000000-0005-0000-0000-0000CF0C0000}"/>
    <cellStyle name="20 % - Markeringsfarve2 2 2 2 4 7" xfId="11221" xr:uid="{00000000-0005-0000-0000-0000D00C0000}"/>
    <cellStyle name="20 % - Markeringsfarve2 2 2 2 4 7 2" xfId="25252" xr:uid="{00000000-0005-0000-0000-0000D10C0000}"/>
    <cellStyle name="20 % - Markeringsfarve2 2 2 2 4 8" xfId="21299" xr:uid="{00000000-0005-0000-0000-0000D20C0000}"/>
    <cellStyle name="20 % - Markeringsfarve2 2 2 2 5" xfId="843" xr:uid="{00000000-0005-0000-0000-0000D30C0000}"/>
    <cellStyle name="20 % - Markeringsfarve2 2 2 2 5 2" xfId="844" xr:uid="{00000000-0005-0000-0000-0000D40C0000}"/>
    <cellStyle name="20 % - Markeringsfarve2 2 2 2 5 2 2" xfId="11228" xr:uid="{00000000-0005-0000-0000-0000D50C0000}"/>
    <cellStyle name="20 % - Markeringsfarve2 2 2 2 5 2 2 2" xfId="25259" xr:uid="{00000000-0005-0000-0000-0000D60C0000}"/>
    <cellStyle name="20 % - Markeringsfarve2 2 2 2 5 2 3" xfId="21306" xr:uid="{00000000-0005-0000-0000-0000D70C0000}"/>
    <cellStyle name="20 % - Markeringsfarve2 2 2 2 5 3" xfId="845" xr:uid="{00000000-0005-0000-0000-0000D80C0000}"/>
    <cellStyle name="20 % - Markeringsfarve2 2 2 2 5 3 2" xfId="11229" xr:uid="{00000000-0005-0000-0000-0000D90C0000}"/>
    <cellStyle name="20 % - Markeringsfarve2 2 2 2 5 3 2 2" xfId="25260" xr:uid="{00000000-0005-0000-0000-0000DA0C0000}"/>
    <cellStyle name="20 % - Markeringsfarve2 2 2 2 5 3 3" xfId="21307" xr:uid="{00000000-0005-0000-0000-0000DB0C0000}"/>
    <cellStyle name="20 % - Markeringsfarve2 2 2 2 5 4" xfId="846" xr:uid="{00000000-0005-0000-0000-0000DC0C0000}"/>
    <cellStyle name="20 % - Markeringsfarve2 2 2 2 5 4 2" xfId="11230" xr:uid="{00000000-0005-0000-0000-0000DD0C0000}"/>
    <cellStyle name="20 % - Markeringsfarve2 2 2 2 5 4 2 2" xfId="25261" xr:uid="{00000000-0005-0000-0000-0000DE0C0000}"/>
    <cellStyle name="20 % - Markeringsfarve2 2 2 2 5 4 3" xfId="21308" xr:uid="{00000000-0005-0000-0000-0000DF0C0000}"/>
    <cellStyle name="20 % - Markeringsfarve2 2 2 2 5 5" xfId="847" xr:uid="{00000000-0005-0000-0000-0000E00C0000}"/>
    <cellStyle name="20 % - Markeringsfarve2 2 2 2 5 5 2" xfId="11231" xr:uid="{00000000-0005-0000-0000-0000E10C0000}"/>
    <cellStyle name="20 % - Markeringsfarve2 2 2 2 5 5 2 2" xfId="25262" xr:uid="{00000000-0005-0000-0000-0000E20C0000}"/>
    <cellStyle name="20 % - Markeringsfarve2 2 2 2 5 5 3" xfId="21309" xr:uid="{00000000-0005-0000-0000-0000E30C0000}"/>
    <cellStyle name="20 % - Markeringsfarve2 2 2 2 5 6" xfId="848" xr:uid="{00000000-0005-0000-0000-0000E40C0000}"/>
    <cellStyle name="20 % - Markeringsfarve2 2 2 2 5 6 2" xfId="11232" xr:uid="{00000000-0005-0000-0000-0000E50C0000}"/>
    <cellStyle name="20 % - Markeringsfarve2 2 2 2 5 6 2 2" xfId="25263" xr:uid="{00000000-0005-0000-0000-0000E60C0000}"/>
    <cellStyle name="20 % - Markeringsfarve2 2 2 2 5 6 3" xfId="21310" xr:uid="{00000000-0005-0000-0000-0000E70C0000}"/>
    <cellStyle name="20 % - Markeringsfarve2 2 2 2 5 7" xfId="11227" xr:uid="{00000000-0005-0000-0000-0000E80C0000}"/>
    <cellStyle name="20 % - Markeringsfarve2 2 2 2 5 7 2" xfId="25258" xr:uid="{00000000-0005-0000-0000-0000E90C0000}"/>
    <cellStyle name="20 % - Markeringsfarve2 2 2 2 5 8" xfId="21305" xr:uid="{00000000-0005-0000-0000-0000EA0C0000}"/>
    <cellStyle name="20 % - Markeringsfarve2 2 2 2 6" xfId="849" xr:uid="{00000000-0005-0000-0000-0000EB0C0000}"/>
    <cellStyle name="20 % - Markeringsfarve2 2 2 2 6 2" xfId="850" xr:uid="{00000000-0005-0000-0000-0000EC0C0000}"/>
    <cellStyle name="20 % - Markeringsfarve2 2 2 2 6 2 2" xfId="11234" xr:uid="{00000000-0005-0000-0000-0000ED0C0000}"/>
    <cellStyle name="20 % - Markeringsfarve2 2 2 2 6 2 2 2" xfId="25265" xr:uid="{00000000-0005-0000-0000-0000EE0C0000}"/>
    <cellStyle name="20 % - Markeringsfarve2 2 2 2 6 2 3" xfId="21312" xr:uid="{00000000-0005-0000-0000-0000EF0C0000}"/>
    <cellStyle name="20 % - Markeringsfarve2 2 2 2 6 3" xfId="851" xr:uid="{00000000-0005-0000-0000-0000F00C0000}"/>
    <cellStyle name="20 % - Markeringsfarve2 2 2 2 6 3 2" xfId="11235" xr:uid="{00000000-0005-0000-0000-0000F10C0000}"/>
    <cellStyle name="20 % - Markeringsfarve2 2 2 2 6 3 2 2" xfId="25266" xr:uid="{00000000-0005-0000-0000-0000F20C0000}"/>
    <cellStyle name="20 % - Markeringsfarve2 2 2 2 6 3 3" xfId="21313" xr:uid="{00000000-0005-0000-0000-0000F30C0000}"/>
    <cellStyle name="20 % - Markeringsfarve2 2 2 2 6 4" xfId="852" xr:uid="{00000000-0005-0000-0000-0000F40C0000}"/>
    <cellStyle name="20 % - Markeringsfarve2 2 2 2 6 4 2" xfId="11236" xr:uid="{00000000-0005-0000-0000-0000F50C0000}"/>
    <cellStyle name="20 % - Markeringsfarve2 2 2 2 6 4 2 2" xfId="25267" xr:uid="{00000000-0005-0000-0000-0000F60C0000}"/>
    <cellStyle name="20 % - Markeringsfarve2 2 2 2 6 4 3" xfId="21314" xr:uid="{00000000-0005-0000-0000-0000F70C0000}"/>
    <cellStyle name="20 % - Markeringsfarve2 2 2 2 6 5" xfId="853" xr:uid="{00000000-0005-0000-0000-0000F80C0000}"/>
    <cellStyle name="20 % - Markeringsfarve2 2 2 2 6 5 2" xfId="11237" xr:uid="{00000000-0005-0000-0000-0000F90C0000}"/>
    <cellStyle name="20 % - Markeringsfarve2 2 2 2 6 5 2 2" xfId="25268" xr:uid="{00000000-0005-0000-0000-0000FA0C0000}"/>
    <cellStyle name="20 % - Markeringsfarve2 2 2 2 6 5 3" xfId="21315" xr:uid="{00000000-0005-0000-0000-0000FB0C0000}"/>
    <cellStyle name="20 % - Markeringsfarve2 2 2 2 6 6" xfId="854" xr:uid="{00000000-0005-0000-0000-0000FC0C0000}"/>
    <cellStyle name="20 % - Markeringsfarve2 2 2 2 6 6 2" xfId="11238" xr:uid="{00000000-0005-0000-0000-0000FD0C0000}"/>
    <cellStyle name="20 % - Markeringsfarve2 2 2 2 6 6 2 2" xfId="25269" xr:uid="{00000000-0005-0000-0000-0000FE0C0000}"/>
    <cellStyle name="20 % - Markeringsfarve2 2 2 2 6 6 3" xfId="21316" xr:uid="{00000000-0005-0000-0000-0000FF0C0000}"/>
    <cellStyle name="20 % - Markeringsfarve2 2 2 2 6 7" xfId="11233" xr:uid="{00000000-0005-0000-0000-0000000D0000}"/>
    <cellStyle name="20 % - Markeringsfarve2 2 2 2 6 7 2" xfId="25264" xr:uid="{00000000-0005-0000-0000-0000010D0000}"/>
    <cellStyle name="20 % - Markeringsfarve2 2 2 2 6 8" xfId="21311" xr:uid="{00000000-0005-0000-0000-0000020D0000}"/>
    <cellStyle name="20 % - Markeringsfarve2 2 2 2 7" xfId="855" xr:uid="{00000000-0005-0000-0000-0000030D0000}"/>
    <cellStyle name="20 % - Markeringsfarve2 2 2 2 7 2" xfId="856" xr:uid="{00000000-0005-0000-0000-0000040D0000}"/>
    <cellStyle name="20 % - Markeringsfarve2 2 2 2 7 2 2" xfId="11240" xr:uid="{00000000-0005-0000-0000-0000050D0000}"/>
    <cellStyle name="20 % - Markeringsfarve2 2 2 2 7 2 2 2" xfId="25271" xr:uid="{00000000-0005-0000-0000-0000060D0000}"/>
    <cellStyle name="20 % - Markeringsfarve2 2 2 2 7 2 3" xfId="21318" xr:uid="{00000000-0005-0000-0000-0000070D0000}"/>
    <cellStyle name="20 % - Markeringsfarve2 2 2 2 7 3" xfId="857" xr:uid="{00000000-0005-0000-0000-0000080D0000}"/>
    <cellStyle name="20 % - Markeringsfarve2 2 2 2 7 3 2" xfId="11241" xr:uid="{00000000-0005-0000-0000-0000090D0000}"/>
    <cellStyle name="20 % - Markeringsfarve2 2 2 2 7 3 2 2" xfId="25272" xr:uid="{00000000-0005-0000-0000-00000A0D0000}"/>
    <cellStyle name="20 % - Markeringsfarve2 2 2 2 7 3 3" xfId="21319" xr:uid="{00000000-0005-0000-0000-00000B0D0000}"/>
    <cellStyle name="20 % - Markeringsfarve2 2 2 2 7 4" xfId="858" xr:uid="{00000000-0005-0000-0000-00000C0D0000}"/>
    <cellStyle name="20 % - Markeringsfarve2 2 2 2 7 4 2" xfId="11242" xr:uid="{00000000-0005-0000-0000-00000D0D0000}"/>
    <cellStyle name="20 % - Markeringsfarve2 2 2 2 7 4 2 2" xfId="25273" xr:uid="{00000000-0005-0000-0000-00000E0D0000}"/>
    <cellStyle name="20 % - Markeringsfarve2 2 2 2 7 4 3" xfId="21320" xr:uid="{00000000-0005-0000-0000-00000F0D0000}"/>
    <cellStyle name="20 % - Markeringsfarve2 2 2 2 7 5" xfId="859" xr:uid="{00000000-0005-0000-0000-0000100D0000}"/>
    <cellStyle name="20 % - Markeringsfarve2 2 2 2 7 5 2" xfId="11243" xr:uid="{00000000-0005-0000-0000-0000110D0000}"/>
    <cellStyle name="20 % - Markeringsfarve2 2 2 2 7 5 2 2" xfId="25274" xr:uid="{00000000-0005-0000-0000-0000120D0000}"/>
    <cellStyle name="20 % - Markeringsfarve2 2 2 2 7 5 3" xfId="21321" xr:uid="{00000000-0005-0000-0000-0000130D0000}"/>
    <cellStyle name="20 % - Markeringsfarve2 2 2 2 7 6" xfId="860" xr:uid="{00000000-0005-0000-0000-0000140D0000}"/>
    <cellStyle name="20 % - Markeringsfarve2 2 2 2 7 6 2" xfId="11244" xr:uid="{00000000-0005-0000-0000-0000150D0000}"/>
    <cellStyle name="20 % - Markeringsfarve2 2 2 2 7 6 2 2" xfId="25275" xr:uid="{00000000-0005-0000-0000-0000160D0000}"/>
    <cellStyle name="20 % - Markeringsfarve2 2 2 2 7 6 3" xfId="21322" xr:uid="{00000000-0005-0000-0000-0000170D0000}"/>
    <cellStyle name="20 % - Markeringsfarve2 2 2 2 7 7" xfId="11239" xr:uid="{00000000-0005-0000-0000-0000180D0000}"/>
    <cellStyle name="20 % - Markeringsfarve2 2 2 2 7 7 2" xfId="25270" xr:uid="{00000000-0005-0000-0000-0000190D0000}"/>
    <cellStyle name="20 % - Markeringsfarve2 2 2 2 7 8" xfId="21317" xr:uid="{00000000-0005-0000-0000-00001A0D0000}"/>
    <cellStyle name="20 % - Markeringsfarve2 2 2 2 8" xfId="861" xr:uid="{00000000-0005-0000-0000-00001B0D0000}"/>
    <cellStyle name="20 % - Markeringsfarve2 2 2 2 8 2" xfId="11245" xr:uid="{00000000-0005-0000-0000-00001C0D0000}"/>
    <cellStyle name="20 % - Markeringsfarve2 2 2 2 8 2 2" xfId="25276" xr:uid="{00000000-0005-0000-0000-00001D0D0000}"/>
    <cellStyle name="20 % - Markeringsfarve2 2 2 2 8 3" xfId="21323" xr:uid="{00000000-0005-0000-0000-00001E0D0000}"/>
    <cellStyle name="20 % - Markeringsfarve2 2 2 2 9" xfId="862" xr:uid="{00000000-0005-0000-0000-00001F0D0000}"/>
    <cellStyle name="20 % - Markeringsfarve2 2 2 2 9 2" xfId="11246" xr:uid="{00000000-0005-0000-0000-0000200D0000}"/>
    <cellStyle name="20 % - Markeringsfarve2 2 2 2 9 2 2" xfId="25277" xr:uid="{00000000-0005-0000-0000-0000210D0000}"/>
    <cellStyle name="20 % - Markeringsfarve2 2 2 2 9 3" xfId="21324" xr:uid="{00000000-0005-0000-0000-0000220D0000}"/>
    <cellStyle name="20 % - Markeringsfarve2 2 2 3" xfId="863" xr:uid="{00000000-0005-0000-0000-0000230D0000}"/>
    <cellStyle name="20 % - Markeringsfarve2 2 2 3 10" xfId="864" xr:uid="{00000000-0005-0000-0000-0000240D0000}"/>
    <cellStyle name="20 % - Markeringsfarve2 2 2 3 10 2" xfId="11248" xr:uid="{00000000-0005-0000-0000-0000250D0000}"/>
    <cellStyle name="20 % - Markeringsfarve2 2 2 3 10 2 2" xfId="25279" xr:uid="{00000000-0005-0000-0000-0000260D0000}"/>
    <cellStyle name="20 % - Markeringsfarve2 2 2 3 10 3" xfId="21326" xr:uid="{00000000-0005-0000-0000-0000270D0000}"/>
    <cellStyle name="20 % - Markeringsfarve2 2 2 3 11" xfId="865" xr:uid="{00000000-0005-0000-0000-0000280D0000}"/>
    <cellStyle name="20 % - Markeringsfarve2 2 2 3 11 2" xfId="11249" xr:uid="{00000000-0005-0000-0000-0000290D0000}"/>
    <cellStyle name="20 % - Markeringsfarve2 2 2 3 11 2 2" xfId="25280" xr:uid="{00000000-0005-0000-0000-00002A0D0000}"/>
    <cellStyle name="20 % - Markeringsfarve2 2 2 3 11 3" xfId="21327" xr:uid="{00000000-0005-0000-0000-00002B0D0000}"/>
    <cellStyle name="20 % - Markeringsfarve2 2 2 3 12" xfId="11247" xr:uid="{00000000-0005-0000-0000-00002C0D0000}"/>
    <cellStyle name="20 % - Markeringsfarve2 2 2 3 12 2" xfId="25278" xr:uid="{00000000-0005-0000-0000-00002D0D0000}"/>
    <cellStyle name="20 % - Markeringsfarve2 2 2 3 13" xfId="21325" xr:uid="{00000000-0005-0000-0000-00002E0D0000}"/>
    <cellStyle name="20 % - Markeringsfarve2 2 2 3 2" xfId="866" xr:uid="{00000000-0005-0000-0000-00002F0D0000}"/>
    <cellStyle name="20 % - Markeringsfarve2 2 2 3 2 10" xfId="867" xr:uid="{00000000-0005-0000-0000-0000300D0000}"/>
    <cellStyle name="20 % - Markeringsfarve2 2 2 3 2 10 2" xfId="11251" xr:uid="{00000000-0005-0000-0000-0000310D0000}"/>
    <cellStyle name="20 % - Markeringsfarve2 2 2 3 2 10 2 2" xfId="25282" xr:uid="{00000000-0005-0000-0000-0000320D0000}"/>
    <cellStyle name="20 % - Markeringsfarve2 2 2 3 2 10 3" xfId="21329" xr:uid="{00000000-0005-0000-0000-0000330D0000}"/>
    <cellStyle name="20 % - Markeringsfarve2 2 2 3 2 11" xfId="11250" xr:uid="{00000000-0005-0000-0000-0000340D0000}"/>
    <cellStyle name="20 % - Markeringsfarve2 2 2 3 2 11 2" xfId="25281" xr:uid="{00000000-0005-0000-0000-0000350D0000}"/>
    <cellStyle name="20 % - Markeringsfarve2 2 2 3 2 12" xfId="21328" xr:uid="{00000000-0005-0000-0000-0000360D0000}"/>
    <cellStyle name="20 % - Markeringsfarve2 2 2 3 2 2" xfId="868" xr:uid="{00000000-0005-0000-0000-0000370D0000}"/>
    <cellStyle name="20 % - Markeringsfarve2 2 2 3 2 2 10" xfId="11252" xr:uid="{00000000-0005-0000-0000-0000380D0000}"/>
    <cellStyle name="20 % - Markeringsfarve2 2 2 3 2 2 10 2" xfId="25283" xr:uid="{00000000-0005-0000-0000-0000390D0000}"/>
    <cellStyle name="20 % - Markeringsfarve2 2 2 3 2 2 11" xfId="21330" xr:uid="{00000000-0005-0000-0000-00003A0D0000}"/>
    <cellStyle name="20 % - Markeringsfarve2 2 2 3 2 2 2" xfId="869" xr:uid="{00000000-0005-0000-0000-00003B0D0000}"/>
    <cellStyle name="20 % - Markeringsfarve2 2 2 3 2 2 2 2" xfId="870" xr:uid="{00000000-0005-0000-0000-00003C0D0000}"/>
    <cellStyle name="20 % - Markeringsfarve2 2 2 3 2 2 2 2 2" xfId="11254" xr:uid="{00000000-0005-0000-0000-00003D0D0000}"/>
    <cellStyle name="20 % - Markeringsfarve2 2 2 3 2 2 2 2 2 2" xfId="25285" xr:uid="{00000000-0005-0000-0000-00003E0D0000}"/>
    <cellStyle name="20 % - Markeringsfarve2 2 2 3 2 2 2 2 3" xfId="21332" xr:uid="{00000000-0005-0000-0000-00003F0D0000}"/>
    <cellStyle name="20 % - Markeringsfarve2 2 2 3 2 2 2 3" xfId="871" xr:uid="{00000000-0005-0000-0000-0000400D0000}"/>
    <cellStyle name="20 % - Markeringsfarve2 2 2 3 2 2 2 3 2" xfId="11255" xr:uid="{00000000-0005-0000-0000-0000410D0000}"/>
    <cellStyle name="20 % - Markeringsfarve2 2 2 3 2 2 2 3 2 2" xfId="25286" xr:uid="{00000000-0005-0000-0000-0000420D0000}"/>
    <cellStyle name="20 % - Markeringsfarve2 2 2 3 2 2 2 3 3" xfId="21333" xr:uid="{00000000-0005-0000-0000-0000430D0000}"/>
    <cellStyle name="20 % - Markeringsfarve2 2 2 3 2 2 2 4" xfId="872" xr:uid="{00000000-0005-0000-0000-0000440D0000}"/>
    <cellStyle name="20 % - Markeringsfarve2 2 2 3 2 2 2 4 2" xfId="11256" xr:uid="{00000000-0005-0000-0000-0000450D0000}"/>
    <cellStyle name="20 % - Markeringsfarve2 2 2 3 2 2 2 4 2 2" xfId="25287" xr:uid="{00000000-0005-0000-0000-0000460D0000}"/>
    <cellStyle name="20 % - Markeringsfarve2 2 2 3 2 2 2 4 3" xfId="21334" xr:uid="{00000000-0005-0000-0000-0000470D0000}"/>
    <cellStyle name="20 % - Markeringsfarve2 2 2 3 2 2 2 5" xfId="873" xr:uid="{00000000-0005-0000-0000-0000480D0000}"/>
    <cellStyle name="20 % - Markeringsfarve2 2 2 3 2 2 2 5 2" xfId="11257" xr:uid="{00000000-0005-0000-0000-0000490D0000}"/>
    <cellStyle name="20 % - Markeringsfarve2 2 2 3 2 2 2 5 2 2" xfId="25288" xr:uid="{00000000-0005-0000-0000-00004A0D0000}"/>
    <cellStyle name="20 % - Markeringsfarve2 2 2 3 2 2 2 5 3" xfId="21335" xr:uid="{00000000-0005-0000-0000-00004B0D0000}"/>
    <cellStyle name="20 % - Markeringsfarve2 2 2 3 2 2 2 6" xfId="874" xr:uid="{00000000-0005-0000-0000-00004C0D0000}"/>
    <cellStyle name="20 % - Markeringsfarve2 2 2 3 2 2 2 6 2" xfId="11258" xr:uid="{00000000-0005-0000-0000-00004D0D0000}"/>
    <cellStyle name="20 % - Markeringsfarve2 2 2 3 2 2 2 6 2 2" xfId="25289" xr:uid="{00000000-0005-0000-0000-00004E0D0000}"/>
    <cellStyle name="20 % - Markeringsfarve2 2 2 3 2 2 2 6 3" xfId="21336" xr:uid="{00000000-0005-0000-0000-00004F0D0000}"/>
    <cellStyle name="20 % - Markeringsfarve2 2 2 3 2 2 2 7" xfId="11253" xr:uid="{00000000-0005-0000-0000-0000500D0000}"/>
    <cellStyle name="20 % - Markeringsfarve2 2 2 3 2 2 2 7 2" xfId="25284" xr:uid="{00000000-0005-0000-0000-0000510D0000}"/>
    <cellStyle name="20 % - Markeringsfarve2 2 2 3 2 2 2 8" xfId="21331" xr:uid="{00000000-0005-0000-0000-0000520D0000}"/>
    <cellStyle name="20 % - Markeringsfarve2 2 2 3 2 2 3" xfId="875" xr:uid="{00000000-0005-0000-0000-0000530D0000}"/>
    <cellStyle name="20 % - Markeringsfarve2 2 2 3 2 2 3 2" xfId="876" xr:uid="{00000000-0005-0000-0000-0000540D0000}"/>
    <cellStyle name="20 % - Markeringsfarve2 2 2 3 2 2 3 2 2" xfId="11260" xr:uid="{00000000-0005-0000-0000-0000550D0000}"/>
    <cellStyle name="20 % - Markeringsfarve2 2 2 3 2 2 3 2 2 2" xfId="25291" xr:uid="{00000000-0005-0000-0000-0000560D0000}"/>
    <cellStyle name="20 % - Markeringsfarve2 2 2 3 2 2 3 2 3" xfId="21338" xr:uid="{00000000-0005-0000-0000-0000570D0000}"/>
    <cellStyle name="20 % - Markeringsfarve2 2 2 3 2 2 3 3" xfId="877" xr:uid="{00000000-0005-0000-0000-0000580D0000}"/>
    <cellStyle name="20 % - Markeringsfarve2 2 2 3 2 2 3 3 2" xfId="11261" xr:uid="{00000000-0005-0000-0000-0000590D0000}"/>
    <cellStyle name="20 % - Markeringsfarve2 2 2 3 2 2 3 3 2 2" xfId="25292" xr:uid="{00000000-0005-0000-0000-00005A0D0000}"/>
    <cellStyle name="20 % - Markeringsfarve2 2 2 3 2 2 3 3 3" xfId="21339" xr:uid="{00000000-0005-0000-0000-00005B0D0000}"/>
    <cellStyle name="20 % - Markeringsfarve2 2 2 3 2 2 3 4" xfId="878" xr:uid="{00000000-0005-0000-0000-00005C0D0000}"/>
    <cellStyle name="20 % - Markeringsfarve2 2 2 3 2 2 3 4 2" xfId="11262" xr:uid="{00000000-0005-0000-0000-00005D0D0000}"/>
    <cellStyle name="20 % - Markeringsfarve2 2 2 3 2 2 3 4 2 2" xfId="25293" xr:uid="{00000000-0005-0000-0000-00005E0D0000}"/>
    <cellStyle name="20 % - Markeringsfarve2 2 2 3 2 2 3 4 3" xfId="21340" xr:uid="{00000000-0005-0000-0000-00005F0D0000}"/>
    <cellStyle name="20 % - Markeringsfarve2 2 2 3 2 2 3 5" xfId="879" xr:uid="{00000000-0005-0000-0000-0000600D0000}"/>
    <cellStyle name="20 % - Markeringsfarve2 2 2 3 2 2 3 5 2" xfId="11263" xr:uid="{00000000-0005-0000-0000-0000610D0000}"/>
    <cellStyle name="20 % - Markeringsfarve2 2 2 3 2 2 3 5 2 2" xfId="25294" xr:uid="{00000000-0005-0000-0000-0000620D0000}"/>
    <cellStyle name="20 % - Markeringsfarve2 2 2 3 2 2 3 5 3" xfId="21341" xr:uid="{00000000-0005-0000-0000-0000630D0000}"/>
    <cellStyle name="20 % - Markeringsfarve2 2 2 3 2 2 3 6" xfId="880" xr:uid="{00000000-0005-0000-0000-0000640D0000}"/>
    <cellStyle name="20 % - Markeringsfarve2 2 2 3 2 2 3 6 2" xfId="11264" xr:uid="{00000000-0005-0000-0000-0000650D0000}"/>
    <cellStyle name="20 % - Markeringsfarve2 2 2 3 2 2 3 6 2 2" xfId="25295" xr:uid="{00000000-0005-0000-0000-0000660D0000}"/>
    <cellStyle name="20 % - Markeringsfarve2 2 2 3 2 2 3 6 3" xfId="21342" xr:uid="{00000000-0005-0000-0000-0000670D0000}"/>
    <cellStyle name="20 % - Markeringsfarve2 2 2 3 2 2 3 7" xfId="11259" xr:uid="{00000000-0005-0000-0000-0000680D0000}"/>
    <cellStyle name="20 % - Markeringsfarve2 2 2 3 2 2 3 7 2" xfId="25290" xr:uid="{00000000-0005-0000-0000-0000690D0000}"/>
    <cellStyle name="20 % - Markeringsfarve2 2 2 3 2 2 3 8" xfId="21337" xr:uid="{00000000-0005-0000-0000-00006A0D0000}"/>
    <cellStyle name="20 % - Markeringsfarve2 2 2 3 2 2 4" xfId="881" xr:uid="{00000000-0005-0000-0000-00006B0D0000}"/>
    <cellStyle name="20 % - Markeringsfarve2 2 2 3 2 2 4 2" xfId="882" xr:uid="{00000000-0005-0000-0000-00006C0D0000}"/>
    <cellStyle name="20 % - Markeringsfarve2 2 2 3 2 2 4 2 2" xfId="11266" xr:uid="{00000000-0005-0000-0000-00006D0D0000}"/>
    <cellStyle name="20 % - Markeringsfarve2 2 2 3 2 2 4 2 2 2" xfId="25297" xr:uid="{00000000-0005-0000-0000-00006E0D0000}"/>
    <cellStyle name="20 % - Markeringsfarve2 2 2 3 2 2 4 2 3" xfId="21344" xr:uid="{00000000-0005-0000-0000-00006F0D0000}"/>
    <cellStyle name="20 % - Markeringsfarve2 2 2 3 2 2 4 3" xfId="883" xr:uid="{00000000-0005-0000-0000-0000700D0000}"/>
    <cellStyle name="20 % - Markeringsfarve2 2 2 3 2 2 4 3 2" xfId="11267" xr:uid="{00000000-0005-0000-0000-0000710D0000}"/>
    <cellStyle name="20 % - Markeringsfarve2 2 2 3 2 2 4 3 2 2" xfId="25298" xr:uid="{00000000-0005-0000-0000-0000720D0000}"/>
    <cellStyle name="20 % - Markeringsfarve2 2 2 3 2 2 4 3 3" xfId="21345" xr:uid="{00000000-0005-0000-0000-0000730D0000}"/>
    <cellStyle name="20 % - Markeringsfarve2 2 2 3 2 2 4 4" xfId="884" xr:uid="{00000000-0005-0000-0000-0000740D0000}"/>
    <cellStyle name="20 % - Markeringsfarve2 2 2 3 2 2 4 4 2" xfId="11268" xr:uid="{00000000-0005-0000-0000-0000750D0000}"/>
    <cellStyle name="20 % - Markeringsfarve2 2 2 3 2 2 4 4 2 2" xfId="25299" xr:uid="{00000000-0005-0000-0000-0000760D0000}"/>
    <cellStyle name="20 % - Markeringsfarve2 2 2 3 2 2 4 4 3" xfId="21346" xr:uid="{00000000-0005-0000-0000-0000770D0000}"/>
    <cellStyle name="20 % - Markeringsfarve2 2 2 3 2 2 4 5" xfId="885" xr:uid="{00000000-0005-0000-0000-0000780D0000}"/>
    <cellStyle name="20 % - Markeringsfarve2 2 2 3 2 2 4 5 2" xfId="11269" xr:uid="{00000000-0005-0000-0000-0000790D0000}"/>
    <cellStyle name="20 % - Markeringsfarve2 2 2 3 2 2 4 5 2 2" xfId="25300" xr:uid="{00000000-0005-0000-0000-00007A0D0000}"/>
    <cellStyle name="20 % - Markeringsfarve2 2 2 3 2 2 4 5 3" xfId="21347" xr:uid="{00000000-0005-0000-0000-00007B0D0000}"/>
    <cellStyle name="20 % - Markeringsfarve2 2 2 3 2 2 4 6" xfId="886" xr:uid="{00000000-0005-0000-0000-00007C0D0000}"/>
    <cellStyle name="20 % - Markeringsfarve2 2 2 3 2 2 4 6 2" xfId="11270" xr:uid="{00000000-0005-0000-0000-00007D0D0000}"/>
    <cellStyle name="20 % - Markeringsfarve2 2 2 3 2 2 4 6 2 2" xfId="25301" xr:uid="{00000000-0005-0000-0000-00007E0D0000}"/>
    <cellStyle name="20 % - Markeringsfarve2 2 2 3 2 2 4 6 3" xfId="21348" xr:uid="{00000000-0005-0000-0000-00007F0D0000}"/>
    <cellStyle name="20 % - Markeringsfarve2 2 2 3 2 2 4 7" xfId="11265" xr:uid="{00000000-0005-0000-0000-0000800D0000}"/>
    <cellStyle name="20 % - Markeringsfarve2 2 2 3 2 2 4 7 2" xfId="25296" xr:uid="{00000000-0005-0000-0000-0000810D0000}"/>
    <cellStyle name="20 % - Markeringsfarve2 2 2 3 2 2 4 8" xfId="21343" xr:uid="{00000000-0005-0000-0000-0000820D0000}"/>
    <cellStyle name="20 % - Markeringsfarve2 2 2 3 2 2 5" xfId="887" xr:uid="{00000000-0005-0000-0000-0000830D0000}"/>
    <cellStyle name="20 % - Markeringsfarve2 2 2 3 2 2 5 2" xfId="11271" xr:uid="{00000000-0005-0000-0000-0000840D0000}"/>
    <cellStyle name="20 % - Markeringsfarve2 2 2 3 2 2 5 2 2" xfId="25302" xr:uid="{00000000-0005-0000-0000-0000850D0000}"/>
    <cellStyle name="20 % - Markeringsfarve2 2 2 3 2 2 5 3" xfId="21349" xr:uid="{00000000-0005-0000-0000-0000860D0000}"/>
    <cellStyle name="20 % - Markeringsfarve2 2 2 3 2 2 6" xfId="888" xr:uid="{00000000-0005-0000-0000-0000870D0000}"/>
    <cellStyle name="20 % - Markeringsfarve2 2 2 3 2 2 6 2" xfId="11272" xr:uid="{00000000-0005-0000-0000-0000880D0000}"/>
    <cellStyle name="20 % - Markeringsfarve2 2 2 3 2 2 6 2 2" xfId="25303" xr:uid="{00000000-0005-0000-0000-0000890D0000}"/>
    <cellStyle name="20 % - Markeringsfarve2 2 2 3 2 2 6 3" xfId="21350" xr:uid="{00000000-0005-0000-0000-00008A0D0000}"/>
    <cellStyle name="20 % - Markeringsfarve2 2 2 3 2 2 7" xfId="889" xr:uid="{00000000-0005-0000-0000-00008B0D0000}"/>
    <cellStyle name="20 % - Markeringsfarve2 2 2 3 2 2 7 2" xfId="11273" xr:uid="{00000000-0005-0000-0000-00008C0D0000}"/>
    <cellStyle name="20 % - Markeringsfarve2 2 2 3 2 2 7 2 2" xfId="25304" xr:uid="{00000000-0005-0000-0000-00008D0D0000}"/>
    <cellStyle name="20 % - Markeringsfarve2 2 2 3 2 2 7 3" xfId="21351" xr:uid="{00000000-0005-0000-0000-00008E0D0000}"/>
    <cellStyle name="20 % - Markeringsfarve2 2 2 3 2 2 8" xfId="890" xr:uid="{00000000-0005-0000-0000-00008F0D0000}"/>
    <cellStyle name="20 % - Markeringsfarve2 2 2 3 2 2 8 2" xfId="11274" xr:uid="{00000000-0005-0000-0000-0000900D0000}"/>
    <cellStyle name="20 % - Markeringsfarve2 2 2 3 2 2 8 2 2" xfId="25305" xr:uid="{00000000-0005-0000-0000-0000910D0000}"/>
    <cellStyle name="20 % - Markeringsfarve2 2 2 3 2 2 8 3" xfId="21352" xr:uid="{00000000-0005-0000-0000-0000920D0000}"/>
    <cellStyle name="20 % - Markeringsfarve2 2 2 3 2 2 9" xfId="891" xr:uid="{00000000-0005-0000-0000-0000930D0000}"/>
    <cellStyle name="20 % - Markeringsfarve2 2 2 3 2 2 9 2" xfId="11275" xr:uid="{00000000-0005-0000-0000-0000940D0000}"/>
    <cellStyle name="20 % - Markeringsfarve2 2 2 3 2 2 9 2 2" xfId="25306" xr:uid="{00000000-0005-0000-0000-0000950D0000}"/>
    <cellStyle name="20 % - Markeringsfarve2 2 2 3 2 2 9 3" xfId="21353" xr:uid="{00000000-0005-0000-0000-0000960D0000}"/>
    <cellStyle name="20 % - Markeringsfarve2 2 2 3 2 3" xfId="892" xr:uid="{00000000-0005-0000-0000-0000970D0000}"/>
    <cellStyle name="20 % - Markeringsfarve2 2 2 3 2 3 2" xfId="893" xr:uid="{00000000-0005-0000-0000-0000980D0000}"/>
    <cellStyle name="20 % - Markeringsfarve2 2 2 3 2 3 2 2" xfId="11277" xr:uid="{00000000-0005-0000-0000-0000990D0000}"/>
    <cellStyle name="20 % - Markeringsfarve2 2 2 3 2 3 2 2 2" xfId="25308" xr:uid="{00000000-0005-0000-0000-00009A0D0000}"/>
    <cellStyle name="20 % - Markeringsfarve2 2 2 3 2 3 2 3" xfId="21355" xr:uid="{00000000-0005-0000-0000-00009B0D0000}"/>
    <cellStyle name="20 % - Markeringsfarve2 2 2 3 2 3 3" xfId="894" xr:uid="{00000000-0005-0000-0000-00009C0D0000}"/>
    <cellStyle name="20 % - Markeringsfarve2 2 2 3 2 3 3 2" xfId="11278" xr:uid="{00000000-0005-0000-0000-00009D0D0000}"/>
    <cellStyle name="20 % - Markeringsfarve2 2 2 3 2 3 3 2 2" xfId="25309" xr:uid="{00000000-0005-0000-0000-00009E0D0000}"/>
    <cellStyle name="20 % - Markeringsfarve2 2 2 3 2 3 3 3" xfId="21356" xr:uid="{00000000-0005-0000-0000-00009F0D0000}"/>
    <cellStyle name="20 % - Markeringsfarve2 2 2 3 2 3 4" xfId="895" xr:uid="{00000000-0005-0000-0000-0000A00D0000}"/>
    <cellStyle name="20 % - Markeringsfarve2 2 2 3 2 3 4 2" xfId="11279" xr:uid="{00000000-0005-0000-0000-0000A10D0000}"/>
    <cellStyle name="20 % - Markeringsfarve2 2 2 3 2 3 4 2 2" xfId="25310" xr:uid="{00000000-0005-0000-0000-0000A20D0000}"/>
    <cellStyle name="20 % - Markeringsfarve2 2 2 3 2 3 4 3" xfId="21357" xr:uid="{00000000-0005-0000-0000-0000A30D0000}"/>
    <cellStyle name="20 % - Markeringsfarve2 2 2 3 2 3 5" xfId="896" xr:uid="{00000000-0005-0000-0000-0000A40D0000}"/>
    <cellStyle name="20 % - Markeringsfarve2 2 2 3 2 3 5 2" xfId="11280" xr:uid="{00000000-0005-0000-0000-0000A50D0000}"/>
    <cellStyle name="20 % - Markeringsfarve2 2 2 3 2 3 5 2 2" xfId="25311" xr:uid="{00000000-0005-0000-0000-0000A60D0000}"/>
    <cellStyle name="20 % - Markeringsfarve2 2 2 3 2 3 5 3" xfId="21358" xr:uid="{00000000-0005-0000-0000-0000A70D0000}"/>
    <cellStyle name="20 % - Markeringsfarve2 2 2 3 2 3 6" xfId="897" xr:uid="{00000000-0005-0000-0000-0000A80D0000}"/>
    <cellStyle name="20 % - Markeringsfarve2 2 2 3 2 3 6 2" xfId="11281" xr:uid="{00000000-0005-0000-0000-0000A90D0000}"/>
    <cellStyle name="20 % - Markeringsfarve2 2 2 3 2 3 6 2 2" xfId="25312" xr:uid="{00000000-0005-0000-0000-0000AA0D0000}"/>
    <cellStyle name="20 % - Markeringsfarve2 2 2 3 2 3 6 3" xfId="21359" xr:uid="{00000000-0005-0000-0000-0000AB0D0000}"/>
    <cellStyle name="20 % - Markeringsfarve2 2 2 3 2 3 7" xfId="11276" xr:uid="{00000000-0005-0000-0000-0000AC0D0000}"/>
    <cellStyle name="20 % - Markeringsfarve2 2 2 3 2 3 7 2" xfId="25307" xr:uid="{00000000-0005-0000-0000-0000AD0D0000}"/>
    <cellStyle name="20 % - Markeringsfarve2 2 2 3 2 3 8" xfId="21354" xr:uid="{00000000-0005-0000-0000-0000AE0D0000}"/>
    <cellStyle name="20 % - Markeringsfarve2 2 2 3 2 4" xfId="898" xr:uid="{00000000-0005-0000-0000-0000AF0D0000}"/>
    <cellStyle name="20 % - Markeringsfarve2 2 2 3 2 4 2" xfId="899" xr:uid="{00000000-0005-0000-0000-0000B00D0000}"/>
    <cellStyle name="20 % - Markeringsfarve2 2 2 3 2 4 2 2" xfId="11283" xr:uid="{00000000-0005-0000-0000-0000B10D0000}"/>
    <cellStyle name="20 % - Markeringsfarve2 2 2 3 2 4 2 2 2" xfId="25314" xr:uid="{00000000-0005-0000-0000-0000B20D0000}"/>
    <cellStyle name="20 % - Markeringsfarve2 2 2 3 2 4 2 3" xfId="21361" xr:uid="{00000000-0005-0000-0000-0000B30D0000}"/>
    <cellStyle name="20 % - Markeringsfarve2 2 2 3 2 4 3" xfId="900" xr:uid="{00000000-0005-0000-0000-0000B40D0000}"/>
    <cellStyle name="20 % - Markeringsfarve2 2 2 3 2 4 3 2" xfId="11284" xr:uid="{00000000-0005-0000-0000-0000B50D0000}"/>
    <cellStyle name="20 % - Markeringsfarve2 2 2 3 2 4 3 2 2" xfId="25315" xr:uid="{00000000-0005-0000-0000-0000B60D0000}"/>
    <cellStyle name="20 % - Markeringsfarve2 2 2 3 2 4 3 3" xfId="21362" xr:uid="{00000000-0005-0000-0000-0000B70D0000}"/>
    <cellStyle name="20 % - Markeringsfarve2 2 2 3 2 4 4" xfId="901" xr:uid="{00000000-0005-0000-0000-0000B80D0000}"/>
    <cellStyle name="20 % - Markeringsfarve2 2 2 3 2 4 4 2" xfId="11285" xr:uid="{00000000-0005-0000-0000-0000B90D0000}"/>
    <cellStyle name="20 % - Markeringsfarve2 2 2 3 2 4 4 2 2" xfId="25316" xr:uid="{00000000-0005-0000-0000-0000BA0D0000}"/>
    <cellStyle name="20 % - Markeringsfarve2 2 2 3 2 4 4 3" xfId="21363" xr:uid="{00000000-0005-0000-0000-0000BB0D0000}"/>
    <cellStyle name="20 % - Markeringsfarve2 2 2 3 2 4 5" xfId="902" xr:uid="{00000000-0005-0000-0000-0000BC0D0000}"/>
    <cellStyle name="20 % - Markeringsfarve2 2 2 3 2 4 5 2" xfId="11286" xr:uid="{00000000-0005-0000-0000-0000BD0D0000}"/>
    <cellStyle name="20 % - Markeringsfarve2 2 2 3 2 4 5 2 2" xfId="25317" xr:uid="{00000000-0005-0000-0000-0000BE0D0000}"/>
    <cellStyle name="20 % - Markeringsfarve2 2 2 3 2 4 5 3" xfId="21364" xr:uid="{00000000-0005-0000-0000-0000BF0D0000}"/>
    <cellStyle name="20 % - Markeringsfarve2 2 2 3 2 4 6" xfId="903" xr:uid="{00000000-0005-0000-0000-0000C00D0000}"/>
    <cellStyle name="20 % - Markeringsfarve2 2 2 3 2 4 6 2" xfId="11287" xr:uid="{00000000-0005-0000-0000-0000C10D0000}"/>
    <cellStyle name="20 % - Markeringsfarve2 2 2 3 2 4 6 2 2" xfId="25318" xr:uid="{00000000-0005-0000-0000-0000C20D0000}"/>
    <cellStyle name="20 % - Markeringsfarve2 2 2 3 2 4 6 3" xfId="21365" xr:uid="{00000000-0005-0000-0000-0000C30D0000}"/>
    <cellStyle name="20 % - Markeringsfarve2 2 2 3 2 4 7" xfId="11282" xr:uid="{00000000-0005-0000-0000-0000C40D0000}"/>
    <cellStyle name="20 % - Markeringsfarve2 2 2 3 2 4 7 2" xfId="25313" xr:uid="{00000000-0005-0000-0000-0000C50D0000}"/>
    <cellStyle name="20 % - Markeringsfarve2 2 2 3 2 4 8" xfId="21360" xr:uid="{00000000-0005-0000-0000-0000C60D0000}"/>
    <cellStyle name="20 % - Markeringsfarve2 2 2 3 2 5" xfId="904" xr:uid="{00000000-0005-0000-0000-0000C70D0000}"/>
    <cellStyle name="20 % - Markeringsfarve2 2 2 3 2 5 2" xfId="905" xr:uid="{00000000-0005-0000-0000-0000C80D0000}"/>
    <cellStyle name="20 % - Markeringsfarve2 2 2 3 2 5 2 2" xfId="11289" xr:uid="{00000000-0005-0000-0000-0000C90D0000}"/>
    <cellStyle name="20 % - Markeringsfarve2 2 2 3 2 5 2 2 2" xfId="25320" xr:uid="{00000000-0005-0000-0000-0000CA0D0000}"/>
    <cellStyle name="20 % - Markeringsfarve2 2 2 3 2 5 2 3" xfId="21367" xr:uid="{00000000-0005-0000-0000-0000CB0D0000}"/>
    <cellStyle name="20 % - Markeringsfarve2 2 2 3 2 5 3" xfId="906" xr:uid="{00000000-0005-0000-0000-0000CC0D0000}"/>
    <cellStyle name="20 % - Markeringsfarve2 2 2 3 2 5 3 2" xfId="11290" xr:uid="{00000000-0005-0000-0000-0000CD0D0000}"/>
    <cellStyle name="20 % - Markeringsfarve2 2 2 3 2 5 3 2 2" xfId="25321" xr:uid="{00000000-0005-0000-0000-0000CE0D0000}"/>
    <cellStyle name="20 % - Markeringsfarve2 2 2 3 2 5 3 3" xfId="21368" xr:uid="{00000000-0005-0000-0000-0000CF0D0000}"/>
    <cellStyle name="20 % - Markeringsfarve2 2 2 3 2 5 4" xfId="907" xr:uid="{00000000-0005-0000-0000-0000D00D0000}"/>
    <cellStyle name="20 % - Markeringsfarve2 2 2 3 2 5 4 2" xfId="11291" xr:uid="{00000000-0005-0000-0000-0000D10D0000}"/>
    <cellStyle name="20 % - Markeringsfarve2 2 2 3 2 5 4 2 2" xfId="25322" xr:uid="{00000000-0005-0000-0000-0000D20D0000}"/>
    <cellStyle name="20 % - Markeringsfarve2 2 2 3 2 5 4 3" xfId="21369" xr:uid="{00000000-0005-0000-0000-0000D30D0000}"/>
    <cellStyle name="20 % - Markeringsfarve2 2 2 3 2 5 5" xfId="908" xr:uid="{00000000-0005-0000-0000-0000D40D0000}"/>
    <cellStyle name="20 % - Markeringsfarve2 2 2 3 2 5 5 2" xfId="11292" xr:uid="{00000000-0005-0000-0000-0000D50D0000}"/>
    <cellStyle name="20 % - Markeringsfarve2 2 2 3 2 5 5 2 2" xfId="25323" xr:uid="{00000000-0005-0000-0000-0000D60D0000}"/>
    <cellStyle name="20 % - Markeringsfarve2 2 2 3 2 5 5 3" xfId="21370" xr:uid="{00000000-0005-0000-0000-0000D70D0000}"/>
    <cellStyle name="20 % - Markeringsfarve2 2 2 3 2 5 6" xfId="909" xr:uid="{00000000-0005-0000-0000-0000D80D0000}"/>
    <cellStyle name="20 % - Markeringsfarve2 2 2 3 2 5 6 2" xfId="11293" xr:uid="{00000000-0005-0000-0000-0000D90D0000}"/>
    <cellStyle name="20 % - Markeringsfarve2 2 2 3 2 5 6 2 2" xfId="25324" xr:uid="{00000000-0005-0000-0000-0000DA0D0000}"/>
    <cellStyle name="20 % - Markeringsfarve2 2 2 3 2 5 6 3" xfId="21371" xr:uid="{00000000-0005-0000-0000-0000DB0D0000}"/>
    <cellStyle name="20 % - Markeringsfarve2 2 2 3 2 5 7" xfId="11288" xr:uid="{00000000-0005-0000-0000-0000DC0D0000}"/>
    <cellStyle name="20 % - Markeringsfarve2 2 2 3 2 5 7 2" xfId="25319" xr:uid="{00000000-0005-0000-0000-0000DD0D0000}"/>
    <cellStyle name="20 % - Markeringsfarve2 2 2 3 2 5 8" xfId="21366" xr:uid="{00000000-0005-0000-0000-0000DE0D0000}"/>
    <cellStyle name="20 % - Markeringsfarve2 2 2 3 2 6" xfId="910" xr:uid="{00000000-0005-0000-0000-0000DF0D0000}"/>
    <cellStyle name="20 % - Markeringsfarve2 2 2 3 2 6 2" xfId="11294" xr:uid="{00000000-0005-0000-0000-0000E00D0000}"/>
    <cellStyle name="20 % - Markeringsfarve2 2 2 3 2 6 2 2" xfId="25325" xr:uid="{00000000-0005-0000-0000-0000E10D0000}"/>
    <cellStyle name="20 % - Markeringsfarve2 2 2 3 2 6 3" xfId="21372" xr:uid="{00000000-0005-0000-0000-0000E20D0000}"/>
    <cellStyle name="20 % - Markeringsfarve2 2 2 3 2 7" xfId="911" xr:uid="{00000000-0005-0000-0000-0000E30D0000}"/>
    <cellStyle name="20 % - Markeringsfarve2 2 2 3 2 7 2" xfId="11295" xr:uid="{00000000-0005-0000-0000-0000E40D0000}"/>
    <cellStyle name="20 % - Markeringsfarve2 2 2 3 2 7 2 2" xfId="25326" xr:uid="{00000000-0005-0000-0000-0000E50D0000}"/>
    <cellStyle name="20 % - Markeringsfarve2 2 2 3 2 7 3" xfId="21373" xr:uid="{00000000-0005-0000-0000-0000E60D0000}"/>
    <cellStyle name="20 % - Markeringsfarve2 2 2 3 2 8" xfId="912" xr:uid="{00000000-0005-0000-0000-0000E70D0000}"/>
    <cellStyle name="20 % - Markeringsfarve2 2 2 3 2 8 2" xfId="11296" xr:uid="{00000000-0005-0000-0000-0000E80D0000}"/>
    <cellStyle name="20 % - Markeringsfarve2 2 2 3 2 8 2 2" xfId="25327" xr:uid="{00000000-0005-0000-0000-0000E90D0000}"/>
    <cellStyle name="20 % - Markeringsfarve2 2 2 3 2 8 3" xfId="21374" xr:uid="{00000000-0005-0000-0000-0000EA0D0000}"/>
    <cellStyle name="20 % - Markeringsfarve2 2 2 3 2 9" xfId="913" xr:uid="{00000000-0005-0000-0000-0000EB0D0000}"/>
    <cellStyle name="20 % - Markeringsfarve2 2 2 3 2 9 2" xfId="11297" xr:uid="{00000000-0005-0000-0000-0000EC0D0000}"/>
    <cellStyle name="20 % - Markeringsfarve2 2 2 3 2 9 2 2" xfId="25328" xr:uid="{00000000-0005-0000-0000-0000ED0D0000}"/>
    <cellStyle name="20 % - Markeringsfarve2 2 2 3 2 9 3" xfId="21375" xr:uid="{00000000-0005-0000-0000-0000EE0D0000}"/>
    <cellStyle name="20 % - Markeringsfarve2 2 2 3 3" xfId="914" xr:uid="{00000000-0005-0000-0000-0000EF0D0000}"/>
    <cellStyle name="20 % - Markeringsfarve2 2 2 3 3 10" xfId="11298" xr:uid="{00000000-0005-0000-0000-0000F00D0000}"/>
    <cellStyle name="20 % - Markeringsfarve2 2 2 3 3 10 2" xfId="25329" xr:uid="{00000000-0005-0000-0000-0000F10D0000}"/>
    <cellStyle name="20 % - Markeringsfarve2 2 2 3 3 11" xfId="21376" xr:uid="{00000000-0005-0000-0000-0000F20D0000}"/>
    <cellStyle name="20 % - Markeringsfarve2 2 2 3 3 2" xfId="915" xr:uid="{00000000-0005-0000-0000-0000F30D0000}"/>
    <cellStyle name="20 % - Markeringsfarve2 2 2 3 3 2 2" xfId="916" xr:uid="{00000000-0005-0000-0000-0000F40D0000}"/>
    <cellStyle name="20 % - Markeringsfarve2 2 2 3 3 2 2 2" xfId="11300" xr:uid="{00000000-0005-0000-0000-0000F50D0000}"/>
    <cellStyle name="20 % - Markeringsfarve2 2 2 3 3 2 2 2 2" xfId="25331" xr:uid="{00000000-0005-0000-0000-0000F60D0000}"/>
    <cellStyle name="20 % - Markeringsfarve2 2 2 3 3 2 2 3" xfId="21378" xr:uid="{00000000-0005-0000-0000-0000F70D0000}"/>
    <cellStyle name="20 % - Markeringsfarve2 2 2 3 3 2 3" xfId="917" xr:uid="{00000000-0005-0000-0000-0000F80D0000}"/>
    <cellStyle name="20 % - Markeringsfarve2 2 2 3 3 2 3 2" xfId="11301" xr:uid="{00000000-0005-0000-0000-0000F90D0000}"/>
    <cellStyle name="20 % - Markeringsfarve2 2 2 3 3 2 3 2 2" xfId="25332" xr:uid="{00000000-0005-0000-0000-0000FA0D0000}"/>
    <cellStyle name="20 % - Markeringsfarve2 2 2 3 3 2 3 3" xfId="21379" xr:uid="{00000000-0005-0000-0000-0000FB0D0000}"/>
    <cellStyle name="20 % - Markeringsfarve2 2 2 3 3 2 4" xfId="918" xr:uid="{00000000-0005-0000-0000-0000FC0D0000}"/>
    <cellStyle name="20 % - Markeringsfarve2 2 2 3 3 2 4 2" xfId="11302" xr:uid="{00000000-0005-0000-0000-0000FD0D0000}"/>
    <cellStyle name="20 % - Markeringsfarve2 2 2 3 3 2 4 2 2" xfId="25333" xr:uid="{00000000-0005-0000-0000-0000FE0D0000}"/>
    <cellStyle name="20 % - Markeringsfarve2 2 2 3 3 2 4 3" xfId="21380" xr:uid="{00000000-0005-0000-0000-0000FF0D0000}"/>
    <cellStyle name="20 % - Markeringsfarve2 2 2 3 3 2 5" xfId="919" xr:uid="{00000000-0005-0000-0000-0000000E0000}"/>
    <cellStyle name="20 % - Markeringsfarve2 2 2 3 3 2 5 2" xfId="11303" xr:uid="{00000000-0005-0000-0000-0000010E0000}"/>
    <cellStyle name="20 % - Markeringsfarve2 2 2 3 3 2 5 2 2" xfId="25334" xr:uid="{00000000-0005-0000-0000-0000020E0000}"/>
    <cellStyle name="20 % - Markeringsfarve2 2 2 3 3 2 5 3" xfId="21381" xr:uid="{00000000-0005-0000-0000-0000030E0000}"/>
    <cellStyle name="20 % - Markeringsfarve2 2 2 3 3 2 6" xfId="920" xr:uid="{00000000-0005-0000-0000-0000040E0000}"/>
    <cellStyle name="20 % - Markeringsfarve2 2 2 3 3 2 6 2" xfId="11304" xr:uid="{00000000-0005-0000-0000-0000050E0000}"/>
    <cellStyle name="20 % - Markeringsfarve2 2 2 3 3 2 6 2 2" xfId="25335" xr:uid="{00000000-0005-0000-0000-0000060E0000}"/>
    <cellStyle name="20 % - Markeringsfarve2 2 2 3 3 2 6 3" xfId="21382" xr:uid="{00000000-0005-0000-0000-0000070E0000}"/>
    <cellStyle name="20 % - Markeringsfarve2 2 2 3 3 2 7" xfId="11299" xr:uid="{00000000-0005-0000-0000-0000080E0000}"/>
    <cellStyle name="20 % - Markeringsfarve2 2 2 3 3 2 7 2" xfId="25330" xr:uid="{00000000-0005-0000-0000-0000090E0000}"/>
    <cellStyle name="20 % - Markeringsfarve2 2 2 3 3 2 8" xfId="21377" xr:uid="{00000000-0005-0000-0000-00000A0E0000}"/>
    <cellStyle name="20 % - Markeringsfarve2 2 2 3 3 3" xfId="921" xr:uid="{00000000-0005-0000-0000-00000B0E0000}"/>
    <cellStyle name="20 % - Markeringsfarve2 2 2 3 3 3 2" xfId="922" xr:uid="{00000000-0005-0000-0000-00000C0E0000}"/>
    <cellStyle name="20 % - Markeringsfarve2 2 2 3 3 3 2 2" xfId="11306" xr:uid="{00000000-0005-0000-0000-00000D0E0000}"/>
    <cellStyle name="20 % - Markeringsfarve2 2 2 3 3 3 2 2 2" xfId="25337" xr:uid="{00000000-0005-0000-0000-00000E0E0000}"/>
    <cellStyle name="20 % - Markeringsfarve2 2 2 3 3 3 2 3" xfId="21384" xr:uid="{00000000-0005-0000-0000-00000F0E0000}"/>
    <cellStyle name="20 % - Markeringsfarve2 2 2 3 3 3 3" xfId="923" xr:uid="{00000000-0005-0000-0000-0000100E0000}"/>
    <cellStyle name="20 % - Markeringsfarve2 2 2 3 3 3 3 2" xfId="11307" xr:uid="{00000000-0005-0000-0000-0000110E0000}"/>
    <cellStyle name="20 % - Markeringsfarve2 2 2 3 3 3 3 2 2" xfId="25338" xr:uid="{00000000-0005-0000-0000-0000120E0000}"/>
    <cellStyle name="20 % - Markeringsfarve2 2 2 3 3 3 3 3" xfId="21385" xr:uid="{00000000-0005-0000-0000-0000130E0000}"/>
    <cellStyle name="20 % - Markeringsfarve2 2 2 3 3 3 4" xfId="924" xr:uid="{00000000-0005-0000-0000-0000140E0000}"/>
    <cellStyle name="20 % - Markeringsfarve2 2 2 3 3 3 4 2" xfId="11308" xr:uid="{00000000-0005-0000-0000-0000150E0000}"/>
    <cellStyle name="20 % - Markeringsfarve2 2 2 3 3 3 4 2 2" xfId="25339" xr:uid="{00000000-0005-0000-0000-0000160E0000}"/>
    <cellStyle name="20 % - Markeringsfarve2 2 2 3 3 3 4 3" xfId="21386" xr:uid="{00000000-0005-0000-0000-0000170E0000}"/>
    <cellStyle name="20 % - Markeringsfarve2 2 2 3 3 3 5" xfId="925" xr:uid="{00000000-0005-0000-0000-0000180E0000}"/>
    <cellStyle name="20 % - Markeringsfarve2 2 2 3 3 3 5 2" xfId="11309" xr:uid="{00000000-0005-0000-0000-0000190E0000}"/>
    <cellStyle name="20 % - Markeringsfarve2 2 2 3 3 3 5 2 2" xfId="25340" xr:uid="{00000000-0005-0000-0000-00001A0E0000}"/>
    <cellStyle name="20 % - Markeringsfarve2 2 2 3 3 3 5 3" xfId="21387" xr:uid="{00000000-0005-0000-0000-00001B0E0000}"/>
    <cellStyle name="20 % - Markeringsfarve2 2 2 3 3 3 6" xfId="926" xr:uid="{00000000-0005-0000-0000-00001C0E0000}"/>
    <cellStyle name="20 % - Markeringsfarve2 2 2 3 3 3 6 2" xfId="11310" xr:uid="{00000000-0005-0000-0000-00001D0E0000}"/>
    <cellStyle name="20 % - Markeringsfarve2 2 2 3 3 3 6 2 2" xfId="25341" xr:uid="{00000000-0005-0000-0000-00001E0E0000}"/>
    <cellStyle name="20 % - Markeringsfarve2 2 2 3 3 3 6 3" xfId="21388" xr:uid="{00000000-0005-0000-0000-00001F0E0000}"/>
    <cellStyle name="20 % - Markeringsfarve2 2 2 3 3 3 7" xfId="11305" xr:uid="{00000000-0005-0000-0000-0000200E0000}"/>
    <cellStyle name="20 % - Markeringsfarve2 2 2 3 3 3 7 2" xfId="25336" xr:uid="{00000000-0005-0000-0000-0000210E0000}"/>
    <cellStyle name="20 % - Markeringsfarve2 2 2 3 3 3 8" xfId="21383" xr:uid="{00000000-0005-0000-0000-0000220E0000}"/>
    <cellStyle name="20 % - Markeringsfarve2 2 2 3 3 4" xfId="927" xr:uid="{00000000-0005-0000-0000-0000230E0000}"/>
    <cellStyle name="20 % - Markeringsfarve2 2 2 3 3 4 2" xfId="928" xr:uid="{00000000-0005-0000-0000-0000240E0000}"/>
    <cellStyle name="20 % - Markeringsfarve2 2 2 3 3 4 2 2" xfId="11312" xr:uid="{00000000-0005-0000-0000-0000250E0000}"/>
    <cellStyle name="20 % - Markeringsfarve2 2 2 3 3 4 2 2 2" xfId="25343" xr:uid="{00000000-0005-0000-0000-0000260E0000}"/>
    <cellStyle name="20 % - Markeringsfarve2 2 2 3 3 4 2 3" xfId="21390" xr:uid="{00000000-0005-0000-0000-0000270E0000}"/>
    <cellStyle name="20 % - Markeringsfarve2 2 2 3 3 4 3" xfId="929" xr:uid="{00000000-0005-0000-0000-0000280E0000}"/>
    <cellStyle name="20 % - Markeringsfarve2 2 2 3 3 4 3 2" xfId="11313" xr:uid="{00000000-0005-0000-0000-0000290E0000}"/>
    <cellStyle name="20 % - Markeringsfarve2 2 2 3 3 4 3 2 2" xfId="25344" xr:uid="{00000000-0005-0000-0000-00002A0E0000}"/>
    <cellStyle name="20 % - Markeringsfarve2 2 2 3 3 4 3 3" xfId="21391" xr:uid="{00000000-0005-0000-0000-00002B0E0000}"/>
    <cellStyle name="20 % - Markeringsfarve2 2 2 3 3 4 4" xfId="930" xr:uid="{00000000-0005-0000-0000-00002C0E0000}"/>
    <cellStyle name="20 % - Markeringsfarve2 2 2 3 3 4 4 2" xfId="11314" xr:uid="{00000000-0005-0000-0000-00002D0E0000}"/>
    <cellStyle name="20 % - Markeringsfarve2 2 2 3 3 4 4 2 2" xfId="25345" xr:uid="{00000000-0005-0000-0000-00002E0E0000}"/>
    <cellStyle name="20 % - Markeringsfarve2 2 2 3 3 4 4 3" xfId="21392" xr:uid="{00000000-0005-0000-0000-00002F0E0000}"/>
    <cellStyle name="20 % - Markeringsfarve2 2 2 3 3 4 5" xfId="931" xr:uid="{00000000-0005-0000-0000-0000300E0000}"/>
    <cellStyle name="20 % - Markeringsfarve2 2 2 3 3 4 5 2" xfId="11315" xr:uid="{00000000-0005-0000-0000-0000310E0000}"/>
    <cellStyle name="20 % - Markeringsfarve2 2 2 3 3 4 5 2 2" xfId="25346" xr:uid="{00000000-0005-0000-0000-0000320E0000}"/>
    <cellStyle name="20 % - Markeringsfarve2 2 2 3 3 4 5 3" xfId="21393" xr:uid="{00000000-0005-0000-0000-0000330E0000}"/>
    <cellStyle name="20 % - Markeringsfarve2 2 2 3 3 4 6" xfId="932" xr:uid="{00000000-0005-0000-0000-0000340E0000}"/>
    <cellStyle name="20 % - Markeringsfarve2 2 2 3 3 4 6 2" xfId="11316" xr:uid="{00000000-0005-0000-0000-0000350E0000}"/>
    <cellStyle name="20 % - Markeringsfarve2 2 2 3 3 4 6 2 2" xfId="25347" xr:uid="{00000000-0005-0000-0000-0000360E0000}"/>
    <cellStyle name="20 % - Markeringsfarve2 2 2 3 3 4 6 3" xfId="21394" xr:uid="{00000000-0005-0000-0000-0000370E0000}"/>
    <cellStyle name="20 % - Markeringsfarve2 2 2 3 3 4 7" xfId="11311" xr:uid="{00000000-0005-0000-0000-0000380E0000}"/>
    <cellStyle name="20 % - Markeringsfarve2 2 2 3 3 4 7 2" xfId="25342" xr:uid="{00000000-0005-0000-0000-0000390E0000}"/>
    <cellStyle name="20 % - Markeringsfarve2 2 2 3 3 4 8" xfId="21389" xr:uid="{00000000-0005-0000-0000-00003A0E0000}"/>
    <cellStyle name="20 % - Markeringsfarve2 2 2 3 3 5" xfId="933" xr:uid="{00000000-0005-0000-0000-00003B0E0000}"/>
    <cellStyle name="20 % - Markeringsfarve2 2 2 3 3 5 2" xfId="11317" xr:uid="{00000000-0005-0000-0000-00003C0E0000}"/>
    <cellStyle name="20 % - Markeringsfarve2 2 2 3 3 5 2 2" xfId="25348" xr:uid="{00000000-0005-0000-0000-00003D0E0000}"/>
    <cellStyle name="20 % - Markeringsfarve2 2 2 3 3 5 3" xfId="21395" xr:uid="{00000000-0005-0000-0000-00003E0E0000}"/>
    <cellStyle name="20 % - Markeringsfarve2 2 2 3 3 6" xfId="934" xr:uid="{00000000-0005-0000-0000-00003F0E0000}"/>
    <cellStyle name="20 % - Markeringsfarve2 2 2 3 3 6 2" xfId="11318" xr:uid="{00000000-0005-0000-0000-0000400E0000}"/>
    <cellStyle name="20 % - Markeringsfarve2 2 2 3 3 6 2 2" xfId="25349" xr:uid="{00000000-0005-0000-0000-0000410E0000}"/>
    <cellStyle name="20 % - Markeringsfarve2 2 2 3 3 6 3" xfId="21396" xr:uid="{00000000-0005-0000-0000-0000420E0000}"/>
    <cellStyle name="20 % - Markeringsfarve2 2 2 3 3 7" xfId="935" xr:uid="{00000000-0005-0000-0000-0000430E0000}"/>
    <cellStyle name="20 % - Markeringsfarve2 2 2 3 3 7 2" xfId="11319" xr:uid="{00000000-0005-0000-0000-0000440E0000}"/>
    <cellStyle name="20 % - Markeringsfarve2 2 2 3 3 7 2 2" xfId="25350" xr:uid="{00000000-0005-0000-0000-0000450E0000}"/>
    <cellStyle name="20 % - Markeringsfarve2 2 2 3 3 7 3" xfId="21397" xr:uid="{00000000-0005-0000-0000-0000460E0000}"/>
    <cellStyle name="20 % - Markeringsfarve2 2 2 3 3 8" xfId="936" xr:uid="{00000000-0005-0000-0000-0000470E0000}"/>
    <cellStyle name="20 % - Markeringsfarve2 2 2 3 3 8 2" xfId="11320" xr:uid="{00000000-0005-0000-0000-0000480E0000}"/>
    <cellStyle name="20 % - Markeringsfarve2 2 2 3 3 8 2 2" xfId="25351" xr:uid="{00000000-0005-0000-0000-0000490E0000}"/>
    <cellStyle name="20 % - Markeringsfarve2 2 2 3 3 8 3" xfId="21398" xr:uid="{00000000-0005-0000-0000-00004A0E0000}"/>
    <cellStyle name="20 % - Markeringsfarve2 2 2 3 3 9" xfId="937" xr:uid="{00000000-0005-0000-0000-00004B0E0000}"/>
    <cellStyle name="20 % - Markeringsfarve2 2 2 3 3 9 2" xfId="11321" xr:uid="{00000000-0005-0000-0000-00004C0E0000}"/>
    <cellStyle name="20 % - Markeringsfarve2 2 2 3 3 9 2 2" xfId="25352" xr:uid="{00000000-0005-0000-0000-00004D0E0000}"/>
    <cellStyle name="20 % - Markeringsfarve2 2 2 3 3 9 3" xfId="21399" xr:uid="{00000000-0005-0000-0000-00004E0E0000}"/>
    <cellStyle name="20 % - Markeringsfarve2 2 2 3 4" xfId="938" xr:uid="{00000000-0005-0000-0000-00004F0E0000}"/>
    <cellStyle name="20 % - Markeringsfarve2 2 2 3 4 2" xfId="939" xr:uid="{00000000-0005-0000-0000-0000500E0000}"/>
    <cellStyle name="20 % - Markeringsfarve2 2 2 3 4 2 2" xfId="11323" xr:uid="{00000000-0005-0000-0000-0000510E0000}"/>
    <cellStyle name="20 % - Markeringsfarve2 2 2 3 4 2 2 2" xfId="25354" xr:uid="{00000000-0005-0000-0000-0000520E0000}"/>
    <cellStyle name="20 % - Markeringsfarve2 2 2 3 4 2 3" xfId="21401" xr:uid="{00000000-0005-0000-0000-0000530E0000}"/>
    <cellStyle name="20 % - Markeringsfarve2 2 2 3 4 3" xfId="940" xr:uid="{00000000-0005-0000-0000-0000540E0000}"/>
    <cellStyle name="20 % - Markeringsfarve2 2 2 3 4 3 2" xfId="11324" xr:uid="{00000000-0005-0000-0000-0000550E0000}"/>
    <cellStyle name="20 % - Markeringsfarve2 2 2 3 4 3 2 2" xfId="25355" xr:uid="{00000000-0005-0000-0000-0000560E0000}"/>
    <cellStyle name="20 % - Markeringsfarve2 2 2 3 4 3 3" xfId="21402" xr:uid="{00000000-0005-0000-0000-0000570E0000}"/>
    <cellStyle name="20 % - Markeringsfarve2 2 2 3 4 4" xfId="941" xr:uid="{00000000-0005-0000-0000-0000580E0000}"/>
    <cellStyle name="20 % - Markeringsfarve2 2 2 3 4 4 2" xfId="11325" xr:uid="{00000000-0005-0000-0000-0000590E0000}"/>
    <cellStyle name="20 % - Markeringsfarve2 2 2 3 4 4 2 2" xfId="25356" xr:uid="{00000000-0005-0000-0000-00005A0E0000}"/>
    <cellStyle name="20 % - Markeringsfarve2 2 2 3 4 4 3" xfId="21403" xr:uid="{00000000-0005-0000-0000-00005B0E0000}"/>
    <cellStyle name="20 % - Markeringsfarve2 2 2 3 4 5" xfId="942" xr:uid="{00000000-0005-0000-0000-00005C0E0000}"/>
    <cellStyle name="20 % - Markeringsfarve2 2 2 3 4 5 2" xfId="11326" xr:uid="{00000000-0005-0000-0000-00005D0E0000}"/>
    <cellStyle name="20 % - Markeringsfarve2 2 2 3 4 5 2 2" xfId="25357" xr:uid="{00000000-0005-0000-0000-00005E0E0000}"/>
    <cellStyle name="20 % - Markeringsfarve2 2 2 3 4 5 3" xfId="21404" xr:uid="{00000000-0005-0000-0000-00005F0E0000}"/>
    <cellStyle name="20 % - Markeringsfarve2 2 2 3 4 6" xfId="943" xr:uid="{00000000-0005-0000-0000-0000600E0000}"/>
    <cellStyle name="20 % - Markeringsfarve2 2 2 3 4 6 2" xfId="11327" xr:uid="{00000000-0005-0000-0000-0000610E0000}"/>
    <cellStyle name="20 % - Markeringsfarve2 2 2 3 4 6 2 2" xfId="25358" xr:uid="{00000000-0005-0000-0000-0000620E0000}"/>
    <cellStyle name="20 % - Markeringsfarve2 2 2 3 4 6 3" xfId="21405" xr:uid="{00000000-0005-0000-0000-0000630E0000}"/>
    <cellStyle name="20 % - Markeringsfarve2 2 2 3 4 7" xfId="11322" xr:uid="{00000000-0005-0000-0000-0000640E0000}"/>
    <cellStyle name="20 % - Markeringsfarve2 2 2 3 4 7 2" xfId="25353" xr:uid="{00000000-0005-0000-0000-0000650E0000}"/>
    <cellStyle name="20 % - Markeringsfarve2 2 2 3 4 8" xfId="21400" xr:uid="{00000000-0005-0000-0000-0000660E0000}"/>
    <cellStyle name="20 % - Markeringsfarve2 2 2 3 5" xfId="944" xr:uid="{00000000-0005-0000-0000-0000670E0000}"/>
    <cellStyle name="20 % - Markeringsfarve2 2 2 3 5 2" xfId="945" xr:uid="{00000000-0005-0000-0000-0000680E0000}"/>
    <cellStyle name="20 % - Markeringsfarve2 2 2 3 5 2 2" xfId="11329" xr:uid="{00000000-0005-0000-0000-0000690E0000}"/>
    <cellStyle name="20 % - Markeringsfarve2 2 2 3 5 2 2 2" xfId="25360" xr:uid="{00000000-0005-0000-0000-00006A0E0000}"/>
    <cellStyle name="20 % - Markeringsfarve2 2 2 3 5 2 3" xfId="21407" xr:uid="{00000000-0005-0000-0000-00006B0E0000}"/>
    <cellStyle name="20 % - Markeringsfarve2 2 2 3 5 3" xfId="946" xr:uid="{00000000-0005-0000-0000-00006C0E0000}"/>
    <cellStyle name="20 % - Markeringsfarve2 2 2 3 5 3 2" xfId="11330" xr:uid="{00000000-0005-0000-0000-00006D0E0000}"/>
    <cellStyle name="20 % - Markeringsfarve2 2 2 3 5 3 2 2" xfId="25361" xr:uid="{00000000-0005-0000-0000-00006E0E0000}"/>
    <cellStyle name="20 % - Markeringsfarve2 2 2 3 5 3 3" xfId="21408" xr:uid="{00000000-0005-0000-0000-00006F0E0000}"/>
    <cellStyle name="20 % - Markeringsfarve2 2 2 3 5 4" xfId="947" xr:uid="{00000000-0005-0000-0000-0000700E0000}"/>
    <cellStyle name="20 % - Markeringsfarve2 2 2 3 5 4 2" xfId="11331" xr:uid="{00000000-0005-0000-0000-0000710E0000}"/>
    <cellStyle name="20 % - Markeringsfarve2 2 2 3 5 4 2 2" xfId="25362" xr:uid="{00000000-0005-0000-0000-0000720E0000}"/>
    <cellStyle name="20 % - Markeringsfarve2 2 2 3 5 4 3" xfId="21409" xr:uid="{00000000-0005-0000-0000-0000730E0000}"/>
    <cellStyle name="20 % - Markeringsfarve2 2 2 3 5 5" xfId="948" xr:uid="{00000000-0005-0000-0000-0000740E0000}"/>
    <cellStyle name="20 % - Markeringsfarve2 2 2 3 5 5 2" xfId="11332" xr:uid="{00000000-0005-0000-0000-0000750E0000}"/>
    <cellStyle name="20 % - Markeringsfarve2 2 2 3 5 5 2 2" xfId="25363" xr:uid="{00000000-0005-0000-0000-0000760E0000}"/>
    <cellStyle name="20 % - Markeringsfarve2 2 2 3 5 5 3" xfId="21410" xr:uid="{00000000-0005-0000-0000-0000770E0000}"/>
    <cellStyle name="20 % - Markeringsfarve2 2 2 3 5 6" xfId="949" xr:uid="{00000000-0005-0000-0000-0000780E0000}"/>
    <cellStyle name="20 % - Markeringsfarve2 2 2 3 5 6 2" xfId="11333" xr:uid="{00000000-0005-0000-0000-0000790E0000}"/>
    <cellStyle name="20 % - Markeringsfarve2 2 2 3 5 6 2 2" xfId="25364" xr:uid="{00000000-0005-0000-0000-00007A0E0000}"/>
    <cellStyle name="20 % - Markeringsfarve2 2 2 3 5 6 3" xfId="21411" xr:uid="{00000000-0005-0000-0000-00007B0E0000}"/>
    <cellStyle name="20 % - Markeringsfarve2 2 2 3 5 7" xfId="11328" xr:uid="{00000000-0005-0000-0000-00007C0E0000}"/>
    <cellStyle name="20 % - Markeringsfarve2 2 2 3 5 7 2" xfId="25359" xr:uid="{00000000-0005-0000-0000-00007D0E0000}"/>
    <cellStyle name="20 % - Markeringsfarve2 2 2 3 5 8" xfId="21406" xr:uid="{00000000-0005-0000-0000-00007E0E0000}"/>
    <cellStyle name="20 % - Markeringsfarve2 2 2 3 6" xfId="950" xr:uid="{00000000-0005-0000-0000-00007F0E0000}"/>
    <cellStyle name="20 % - Markeringsfarve2 2 2 3 6 2" xfId="951" xr:uid="{00000000-0005-0000-0000-0000800E0000}"/>
    <cellStyle name="20 % - Markeringsfarve2 2 2 3 6 2 2" xfId="11335" xr:uid="{00000000-0005-0000-0000-0000810E0000}"/>
    <cellStyle name="20 % - Markeringsfarve2 2 2 3 6 2 2 2" xfId="25366" xr:uid="{00000000-0005-0000-0000-0000820E0000}"/>
    <cellStyle name="20 % - Markeringsfarve2 2 2 3 6 2 3" xfId="21413" xr:uid="{00000000-0005-0000-0000-0000830E0000}"/>
    <cellStyle name="20 % - Markeringsfarve2 2 2 3 6 3" xfId="952" xr:uid="{00000000-0005-0000-0000-0000840E0000}"/>
    <cellStyle name="20 % - Markeringsfarve2 2 2 3 6 3 2" xfId="11336" xr:uid="{00000000-0005-0000-0000-0000850E0000}"/>
    <cellStyle name="20 % - Markeringsfarve2 2 2 3 6 3 2 2" xfId="25367" xr:uid="{00000000-0005-0000-0000-0000860E0000}"/>
    <cellStyle name="20 % - Markeringsfarve2 2 2 3 6 3 3" xfId="21414" xr:uid="{00000000-0005-0000-0000-0000870E0000}"/>
    <cellStyle name="20 % - Markeringsfarve2 2 2 3 6 4" xfId="953" xr:uid="{00000000-0005-0000-0000-0000880E0000}"/>
    <cellStyle name="20 % - Markeringsfarve2 2 2 3 6 4 2" xfId="11337" xr:uid="{00000000-0005-0000-0000-0000890E0000}"/>
    <cellStyle name="20 % - Markeringsfarve2 2 2 3 6 4 2 2" xfId="25368" xr:uid="{00000000-0005-0000-0000-00008A0E0000}"/>
    <cellStyle name="20 % - Markeringsfarve2 2 2 3 6 4 3" xfId="21415" xr:uid="{00000000-0005-0000-0000-00008B0E0000}"/>
    <cellStyle name="20 % - Markeringsfarve2 2 2 3 6 5" xfId="954" xr:uid="{00000000-0005-0000-0000-00008C0E0000}"/>
    <cellStyle name="20 % - Markeringsfarve2 2 2 3 6 5 2" xfId="11338" xr:uid="{00000000-0005-0000-0000-00008D0E0000}"/>
    <cellStyle name="20 % - Markeringsfarve2 2 2 3 6 5 2 2" xfId="25369" xr:uid="{00000000-0005-0000-0000-00008E0E0000}"/>
    <cellStyle name="20 % - Markeringsfarve2 2 2 3 6 5 3" xfId="21416" xr:uid="{00000000-0005-0000-0000-00008F0E0000}"/>
    <cellStyle name="20 % - Markeringsfarve2 2 2 3 6 6" xfId="955" xr:uid="{00000000-0005-0000-0000-0000900E0000}"/>
    <cellStyle name="20 % - Markeringsfarve2 2 2 3 6 6 2" xfId="11339" xr:uid="{00000000-0005-0000-0000-0000910E0000}"/>
    <cellStyle name="20 % - Markeringsfarve2 2 2 3 6 6 2 2" xfId="25370" xr:uid="{00000000-0005-0000-0000-0000920E0000}"/>
    <cellStyle name="20 % - Markeringsfarve2 2 2 3 6 6 3" xfId="21417" xr:uid="{00000000-0005-0000-0000-0000930E0000}"/>
    <cellStyle name="20 % - Markeringsfarve2 2 2 3 6 7" xfId="11334" xr:uid="{00000000-0005-0000-0000-0000940E0000}"/>
    <cellStyle name="20 % - Markeringsfarve2 2 2 3 6 7 2" xfId="25365" xr:uid="{00000000-0005-0000-0000-0000950E0000}"/>
    <cellStyle name="20 % - Markeringsfarve2 2 2 3 6 8" xfId="21412" xr:uid="{00000000-0005-0000-0000-0000960E0000}"/>
    <cellStyle name="20 % - Markeringsfarve2 2 2 3 7" xfId="956" xr:uid="{00000000-0005-0000-0000-0000970E0000}"/>
    <cellStyle name="20 % - Markeringsfarve2 2 2 3 7 2" xfId="11340" xr:uid="{00000000-0005-0000-0000-0000980E0000}"/>
    <cellStyle name="20 % - Markeringsfarve2 2 2 3 7 2 2" xfId="25371" xr:uid="{00000000-0005-0000-0000-0000990E0000}"/>
    <cellStyle name="20 % - Markeringsfarve2 2 2 3 7 3" xfId="21418" xr:uid="{00000000-0005-0000-0000-00009A0E0000}"/>
    <cellStyle name="20 % - Markeringsfarve2 2 2 3 8" xfId="957" xr:uid="{00000000-0005-0000-0000-00009B0E0000}"/>
    <cellStyle name="20 % - Markeringsfarve2 2 2 3 8 2" xfId="11341" xr:uid="{00000000-0005-0000-0000-00009C0E0000}"/>
    <cellStyle name="20 % - Markeringsfarve2 2 2 3 8 2 2" xfId="25372" xr:uid="{00000000-0005-0000-0000-00009D0E0000}"/>
    <cellStyle name="20 % - Markeringsfarve2 2 2 3 8 3" xfId="21419" xr:uid="{00000000-0005-0000-0000-00009E0E0000}"/>
    <cellStyle name="20 % - Markeringsfarve2 2 2 3 9" xfId="958" xr:uid="{00000000-0005-0000-0000-00009F0E0000}"/>
    <cellStyle name="20 % - Markeringsfarve2 2 2 3 9 2" xfId="11342" xr:uid="{00000000-0005-0000-0000-0000A00E0000}"/>
    <cellStyle name="20 % - Markeringsfarve2 2 2 3 9 2 2" xfId="25373" xr:uid="{00000000-0005-0000-0000-0000A10E0000}"/>
    <cellStyle name="20 % - Markeringsfarve2 2 2 3 9 3" xfId="21420" xr:uid="{00000000-0005-0000-0000-0000A20E0000}"/>
    <cellStyle name="20 % - Markeringsfarve2 2 2 4" xfId="959" xr:uid="{00000000-0005-0000-0000-0000A30E0000}"/>
    <cellStyle name="20 % - Markeringsfarve2 2 2 4 10" xfId="960" xr:uid="{00000000-0005-0000-0000-0000A40E0000}"/>
    <cellStyle name="20 % - Markeringsfarve2 2 2 4 10 2" xfId="11344" xr:uid="{00000000-0005-0000-0000-0000A50E0000}"/>
    <cellStyle name="20 % - Markeringsfarve2 2 2 4 10 2 2" xfId="25375" xr:uid="{00000000-0005-0000-0000-0000A60E0000}"/>
    <cellStyle name="20 % - Markeringsfarve2 2 2 4 10 3" xfId="21422" xr:uid="{00000000-0005-0000-0000-0000A70E0000}"/>
    <cellStyle name="20 % - Markeringsfarve2 2 2 4 11" xfId="11343" xr:uid="{00000000-0005-0000-0000-0000A80E0000}"/>
    <cellStyle name="20 % - Markeringsfarve2 2 2 4 11 2" xfId="25374" xr:uid="{00000000-0005-0000-0000-0000A90E0000}"/>
    <cellStyle name="20 % - Markeringsfarve2 2 2 4 12" xfId="21421" xr:uid="{00000000-0005-0000-0000-0000AA0E0000}"/>
    <cellStyle name="20 % - Markeringsfarve2 2 2 4 2" xfId="961" xr:uid="{00000000-0005-0000-0000-0000AB0E0000}"/>
    <cellStyle name="20 % - Markeringsfarve2 2 2 4 2 10" xfId="11345" xr:uid="{00000000-0005-0000-0000-0000AC0E0000}"/>
    <cellStyle name="20 % - Markeringsfarve2 2 2 4 2 10 2" xfId="25376" xr:uid="{00000000-0005-0000-0000-0000AD0E0000}"/>
    <cellStyle name="20 % - Markeringsfarve2 2 2 4 2 11" xfId="21423" xr:uid="{00000000-0005-0000-0000-0000AE0E0000}"/>
    <cellStyle name="20 % - Markeringsfarve2 2 2 4 2 2" xfId="962" xr:uid="{00000000-0005-0000-0000-0000AF0E0000}"/>
    <cellStyle name="20 % - Markeringsfarve2 2 2 4 2 2 2" xfId="963" xr:uid="{00000000-0005-0000-0000-0000B00E0000}"/>
    <cellStyle name="20 % - Markeringsfarve2 2 2 4 2 2 2 2" xfId="11347" xr:uid="{00000000-0005-0000-0000-0000B10E0000}"/>
    <cellStyle name="20 % - Markeringsfarve2 2 2 4 2 2 2 2 2" xfId="25378" xr:uid="{00000000-0005-0000-0000-0000B20E0000}"/>
    <cellStyle name="20 % - Markeringsfarve2 2 2 4 2 2 2 3" xfId="21425" xr:uid="{00000000-0005-0000-0000-0000B30E0000}"/>
    <cellStyle name="20 % - Markeringsfarve2 2 2 4 2 2 3" xfId="964" xr:uid="{00000000-0005-0000-0000-0000B40E0000}"/>
    <cellStyle name="20 % - Markeringsfarve2 2 2 4 2 2 3 2" xfId="11348" xr:uid="{00000000-0005-0000-0000-0000B50E0000}"/>
    <cellStyle name="20 % - Markeringsfarve2 2 2 4 2 2 3 2 2" xfId="25379" xr:uid="{00000000-0005-0000-0000-0000B60E0000}"/>
    <cellStyle name="20 % - Markeringsfarve2 2 2 4 2 2 3 3" xfId="21426" xr:uid="{00000000-0005-0000-0000-0000B70E0000}"/>
    <cellStyle name="20 % - Markeringsfarve2 2 2 4 2 2 4" xfId="965" xr:uid="{00000000-0005-0000-0000-0000B80E0000}"/>
    <cellStyle name="20 % - Markeringsfarve2 2 2 4 2 2 4 2" xfId="11349" xr:uid="{00000000-0005-0000-0000-0000B90E0000}"/>
    <cellStyle name="20 % - Markeringsfarve2 2 2 4 2 2 4 2 2" xfId="25380" xr:uid="{00000000-0005-0000-0000-0000BA0E0000}"/>
    <cellStyle name="20 % - Markeringsfarve2 2 2 4 2 2 4 3" xfId="21427" xr:uid="{00000000-0005-0000-0000-0000BB0E0000}"/>
    <cellStyle name="20 % - Markeringsfarve2 2 2 4 2 2 5" xfId="966" xr:uid="{00000000-0005-0000-0000-0000BC0E0000}"/>
    <cellStyle name="20 % - Markeringsfarve2 2 2 4 2 2 5 2" xfId="11350" xr:uid="{00000000-0005-0000-0000-0000BD0E0000}"/>
    <cellStyle name="20 % - Markeringsfarve2 2 2 4 2 2 5 2 2" xfId="25381" xr:uid="{00000000-0005-0000-0000-0000BE0E0000}"/>
    <cellStyle name="20 % - Markeringsfarve2 2 2 4 2 2 5 3" xfId="21428" xr:uid="{00000000-0005-0000-0000-0000BF0E0000}"/>
    <cellStyle name="20 % - Markeringsfarve2 2 2 4 2 2 6" xfId="967" xr:uid="{00000000-0005-0000-0000-0000C00E0000}"/>
    <cellStyle name="20 % - Markeringsfarve2 2 2 4 2 2 6 2" xfId="11351" xr:uid="{00000000-0005-0000-0000-0000C10E0000}"/>
    <cellStyle name="20 % - Markeringsfarve2 2 2 4 2 2 6 2 2" xfId="25382" xr:uid="{00000000-0005-0000-0000-0000C20E0000}"/>
    <cellStyle name="20 % - Markeringsfarve2 2 2 4 2 2 6 3" xfId="21429" xr:uid="{00000000-0005-0000-0000-0000C30E0000}"/>
    <cellStyle name="20 % - Markeringsfarve2 2 2 4 2 2 7" xfId="11346" xr:uid="{00000000-0005-0000-0000-0000C40E0000}"/>
    <cellStyle name="20 % - Markeringsfarve2 2 2 4 2 2 7 2" xfId="25377" xr:uid="{00000000-0005-0000-0000-0000C50E0000}"/>
    <cellStyle name="20 % - Markeringsfarve2 2 2 4 2 2 8" xfId="21424" xr:uid="{00000000-0005-0000-0000-0000C60E0000}"/>
    <cellStyle name="20 % - Markeringsfarve2 2 2 4 2 3" xfId="968" xr:uid="{00000000-0005-0000-0000-0000C70E0000}"/>
    <cellStyle name="20 % - Markeringsfarve2 2 2 4 2 3 2" xfId="969" xr:uid="{00000000-0005-0000-0000-0000C80E0000}"/>
    <cellStyle name="20 % - Markeringsfarve2 2 2 4 2 3 2 2" xfId="11353" xr:uid="{00000000-0005-0000-0000-0000C90E0000}"/>
    <cellStyle name="20 % - Markeringsfarve2 2 2 4 2 3 2 2 2" xfId="25384" xr:uid="{00000000-0005-0000-0000-0000CA0E0000}"/>
    <cellStyle name="20 % - Markeringsfarve2 2 2 4 2 3 2 3" xfId="21431" xr:uid="{00000000-0005-0000-0000-0000CB0E0000}"/>
    <cellStyle name="20 % - Markeringsfarve2 2 2 4 2 3 3" xfId="970" xr:uid="{00000000-0005-0000-0000-0000CC0E0000}"/>
    <cellStyle name="20 % - Markeringsfarve2 2 2 4 2 3 3 2" xfId="11354" xr:uid="{00000000-0005-0000-0000-0000CD0E0000}"/>
    <cellStyle name="20 % - Markeringsfarve2 2 2 4 2 3 3 2 2" xfId="25385" xr:uid="{00000000-0005-0000-0000-0000CE0E0000}"/>
    <cellStyle name="20 % - Markeringsfarve2 2 2 4 2 3 3 3" xfId="21432" xr:uid="{00000000-0005-0000-0000-0000CF0E0000}"/>
    <cellStyle name="20 % - Markeringsfarve2 2 2 4 2 3 4" xfId="971" xr:uid="{00000000-0005-0000-0000-0000D00E0000}"/>
    <cellStyle name="20 % - Markeringsfarve2 2 2 4 2 3 4 2" xfId="11355" xr:uid="{00000000-0005-0000-0000-0000D10E0000}"/>
    <cellStyle name="20 % - Markeringsfarve2 2 2 4 2 3 4 2 2" xfId="25386" xr:uid="{00000000-0005-0000-0000-0000D20E0000}"/>
    <cellStyle name="20 % - Markeringsfarve2 2 2 4 2 3 4 3" xfId="21433" xr:uid="{00000000-0005-0000-0000-0000D30E0000}"/>
    <cellStyle name="20 % - Markeringsfarve2 2 2 4 2 3 5" xfId="972" xr:uid="{00000000-0005-0000-0000-0000D40E0000}"/>
    <cellStyle name="20 % - Markeringsfarve2 2 2 4 2 3 5 2" xfId="11356" xr:uid="{00000000-0005-0000-0000-0000D50E0000}"/>
    <cellStyle name="20 % - Markeringsfarve2 2 2 4 2 3 5 2 2" xfId="25387" xr:uid="{00000000-0005-0000-0000-0000D60E0000}"/>
    <cellStyle name="20 % - Markeringsfarve2 2 2 4 2 3 5 3" xfId="21434" xr:uid="{00000000-0005-0000-0000-0000D70E0000}"/>
    <cellStyle name="20 % - Markeringsfarve2 2 2 4 2 3 6" xfId="973" xr:uid="{00000000-0005-0000-0000-0000D80E0000}"/>
    <cellStyle name="20 % - Markeringsfarve2 2 2 4 2 3 6 2" xfId="11357" xr:uid="{00000000-0005-0000-0000-0000D90E0000}"/>
    <cellStyle name="20 % - Markeringsfarve2 2 2 4 2 3 6 2 2" xfId="25388" xr:uid="{00000000-0005-0000-0000-0000DA0E0000}"/>
    <cellStyle name="20 % - Markeringsfarve2 2 2 4 2 3 6 3" xfId="21435" xr:uid="{00000000-0005-0000-0000-0000DB0E0000}"/>
    <cellStyle name="20 % - Markeringsfarve2 2 2 4 2 3 7" xfId="11352" xr:uid="{00000000-0005-0000-0000-0000DC0E0000}"/>
    <cellStyle name="20 % - Markeringsfarve2 2 2 4 2 3 7 2" xfId="25383" xr:uid="{00000000-0005-0000-0000-0000DD0E0000}"/>
    <cellStyle name="20 % - Markeringsfarve2 2 2 4 2 3 8" xfId="21430" xr:uid="{00000000-0005-0000-0000-0000DE0E0000}"/>
    <cellStyle name="20 % - Markeringsfarve2 2 2 4 2 4" xfId="974" xr:uid="{00000000-0005-0000-0000-0000DF0E0000}"/>
    <cellStyle name="20 % - Markeringsfarve2 2 2 4 2 4 2" xfId="975" xr:uid="{00000000-0005-0000-0000-0000E00E0000}"/>
    <cellStyle name="20 % - Markeringsfarve2 2 2 4 2 4 2 2" xfId="11359" xr:uid="{00000000-0005-0000-0000-0000E10E0000}"/>
    <cellStyle name="20 % - Markeringsfarve2 2 2 4 2 4 2 2 2" xfId="25390" xr:uid="{00000000-0005-0000-0000-0000E20E0000}"/>
    <cellStyle name="20 % - Markeringsfarve2 2 2 4 2 4 2 3" xfId="21437" xr:uid="{00000000-0005-0000-0000-0000E30E0000}"/>
    <cellStyle name="20 % - Markeringsfarve2 2 2 4 2 4 3" xfId="976" xr:uid="{00000000-0005-0000-0000-0000E40E0000}"/>
    <cellStyle name="20 % - Markeringsfarve2 2 2 4 2 4 3 2" xfId="11360" xr:uid="{00000000-0005-0000-0000-0000E50E0000}"/>
    <cellStyle name="20 % - Markeringsfarve2 2 2 4 2 4 3 2 2" xfId="25391" xr:uid="{00000000-0005-0000-0000-0000E60E0000}"/>
    <cellStyle name="20 % - Markeringsfarve2 2 2 4 2 4 3 3" xfId="21438" xr:uid="{00000000-0005-0000-0000-0000E70E0000}"/>
    <cellStyle name="20 % - Markeringsfarve2 2 2 4 2 4 4" xfId="977" xr:uid="{00000000-0005-0000-0000-0000E80E0000}"/>
    <cellStyle name="20 % - Markeringsfarve2 2 2 4 2 4 4 2" xfId="11361" xr:uid="{00000000-0005-0000-0000-0000E90E0000}"/>
    <cellStyle name="20 % - Markeringsfarve2 2 2 4 2 4 4 2 2" xfId="25392" xr:uid="{00000000-0005-0000-0000-0000EA0E0000}"/>
    <cellStyle name="20 % - Markeringsfarve2 2 2 4 2 4 4 3" xfId="21439" xr:uid="{00000000-0005-0000-0000-0000EB0E0000}"/>
    <cellStyle name="20 % - Markeringsfarve2 2 2 4 2 4 5" xfId="978" xr:uid="{00000000-0005-0000-0000-0000EC0E0000}"/>
    <cellStyle name="20 % - Markeringsfarve2 2 2 4 2 4 5 2" xfId="11362" xr:uid="{00000000-0005-0000-0000-0000ED0E0000}"/>
    <cellStyle name="20 % - Markeringsfarve2 2 2 4 2 4 5 2 2" xfId="25393" xr:uid="{00000000-0005-0000-0000-0000EE0E0000}"/>
    <cellStyle name="20 % - Markeringsfarve2 2 2 4 2 4 5 3" xfId="21440" xr:uid="{00000000-0005-0000-0000-0000EF0E0000}"/>
    <cellStyle name="20 % - Markeringsfarve2 2 2 4 2 4 6" xfId="979" xr:uid="{00000000-0005-0000-0000-0000F00E0000}"/>
    <cellStyle name="20 % - Markeringsfarve2 2 2 4 2 4 6 2" xfId="11363" xr:uid="{00000000-0005-0000-0000-0000F10E0000}"/>
    <cellStyle name="20 % - Markeringsfarve2 2 2 4 2 4 6 2 2" xfId="25394" xr:uid="{00000000-0005-0000-0000-0000F20E0000}"/>
    <cellStyle name="20 % - Markeringsfarve2 2 2 4 2 4 6 3" xfId="21441" xr:uid="{00000000-0005-0000-0000-0000F30E0000}"/>
    <cellStyle name="20 % - Markeringsfarve2 2 2 4 2 4 7" xfId="11358" xr:uid="{00000000-0005-0000-0000-0000F40E0000}"/>
    <cellStyle name="20 % - Markeringsfarve2 2 2 4 2 4 7 2" xfId="25389" xr:uid="{00000000-0005-0000-0000-0000F50E0000}"/>
    <cellStyle name="20 % - Markeringsfarve2 2 2 4 2 4 8" xfId="21436" xr:uid="{00000000-0005-0000-0000-0000F60E0000}"/>
    <cellStyle name="20 % - Markeringsfarve2 2 2 4 2 5" xfId="980" xr:uid="{00000000-0005-0000-0000-0000F70E0000}"/>
    <cellStyle name="20 % - Markeringsfarve2 2 2 4 2 5 2" xfId="11364" xr:uid="{00000000-0005-0000-0000-0000F80E0000}"/>
    <cellStyle name="20 % - Markeringsfarve2 2 2 4 2 5 2 2" xfId="25395" xr:uid="{00000000-0005-0000-0000-0000F90E0000}"/>
    <cellStyle name="20 % - Markeringsfarve2 2 2 4 2 5 3" xfId="21442" xr:uid="{00000000-0005-0000-0000-0000FA0E0000}"/>
    <cellStyle name="20 % - Markeringsfarve2 2 2 4 2 6" xfId="981" xr:uid="{00000000-0005-0000-0000-0000FB0E0000}"/>
    <cellStyle name="20 % - Markeringsfarve2 2 2 4 2 6 2" xfId="11365" xr:uid="{00000000-0005-0000-0000-0000FC0E0000}"/>
    <cellStyle name="20 % - Markeringsfarve2 2 2 4 2 6 2 2" xfId="25396" xr:uid="{00000000-0005-0000-0000-0000FD0E0000}"/>
    <cellStyle name="20 % - Markeringsfarve2 2 2 4 2 6 3" xfId="21443" xr:uid="{00000000-0005-0000-0000-0000FE0E0000}"/>
    <cellStyle name="20 % - Markeringsfarve2 2 2 4 2 7" xfId="982" xr:uid="{00000000-0005-0000-0000-0000FF0E0000}"/>
    <cellStyle name="20 % - Markeringsfarve2 2 2 4 2 7 2" xfId="11366" xr:uid="{00000000-0005-0000-0000-0000000F0000}"/>
    <cellStyle name="20 % - Markeringsfarve2 2 2 4 2 7 2 2" xfId="25397" xr:uid="{00000000-0005-0000-0000-0000010F0000}"/>
    <cellStyle name="20 % - Markeringsfarve2 2 2 4 2 7 3" xfId="21444" xr:uid="{00000000-0005-0000-0000-0000020F0000}"/>
    <cellStyle name="20 % - Markeringsfarve2 2 2 4 2 8" xfId="983" xr:uid="{00000000-0005-0000-0000-0000030F0000}"/>
    <cellStyle name="20 % - Markeringsfarve2 2 2 4 2 8 2" xfId="11367" xr:uid="{00000000-0005-0000-0000-0000040F0000}"/>
    <cellStyle name="20 % - Markeringsfarve2 2 2 4 2 8 2 2" xfId="25398" xr:uid="{00000000-0005-0000-0000-0000050F0000}"/>
    <cellStyle name="20 % - Markeringsfarve2 2 2 4 2 8 3" xfId="21445" xr:uid="{00000000-0005-0000-0000-0000060F0000}"/>
    <cellStyle name="20 % - Markeringsfarve2 2 2 4 2 9" xfId="984" xr:uid="{00000000-0005-0000-0000-0000070F0000}"/>
    <cellStyle name="20 % - Markeringsfarve2 2 2 4 2 9 2" xfId="11368" xr:uid="{00000000-0005-0000-0000-0000080F0000}"/>
    <cellStyle name="20 % - Markeringsfarve2 2 2 4 2 9 2 2" xfId="25399" xr:uid="{00000000-0005-0000-0000-0000090F0000}"/>
    <cellStyle name="20 % - Markeringsfarve2 2 2 4 2 9 3" xfId="21446" xr:uid="{00000000-0005-0000-0000-00000A0F0000}"/>
    <cellStyle name="20 % - Markeringsfarve2 2 2 4 3" xfId="985" xr:uid="{00000000-0005-0000-0000-00000B0F0000}"/>
    <cellStyle name="20 % - Markeringsfarve2 2 2 4 3 2" xfId="986" xr:uid="{00000000-0005-0000-0000-00000C0F0000}"/>
    <cellStyle name="20 % - Markeringsfarve2 2 2 4 3 2 2" xfId="11370" xr:uid="{00000000-0005-0000-0000-00000D0F0000}"/>
    <cellStyle name="20 % - Markeringsfarve2 2 2 4 3 2 2 2" xfId="25401" xr:uid="{00000000-0005-0000-0000-00000E0F0000}"/>
    <cellStyle name="20 % - Markeringsfarve2 2 2 4 3 2 3" xfId="21448" xr:uid="{00000000-0005-0000-0000-00000F0F0000}"/>
    <cellStyle name="20 % - Markeringsfarve2 2 2 4 3 3" xfId="987" xr:uid="{00000000-0005-0000-0000-0000100F0000}"/>
    <cellStyle name="20 % - Markeringsfarve2 2 2 4 3 3 2" xfId="11371" xr:uid="{00000000-0005-0000-0000-0000110F0000}"/>
    <cellStyle name="20 % - Markeringsfarve2 2 2 4 3 3 2 2" xfId="25402" xr:uid="{00000000-0005-0000-0000-0000120F0000}"/>
    <cellStyle name="20 % - Markeringsfarve2 2 2 4 3 3 3" xfId="21449" xr:uid="{00000000-0005-0000-0000-0000130F0000}"/>
    <cellStyle name="20 % - Markeringsfarve2 2 2 4 3 4" xfId="988" xr:uid="{00000000-0005-0000-0000-0000140F0000}"/>
    <cellStyle name="20 % - Markeringsfarve2 2 2 4 3 4 2" xfId="11372" xr:uid="{00000000-0005-0000-0000-0000150F0000}"/>
    <cellStyle name="20 % - Markeringsfarve2 2 2 4 3 4 2 2" xfId="25403" xr:uid="{00000000-0005-0000-0000-0000160F0000}"/>
    <cellStyle name="20 % - Markeringsfarve2 2 2 4 3 4 3" xfId="21450" xr:uid="{00000000-0005-0000-0000-0000170F0000}"/>
    <cellStyle name="20 % - Markeringsfarve2 2 2 4 3 5" xfId="989" xr:uid="{00000000-0005-0000-0000-0000180F0000}"/>
    <cellStyle name="20 % - Markeringsfarve2 2 2 4 3 5 2" xfId="11373" xr:uid="{00000000-0005-0000-0000-0000190F0000}"/>
    <cellStyle name="20 % - Markeringsfarve2 2 2 4 3 5 2 2" xfId="25404" xr:uid="{00000000-0005-0000-0000-00001A0F0000}"/>
    <cellStyle name="20 % - Markeringsfarve2 2 2 4 3 5 3" xfId="21451" xr:uid="{00000000-0005-0000-0000-00001B0F0000}"/>
    <cellStyle name="20 % - Markeringsfarve2 2 2 4 3 6" xfId="990" xr:uid="{00000000-0005-0000-0000-00001C0F0000}"/>
    <cellStyle name="20 % - Markeringsfarve2 2 2 4 3 6 2" xfId="11374" xr:uid="{00000000-0005-0000-0000-00001D0F0000}"/>
    <cellStyle name="20 % - Markeringsfarve2 2 2 4 3 6 2 2" xfId="25405" xr:uid="{00000000-0005-0000-0000-00001E0F0000}"/>
    <cellStyle name="20 % - Markeringsfarve2 2 2 4 3 6 3" xfId="21452" xr:uid="{00000000-0005-0000-0000-00001F0F0000}"/>
    <cellStyle name="20 % - Markeringsfarve2 2 2 4 3 7" xfId="11369" xr:uid="{00000000-0005-0000-0000-0000200F0000}"/>
    <cellStyle name="20 % - Markeringsfarve2 2 2 4 3 7 2" xfId="25400" xr:uid="{00000000-0005-0000-0000-0000210F0000}"/>
    <cellStyle name="20 % - Markeringsfarve2 2 2 4 3 8" xfId="21447" xr:uid="{00000000-0005-0000-0000-0000220F0000}"/>
    <cellStyle name="20 % - Markeringsfarve2 2 2 4 4" xfId="991" xr:uid="{00000000-0005-0000-0000-0000230F0000}"/>
    <cellStyle name="20 % - Markeringsfarve2 2 2 4 4 2" xfId="992" xr:uid="{00000000-0005-0000-0000-0000240F0000}"/>
    <cellStyle name="20 % - Markeringsfarve2 2 2 4 4 2 2" xfId="11376" xr:uid="{00000000-0005-0000-0000-0000250F0000}"/>
    <cellStyle name="20 % - Markeringsfarve2 2 2 4 4 2 2 2" xfId="25407" xr:uid="{00000000-0005-0000-0000-0000260F0000}"/>
    <cellStyle name="20 % - Markeringsfarve2 2 2 4 4 2 3" xfId="21454" xr:uid="{00000000-0005-0000-0000-0000270F0000}"/>
    <cellStyle name="20 % - Markeringsfarve2 2 2 4 4 3" xfId="993" xr:uid="{00000000-0005-0000-0000-0000280F0000}"/>
    <cellStyle name="20 % - Markeringsfarve2 2 2 4 4 3 2" xfId="11377" xr:uid="{00000000-0005-0000-0000-0000290F0000}"/>
    <cellStyle name="20 % - Markeringsfarve2 2 2 4 4 3 2 2" xfId="25408" xr:uid="{00000000-0005-0000-0000-00002A0F0000}"/>
    <cellStyle name="20 % - Markeringsfarve2 2 2 4 4 3 3" xfId="21455" xr:uid="{00000000-0005-0000-0000-00002B0F0000}"/>
    <cellStyle name="20 % - Markeringsfarve2 2 2 4 4 4" xfId="994" xr:uid="{00000000-0005-0000-0000-00002C0F0000}"/>
    <cellStyle name="20 % - Markeringsfarve2 2 2 4 4 4 2" xfId="11378" xr:uid="{00000000-0005-0000-0000-00002D0F0000}"/>
    <cellStyle name="20 % - Markeringsfarve2 2 2 4 4 4 2 2" xfId="25409" xr:uid="{00000000-0005-0000-0000-00002E0F0000}"/>
    <cellStyle name="20 % - Markeringsfarve2 2 2 4 4 4 3" xfId="21456" xr:uid="{00000000-0005-0000-0000-00002F0F0000}"/>
    <cellStyle name="20 % - Markeringsfarve2 2 2 4 4 5" xfId="995" xr:uid="{00000000-0005-0000-0000-0000300F0000}"/>
    <cellStyle name="20 % - Markeringsfarve2 2 2 4 4 5 2" xfId="11379" xr:uid="{00000000-0005-0000-0000-0000310F0000}"/>
    <cellStyle name="20 % - Markeringsfarve2 2 2 4 4 5 2 2" xfId="25410" xr:uid="{00000000-0005-0000-0000-0000320F0000}"/>
    <cellStyle name="20 % - Markeringsfarve2 2 2 4 4 5 3" xfId="21457" xr:uid="{00000000-0005-0000-0000-0000330F0000}"/>
    <cellStyle name="20 % - Markeringsfarve2 2 2 4 4 6" xfId="996" xr:uid="{00000000-0005-0000-0000-0000340F0000}"/>
    <cellStyle name="20 % - Markeringsfarve2 2 2 4 4 6 2" xfId="11380" xr:uid="{00000000-0005-0000-0000-0000350F0000}"/>
    <cellStyle name="20 % - Markeringsfarve2 2 2 4 4 6 2 2" xfId="25411" xr:uid="{00000000-0005-0000-0000-0000360F0000}"/>
    <cellStyle name="20 % - Markeringsfarve2 2 2 4 4 6 3" xfId="21458" xr:uid="{00000000-0005-0000-0000-0000370F0000}"/>
    <cellStyle name="20 % - Markeringsfarve2 2 2 4 4 7" xfId="11375" xr:uid="{00000000-0005-0000-0000-0000380F0000}"/>
    <cellStyle name="20 % - Markeringsfarve2 2 2 4 4 7 2" xfId="25406" xr:uid="{00000000-0005-0000-0000-0000390F0000}"/>
    <cellStyle name="20 % - Markeringsfarve2 2 2 4 4 8" xfId="21453" xr:uid="{00000000-0005-0000-0000-00003A0F0000}"/>
    <cellStyle name="20 % - Markeringsfarve2 2 2 4 5" xfId="997" xr:uid="{00000000-0005-0000-0000-00003B0F0000}"/>
    <cellStyle name="20 % - Markeringsfarve2 2 2 4 5 2" xfId="998" xr:uid="{00000000-0005-0000-0000-00003C0F0000}"/>
    <cellStyle name="20 % - Markeringsfarve2 2 2 4 5 2 2" xfId="11382" xr:uid="{00000000-0005-0000-0000-00003D0F0000}"/>
    <cellStyle name="20 % - Markeringsfarve2 2 2 4 5 2 2 2" xfId="25413" xr:uid="{00000000-0005-0000-0000-00003E0F0000}"/>
    <cellStyle name="20 % - Markeringsfarve2 2 2 4 5 2 3" xfId="21460" xr:uid="{00000000-0005-0000-0000-00003F0F0000}"/>
    <cellStyle name="20 % - Markeringsfarve2 2 2 4 5 3" xfId="999" xr:uid="{00000000-0005-0000-0000-0000400F0000}"/>
    <cellStyle name="20 % - Markeringsfarve2 2 2 4 5 3 2" xfId="11383" xr:uid="{00000000-0005-0000-0000-0000410F0000}"/>
    <cellStyle name="20 % - Markeringsfarve2 2 2 4 5 3 2 2" xfId="25414" xr:uid="{00000000-0005-0000-0000-0000420F0000}"/>
    <cellStyle name="20 % - Markeringsfarve2 2 2 4 5 3 3" xfId="21461" xr:uid="{00000000-0005-0000-0000-0000430F0000}"/>
    <cellStyle name="20 % - Markeringsfarve2 2 2 4 5 4" xfId="1000" xr:uid="{00000000-0005-0000-0000-0000440F0000}"/>
    <cellStyle name="20 % - Markeringsfarve2 2 2 4 5 4 2" xfId="11384" xr:uid="{00000000-0005-0000-0000-0000450F0000}"/>
    <cellStyle name="20 % - Markeringsfarve2 2 2 4 5 4 2 2" xfId="25415" xr:uid="{00000000-0005-0000-0000-0000460F0000}"/>
    <cellStyle name="20 % - Markeringsfarve2 2 2 4 5 4 3" xfId="21462" xr:uid="{00000000-0005-0000-0000-0000470F0000}"/>
    <cellStyle name="20 % - Markeringsfarve2 2 2 4 5 5" xfId="1001" xr:uid="{00000000-0005-0000-0000-0000480F0000}"/>
    <cellStyle name="20 % - Markeringsfarve2 2 2 4 5 5 2" xfId="11385" xr:uid="{00000000-0005-0000-0000-0000490F0000}"/>
    <cellStyle name="20 % - Markeringsfarve2 2 2 4 5 5 2 2" xfId="25416" xr:uid="{00000000-0005-0000-0000-00004A0F0000}"/>
    <cellStyle name="20 % - Markeringsfarve2 2 2 4 5 5 3" xfId="21463" xr:uid="{00000000-0005-0000-0000-00004B0F0000}"/>
    <cellStyle name="20 % - Markeringsfarve2 2 2 4 5 6" xfId="1002" xr:uid="{00000000-0005-0000-0000-00004C0F0000}"/>
    <cellStyle name="20 % - Markeringsfarve2 2 2 4 5 6 2" xfId="11386" xr:uid="{00000000-0005-0000-0000-00004D0F0000}"/>
    <cellStyle name="20 % - Markeringsfarve2 2 2 4 5 6 2 2" xfId="25417" xr:uid="{00000000-0005-0000-0000-00004E0F0000}"/>
    <cellStyle name="20 % - Markeringsfarve2 2 2 4 5 6 3" xfId="21464" xr:uid="{00000000-0005-0000-0000-00004F0F0000}"/>
    <cellStyle name="20 % - Markeringsfarve2 2 2 4 5 7" xfId="11381" xr:uid="{00000000-0005-0000-0000-0000500F0000}"/>
    <cellStyle name="20 % - Markeringsfarve2 2 2 4 5 7 2" xfId="25412" xr:uid="{00000000-0005-0000-0000-0000510F0000}"/>
    <cellStyle name="20 % - Markeringsfarve2 2 2 4 5 8" xfId="21459" xr:uid="{00000000-0005-0000-0000-0000520F0000}"/>
    <cellStyle name="20 % - Markeringsfarve2 2 2 4 6" xfId="1003" xr:uid="{00000000-0005-0000-0000-0000530F0000}"/>
    <cellStyle name="20 % - Markeringsfarve2 2 2 4 6 2" xfId="11387" xr:uid="{00000000-0005-0000-0000-0000540F0000}"/>
    <cellStyle name="20 % - Markeringsfarve2 2 2 4 6 2 2" xfId="25418" xr:uid="{00000000-0005-0000-0000-0000550F0000}"/>
    <cellStyle name="20 % - Markeringsfarve2 2 2 4 6 3" xfId="21465" xr:uid="{00000000-0005-0000-0000-0000560F0000}"/>
    <cellStyle name="20 % - Markeringsfarve2 2 2 4 7" xfId="1004" xr:uid="{00000000-0005-0000-0000-0000570F0000}"/>
    <cellStyle name="20 % - Markeringsfarve2 2 2 4 7 2" xfId="11388" xr:uid="{00000000-0005-0000-0000-0000580F0000}"/>
    <cellStyle name="20 % - Markeringsfarve2 2 2 4 7 2 2" xfId="25419" xr:uid="{00000000-0005-0000-0000-0000590F0000}"/>
    <cellStyle name="20 % - Markeringsfarve2 2 2 4 7 3" xfId="21466" xr:uid="{00000000-0005-0000-0000-00005A0F0000}"/>
    <cellStyle name="20 % - Markeringsfarve2 2 2 4 8" xfId="1005" xr:uid="{00000000-0005-0000-0000-00005B0F0000}"/>
    <cellStyle name="20 % - Markeringsfarve2 2 2 4 8 2" xfId="11389" xr:uid="{00000000-0005-0000-0000-00005C0F0000}"/>
    <cellStyle name="20 % - Markeringsfarve2 2 2 4 8 2 2" xfId="25420" xr:uid="{00000000-0005-0000-0000-00005D0F0000}"/>
    <cellStyle name="20 % - Markeringsfarve2 2 2 4 8 3" xfId="21467" xr:uid="{00000000-0005-0000-0000-00005E0F0000}"/>
    <cellStyle name="20 % - Markeringsfarve2 2 2 4 9" xfId="1006" xr:uid="{00000000-0005-0000-0000-00005F0F0000}"/>
    <cellStyle name="20 % - Markeringsfarve2 2 2 4 9 2" xfId="11390" xr:uid="{00000000-0005-0000-0000-0000600F0000}"/>
    <cellStyle name="20 % - Markeringsfarve2 2 2 4 9 2 2" xfId="25421" xr:uid="{00000000-0005-0000-0000-0000610F0000}"/>
    <cellStyle name="20 % - Markeringsfarve2 2 2 4 9 3" xfId="21468" xr:uid="{00000000-0005-0000-0000-0000620F0000}"/>
    <cellStyle name="20 % - Markeringsfarve2 2 2 5" xfId="1007" xr:uid="{00000000-0005-0000-0000-0000630F0000}"/>
    <cellStyle name="20 % - Markeringsfarve2 2 2 5 10" xfId="11391" xr:uid="{00000000-0005-0000-0000-0000640F0000}"/>
    <cellStyle name="20 % - Markeringsfarve2 2 2 5 10 2" xfId="25422" xr:uid="{00000000-0005-0000-0000-0000650F0000}"/>
    <cellStyle name="20 % - Markeringsfarve2 2 2 5 11" xfId="21469" xr:uid="{00000000-0005-0000-0000-0000660F0000}"/>
    <cellStyle name="20 % - Markeringsfarve2 2 2 5 2" xfId="1008" xr:uid="{00000000-0005-0000-0000-0000670F0000}"/>
    <cellStyle name="20 % - Markeringsfarve2 2 2 5 2 2" xfId="1009" xr:uid="{00000000-0005-0000-0000-0000680F0000}"/>
    <cellStyle name="20 % - Markeringsfarve2 2 2 5 2 2 2" xfId="11393" xr:uid="{00000000-0005-0000-0000-0000690F0000}"/>
    <cellStyle name="20 % - Markeringsfarve2 2 2 5 2 2 2 2" xfId="25424" xr:uid="{00000000-0005-0000-0000-00006A0F0000}"/>
    <cellStyle name="20 % - Markeringsfarve2 2 2 5 2 2 3" xfId="21471" xr:uid="{00000000-0005-0000-0000-00006B0F0000}"/>
    <cellStyle name="20 % - Markeringsfarve2 2 2 5 2 3" xfId="1010" xr:uid="{00000000-0005-0000-0000-00006C0F0000}"/>
    <cellStyle name="20 % - Markeringsfarve2 2 2 5 2 3 2" xfId="11394" xr:uid="{00000000-0005-0000-0000-00006D0F0000}"/>
    <cellStyle name="20 % - Markeringsfarve2 2 2 5 2 3 2 2" xfId="25425" xr:uid="{00000000-0005-0000-0000-00006E0F0000}"/>
    <cellStyle name="20 % - Markeringsfarve2 2 2 5 2 3 3" xfId="21472" xr:uid="{00000000-0005-0000-0000-00006F0F0000}"/>
    <cellStyle name="20 % - Markeringsfarve2 2 2 5 2 4" xfId="1011" xr:uid="{00000000-0005-0000-0000-0000700F0000}"/>
    <cellStyle name="20 % - Markeringsfarve2 2 2 5 2 4 2" xfId="11395" xr:uid="{00000000-0005-0000-0000-0000710F0000}"/>
    <cellStyle name="20 % - Markeringsfarve2 2 2 5 2 4 2 2" xfId="25426" xr:uid="{00000000-0005-0000-0000-0000720F0000}"/>
    <cellStyle name="20 % - Markeringsfarve2 2 2 5 2 4 3" xfId="21473" xr:uid="{00000000-0005-0000-0000-0000730F0000}"/>
    <cellStyle name="20 % - Markeringsfarve2 2 2 5 2 5" xfId="1012" xr:uid="{00000000-0005-0000-0000-0000740F0000}"/>
    <cellStyle name="20 % - Markeringsfarve2 2 2 5 2 5 2" xfId="11396" xr:uid="{00000000-0005-0000-0000-0000750F0000}"/>
    <cellStyle name="20 % - Markeringsfarve2 2 2 5 2 5 2 2" xfId="25427" xr:uid="{00000000-0005-0000-0000-0000760F0000}"/>
    <cellStyle name="20 % - Markeringsfarve2 2 2 5 2 5 3" xfId="21474" xr:uid="{00000000-0005-0000-0000-0000770F0000}"/>
    <cellStyle name="20 % - Markeringsfarve2 2 2 5 2 6" xfId="1013" xr:uid="{00000000-0005-0000-0000-0000780F0000}"/>
    <cellStyle name="20 % - Markeringsfarve2 2 2 5 2 6 2" xfId="11397" xr:uid="{00000000-0005-0000-0000-0000790F0000}"/>
    <cellStyle name="20 % - Markeringsfarve2 2 2 5 2 6 2 2" xfId="25428" xr:uid="{00000000-0005-0000-0000-00007A0F0000}"/>
    <cellStyle name="20 % - Markeringsfarve2 2 2 5 2 6 3" xfId="21475" xr:uid="{00000000-0005-0000-0000-00007B0F0000}"/>
    <cellStyle name="20 % - Markeringsfarve2 2 2 5 2 7" xfId="11392" xr:uid="{00000000-0005-0000-0000-00007C0F0000}"/>
    <cellStyle name="20 % - Markeringsfarve2 2 2 5 2 7 2" xfId="25423" xr:uid="{00000000-0005-0000-0000-00007D0F0000}"/>
    <cellStyle name="20 % - Markeringsfarve2 2 2 5 2 8" xfId="21470" xr:uid="{00000000-0005-0000-0000-00007E0F0000}"/>
    <cellStyle name="20 % - Markeringsfarve2 2 2 5 3" xfId="1014" xr:uid="{00000000-0005-0000-0000-00007F0F0000}"/>
    <cellStyle name="20 % - Markeringsfarve2 2 2 5 3 2" xfId="1015" xr:uid="{00000000-0005-0000-0000-0000800F0000}"/>
    <cellStyle name="20 % - Markeringsfarve2 2 2 5 3 2 2" xfId="11399" xr:uid="{00000000-0005-0000-0000-0000810F0000}"/>
    <cellStyle name="20 % - Markeringsfarve2 2 2 5 3 2 2 2" xfId="25430" xr:uid="{00000000-0005-0000-0000-0000820F0000}"/>
    <cellStyle name="20 % - Markeringsfarve2 2 2 5 3 2 3" xfId="21477" xr:uid="{00000000-0005-0000-0000-0000830F0000}"/>
    <cellStyle name="20 % - Markeringsfarve2 2 2 5 3 3" xfId="1016" xr:uid="{00000000-0005-0000-0000-0000840F0000}"/>
    <cellStyle name="20 % - Markeringsfarve2 2 2 5 3 3 2" xfId="11400" xr:uid="{00000000-0005-0000-0000-0000850F0000}"/>
    <cellStyle name="20 % - Markeringsfarve2 2 2 5 3 3 2 2" xfId="25431" xr:uid="{00000000-0005-0000-0000-0000860F0000}"/>
    <cellStyle name="20 % - Markeringsfarve2 2 2 5 3 3 3" xfId="21478" xr:uid="{00000000-0005-0000-0000-0000870F0000}"/>
    <cellStyle name="20 % - Markeringsfarve2 2 2 5 3 4" xfId="1017" xr:uid="{00000000-0005-0000-0000-0000880F0000}"/>
    <cellStyle name="20 % - Markeringsfarve2 2 2 5 3 4 2" xfId="11401" xr:uid="{00000000-0005-0000-0000-0000890F0000}"/>
    <cellStyle name="20 % - Markeringsfarve2 2 2 5 3 4 2 2" xfId="25432" xr:uid="{00000000-0005-0000-0000-00008A0F0000}"/>
    <cellStyle name="20 % - Markeringsfarve2 2 2 5 3 4 3" xfId="21479" xr:uid="{00000000-0005-0000-0000-00008B0F0000}"/>
    <cellStyle name="20 % - Markeringsfarve2 2 2 5 3 5" xfId="1018" xr:uid="{00000000-0005-0000-0000-00008C0F0000}"/>
    <cellStyle name="20 % - Markeringsfarve2 2 2 5 3 5 2" xfId="11402" xr:uid="{00000000-0005-0000-0000-00008D0F0000}"/>
    <cellStyle name="20 % - Markeringsfarve2 2 2 5 3 5 2 2" xfId="25433" xr:uid="{00000000-0005-0000-0000-00008E0F0000}"/>
    <cellStyle name="20 % - Markeringsfarve2 2 2 5 3 5 3" xfId="21480" xr:uid="{00000000-0005-0000-0000-00008F0F0000}"/>
    <cellStyle name="20 % - Markeringsfarve2 2 2 5 3 6" xfId="1019" xr:uid="{00000000-0005-0000-0000-0000900F0000}"/>
    <cellStyle name="20 % - Markeringsfarve2 2 2 5 3 6 2" xfId="11403" xr:uid="{00000000-0005-0000-0000-0000910F0000}"/>
    <cellStyle name="20 % - Markeringsfarve2 2 2 5 3 6 2 2" xfId="25434" xr:uid="{00000000-0005-0000-0000-0000920F0000}"/>
    <cellStyle name="20 % - Markeringsfarve2 2 2 5 3 6 3" xfId="21481" xr:uid="{00000000-0005-0000-0000-0000930F0000}"/>
    <cellStyle name="20 % - Markeringsfarve2 2 2 5 3 7" xfId="11398" xr:uid="{00000000-0005-0000-0000-0000940F0000}"/>
    <cellStyle name="20 % - Markeringsfarve2 2 2 5 3 7 2" xfId="25429" xr:uid="{00000000-0005-0000-0000-0000950F0000}"/>
    <cellStyle name="20 % - Markeringsfarve2 2 2 5 3 8" xfId="21476" xr:uid="{00000000-0005-0000-0000-0000960F0000}"/>
    <cellStyle name="20 % - Markeringsfarve2 2 2 5 4" xfId="1020" xr:uid="{00000000-0005-0000-0000-0000970F0000}"/>
    <cellStyle name="20 % - Markeringsfarve2 2 2 5 4 2" xfId="1021" xr:uid="{00000000-0005-0000-0000-0000980F0000}"/>
    <cellStyle name="20 % - Markeringsfarve2 2 2 5 4 2 2" xfId="11405" xr:uid="{00000000-0005-0000-0000-0000990F0000}"/>
    <cellStyle name="20 % - Markeringsfarve2 2 2 5 4 2 2 2" xfId="25436" xr:uid="{00000000-0005-0000-0000-00009A0F0000}"/>
    <cellStyle name="20 % - Markeringsfarve2 2 2 5 4 2 3" xfId="21483" xr:uid="{00000000-0005-0000-0000-00009B0F0000}"/>
    <cellStyle name="20 % - Markeringsfarve2 2 2 5 4 3" xfId="1022" xr:uid="{00000000-0005-0000-0000-00009C0F0000}"/>
    <cellStyle name="20 % - Markeringsfarve2 2 2 5 4 3 2" xfId="11406" xr:uid="{00000000-0005-0000-0000-00009D0F0000}"/>
    <cellStyle name="20 % - Markeringsfarve2 2 2 5 4 3 2 2" xfId="25437" xr:uid="{00000000-0005-0000-0000-00009E0F0000}"/>
    <cellStyle name="20 % - Markeringsfarve2 2 2 5 4 3 3" xfId="21484" xr:uid="{00000000-0005-0000-0000-00009F0F0000}"/>
    <cellStyle name="20 % - Markeringsfarve2 2 2 5 4 4" xfId="1023" xr:uid="{00000000-0005-0000-0000-0000A00F0000}"/>
    <cellStyle name="20 % - Markeringsfarve2 2 2 5 4 4 2" xfId="11407" xr:uid="{00000000-0005-0000-0000-0000A10F0000}"/>
    <cellStyle name="20 % - Markeringsfarve2 2 2 5 4 4 2 2" xfId="25438" xr:uid="{00000000-0005-0000-0000-0000A20F0000}"/>
    <cellStyle name="20 % - Markeringsfarve2 2 2 5 4 4 3" xfId="21485" xr:uid="{00000000-0005-0000-0000-0000A30F0000}"/>
    <cellStyle name="20 % - Markeringsfarve2 2 2 5 4 5" xfId="1024" xr:uid="{00000000-0005-0000-0000-0000A40F0000}"/>
    <cellStyle name="20 % - Markeringsfarve2 2 2 5 4 5 2" xfId="11408" xr:uid="{00000000-0005-0000-0000-0000A50F0000}"/>
    <cellStyle name="20 % - Markeringsfarve2 2 2 5 4 5 2 2" xfId="25439" xr:uid="{00000000-0005-0000-0000-0000A60F0000}"/>
    <cellStyle name="20 % - Markeringsfarve2 2 2 5 4 5 3" xfId="21486" xr:uid="{00000000-0005-0000-0000-0000A70F0000}"/>
    <cellStyle name="20 % - Markeringsfarve2 2 2 5 4 6" xfId="1025" xr:uid="{00000000-0005-0000-0000-0000A80F0000}"/>
    <cellStyle name="20 % - Markeringsfarve2 2 2 5 4 6 2" xfId="11409" xr:uid="{00000000-0005-0000-0000-0000A90F0000}"/>
    <cellStyle name="20 % - Markeringsfarve2 2 2 5 4 6 2 2" xfId="25440" xr:uid="{00000000-0005-0000-0000-0000AA0F0000}"/>
    <cellStyle name="20 % - Markeringsfarve2 2 2 5 4 6 3" xfId="21487" xr:uid="{00000000-0005-0000-0000-0000AB0F0000}"/>
    <cellStyle name="20 % - Markeringsfarve2 2 2 5 4 7" xfId="11404" xr:uid="{00000000-0005-0000-0000-0000AC0F0000}"/>
    <cellStyle name="20 % - Markeringsfarve2 2 2 5 4 7 2" xfId="25435" xr:uid="{00000000-0005-0000-0000-0000AD0F0000}"/>
    <cellStyle name="20 % - Markeringsfarve2 2 2 5 4 8" xfId="21482" xr:uid="{00000000-0005-0000-0000-0000AE0F0000}"/>
    <cellStyle name="20 % - Markeringsfarve2 2 2 5 5" xfId="1026" xr:uid="{00000000-0005-0000-0000-0000AF0F0000}"/>
    <cellStyle name="20 % - Markeringsfarve2 2 2 5 5 2" xfId="11410" xr:uid="{00000000-0005-0000-0000-0000B00F0000}"/>
    <cellStyle name="20 % - Markeringsfarve2 2 2 5 5 2 2" xfId="25441" xr:uid="{00000000-0005-0000-0000-0000B10F0000}"/>
    <cellStyle name="20 % - Markeringsfarve2 2 2 5 5 3" xfId="21488" xr:uid="{00000000-0005-0000-0000-0000B20F0000}"/>
    <cellStyle name="20 % - Markeringsfarve2 2 2 5 6" xfId="1027" xr:uid="{00000000-0005-0000-0000-0000B30F0000}"/>
    <cellStyle name="20 % - Markeringsfarve2 2 2 5 6 2" xfId="11411" xr:uid="{00000000-0005-0000-0000-0000B40F0000}"/>
    <cellStyle name="20 % - Markeringsfarve2 2 2 5 6 2 2" xfId="25442" xr:uid="{00000000-0005-0000-0000-0000B50F0000}"/>
    <cellStyle name="20 % - Markeringsfarve2 2 2 5 6 3" xfId="21489" xr:uid="{00000000-0005-0000-0000-0000B60F0000}"/>
    <cellStyle name="20 % - Markeringsfarve2 2 2 5 7" xfId="1028" xr:uid="{00000000-0005-0000-0000-0000B70F0000}"/>
    <cellStyle name="20 % - Markeringsfarve2 2 2 5 7 2" xfId="11412" xr:uid="{00000000-0005-0000-0000-0000B80F0000}"/>
    <cellStyle name="20 % - Markeringsfarve2 2 2 5 7 2 2" xfId="25443" xr:uid="{00000000-0005-0000-0000-0000B90F0000}"/>
    <cellStyle name="20 % - Markeringsfarve2 2 2 5 7 3" xfId="21490" xr:uid="{00000000-0005-0000-0000-0000BA0F0000}"/>
    <cellStyle name="20 % - Markeringsfarve2 2 2 5 8" xfId="1029" xr:uid="{00000000-0005-0000-0000-0000BB0F0000}"/>
    <cellStyle name="20 % - Markeringsfarve2 2 2 5 8 2" xfId="11413" xr:uid="{00000000-0005-0000-0000-0000BC0F0000}"/>
    <cellStyle name="20 % - Markeringsfarve2 2 2 5 8 2 2" xfId="25444" xr:uid="{00000000-0005-0000-0000-0000BD0F0000}"/>
    <cellStyle name="20 % - Markeringsfarve2 2 2 5 8 3" xfId="21491" xr:uid="{00000000-0005-0000-0000-0000BE0F0000}"/>
    <cellStyle name="20 % - Markeringsfarve2 2 2 5 9" xfId="1030" xr:uid="{00000000-0005-0000-0000-0000BF0F0000}"/>
    <cellStyle name="20 % - Markeringsfarve2 2 2 5 9 2" xfId="11414" xr:uid="{00000000-0005-0000-0000-0000C00F0000}"/>
    <cellStyle name="20 % - Markeringsfarve2 2 2 5 9 2 2" xfId="25445" xr:uid="{00000000-0005-0000-0000-0000C10F0000}"/>
    <cellStyle name="20 % - Markeringsfarve2 2 2 5 9 3" xfId="21492" xr:uid="{00000000-0005-0000-0000-0000C20F0000}"/>
    <cellStyle name="20 % - Markeringsfarve2 2 2 6" xfId="1031" xr:uid="{00000000-0005-0000-0000-0000C30F0000}"/>
    <cellStyle name="20 % - Markeringsfarve2 2 2 6 2" xfId="1032" xr:uid="{00000000-0005-0000-0000-0000C40F0000}"/>
    <cellStyle name="20 % - Markeringsfarve2 2 2 6 2 2" xfId="11416" xr:uid="{00000000-0005-0000-0000-0000C50F0000}"/>
    <cellStyle name="20 % - Markeringsfarve2 2 2 6 2 2 2" xfId="25447" xr:uid="{00000000-0005-0000-0000-0000C60F0000}"/>
    <cellStyle name="20 % - Markeringsfarve2 2 2 6 2 3" xfId="21494" xr:uid="{00000000-0005-0000-0000-0000C70F0000}"/>
    <cellStyle name="20 % - Markeringsfarve2 2 2 6 3" xfId="1033" xr:uid="{00000000-0005-0000-0000-0000C80F0000}"/>
    <cellStyle name="20 % - Markeringsfarve2 2 2 6 3 2" xfId="11417" xr:uid="{00000000-0005-0000-0000-0000C90F0000}"/>
    <cellStyle name="20 % - Markeringsfarve2 2 2 6 3 2 2" xfId="25448" xr:uid="{00000000-0005-0000-0000-0000CA0F0000}"/>
    <cellStyle name="20 % - Markeringsfarve2 2 2 6 3 3" xfId="21495" xr:uid="{00000000-0005-0000-0000-0000CB0F0000}"/>
    <cellStyle name="20 % - Markeringsfarve2 2 2 6 4" xfId="1034" xr:uid="{00000000-0005-0000-0000-0000CC0F0000}"/>
    <cellStyle name="20 % - Markeringsfarve2 2 2 6 4 2" xfId="11418" xr:uid="{00000000-0005-0000-0000-0000CD0F0000}"/>
    <cellStyle name="20 % - Markeringsfarve2 2 2 6 4 2 2" xfId="25449" xr:uid="{00000000-0005-0000-0000-0000CE0F0000}"/>
    <cellStyle name="20 % - Markeringsfarve2 2 2 6 4 3" xfId="21496" xr:uid="{00000000-0005-0000-0000-0000CF0F0000}"/>
    <cellStyle name="20 % - Markeringsfarve2 2 2 6 5" xfId="1035" xr:uid="{00000000-0005-0000-0000-0000D00F0000}"/>
    <cellStyle name="20 % - Markeringsfarve2 2 2 6 5 2" xfId="11419" xr:uid="{00000000-0005-0000-0000-0000D10F0000}"/>
    <cellStyle name="20 % - Markeringsfarve2 2 2 6 5 2 2" xfId="25450" xr:uid="{00000000-0005-0000-0000-0000D20F0000}"/>
    <cellStyle name="20 % - Markeringsfarve2 2 2 6 5 3" xfId="21497" xr:uid="{00000000-0005-0000-0000-0000D30F0000}"/>
    <cellStyle name="20 % - Markeringsfarve2 2 2 6 6" xfId="1036" xr:uid="{00000000-0005-0000-0000-0000D40F0000}"/>
    <cellStyle name="20 % - Markeringsfarve2 2 2 6 6 2" xfId="11420" xr:uid="{00000000-0005-0000-0000-0000D50F0000}"/>
    <cellStyle name="20 % - Markeringsfarve2 2 2 6 6 2 2" xfId="25451" xr:uid="{00000000-0005-0000-0000-0000D60F0000}"/>
    <cellStyle name="20 % - Markeringsfarve2 2 2 6 6 3" xfId="21498" xr:uid="{00000000-0005-0000-0000-0000D70F0000}"/>
    <cellStyle name="20 % - Markeringsfarve2 2 2 6 7" xfId="11415" xr:uid="{00000000-0005-0000-0000-0000D80F0000}"/>
    <cellStyle name="20 % - Markeringsfarve2 2 2 6 7 2" xfId="25446" xr:uid="{00000000-0005-0000-0000-0000D90F0000}"/>
    <cellStyle name="20 % - Markeringsfarve2 2 2 6 8" xfId="21493" xr:uid="{00000000-0005-0000-0000-0000DA0F0000}"/>
    <cellStyle name="20 % - Markeringsfarve2 2 2 7" xfId="1037" xr:uid="{00000000-0005-0000-0000-0000DB0F0000}"/>
    <cellStyle name="20 % - Markeringsfarve2 2 2 7 2" xfId="1038" xr:uid="{00000000-0005-0000-0000-0000DC0F0000}"/>
    <cellStyle name="20 % - Markeringsfarve2 2 2 7 2 2" xfId="11422" xr:uid="{00000000-0005-0000-0000-0000DD0F0000}"/>
    <cellStyle name="20 % - Markeringsfarve2 2 2 7 2 2 2" xfId="25453" xr:uid="{00000000-0005-0000-0000-0000DE0F0000}"/>
    <cellStyle name="20 % - Markeringsfarve2 2 2 7 2 3" xfId="21500" xr:uid="{00000000-0005-0000-0000-0000DF0F0000}"/>
    <cellStyle name="20 % - Markeringsfarve2 2 2 7 3" xfId="1039" xr:uid="{00000000-0005-0000-0000-0000E00F0000}"/>
    <cellStyle name="20 % - Markeringsfarve2 2 2 7 3 2" xfId="11423" xr:uid="{00000000-0005-0000-0000-0000E10F0000}"/>
    <cellStyle name="20 % - Markeringsfarve2 2 2 7 3 2 2" xfId="25454" xr:uid="{00000000-0005-0000-0000-0000E20F0000}"/>
    <cellStyle name="20 % - Markeringsfarve2 2 2 7 3 3" xfId="21501" xr:uid="{00000000-0005-0000-0000-0000E30F0000}"/>
    <cellStyle name="20 % - Markeringsfarve2 2 2 7 4" xfId="1040" xr:uid="{00000000-0005-0000-0000-0000E40F0000}"/>
    <cellStyle name="20 % - Markeringsfarve2 2 2 7 4 2" xfId="11424" xr:uid="{00000000-0005-0000-0000-0000E50F0000}"/>
    <cellStyle name="20 % - Markeringsfarve2 2 2 7 4 2 2" xfId="25455" xr:uid="{00000000-0005-0000-0000-0000E60F0000}"/>
    <cellStyle name="20 % - Markeringsfarve2 2 2 7 4 3" xfId="21502" xr:uid="{00000000-0005-0000-0000-0000E70F0000}"/>
    <cellStyle name="20 % - Markeringsfarve2 2 2 7 5" xfId="1041" xr:uid="{00000000-0005-0000-0000-0000E80F0000}"/>
    <cellStyle name="20 % - Markeringsfarve2 2 2 7 5 2" xfId="11425" xr:uid="{00000000-0005-0000-0000-0000E90F0000}"/>
    <cellStyle name="20 % - Markeringsfarve2 2 2 7 5 2 2" xfId="25456" xr:uid="{00000000-0005-0000-0000-0000EA0F0000}"/>
    <cellStyle name="20 % - Markeringsfarve2 2 2 7 5 3" xfId="21503" xr:uid="{00000000-0005-0000-0000-0000EB0F0000}"/>
    <cellStyle name="20 % - Markeringsfarve2 2 2 7 6" xfId="1042" xr:uid="{00000000-0005-0000-0000-0000EC0F0000}"/>
    <cellStyle name="20 % - Markeringsfarve2 2 2 7 6 2" xfId="11426" xr:uid="{00000000-0005-0000-0000-0000ED0F0000}"/>
    <cellStyle name="20 % - Markeringsfarve2 2 2 7 6 2 2" xfId="25457" xr:uid="{00000000-0005-0000-0000-0000EE0F0000}"/>
    <cellStyle name="20 % - Markeringsfarve2 2 2 7 6 3" xfId="21504" xr:uid="{00000000-0005-0000-0000-0000EF0F0000}"/>
    <cellStyle name="20 % - Markeringsfarve2 2 2 7 7" xfId="11421" xr:uid="{00000000-0005-0000-0000-0000F00F0000}"/>
    <cellStyle name="20 % - Markeringsfarve2 2 2 7 7 2" xfId="25452" xr:uid="{00000000-0005-0000-0000-0000F10F0000}"/>
    <cellStyle name="20 % - Markeringsfarve2 2 2 7 8" xfId="21499" xr:uid="{00000000-0005-0000-0000-0000F20F0000}"/>
    <cellStyle name="20 % - Markeringsfarve2 2 2 8" xfId="1043" xr:uid="{00000000-0005-0000-0000-0000F30F0000}"/>
    <cellStyle name="20 % - Markeringsfarve2 2 2 8 2" xfId="1044" xr:uid="{00000000-0005-0000-0000-0000F40F0000}"/>
    <cellStyle name="20 % - Markeringsfarve2 2 2 8 2 2" xfId="11428" xr:uid="{00000000-0005-0000-0000-0000F50F0000}"/>
    <cellStyle name="20 % - Markeringsfarve2 2 2 8 2 2 2" xfId="25459" xr:uid="{00000000-0005-0000-0000-0000F60F0000}"/>
    <cellStyle name="20 % - Markeringsfarve2 2 2 8 2 3" xfId="21506" xr:uid="{00000000-0005-0000-0000-0000F70F0000}"/>
    <cellStyle name="20 % - Markeringsfarve2 2 2 8 3" xfId="1045" xr:uid="{00000000-0005-0000-0000-0000F80F0000}"/>
    <cellStyle name="20 % - Markeringsfarve2 2 2 8 3 2" xfId="11429" xr:uid="{00000000-0005-0000-0000-0000F90F0000}"/>
    <cellStyle name="20 % - Markeringsfarve2 2 2 8 3 2 2" xfId="25460" xr:uid="{00000000-0005-0000-0000-0000FA0F0000}"/>
    <cellStyle name="20 % - Markeringsfarve2 2 2 8 3 3" xfId="21507" xr:uid="{00000000-0005-0000-0000-0000FB0F0000}"/>
    <cellStyle name="20 % - Markeringsfarve2 2 2 8 4" xfId="1046" xr:uid="{00000000-0005-0000-0000-0000FC0F0000}"/>
    <cellStyle name="20 % - Markeringsfarve2 2 2 8 4 2" xfId="11430" xr:uid="{00000000-0005-0000-0000-0000FD0F0000}"/>
    <cellStyle name="20 % - Markeringsfarve2 2 2 8 4 2 2" xfId="25461" xr:uid="{00000000-0005-0000-0000-0000FE0F0000}"/>
    <cellStyle name="20 % - Markeringsfarve2 2 2 8 4 3" xfId="21508" xr:uid="{00000000-0005-0000-0000-0000FF0F0000}"/>
    <cellStyle name="20 % - Markeringsfarve2 2 2 8 5" xfId="1047" xr:uid="{00000000-0005-0000-0000-000000100000}"/>
    <cellStyle name="20 % - Markeringsfarve2 2 2 8 5 2" xfId="11431" xr:uid="{00000000-0005-0000-0000-000001100000}"/>
    <cellStyle name="20 % - Markeringsfarve2 2 2 8 5 2 2" xfId="25462" xr:uid="{00000000-0005-0000-0000-000002100000}"/>
    <cellStyle name="20 % - Markeringsfarve2 2 2 8 5 3" xfId="21509" xr:uid="{00000000-0005-0000-0000-000003100000}"/>
    <cellStyle name="20 % - Markeringsfarve2 2 2 8 6" xfId="1048" xr:uid="{00000000-0005-0000-0000-000004100000}"/>
    <cellStyle name="20 % - Markeringsfarve2 2 2 8 6 2" xfId="11432" xr:uid="{00000000-0005-0000-0000-000005100000}"/>
    <cellStyle name="20 % - Markeringsfarve2 2 2 8 6 2 2" xfId="25463" xr:uid="{00000000-0005-0000-0000-000006100000}"/>
    <cellStyle name="20 % - Markeringsfarve2 2 2 8 6 3" xfId="21510" xr:uid="{00000000-0005-0000-0000-000007100000}"/>
    <cellStyle name="20 % - Markeringsfarve2 2 2 8 7" xfId="11427" xr:uid="{00000000-0005-0000-0000-000008100000}"/>
    <cellStyle name="20 % - Markeringsfarve2 2 2 8 7 2" xfId="25458" xr:uid="{00000000-0005-0000-0000-000009100000}"/>
    <cellStyle name="20 % - Markeringsfarve2 2 2 8 8" xfId="21505" xr:uid="{00000000-0005-0000-0000-00000A100000}"/>
    <cellStyle name="20 % - Markeringsfarve2 2 2 9" xfId="1049" xr:uid="{00000000-0005-0000-0000-00000B100000}"/>
    <cellStyle name="20 % - Markeringsfarve2 2 2 9 2" xfId="11433" xr:uid="{00000000-0005-0000-0000-00000C100000}"/>
    <cellStyle name="20 % - Markeringsfarve2 2 2 9 2 2" xfId="25464" xr:uid="{00000000-0005-0000-0000-00000D100000}"/>
    <cellStyle name="20 % - Markeringsfarve2 2 2 9 3" xfId="21511" xr:uid="{00000000-0005-0000-0000-00000E100000}"/>
    <cellStyle name="20 % - Markeringsfarve2 2 2_Budget" xfId="1050" xr:uid="{00000000-0005-0000-0000-00000F100000}"/>
    <cellStyle name="20 % - Markeringsfarve2 2 3" xfId="1051" xr:uid="{00000000-0005-0000-0000-000010100000}"/>
    <cellStyle name="20 % - Markeringsfarve2 2 3 10" xfId="1052" xr:uid="{00000000-0005-0000-0000-000011100000}"/>
    <cellStyle name="20 % - Markeringsfarve2 2 3 10 2" xfId="11435" xr:uid="{00000000-0005-0000-0000-000012100000}"/>
    <cellStyle name="20 % - Markeringsfarve2 2 3 10 2 2" xfId="25466" xr:uid="{00000000-0005-0000-0000-000013100000}"/>
    <cellStyle name="20 % - Markeringsfarve2 2 3 10 3" xfId="21513" xr:uid="{00000000-0005-0000-0000-000014100000}"/>
    <cellStyle name="20 % - Markeringsfarve2 2 3 11" xfId="1053" xr:uid="{00000000-0005-0000-0000-000015100000}"/>
    <cellStyle name="20 % - Markeringsfarve2 2 3 11 2" xfId="11436" xr:uid="{00000000-0005-0000-0000-000016100000}"/>
    <cellStyle name="20 % - Markeringsfarve2 2 3 11 2 2" xfId="25467" xr:uid="{00000000-0005-0000-0000-000017100000}"/>
    <cellStyle name="20 % - Markeringsfarve2 2 3 11 3" xfId="21514" xr:uid="{00000000-0005-0000-0000-000018100000}"/>
    <cellStyle name="20 % - Markeringsfarve2 2 3 12" xfId="1054" xr:uid="{00000000-0005-0000-0000-000019100000}"/>
    <cellStyle name="20 % - Markeringsfarve2 2 3 12 2" xfId="11437" xr:uid="{00000000-0005-0000-0000-00001A100000}"/>
    <cellStyle name="20 % - Markeringsfarve2 2 3 12 2 2" xfId="25468" xr:uid="{00000000-0005-0000-0000-00001B100000}"/>
    <cellStyle name="20 % - Markeringsfarve2 2 3 12 3" xfId="21515" xr:uid="{00000000-0005-0000-0000-00001C100000}"/>
    <cellStyle name="20 % - Markeringsfarve2 2 3 13" xfId="1055" xr:uid="{00000000-0005-0000-0000-00001D100000}"/>
    <cellStyle name="20 % - Markeringsfarve2 2 3 14" xfId="11434" xr:uid="{00000000-0005-0000-0000-00001E100000}"/>
    <cellStyle name="20 % - Markeringsfarve2 2 3 14 2" xfId="25465" xr:uid="{00000000-0005-0000-0000-00001F100000}"/>
    <cellStyle name="20 % - Markeringsfarve2 2 3 15" xfId="21512" xr:uid="{00000000-0005-0000-0000-000020100000}"/>
    <cellStyle name="20 % - Markeringsfarve2 2 3 2" xfId="1056" xr:uid="{00000000-0005-0000-0000-000021100000}"/>
    <cellStyle name="20 % - Markeringsfarve2 2 3 2 10" xfId="1057" xr:uid="{00000000-0005-0000-0000-000022100000}"/>
    <cellStyle name="20 % - Markeringsfarve2 2 3 2 10 2" xfId="11439" xr:uid="{00000000-0005-0000-0000-000023100000}"/>
    <cellStyle name="20 % - Markeringsfarve2 2 3 2 10 2 2" xfId="25470" xr:uid="{00000000-0005-0000-0000-000024100000}"/>
    <cellStyle name="20 % - Markeringsfarve2 2 3 2 10 3" xfId="21517" xr:uid="{00000000-0005-0000-0000-000025100000}"/>
    <cellStyle name="20 % - Markeringsfarve2 2 3 2 11" xfId="1058" xr:uid="{00000000-0005-0000-0000-000026100000}"/>
    <cellStyle name="20 % - Markeringsfarve2 2 3 2 11 2" xfId="11440" xr:uid="{00000000-0005-0000-0000-000027100000}"/>
    <cellStyle name="20 % - Markeringsfarve2 2 3 2 11 2 2" xfId="25471" xr:uid="{00000000-0005-0000-0000-000028100000}"/>
    <cellStyle name="20 % - Markeringsfarve2 2 3 2 11 3" xfId="21518" xr:uid="{00000000-0005-0000-0000-000029100000}"/>
    <cellStyle name="20 % - Markeringsfarve2 2 3 2 12" xfId="11438" xr:uid="{00000000-0005-0000-0000-00002A100000}"/>
    <cellStyle name="20 % - Markeringsfarve2 2 3 2 12 2" xfId="25469" xr:uid="{00000000-0005-0000-0000-00002B100000}"/>
    <cellStyle name="20 % - Markeringsfarve2 2 3 2 13" xfId="21516" xr:uid="{00000000-0005-0000-0000-00002C100000}"/>
    <cellStyle name="20 % - Markeringsfarve2 2 3 2 2" xfId="1059" xr:uid="{00000000-0005-0000-0000-00002D100000}"/>
    <cellStyle name="20 % - Markeringsfarve2 2 3 2 2 10" xfId="1060" xr:uid="{00000000-0005-0000-0000-00002E100000}"/>
    <cellStyle name="20 % - Markeringsfarve2 2 3 2 2 10 2" xfId="11442" xr:uid="{00000000-0005-0000-0000-00002F100000}"/>
    <cellStyle name="20 % - Markeringsfarve2 2 3 2 2 10 2 2" xfId="25473" xr:uid="{00000000-0005-0000-0000-000030100000}"/>
    <cellStyle name="20 % - Markeringsfarve2 2 3 2 2 10 3" xfId="21520" xr:uid="{00000000-0005-0000-0000-000031100000}"/>
    <cellStyle name="20 % - Markeringsfarve2 2 3 2 2 11" xfId="11441" xr:uid="{00000000-0005-0000-0000-000032100000}"/>
    <cellStyle name="20 % - Markeringsfarve2 2 3 2 2 11 2" xfId="25472" xr:uid="{00000000-0005-0000-0000-000033100000}"/>
    <cellStyle name="20 % - Markeringsfarve2 2 3 2 2 12" xfId="21519" xr:uid="{00000000-0005-0000-0000-000034100000}"/>
    <cellStyle name="20 % - Markeringsfarve2 2 3 2 2 2" xfId="1061" xr:uid="{00000000-0005-0000-0000-000035100000}"/>
    <cellStyle name="20 % - Markeringsfarve2 2 3 2 2 2 2" xfId="1062" xr:uid="{00000000-0005-0000-0000-000036100000}"/>
    <cellStyle name="20 % - Markeringsfarve2 2 3 2 2 2 2 2" xfId="11444" xr:uid="{00000000-0005-0000-0000-000037100000}"/>
    <cellStyle name="20 % - Markeringsfarve2 2 3 2 2 2 2 2 2" xfId="25475" xr:uid="{00000000-0005-0000-0000-000038100000}"/>
    <cellStyle name="20 % - Markeringsfarve2 2 3 2 2 2 2 3" xfId="21522" xr:uid="{00000000-0005-0000-0000-000039100000}"/>
    <cellStyle name="20 % - Markeringsfarve2 2 3 2 2 2 3" xfId="1063" xr:uid="{00000000-0005-0000-0000-00003A100000}"/>
    <cellStyle name="20 % - Markeringsfarve2 2 3 2 2 2 3 2" xfId="11445" xr:uid="{00000000-0005-0000-0000-00003B100000}"/>
    <cellStyle name="20 % - Markeringsfarve2 2 3 2 2 2 3 2 2" xfId="25476" xr:uid="{00000000-0005-0000-0000-00003C100000}"/>
    <cellStyle name="20 % - Markeringsfarve2 2 3 2 2 2 3 3" xfId="21523" xr:uid="{00000000-0005-0000-0000-00003D100000}"/>
    <cellStyle name="20 % - Markeringsfarve2 2 3 2 2 2 4" xfId="1064" xr:uid="{00000000-0005-0000-0000-00003E100000}"/>
    <cellStyle name="20 % - Markeringsfarve2 2 3 2 2 2 4 2" xfId="11446" xr:uid="{00000000-0005-0000-0000-00003F100000}"/>
    <cellStyle name="20 % - Markeringsfarve2 2 3 2 2 2 4 2 2" xfId="25477" xr:uid="{00000000-0005-0000-0000-000040100000}"/>
    <cellStyle name="20 % - Markeringsfarve2 2 3 2 2 2 4 3" xfId="21524" xr:uid="{00000000-0005-0000-0000-000041100000}"/>
    <cellStyle name="20 % - Markeringsfarve2 2 3 2 2 2 5" xfId="1065" xr:uid="{00000000-0005-0000-0000-000042100000}"/>
    <cellStyle name="20 % - Markeringsfarve2 2 3 2 2 2 5 2" xfId="11447" xr:uid="{00000000-0005-0000-0000-000043100000}"/>
    <cellStyle name="20 % - Markeringsfarve2 2 3 2 2 2 5 2 2" xfId="25478" xr:uid="{00000000-0005-0000-0000-000044100000}"/>
    <cellStyle name="20 % - Markeringsfarve2 2 3 2 2 2 5 3" xfId="21525" xr:uid="{00000000-0005-0000-0000-000045100000}"/>
    <cellStyle name="20 % - Markeringsfarve2 2 3 2 2 2 6" xfId="1066" xr:uid="{00000000-0005-0000-0000-000046100000}"/>
    <cellStyle name="20 % - Markeringsfarve2 2 3 2 2 2 6 2" xfId="11448" xr:uid="{00000000-0005-0000-0000-000047100000}"/>
    <cellStyle name="20 % - Markeringsfarve2 2 3 2 2 2 6 2 2" xfId="25479" xr:uid="{00000000-0005-0000-0000-000048100000}"/>
    <cellStyle name="20 % - Markeringsfarve2 2 3 2 2 2 6 3" xfId="21526" xr:uid="{00000000-0005-0000-0000-000049100000}"/>
    <cellStyle name="20 % - Markeringsfarve2 2 3 2 2 2 7" xfId="11443" xr:uid="{00000000-0005-0000-0000-00004A100000}"/>
    <cellStyle name="20 % - Markeringsfarve2 2 3 2 2 2 7 2" xfId="25474" xr:uid="{00000000-0005-0000-0000-00004B100000}"/>
    <cellStyle name="20 % - Markeringsfarve2 2 3 2 2 2 8" xfId="21521" xr:uid="{00000000-0005-0000-0000-00004C100000}"/>
    <cellStyle name="20 % - Markeringsfarve2 2 3 2 2 3" xfId="1067" xr:uid="{00000000-0005-0000-0000-00004D100000}"/>
    <cellStyle name="20 % - Markeringsfarve2 2 3 2 2 3 2" xfId="1068" xr:uid="{00000000-0005-0000-0000-00004E100000}"/>
    <cellStyle name="20 % - Markeringsfarve2 2 3 2 2 3 2 2" xfId="11450" xr:uid="{00000000-0005-0000-0000-00004F100000}"/>
    <cellStyle name="20 % - Markeringsfarve2 2 3 2 2 3 2 2 2" xfId="25481" xr:uid="{00000000-0005-0000-0000-000050100000}"/>
    <cellStyle name="20 % - Markeringsfarve2 2 3 2 2 3 2 3" xfId="21528" xr:uid="{00000000-0005-0000-0000-000051100000}"/>
    <cellStyle name="20 % - Markeringsfarve2 2 3 2 2 3 3" xfId="1069" xr:uid="{00000000-0005-0000-0000-000052100000}"/>
    <cellStyle name="20 % - Markeringsfarve2 2 3 2 2 3 3 2" xfId="11451" xr:uid="{00000000-0005-0000-0000-000053100000}"/>
    <cellStyle name="20 % - Markeringsfarve2 2 3 2 2 3 3 2 2" xfId="25482" xr:uid="{00000000-0005-0000-0000-000054100000}"/>
    <cellStyle name="20 % - Markeringsfarve2 2 3 2 2 3 3 3" xfId="21529" xr:uid="{00000000-0005-0000-0000-000055100000}"/>
    <cellStyle name="20 % - Markeringsfarve2 2 3 2 2 3 4" xfId="1070" xr:uid="{00000000-0005-0000-0000-000056100000}"/>
    <cellStyle name="20 % - Markeringsfarve2 2 3 2 2 3 4 2" xfId="11452" xr:uid="{00000000-0005-0000-0000-000057100000}"/>
    <cellStyle name="20 % - Markeringsfarve2 2 3 2 2 3 4 2 2" xfId="25483" xr:uid="{00000000-0005-0000-0000-000058100000}"/>
    <cellStyle name="20 % - Markeringsfarve2 2 3 2 2 3 4 3" xfId="21530" xr:uid="{00000000-0005-0000-0000-000059100000}"/>
    <cellStyle name="20 % - Markeringsfarve2 2 3 2 2 3 5" xfId="1071" xr:uid="{00000000-0005-0000-0000-00005A100000}"/>
    <cellStyle name="20 % - Markeringsfarve2 2 3 2 2 3 5 2" xfId="11453" xr:uid="{00000000-0005-0000-0000-00005B100000}"/>
    <cellStyle name="20 % - Markeringsfarve2 2 3 2 2 3 5 2 2" xfId="25484" xr:uid="{00000000-0005-0000-0000-00005C100000}"/>
    <cellStyle name="20 % - Markeringsfarve2 2 3 2 2 3 5 3" xfId="21531" xr:uid="{00000000-0005-0000-0000-00005D100000}"/>
    <cellStyle name="20 % - Markeringsfarve2 2 3 2 2 3 6" xfId="1072" xr:uid="{00000000-0005-0000-0000-00005E100000}"/>
    <cellStyle name="20 % - Markeringsfarve2 2 3 2 2 3 6 2" xfId="11454" xr:uid="{00000000-0005-0000-0000-00005F100000}"/>
    <cellStyle name="20 % - Markeringsfarve2 2 3 2 2 3 6 2 2" xfId="25485" xr:uid="{00000000-0005-0000-0000-000060100000}"/>
    <cellStyle name="20 % - Markeringsfarve2 2 3 2 2 3 6 3" xfId="21532" xr:uid="{00000000-0005-0000-0000-000061100000}"/>
    <cellStyle name="20 % - Markeringsfarve2 2 3 2 2 3 7" xfId="11449" xr:uid="{00000000-0005-0000-0000-000062100000}"/>
    <cellStyle name="20 % - Markeringsfarve2 2 3 2 2 3 7 2" xfId="25480" xr:uid="{00000000-0005-0000-0000-000063100000}"/>
    <cellStyle name="20 % - Markeringsfarve2 2 3 2 2 3 8" xfId="21527" xr:uid="{00000000-0005-0000-0000-000064100000}"/>
    <cellStyle name="20 % - Markeringsfarve2 2 3 2 2 4" xfId="1073" xr:uid="{00000000-0005-0000-0000-000065100000}"/>
    <cellStyle name="20 % - Markeringsfarve2 2 3 2 2 4 2" xfId="1074" xr:uid="{00000000-0005-0000-0000-000066100000}"/>
    <cellStyle name="20 % - Markeringsfarve2 2 3 2 2 4 2 2" xfId="11456" xr:uid="{00000000-0005-0000-0000-000067100000}"/>
    <cellStyle name="20 % - Markeringsfarve2 2 3 2 2 4 2 2 2" xfId="25487" xr:uid="{00000000-0005-0000-0000-000068100000}"/>
    <cellStyle name="20 % - Markeringsfarve2 2 3 2 2 4 2 3" xfId="21534" xr:uid="{00000000-0005-0000-0000-000069100000}"/>
    <cellStyle name="20 % - Markeringsfarve2 2 3 2 2 4 3" xfId="1075" xr:uid="{00000000-0005-0000-0000-00006A100000}"/>
    <cellStyle name="20 % - Markeringsfarve2 2 3 2 2 4 3 2" xfId="11457" xr:uid="{00000000-0005-0000-0000-00006B100000}"/>
    <cellStyle name="20 % - Markeringsfarve2 2 3 2 2 4 3 2 2" xfId="25488" xr:uid="{00000000-0005-0000-0000-00006C100000}"/>
    <cellStyle name="20 % - Markeringsfarve2 2 3 2 2 4 3 3" xfId="21535" xr:uid="{00000000-0005-0000-0000-00006D100000}"/>
    <cellStyle name="20 % - Markeringsfarve2 2 3 2 2 4 4" xfId="1076" xr:uid="{00000000-0005-0000-0000-00006E100000}"/>
    <cellStyle name="20 % - Markeringsfarve2 2 3 2 2 4 4 2" xfId="11458" xr:uid="{00000000-0005-0000-0000-00006F100000}"/>
    <cellStyle name="20 % - Markeringsfarve2 2 3 2 2 4 4 2 2" xfId="25489" xr:uid="{00000000-0005-0000-0000-000070100000}"/>
    <cellStyle name="20 % - Markeringsfarve2 2 3 2 2 4 4 3" xfId="21536" xr:uid="{00000000-0005-0000-0000-000071100000}"/>
    <cellStyle name="20 % - Markeringsfarve2 2 3 2 2 4 5" xfId="1077" xr:uid="{00000000-0005-0000-0000-000072100000}"/>
    <cellStyle name="20 % - Markeringsfarve2 2 3 2 2 4 5 2" xfId="11459" xr:uid="{00000000-0005-0000-0000-000073100000}"/>
    <cellStyle name="20 % - Markeringsfarve2 2 3 2 2 4 5 2 2" xfId="25490" xr:uid="{00000000-0005-0000-0000-000074100000}"/>
    <cellStyle name="20 % - Markeringsfarve2 2 3 2 2 4 5 3" xfId="21537" xr:uid="{00000000-0005-0000-0000-000075100000}"/>
    <cellStyle name="20 % - Markeringsfarve2 2 3 2 2 4 6" xfId="1078" xr:uid="{00000000-0005-0000-0000-000076100000}"/>
    <cellStyle name="20 % - Markeringsfarve2 2 3 2 2 4 6 2" xfId="11460" xr:uid="{00000000-0005-0000-0000-000077100000}"/>
    <cellStyle name="20 % - Markeringsfarve2 2 3 2 2 4 6 2 2" xfId="25491" xr:uid="{00000000-0005-0000-0000-000078100000}"/>
    <cellStyle name="20 % - Markeringsfarve2 2 3 2 2 4 6 3" xfId="21538" xr:uid="{00000000-0005-0000-0000-000079100000}"/>
    <cellStyle name="20 % - Markeringsfarve2 2 3 2 2 4 7" xfId="11455" xr:uid="{00000000-0005-0000-0000-00007A100000}"/>
    <cellStyle name="20 % - Markeringsfarve2 2 3 2 2 4 7 2" xfId="25486" xr:uid="{00000000-0005-0000-0000-00007B100000}"/>
    <cellStyle name="20 % - Markeringsfarve2 2 3 2 2 4 8" xfId="21533" xr:uid="{00000000-0005-0000-0000-00007C100000}"/>
    <cellStyle name="20 % - Markeringsfarve2 2 3 2 2 5" xfId="1079" xr:uid="{00000000-0005-0000-0000-00007D100000}"/>
    <cellStyle name="20 % - Markeringsfarve2 2 3 2 2 5 2" xfId="1080" xr:uid="{00000000-0005-0000-0000-00007E100000}"/>
    <cellStyle name="20 % - Markeringsfarve2 2 3 2 2 5 2 2" xfId="11462" xr:uid="{00000000-0005-0000-0000-00007F100000}"/>
    <cellStyle name="20 % - Markeringsfarve2 2 3 2 2 5 2 2 2" xfId="25493" xr:uid="{00000000-0005-0000-0000-000080100000}"/>
    <cellStyle name="20 % - Markeringsfarve2 2 3 2 2 5 2 3" xfId="21540" xr:uid="{00000000-0005-0000-0000-000081100000}"/>
    <cellStyle name="20 % - Markeringsfarve2 2 3 2 2 5 3" xfId="1081" xr:uid="{00000000-0005-0000-0000-000082100000}"/>
    <cellStyle name="20 % - Markeringsfarve2 2 3 2 2 5 3 2" xfId="11463" xr:uid="{00000000-0005-0000-0000-000083100000}"/>
    <cellStyle name="20 % - Markeringsfarve2 2 3 2 2 5 3 2 2" xfId="25494" xr:uid="{00000000-0005-0000-0000-000084100000}"/>
    <cellStyle name="20 % - Markeringsfarve2 2 3 2 2 5 3 3" xfId="21541" xr:uid="{00000000-0005-0000-0000-000085100000}"/>
    <cellStyle name="20 % - Markeringsfarve2 2 3 2 2 5 4" xfId="1082" xr:uid="{00000000-0005-0000-0000-000086100000}"/>
    <cellStyle name="20 % - Markeringsfarve2 2 3 2 2 5 4 2" xfId="11464" xr:uid="{00000000-0005-0000-0000-000087100000}"/>
    <cellStyle name="20 % - Markeringsfarve2 2 3 2 2 5 4 2 2" xfId="25495" xr:uid="{00000000-0005-0000-0000-000088100000}"/>
    <cellStyle name="20 % - Markeringsfarve2 2 3 2 2 5 4 3" xfId="21542" xr:uid="{00000000-0005-0000-0000-000089100000}"/>
    <cellStyle name="20 % - Markeringsfarve2 2 3 2 2 5 5" xfId="1083" xr:uid="{00000000-0005-0000-0000-00008A100000}"/>
    <cellStyle name="20 % - Markeringsfarve2 2 3 2 2 5 5 2" xfId="11465" xr:uid="{00000000-0005-0000-0000-00008B100000}"/>
    <cellStyle name="20 % - Markeringsfarve2 2 3 2 2 5 5 2 2" xfId="25496" xr:uid="{00000000-0005-0000-0000-00008C100000}"/>
    <cellStyle name="20 % - Markeringsfarve2 2 3 2 2 5 5 3" xfId="21543" xr:uid="{00000000-0005-0000-0000-00008D100000}"/>
    <cellStyle name="20 % - Markeringsfarve2 2 3 2 2 5 6" xfId="1084" xr:uid="{00000000-0005-0000-0000-00008E100000}"/>
    <cellStyle name="20 % - Markeringsfarve2 2 3 2 2 5 6 2" xfId="11466" xr:uid="{00000000-0005-0000-0000-00008F100000}"/>
    <cellStyle name="20 % - Markeringsfarve2 2 3 2 2 5 6 2 2" xfId="25497" xr:uid="{00000000-0005-0000-0000-000090100000}"/>
    <cellStyle name="20 % - Markeringsfarve2 2 3 2 2 5 6 3" xfId="21544" xr:uid="{00000000-0005-0000-0000-000091100000}"/>
    <cellStyle name="20 % - Markeringsfarve2 2 3 2 2 5 7" xfId="11461" xr:uid="{00000000-0005-0000-0000-000092100000}"/>
    <cellStyle name="20 % - Markeringsfarve2 2 3 2 2 5 7 2" xfId="25492" xr:uid="{00000000-0005-0000-0000-000093100000}"/>
    <cellStyle name="20 % - Markeringsfarve2 2 3 2 2 5 8" xfId="21539" xr:uid="{00000000-0005-0000-0000-000094100000}"/>
    <cellStyle name="20 % - Markeringsfarve2 2 3 2 2 6" xfId="1085" xr:uid="{00000000-0005-0000-0000-000095100000}"/>
    <cellStyle name="20 % - Markeringsfarve2 2 3 2 2 6 2" xfId="11467" xr:uid="{00000000-0005-0000-0000-000096100000}"/>
    <cellStyle name="20 % - Markeringsfarve2 2 3 2 2 6 2 2" xfId="25498" xr:uid="{00000000-0005-0000-0000-000097100000}"/>
    <cellStyle name="20 % - Markeringsfarve2 2 3 2 2 6 3" xfId="21545" xr:uid="{00000000-0005-0000-0000-000098100000}"/>
    <cellStyle name="20 % - Markeringsfarve2 2 3 2 2 7" xfId="1086" xr:uid="{00000000-0005-0000-0000-000099100000}"/>
    <cellStyle name="20 % - Markeringsfarve2 2 3 2 2 7 2" xfId="11468" xr:uid="{00000000-0005-0000-0000-00009A100000}"/>
    <cellStyle name="20 % - Markeringsfarve2 2 3 2 2 7 2 2" xfId="25499" xr:uid="{00000000-0005-0000-0000-00009B100000}"/>
    <cellStyle name="20 % - Markeringsfarve2 2 3 2 2 7 3" xfId="21546" xr:uid="{00000000-0005-0000-0000-00009C100000}"/>
    <cellStyle name="20 % - Markeringsfarve2 2 3 2 2 8" xfId="1087" xr:uid="{00000000-0005-0000-0000-00009D100000}"/>
    <cellStyle name="20 % - Markeringsfarve2 2 3 2 2 8 2" xfId="11469" xr:uid="{00000000-0005-0000-0000-00009E100000}"/>
    <cellStyle name="20 % - Markeringsfarve2 2 3 2 2 8 2 2" xfId="25500" xr:uid="{00000000-0005-0000-0000-00009F100000}"/>
    <cellStyle name="20 % - Markeringsfarve2 2 3 2 2 8 3" xfId="21547" xr:uid="{00000000-0005-0000-0000-0000A0100000}"/>
    <cellStyle name="20 % - Markeringsfarve2 2 3 2 2 9" xfId="1088" xr:uid="{00000000-0005-0000-0000-0000A1100000}"/>
    <cellStyle name="20 % - Markeringsfarve2 2 3 2 2 9 2" xfId="11470" xr:uid="{00000000-0005-0000-0000-0000A2100000}"/>
    <cellStyle name="20 % - Markeringsfarve2 2 3 2 2 9 2 2" xfId="25501" xr:uid="{00000000-0005-0000-0000-0000A3100000}"/>
    <cellStyle name="20 % - Markeringsfarve2 2 3 2 2 9 3" xfId="21548" xr:uid="{00000000-0005-0000-0000-0000A4100000}"/>
    <cellStyle name="20 % - Markeringsfarve2 2 3 2 3" xfId="1089" xr:uid="{00000000-0005-0000-0000-0000A5100000}"/>
    <cellStyle name="20 % - Markeringsfarve2 2 3 2 3 2" xfId="1090" xr:uid="{00000000-0005-0000-0000-0000A6100000}"/>
    <cellStyle name="20 % - Markeringsfarve2 2 3 2 3 2 2" xfId="11472" xr:uid="{00000000-0005-0000-0000-0000A7100000}"/>
    <cellStyle name="20 % - Markeringsfarve2 2 3 2 3 2 2 2" xfId="25503" xr:uid="{00000000-0005-0000-0000-0000A8100000}"/>
    <cellStyle name="20 % - Markeringsfarve2 2 3 2 3 2 3" xfId="21550" xr:uid="{00000000-0005-0000-0000-0000A9100000}"/>
    <cellStyle name="20 % - Markeringsfarve2 2 3 2 3 3" xfId="1091" xr:uid="{00000000-0005-0000-0000-0000AA100000}"/>
    <cellStyle name="20 % - Markeringsfarve2 2 3 2 3 3 2" xfId="11473" xr:uid="{00000000-0005-0000-0000-0000AB100000}"/>
    <cellStyle name="20 % - Markeringsfarve2 2 3 2 3 3 2 2" xfId="25504" xr:uid="{00000000-0005-0000-0000-0000AC100000}"/>
    <cellStyle name="20 % - Markeringsfarve2 2 3 2 3 3 3" xfId="21551" xr:uid="{00000000-0005-0000-0000-0000AD100000}"/>
    <cellStyle name="20 % - Markeringsfarve2 2 3 2 3 4" xfId="1092" xr:uid="{00000000-0005-0000-0000-0000AE100000}"/>
    <cellStyle name="20 % - Markeringsfarve2 2 3 2 3 4 2" xfId="11474" xr:uid="{00000000-0005-0000-0000-0000AF100000}"/>
    <cellStyle name="20 % - Markeringsfarve2 2 3 2 3 4 2 2" xfId="25505" xr:uid="{00000000-0005-0000-0000-0000B0100000}"/>
    <cellStyle name="20 % - Markeringsfarve2 2 3 2 3 4 3" xfId="21552" xr:uid="{00000000-0005-0000-0000-0000B1100000}"/>
    <cellStyle name="20 % - Markeringsfarve2 2 3 2 3 5" xfId="1093" xr:uid="{00000000-0005-0000-0000-0000B2100000}"/>
    <cellStyle name="20 % - Markeringsfarve2 2 3 2 3 5 2" xfId="11475" xr:uid="{00000000-0005-0000-0000-0000B3100000}"/>
    <cellStyle name="20 % - Markeringsfarve2 2 3 2 3 5 2 2" xfId="25506" xr:uid="{00000000-0005-0000-0000-0000B4100000}"/>
    <cellStyle name="20 % - Markeringsfarve2 2 3 2 3 5 3" xfId="21553" xr:uid="{00000000-0005-0000-0000-0000B5100000}"/>
    <cellStyle name="20 % - Markeringsfarve2 2 3 2 3 6" xfId="1094" xr:uid="{00000000-0005-0000-0000-0000B6100000}"/>
    <cellStyle name="20 % - Markeringsfarve2 2 3 2 3 6 2" xfId="11476" xr:uid="{00000000-0005-0000-0000-0000B7100000}"/>
    <cellStyle name="20 % - Markeringsfarve2 2 3 2 3 6 2 2" xfId="25507" xr:uid="{00000000-0005-0000-0000-0000B8100000}"/>
    <cellStyle name="20 % - Markeringsfarve2 2 3 2 3 6 3" xfId="21554" xr:uid="{00000000-0005-0000-0000-0000B9100000}"/>
    <cellStyle name="20 % - Markeringsfarve2 2 3 2 3 7" xfId="11471" xr:uid="{00000000-0005-0000-0000-0000BA100000}"/>
    <cellStyle name="20 % - Markeringsfarve2 2 3 2 3 7 2" xfId="25502" xr:uid="{00000000-0005-0000-0000-0000BB100000}"/>
    <cellStyle name="20 % - Markeringsfarve2 2 3 2 3 8" xfId="21549" xr:uid="{00000000-0005-0000-0000-0000BC100000}"/>
    <cellStyle name="20 % - Markeringsfarve2 2 3 2 4" xfId="1095" xr:uid="{00000000-0005-0000-0000-0000BD100000}"/>
    <cellStyle name="20 % - Markeringsfarve2 2 3 2 4 2" xfId="1096" xr:uid="{00000000-0005-0000-0000-0000BE100000}"/>
    <cellStyle name="20 % - Markeringsfarve2 2 3 2 4 2 2" xfId="11478" xr:uid="{00000000-0005-0000-0000-0000BF100000}"/>
    <cellStyle name="20 % - Markeringsfarve2 2 3 2 4 2 2 2" xfId="25509" xr:uid="{00000000-0005-0000-0000-0000C0100000}"/>
    <cellStyle name="20 % - Markeringsfarve2 2 3 2 4 2 3" xfId="21556" xr:uid="{00000000-0005-0000-0000-0000C1100000}"/>
    <cellStyle name="20 % - Markeringsfarve2 2 3 2 4 3" xfId="1097" xr:uid="{00000000-0005-0000-0000-0000C2100000}"/>
    <cellStyle name="20 % - Markeringsfarve2 2 3 2 4 3 2" xfId="11479" xr:uid="{00000000-0005-0000-0000-0000C3100000}"/>
    <cellStyle name="20 % - Markeringsfarve2 2 3 2 4 3 2 2" xfId="25510" xr:uid="{00000000-0005-0000-0000-0000C4100000}"/>
    <cellStyle name="20 % - Markeringsfarve2 2 3 2 4 3 3" xfId="21557" xr:uid="{00000000-0005-0000-0000-0000C5100000}"/>
    <cellStyle name="20 % - Markeringsfarve2 2 3 2 4 4" xfId="1098" xr:uid="{00000000-0005-0000-0000-0000C6100000}"/>
    <cellStyle name="20 % - Markeringsfarve2 2 3 2 4 4 2" xfId="11480" xr:uid="{00000000-0005-0000-0000-0000C7100000}"/>
    <cellStyle name="20 % - Markeringsfarve2 2 3 2 4 4 2 2" xfId="25511" xr:uid="{00000000-0005-0000-0000-0000C8100000}"/>
    <cellStyle name="20 % - Markeringsfarve2 2 3 2 4 4 3" xfId="21558" xr:uid="{00000000-0005-0000-0000-0000C9100000}"/>
    <cellStyle name="20 % - Markeringsfarve2 2 3 2 4 5" xfId="1099" xr:uid="{00000000-0005-0000-0000-0000CA100000}"/>
    <cellStyle name="20 % - Markeringsfarve2 2 3 2 4 5 2" xfId="11481" xr:uid="{00000000-0005-0000-0000-0000CB100000}"/>
    <cellStyle name="20 % - Markeringsfarve2 2 3 2 4 5 2 2" xfId="25512" xr:uid="{00000000-0005-0000-0000-0000CC100000}"/>
    <cellStyle name="20 % - Markeringsfarve2 2 3 2 4 5 3" xfId="21559" xr:uid="{00000000-0005-0000-0000-0000CD100000}"/>
    <cellStyle name="20 % - Markeringsfarve2 2 3 2 4 6" xfId="1100" xr:uid="{00000000-0005-0000-0000-0000CE100000}"/>
    <cellStyle name="20 % - Markeringsfarve2 2 3 2 4 6 2" xfId="11482" xr:uid="{00000000-0005-0000-0000-0000CF100000}"/>
    <cellStyle name="20 % - Markeringsfarve2 2 3 2 4 6 2 2" xfId="25513" xr:uid="{00000000-0005-0000-0000-0000D0100000}"/>
    <cellStyle name="20 % - Markeringsfarve2 2 3 2 4 6 3" xfId="21560" xr:uid="{00000000-0005-0000-0000-0000D1100000}"/>
    <cellStyle name="20 % - Markeringsfarve2 2 3 2 4 7" xfId="11477" xr:uid="{00000000-0005-0000-0000-0000D2100000}"/>
    <cellStyle name="20 % - Markeringsfarve2 2 3 2 4 7 2" xfId="25508" xr:uid="{00000000-0005-0000-0000-0000D3100000}"/>
    <cellStyle name="20 % - Markeringsfarve2 2 3 2 4 8" xfId="21555" xr:uid="{00000000-0005-0000-0000-0000D4100000}"/>
    <cellStyle name="20 % - Markeringsfarve2 2 3 2 5" xfId="1101" xr:uid="{00000000-0005-0000-0000-0000D5100000}"/>
    <cellStyle name="20 % - Markeringsfarve2 2 3 2 5 2" xfId="1102" xr:uid="{00000000-0005-0000-0000-0000D6100000}"/>
    <cellStyle name="20 % - Markeringsfarve2 2 3 2 5 2 2" xfId="11484" xr:uid="{00000000-0005-0000-0000-0000D7100000}"/>
    <cellStyle name="20 % - Markeringsfarve2 2 3 2 5 2 2 2" xfId="25515" xr:uid="{00000000-0005-0000-0000-0000D8100000}"/>
    <cellStyle name="20 % - Markeringsfarve2 2 3 2 5 2 3" xfId="21562" xr:uid="{00000000-0005-0000-0000-0000D9100000}"/>
    <cellStyle name="20 % - Markeringsfarve2 2 3 2 5 3" xfId="1103" xr:uid="{00000000-0005-0000-0000-0000DA100000}"/>
    <cellStyle name="20 % - Markeringsfarve2 2 3 2 5 3 2" xfId="11485" xr:uid="{00000000-0005-0000-0000-0000DB100000}"/>
    <cellStyle name="20 % - Markeringsfarve2 2 3 2 5 3 2 2" xfId="25516" xr:uid="{00000000-0005-0000-0000-0000DC100000}"/>
    <cellStyle name="20 % - Markeringsfarve2 2 3 2 5 3 3" xfId="21563" xr:uid="{00000000-0005-0000-0000-0000DD100000}"/>
    <cellStyle name="20 % - Markeringsfarve2 2 3 2 5 4" xfId="1104" xr:uid="{00000000-0005-0000-0000-0000DE100000}"/>
    <cellStyle name="20 % - Markeringsfarve2 2 3 2 5 4 2" xfId="11486" xr:uid="{00000000-0005-0000-0000-0000DF100000}"/>
    <cellStyle name="20 % - Markeringsfarve2 2 3 2 5 4 2 2" xfId="25517" xr:uid="{00000000-0005-0000-0000-0000E0100000}"/>
    <cellStyle name="20 % - Markeringsfarve2 2 3 2 5 4 3" xfId="21564" xr:uid="{00000000-0005-0000-0000-0000E1100000}"/>
    <cellStyle name="20 % - Markeringsfarve2 2 3 2 5 5" xfId="1105" xr:uid="{00000000-0005-0000-0000-0000E2100000}"/>
    <cellStyle name="20 % - Markeringsfarve2 2 3 2 5 5 2" xfId="11487" xr:uid="{00000000-0005-0000-0000-0000E3100000}"/>
    <cellStyle name="20 % - Markeringsfarve2 2 3 2 5 5 2 2" xfId="25518" xr:uid="{00000000-0005-0000-0000-0000E4100000}"/>
    <cellStyle name="20 % - Markeringsfarve2 2 3 2 5 5 3" xfId="21565" xr:uid="{00000000-0005-0000-0000-0000E5100000}"/>
    <cellStyle name="20 % - Markeringsfarve2 2 3 2 5 6" xfId="1106" xr:uid="{00000000-0005-0000-0000-0000E6100000}"/>
    <cellStyle name="20 % - Markeringsfarve2 2 3 2 5 6 2" xfId="11488" xr:uid="{00000000-0005-0000-0000-0000E7100000}"/>
    <cellStyle name="20 % - Markeringsfarve2 2 3 2 5 6 2 2" xfId="25519" xr:uid="{00000000-0005-0000-0000-0000E8100000}"/>
    <cellStyle name="20 % - Markeringsfarve2 2 3 2 5 6 3" xfId="21566" xr:uid="{00000000-0005-0000-0000-0000E9100000}"/>
    <cellStyle name="20 % - Markeringsfarve2 2 3 2 5 7" xfId="11483" xr:uid="{00000000-0005-0000-0000-0000EA100000}"/>
    <cellStyle name="20 % - Markeringsfarve2 2 3 2 5 7 2" xfId="25514" xr:uid="{00000000-0005-0000-0000-0000EB100000}"/>
    <cellStyle name="20 % - Markeringsfarve2 2 3 2 5 8" xfId="21561" xr:uid="{00000000-0005-0000-0000-0000EC100000}"/>
    <cellStyle name="20 % - Markeringsfarve2 2 3 2 6" xfId="1107" xr:uid="{00000000-0005-0000-0000-0000ED100000}"/>
    <cellStyle name="20 % - Markeringsfarve2 2 3 2 6 2" xfId="1108" xr:uid="{00000000-0005-0000-0000-0000EE100000}"/>
    <cellStyle name="20 % - Markeringsfarve2 2 3 2 6 2 2" xfId="11490" xr:uid="{00000000-0005-0000-0000-0000EF100000}"/>
    <cellStyle name="20 % - Markeringsfarve2 2 3 2 6 2 2 2" xfId="25521" xr:uid="{00000000-0005-0000-0000-0000F0100000}"/>
    <cellStyle name="20 % - Markeringsfarve2 2 3 2 6 2 3" xfId="21568" xr:uid="{00000000-0005-0000-0000-0000F1100000}"/>
    <cellStyle name="20 % - Markeringsfarve2 2 3 2 6 3" xfId="1109" xr:uid="{00000000-0005-0000-0000-0000F2100000}"/>
    <cellStyle name="20 % - Markeringsfarve2 2 3 2 6 3 2" xfId="11491" xr:uid="{00000000-0005-0000-0000-0000F3100000}"/>
    <cellStyle name="20 % - Markeringsfarve2 2 3 2 6 3 2 2" xfId="25522" xr:uid="{00000000-0005-0000-0000-0000F4100000}"/>
    <cellStyle name="20 % - Markeringsfarve2 2 3 2 6 3 3" xfId="21569" xr:uid="{00000000-0005-0000-0000-0000F5100000}"/>
    <cellStyle name="20 % - Markeringsfarve2 2 3 2 6 4" xfId="1110" xr:uid="{00000000-0005-0000-0000-0000F6100000}"/>
    <cellStyle name="20 % - Markeringsfarve2 2 3 2 6 4 2" xfId="11492" xr:uid="{00000000-0005-0000-0000-0000F7100000}"/>
    <cellStyle name="20 % - Markeringsfarve2 2 3 2 6 4 2 2" xfId="25523" xr:uid="{00000000-0005-0000-0000-0000F8100000}"/>
    <cellStyle name="20 % - Markeringsfarve2 2 3 2 6 4 3" xfId="21570" xr:uid="{00000000-0005-0000-0000-0000F9100000}"/>
    <cellStyle name="20 % - Markeringsfarve2 2 3 2 6 5" xfId="1111" xr:uid="{00000000-0005-0000-0000-0000FA100000}"/>
    <cellStyle name="20 % - Markeringsfarve2 2 3 2 6 5 2" xfId="11493" xr:uid="{00000000-0005-0000-0000-0000FB100000}"/>
    <cellStyle name="20 % - Markeringsfarve2 2 3 2 6 5 2 2" xfId="25524" xr:uid="{00000000-0005-0000-0000-0000FC100000}"/>
    <cellStyle name="20 % - Markeringsfarve2 2 3 2 6 5 3" xfId="21571" xr:uid="{00000000-0005-0000-0000-0000FD100000}"/>
    <cellStyle name="20 % - Markeringsfarve2 2 3 2 6 6" xfId="1112" xr:uid="{00000000-0005-0000-0000-0000FE100000}"/>
    <cellStyle name="20 % - Markeringsfarve2 2 3 2 6 6 2" xfId="11494" xr:uid="{00000000-0005-0000-0000-0000FF100000}"/>
    <cellStyle name="20 % - Markeringsfarve2 2 3 2 6 6 2 2" xfId="25525" xr:uid="{00000000-0005-0000-0000-000000110000}"/>
    <cellStyle name="20 % - Markeringsfarve2 2 3 2 6 6 3" xfId="21572" xr:uid="{00000000-0005-0000-0000-000001110000}"/>
    <cellStyle name="20 % - Markeringsfarve2 2 3 2 6 7" xfId="11489" xr:uid="{00000000-0005-0000-0000-000002110000}"/>
    <cellStyle name="20 % - Markeringsfarve2 2 3 2 6 7 2" xfId="25520" xr:uid="{00000000-0005-0000-0000-000003110000}"/>
    <cellStyle name="20 % - Markeringsfarve2 2 3 2 6 8" xfId="21567" xr:uid="{00000000-0005-0000-0000-000004110000}"/>
    <cellStyle name="20 % - Markeringsfarve2 2 3 2 7" xfId="1113" xr:uid="{00000000-0005-0000-0000-000005110000}"/>
    <cellStyle name="20 % - Markeringsfarve2 2 3 2 7 2" xfId="11495" xr:uid="{00000000-0005-0000-0000-000006110000}"/>
    <cellStyle name="20 % - Markeringsfarve2 2 3 2 7 2 2" xfId="25526" xr:uid="{00000000-0005-0000-0000-000007110000}"/>
    <cellStyle name="20 % - Markeringsfarve2 2 3 2 7 3" xfId="21573" xr:uid="{00000000-0005-0000-0000-000008110000}"/>
    <cellStyle name="20 % - Markeringsfarve2 2 3 2 8" xfId="1114" xr:uid="{00000000-0005-0000-0000-000009110000}"/>
    <cellStyle name="20 % - Markeringsfarve2 2 3 2 8 2" xfId="11496" xr:uid="{00000000-0005-0000-0000-00000A110000}"/>
    <cellStyle name="20 % - Markeringsfarve2 2 3 2 8 2 2" xfId="25527" xr:uid="{00000000-0005-0000-0000-00000B110000}"/>
    <cellStyle name="20 % - Markeringsfarve2 2 3 2 8 3" xfId="21574" xr:uid="{00000000-0005-0000-0000-00000C110000}"/>
    <cellStyle name="20 % - Markeringsfarve2 2 3 2 9" xfId="1115" xr:uid="{00000000-0005-0000-0000-00000D110000}"/>
    <cellStyle name="20 % - Markeringsfarve2 2 3 2 9 2" xfId="11497" xr:uid="{00000000-0005-0000-0000-00000E110000}"/>
    <cellStyle name="20 % - Markeringsfarve2 2 3 2 9 2 2" xfId="25528" xr:uid="{00000000-0005-0000-0000-00000F110000}"/>
    <cellStyle name="20 % - Markeringsfarve2 2 3 2 9 3" xfId="21575" xr:uid="{00000000-0005-0000-0000-000010110000}"/>
    <cellStyle name="20 % - Markeringsfarve2 2 3 3" xfId="1116" xr:uid="{00000000-0005-0000-0000-000011110000}"/>
    <cellStyle name="20 % - Markeringsfarve2 2 3 3 10" xfId="1117" xr:uid="{00000000-0005-0000-0000-000012110000}"/>
    <cellStyle name="20 % - Markeringsfarve2 2 3 3 10 2" xfId="11499" xr:uid="{00000000-0005-0000-0000-000013110000}"/>
    <cellStyle name="20 % - Markeringsfarve2 2 3 3 10 2 2" xfId="25530" xr:uid="{00000000-0005-0000-0000-000014110000}"/>
    <cellStyle name="20 % - Markeringsfarve2 2 3 3 10 3" xfId="21577" xr:uid="{00000000-0005-0000-0000-000015110000}"/>
    <cellStyle name="20 % - Markeringsfarve2 2 3 3 11" xfId="11498" xr:uid="{00000000-0005-0000-0000-000016110000}"/>
    <cellStyle name="20 % - Markeringsfarve2 2 3 3 11 2" xfId="25529" xr:uid="{00000000-0005-0000-0000-000017110000}"/>
    <cellStyle name="20 % - Markeringsfarve2 2 3 3 12" xfId="21576" xr:uid="{00000000-0005-0000-0000-000018110000}"/>
    <cellStyle name="20 % - Markeringsfarve2 2 3 3 2" xfId="1118" xr:uid="{00000000-0005-0000-0000-000019110000}"/>
    <cellStyle name="20 % - Markeringsfarve2 2 3 3 2 2" xfId="1119" xr:uid="{00000000-0005-0000-0000-00001A110000}"/>
    <cellStyle name="20 % - Markeringsfarve2 2 3 3 2 2 2" xfId="11501" xr:uid="{00000000-0005-0000-0000-00001B110000}"/>
    <cellStyle name="20 % - Markeringsfarve2 2 3 3 2 2 2 2" xfId="25532" xr:uid="{00000000-0005-0000-0000-00001C110000}"/>
    <cellStyle name="20 % - Markeringsfarve2 2 3 3 2 2 3" xfId="21579" xr:uid="{00000000-0005-0000-0000-00001D110000}"/>
    <cellStyle name="20 % - Markeringsfarve2 2 3 3 2 3" xfId="1120" xr:uid="{00000000-0005-0000-0000-00001E110000}"/>
    <cellStyle name="20 % - Markeringsfarve2 2 3 3 2 3 2" xfId="11502" xr:uid="{00000000-0005-0000-0000-00001F110000}"/>
    <cellStyle name="20 % - Markeringsfarve2 2 3 3 2 3 2 2" xfId="25533" xr:uid="{00000000-0005-0000-0000-000020110000}"/>
    <cellStyle name="20 % - Markeringsfarve2 2 3 3 2 3 3" xfId="21580" xr:uid="{00000000-0005-0000-0000-000021110000}"/>
    <cellStyle name="20 % - Markeringsfarve2 2 3 3 2 4" xfId="1121" xr:uid="{00000000-0005-0000-0000-000022110000}"/>
    <cellStyle name="20 % - Markeringsfarve2 2 3 3 2 4 2" xfId="11503" xr:uid="{00000000-0005-0000-0000-000023110000}"/>
    <cellStyle name="20 % - Markeringsfarve2 2 3 3 2 4 2 2" xfId="25534" xr:uid="{00000000-0005-0000-0000-000024110000}"/>
    <cellStyle name="20 % - Markeringsfarve2 2 3 3 2 4 3" xfId="21581" xr:uid="{00000000-0005-0000-0000-000025110000}"/>
    <cellStyle name="20 % - Markeringsfarve2 2 3 3 2 5" xfId="1122" xr:uid="{00000000-0005-0000-0000-000026110000}"/>
    <cellStyle name="20 % - Markeringsfarve2 2 3 3 2 5 2" xfId="11504" xr:uid="{00000000-0005-0000-0000-000027110000}"/>
    <cellStyle name="20 % - Markeringsfarve2 2 3 3 2 5 2 2" xfId="25535" xr:uid="{00000000-0005-0000-0000-000028110000}"/>
    <cellStyle name="20 % - Markeringsfarve2 2 3 3 2 5 3" xfId="21582" xr:uid="{00000000-0005-0000-0000-000029110000}"/>
    <cellStyle name="20 % - Markeringsfarve2 2 3 3 2 6" xfId="1123" xr:uid="{00000000-0005-0000-0000-00002A110000}"/>
    <cellStyle name="20 % - Markeringsfarve2 2 3 3 2 6 2" xfId="11505" xr:uid="{00000000-0005-0000-0000-00002B110000}"/>
    <cellStyle name="20 % - Markeringsfarve2 2 3 3 2 6 2 2" xfId="25536" xr:uid="{00000000-0005-0000-0000-00002C110000}"/>
    <cellStyle name="20 % - Markeringsfarve2 2 3 3 2 6 3" xfId="21583" xr:uid="{00000000-0005-0000-0000-00002D110000}"/>
    <cellStyle name="20 % - Markeringsfarve2 2 3 3 2 7" xfId="11500" xr:uid="{00000000-0005-0000-0000-00002E110000}"/>
    <cellStyle name="20 % - Markeringsfarve2 2 3 3 2 7 2" xfId="25531" xr:uid="{00000000-0005-0000-0000-00002F110000}"/>
    <cellStyle name="20 % - Markeringsfarve2 2 3 3 2 8" xfId="21578" xr:uid="{00000000-0005-0000-0000-000030110000}"/>
    <cellStyle name="20 % - Markeringsfarve2 2 3 3 3" xfId="1124" xr:uid="{00000000-0005-0000-0000-000031110000}"/>
    <cellStyle name="20 % - Markeringsfarve2 2 3 3 3 2" xfId="1125" xr:uid="{00000000-0005-0000-0000-000032110000}"/>
    <cellStyle name="20 % - Markeringsfarve2 2 3 3 3 2 2" xfId="11507" xr:uid="{00000000-0005-0000-0000-000033110000}"/>
    <cellStyle name="20 % - Markeringsfarve2 2 3 3 3 2 2 2" xfId="25538" xr:uid="{00000000-0005-0000-0000-000034110000}"/>
    <cellStyle name="20 % - Markeringsfarve2 2 3 3 3 2 3" xfId="21585" xr:uid="{00000000-0005-0000-0000-000035110000}"/>
    <cellStyle name="20 % - Markeringsfarve2 2 3 3 3 3" xfId="1126" xr:uid="{00000000-0005-0000-0000-000036110000}"/>
    <cellStyle name="20 % - Markeringsfarve2 2 3 3 3 3 2" xfId="11508" xr:uid="{00000000-0005-0000-0000-000037110000}"/>
    <cellStyle name="20 % - Markeringsfarve2 2 3 3 3 3 2 2" xfId="25539" xr:uid="{00000000-0005-0000-0000-000038110000}"/>
    <cellStyle name="20 % - Markeringsfarve2 2 3 3 3 3 3" xfId="21586" xr:uid="{00000000-0005-0000-0000-000039110000}"/>
    <cellStyle name="20 % - Markeringsfarve2 2 3 3 3 4" xfId="1127" xr:uid="{00000000-0005-0000-0000-00003A110000}"/>
    <cellStyle name="20 % - Markeringsfarve2 2 3 3 3 4 2" xfId="11509" xr:uid="{00000000-0005-0000-0000-00003B110000}"/>
    <cellStyle name="20 % - Markeringsfarve2 2 3 3 3 4 2 2" xfId="25540" xr:uid="{00000000-0005-0000-0000-00003C110000}"/>
    <cellStyle name="20 % - Markeringsfarve2 2 3 3 3 4 3" xfId="21587" xr:uid="{00000000-0005-0000-0000-00003D110000}"/>
    <cellStyle name="20 % - Markeringsfarve2 2 3 3 3 5" xfId="1128" xr:uid="{00000000-0005-0000-0000-00003E110000}"/>
    <cellStyle name="20 % - Markeringsfarve2 2 3 3 3 5 2" xfId="11510" xr:uid="{00000000-0005-0000-0000-00003F110000}"/>
    <cellStyle name="20 % - Markeringsfarve2 2 3 3 3 5 2 2" xfId="25541" xr:uid="{00000000-0005-0000-0000-000040110000}"/>
    <cellStyle name="20 % - Markeringsfarve2 2 3 3 3 5 3" xfId="21588" xr:uid="{00000000-0005-0000-0000-000041110000}"/>
    <cellStyle name="20 % - Markeringsfarve2 2 3 3 3 6" xfId="1129" xr:uid="{00000000-0005-0000-0000-000042110000}"/>
    <cellStyle name="20 % - Markeringsfarve2 2 3 3 3 6 2" xfId="11511" xr:uid="{00000000-0005-0000-0000-000043110000}"/>
    <cellStyle name="20 % - Markeringsfarve2 2 3 3 3 6 2 2" xfId="25542" xr:uid="{00000000-0005-0000-0000-000044110000}"/>
    <cellStyle name="20 % - Markeringsfarve2 2 3 3 3 6 3" xfId="21589" xr:uid="{00000000-0005-0000-0000-000045110000}"/>
    <cellStyle name="20 % - Markeringsfarve2 2 3 3 3 7" xfId="11506" xr:uid="{00000000-0005-0000-0000-000046110000}"/>
    <cellStyle name="20 % - Markeringsfarve2 2 3 3 3 7 2" xfId="25537" xr:uid="{00000000-0005-0000-0000-000047110000}"/>
    <cellStyle name="20 % - Markeringsfarve2 2 3 3 3 8" xfId="21584" xr:uid="{00000000-0005-0000-0000-000048110000}"/>
    <cellStyle name="20 % - Markeringsfarve2 2 3 3 4" xfId="1130" xr:uid="{00000000-0005-0000-0000-000049110000}"/>
    <cellStyle name="20 % - Markeringsfarve2 2 3 3 4 2" xfId="1131" xr:uid="{00000000-0005-0000-0000-00004A110000}"/>
    <cellStyle name="20 % - Markeringsfarve2 2 3 3 4 2 2" xfId="11513" xr:uid="{00000000-0005-0000-0000-00004B110000}"/>
    <cellStyle name="20 % - Markeringsfarve2 2 3 3 4 2 2 2" xfId="25544" xr:uid="{00000000-0005-0000-0000-00004C110000}"/>
    <cellStyle name="20 % - Markeringsfarve2 2 3 3 4 2 3" xfId="21591" xr:uid="{00000000-0005-0000-0000-00004D110000}"/>
    <cellStyle name="20 % - Markeringsfarve2 2 3 3 4 3" xfId="1132" xr:uid="{00000000-0005-0000-0000-00004E110000}"/>
    <cellStyle name="20 % - Markeringsfarve2 2 3 3 4 3 2" xfId="11514" xr:uid="{00000000-0005-0000-0000-00004F110000}"/>
    <cellStyle name="20 % - Markeringsfarve2 2 3 3 4 3 2 2" xfId="25545" xr:uid="{00000000-0005-0000-0000-000050110000}"/>
    <cellStyle name="20 % - Markeringsfarve2 2 3 3 4 3 3" xfId="21592" xr:uid="{00000000-0005-0000-0000-000051110000}"/>
    <cellStyle name="20 % - Markeringsfarve2 2 3 3 4 4" xfId="1133" xr:uid="{00000000-0005-0000-0000-000052110000}"/>
    <cellStyle name="20 % - Markeringsfarve2 2 3 3 4 4 2" xfId="11515" xr:uid="{00000000-0005-0000-0000-000053110000}"/>
    <cellStyle name="20 % - Markeringsfarve2 2 3 3 4 4 2 2" xfId="25546" xr:uid="{00000000-0005-0000-0000-000054110000}"/>
    <cellStyle name="20 % - Markeringsfarve2 2 3 3 4 4 3" xfId="21593" xr:uid="{00000000-0005-0000-0000-000055110000}"/>
    <cellStyle name="20 % - Markeringsfarve2 2 3 3 4 5" xfId="1134" xr:uid="{00000000-0005-0000-0000-000056110000}"/>
    <cellStyle name="20 % - Markeringsfarve2 2 3 3 4 5 2" xfId="11516" xr:uid="{00000000-0005-0000-0000-000057110000}"/>
    <cellStyle name="20 % - Markeringsfarve2 2 3 3 4 5 2 2" xfId="25547" xr:uid="{00000000-0005-0000-0000-000058110000}"/>
    <cellStyle name="20 % - Markeringsfarve2 2 3 3 4 5 3" xfId="21594" xr:uid="{00000000-0005-0000-0000-000059110000}"/>
    <cellStyle name="20 % - Markeringsfarve2 2 3 3 4 6" xfId="1135" xr:uid="{00000000-0005-0000-0000-00005A110000}"/>
    <cellStyle name="20 % - Markeringsfarve2 2 3 3 4 6 2" xfId="11517" xr:uid="{00000000-0005-0000-0000-00005B110000}"/>
    <cellStyle name="20 % - Markeringsfarve2 2 3 3 4 6 2 2" xfId="25548" xr:uid="{00000000-0005-0000-0000-00005C110000}"/>
    <cellStyle name="20 % - Markeringsfarve2 2 3 3 4 6 3" xfId="21595" xr:uid="{00000000-0005-0000-0000-00005D110000}"/>
    <cellStyle name="20 % - Markeringsfarve2 2 3 3 4 7" xfId="11512" xr:uid="{00000000-0005-0000-0000-00005E110000}"/>
    <cellStyle name="20 % - Markeringsfarve2 2 3 3 4 7 2" xfId="25543" xr:uid="{00000000-0005-0000-0000-00005F110000}"/>
    <cellStyle name="20 % - Markeringsfarve2 2 3 3 4 8" xfId="21590" xr:uid="{00000000-0005-0000-0000-000060110000}"/>
    <cellStyle name="20 % - Markeringsfarve2 2 3 3 5" xfId="1136" xr:uid="{00000000-0005-0000-0000-000061110000}"/>
    <cellStyle name="20 % - Markeringsfarve2 2 3 3 5 2" xfId="1137" xr:uid="{00000000-0005-0000-0000-000062110000}"/>
    <cellStyle name="20 % - Markeringsfarve2 2 3 3 5 2 2" xfId="11519" xr:uid="{00000000-0005-0000-0000-000063110000}"/>
    <cellStyle name="20 % - Markeringsfarve2 2 3 3 5 2 2 2" xfId="25550" xr:uid="{00000000-0005-0000-0000-000064110000}"/>
    <cellStyle name="20 % - Markeringsfarve2 2 3 3 5 2 3" xfId="21597" xr:uid="{00000000-0005-0000-0000-000065110000}"/>
    <cellStyle name="20 % - Markeringsfarve2 2 3 3 5 3" xfId="1138" xr:uid="{00000000-0005-0000-0000-000066110000}"/>
    <cellStyle name="20 % - Markeringsfarve2 2 3 3 5 3 2" xfId="11520" xr:uid="{00000000-0005-0000-0000-000067110000}"/>
    <cellStyle name="20 % - Markeringsfarve2 2 3 3 5 3 2 2" xfId="25551" xr:uid="{00000000-0005-0000-0000-000068110000}"/>
    <cellStyle name="20 % - Markeringsfarve2 2 3 3 5 3 3" xfId="21598" xr:uid="{00000000-0005-0000-0000-000069110000}"/>
    <cellStyle name="20 % - Markeringsfarve2 2 3 3 5 4" xfId="1139" xr:uid="{00000000-0005-0000-0000-00006A110000}"/>
    <cellStyle name="20 % - Markeringsfarve2 2 3 3 5 4 2" xfId="11521" xr:uid="{00000000-0005-0000-0000-00006B110000}"/>
    <cellStyle name="20 % - Markeringsfarve2 2 3 3 5 4 2 2" xfId="25552" xr:uid="{00000000-0005-0000-0000-00006C110000}"/>
    <cellStyle name="20 % - Markeringsfarve2 2 3 3 5 4 3" xfId="21599" xr:uid="{00000000-0005-0000-0000-00006D110000}"/>
    <cellStyle name="20 % - Markeringsfarve2 2 3 3 5 5" xfId="1140" xr:uid="{00000000-0005-0000-0000-00006E110000}"/>
    <cellStyle name="20 % - Markeringsfarve2 2 3 3 5 5 2" xfId="11522" xr:uid="{00000000-0005-0000-0000-00006F110000}"/>
    <cellStyle name="20 % - Markeringsfarve2 2 3 3 5 5 2 2" xfId="25553" xr:uid="{00000000-0005-0000-0000-000070110000}"/>
    <cellStyle name="20 % - Markeringsfarve2 2 3 3 5 5 3" xfId="21600" xr:uid="{00000000-0005-0000-0000-000071110000}"/>
    <cellStyle name="20 % - Markeringsfarve2 2 3 3 5 6" xfId="1141" xr:uid="{00000000-0005-0000-0000-000072110000}"/>
    <cellStyle name="20 % - Markeringsfarve2 2 3 3 5 6 2" xfId="11523" xr:uid="{00000000-0005-0000-0000-000073110000}"/>
    <cellStyle name="20 % - Markeringsfarve2 2 3 3 5 6 2 2" xfId="25554" xr:uid="{00000000-0005-0000-0000-000074110000}"/>
    <cellStyle name="20 % - Markeringsfarve2 2 3 3 5 6 3" xfId="21601" xr:uid="{00000000-0005-0000-0000-000075110000}"/>
    <cellStyle name="20 % - Markeringsfarve2 2 3 3 5 7" xfId="11518" xr:uid="{00000000-0005-0000-0000-000076110000}"/>
    <cellStyle name="20 % - Markeringsfarve2 2 3 3 5 7 2" xfId="25549" xr:uid="{00000000-0005-0000-0000-000077110000}"/>
    <cellStyle name="20 % - Markeringsfarve2 2 3 3 5 8" xfId="21596" xr:uid="{00000000-0005-0000-0000-000078110000}"/>
    <cellStyle name="20 % - Markeringsfarve2 2 3 3 6" xfId="1142" xr:uid="{00000000-0005-0000-0000-000079110000}"/>
    <cellStyle name="20 % - Markeringsfarve2 2 3 3 6 2" xfId="11524" xr:uid="{00000000-0005-0000-0000-00007A110000}"/>
    <cellStyle name="20 % - Markeringsfarve2 2 3 3 6 2 2" xfId="25555" xr:uid="{00000000-0005-0000-0000-00007B110000}"/>
    <cellStyle name="20 % - Markeringsfarve2 2 3 3 6 3" xfId="21602" xr:uid="{00000000-0005-0000-0000-00007C110000}"/>
    <cellStyle name="20 % - Markeringsfarve2 2 3 3 7" xfId="1143" xr:uid="{00000000-0005-0000-0000-00007D110000}"/>
    <cellStyle name="20 % - Markeringsfarve2 2 3 3 7 2" xfId="11525" xr:uid="{00000000-0005-0000-0000-00007E110000}"/>
    <cellStyle name="20 % - Markeringsfarve2 2 3 3 7 2 2" xfId="25556" xr:uid="{00000000-0005-0000-0000-00007F110000}"/>
    <cellStyle name="20 % - Markeringsfarve2 2 3 3 7 3" xfId="21603" xr:uid="{00000000-0005-0000-0000-000080110000}"/>
    <cellStyle name="20 % - Markeringsfarve2 2 3 3 8" xfId="1144" xr:uid="{00000000-0005-0000-0000-000081110000}"/>
    <cellStyle name="20 % - Markeringsfarve2 2 3 3 8 2" xfId="11526" xr:uid="{00000000-0005-0000-0000-000082110000}"/>
    <cellStyle name="20 % - Markeringsfarve2 2 3 3 8 2 2" xfId="25557" xr:uid="{00000000-0005-0000-0000-000083110000}"/>
    <cellStyle name="20 % - Markeringsfarve2 2 3 3 8 3" xfId="21604" xr:uid="{00000000-0005-0000-0000-000084110000}"/>
    <cellStyle name="20 % - Markeringsfarve2 2 3 3 9" xfId="1145" xr:uid="{00000000-0005-0000-0000-000085110000}"/>
    <cellStyle name="20 % - Markeringsfarve2 2 3 3 9 2" xfId="11527" xr:uid="{00000000-0005-0000-0000-000086110000}"/>
    <cellStyle name="20 % - Markeringsfarve2 2 3 3 9 2 2" xfId="25558" xr:uid="{00000000-0005-0000-0000-000087110000}"/>
    <cellStyle name="20 % - Markeringsfarve2 2 3 3 9 3" xfId="21605" xr:uid="{00000000-0005-0000-0000-000088110000}"/>
    <cellStyle name="20 % - Markeringsfarve2 2 3 4" xfId="1146" xr:uid="{00000000-0005-0000-0000-000089110000}"/>
    <cellStyle name="20 % - Markeringsfarve2 2 3 4 2" xfId="1147" xr:uid="{00000000-0005-0000-0000-00008A110000}"/>
    <cellStyle name="20 % - Markeringsfarve2 2 3 4 2 2" xfId="11529" xr:uid="{00000000-0005-0000-0000-00008B110000}"/>
    <cellStyle name="20 % - Markeringsfarve2 2 3 4 2 2 2" xfId="25560" xr:uid="{00000000-0005-0000-0000-00008C110000}"/>
    <cellStyle name="20 % - Markeringsfarve2 2 3 4 2 3" xfId="21607" xr:uid="{00000000-0005-0000-0000-00008D110000}"/>
    <cellStyle name="20 % - Markeringsfarve2 2 3 4 3" xfId="1148" xr:uid="{00000000-0005-0000-0000-00008E110000}"/>
    <cellStyle name="20 % - Markeringsfarve2 2 3 4 3 2" xfId="11530" xr:uid="{00000000-0005-0000-0000-00008F110000}"/>
    <cellStyle name="20 % - Markeringsfarve2 2 3 4 3 2 2" xfId="25561" xr:uid="{00000000-0005-0000-0000-000090110000}"/>
    <cellStyle name="20 % - Markeringsfarve2 2 3 4 3 3" xfId="21608" xr:uid="{00000000-0005-0000-0000-000091110000}"/>
    <cellStyle name="20 % - Markeringsfarve2 2 3 4 4" xfId="1149" xr:uid="{00000000-0005-0000-0000-000092110000}"/>
    <cellStyle name="20 % - Markeringsfarve2 2 3 4 4 2" xfId="11531" xr:uid="{00000000-0005-0000-0000-000093110000}"/>
    <cellStyle name="20 % - Markeringsfarve2 2 3 4 4 2 2" xfId="25562" xr:uid="{00000000-0005-0000-0000-000094110000}"/>
    <cellStyle name="20 % - Markeringsfarve2 2 3 4 4 3" xfId="21609" xr:uid="{00000000-0005-0000-0000-000095110000}"/>
    <cellStyle name="20 % - Markeringsfarve2 2 3 4 5" xfId="1150" xr:uid="{00000000-0005-0000-0000-000096110000}"/>
    <cellStyle name="20 % - Markeringsfarve2 2 3 4 5 2" xfId="11532" xr:uid="{00000000-0005-0000-0000-000097110000}"/>
    <cellStyle name="20 % - Markeringsfarve2 2 3 4 5 2 2" xfId="25563" xr:uid="{00000000-0005-0000-0000-000098110000}"/>
    <cellStyle name="20 % - Markeringsfarve2 2 3 4 5 3" xfId="21610" xr:uid="{00000000-0005-0000-0000-000099110000}"/>
    <cellStyle name="20 % - Markeringsfarve2 2 3 4 6" xfId="1151" xr:uid="{00000000-0005-0000-0000-00009A110000}"/>
    <cellStyle name="20 % - Markeringsfarve2 2 3 4 6 2" xfId="11533" xr:uid="{00000000-0005-0000-0000-00009B110000}"/>
    <cellStyle name="20 % - Markeringsfarve2 2 3 4 6 2 2" xfId="25564" xr:uid="{00000000-0005-0000-0000-00009C110000}"/>
    <cellStyle name="20 % - Markeringsfarve2 2 3 4 6 3" xfId="21611" xr:uid="{00000000-0005-0000-0000-00009D110000}"/>
    <cellStyle name="20 % - Markeringsfarve2 2 3 4 7" xfId="11528" xr:uid="{00000000-0005-0000-0000-00009E110000}"/>
    <cellStyle name="20 % - Markeringsfarve2 2 3 4 7 2" xfId="25559" xr:uid="{00000000-0005-0000-0000-00009F110000}"/>
    <cellStyle name="20 % - Markeringsfarve2 2 3 4 8" xfId="21606" xr:uid="{00000000-0005-0000-0000-0000A0110000}"/>
    <cellStyle name="20 % - Markeringsfarve2 2 3 5" xfId="1152" xr:uid="{00000000-0005-0000-0000-0000A1110000}"/>
    <cellStyle name="20 % - Markeringsfarve2 2 3 5 2" xfId="1153" xr:uid="{00000000-0005-0000-0000-0000A2110000}"/>
    <cellStyle name="20 % - Markeringsfarve2 2 3 5 2 2" xfId="11535" xr:uid="{00000000-0005-0000-0000-0000A3110000}"/>
    <cellStyle name="20 % - Markeringsfarve2 2 3 5 2 2 2" xfId="25566" xr:uid="{00000000-0005-0000-0000-0000A4110000}"/>
    <cellStyle name="20 % - Markeringsfarve2 2 3 5 2 3" xfId="21613" xr:uid="{00000000-0005-0000-0000-0000A5110000}"/>
    <cellStyle name="20 % - Markeringsfarve2 2 3 5 3" xfId="1154" xr:uid="{00000000-0005-0000-0000-0000A6110000}"/>
    <cellStyle name="20 % - Markeringsfarve2 2 3 5 3 2" xfId="11536" xr:uid="{00000000-0005-0000-0000-0000A7110000}"/>
    <cellStyle name="20 % - Markeringsfarve2 2 3 5 3 2 2" xfId="25567" xr:uid="{00000000-0005-0000-0000-0000A8110000}"/>
    <cellStyle name="20 % - Markeringsfarve2 2 3 5 3 3" xfId="21614" xr:uid="{00000000-0005-0000-0000-0000A9110000}"/>
    <cellStyle name="20 % - Markeringsfarve2 2 3 5 4" xfId="1155" xr:uid="{00000000-0005-0000-0000-0000AA110000}"/>
    <cellStyle name="20 % - Markeringsfarve2 2 3 5 4 2" xfId="11537" xr:uid="{00000000-0005-0000-0000-0000AB110000}"/>
    <cellStyle name="20 % - Markeringsfarve2 2 3 5 4 2 2" xfId="25568" xr:uid="{00000000-0005-0000-0000-0000AC110000}"/>
    <cellStyle name="20 % - Markeringsfarve2 2 3 5 4 3" xfId="21615" xr:uid="{00000000-0005-0000-0000-0000AD110000}"/>
    <cellStyle name="20 % - Markeringsfarve2 2 3 5 5" xfId="1156" xr:uid="{00000000-0005-0000-0000-0000AE110000}"/>
    <cellStyle name="20 % - Markeringsfarve2 2 3 5 5 2" xfId="11538" xr:uid="{00000000-0005-0000-0000-0000AF110000}"/>
    <cellStyle name="20 % - Markeringsfarve2 2 3 5 5 2 2" xfId="25569" xr:uid="{00000000-0005-0000-0000-0000B0110000}"/>
    <cellStyle name="20 % - Markeringsfarve2 2 3 5 5 3" xfId="21616" xr:uid="{00000000-0005-0000-0000-0000B1110000}"/>
    <cellStyle name="20 % - Markeringsfarve2 2 3 5 6" xfId="1157" xr:uid="{00000000-0005-0000-0000-0000B2110000}"/>
    <cellStyle name="20 % - Markeringsfarve2 2 3 5 6 2" xfId="11539" xr:uid="{00000000-0005-0000-0000-0000B3110000}"/>
    <cellStyle name="20 % - Markeringsfarve2 2 3 5 6 2 2" xfId="25570" xr:uid="{00000000-0005-0000-0000-0000B4110000}"/>
    <cellStyle name="20 % - Markeringsfarve2 2 3 5 6 3" xfId="21617" xr:uid="{00000000-0005-0000-0000-0000B5110000}"/>
    <cellStyle name="20 % - Markeringsfarve2 2 3 5 7" xfId="11534" xr:uid="{00000000-0005-0000-0000-0000B6110000}"/>
    <cellStyle name="20 % - Markeringsfarve2 2 3 5 7 2" xfId="25565" xr:uid="{00000000-0005-0000-0000-0000B7110000}"/>
    <cellStyle name="20 % - Markeringsfarve2 2 3 5 8" xfId="21612" xr:uid="{00000000-0005-0000-0000-0000B8110000}"/>
    <cellStyle name="20 % - Markeringsfarve2 2 3 6" xfId="1158" xr:uid="{00000000-0005-0000-0000-0000B9110000}"/>
    <cellStyle name="20 % - Markeringsfarve2 2 3 6 2" xfId="1159" xr:uid="{00000000-0005-0000-0000-0000BA110000}"/>
    <cellStyle name="20 % - Markeringsfarve2 2 3 6 2 2" xfId="11541" xr:uid="{00000000-0005-0000-0000-0000BB110000}"/>
    <cellStyle name="20 % - Markeringsfarve2 2 3 6 2 2 2" xfId="25572" xr:uid="{00000000-0005-0000-0000-0000BC110000}"/>
    <cellStyle name="20 % - Markeringsfarve2 2 3 6 2 3" xfId="21619" xr:uid="{00000000-0005-0000-0000-0000BD110000}"/>
    <cellStyle name="20 % - Markeringsfarve2 2 3 6 3" xfId="1160" xr:uid="{00000000-0005-0000-0000-0000BE110000}"/>
    <cellStyle name="20 % - Markeringsfarve2 2 3 6 3 2" xfId="11542" xr:uid="{00000000-0005-0000-0000-0000BF110000}"/>
    <cellStyle name="20 % - Markeringsfarve2 2 3 6 3 2 2" xfId="25573" xr:uid="{00000000-0005-0000-0000-0000C0110000}"/>
    <cellStyle name="20 % - Markeringsfarve2 2 3 6 3 3" xfId="21620" xr:uid="{00000000-0005-0000-0000-0000C1110000}"/>
    <cellStyle name="20 % - Markeringsfarve2 2 3 6 4" xfId="1161" xr:uid="{00000000-0005-0000-0000-0000C2110000}"/>
    <cellStyle name="20 % - Markeringsfarve2 2 3 6 4 2" xfId="11543" xr:uid="{00000000-0005-0000-0000-0000C3110000}"/>
    <cellStyle name="20 % - Markeringsfarve2 2 3 6 4 2 2" xfId="25574" xr:uid="{00000000-0005-0000-0000-0000C4110000}"/>
    <cellStyle name="20 % - Markeringsfarve2 2 3 6 4 3" xfId="21621" xr:uid="{00000000-0005-0000-0000-0000C5110000}"/>
    <cellStyle name="20 % - Markeringsfarve2 2 3 6 5" xfId="1162" xr:uid="{00000000-0005-0000-0000-0000C6110000}"/>
    <cellStyle name="20 % - Markeringsfarve2 2 3 6 5 2" xfId="11544" xr:uid="{00000000-0005-0000-0000-0000C7110000}"/>
    <cellStyle name="20 % - Markeringsfarve2 2 3 6 5 2 2" xfId="25575" xr:uid="{00000000-0005-0000-0000-0000C8110000}"/>
    <cellStyle name="20 % - Markeringsfarve2 2 3 6 5 3" xfId="21622" xr:uid="{00000000-0005-0000-0000-0000C9110000}"/>
    <cellStyle name="20 % - Markeringsfarve2 2 3 6 6" xfId="1163" xr:uid="{00000000-0005-0000-0000-0000CA110000}"/>
    <cellStyle name="20 % - Markeringsfarve2 2 3 6 6 2" xfId="11545" xr:uid="{00000000-0005-0000-0000-0000CB110000}"/>
    <cellStyle name="20 % - Markeringsfarve2 2 3 6 6 2 2" xfId="25576" xr:uid="{00000000-0005-0000-0000-0000CC110000}"/>
    <cellStyle name="20 % - Markeringsfarve2 2 3 6 6 3" xfId="21623" xr:uid="{00000000-0005-0000-0000-0000CD110000}"/>
    <cellStyle name="20 % - Markeringsfarve2 2 3 6 7" xfId="11540" xr:uid="{00000000-0005-0000-0000-0000CE110000}"/>
    <cellStyle name="20 % - Markeringsfarve2 2 3 6 7 2" xfId="25571" xr:uid="{00000000-0005-0000-0000-0000CF110000}"/>
    <cellStyle name="20 % - Markeringsfarve2 2 3 6 8" xfId="21618" xr:uid="{00000000-0005-0000-0000-0000D0110000}"/>
    <cellStyle name="20 % - Markeringsfarve2 2 3 7" xfId="1164" xr:uid="{00000000-0005-0000-0000-0000D1110000}"/>
    <cellStyle name="20 % - Markeringsfarve2 2 3 7 2" xfId="1165" xr:uid="{00000000-0005-0000-0000-0000D2110000}"/>
    <cellStyle name="20 % - Markeringsfarve2 2 3 7 2 2" xfId="11547" xr:uid="{00000000-0005-0000-0000-0000D3110000}"/>
    <cellStyle name="20 % - Markeringsfarve2 2 3 7 2 2 2" xfId="25578" xr:uid="{00000000-0005-0000-0000-0000D4110000}"/>
    <cellStyle name="20 % - Markeringsfarve2 2 3 7 2 3" xfId="21625" xr:uid="{00000000-0005-0000-0000-0000D5110000}"/>
    <cellStyle name="20 % - Markeringsfarve2 2 3 7 3" xfId="1166" xr:uid="{00000000-0005-0000-0000-0000D6110000}"/>
    <cellStyle name="20 % - Markeringsfarve2 2 3 7 3 2" xfId="11548" xr:uid="{00000000-0005-0000-0000-0000D7110000}"/>
    <cellStyle name="20 % - Markeringsfarve2 2 3 7 3 2 2" xfId="25579" xr:uid="{00000000-0005-0000-0000-0000D8110000}"/>
    <cellStyle name="20 % - Markeringsfarve2 2 3 7 3 3" xfId="21626" xr:uid="{00000000-0005-0000-0000-0000D9110000}"/>
    <cellStyle name="20 % - Markeringsfarve2 2 3 7 4" xfId="1167" xr:uid="{00000000-0005-0000-0000-0000DA110000}"/>
    <cellStyle name="20 % - Markeringsfarve2 2 3 7 4 2" xfId="11549" xr:uid="{00000000-0005-0000-0000-0000DB110000}"/>
    <cellStyle name="20 % - Markeringsfarve2 2 3 7 4 2 2" xfId="25580" xr:uid="{00000000-0005-0000-0000-0000DC110000}"/>
    <cellStyle name="20 % - Markeringsfarve2 2 3 7 4 3" xfId="21627" xr:uid="{00000000-0005-0000-0000-0000DD110000}"/>
    <cellStyle name="20 % - Markeringsfarve2 2 3 7 5" xfId="1168" xr:uid="{00000000-0005-0000-0000-0000DE110000}"/>
    <cellStyle name="20 % - Markeringsfarve2 2 3 7 5 2" xfId="11550" xr:uid="{00000000-0005-0000-0000-0000DF110000}"/>
    <cellStyle name="20 % - Markeringsfarve2 2 3 7 5 2 2" xfId="25581" xr:uid="{00000000-0005-0000-0000-0000E0110000}"/>
    <cellStyle name="20 % - Markeringsfarve2 2 3 7 5 3" xfId="21628" xr:uid="{00000000-0005-0000-0000-0000E1110000}"/>
    <cellStyle name="20 % - Markeringsfarve2 2 3 7 6" xfId="1169" xr:uid="{00000000-0005-0000-0000-0000E2110000}"/>
    <cellStyle name="20 % - Markeringsfarve2 2 3 7 6 2" xfId="11551" xr:uid="{00000000-0005-0000-0000-0000E3110000}"/>
    <cellStyle name="20 % - Markeringsfarve2 2 3 7 6 2 2" xfId="25582" xr:uid="{00000000-0005-0000-0000-0000E4110000}"/>
    <cellStyle name="20 % - Markeringsfarve2 2 3 7 6 3" xfId="21629" xr:uid="{00000000-0005-0000-0000-0000E5110000}"/>
    <cellStyle name="20 % - Markeringsfarve2 2 3 7 7" xfId="11546" xr:uid="{00000000-0005-0000-0000-0000E6110000}"/>
    <cellStyle name="20 % - Markeringsfarve2 2 3 7 7 2" xfId="25577" xr:uid="{00000000-0005-0000-0000-0000E7110000}"/>
    <cellStyle name="20 % - Markeringsfarve2 2 3 7 8" xfId="21624" xr:uid="{00000000-0005-0000-0000-0000E8110000}"/>
    <cellStyle name="20 % - Markeringsfarve2 2 3 8" xfId="1170" xr:uid="{00000000-0005-0000-0000-0000E9110000}"/>
    <cellStyle name="20 % - Markeringsfarve2 2 3 8 2" xfId="11552" xr:uid="{00000000-0005-0000-0000-0000EA110000}"/>
    <cellStyle name="20 % - Markeringsfarve2 2 3 8 2 2" xfId="25583" xr:uid="{00000000-0005-0000-0000-0000EB110000}"/>
    <cellStyle name="20 % - Markeringsfarve2 2 3 8 3" xfId="21630" xr:uid="{00000000-0005-0000-0000-0000EC110000}"/>
    <cellStyle name="20 % - Markeringsfarve2 2 3 9" xfId="1171" xr:uid="{00000000-0005-0000-0000-0000ED110000}"/>
    <cellStyle name="20 % - Markeringsfarve2 2 3 9 2" xfId="11553" xr:uid="{00000000-0005-0000-0000-0000EE110000}"/>
    <cellStyle name="20 % - Markeringsfarve2 2 3 9 2 2" xfId="25584" xr:uid="{00000000-0005-0000-0000-0000EF110000}"/>
    <cellStyle name="20 % - Markeringsfarve2 2 3 9 3" xfId="21631" xr:uid="{00000000-0005-0000-0000-0000F0110000}"/>
    <cellStyle name="20 % - Markeringsfarve2 2 4" xfId="1172" xr:uid="{00000000-0005-0000-0000-0000F1110000}"/>
    <cellStyle name="20 % - Markeringsfarve2 2 4 10" xfId="1173" xr:uid="{00000000-0005-0000-0000-0000F2110000}"/>
    <cellStyle name="20 % - Markeringsfarve2 2 4 10 2" xfId="11555" xr:uid="{00000000-0005-0000-0000-0000F3110000}"/>
    <cellStyle name="20 % - Markeringsfarve2 2 4 10 2 2" xfId="25586" xr:uid="{00000000-0005-0000-0000-0000F4110000}"/>
    <cellStyle name="20 % - Markeringsfarve2 2 4 10 3" xfId="21633" xr:uid="{00000000-0005-0000-0000-0000F5110000}"/>
    <cellStyle name="20 % - Markeringsfarve2 2 4 11" xfId="1174" xr:uid="{00000000-0005-0000-0000-0000F6110000}"/>
    <cellStyle name="20 % - Markeringsfarve2 2 4 11 2" xfId="11556" xr:uid="{00000000-0005-0000-0000-0000F7110000}"/>
    <cellStyle name="20 % - Markeringsfarve2 2 4 11 2 2" xfId="25587" xr:uid="{00000000-0005-0000-0000-0000F8110000}"/>
    <cellStyle name="20 % - Markeringsfarve2 2 4 11 3" xfId="21634" xr:uid="{00000000-0005-0000-0000-0000F9110000}"/>
    <cellStyle name="20 % - Markeringsfarve2 2 4 12" xfId="11554" xr:uid="{00000000-0005-0000-0000-0000FA110000}"/>
    <cellStyle name="20 % - Markeringsfarve2 2 4 12 2" xfId="25585" xr:uid="{00000000-0005-0000-0000-0000FB110000}"/>
    <cellStyle name="20 % - Markeringsfarve2 2 4 13" xfId="21632" xr:uid="{00000000-0005-0000-0000-0000FC110000}"/>
    <cellStyle name="20 % - Markeringsfarve2 2 4 2" xfId="1175" xr:uid="{00000000-0005-0000-0000-0000FD110000}"/>
    <cellStyle name="20 % - Markeringsfarve2 2 4 2 10" xfId="1176" xr:uid="{00000000-0005-0000-0000-0000FE110000}"/>
    <cellStyle name="20 % - Markeringsfarve2 2 4 2 10 2" xfId="11558" xr:uid="{00000000-0005-0000-0000-0000FF110000}"/>
    <cellStyle name="20 % - Markeringsfarve2 2 4 2 10 2 2" xfId="25589" xr:uid="{00000000-0005-0000-0000-000000120000}"/>
    <cellStyle name="20 % - Markeringsfarve2 2 4 2 10 3" xfId="21636" xr:uid="{00000000-0005-0000-0000-000001120000}"/>
    <cellStyle name="20 % - Markeringsfarve2 2 4 2 11" xfId="11557" xr:uid="{00000000-0005-0000-0000-000002120000}"/>
    <cellStyle name="20 % - Markeringsfarve2 2 4 2 11 2" xfId="25588" xr:uid="{00000000-0005-0000-0000-000003120000}"/>
    <cellStyle name="20 % - Markeringsfarve2 2 4 2 12" xfId="21635" xr:uid="{00000000-0005-0000-0000-000004120000}"/>
    <cellStyle name="20 % - Markeringsfarve2 2 4 2 2" xfId="1177" xr:uid="{00000000-0005-0000-0000-000005120000}"/>
    <cellStyle name="20 % - Markeringsfarve2 2 4 2 2 10" xfId="11559" xr:uid="{00000000-0005-0000-0000-000006120000}"/>
    <cellStyle name="20 % - Markeringsfarve2 2 4 2 2 10 2" xfId="25590" xr:uid="{00000000-0005-0000-0000-000007120000}"/>
    <cellStyle name="20 % - Markeringsfarve2 2 4 2 2 11" xfId="21637" xr:uid="{00000000-0005-0000-0000-000008120000}"/>
    <cellStyle name="20 % - Markeringsfarve2 2 4 2 2 2" xfId="1178" xr:uid="{00000000-0005-0000-0000-000009120000}"/>
    <cellStyle name="20 % - Markeringsfarve2 2 4 2 2 2 2" xfId="1179" xr:uid="{00000000-0005-0000-0000-00000A120000}"/>
    <cellStyle name="20 % - Markeringsfarve2 2 4 2 2 2 2 2" xfId="11561" xr:uid="{00000000-0005-0000-0000-00000B120000}"/>
    <cellStyle name="20 % - Markeringsfarve2 2 4 2 2 2 2 2 2" xfId="25592" xr:uid="{00000000-0005-0000-0000-00000C120000}"/>
    <cellStyle name="20 % - Markeringsfarve2 2 4 2 2 2 2 3" xfId="21639" xr:uid="{00000000-0005-0000-0000-00000D120000}"/>
    <cellStyle name="20 % - Markeringsfarve2 2 4 2 2 2 3" xfId="1180" xr:uid="{00000000-0005-0000-0000-00000E120000}"/>
    <cellStyle name="20 % - Markeringsfarve2 2 4 2 2 2 3 2" xfId="11562" xr:uid="{00000000-0005-0000-0000-00000F120000}"/>
    <cellStyle name="20 % - Markeringsfarve2 2 4 2 2 2 3 2 2" xfId="25593" xr:uid="{00000000-0005-0000-0000-000010120000}"/>
    <cellStyle name="20 % - Markeringsfarve2 2 4 2 2 2 3 3" xfId="21640" xr:uid="{00000000-0005-0000-0000-000011120000}"/>
    <cellStyle name="20 % - Markeringsfarve2 2 4 2 2 2 4" xfId="1181" xr:uid="{00000000-0005-0000-0000-000012120000}"/>
    <cellStyle name="20 % - Markeringsfarve2 2 4 2 2 2 4 2" xfId="11563" xr:uid="{00000000-0005-0000-0000-000013120000}"/>
    <cellStyle name="20 % - Markeringsfarve2 2 4 2 2 2 4 2 2" xfId="25594" xr:uid="{00000000-0005-0000-0000-000014120000}"/>
    <cellStyle name="20 % - Markeringsfarve2 2 4 2 2 2 4 3" xfId="21641" xr:uid="{00000000-0005-0000-0000-000015120000}"/>
    <cellStyle name="20 % - Markeringsfarve2 2 4 2 2 2 5" xfId="1182" xr:uid="{00000000-0005-0000-0000-000016120000}"/>
    <cellStyle name="20 % - Markeringsfarve2 2 4 2 2 2 5 2" xfId="11564" xr:uid="{00000000-0005-0000-0000-000017120000}"/>
    <cellStyle name="20 % - Markeringsfarve2 2 4 2 2 2 5 2 2" xfId="25595" xr:uid="{00000000-0005-0000-0000-000018120000}"/>
    <cellStyle name="20 % - Markeringsfarve2 2 4 2 2 2 5 3" xfId="21642" xr:uid="{00000000-0005-0000-0000-000019120000}"/>
    <cellStyle name="20 % - Markeringsfarve2 2 4 2 2 2 6" xfId="1183" xr:uid="{00000000-0005-0000-0000-00001A120000}"/>
    <cellStyle name="20 % - Markeringsfarve2 2 4 2 2 2 6 2" xfId="11565" xr:uid="{00000000-0005-0000-0000-00001B120000}"/>
    <cellStyle name="20 % - Markeringsfarve2 2 4 2 2 2 6 2 2" xfId="25596" xr:uid="{00000000-0005-0000-0000-00001C120000}"/>
    <cellStyle name="20 % - Markeringsfarve2 2 4 2 2 2 6 3" xfId="21643" xr:uid="{00000000-0005-0000-0000-00001D120000}"/>
    <cellStyle name="20 % - Markeringsfarve2 2 4 2 2 2 7" xfId="11560" xr:uid="{00000000-0005-0000-0000-00001E120000}"/>
    <cellStyle name="20 % - Markeringsfarve2 2 4 2 2 2 7 2" xfId="25591" xr:uid="{00000000-0005-0000-0000-00001F120000}"/>
    <cellStyle name="20 % - Markeringsfarve2 2 4 2 2 2 8" xfId="21638" xr:uid="{00000000-0005-0000-0000-000020120000}"/>
    <cellStyle name="20 % - Markeringsfarve2 2 4 2 2 3" xfId="1184" xr:uid="{00000000-0005-0000-0000-000021120000}"/>
    <cellStyle name="20 % - Markeringsfarve2 2 4 2 2 3 2" xfId="1185" xr:uid="{00000000-0005-0000-0000-000022120000}"/>
    <cellStyle name="20 % - Markeringsfarve2 2 4 2 2 3 2 2" xfId="11567" xr:uid="{00000000-0005-0000-0000-000023120000}"/>
    <cellStyle name="20 % - Markeringsfarve2 2 4 2 2 3 2 2 2" xfId="25598" xr:uid="{00000000-0005-0000-0000-000024120000}"/>
    <cellStyle name="20 % - Markeringsfarve2 2 4 2 2 3 2 3" xfId="21645" xr:uid="{00000000-0005-0000-0000-000025120000}"/>
    <cellStyle name="20 % - Markeringsfarve2 2 4 2 2 3 3" xfId="1186" xr:uid="{00000000-0005-0000-0000-000026120000}"/>
    <cellStyle name="20 % - Markeringsfarve2 2 4 2 2 3 3 2" xfId="11568" xr:uid="{00000000-0005-0000-0000-000027120000}"/>
    <cellStyle name="20 % - Markeringsfarve2 2 4 2 2 3 3 2 2" xfId="25599" xr:uid="{00000000-0005-0000-0000-000028120000}"/>
    <cellStyle name="20 % - Markeringsfarve2 2 4 2 2 3 3 3" xfId="21646" xr:uid="{00000000-0005-0000-0000-000029120000}"/>
    <cellStyle name="20 % - Markeringsfarve2 2 4 2 2 3 4" xfId="1187" xr:uid="{00000000-0005-0000-0000-00002A120000}"/>
    <cellStyle name="20 % - Markeringsfarve2 2 4 2 2 3 4 2" xfId="11569" xr:uid="{00000000-0005-0000-0000-00002B120000}"/>
    <cellStyle name="20 % - Markeringsfarve2 2 4 2 2 3 4 2 2" xfId="25600" xr:uid="{00000000-0005-0000-0000-00002C120000}"/>
    <cellStyle name="20 % - Markeringsfarve2 2 4 2 2 3 4 3" xfId="21647" xr:uid="{00000000-0005-0000-0000-00002D120000}"/>
    <cellStyle name="20 % - Markeringsfarve2 2 4 2 2 3 5" xfId="1188" xr:uid="{00000000-0005-0000-0000-00002E120000}"/>
    <cellStyle name="20 % - Markeringsfarve2 2 4 2 2 3 5 2" xfId="11570" xr:uid="{00000000-0005-0000-0000-00002F120000}"/>
    <cellStyle name="20 % - Markeringsfarve2 2 4 2 2 3 5 2 2" xfId="25601" xr:uid="{00000000-0005-0000-0000-000030120000}"/>
    <cellStyle name="20 % - Markeringsfarve2 2 4 2 2 3 5 3" xfId="21648" xr:uid="{00000000-0005-0000-0000-000031120000}"/>
    <cellStyle name="20 % - Markeringsfarve2 2 4 2 2 3 6" xfId="1189" xr:uid="{00000000-0005-0000-0000-000032120000}"/>
    <cellStyle name="20 % - Markeringsfarve2 2 4 2 2 3 6 2" xfId="11571" xr:uid="{00000000-0005-0000-0000-000033120000}"/>
    <cellStyle name="20 % - Markeringsfarve2 2 4 2 2 3 6 2 2" xfId="25602" xr:uid="{00000000-0005-0000-0000-000034120000}"/>
    <cellStyle name="20 % - Markeringsfarve2 2 4 2 2 3 6 3" xfId="21649" xr:uid="{00000000-0005-0000-0000-000035120000}"/>
    <cellStyle name="20 % - Markeringsfarve2 2 4 2 2 3 7" xfId="11566" xr:uid="{00000000-0005-0000-0000-000036120000}"/>
    <cellStyle name="20 % - Markeringsfarve2 2 4 2 2 3 7 2" xfId="25597" xr:uid="{00000000-0005-0000-0000-000037120000}"/>
    <cellStyle name="20 % - Markeringsfarve2 2 4 2 2 3 8" xfId="21644" xr:uid="{00000000-0005-0000-0000-000038120000}"/>
    <cellStyle name="20 % - Markeringsfarve2 2 4 2 2 4" xfId="1190" xr:uid="{00000000-0005-0000-0000-000039120000}"/>
    <cellStyle name="20 % - Markeringsfarve2 2 4 2 2 4 2" xfId="1191" xr:uid="{00000000-0005-0000-0000-00003A120000}"/>
    <cellStyle name="20 % - Markeringsfarve2 2 4 2 2 4 2 2" xfId="11573" xr:uid="{00000000-0005-0000-0000-00003B120000}"/>
    <cellStyle name="20 % - Markeringsfarve2 2 4 2 2 4 2 2 2" xfId="25604" xr:uid="{00000000-0005-0000-0000-00003C120000}"/>
    <cellStyle name="20 % - Markeringsfarve2 2 4 2 2 4 2 3" xfId="21651" xr:uid="{00000000-0005-0000-0000-00003D120000}"/>
    <cellStyle name="20 % - Markeringsfarve2 2 4 2 2 4 3" xfId="1192" xr:uid="{00000000-0005-0000-0000-00003E120000}"/>
    <cellStyle name="20 % - Markeringsfarve2 2 4 2 2 4 3 2" xfId="11574" xr:uid="{00000000-0005-0000-0000-00003F120000}"/>
    <cellStyle name="20 % - Markeringsfarve2 2 4 2 2 4 3 2 2" xfId="25605" xr:uid="{00000000-0005-0000-0000-000040120000}"/>
    <cellStyle name="20 % - Markeringsfarve2 2 4 2 2 4 3 3" xfId="21652" xr:uid="{00000000-0005-0000-0000-000041120000}"/>
    <cellStyle name="20 % - Markeringsfarve2 2 4 2 2 4 4" xfId="1193" xr:uid="{00000000-0005-0000-0000-000042120000}"/>
    <cellStyle name="20 % - Markeringsfarve2 2 4 2 2 4 4 2" xfId="11575" xr:uid="{00000000-0005-0000-0000-000043120000}"/>
    <cellStyle name="20 % - Markeringsfarve2 2 4 2 2 4 4 2 2" xfId="25606" xr:uid="{00000000-0005-0000-0000-000044120000}"/>
    <cellStyle name="20 % - Markeringsfarve2 2 4 2 2 4 4 3" xfId="21653" xr:uid="{00000000-0005-0000-0000-000045120000}"/>
    <cellStyle name="20 % - Markeringsfarve2 2 4 2 2 4 5" xfId="1194" xr:uid="{00000000-0005-0000-0000-000046120000}"/>
    <cellStyle name="20 % - Markeringsfarve2 2 4 2 2 4 5 2" xfId="11576" xr:uid="{00000000-0005-0000-0000-000047120000}"/>
    <cellStyle name="20 % - Markeringsfarve2 2 4 2 2 4 5 2 2" xfId="25607" xr:uid="{00000000-0005-0000-0000-000048120000}"/>
    <cellStyle name="20 % - Markeringsfarve2 2 4 2 2 4 5 3" xfId="21654" xr:uid="{00000000-0005-0000-0000-000049120000}"/>
    <cellStyle name="20 % - Markeringsfarve2 2 4 2 2 4 6" xfId="1195" xr:uid="{00000000-0005-0000-0000-00004A120000}"/>
    <cellStyle name="20 % - Markeringsfarve2 2 4 2 2 4 6 2" xfId="11577" xr:uid="{00000000-0005-0000-0000-00004B120000}"/>
    <cellStyle name="20 % - Markeringsfarve2 2 4 2 2 4 6 2 2" xfId="25608" xr:uid="{00000000-0005-0000-0000-00004C120000}"/>
    <cellStyle name="20 % - Markeringsfarve2 2 4 2 2 4 6 3" xfId="21655" xr:uid="{00000000-0005-0000-0000-00004D120000}"/>
    <cellStyle name="20 % - Markeringsfarve2 2 4 2 2 4 7" xfId="11572" xr:uid="{00000000-0005-0000-0000-00004E120000}"/>
    <cellStyle name="20 % - Markeringsfarve2 2 4 2 2 4 7 2" xfId="25603" xr:uid="{00000000-0005-0000-0000-00004F120000}"/>
    <cellStyle name="20 % - Markeringsfarve2 2 4 2 2 4 8" xfId="21650" xr:uid="{00000000-0005-0000-0000-000050120000}"/>
    <cellStyle name="20 % - Markeringsfarve2 2 4 2 2 5" xfId="1196" xr:uid="{00000000-0005-0000-0000-000051120000}"/>
    <cellStyle name="20 % - Markeringsfarve2 2 4 2 2 5 2" xfId="11578" xr:uid="{00000000-0005-0000-0000-000052120000}"/>
    <cellStyle name="20 % - Markeringsfarve2 2 4 2 2 5 2 2" xfId="25609" xr:uid="{00000000-0005-0000-0000-000053120000}"/>
    <cellStyle name="20 % - Markeringsfarve2 2 4 2 2 5 3" xfId="21656" xr:uid="{00000000-0005-0000-0000-000054120000}"/>
    <cellStyle name="20 % - Markeringsfarve2 2 4 2 2 6" xfId="1197" xr:uid="{00000000-0005-0000-0000-000055120000}"/>
    <cellStyle name="20 % - Markeringsfarve2 2 4 2 2 6 2" xfId="11579" xr:uid="{00000000-0005-0000-0000-000056120000}"/>
    <cellStyle name="20 % - Markeringsfarve2 2 4 2 2 6 2 2" xfId="25610" xr:uid="{00000000-0005-0000-0000-000057120000}"/>
    <cellStyle name="20 % - Markeringsfarve2 2 4 2 2 6 3" xfId="21657" xr:uid="{00000000-0005-0000-0000-000058120000}"/>
    <cellStyle name="20 % - Markeringsfarve2 2 4 2 2 7" xfId="1198" xr:uid="{00000000-0005-0000-0000-000059120000}"/>
    <cellStyle name="20 % - Markeringsfarve2 2 4 2 2 7 2" xfId="11580" xr:uid="{00000000-0005-0000-0000-00005A120000}"/>
    <cellStyle name="20 % - Markeringsfarve2 2 4 2 2 7 2 2" xfId="25611" xr:uid="{00000000-0005-0000-0000-00005B120000}"/>
    <cellStyle name="20 % - Markeringsfarve2 2 4 2 2 7 3" xfId="21658" xr:uid="{00000000-0005-0000-0000-00005C120000}"/>
    <cellStyle name="20 % - Markeringsfarve2 2 4 2 2 8" xfId="1199" xr:uid="{00000000-0005-0000-0000-00005D120000}"/>
    <cellStyle name="20 % - Markeringsfarve2 2 4 2 2 8 2" xfId="11581" xr:uid="{00000000-0005-0000-0000-00005E120000}"/>
    <cellStyle name="20 % - Markeringsfarve2 2 4 2 2 8 2 2" xfId="25612" xr:uid="{00000000-0005-0000-0000-00005F120000}"/>
    <cellStyle name="20 % - Markeringsfarve2 2 4 2 2 8 3" xfId="21659" xr:uid="{00000000-0005-0000-0000-000060120000}"/>
    <cellStyle name="20 % - Markeringsfarve2 2 4 2 2 9" xfId="1200" xr:uid="{00000000-0005-0000-0000-000061120000}"/>
    <cellStyle name="20 % - Markeringsfarve2 2 4 2 2 9 2" xfId="11582" xr:uid="{00000000-0005-0000-0000-000062120000}"/>
    <cellStyle name="20 % - Markeringsfarve2 2 4 2 2 9 2 2" xfId="25613" xr:uid="{00000000-0005-0000-0000-000063120000}"/>
    <cellStyle name="20 % - Markeringsfarve2 2 4 2 2 9 3" xfId="21660" xr:uid="{00000000-0005-0000-0000-000064120000}"/>
    <cellStyle name="20 % - Markeringsfarve2 2 4 2 3" xfId="1201" xr:uid="{00000000-0005-0000-0000-000065120000}"/>
    <cellStyle name="20 % - Markeringsfarve2 2 4 2 3 2" xfId="1202" xr:uid="{00000000-0005-0000-0000-000066120000}"/>
    <cellStyle name="20 % - Markeringsfarve2 2 4 2 3 2 2" xfId="11584" xr:uid="{00000000-0005-0000-0000-000067120000}"/>
    <cellStyle name="20 % - Markeringsfarve2 2 4 2 3 2 2 2" xfId="25615" xr:uid="{00000000-0005-0000-0000-000068120000}"/>
    <cellStyle name="20 % - Markeringsfarve2 2 4 2 3 2 3" xfId="21662" xr:uid="{00000000-0005-0000-0000-000069120000}"/>
    <cellStyle name="20 % - Markeringsfarve2 2 4 2 3 3" xfId="1203" xr:uid="{00000000-0005-0000-0000-00006A120000}"/>
    <cellStyle name="20 % - Markeringsfarve2 2 4 2 3 3 2" xfId="11585" xr:uid="{00000000-0005-0000-0000-00006B120000}"/>
    <cellStyle name="20 % - Markeringsfarve2 2 4 2 3 3 2 2" xfId="25616" xr:uid="{00000000-0005-0000-0000-00006C120000}"/>
    <cellStyle name="20 % - Markeringsfarve2 2 4 2 3 3 3" xfId="21663" xr:uid="{00000000-0005-0000-0000-00006D120000}"/>
    <cellStyle name="20 % - Markeringsfarve2 2 4 2 3 4" xfId="1204" xr:uid="{00000000-0005-0000-0000-00006E120000}"/>
    <cellStyle name="20 % - Markeringsfarve2 2 4 2 3 4 2" xfId="11586" xr:uid="{00000000-0005-0000-0000-00006F120000}"/>
    <cellStyle name="20 % - Markeringsfarve2 2 4 2 3 4 2 2" xfId="25617" xr:uid="{00000000-0005-0000-0000-000070120000}"/>
    <cellStyle name="20 % - Markeringsfarve2 2 4 2 3 4 3" xfId="21664" xr:uid="{00000000-0005-0000-0000-000071120000}"/>
    <cellStyle name="20 % - Markeringsfarve2 2 4 2 3 5" xfId="1205" xr:uid="{00000000-0005-0000-0000-000072120000}"/>
    <cellStyle name="20 % - Markeringsfarve2 2 4 2 3 5 2" xfId="11587" xr:uid="{00000000-0005-0000-0000-000073120000}"/>
    <cellStyle name="20 % - Markeringsfarve2 2 4 2 3 5 2 2" xfId="25618" xr:uid="{00000000-0005-0000-0000-000074120000}"/>
    <cellStyle name="20 % - Markeringsfarve2 2 4 2 3 5 3" xfId="21665" xr:uid="{00000000-0005-0000-0000-000075120000}"/>
    <cellStyle name="20 % - Markeringsfarve2 2 4 2 3 6" xfId="1206" xr:uid="{00000000-0005-0000-0000-000076120000}"/>
    <cellStyle name="20 % - Markeringsfarve2 2 4 2 3 6 2" xfId="11588" xr:uid="{00000000-0005-0000-0000-000077120000}"/>
    <cellStyle name="20 % - Markeringsfarve2 2 4 2 3 6 2 2" xfId="25619" xr:uid="{00000000-0005-0000-0000-000078120000}"/>
    <cellStyle name="20 % - Markeringsfarve2 2 4 2 3 6 3" xfId="21666" xr:uid="{00000000-0005-0000-0000-000079120000}"/>
    <cellStyle name="20 % - Markeringsfarve2 2 4 2 3 7" xfId="11583" xr:uid="{00000000-0005-0000-0000-00007A120000}"/>
    <cellStyle name="20 % - Markeringsfarve2 2 4 2 3 7 2" xfId="25614" xr:uid="{00000000-0005-0000-0000-00007B120000}"/>
    <cellStyle name="20 % - Markeringsfarve2 2 4 2 3 8" xfId="21661" xr:uid="{00000000-0005-0000-0000-00007C120000}"/>
    <cellStyle name="20 % - Markeringsfarve2 2 4 2 4" xfId="1207" xr:uid="{00000000-0005-0000-0000-00007D120000}"/>
    <cellStyle name="20 % - Markeringsfarve2 2 4 2 4 2" xfId="1208" xr:uid="{00000000-0005-0000-0000-00007E120000}"/>
    <cellStyle name="20 % - Markeringsfarve2 2 4 2 4 2 2" xfId="11590" xr:uid="{00000000-0005-0000-0000-00007F120000}"/>
    <cellStyle name="20 % - Markeringsfarve2 2 4 2 4 2 2 2" xfId="25621" xr:uid="{00000000-0005-0000-0000-000080120000}"/>
    <cellStyle name="20 % - Markeringsfarve2 2 4 2 4 2 3" xfId="21668" xr:uid="{00000000-0005-0000-0000-000081120000}"/>
    <cellStyle name="20 % - Markeringsfarve2 2 4 2 4 3" xfId="1209" xr:uid="{00000000-0005-0000-0000-000082120000}"/>
    <cellStyle name="20 % - Markeringsfarve2 2 4 2 4 3 2" xfId="11591" xr:uid="{00000000-0005-0000-0000-000083120000}"/>
    <cellStyle name="20 % - Markeringsfarve2 2 4 2 4 3 2 2" xfId="25622" xr:uid="{00000000-0005-0000-0000-000084120000}"/>
    <cellStyle name="20 % - Markeringsfarve2 2 4 2 4 3 3" xfId="21669" xr:uid="{00000000-0005-0000-0000-000085120000}"/>
    <cellStyle name="20 % - Markeringsfarve2 2 4 2 4 4" xfId="1210" xr:uid="{00000000-0005-0000-0000-000086120000}"/>
    <cellStyle name="20 % - Markeringsfarve2 2 4 2 4 4 2" xfId="11592" xr:uid="{00000000-0005-0000-0000-000087120000}"/>
    <cellStyle name="20 % - Markeringsfarve2 2 4 2 4 4 2 2" xfId="25623" xr:uid="{00000000-0005-0000-0000-000088120000}"/>
    <cellStyle name="20 % - Markeringsfarve2 2 4 2 4 4 3" xfId="21670" xr:uid="{00000000-0005-0000-0000-000089120000}"/>
    <cellStyle name="20 % - Markeringsfarve2 2 4 2 4 5" xfId="1211" xr:uid="{00000000-0005-0000-0000-00008A120000}"/>
    <cellStyle name="20 % - Markeringsfarve2 2 4 2 4 5 2" xfId="11593" xr:uid="{00000000-0005-0000-0000-00008B120000}"/>
    <cellStyle name="20 % - Markeringsfarve2 2 4 2 4 5 2 2" xfId="25624" xr:uid="{00000000-0005-0000-0000-00008C120000}"/>
    <cellStyle name="20 % - Markeringsfarve2 2 4 2 4 5 3" xfId="21671" xr:uid="{00000000-0005-0000-0000-00008D120000}"/>
    <cellStyle name="20 % - Markeringsfarve2 2 4 2 4 6" xfId="1212" xr:uid="{00000000-0005-0000-0000-00008E120000}"/>
    <cellStyle name="20 % - Markeringsfarve2 2 4 2 4 6 2" xfId="11594" xr:uid="{00000000-0005-0000-0000-00008F120000}"/>
    <cellStyle name="20 % - Markeringsfarve2 2 4 2 4 6 2 2" xfId="25625" xr:uid="{00000000-0005-0000-0000-000090120000}"/>
    <cellStyle name="20 % - Markeringsfarve2 2 4 2 4 6 3" xfId="21672" xr:uid="{00000000-0005-0000-0000-000091120000}"/>
    <cellStyle name="20 % - Markeringsfarve2 2 4 2 4 7" xfId="11589" xr:uid="{00000000-0005-0000-0000-000092120000}"/>
    <cellStyle name="20 % - Markeringsfarve2 2 4 2 4 7 2" xfId="25620" xr:uid="{00000000-0005-0000-0000-000093120000}"/>
    <cellStyle name="20 % - Markeringsfarve2 2 4 2 4 8" xfId="21667" xr:uid="{00000000-0005-0000-0000-000094120000}"/>
    <cellStyle name="20 % - Markeringsfarve2 2 4 2 5" xfId="1213" xr:uid="{00000000-0005-0000-0000-000095120000}"/>
    <cellStyle name="20 % - Markeringsfarve2 2 4 2 5 2" xfId="1214" xr:uid="{00000000-0005-0000-0000-000096120000}"/>
    <cellStyle name="20 % - Markeringsfarve2 2 4 2 5 2 2" xfId="11596" xr:uid="{00000000-0005-0000-0000-000097120000}"/>
    <cellStyle name="20 % - Markeringsfarve2 2 4 2 5 2 2 2" xfId="25627" xr:uid="{00000000-0005-0000-0000-000098120000}"/>
    <cellStyle name="20 % - Markeringsfarve2 2 4 2 5 2 3" xfId="21674" xr:uid="{00000000-0005-0000-0000-000099120000}"/>
    <cellStyle name="20 % - Markeringsfarve2 2 4 2 5 3" xfId="1215" xr:uid="{00000000-0005-0000-0000-00009A120000}"/>
    <cellStyle name="20 % - Markeringsfarve2 2 4 2 5 3 2" xfId="11597" xr:uid="{00000000-0005-0000-0000-00009B120000}"/>
    <cellStyle name="20 % - Markeringsfarve2 2 4 2 5 3 2 2" xfId="25628" xr:uid="{00000000-0005-0000-0000-00009C120000}"/>
    <cellStyle name="20 % - Markeringsfarve2 2 4 2 5 3 3" xfId="21675" xr:uid="{00000000-0005-0000-0000-00009D120000}"/>
    <cellStyle name="20 % - Markeringsfarve2 2 4 2 5 4" xfId="1216" xr:uid="{00000000-0005-0000-0000-00009E120000}"/>
    <cellStyle name="20 % - Markeringsfarve2 2 4 2 5 4 2" xfId="11598" xr:uid="{00000000-0005-0000-0000-00009F120000}"/>
    <cellStyle name="20 % - Markeringsfarve2 2 4 2 5 4 2 2" xfId="25629" xr:uid="{00000000-0005-0000-0000-0000A0120000}"/>
    <cellStyle name="20 % - Markeringsfarve2 2 4 2 5 4 3" xfId="21676" xr:uid="{00000000-0005-0000-0000-0000A1120000}"/>
    <cellStyle name="20 % - Markeringsfarve2 2 4 2 5 5" xfId="1217" xr:uid="{00000000-0005-0000-0000-0000A2120000}"/>
    <cellStyle name="20 % - Markeringsfarve2 2 4 2 5 5 2" xfId="11599" xr:uid="{00000000-0005-0000-0000-0000A3120000}"/>
    <cellStyle name="20 % - Markeringsfarve2 2 4 2 5 5 2 2" xfId="25630" xr:uid="{00000000-0005-0000-0000-0000A4120000}"/>
    <cellStyle name="20 % - Markeringsfarve2 2 4 2 5 5 3" xfId="21677" xr:uid="{00000000-0005-0000-0000-0000A5120000}"/>
    <cellStyle name="20 % - Markeringsfarve2 2 4 2 5 6" xfId="1218" xr:uid="{00000000-0005-0000-0000-0000A6120000}"/>
    <cellStyle name="20 % - Markeringsfarve2 2 4 2 5 6 2" xfId="11600" xr:uid="{00000000-0005-0000-0000-0000A7120000}"/>
    <cellStyle name="20 % - Markeringsfarve2 2 4 2 5 6 2 2" xfId="25631" xr:uid="{00000000-0005-0000-0000-0000A8120000}"/>
    <cellStyle name="20 % - Markeringsfarve2 2 4 2 5 6 3" xfId="21678" xr:uid="{00000000-0005-0000-0000-0000A9120000}"/>
    <cellStyle name="20 % - Markeringsfarve2 2 4 2 5 7" xfId="11595" xr:uid="{00000000-0005-0000-0000-0000AA120000}"/>
    <cellStyle name="20 % - Markeringsfarve2 2 4 2 5 7 2" xfId="25626" xr:uid="{00000000-0005-0000-0000-0000AB120000}"/>
    <cellStyle name="20 % - Markeringsfarve2 2 4 2 5 8" xfId="21673" xr:uid="{00000000-0005-0000-0000-0000AC120000}"/>
    <cellStyle name="20 % - Markeringsfarve2 2 4 2 6" xfId="1219" xr:uid="{00000000-0005-0000-0000-0000AD120000}"/>
    <cellStyle name="20 % - Markeringsfarve2 2 4 2 6 2" xfId="11601" xr:uid="{00000000-0005-0000-0000-0000AE120000}"/>
    <cellStyle name="20 % - Markeringsfarve2 2 4 2 6 2 2" xfId="25632" xr:uid="{00000000-0005-0000-0000-0000AF120000}"/>
    <cellStyle name="20 % - Markeringsfarve2 2 4 2 6 3" xfId="21679" xr:uid="{00000000-0005-0000-0000-0000B0120000}"/>
    <cellStyle name="20 % - Markeringsfarve2 2 4 2 7" xfId="1220" xr:uid="{00000000-0005-0000-0000-0000B1120000}"/>
    <cellStyle name="20 % - Markeringsfarve2 2 4 2 7 2" xfId="11602" xr:uid="{00000000-0005-0000-0000-0000B2120000}"/>
    <cellStyle name="20 % - Markeringsfarve2 2 4 2 7 2 2" xfId="25633" xr:uid="{00000000-0005-0000-0000-0000B3120000}"/>
    <cellStyle name="20 % - Markeringsfarve2 2 4 2 7 3" xfId="21680" xr:uid="{00000000-0005-0000-0000-0000B4120000}"/>
    <cellStyle name="20 % - Markeringsfarve2 2 4 2 8" xfId="1221" xr:uid="{00000000-0005-0000-0000-0000B5120000}"/>
    <cellStyle name="20 % - Markeringsfarve2 2 4 2 8 2" xfId="11603" xr:uid="{00000000-0005-0000-0000-0000B6120000}"/>
    <cellStyle name="20 % - Markeringsfarve2 2 4 2 8 2 2" xfId="25634" xr:uid="{00000000-0005-0000-0000-0000B7120000}"/>
    <cellStyle name="20 % - Markeringsfarve2 2 4 2 8 3" xfId="21681" xr:uid="{00000000-0005-0000-0000-0000B8120000}"/>
    <cellStyle name="20 % - Markeringsfarve2 2 4 2 9" xfId="1222" xr:uid="{00000000-0005-0000-0000-0000B9120000}"/>
    <cellStyle name="20 % - Markeringsfarve2 2 4 2 9 2" xfId="11604" xr:uid="{00000000-0005-0000-0000-0000BA120000}"/>
    <cellStyle name="20 % - Markeringsfarve2 2 4 2 9 2 2" xfId="25635" xr:uid="{00000000-0005-0000-0000-0000BB120000}"/>
    <cellStyle name="20 % - Markeringsfarve2 2 4 2 9 3" xfId="21682" xr:uid="{00000000-0005-0000-0000-0000BC120000}"/>
    <cellStyle name="20 % - Markeringsfarve2 2 4 3" xfId="1223" xr:uid="{00000000-0005-0000-0000-0000BD120000}"/>
    <cellStyle name="20 % - Markeringsfarve2 2 4 3 10" xfId="11605" xr:uid="{00000000-0005-0000-0000-0000BE120000}"/>
    <cellStyle name="20 % - Markeringsfarve2 2 4 3 10 2" xfId="25636" xr:uid="{00000000-0005-0000-0000-0000BF120000}"/>
    <cellStyle name="20 % - Markeringsfarve2 2 4 3 11" xfId="21683" xr:uid="{00000000-0005-0000-0000-0000C0120000}"/>
    <cellStyle name="20 % - Markeringsfarve2 2 4 3 2" xfId="1224" xr:uid="{00000000-0005-0000-0000-0000C1120000}"/>
    <cellStyle name="20 % - Markeringsfarve2 2 4 3 2 2" xfId="1225" xr:uid="{00000000-0005-0000-0000-0000C2120000}"/>
    <cellStyle name="20 % - Markeringsfarve2 2 4 3 2 2 2" xfId="11607" xr:uid="{00000000-0005-0000-0000-0000C3120000}"/>
    <cellStyle name="20 % - Markeringsfarve2 2 4 3 2 2 2 2" xfId="25638" xr:uid="{00000000-0005-0000-0000-0000C4120000}"/>
    <cellStyle name="20 % - Markeringsfarve2 2 4 3 2 2 3" xfId="21685" xr:uid="{00000000-0005-0000-0000-0000C5120000}"/>
    <cellStyle name="20 % - Markeringsfarve2 2 4 3 2 3" xfId="1226" xr:uid="{00000000-0005-0000-0000-0000C6120000}"/>
    <cellStyle name="20 % - Markeringsfarve2 2 4 3 2 3 2" xfId="11608" xr:uid="{00000000-0005-0000-0000-0000C7120000}"/>
    <cellStyle name="20 % - Markeringsfarve2 2 4 3 2 3 2 2" xfId="25639" xr:uid="{00000000-0005-0000-0000-0000C8120000}"/>
    <cellStyle name="20 % - Markeringsfarve2 2 4 3 2 3 3" xfId="21686" xr:uid="{00000000-0005-0000-0000-0000C9120000}"/>
    <cellStyle name="20 % - Markeringsfarve2 2 4 3 2 4" xfId="1227" xr:uid="{00000000-0005-0000-0000-0000CA120000}"/>
    <cellStyle name="20 % - Markeringsfarve2 2 4 3 2 4 2" xfId="11609" xr:uid="{00000000-0005-0000-0000-0000CB120000}"/>
    <cellStyle name="20 % - Markeringsfarve2 2 4 3 2 4 2 2" xfId="25640" xr:uid="{00000000-0005-0000-0000-0000CC120000}"/>
    <cellStyle name="20 % - Markeringsfarve2 2 4 3 2 4 3" xfId="21687" xr:uid="{00000000-0005-0000-0000-0000CD120000}"/>
    <cellStyle name="20 % - Markeringsfarve2 2 4 3 2 5" xfId="1228" xr:uid="{00000000-0005-0000-0000-0000CE120000}"/>
    <cellStyle name="20 % - Markeringsfarve2 2 4 3 2 5 2" xfId="11610" xr:uid="{00000000-0005-0000-0000-0000CF120000}"/>
    <cellStyle name="20 % - Markeringsfarve2 2 4 3 2 5 2 2" xfId="25641" xr:uid="{00000000-0005-0000-0000-0000D0120000}"/>
    <cellStyle name="20 % - Markeringsfarve2 2 4 3 2 5 3" xfId="21688" xr:uid="{00000000-0005-0000-0000-0000D1120000}"/>
    <cellStyle name="20 % - Markeringsfarve2 2 4 3 2 6" xfId="1229" xr:uid="{00000000-0005-0000-0000-0000D2120000}"/>
    <cellStyle name="20 % - Markeringsfarve2 2 4 3 2 6 2" xfId="11611" xr:uid="{00000000-0005-0000-0000-0000D3120000}"/>
    <cellStyle name="20 % - Markeringsfarve2 2 4 3 2 6 2 2" xfId="25642" xr:uid="{00000000-0005-0000-0000-0000D4120000}"/>
    <cellStyle name="20 % - Markeringsfarve2 2 4 3 2 6 3" xfId="21689" xr:uid="{00000000-0005-0000-0000-0000D5120000}"/>
    <cellStyle name="20 % - Markeringsfarve2 2 4 3 2 7" xfId="11606" xr:uid="{00000000-0005-0000-0000-0000D6120000}"/>
    <cellStyle name="20 % - Markeringsfarve2 2 4 3 2 7 2" xfId="25637" xr:uid="{00000000-0005-0000-0000-0000D7120000}"/>
    <cellStyle name="20 % - Markeringsfarve2 2 4 3 2 8" xfId="21684" xr:uid="{00000000-0005-0000-0000-0000D8120000}"/>
    <cellStyle name="20 % - Markeringsfarve2 2 4 3 3" xfId="1230" xr:uid="{00000000-0005-0000-0000-0000D9120000}"/>
    <cellStyle name="20 % - Markeringsfarve2 2 4 3 3 2" xfId="1231" xr:uid="{00000000-0005-0000-0000-0000DA120000}"/>
    <cellStyle name="20 % - Markeringsfarve2 2 4 3 3 2 2" xfId="11613" xr:uid="{00000000-0005-0000-0000-0000DB120000}"/>
    <cellStyle name="20 % - Markeringsfarve2 2 4 3 3 2 2 2" xfId="25644" xr:uid="{00000000-0005-0000-0000-0000DC120000}"/>
    <cellStyle name="20 % - Markeringsfarve2 2 4 3 3 2 3" xfId="21691" xr:uid="{00000000-0005-0000-0000-0000DD120000}"/>
    <cellStyle name="20 % - Markeringsfarve2 2 4 3 3 3" xfId="1232" xr:uid="{00000000-0005-0000-0000-0000DE120000}"/>
    <cellStyle name="20 % - Markeringsfarve2 2 4 3 3 3 2" xfId="11614" xr:uid="{00000000-0005-0000-0000-0000DF120000}"/>
    <cellStyle name="20 % - Markeringsfarve2 2 4 3 3 3 2 2" xfId="25645" xr:uid="{00000000-0005-0000-0000-0000E0120000}"/>
    <cellStyle name="20 % - Markeringsfarve2 2 4 3 3 3 3" xfId="21692" xr:uid="{00000000-0005-0000-0000-0000E1120000}"/>
    <cellStyle name="20 % - Markeringsfarve2 2 4 3 3 4" xfId="1233" xr:uid="{00000000-0005-0000-0000-0000E2120000}"/>
    <cellStyle name="20 % - Markeringsfarve2 2 4 3 3 4 2" xfId="11615" xr:uid="{00000000-0005-0000-0000-0000E3120000}"/>
    <cellStyle name="20 % - Markeringsfarve2 2 4 3 3 4 2 2" xfId="25646" xr:uid="{00000000-0005-0000-0000-0000E4120000}"/>
    <cellStyle name="20 % - Markeringsfarve2 2 4 3 3 4 3" xfId="21693" xr:uid="{00000000-0005-0000-0000-0000E5120000}"/>
    <cellStyle name="20 % - Markeringsfarve2 2 4 3 3 5" xfId="1234" xr:uid="{00000000-0005-0000-0000-0000E6120000}"/>
    <cellStyle name="20 % - Markeringsfarve2 2 4 3 3 5 2" xfId="11616" xr:uid="{00000000-0005-0000-0000-0000E7120000}"/>
    <cellStyle name="20 % - Markeringsfarve2 2 4 3 3 5 2 2" xfId="25647" xr:uid="{00000000-0005-0000-0000-0000E8120000}"/>
    <cellStyle name="20 % - Markeringsfarve2 2 4 3 3 5 3" xfId="21694" xr:uid="{00000000-0005-0000-0000-0000E9120000}"/>
    <cellStyle name="20 % - Markeringsfarve2 2 4 3 3 6" xfId="1235" xr:uid="{00000000-0005-0000-0000-0000EA120000}"/>
    <cellStyle name="20 % - Markeringsfarve2 2 4 3 3 6 2" xfId="11617" xr:uid="{00000000-0005-0000-0000-0000EB120000}"/>
    <cellStyle name="20 % - Markeringsfarve2 2 4 3 3 6 2 2" xfId="25648" xr:uid="{00000000-0005-0000-0000-0000EC120000}"/>
    <cellStyle name="20 % - Markeringsfarve2 2 4 3 3 6 3" xfId="21695" xr:uid="{00000000-0005-0000-0000-0000ED120000}"/>
    <cellStyle name="20 % - Markeringsfarve2 2 4 3 3 7" xfId="11612" xr:uid="{00000000-0005-0000-0000-0000EE120000}"/>
    <cellStyle name="20 % - Markeringsfarve2 2 4 3 3 7 2" xfId="25643" xr:uid="{00000000-0005-0000-0000-0000EF120000}"/>
    <cellStyle name="20 % - Markeringsfarve2 2 4 3 3 8" xfId="21690" xr:uid="{00000000-0005-0000-0000-0000F0120000}"/>
    <cellStyle name="20 % - Markeringsfarve2 2 4 3 4" xfId="1236" xr:uid="{00000000-0005-0000-0000-0000F1120000}"/>
    <cellStyle name="20 % - Markeringsfarve2 2 4 3 4 2" xfId="1237" xr:uid="{00000000-0005-0000-0000-0000F2120000}"/>
    <cellStyle name="20 % - Markeringsfarve2 2 4 3 4 2 2" xfId="11619" xr:uid="{00000000-0005-0000-0000-0000F3120000}"/>
    <cellStyle name="20 % - Markeringsfarve2 2 4 3 4 2 2 2" xfId="25650" xr:uid="{00000000-0005-0000-0000-0000F4120000}"/>
    <cellStyle name="20 % - Markeringsfarve2 2 4 3 4 2 3" xfId="21697" xr:uid="{00000000-0005-0000-0000-0000F5120000}"/>
    <cellStyle name="20 % - Markeringsfarve2 2 4 3 4 3" xfId="1238" xr:uid="{00000000-0005-0000-0000-0000F6120000}"/>
    <cellStyle name="20 % - Markeringsfarve2 2 4 3 4 3 2" xfId="11620" xr:uid="{00000000-0005-0000-0000-0000F7120000}"/>
    <cellStyle name="20 % - Markeringsfarve2 2 4 3 4 3 2 2" xfId="25651" xr:uid="{00000000-0005-0000-0000-0000F8120000}"/>
    <cellStyle name="20 % - Markeringsfarve2 2 4 3 4 3 3" xfId="21698" xr:uid="{00000000-0005-0000-0000-0000F9120000}"/>
    <cellStyle name="20 % - Markeringsfarve2 2 4 3 4 4" xfId="1239" xr:uid="{00000000-0005-0000-0000-0000FA120000}"/>
    <cellStyle name="20 % - Markeringsfarve2 2 4 3 4 4 2" xfId="11621" xr:uid="{00000000-0005-0000-0000-0000FB120000}"/>
    <cellStyle name="20 % - Markeringsfarve2 2 4 3 4 4 2 2" xfId="25652" xr:uid="{00000000-0005-0000-0000-0000FC120000}"/>
    <cellStyle name="20 % - Markeringsfarve2 2 4 3 4 4 3" xfId="21699" xr:uid="{00000000-0005-0000-0000-0000FD120000}"/>
    <cellStyle name="20 % - Markeringsfarve2 2 4 3 4 5" xfId="1240" xr:uid="{00000000-0005-0000-0000-0000FE120000}"/>
    <cellStyle name="20 % - Markeringsfarve2 2 4 3 4 5 2" xfId="11622" xr:uid="{00000000-0005-0000-0000-0000FF120000}"/>
    <cellStyle name="20 % - Markeringsfarve2 2 4 3 4 5 2 2" xfId="25653" xr:uid="{00000000-0005-0000-0000-000000130000}"/>
    <cellStyle name="20 % - Markeringsfarve2 2 4 3 4 5 3" xfId="21700" xr:uid="{00000000-0005-0000-0000-000001130000}"/>
    <cellStyle name="20 % - Markeringsfarve2 2 4 3 4 6" xfId="1241" xr:uid="{00000000-0005-0000-0000-000002130000}"/>
    <cellStyle name="20 % - Markeringsfarve2 2 4 3 4 6 2" xfId="11623" xr:uid="{00000000-0005-0000-0000-000003130000}"/>
    <cellStyle name="20 % - Markeringsfarve2 2 4 3 4 6 2 2" xfId="25654" xr:uid="{00000000-0005-0000-0000-000004130000}"/>
    <cellStyle name="20 % - Markeringsfarve2 2 4 3 4 6 3" xfId="21701" xr:uid="{00000000-0005-0000-0000-000005130000}"/>
    <cellStyle name="20 % - Markeringsfarve2 2 4 3 4 7" xfId="11618" xr:uid="{00000000-0005-0000-0000-000006130000}"/>
    <cellStyle name="20 % - Markeringsfarve2 2 4 3 4 7 2" xfId="25649" xr:uid="{00000000-0005-0000-0000-000007130000}"/>
    <cellStyle name="20 % - Markeringsfarve2 2 4 3 4 8" xfId="21696" xr:uid="{00000000-0005-0000-0000-000008130000}"/>
    <cellStyle name="20 % - Markeringsfarve2 2 4 3 5" xfId="1242" xr:uid="{00000000-0005-0000-0000-000009130000}"/>
    <cellStyle name="20 % - Markeringsfarve2 2 4 3 5 2" xfId="11624" xr:uid="{00000000-0005-0000-0000-00000A130000}"/>
    <cellStyle name="20 % - Markeringsfarve2 2 4 3 5 2 2" xfId="25655" xr:uid="{00000000-0005-0000-0000-00000B130000}"/>
    <cellStyle name="20 % - Markeringsfarve2 2 4 3 5 3" xfId="21702" xr:uid="{00000000-0005-0000-0000-00000C130000}"/>
    <cellStyle name="20 % - Markeringsfarve2 2 4 3 6" xfId="1243" xr:uid="{00000000-0005-0000-0000-00000D130000}"/>
    <cellStyle name="20 % - Markeringsfarve2 2 4 3 6 2" xfId="11625" xr:uid="{00000000-0005-0000-0000-00000E130000}"/>
    <cellStyle name="20 % - Markeringsfarve2 2 4 3 6 2 2" xfId="25656" xr:uid="{00000000-0005-0000-0000-00000F130000}"/>
    <cellStyle name="20 % - Markeringsfarve2 2 4 3 6 3" xfId="21703" xr:uid="{00000000-0005-0000-0000-000010130000}"/>
    <cellStyle name="20 % - Markeringsfarve2 2 4 3 7" xfId="1244" xr:uid="{00000000-0005-0000-0000-000011130000}"/>
    <cellStyle name="20 % - Markeringsfarve2 2 4 3 7 2" xfId="11626" xr:uid="{00000000-0005-0000-0000-000012130000}"/>
    <cellStyle name="20 % - Markeringsfarve2 2 4 3 7 2 2" xfId="25657" xr:uid="{00000000-0005-0000-0000-000013130000}"/>
    <cellStyle name="20 % - Markeringsfarve2 2 4 3 7 3" xfId="21704" xr:uid="{00000000-0005-0000-0000-000014130000}"/>
    <cellStyle name="20 % - Markeringsfarve2 2 4 3 8" xfId="1245" xr:uid="{00000000-0005-0000-0000-000015130000}"/>
    <cellStyle name="20 % - Markeringsfarve2 2 4 3 8 2" xfId="11627" xr:uid="{00000000-0005-0000-0000-000016130000}"/>
    <cellStyle name="20 % - Markeringsfarve2 2 4 3 8 2 2" xfId="25658" xr:uid="{00000000-0005-0000-0000-000017130000}"/>
    <cellStyle name="20 % - Markeringsfarve2 2 4 3 8 3" xfId="21705" xr:uid="{00000000-0005-0000-0000-000018130000}"/>
    <cellStyle name="20 % - Markeringsfarve2 2 4 3 9" xfId="1246" xr:uid="{00000000-0005-0000-0000-000019130000}"/>
    <cellStyle name="20 % - Markeringsfarve2 2 4 3 9 2" xfId="11628" xr:uid="{00000000-0005-0000-0000-00001A130000}"/>
    <cellStyle name="20 % - Markeringsfarve2 2 4 3 9 2 2" xfId="25659" xr:uid="{00000000-0005-0000-0000-00001B130000}"/>
    <cellStyle name="20 % - Markeringsfarve2 2 4 3 9 3" xfId="21706" xr:uid="{00000000-0005-0000-0000-00001C130000}"/>
    <cellStyle name="20 % - Markeringsfarve2 2 4 4" xfId="1247" xr:uid="{00000000-0005-0000-0000-00001D130000}"/>
    <cellStyle name="20 % - Markeringsfarve2 2 4 4 2" xfId="1248" xr:uid="{00000000-0005-0000-0000-00001E130000}"/>
    <cellStyle name="20 % - Markeringsfarve2 2 4 4 2 2" xfId="11630" xr:uid="{00000000-0005-0000-0000-00001F130000}"/>
    <cellStyle name="20 % - Markeringsfarve2 2 4 4 2 2 2" xfId="25661" xr:uid="{00000000-0005-0000-0000-000020130000}"/>
    <cellStyle name="20 % - Markeringsfarve2 2 4 4 2 3" xfId="21708" xr:uid="{00000000-0005-0000-0000-000021130000}"/>
    <cellStyle name="20 % - Markeringsfarve2 2 4 4 3" xfId="1249" xr:uid="{00000000-0005-0000-0000-000022130000}"/>
    <cellStyle name="20 % - Markeringsfarve2 2 4 4 3 2" xfId="11631" xr:uid="{00000000-0005-0000-0000-000023130000}"/>
    <cellStyle name="20 % - Markeringsfarve2 2 4 4 3 2 2" xfId="25662" xr:uid="{00000000-0005-0000-0000-000024130000}"/>
    <cellStyle name="20 % - Markeringsfarve2 2 4 4 3 3" xfId="21709" xr:uid="{00000000-0005-0000-0000-000025130000}"/>
    <cellStyle name="20 % - Markeringsfarve2 2 4 4 4" xfId="1250" xr:uid="{00000000-0005-0000-0000-000026130000}"/>
    <cellStyle name="20 % - Markeringsfarve2 2 4 4 4 2" xfId="11632" xr:uid="{00000000-0005-0000-0000-000027130000}"/>
    <cellStyle name="20 % - Markeringsfarve2 2 4 4 4 2 2" xfId="25663" xr:uid="{00000000-0005-0000-0000-000028130000}"/>
    <cellStyle name="20 % - Markeringsfarve2 2 4 4 4 3" xfId="21710" xr:uid="{00000000-0005-0000-0000-000029130000}"/>
    <cellStyle name="20 % - Markeringsfarve2 2 4 4 5" xfId="1251" xr:uid="{00000000-0005-0000-0000-00002A130000}"/>
    <cellStyle name="20 % - Markeringsfarve2 2 4 4 5 2" xfId="11633" xr:uid="{00000000-0005-0000-0000-00002B130000}"/>
    <cellStyle name="20 % - Markeringsfarve2 2 4 4 5 2 2" xfId="25664" xr:uid="{00000000-0005-0000-0000-00002C130000}"/>
    <cellStyle name="20 % - Markeringsfarve2 2 4 4 5 3" xfId="21711" xr:uid="{00000000-0005-0000-0000-00002D130000}"/>
    <cellStyle name="20 % - Markeringsfarve2 2 4 4 6" xfId="1252" xr:uid="{00000000-0005-0000-0000-00002E130000}"/>
    <cellStyle name="20 % - Markeringsfarve2 2 4 4 6 2" xfId="11634" xr:uid="{00000000-0005-0000-0000-00002F130000}"/>
    <cellStyle name="20 % - Markeringsfarve2 2 4 4 6 2 2" xfId="25665" xr:uid="{00000000-0005-0000-0000-000030130000}"/>
    <cellStyle name="20 % - Markeringsfarve2 2 4 4 6 3" xfId="21712" xr:uid="{00000000-0005-0000-0000-000031130000}"/>
    <cellStyle name="20 % - Markeringsfarve2 2 4 4 7" xfId="11629" xr:uid="{00000000-0005-0000-0000-000032130000}"/>
    <cellStyle name="20 % - Markeringsfarve2 2 4 4 7 2" xfId="25660" xr:uid="{00000000-0005-0000-0000-000033130000}"/>
    <cellStyle name="20 % - Markeringsfarve2 2 4 4 8" xfId="21707" xr:uid="{00000000-0005-0000-0000-000034130000}"/>
    <cellStyle name="20 % - Markeringsfarve2 2 4 5" xfId="1253" xr:uid="{00000000-0005-0000-0000-000035130000}"/>
    <cellStyle name="20 % - Markeringsfarve2 2 4 5 2" xfId="1254" xr:uid="{00000000-0005-0000-0000-000036130000}"/>
    <cellStyle name="20 % - Markeringsfarve2 2 4 5 2 2" xfId="11636" xr:uid="{00000000-0005-0000-0000-000037130000}"/>
    <cellStyle name="20 % - Markeringsfarve2 2 4 5 2 2 2" xfId="25667" xr:uid="{00000000-0005-0000-0000-000038130000}"/>
    <cellStyle name="20 % - Markeringsfarve2 2 4 5 2 3" xfId="21714" xr:uid="{00000000-0005-0000-0000-000039130000}"/>
    <cellStyle name="20 % - Markeringsfarve2 2 4 5 3" xfId="1255" xr:uid="{00000000-0005-0000-0000-00003A130000}"/>
    <cellStyle name="20 % - Markeringsfarve2 2 4 5 3 2" xfId="11637" xr:uid="{00000000-0005-0000-0000-00003B130000}"/>
    <cellStyle name="20 % - Markeringsfarve2 2 4 5 3 2 2" xfId="25668" xr:uid="{00000000-0005-0000-0000-00003C130000}"/>
    <cellStyle name="20 % - Markeringsfarve2 2 4 5 3 3" xfId="21715" xr:uid="{00000000-0005-0000-0000-00003D130000}"/>
    <cellStyle name="20 % - Markeringsfarve2 2 4 5 4" xfId="1256" xr:uid="{00000000-0005-0000-0000-00003E130000}"/>
    <cellStyle name="20 % - Markeringsfarve2 2 4 5 4 2" xfId="11638" xr:uid="{00000000-0005-0000-0000-00003F130000}"/>
    <cellStyle name="20 % - Markeringsfarve2 2 4 5 4 2 2" xfId="25669" xr:uid="{00000000-0005-0000-0000-000040130000}"/>
    <cellStyle name="20 % - Markeringsfarve2 2 4 5 4 3" xfId="21716" xr:uid="{00000000-0005-0000-0000-000041130000}"/>
    <cellStyle name="20 % - Markeringsfarve2 2 4 5 5" xfId="1257" xr:uid="{00000000-0005-0000-0000-000042130000}"/>
    <cellStyle name="20 % - Markeringsfarve2 2 4 5 5 2" xfId="11639" xr:uid="{00000000-0005-0000-0000-000043130000}"/>
    <cellStyle name="20 % - Markeringsfarve2 2 4 5 5 2 2" xfId="25670" xr:uid="{00000000-0005-0000-0000-000044130000}"/>
    <cellStyle name="20 % - Markeringsfarve2 2 4 5 5 3" xfId="21717" xr:uid="{00000000-0005-0000-0000-000045130000}"/>
    <cellStyle name="20 % - Markeringsfarve2 2 4 5 6" xfId="1258" xr:uid="{00000000-0005-0000-0000-000046130000}"/>
    <cellStyle name="20 % - Markeringsfarve2 2 4 5 6 2" xfId="11640" xr:uid="{00000000-0005-0000-0000-000047130000}"/>
    <cellStyle name="20 % - Markeringsfarve2 2 4 5 6 2 2" xfId="25671" xr:uid="{00000000-0005-0000-0000-000048130000}"/>
    <cellStyle name="20 % - Markeringsfarve2 2 4 5 6 3" xfId="21718" xr:uid="{00000000-0005-0000-0000-000049130000}"/>
    <cellStyle name="20 % - Markeringsfarve2 2 4 5 7" xfId="11635" xr:uid="{00000000-0005-0000-0000-00004A130000}"/>
    <cellStyle name="20 % - Markeringsfarve2 2 4 5 7 2" xfId="25666" xr:uid="{00000000-0005-0000-0000-00004B130000}"/>
    <cellStyle name="20 % - Markeringsfarve2 2 4 5 8" xfId="21713" xr:uid="{00000000-0005-0000-0000-00004C130000}"/>
    <cellStyle name="20 % - Markeringsfarve2 2 4 6" xfId="1259" xr:uid="{00000000-0005-0000-0000-00004D130000}"/>
    <cellStyle name="20 % - Markeringsfarve2 2 4 6 2" xfId="1260" xr:uid="{00000000-0005-0000-0000-00004E130000}"/>
    <cellStyle name="20 % - Markeringsfarve2 2 4 6 2 2" xfId="11642" xr:uid="{00000000-0005-0000-0000-00004F130000}"/>
    <cellStyle name="20 % - Markeringsfarve2 2 4 6 2 2 2" xfId="25673" xr:uid="{00000000-0005-0000-0000-000050130000}"/>
    <cellStyle name="20 % - Markeringsfarve2 2 4 6 2 3" xfId="21720" xr:uid="{00000000-0005-0000-0000-000051130000}"/>
    <cellStyle name="20 % - Markeringsfarve2 2 4 6 3" xfId="1261" xr:uid="{00000000-0005-0000-0000-000052130000}"/>
    <cellStyle name="20 % - Markeringsfarve2 2 4 6 3 2" xfId="11643" xr:uid="{00000000-0005-0000-0000-000053130000}"/>
    <cellStyle name="20 % - Markeringsfarve2 2 4 6 3 2 2" xfId="25674" xr:uid="{00000000-0005-0000-0000-000054130000}"/>
    <cellStyle name="20 % - Markeringsfarve2 2 4 6 3 3" xfId="21721" xr:uid="{00000000-0005-0000-0000-000055130000}"/>
    <cellStyle name="20 % - Markeringsfarve2 2 4 6 4" xfId="1262" xr:uid="{00000000-0005-0000-0000-000056130000}"/>
    <cellStyle name="20 % - Markeringsfarve2 2 4 6 4 2" xfId="11644" xr:uid="{00000000-0005-0000-0000-000057130000}"/>
    <cellStyle name="20 % - Markeringsfarve2 2 4 6 4 2 2" xfId="25675" xr:uid="{00000000-0005-0000-0000-000058130000}"/>
    <cellStyle name="20 % - Markeringsfarve2 2 4 6 4 3" xfId="21722" xr:uid="{00000000-0005-0000-0000-000059130000}"/>
    <cellStyle name="20 % - Markeringsfarve2 2 4 6 5" xfId="1263" xr:uid="{00000000-0005-0000-0000-00005A130000}"/>
    <cellStyle name="20 % - Markeringsfarve2 2 4 6 5 2" xfId="11645" xr:uid="{00000000-0005-0000-0000-00005B130000}"/>
    <cellStyle name="20 % - Markeringsfarve2 2 4 6 5 2 2" xfId="25676" xr:uid="{00000000-0005-0000-0000-00005C130000}"/>
    <cellStyle name="20 % - Markeringsfarve2 2 4 6 5 3" xfId="21723" xr:uid="{00000000-0005-0000-0000-00005D130000}"/>
    <cellStyle name="20 % - Markeringsfarve2 2 4 6 6" xfId="1264" xr:uid="{00000000-0005-0000-0000-00005E130000}"/>
    <cellStyle name="20 % - Markeringsfarve2 2 4 6 6 2" xfId="11646" xr:uid="{00000000-0005-0000-0000-00005F130000}"/>
    <cellStyle name="20 % - Markeringsfarve2 2 4 6 6 2 2" xfId="25677" xr:uid="{00000000-0005-0000-0000-000060130000}"/>
    <cellStyle name="20 % - Markeringsfarve2 2 4 6 6 3" xfId="21724" xr:uid="{00000000-0005-0000-0000-000061130000}"/>
    <cellStyle name="20 % - Markeringsfarve2 2 4 6 7" xfId="11641" xr:uid="{00000000-0005-0000-0000-000062130000}"/>
    <cellStyle name="20 % - Markeringsfarve2 2 4 6 7 2" xfId="25672" xr:uid="{00000000-0005-0000-0000-000063130000}"/>
    <cellStyle name="20 % - Markeringsfarve2 2 4 6 8" xfId="21719" xr:uid="{00000000-0005-0000-0000-000064130000}"/>
    <cellStyle name="20 % - Markeringsfarve2 2 4 7" xfId="1265" xr:uid="{00000000-0005-0000-0000-000065130000}"/>
    <cellStyle name="20 % - Markeringsfarve2 2 4 7 2" xfId="11647" xr:uid="{00000000-0005-0000-0000-000066130000}"/>
    <cellStyle name="20 % - Markeringsfarve2 2 4 7 2 2" xfId="25678" xr:uid="{00000000-0005-0000-0000-000067130000}"/>
    <cellStyle name="20 % - Markeringsfarve2 2 4 7 3" xfId="21725" xr:uid="{00000000-0005-0000-0000-000068130000}"/>
    <cellStyle name="20 % - Markeringsfarve2 2 4 8" xfId="1266" xr:uid="{00000000-0005-0000-0000-000069130000}"/>
    <cellStyle name="20 % - Markeringsfarve2 2 4 8 2" xfId="11648" xr:uid="{00000000-0005-0000-0000-00006A130000}"/>
    <cellStyle name="20 % - Markeringsfarve2 2 4 8 2 2" xfId="25679" xr:uid="{00000000-0005-0000-0000-00006B130000}"/>
    <cellStyle name="20 % - Markeringsfarve2 2 4 8 3" xfId="21726" xr:uid="{00000000-0005-0000-0000-00006C130000}"/>
    <cellStyle name="20 % - Markeringsfarve2 2 4 9" xfId="1267" xr:uid="{00000000-0005-0000-0000-00006D130000}"/>
    <cellStyle name="20 % - Markeringsfarve2 2 4 9 2" xfId="11649" xr:uid="{00000000-0005-0000-0000-00006E130000}"/>
    <cellStyle name="20 % - Markeringsfarve2 2 4 9 2 2" xfId="25680" xr:uid="{00000000-0005-0000-0000-00006F130000}"/>
    <cellStyle name="20 % - Markeringsfarve2 2 4 9 3" xfId="21727" xr:uid="{00000000-0005-0000-0000-000070130000}"/>
    <cellStyle name="20 % - Markeringsfarve2 2 5" xfId="1268" xr:uid="{00000000-0005-0000-0000-000071130000}"/>
    <cellStyle name="20 % - Markeringsfarve2 2 5 10" xfId="1269" xr:uid="{00000000-0005-0000-0000-000072130000}"/>
    <cellStyle name="20 % - Markeringsfarve2 2 5 10 2" xfId="11651" xr:uid="{00000000-0005-0000-0000-000073130000}"/>
    <cellStyle name="20 % - Markeringsfarve2 2 5 10 2 2" xfId="25682" xr:uid="{00000000-0005-0000-0000-000074130000}"/>
    <cellStyle name="20 % - Markeringsfarve2 2 5 10 3" xfId="21729" xr:uid="{00000000-0005-0000-0000-000075130000}"/>
    <cellStyle name="20 % - Markeringsfarve2 2 5 11" xfId="11650" xr:uid="{00000000-0005-0000-0000-000076130000}"/>
    <cellStyle name="20 % - Markeringsfarve2 2 5 11 2" xfId="25681" xr:uid="{00000000-0005-0000-0000-000077130000}"/>
    <cellStyle name="20 % - Markeringsfarve2 2 5 12" xfId="21728" xr:uid="{00000000-0005-0000-0000-000078130000}"/>
    <cellStyle name="20 % - Markeringsfarve2 2 5 2" xfId="1270" xr:uid="{00000000-0005-0000-0000-000079130000}"/>
    <cellStyle name="20 % - Markeringsfarve2 2 5 2 10" xfId="11652" xr:uid="{00000000-0005-0000-0000-00007A130000}"/>
    <cellStyle name="20 % - Markeringsfarve2 2 5 2 10 2" xfId="25683" xr:uid="{00000000-0005-0000-0000-00007B130000}"/>
    <cellStyle name="20 % - Markeringsfarve2 2 5 2 11" xfId="21730" xr:uid="{00000000-0005-0000-0000-00007C130000}"/>
    <cellStyle name="20 % - Markeringsfarve2 2 5 2 2" xfId="1271" xr:uid="{00000000-0005-0000-0000-00007D130000}"/>
    <cellStyle name="20 % - Markeringsfarve2 2 5 2 2 2" xfId="1272" xr:uid="{00000000-0005-0000-0000-00007E130000}"/>
    <cellStyle name="20 % - Markeringsfarve2 2 5 2 2 2 2" xfId="11654" xr:uid="{00000000-0005-0000-0000-00007F130000}"/>
    <cellStyle name="20 % - Markeringsfarve2 2 5 2 2 2 2 2" xfId="25685" xr:uid="{00000000-0005-0000-0000-000080130000}"/>
    <cellStyle name="20 % - Markeringsfarve2 2 5 2 2 2 3" xfId="21732" xr:uid="{00000000-0005-0000-0000-000081130000}"/>
    <cellStyle name="20 % - Markeringsfarve2 2 5 2 2 3" xfId="1273" xr:uid="{00000000-0005-0000-0000-000082130000}"/>
    <cellStyle name="20 % - Markeringsfarve2 2 5 2 2 3 2" xfId="11655" xr:uid="{00000000-0005-0000-0000-000083130000}"/>
    <cellStyle name="20 % - Markeringsfarve2 2 5 2 2 3 2 2" xfId="25686" xr:uid="{00000000-0005-0000-0000-000084130000}"/>
    <cellStyle name="20 % - Markeringsfarve2 2 5 2 2 3 3" xfId="21733" xr:uid="{00000000-0005-0000-0000-000085130000}"/>
    <cellStyle name="20 % - Markeringsfarve2 2 5 2 2 4" xfId="1274" xr:uid="{00000000-0005-0000-0000-000086130000}"/>
    <cellStyle name="20 % - Markeringsfarve2 2 5 2 2 4 2" xfId="11656" xr:uid="{00000000-0005-0000-0000-000087130000}"/>
    <cellStyle name="20 % - Markeringsfarve2 2 5 2 2 4 2 2" xfId="25687" xr:uid="{00000000-0005-0000-0000-000088130000}"/>
    <cellStyle name="20 % - Markeringsfarve2 2 5 2 2 4 3" xfId="21734" xr:uid="{00000000-0005-0000-0000-000089130000}"/>
    <cellStyle name="20 % - Markeringsfarve2 2 5 2 2 5" xfId="1275" xr:uid="{00000000-0005-0000-0000-00008A130000}"/>
    <cellStyle name="20 % - Markeringsfarve2 2 5 2 2 5 2" xfId="11657" xr:uid="{00000000-0005-0000-0000-00008B130000}"/>
    <cellStyle name="20 % - Markeringsfarve2 2 5 2 2 5 2 2" xfId="25688" xr:uid="{00000000-0005-0000-0000-00008C130000}"/>
    <cellStyle name="20 % - Markeringsfarve2 2 5 2 2 5 3" xfId="21735" xr:uid="{00000000-0005-0000-0000-00008D130000}"/>
    <cellStyle name="20 % - Markeringsfarve2 2 5 2 2 6" xfId="1276" xr:uid="{00000000-0005-0000-0000-00008E130000}"/>
    <cellStyle name="20 % - Markeringsfarve2 2 5 2 2 6 2" xfId="11658" xr:uid="{00000000-0005-0000-0000-00008F130000}"/>
    <cellStyle name="20 % - Markeringsfarve2 2 5 2 2 6 2 2" xfId="25689" xr:uid="{00000000-0005-0000-0000-000090130000}"/>
    <cellStyle name="20 % - Markeringsfarve2 2 5 2 2 6 3" xfId="21736" xr:uid="{00000000-0005-0000-0000-000091130000}"/>
    <cellStyle name="20 % - Markeringsfarve2 2 5 2 2 7" xfId="11653" xr:uid="{00000000-0005-0000-0000-000092130000}"/>
    <cellStyle name="20 % - Markeringsfarve2 2 5 2 2 7 2" xfId="25684" xr:uid="{00000000-0005-0000-0000-000093130000}"/>
    <cellStyle name="20 % - Markeringsfarve2 2 5 2 2 8" xfId="21731" xr:uid="{00000000-0005-0000-0000-000094130000}"/>
    <cellStyle name="20 % - Markeringsfarve2 2 5 2 3" xfId="1277" xr:uid="{00000000-0005-0000-0000-000095130000}"/>
    <cellStyle name="20 % - Markeringsfarve2 2 5 2 3 2" xfId="1278" xr:uid="{00000000-0005-0000-0000-000096130000}"/>
    <cellStyle name="20 % - Markeringsfarve2 2 5 2 3 2 2" xfId="11660" xr:uid="{00000000-0005-0000-0000-000097130000}"/>
    <cellStyle name="20 % - Markeringsfarve2 2 5 2 3 2 2 2" xfId="25691" xr:uid="{00000000-0005-0000-0000-000098130000}"/>
    <cellStyle name="20 % - Markeringsfarve2 2 5 2 3 2 3" xfId="21738" xr:uid="{00000000-0005-0000-0000-000099130000}"/>
    <cellStyle name="20 % - Markeringsfarve2 2 5 2 3 3" xfId="1279" xr:uid="{00000000-0005-0000-0000-00009A130000}"/>
    <cellStyle name="20 % - Markeringsfarve2 2 5 2 3 3 2" xfId="11661" xr:uid="{00000000-0005-0000-0000-00009B130000}"/>
    <cellStyle name="20 % - Markeringsfarve2 2 5 2 3 3 2 2" xfId="25692" xr:uid="{00000000-0005-0000-0000-00009C130000}"/>
    <cellStyle name="20 % - Markeringsfarve2 2 5 2 3 3 3" xfId="21739" xr:uid="{00000000-0005-0000-0000-00009D130000}"/>
    <cellStyle name="20 % - Markeringsfarve2 2 5 2 3 4" xfId="1280" xr:uid="{00000000-0005-0000-0000-00009E130000}"/>
    <cellStyle name="20 % - Markeringsfarve2 2 5 2 3 4 2" xfId="11662" xr:uid="{00000000-0005-0000-0000-00009F130000}"/>
    <cellStyle name="20 % - Markeringsfarve2 2 5 2 3 4 2 2" xfId="25693" xr:uid="{00000000-0005-0000-0000-0000A0130000}"/>
    <cellStyle name="20 % - Markeringsfarve2 2 5 2 3 4 3" xfId="21740" xr:uid="{00000000-0005-0000-0000-0000A1130000}"/>
    <cellStyle name="20 % - Markeringsfarve2 2 5 2 3 5" xfId="1281" xr:uid="{00000000-0005-0000-0000-0000A2130000}"/>
    <cellStyle name="20 % - Markeringsfarve2 2 5 2 3 5 2" xfId="11663" xr:uid="{00000000-0005-0000-0000-0000A3130000}"/>
    <cellStyle name="20 % - Markeringsfarve2 2 5 2 3 5 2 2" xfId="25694" xr:uid="{00000000-0005-0000-0000-0000A4130000}"/>
    <cellStyle name="20 % - Markeringsfarve2 2 5 2 3 5 3" xfId="21741" xr:uid="{00000000-0005-0000-0000-0000A5130000}"/>
    <cellStyle name="20 % - Markeringsfarve2 2 5 2 3 6" xfId="1282" xr:uid="{00000000-0005-0000-0000-0000A6130000}"/>
    <cellStyle name="20 % - Markeringsfarve2 2 5 2 3 6 2" xfId="11664" xr:uid="{00000000-0005-0000-0000-0000A7130000}"/>
    <cellStyle name="20 % - Markeringsfarve2 2 5 2 3 6 2 2" xfId="25695" xr:uid="{00000000-0005-0000-0000-0000A8130000}"/>
    <cellStyle name="20 % - Markeringsfarve2 2 5 2 3 6 3" xfId="21742" xr:uid="{00000000-0005-0000-0000-0000A9130000}"/>
    <cellStyle name="20 % - Markeringsfarve2 2 5 2 3 7" xfId="11659" xr:uid="{00000000-0005-0000-0000-0000AA130000}"/>
    <cellStyle name="20 % - Markeringsfarve2 2 5 2 3 7 2" xfId="25690" xr:uid="{00000000-0005-0000-0000-0000AB130000}"/>
    <cellStyle name="20 % - Markeringsfarve2 2 5 2 3 8" xfId="21737" xr:uid="{00000000-0005-0000-0000-0000AC130000}"/>
    <cellStyle name="20 % - Markeringsfarve2 2 5 2 4" xfId="1283" xr:uid="{00000000-0005-0000-0000-0000AD130000}"/>
    <cellStyle name="20 % - Markeringsfarve2 2 5 2 4 2" xfId="1284" xr:uid="{00000000-0005-0000-0000-0000AE130000}"/>
    <cellStyle name="20 % - Markeringsfarve2 2 5 2 4 2 2" xfId="11666" xr:uid="{00000000-0005-0000-0000-0000AF130000}"/>
    <cellStyle name="20 % - Markeringsfarve2 2 5 2 4 2 2 2" xfId="25697" xr:uid="{00000000-0005-0000-0000-0000B0130000}"/>
    <cellStyle name="20 % - Markeringsfarve2 2 5 2 4 2 3" xfId="21744" xr:uid="{00000000-0005-0000-0000-0000B1130000}"/>
    <cellStyle name="20 % - Markeringsfarve2 2 5 2 4 3" xfId="1285" xr:uid="{00000000-0005-0000-0000-0000B2130000}"/>
    <cellStyle name="20 % - Markeringsfarve2 2 5 2 4 3 2" xfId="11667" xr:uid="{00000000-0005-0000-0000-0000B3130000}"/>
    <cellStyle name="20 % - Markeringsfarve2 2 5 2 4 3 2 2" xfId="25698" xr:uid="{00000000-0005-0000-0000-0000B4130000}"/>
    <cellStyle name="20 % - Markeringsfarve2 2 5 2 4 3 3" xfId="21745" xr:uid="{00000000-0005-0000-0000-0000B5130000}"/>
    <cellStyle name="20 % - Markeringsfarve2 2 5 2 4 4" xfId="1286" xr:uid="{00000000-0005-0000-0000-0000B6130000}"/>
    <cellStyle name="20 % - Markeringsfarve2 2 5 2 4 4 2" xfId="11668" xr:uid="{00000000-0005-0000-0000-0000B7130000}"/>
    <cellStyle name="20 % - Markeringsfarve2 2 5 2 4 4 2 2" xfId="25699" xr:uid="{00000000-0005-0000-0000-0000B8130000}"/>
    <cellStyle name="20 % - Markeringsfarve2 2 5 2 4 4 3" xfId="21746" xr:uid="{00000000-0005-0000-0000-0000B9130000}"/>
    <cellStyle name="20 % - Markeringsfarve2 2 5 2 4 5" xfId="1287" xr:uid="{00000000-0005-0000-0000-0000BA130000}"/>
    <cellStyle name="20 % - Markeringsfarve2 2 5 2 4 5 2" xfId="11669" xr:uid="{00000000-0005-0000-0000-0000BB130000}"/>
    <cellStyle name="20 % - Markeringsfarve2 2 5 2 4 5 2 2" xfId="25700" xr:uid="{00000000-0005-0000-0000-0000BC130000}"/>
    <cellStyle name="20 % - Markeringsfarve2 2 5 2 4 5 3" xfId="21747" xr:uid="{00000000-0005-0000-0000-0000BD130000}"/>
    <cellStyle name="20 % - Markeringsfarve2 2 5 2 4 6" xfId="1288" xr:uid="{00000000-0005-0000-0000-0000BE130000}"/>
    <cellStyle name="20 % - Markeringsfarve2 2 5 2 4 6 2" xfId="11670" xr:uid="{00000000-0005-0000-0000-0000BF130000}"/>
    <cellStyle name="20 % - Markeringsfarve2 2 5 2 4 6 2 2" xfId="25701" xr:uid="{00000000-0005-0000-0000-0000C0130000}"/>
    <cellStyle name="20 % - Markeringsfarve2 2 5 2 4 6 3" xfId="21748" xr:uid="{00000000-0005-0000-0000-0000C1130000}"/>
    <cellStyle name="20 % - Markeringsfarve2 2 5 2 4 7" xfId="11665" xr:uid="{00000000-0005-0000-0000-0000C2130000}"/>
    <cellStyle name="20 % - Markeringsfarve2 2 5 2 4 7 2" xfId="25696" xr:uid="{00000000-0005-0000-0000-0000C3130000}"/>
    <cellStyle name="20 % - Markeringsfarve2 2 5 2 4 8" xfId="21743" xr:uid="{00000000-0005-0000-0000-0000C4130000}"/>
    <cellStyle name="20 % - Markeringsfarve2 2 5 2 5" xfId="1289" xr:uid="{00000000-0005-0000-0000-0000C5130000}"/>
    <cellStyle name="20 % - Markeringsfarve2 2 5 2 5 2" xfId="11671" xr:uid="{00000000-0005-0000-0000-0000C6130000}"/>
    <cellStyle name="20 % - Markeringsfarve2 2 5 2 5 2 2" xfId="25702" xr:uid="{00000000-0005-0000-0000-0000C7130000}"/>
    <cellStyle name="20 % - Markeringsfarve2 2 5 2 5 3" xfId="21749" xr:uid="{00000000-0005-0000-0000-0000C8130000}"/>
    <cellStyle name="20 % - Markeringsfarve2 2 5 2 6" xfId="1290" xr:uid="{00000000-0005-0000-0000-0000C9130000}"/>
    <cellStyle name="20 % - Markeringsfarve2 2 5 2 6 2" xfId="11672" xr:uid="{00000000-0005-0000-0000-0000CA130000}"/>
    <cellStyle name="20 % - Markeringsfarve2 2 5 2 6 2 2" xfId="25703" xr:uid="{00000000-0005-0000-0000-0000CB130000}"/>
    <cellStyle name="20 % - Markeringsfarve2 2 5 2 6 3" xfId="21750" xr:uid="{00000000-0005-0000-0000-0000CC130000}"/>
    <cellStyle name="20 % - Markeringsfarve2 2 5 2 7" xfId="1291" xr:uid="{00000000-0005-0000-0000-0000CD130000}"/>
    <cellStyle name="20 % - Markeringsfarve2 2 5 2 7 2" xfId="11673" xr:uid="{00000000-0005-0000-0000-0000CE130000}"/>
    <cellStyle name="20 % - Markeringsfarve2 2 5 2 7 2 2" xfId="25704" xr:uid="{00000000-0005-0000-0000-0000CF130000}"/>
    <cellStyle name="20 % - Markeringsfarve2 2 5 2 7 3" xfId="21751" xr:uid="{00000000-0005-0000-0000-0000D0130000}"/>
    <cellStyle name="20 % - Markeringsfarve2 2 5 2 8" xfId="1292" xr:uid="{00000000-0005-0000-0000-0000D1130000}"/>
    <cellStyle name="20 % - Markeringsfarve2 2 5 2 8 2" xfId="11674" xr:uid="{00000000-0005-0000-0000-0000D2130000}"/>
    <cellStyle name="20 % - Markeringsfarve2 2 5 2 8 2 2" xfId="25705" xr:uid="{00000000-0005-0000-0000-0000D3130000}"/>
    <cellStyle name="20 % - Markeringsfarve2 2 5 2 8 3" xfId="21752" xr:uid="{00000000-0005-0000-0000-0000D4130000}"/>
    <cellStyle name="20 % - Markeringsfarve2 2 5 2 9" xfId="1293" xr:uid="{00000000-0005-0000-0000-0000D5130000}"/>
    <cellStyle name="20 % - Markeringsfarve2 2 5 2 9 2" xfId="11675" xr:uid="{00000000-0005-0000-0000-0000D6130000}"/>
    <cellStyle name="20 % - Markeringsfarve2 2 5 2 9 2 2" xfId="25706" xr:uid="{00000000-0005-0000-0000-0000D7130000}"/>
    <cellStyle name="20 % - Markeringsfarve2 2 5 2 9 3" xfId="21753" xr:uid="{00000000-0005-0000-0000-0000D8130000}"/>
    <cellStyle name="20 % - Markeringsfarve2 2 5 3" xfId="1294" xr:uid="{00000000-0005-0000-0000-0000D9130000}"/>
    <cellStyle name="20 % - Markeringsfarve2 2 5 3 2" xfId="1295" xr:uid="{00000000-0005-0000-0000-0000DA130000}"/>
    <cellStyle name="20 % - Markeringsfarve2 2 5 3 2 2" xfId="11677" xr:uid="{00000000-0005-0000-0000-0000DB130000}"/>
    <cellStyle name="20 % - Markeringsfarve2 2 5 3 2 2 2" xfId="25708" xr:uid="{00000000-0005-0000-0000-0000DC130000}"/>
    <cellStyle name="20 % - Markeringsfarve2 2 5 3 2 3" xfId="21755" xr:uid="{00000000-0005-0000-0000-0000DD130000}"/>
    <cellStyle name="20 % - Markeringsfarve2 2 5 3 3" xfId="1296" xr:uid="{00000000-0005-0000-0000-0000DE130000}"/>
    <cellStyle name="20 % - Markeringsfarve2 2 5 3 3 2" xfId="11678" xr:uid="{00000000-0005-0000-0000-0000DF130000}"/>
    <cellStyle name="20 % - Markeringsfarve2 2 5 3 3 2 2" xfId="25709" xr:uid="{00000000-0005-0000-0000-0000E0130000}"/>
    <cellStyle name="20 % - Markeringsfarve2 2 5 3 3 3" xfId="21756" xr:uid="{00000000-0005-0000-0000-0000E1130000}"/>
    <cellStyle name="20 % - Markeringsfarve2 2 5 3 4" xfId="1297" xr:uid="{00000000-0005-0000-0000-0000E2130000}"/>
    <cellStyle name="20 % - Markeringsfarve2 2 5 3 4 2" xfId="11679" xr:uid="{00000000-0005-0000-0000-0000E3130000}"/>
    <cellStyle name="20 % - Markeringsfarve2 2 5 3 4 2 2" xfId="25710" xr:uid="{00000000-0005-0000-0000-0000E4130000}"/>
    <cellStyle name="20 % - Markeringsfarve2 2 5 3 4 3" xfId="21757" xr:uid="{00000000-0005-0000-0000-0000E5130000}"/>
    <cellStyle name="20 % - Markeringsfarve2 2 5 3 5" xfId="1298" xr:uid="{00000000-0005-0000-0000-0000E6130000}"/>
    <cellStyle name="20 % - Markeringsfarve2 2 5 3 5 2" xfId="11680" xr:uid="{00000000-0005-0000-0000-0000E7130000}"/>
    <cellStyle name="20 % - Markeringsfarve2 2 5 3 5 2 2" xfId="25711" xr:uid="{00000000-0005-0000-0000-0000E8130000}"/>
    <cellStyle name="20 % - Markeringsfarve2 2 5 3 5 3" xfId="21758" xr:uid="{00000000-0005-0000-0000-0000E9130000}"/>
    <cellStyle name="20 % - Markeringsfarve2 2 5 3 6" xfId="1299" xr:uid="{00000000-0005-0000-0000-0000EA130000}"/>
    <cellStyle name="20 % - Markeringsfarve2 2 5 3 6 2" xfId="11681" xr:uid="{00000000-0005-0000-0000-0000EB130000}"/>
    <cellStyle name="20 % - Markeringsfarve2 2 5 3 6 2 2" xfId="25712" xr:uid="{00000000-0005-0000-0000-0000EC130000}"/>
    <cellStyle name="20 % - Markeringsfarve2 2 5 3 6 3" xfId="21759" xr:uid="{00000000-0005-0000-0000-0000ED130000}"/>
    <cellStyle name="20 % - Markeringsfarve2 2 5 3 7" xfId="11676" xr:uid="{00000000-0005-0000-0000-0000EE130000}"/>
    <cellStyle name="20 % - Markeringsfarve2 2 5 3 7 2" xfId="25707" xr:uid="{00000000-0005-0000-0000-0000EF130000}"/>
    <cellStyle name="20 % - Markeringsfarve2 2 5 3 8" xfId="21754" xr:uid="{00000000-0005-0000-0000-0000F0130000}"/>
    <cellStyle name="20 % - Markeringsfarve2 2 5 4" xfId="1300" xr:uid="{00000000-0005-0000-0000-0000F1130000}"/>
    <cellStyle name="20 % - Markeringsfarve2 2 5 4 2" xfId="1301" xr:uid="{00000000-0005-0000-0000-0000F2130000}"/>
    <cellStyle name="20 % - Markeringsfarve2 2 5 4 2 2" xfId="11683" xr:uid="{00000000-0005-0000-0000-0000F3130000}"/>
    <cellStyle name="20 % - Markeringsfarve2 2 5 4 2 2 2" xfId="25714" xr:uid="{00000000-0005-0000-0000-0000F4130000}"/>
    <cellStyle name="20 % - Markeringsfarve2 2 5 4 2 3" xfId="21761" xr:uid="{00000000-0005-0000-0000-0000F5130000}"/>
    <cellStyle name="20 % - Markeringsfarve2 2 5 4 3" xfId="1302" xr:uid="{00000000-0005-0000-0000-0000F6130000}"/>
    <cellStyle name="20 % - Markeringsfarve2 2 5 4 3 2" xfId="11684" xr:uid="{00000000-0005-0000-0000-0000F7130000}"/>
    <cellStyle name="20 % - Markeringsfarve2 2 5 4 3 2 2" xfId="25715" xr:uid="{00000000-0005-0000-0000-0000F8130000}"/>
    <cellStyle name="20 % - Markeringsfarve2 2 5 4 3 3" xfId="21762" xr:uid="{00000000-0005-0000-0000-0000F9130000}"/>
    <cellStyle name="20 % - Markeringsfarve2 2 5 4 4" xfId="1303" xr:uid="{00000000-0005-0000-0000-0000FA130000}"/>
    <cellStyle name="20 % - Markeringsfarve2 2 5 4 4 2" xfId="11685" xr:uid="{00000000-0005-0000-0000-0000FB130000}"/>
    <cellStyle name="20 % - Markeringsfarve2 2 5 4 4 2 2" xfId="25716" xr:uid="{00000000-0005-0000-0000-0000FC130000}"/>
    <cellStyle name="20 % - Markeringsfarve2 2 5 4 4 3" xfId="21763" xr:uid="{00000000-0005-0000-0000-0000FD130000}"/>
    <cellStyle name="20 % - Markeringsfarve2 2 5 4 5" xfId="1304" xr:uid="{00000000-0005-0000-0000-0000FE130000}"/>
    <cellStyle name="20 % - Markeringsfarve2 2 5 4 5 2" xfId="11686" xr:uid="{00000000-0005-0000-0000-0000FF130000}"/>
    <cellStyle name="20 % - Markeringsfarve2 2 5 4 5 2 2" xfId="25717" xr:uid="{00000000-0005-0000-0000-000000140000}"/>
    <cellStyle name="20 % - Markeringsfarve2 2 5 4 5 3" xfId="21764" xr:uid="{00000000-0005-0000-0000-000001140000}"/>
    <cellStyle name="20 % - Markeringsfarve2 2 5 4 6" xfId="1305" xr:uid="{00000000-0005-0000-0000-000002140000}"/>
    <cellStyle name="20 % - Markeringsfarve2 2 5 4 6 2" xfId="11687" xr:uid="{00000000-0005-0000-0000-000003140000}"/>
    <cellStyle name="20 % - Markeringsfarve2 2 5 4 6 2 2" xfId="25718" xr:uid="{00000000-0005-0000-0000-000004140000}"/>
    <cellStyle name="20 % - Markeringsfarve2 2 5 4 6 3" xfId="21765" xr:uid="{00000000-0005-0000-0000-000005140000}"/>
    <cellStyle name="20 % - Markeringsfarve2 2 5 4 7" xfId="11682" xr:uid="{00000000-0005-0000-0000-000006140000}"/>
    <cellStyle name="20 % - Markeringsfarve2 2 5 4 7 2" xfId="25713" xr:uid="{00000000-0005-0000-0000-000007140000}"/>
    <cellStyle name="20 % - Markeringsfarve2 2 5 4 8" xfId="21760" xr:uid="{00000000-0005-0000-0000-000008140000}"/>
    <cellStyle name="20 % - Markeringsfarve2 2 5 5" xfId="1306" xr:uid="{00000000-0005-0000-0000-000009140000}"/>
    <cellStyle name="20 % - Markeringsfarve2 2 5 5 2" xfId="1307" xr:uid="{00000000-0005-0000-0000-00000A140000}"/>
    <cellStyle name="20 % - Markeringsfarve2 2 5 5 2 2" xfId="11689" xr:uid="{00000000-0005-0000-0000-00000B140000}"/>
    <cellStyle name="20 % - Markeringsfarve2 2 5 5 2 2 2" xfId="25720" xr:uid="{00000000-0005-0000-0000-00000C140000}"/>
    <cellStyle name="20 % - Markeringsfarve2 2 5 5 2 3" xfId="21767" xr:uid="{00000000-0005-0000-0000-00000D140000}"/>
    <cellStyle name="20 % - Markeringsfarve2 2 5 5 3" xfId="1308" xr:uid="{00000000-0005-0000-0000-00000E140000}"/>
    <cellStyle name="20 % - Markeringsfarve2 2 5 5 3 2" xfId="11690" xr:uid="{00000000-0005-0000-0000-00000F140000}"/>
    <cellStyle name="20 % - Markeringsfarve2 2 5 5 3 2 2" xfId="25721" xr:uid="{00000000-0005-0000-0000-000010140000}"/>
    <cellStyle name="20 % - Markeringsfarve2 2 5 5 3 3" xfId="21768" xr:uid="{00000000-0005-0000-0000-000011140000}"/>
    <cellStyle name="20 % - Markeringsfarve2 2 5 5 4" xfId="1309" xr:uid="{00000000-0005-0000-0000-000012140000}"/>
    <cellStyle name="20 % - Markeringsfarve2 2 5 5 4 2" xfId="11691" xr:uid="{00000000-0005-0000-0000-000013140000}"/>
    <cellStyle name="20 % - Markeringsfarve2 2 5 5 4 2 2" xfId="25722" xr:uid="{00000000-0005-0000-0000-000014140000}"/>
    <cellStyle name="20 % - Markeringsfarve2 2 5 5 4 3" xfId="21769" xr:uid="{00000000-0005-0000-0000-000015140000}"/>
    <cellStyle name="20 % - Markeringsfarve2 2 5 5 5" xfId="1310" xr:uid="{00000000-0005-0000-0000-000016140000}"/>
    <cellStyle name="20 % - Markeringsfarve2 2 5 5 5 2" xfId="11692" xr:uid="{00000000-0005-0000-0000-000017140000}"/>
    <cellStyle name="20 % - Markeringsfarve2 2 5 5 5 2 2" xfId="25723" xr:uid="{00000000-0005-0000-0000-000018140000}"/>
    <cellStyle name="20 % - Markeringsfarve2 2 5 5 5 3" xfId="21770" xr:uid="{00000000-0005-0000-0000-000019140000}"/>
    <cellStyle name="20 % - Markeringsfarve2 2 5 5 6" xfId="1311" xr:uid="{00000000-0005-0000-0000-00001A140000}"/>
    <cellStyle name="20 % - Markeringsfarve2 2 5 5 6 2" xfId="11693" xr:uid="{00000000-0005-0000-0000-00001B140000}"/>
    <cellStyle name="20 % - Markeringsfarve2 2 5 5 6 2 2" xfId="25724" xr:uid="{00000000-0005-0000-0000-00001C140000}"/>
    <cellStyle name="20 % - Markeringsfarve2 2 5 5 6 3" xfId="21771" xr:uid="{00000000-0005-0000-0000-00001D140000}"/>
    <cellStyle name="20 % - Markeringsfarve2 2 5 5 7" xfId="11688" xr:uid="{00000000-0005-0000-0000-00001E140000}"/>
    <cellStyle name="20 % - Markeringsfarve2 2 5 5 7 2" xfId="25719" xr:uid="{00000000-0005-0000-0000-00001F140000}"/>
    <cellStyle name="20 % - Markeringsfarve2 2 5 5 8" xfId="21766" xr:uid="{00000000-0005-0000-0000-000020140000}"/>
    <cellStyle name="20 % - Markeringsfarve2 2 5 6" xfId="1312" xr:uid="{00000000-0005-0000-0000-000021140000}"/>
    <cellStyle name="20 % - Markeringsfarve2 2 5 6 2" xfId="11694" xr:uid="{00000000-0005-0000-0000-000022140000}"/>
    <cellStyle name="20 % - Markeringsfarve2 2 5 6 2 2" xfId="25725" xr:uid="{00000000-0005-0000-0000-000023140000}"/>
    <cellStyle name="20 % - Markeringsfarve2 2 5 6 3" xfId="21772" xr:uid="{00000000-0005-0000-0000-000024140000}"/>
    <cellStyle name="20 % - Markeringsfarve2 2 5 7" xfId="1313" xr:uid="{00000000-0005-0000-0000-000025140000}"/>
    <cellStyle name="20 % - Markeringsfarve2 2 5 7 2" xfId="11695" xr:uid="{00000000-0005-0000-0000-000026140000}"/>
    <cellStyle name="20 % - Markeringsfarve2 2 5 7 2 2" xfId="25726" xr:uid="{00000000-0005-0000-0000-000027140000}"/>
    <cellStyle name="20 % - Markeringsfarve2 2 5 7 3" xfId="21773" xr:uid="{00000000-0005-0000-0000-000028140000}"/>
    <cellStyle name="20 % - Markeringsfarve2 2 5 8" xfId="1314" xr:uid="{00000000-0005-0000-0000-000029140000}"/>
    <cellStyle name="20 % - Markeringsfarve2 2 5 8 2" xfId="11696" xr:uid="{00000000-0005-0000-0000-00002A140000}"/>
    <cellStyle name="20 % - Markeringsfarve2 2 5 8 2 2" xfId="25727" xr:uid="{00000000-0005-0000-0000-00002B140000}"/>
    <cellStyle name="20 % - Markeringsfarve2 2 5 8 3" xfId="21774" xr:uid="{00000000-0005-0000-0000-00002C140000}"/>
    <cellStyle name="20 % - Markeringsfarve2 2 5 9" xfId="1315" xr:uid="{00000000-0005-0000-0000-00002D140000}"/>
    <cellStyle name="20 % - Markeringsfarve2 2 5 9 2" xfId="11697" xr:uid="{00000000-0005-0000-0000-00002E140000}"/>
    <cellStyle name="20 % - Markeringsfarve2 2 5 9 2 2" xfId="25728" xr:uid="{00000000-0005-0000-0000-00002F140000}"/>
    <cellStyle name="20 % - Markeringsfarve2 2 5 9 3" xfId="21775" xr:uid="{00000000-0005-0000-0000-000030140000}"/>
    <cellStyle name="20 % - Markeringsfarve2 2 6" xfId="1316" xr:uid="{00000000-0005-0000-0000-000031140000}"/>
    <cellStyle name="20 % - Markeringsfarve2 2 6 10" xfId="11698" xr:uid="{00000000-0005-0000-0000-000032140000}"/>
    <cellStyle name="20 % - Markeringsfarve2 2 6 10 2" xfId="25729" xr:uid="{00000000-0005-0000-0000-000033140000}"/>
    <cellStyle name="20 % - Markeringsfarve2 2 6 11" xfId="21776" xr:uid="{00000000-0005-0000-0000-000034140000}"/>
    <cellStyle name="20 % - Markeringsfarve2 2 6 2" xfId="1317" xr:uid="{00000000-0005-0000-0000-000035140000}"/>
    <cellStyle name="20 % - Markeringsfarve2 2 6 2 2" xfId="1318" xr:uid="{00000000-0005-0000-0000-000036140000}"/>
    <cellStyle name="20 % - Markeringsfarve2 2 6 2 2 2" xfId="11700" xr:uid="{00000000-0005-0000-0000-000037140000}"/>
    <cellStyle name="20 % - Markeringsfarve2 2 6 2 2 2 2" xfId="25731" xr:uid="{00000000-0005-0000-0000-000038140000}"/>
    <cellStyle name="20 % - Markeringsfarve2 2 6 2 2 3" xfId="21778" xr:uid="{00000000-0005-0000-0000-000039140000}"/>
    <cellStyle name="20 % - Markeringsfarve2 2 6 2 3" xfId="1319" xr:uid="{00000000-0005-0000-0000-00003A140000}"/>
    <cellStyle name="20 % - Markeringsfarve2 2 6 2 3 2" xfId="11701" xr:uid="{00000000-0005-0000-0000-00003B140000}"/>
    <cellStyle name="20 % - Markeringsfarve2 2 6 2 3 2 2" xfId="25732" xr:uid="{00000000-0005-0000-0000-00003C140000}"/>
    <cellStyle name="20 % - Markeringsfarve2 2 6 2 3 3" xfId="21779" xr:uid="{00000000-0005-0000-0000-00003D140000}"/>
    <cellStyle name="20 % - Markeringsfarve2 2 6 2 4" xfId="1320" xr:uid="{00000000-0005-0000-0000-00003E140000}"/>
    <cellStyle name="20 % - Markeringsfarve2 2 6 2 4 2" xfId="11702" xr:uid="{00000000-0005-0000-0000-00003F140000}"/>
    <cellStyle name="20 % - Markeringsfarve2 2 6 2 4 2 2" xfId="25733" xr:uid="{00000000-0005-0000-0000-000040140000}"/>
    <cellStyle name="20 % - Markeringsfarve2 2 6 2 4 3" xfId="21780" xr:uid="{00000000-0005-0000-0000-000041140000}"/>
    <cellStyle name="20 % - Markeringsfarve2 2 6 2 5" xfId="1321" xr:uid="{00000000-0005-0000-0000-000042140000}"/>
    <cellStyle name="20 % - Markeringsfarve2 2 6 2 5 2" xfId="11703" xr:uid="{00000000-0005-0000-0000-000043140000}"/>
    <cellStyle name="20 % - Markeringsfarve2 2 6 2 5 2 2" xfId="25734" xr:uid="{00000000-0005-0000-0000-000044140000}"/>
    <cellStyle name="20 % - Markeringsfarve2 2 6 2 5 3" xfId="21781" xr:uid="{00000000-0005-0000-0000-000045140000}"/>
    <cellStyle name="20 % - Markeringsfarve2 2 6 2 6" xfId="1322" xr:uid="{00000000-0005-0000-0000-000046140000}"/>
    <cellStyle name="20 % - Markeringsfarve2 2 6 2 6 2" xfId="11704" xr:uid="{00000000-0005-0000-0000-000047140000}"/>
    <cellStyle name="20 % - Markeringsfarve2 2 6 2 6 2 2" xfId="25735" xr:uid="{00000000-0005-0000-0000-000048140000}"/>
    <cellStyle name="20 % - Markeringsfarve2 2 6 2 6 3" xfId="21782" xr:uid="{00000000-0005-0000-0000-000049140000}"/>
    <cellStyle name="20 % - Markeringsfarve2 2 6 2 7" xfId="11699" xr:uid="{00000000-0005-0000-0000-00004A140000}"/>
    <cellStyle name="20 % - Markeringsfarve2 2 6 2 7 2" xfId="25730" xr:uid="{00000000-0005-0000-0000-00004B140000}"/>
    <cellStyle name="20 % - Markeringsfarve2 2 6 2 8" xfId="21777" xr:uid="{00000000-0005-0000-0000-00004C140000}"/>
    <cellStyle name="20 % - Markeringsfarve2 2 6 3" xfId="1323" xr:uid="{00000000-0005-0000-0000-00004D140000}"/>
    <cellStyle name="20 % - Markeringsfarve2 2 6 3 2" xfId="1324" xr:uid="{00000000-0005-0000-0000-00004E140000}"/>
    <cellStyle name="20 % - Markeringsfarve2 2 6 3 2 2" xfId="11706" xr:uid="{00000000-0005-0000-0000-00004F140000}"/>
    <cellStyle name="20 % - Markeringsfarve2 2 6 3 2 2 2" xfId="25737" xr:uid="{00000000-0005-0000-0000-000050140000}"/>
    <cellStyle name="20 % - Markeringsfarve2 2 6 3 2 3" xfId="21784" xr:uid="{00000000-0005-0000-0000-000051140000}"/>
    <cellStyle name="20 % - Markeringsfarve2 2 6 3 3" xfId="1325" xr:uid="{00000000-0005-0000-0000-000052140000}"/>
    <cellStyle name="20 % - Markeringsfarve2 2 6 3 3 2" xfId="11707" xr:uid="{00000000-0005-0000-0000-000053140000}"/>
    <cellStyle name="20 % - Markeringsfarve2 2 6 3 3 2 2" xfId="25738" xr:uid="{00000000-0005-0000-0000-000054140000}"/>
    <cellStyle name="20 % - Markeringsfarve2 2 6 3 3 3" xfId="21785" xr:uid="{00000000-0005-0000-0000-000055140000}"/>
    <cellStyle name="20 % - Markeringsfarve2 2 6 3 4" xfId="1326" xr:uid="{00000000-0005-0000-0000-000056140000}"/>
    <cellStyle name="20 % - Markeringsfarve2 2 6 3 4 2" xfId="11708" xr:uid="{00000000-0005-0000-0000-000057140000}"/>
    <cellStyle name="20 % - Markeringsfarve2 2 6 3 4 2 2" xfId="25739" xr:uid="{00000000-0005-0000-0000-000058140000}"/>
    <cellStyle name="20 % - Markeringsfarve2 2 6 3 4 3" xfId="21786" xr:uid="{00000000-0005-0000-0000-000059140000}"/>
    <cellStyle name="20 % - Markeringsfarve2 2 6 3 5" xfId="1327" xr:uid="{00000000-0005-0000-0000-00005A140000}"/>
    <cellStyle name="20 % - Markeringsfarve2 2 6 3 5 2" xfId="11709" xr:uid="{00000000-0005-0000-0000-00005B140000}"/>
    <cellStyle name="20 % - Markeringsfarve2 2 6 3 5 2 2" xfId="25740" xr:uid="{00000000-0005-0000-0000-00005C140000}"/>
    <cellStyle name="20 % - Markeringsfarve2 2 6 3 5 3" xfId="21787" xr:uid="{00000000-0005-0000-0000-00005D140000}"/>
    <cellStyle name="20 % - Markeringsfarve2 2 6 3 6" xfId="1328" xr:uid="{00000000-0005-0000-0000-00005E140000}"/>
    <cellStyle name="20 % - Markeringsfarve2 2 6 3 6 2" xfId="11710" xr:uid="{00000000-0005-0000-0000-00005F140000}"/>
    <cellStyle name="20 % - Markeringsfarve2 2 6 3 6 2 2" xfId="25741" xr:uid="{00000000-0005-0000-0000-000060140000}"/>
    <cellStyle name="20 % - Markeringsfarve2 2 6 3 6 3" xfId="21788" xr:uid="{00000000-0005-0000-0000-000061140000}"/>
    <cellStyle name="20 % - Markeringsfarve2 2 6 3 7" xfId="11705" xr:uid="{00000000-0005-0000-0000-000062140000}"/>
    <cellStyle name="20 % - Markeringsfarve2 2 6 3 7 2" xfId="25736" xr:uid="{00000000-0005-0000-0000-000063140000}"/>
    <cellStyle name="20 % - Markeringsfarve2 2 6 3 8" xfId="21783" xr:uid="{00000000-0005-0000-0000-000064140000}"/>
    <cellStyle name="20 % - Markeringsfarve2 2 6 4" xfId="1329" xr:uid="{00000000-0005-0000-0000-000065140000}"/>
    <cellStyle name="20 % - Markeringsfarve2 2 6 4 2" xfId="1330" xr:uid="{00000000-0005-0000-0000-000066140000}"/>
    <cellStyle name="20 % - Markeringsfarve2 2 6 4 2 2" xfId="11712" xr:uid="{00000000-0005-0000-0000-000067140000}"/>
    <cellStyle name="20 % - Markeringsfarve2 2 6 4 2 2 2" xfId="25743" xr:uid="{00000000-0005-0000-0000-000068140000}"/>
    <cellStyle name="20 % - Markeringsfarve2 2 6 4 2 3" xfId="21790" xr:uid="{00000000-0005-0000-0000-000069140000}"/>
    <cellStyle name="20 % - Markeringsfarve2 2 6 4 3" xfId="1331" xr:uid="{00000000-0005-0000-0000-00006A140000}"/>
    <cellStyle name="20 % - Markeringsfarve2 2 6 4 3 2" xfId="11713" xr:uid="{00000000-0005-0000-0000-00006B140000}"/>
    <cellStyle name="20 % - Markeringsfarve2 2 6 4 3 2 2" xfId="25744" xr:uid="{00000000-0005-0000-0000-00006C140000}"/>
    <cellStyle name="20 % - Markeringsfarve2 2 6 4 3 3" xfId="21791" xr:uid="{00000000-0005-0000-0000-00006D140000}"/>
    <cellStyle name="20 % - Markeringsfarve2 2 6 4 4" xfId="1332" xr:uid="{00000000-0005-0000-0000-00006E140000}"/>
    <cellStyle name="20 % - Markeringsfarve2 2 6 4 4 2" xfId="11714" xr:uid="{00000000-0005-0000-0000-00006F140000}"/>
    <cellStyle name="20 % - Markeringsfarve2 2 6 4 4 2 2" xfId="25745" xr:uid="{00000000-0005-0000-0000-000070140000}"/>
    <cellStyle name="20 % - Markeringsfarve2 2 6 4 4 3" xfId="21792" xr:uid="{00000000-0005-0000-0000-000071140000}"/>
    <cellStyle name="20 % - Markeringsfarve2 2 6 4 5" xfId="1333" xr:uid="{00000000-0005-0000-0000-000072140000}"/>
    <cellStyle name="20 % - Markeringsfarve2 2 6 4 5 2" xfId="11715" xr:uid="{00000000-0005-0000-0000-000073140000}"/>
    <cellStyle name="20 % - Markeringsfarve2 2 6 4 5 2 2" xfId="25746" xr:uid="{00000000-0005-0000-0000-000074140000}"/>
    <cellStyle name="20 % - Markeringsfarve2 2 6 4 5 3" xfId="21793" xr:uid="{00000000-0005-0000-0000-000075140000}"/>
    <cellStyle name="20 % - Markeringsfarve2 2 6 4 6" xfId="1334" xr:uid="{00000000-0005-0000-0000-000076140000}"/>
    <cellStyle name="20 % - Markeringsfarve2 2 6 4 6 2" xfId="11716" xr:uid="{00000000-0005-0000-0000-000077140000}"/>
    <cellStyle name="20 % - Markeringsfarve2 2 6 4 6 2 2" xfId="25747" xr:uid="{00000000-0005-0000-0000-000078140000}"/>
    <cellStyle name="20 % - Markeringsfarve2 2 6 4 6 3" xfId="21794" xr:uid="{00000000-0005-0000-0000-000079140000}"/>
    <cellStyle name="20 % - Markeringsfarve2 2 6 4 7" xfId="11711" xr:uid="{00000000-0005-0000-0000-00007A140000}"/>
    <cellStyle name="20 % - Markeringsfarve2 2 6 4 7 2" xfId="25742" xr:uid="{00000000-0005-0000-0000-00007B140000}"/>
    <cellStyle name="20 % - Markeringsfarve2 2 6 4 8" xfId="21789" xr:uid="{00000000-0005-0000-0000-00007C140000}"/>
    <cellStyle name="20 % - Markeringsfarve2 2 6 5" xfId="1335" xr:uid="{00000000-0005-0000-0000-00007D140000}"/>
    <cellStyle name="20 % - Markeringsfarve2 2 6 5 2" xfId="11717" xr:uid="{00000000-0005-0000-0000-00007E140000}"/>
    <cellStyle name="20 % - Markeringsfarve2 2 6 5 2 2" xfId="25748" xr:uid="{00000000-0005-0000-0000-00007F140000}"/>
    <cellStyle name="20 % - Markeringsfarve2 2 6 5 3" xfId="21795" xr:uid="{00000000-0005-0000-0000-000080140000}"/>
    <cellStyle name="20 % - Markeringsfarve2 2 6 6" xfId="1336" xr:uid="{00000000-0005-0000-0000-000081140000}"/>
    <cellStyle name="20 % - Markeringsfarve2 2 6 6 2" xfId="11718" xr:uid="{00000000-0005-0000-0000-000082140000}"/>
    <cellStyle name="20 % - Markeringsfarve2 2 6 6 2 2" xfId="25749" xr:uid="{00000000-0005-0000-0000-000083140000}"/>
    <cellStyle name="20 % - Markeringsfarve2 2 6 6 3" xfId="21796" xr:uid="{00000000-0005-0000-0000-000084140000}"/>
    <cellStyle name="20 % - Markeringsfarve2 2 6 7" xfId="1337" xr:uid="{00000000-0005-0000-0000-000085140000}"/>
    <cellStyle name="20 % - Markeringsfarve2 2 6 7 2" xfId="11719" xr:uid="{00000000-0005-0000-0000-000086140000}"/>
    <cellStyle name="20 % - Markeringsfarve2 2 6 7 2 2" xfId="25750" xr:uid="{00000000-0005-0000-0000-000087140000}"/>
    <cellStyle name="20 % - Markeringsfarve2 2 6 7 3" xfId="21797" xr:uid="{00000000-0005-0000-0000-000088140000}"/>
    <cellStyle name="20 % - Markeringsfarve2 2 6 8" xfId="1338" xr:uid="{00000000-0005-0000-0000-000089140000}"/>
    <cellStyle name="20 % - Markeringsfarve2 2 6 8 2" xfId="11720" xr:uid="{00000000-0005-0000-0000-00008A140000}"/>
    <cellStyle name="20 % - Markeringsfarve2 2 6 8 2 2" xfId="25751" xr:uid="{00000000-0005-0000-0000-00008B140000}"/>
    <cellStyle name="20 % - Markeringsfarve2 2 6 8 3" xfId="21798" xr:uid="{00000000-0005-0000-0000-00008C140000}"/>
    <cellStyle name="20 % - Markeringsfarve2 2 6 9" xfId="1339" xr:uid="{00000000-0005-0000-0000-00008D140000}"/>
    <cellStyle name="20 % - Markeringsfarve2 2 6 9 2" xfId="11721" xr:uid="{00000000-0005-0000-0000-00008E140000}"/>
    <cellStyle name="20 % - Markeringsfarve2 2 6 9 2 2" xfId="25752" xr:uid="{00000000-0005-0000-0000-00008F140000}"/>
    <cellStyle name="20 % - Markeringsfarve2 2 6 9 3" xfId="21799" xr:uid="{00000000-0005-0000-0000-000090140000}"/>
    <cellStyle name="20 % - Markeringsfarve2 2 7" xfId="1340" xr:uid="{00000000-0005-0000-0000-000091140000}"/>
    <cellStyle name="20 % - Markeringsfarve2 2 7 2" xfId="1341" xr:uid="{00000000-0005-0000-0000-000092140000}"/>
    <cellStyle name="20 % - Markeringsfarve2 2 7 2 2" xfId="11723" xr:uid="{00000000-0005-0000-0000-000093140000}"/>
    <cellStyle name="20 % - Markeringsfarve2 2 7 2 2 2" xfId="25754" xr:uid="{00000000-0005-0000-0000-000094140000}"/>
    <cellStyle name="20 % - Markeringsfarve2 2 7 2 3" xfId="21801" xr:uid="{00000000-0005-0000-0000-000095140000}"/>
    <cellStyle name="20 % - Markeringsfarve2 2 7 3" xfId="1342" xr:uid="{00000000-0005-0000-0000-000096140000}"/>
    <cellStyle name="20 % - Markeringsfarve2 2 7 3 2" xfId="11724" xr:uid="{00000000-0005-0000-0000-000097140000}"/>
    <cellStyle name="20 % - Markeringsfarve2 2 7 3 2 2" xfId="25755" xr:uid="{00000000-0005-0000-0000-000098140000}"/>
    <cellStyle name="20 % - Markeringsfarve2 2 7 3 3" xfId="21802" xr:uid="{00000000-0005-0000-0000-000099140000}"/>
    <cellStyle name="20 % - Markeringsfarve2 2 7 4" xfId="1343" xr:uid="{00000000-0005-0000-0000-00009A140000}"/>
    <cellStyle name="20 % - Markeringsfarve2 2 7 4 2" xfId="11725" xr:uid="{00000000-0005-0000-0000-00009B140000}"/>
    <cellStyle name="20 % - Markeringsfarve2 2 7 4 2 2" xfId="25756" xr:uid="{00000000-0005-0000-0000-00009C140000}"/>
    <cellStyle name="20 % - Markeringsfarve2 2 7 4 3" xfId="21803" xr:uid="{00000000-0005-0000-0000-00009D140000}"/>
    <cellStyle name="20 % - Markeringsfarve2 2 7 5" xfId="1344" xr:uid="{00000000-0005-0000-0000-00009E140000}"/>
    <cellStyle name="20 % - Markeringsfarve2 2 7 5 2" xfId="11726" xr:uid="{00000000-0005-0000-0000-00009F140000}"/>
    <cellStyle name="20 % - Markeringsfarve2 2 7 5 2 2" xfId="25757" xr:uid="{00000000-0005-0000-0000-0000A0140000}"/>
    <cellStyle name="20 % - Markeringsfarve2 2 7 5 3" xfId="21804" xr:uid="{00000000-0005-0000-0000-0000A1140000}"/>
    <cellStyle name="20 % - Markeringsfarve2 2 7 6" xfId="1345" xr:uid="{00000000-0005-0000-0000-0000A2140000}"/>
    <cellStyle name="20 % - Markeringsfarve2 2 7 6 2" xfId="11727" xr:uid="{00000000-0005-0000-0000-0000A3140000}"/>
    <cellStyle name="20 % - Markeringsfarve2 2 7 6 2 2" xfId="25758" xr:uid="{00000000-0005-0000-0000-0000A4140000}"/>
    <cellStyle name="20 % - Markeringsfarve2 2 7 6 3" xfId="21805" xr:uid="{00000000-0005-0000-0000-0000A5140000}"/>
    <cellStyle name="20 % - Markeringsfarve2 2 7 7" xfId="11722" xr:uid="{00000000-0005-0000-0000-0000A6140000}"/>
    <cellStyle name="20 % - Markeringsfarve2 2 7 7 2" xfId="25753" xr:uid="{00000000-0005-0000-0000-0000A7140000}"/>
    <cellStyle name="20 % - Markeringsfarve2 2 7 8" xfId="21800" xr:uid="{00000000-0005-0000-0000-0000A8140000}"/>
    <cellStyle name="20 % - Markeringsfarve2 2 8" xfId="1346" xr:uid="{00000000-0005-0000-0000-0000A9140000}"/>
    <cellStyle name="20 % - Markeringsfarve2 2 8 2" xfId="1347" xr:uid="{00000000-0005-0000-0000-0000AA140000}"/>
    <cellStyle name="20 % - Markeringsfarve2 2 8 2 2" xfId="11729" xr:uid="{00000000-0005-0000-0000-0000AB140000}"/>
    <cellStyle name="20 % - Markeringsfarve2 2 8 2 2 2" xfId="25760" xr:uid="{00000000-0005-0000-0000-0000AC140000}"/>
    <cellStyle name="20 % - Markeringsfarve2 2 8 2 3" xfId="21807" xr:uid="{00000000-0005-0000-0000-0000AD140000}"/>
    <cellStyle name="20 % - Markeringsfarve2 2 8 3" xfId="1348" xr:uid="{00000000-0005-0000-0000-0000AE140000}"/>
    <cellStyle name="20 % - Markeringsfarve2 2 8 3 2" xfId="11730" xr:uid="{00000000-0005-0000-0000-0000AF140000}"/>
    <cellStyle name="20 % - Markeringsfarve2 2 8 3 2 2" xfId="25761" xr:uid="{00000000-0005-0000-0000-0000B0140000}"/>
    <cellStyle name="20 % - Markeringsfarve2 2 8 3 3" xfId="21808" xr:uid="{00000000-0005-0000-0000-0000B1140000}"/>
    <cellStyle name="20 % - Markeringsfarve2 2 8 4" xfId="1349" xr:uid="{00000000-0005-0000-0000-0000B2140000}"/>
    <cellStyle name="20 % - Markeringsfarve2 2 8 4 2" xfId="11731" xr:uid="{00000000-0005-0000-0000-0000B3140000}"/>
    <cellStyle name="20 % - Markeringsfarve2 2 8 4 2 2" xfId="25762" xr:uid="{00000000-0005-0000-0000-0000B4140000}"/>
    <cellStyle name="20 % - Markeringsfarve2 2 8 4 3" xfId="21809" xr:uid="{00000000-0005-0000-0000-0000B5140000}"/>
    <cellStyle name="20 % - Markeringsfarve2 2 8 5" xfId="1350" xr:uid="{00000000-0005-0000-0000-0000B6140000}"/>
    <cellStyle name="20 % - Markeringsfarve2 2 8 5 2" xfId="11732" xr:uid="{00000000-0005-0000-0000-0000B7140000}"/>
    <cellStyle name="20 % - Markeringsfarve2 2 8 5 2 2" xfId="25763" xr:uid="{00000000-0005-0000-0000-0000B8140000}"/>
    <cellStyle name="20 % - Markeringsfarve2 2 8 5 3" xfId="21810" xr:uid="{00000000-0005-0000-0000-0000B9140000}"/>
    <cellStyle name="20 % - Markeringsfarve2 2 8 6" xfId="1351" xr:uid="{00000000-0005-0000-0000-0000BA140000}"/>
    <cellStyle name="20 % - Markeringsfarve2 2 8 6 2" xfId="11733" xr:uid="{00000000-0005-0000-0000-0000BB140000}"/>
    <cellStyle name="20 % - Markeringsfarve2 2 8 6 2 2" xfId="25764" xr:uid="{00000000-0005-0000-0000-0000BC140000}"/>
    <cellStyle name="20 % - Markeringsfarve2 2 8 6 3" xfId="21811" xr:uid="{00000000-0005-0000-0000-0000BD140000}"/>
    <cellStyle name="20 % - Markeringsfarve2 2 8 7" xfId="11728" xr:uid="{00000000-0005-0000-0000-0000BE140000}"/>
    <cellStyle name="20 % - Markeringsfarve2 2 8 7 2" xfId="25759" xr:uid="{00000000-0005-0000-0000-0000BF140000}"/>
    <cellStyle name="20 % - Markeringsfarve2 2 8 8" xfId="21806" xr:uid="{00000000-0005-0000-0000-0000C0140000}"/>
    <cellStyle name="20 % - Markeringsfarve2 2 9" xfId="1352" xr:uid="{00000000-0005-0000-0000-0000C1140000}"/>
    <cellStyle name="20 % - Markeringsfarve2 2 9 2" xfId="1353" xr:uid="{00000000-0005-0000-0000-0000C2140000}"/>
    <cellStyle name="20 % - Markeringsfarve2 2 9 2 2" xfId="11735" xr:uid="{00000000-0005-0000-0000-0000C3140000}"/>
    <cellStyle name="20 % - Markeringsfarve2 2 9 2 2 2" xfId="25766" xr:uid="{00000000-0005-0000-0000-0000C4140000}"/>
    <cellStyle name="20 % - Markeringsfarve2 2 9 2 3" xfId="21813" xr:uid="{00000000-0005-0000-0000-0000C5140000}"/>
    <cellStyle name="20 % - Markeringsfarve2 2 9 3" xfId="1354" xr:uid="{00000000-0005-0000-0000-0000C6140000}"/>
    <cellStyle name="20 % - Markeringsfarve2 2 9 3 2" xfId="11736" xr:uid="{00000000-0005-0000-0000-0000C7140000}"/>
    <cellStyle name="20 % - Markeringsfarve2 2 9 3 2 2" xfId="25767" xr:uid="{00000000-0005-0000-0000-0000C8140000}"/>
    <cellStyle name="20 % - Markeringsfarve2 2 9 3 3" xfId="21814" xr:uid="{00000000-0005-0000-0000-0000C9140000}"/>
    <cellStyle name="20 % - Markeringsfarve2 2 9 4" xfId="1355" xr:uid="{00000000-0005-0000-0000-0000CA140000}"/>
    <cellStyle name="20 % - Markeringsfarve2 2 9 4 2" xfId="11737" xr:uid="{00000000-0005-0000-0000-0000CB140000}"/>
    <cellStyle name="20 % - Markeringsfarve2 2 9 4 2 2" xfId="25768" xr:uid="{00000000-0005-0000-0000-0000CC140000}"/>
    <cellStyle name="20 % - Markeringsfarve2 2 9 4 3" xfId="21815" xr:uid="{00000000-0005-0000-0000-0000CD140000}"/>
    <cellStyle name="20 % - Markeringsfarve2 2 9 5" xfId="1356" xr:uid="{00000000-0005-0000-0000-0000CE140000}"/>
    <cellStyle name="20 % - Markeringsfarve2 2 9 5 2" xfId="11738" xr:uid="{00000000-0005-0000-0000-0000CF140000}"/>
    <cellStyle name="20 % - Markeringsfarve2 2 9 5 2 2" xfId="25769" xr:uid="{00000000-0005-0000-0000-0000D0140000}"/>
    <cellStyle name="20 % - Markeringsfarve2 2 9 5 3" xfId="21816" xr:uid="{00000000-0005-0000-0000-0000D1140000}"/>
    <cellStyle name="20 % - Markeringsfarve2 2 9 6" xfId="1357" xr:uid="{00000000-0005-0000-0000-0000D2140000}"/>
    <cellStyle name="20 % - Markeringsfarve2 2 9 6 2" xfId="11739" xr:uid="{00000000-0005-0000-0000-0000D3140000}"/>
    <cellStyle name="20 % - Markeringsfarve2 2 9 6 2 2" xfId="25770" xr:uid="{00000000-0005-0000-0000-0000D4140000}"/>
    <cellStyle name="20 % - Markeringsfarve2 2 9 6 3" xfId="21817" xr:uid="{00000000-0005-0000-0000-0000D5140000}"/>
    <cellStyle name="20 % - Markeringsfarve2 2 9 7" xfId="11734" xr:uid="{00000000-0005-0000-0000-0000D6140000}"/>
    <cellStyle name="20 % - Markeringsfarve2 2 9 7 2" xfId="25765" xr:uid="{00000000-0005-0000-0000-0000D7140000}"/>
    <cellStyle name="20 % - Markeringsfarve2 2 9 8" xfId="21812" xr:uid="{00000000-0005-0000-0000-0000D8140000}"/>
    <cellStyle name="20 % - Markeringsfarve2 2_Budget" xfId="1358" xr:uid="{00000000-0005-0000-0000-0000D9140000}"/>
    <cellStyle name="20 % - Markeringsfarve2 3" xfId="1359" xr:uid="{00000000-0005-0000-0000-0000DA140000}"/>
    <cellStyle name="20 % - Markeringsfarve2 3 2" xfId="1360" xr:uid="{00000000-0005-0000-0000-0000DB140000}"/>
    <cellStyle name="20 % - Markeringsfarve2 3 2 10" xfId="11740" xr:uid="{00000000-0005-0000-0000-0000DC140000}"/>
    <cellStyle name="20 % - Markeringsfarve2 3 2 10 2" xfId="25771" xr:uid="{00000000-0005-0000-0000-0000DD140000}"/>
    <cellStyle name="20 % - Markeringsfarve2 3 2 11" xfId="21818" xr:uid="{00000000-0005-0000-0000-0000DE140000}"/>
    <cellStyle name="20 % - Markeringsfarve2 3 2 2" xfId="1361" xr:uid="{00000000-0005-0000-0000-0000DF140000}"/>
    <cellStyle name="20 % - Markeringsfarve2 3 2 2 2" xfId="1362" xr:uid="{00000000-0005-0000-0000-0000E0140000}"/>
    <cellStyle name="20 % - Markeringsfarve2 3 2 2 2 2" xfId="1363" xr:uid="{00000000-0005-0000-0000-0000E1140000}"/>
    <cellStyle name="20 % - Markeringsfarve2 3 2 2 2 2 2" xfId="11743" xr:uid="{00000000-0005-0000-0000-0000E2140000}"/>
    <cellStyle name="20 % - Markeringsfarve2 3 2 2 2 2 2 2" xfId="25774" xr:uid="{00000000-0005-0000-0000-0000E3140000}"/>
    <cellStyle name="20 % - Markeringsfarve2 3 2 2 2 2 3" xfId="21821" xr:uid="{00000000-0005-0000-0000-0000E4140000}"/>
    <cellStyle name="20 % - Markeringsfarve2 3 2 2 2 3" xfId="1364" xr:uid="{00000000-0005-0000-0000-0000E5140000}"/>
    <cellStyle name="20 % - Markeringsfarve2 3 2 2 2 3 2" xfId="11744" xr:uid="{00000000-0005-0000-0000-0000E6140000}"/>
    <cellStyle name="20 % - Markeringsfarve2 3 2 2 2 3 2 2" xfId="25775" xr:uid="{00000000-0005-0000-0000-0000E7140000}"/>
    <cellStyle name="20 % - Markeringsfarve2 3 2 2 2 3 3" xfId="21822" xr:uid="{00000000-0005-0000-0000-0000E8140000}"/>
    <cellStyle name="20 % - Markeringsfarve2 3 2 2 2 4" xfId="1365" xr:uid="{00000000-0005-0000-0000-0000E9140000}"/>
    <cellStyle name="20 % - Markeringsfarve2 3 2 2 2 4 2" xfId="11745" xr:uid="{00000000-0005-0000-0000-0000EA140000}"/>
    <cellStyle name="20 % - Markeringsfarve2 3 2 2 2 4 2 2" xfId="25776" xr:uid="{00000000-0005-0000-0000-0000EB140000}"/>
    <cellStyle name="20 % - Markeringsfarve2 3 2 2 2 4 3" xfId="21823" xr:uid="{00000000-0005-0000-0000-0000EC140000}"/>
    <cellStyle name="20 % - Markeringsfarve2 3 2 2 2 5" xfId="1366" xr:uid="{00000000-0005-0000-0000-0000ED140000}"/>
    <cellStyle name="20 % - Markeringsfarve2 3 2 2 2 5 2" xfId="11746" xr:uid="{00000000-0005-0000-0000-0000EE140000}"/>
    <cellStyle name="20 % - Markeringsfarve2 3 2 2 2 5 2 2" xfId="25777" xr:uid="{00000000-0005-0000-0000-0000EF140000}"/>
    <cellStyle name="20 % - Markeringsfarve2 3 2 2 2 5 3" xfId="21824" xr:uid="{00000000-0005-0000-0000-0000F0140000}"/>
    <cellStyle name="20 % - Markeringsfarve2 3 2 2 2 6" xfId="1367" xr:uid="{00000000-0005-0000-0000-0000F1140000}"/>
    <cellStyle name="20 % - Markeringsfarve2 3 2 2 2 6 2" xfId="11747" xr:uid="{00000000-0005-0000-0000-0000F2140000}"/>
    <cellStyle name="20 % - Markeringsfarve2 3 2 2 2 6 2 2" xfId="25778" xr:uid="{00000000-0005-0000-0000-0000F3140000}"/>
    <cellStyle name="20 % - Markeringsfarve2 3 2 2 2 6 3" xfId="21825" xr:uid="{00000000-0005-0000-0000-0000F4140000}"/>
    <cellStyle name="20 % - Markeringsfarve2 3 2 2 2 7" xfId="11742" xr:uid="{00000000-0005-0000-0000-0000F5140000}"/>
    <cellStyle name="20 % - Markeringsfarve2 3 2 2 2 7 2" xfId="25773" xr:uid="{00000000-0005-0000-0000-0000F6140000}"/>
    <cellStyle name="20 % - Markeringsfarve2 3 2 2 2 8" xfId="21820" xr:uid="{00000000-0005-0000-0000-0000F7140000}"/>
    <cellStyle name="20 % - Markeringsfarve2 3 2 2 3" xfId="1368" xr:uid="{00000000-0005-0000-0000-0000F8140000}"/>
    <cellStyle name="20 % - Markeringsfarve2 3 2 2 3 2" xfId="11748" xr:uid="{00000000-0005-0000-0000-0000F9140000}"/>
    <cellStyle name="20 % - Markeringsfarve2 3 2 2 3 2 2" xfId="25779" xr:uid="{00000000-0005-0000-0000-0000FA140000}"/>
    <cellStyle name="20 % - Markeringsfarve2 3 2 2 3 3" xfId="21826" xr:uid="{00000000-0005-0000-0000-0000FB140000}"/>
    <cellStyle name="20 % - Markeringsfarve2 3 2 2 4" xfId="1369" xr:uid="{00000000-0005-0000-0000-0000FC140000}"/>
    <cellStyle name="20 % - Markeringsfarve2 3 2 2 4 2" xfId="11749" xr:uid="{00000000-0005-0000-0000-0000FD140000}"/>
    <cellStyle name="20 % - Markeringsfarve2 3 2 2 4 2 2" xfId="25780" xr:uid="{00000000-0005-0000-0000-0000FE140000}"/>
    <cellStyle name="20 % - Markeringsfarve2 3 2 2 4 3" xfId="21827" xr:uid="{00000000-0005-0000-0000-0000FF140000}"/>
    <cellStyle name="20 % - Markeringsfarve2 3 2 2 5" xfId="1370" xr:uid="{00000000-0005-0000-0000-000000150000}"/>
    <cellStyle name="20 % - Markeringsfarve2 3 2 2 5 2" xfId="11750" xr:uid="{00000000-0005-0000-0000-000001150000}"/>
    <cellStyle name="20 % - Markeringsfarve2 3 2 2 5 2 2" xfId="25781" xr:uid="{00000000-0005-0000-0000-000002150000}"/>
    <cellStyle name="20 % - Markeringsfarve2 3 2 2 5 3" xfId="21828" xr:uid="{00000000-0005-0000-0000-000003150000}"/>
    <cellStyle name="20 % - Markeringsfarve2 3 2 2 6" xfId="1371" xr:uid="{00000000-0005-0000-0000-000004150000}"/>
    <cellStyle name="20 % - Markeringsfarve2 3 2 2 6 2" xfId="11751" xr:uid="{00000000-0005-0000-0000-000005150000}"/>
    <cellStyle name="20 % - Markeringsfarve2 3 2 2 6 2 2" xfId="25782" xr:uid="{00000000-0005-0000-0000-000006150000}"/>
    <cellStyle name="20 % - Markeringsfarve2 3 2 2 6 3" xfId="21829" xr:uid="{00000000-0005-0000-0000-000007150000}"/>
    <cellStyle name="20 % - Markeringsfarve2 3 2 2 7" xfId="1372" xr:uid="{00000000-0005-0000-0000-000008150000}"/>
    <cellStyle name="20 % - Markeringsfarve2 3 2 2 7 2" xfId="11752" xr:uid="{00000000-0005-0000-0000-000009150000}"/>
    <cellStyle name="20 % - Markeringsfarve2 3 2 2 7 2 2" xfId="25783" xr:uid="{00000000-0005-0000-0000-00000A150000}"/>
    <cellStyle name="20 % - Markeringsfarve2 3 2 2 7 3" xfId="21830" xr:uid="{00000000-0005-0000-0000-00000B150000}"/>
    <cellStyle name="20 % - Markeringsfarve2 3 2 2 8" xfId="11741" xr:uid="{00000000-0005-0000-0000-00000C150000}"/>
    <cellStyle name="20 % - Markeringsfarve2 3 2 2 8 2" xfId="25772" xr:uid="{00000000-0005-0000-0000-00000D150000}"/>
    <cellStyle name="20 % - Markeringsfarve2 3 2 2 9" xfId="21819" xr:uid="{00000000-0005-0000-0000-00000E150000}"/>
    <cellStyle name="20 % - Markeringsfarve2 3 2 3" xfId="1373" xr:uid="{00000000-0005-0000-0000-00000F150000}"/>
    <cellStyle name="20 % - Markeringsfarve2 3 2 3 2" xfId="1374" xr:uid="{00000000-0005-0000-0000-000010150000}"/>
    <cellStyle name="20 % - Markeringsfarve2 3 2 3 2 2" xfId="11754" xr:uid="{00000000-0005-0000-0000-000011150000}"/>
    <cellStyle name="20 % - Markeringsfarve2 3 2 3 2 2 2" xfId="25785" xr:uid="{00000000-0005-0000-0000-000012150000}"/>
    <cellStyle name="20 % - Markeringsfarve2 3 2 3 2 3" xfId="21832" xr:uid="{00000000-0005-0000-0000-000013150000}"/>
    <cellStyle name="20 % - Markeringsfarve2 3 2 3 3" xfId="1375" xr:uid="{00000000-0005-0000-0000-000014150000}"/>
    <cellStyle name="20 % - Markeringsfarve2 3 2 3 3 2" xfId="11755" xr:uid="{00000000-0005-0000-0000-000015150000}"/>
    <cellStyle name="20 % - Markeringsfarve2 3 2 3 3 2 2" xfId="25786" xr:uid="{00000000-0005-0000-0000-000016150000}"/>
    <cellStyle name="20 % - Markeringsfarve2 3 2 3 3 3" xfId="21833" xr:uid="{00000000-0005-0000-0000-000017150000}"/>
    <cellStyle name="20 % - Markeringsfarve2 3 2 3 4" xfId="1376" xr:uid="{00000000-0005-0000-0000-000018150000}"/>
    <cellStyle name="20 % - Markeringsfarve2 3 2 3 4 2" xfId="11756" xr:uid="{00000000-0005-0000-0000-000019150000}"/>
    <cellStyle name="20 % - Markeringsfarve2 3 2 3 4 2 2" xfId="25787" xr:uid="{00000000-0005-0000-0000-00001A150000}"/>
    <cellStyle name="20 % - Markeringsfarve2 3 2 3 4 3" xfId="21834" xr:uid="{00000000-0005-0000-0000-00001B150000}"/>
    <cellStyle name="20 % - Markeringsfarve2 3 2 3 5" xfId="1377" xr:uid="{00000000-0005-0000-0000-00001C150000}"/>
    <cellStyle name="20 % - Markeringsfarve2 3 2 3 5 2" xfId="11757" xr:uid="{00000000-0005-0000-0000-00001D150000}"/>
    <cellStyle name="20 % - Markeringsfarve2 3 2 3 5 2 2" xfId="25788" xr:uid="{00000000-0005-0000-0000-00001E150000}"/>
    <cellStyle name="20 % - Markeringsfarve2 3 2 3 5 3" xfId="21835" xr:uid="{00000000-0005-0000-0000-00001F150000}"/>
    <cellStyle name="20 % - Markeringsfarve2 3 2 3 6" xfId="1378" xr:uid="{00000000-0005-0000-0000-000020150000}"/>
    <cellStyle name="20 % - Markeringsfarve2 3 2 3 6 2" xfId="11758" xr:uid="{00000000-0005-0000-0000-000021150000}"/>
    <cellStyle name="20 % - Markeringsfarve2 3 2 3 6 2 2" xfId="25789" xr:uid="{00000000-0005-0000-0000-000022150000}"/>
    <cellStyle name="20 % - Markeringsfarve2 3 2 3 6 3" xfId="21836" xr:uid="{00000000-0005-0000-0000-000023150000}"/>
    <cellStyle name="20 % - Markeringsfarve2 3 2 3 7" xfId="11753" xr:uid="{00000000-0005-0000-0000-000024150000}"/>
    <cellStyle name="20 % - Markeringsfarve2 3 2 3 7 2" xfId="25784" xr:uid="{00000000-0005-0000-0000-000025150000}"/>
    <cellStyle name="20 % - Markeringsfarve2 3 2 3 8" xfId="21831" xr:uid="{00000000-0005-0000-0000-000026150000}"/>
    <cellStyle name="20 % - Markeringsfarve2 3 2 4" xfId="1379" xr:uid="{00000000-0005-0000-0000-000027150000}"/>
    <cellStyle name="20 % - Markeringsfarve2 3 2 4 2" xfId="11759" xr:uid="{00000000-0005-0000-0000-000028150000}"/>
    <cellStyle name="20 % - Markeringsfarve2 3 2 4 2 2" xfId="25790" xr:uid="{00000000-0005-0000-0000-000029150000}"/>
    <cellStyle name="20 % - Markeringsfarve2 3 2 4 3" xfId="21837" xr:uid="{00000000-0005-0000-0000-00002A150000}"/>
    <cellStyle name="20 % - Markeringsfarve2 3 2 5" xfId="1380" xr:uid="{00000000-0005-0000-0000-00002B150000}"/>
    <cellStyle name="20 % - Markeringsfarve2 3 2 5 2" xfId="11760" xr:uid="{00000000-0005-0000-0000-00002C150000}"/>
    <cellStyle name="20 % - Markeringsfarve2 3 2 5 2 2" xfId="25791" xr:uid="{00000000-0005-0000-0000-00002D150000}"/>
    <cellStyle name="20 % - Markeringsfarve2 3 2 5 3" xfId="21838" xr:uid="{00000000-0005-0000-0000-00002E150000}"/>
    <cellStyle name="20 % - Markeringsfarve2 3 2 6" xfId="1381" xr:uid="{00000000-0005-0000-0000-00002F150000}"/>
    <cellStyle name="20 % - Markeringsfarve2 3 2 6 2" xfId="11761" xr:uid="{00000000-0005-0000-0000-000030150000}"/>
    <cellStyle name="20 % - Markeringsfarve2 3 2 6 2 2" xfId="25792" xr:uid="{00000000-0005-0000-0000-000031150000}"/>
    <cellStyle name="20 % - Markeringsfarve2 3 2 6 3" xfId="21839" xr:uid="{00000000-0005-0000-0000-000032150000}"/>
    <cellStyle name="20 % - Markeringsfarve2 3 2 7" xfId="1382" xr:uid="{00000000-0005-0000-0000-000033150000}"/>
    <cellStyle name="20 % - Markeringsfarve2 3 2 7 2" xfId="11762" xr:uid="{00000000-0005-0000-0000-000034150000}"/>
    <cellStyle name="20 % - Markeringsfarve2 3 2 7 2 2" xfId="25793" xr:uid="{00000000-0005-0000-0000-000035150000}"/>
    <cellStyle name="20 % - Markeringsfarve2 3 2 7 3" xfId="21840" xr:uid="{00000000-0005-0000-0000-000036150000}"/>
    <cellStyle name="20 % - Markeringsfarve2 3 2 8" xfId="1383" xr:uid="{00000000-0005-0000-0000-000037150000}"/>
    <cellStyle name="20 % - Markeringsfarve2 3 2 8 2" xfId="11763" xr:uid="{00000000-0005-0000-0000-000038150000}"/>
    <cellStyle name="20 % - Markeringsfarve2 3 2 8 2 2" xfId="25794" xr:uid="{00000000-0005-0000-0000-000039150000}"/>
    <cellStyle name="20 % - Markeringsfarve2 3 2 8 3" xfId="21841" xr:uid="{00000000-0005-0000-0000-00003A150000}"/>
    <cellStyle name="20 % - Markeringsfarve2 3 2 9" xfId="1384" xr:uid="{00000000-0005-0000-0000-00003B150000}"/>
    <cellStyle name="20 % - Markeringsfarve2 3 3" xfId="1385" xr:uid="{00000000-0005-0000-0000-00003C150000}"/>
    <cellStyle name="20 % - Markeringsfarve2 3 3 2" xfId="11764" xr:uid="{00000000-0005-0000-0000-00003D150000}"/>
    <cellStyle name="20 % - Markeringsfarve2 3 3 2 2" xfId="25795" xr:uid="{00000000-0005-0000-0000-00003E150000}"/>
    <cellStyle name="20 % - Markeringsfarve2 3 3 3" xfId="21842" xr:uid="{00000000-0005-0000-0000-00003F150000}"/>
    <cellStyle name="20 % - Markeringsfarve2 3_Budget" xfId="1386" xr:uid="{00000000-0005-0000-0000-000040150000}"/>
    <cellStyle name="20 % - Markeringsfarve2 4" xfId="1387" xr:uid="{00000000-0005-0000-0000-000041150000}"/>
    <cellStyle name="20 % - Markeringsfarve2 4 2" xfId="1388" xr:uid="{00000000-0005-0000-0000-000042150000}"/>
    <cellStyle name="20 % - Markeringsfarve2 5" xfId="1389" xr:uid="{00000000-0005-0000-0000-000043150000}"/>
    <cellStyle name="20 % - Markeringsfarve2 6" xfId="1390" xr:uid="{00000000-0005-0000-0000-000044150000}"/>
    <cellStyle name="20 % - Markeringsfarve2 6 10" xfId="1391" xr:uid="{00000000-0005-0000-0000-000045150000}"/>
    <cellStyle name="20 % - Markeringsfarve2 6 10 2" xfId="11766" xr:uid="{00000000-0005-0000-0000-000046150000}"/>
    <cellStyle name="20 % - Markeringsfarve2 6 10 2 2" xfId="25797" xr:uid="{00000000-0005-0000-0000-000047150000}"/>
    <cellStyle name="20 % - Markeringsfarve2 6 10 3" xfId="21844" xr:uid="{00000000-0005-0000-0000-000048150000}"/>
    <cellStyle name="20 % - Markeringsfarve2 6 11" xfId="11765" xr:uid="{00000000-0005-0000-0000-000049150000}"/>
    <cellStyle name="20 % - Markeringsfarve2 6 11 2" xfId="25796" xr:uid="{00000000-0005-0000-0000-00004A150000}"/>
    <cellStyle name="20 % - Markeringsfarve2 6 12" xfId="21843" xr:uid="{00000000-0005-0000-0000-00004B150000}"/>
    <cellStyle name="20 % - Markeringsfarve2 6 2" xfId="1392" xr:uid="{00000000-0005-0000-0000-00004C150000}"/>
    <cellStyle name="20 % - Markeringsfarve2 6 2 10" xfId="21845" xr:uid="{00000000-0005-0000-0000-00004D150000}"/>
    <cellStyle name="20 % - Markeringsfarve2 6 2 2" xfId="1393" xr:uid="{00000000-0005-0000-0000-00004E150000}"/>
    <cellStyle name="20 % - Markeringsfarve2 6 2 2 2" xfId="1394" xr:uid="{00000000-0005-0000-0000-00004F150000}"/>
    <cellStyle name="20 % - Markeringsfarve2 6 2 2 2 2" xfId="11769" xr:uid="{00000000-0005-0000-0000-000050150000}"/>
    <cellStyle name="20 % - Markeringsfarve2 6 2 2 2 2 2" xfId="25800" xr:uid="{00000000-0005-0000-0000-000051150000}"/>
    <cellStyle name="20 % - Markeringsfarve2 6 2 2 2 3" xfId="21847" xr:uid="{00000000-0005-0000-0000-000052150000}"/>
    <cellStyle name="20 % - Markeringsfarve2 6 2 2 3" xfId="1395" xr:uid="{00000000-0005-0000-0000-000053150000}"/>
    <cellStyle name="20 % - Markeringsfarve2 6 2 2 3 2" xfId="11770" xr:uid="{00000000-0005-0000-0000-000054150000}"/>
    <cellStyle name="20 % - Markeringsfarve2 6 2 2 3 2 2" xfId="25801" xr:uid="{00000000-0005-0000-0000-000055150000}"/>
    <cellStyle name="20 % - Markeringsfarve2 6 2 2 3 3" xfId="21848" xr:uid="{00000000-0005-0000-0000-000056150000}"/>
    <cellStyle name="20 % - Markeringsfarve2 6 2 2 4" xfId="1396" xr:uid="{00000000-0005-0000-0000-000057150000}"/>
    <cellStyle name="20 % - Markeringsfarve2 6 2 2 4 2" xfId="11771" xr:uid="{00000000-0005-0000-0000-000058150000}"/>
    <cellStyle name="20 % - Markeringsfarve2 6 2 2 4 2 2" xfId="25802" xr:uid="{00000000-0005-0000-0000-000059150000}"/>
    <cellStyle name="20 % - Markeringsfarve2 6 2 2 4 3" xfId="21849" xr:uid="{00000000-0005-0000-0000-00005A150000}"/>
    <cellStyle name="20 % - Markeringsfarve2 6 2 2 5" xfId="1397" xr:uid="{00000000-0005-0000-0000-00005B150000}"/>
    <cellStyle name="20 % - Markeringsfarve2 6 2 2 5 2" xfId="11772" xr:uid="{00000000-0005-0000-0000-00005C150000}"/>
    <cellStyle name="20 % - Markeringsfarve2 6 2 2 5 2 2" xfId="25803" xr:uid="{00000000-0005-0000-0000-00005D150000}"/>
    <cellStyle name="20 % - Markeringsfarve2 6 2 2 5 3" xfId="21850" xr:uid="{00000000-0005-0000-0000-00005E150000}"/>
    <cellStyle name="20 % - Markeringsfarve2 6 2 2 6" xfId="1398" xr:uid="{00000000-0005-0000-0000-00005F150000}"/>
    <cellStyle name="20 % - Markeringsfarve2 6 2 2 6 2" xfId="11773" xr:uid="{00000000-0005-0000-0000-000060150000}"/>
    <cellStyle name="20 % - Markeringsfarve2 6 2 2 6 2 2" xfId="25804" xr:uid="{00000000-0005-0000-0000-000061150000}"/>
    <cellStyle name="20 % - Markeringsfarve2 6 2 2 6 3" xfId="21851" xr:uid="{00000000-0005-0000-0000-000062150000}"/>
    <cellStyle name="20 % - Markeringsfarve2 6 2 2 7" xfId="11768" xr:uid="{00000000-0005-0000-0000-000063150000}"/>
    <cellStyle name="20 % - Markeringsfarve2 6 2 2 7 2" xfId="25799" xr:uid="{00000000-0005-0000-0000-000064150000}"/>
    <cellStyle name="20 % - Markeringsfarve2 6 2 2 8" xfId="21846" xr:uid="{00000000-0005-0000-0000-000065150000}"/>
    <cellStyle name="20 % - Markeringsfarve2 6 2 3" xfId="1399" xr:uid="{00000000-0005-0000-0000-000066150000}"/>
    <cellStyle name="20 % - Markeringsfarve2 6 2 3 2" xfId="1400" xr:uid="{00000000-0005-0000-0000-000067150000}"/>
    <cellStyle name="20 % - Markeringsfarve2 6 2 3 2 2" xfId="11775" xr:uid="{00000000-0005-0000-0000-000068150000}"/>
    <cellStyle name="20 % - Markeringsfarve2 6 2 3 2 2 2" xfId="25806" xr:uid="{00000000-0005-0000-0000-000069150000}"/>
    <cellStyle name="20 % - Markeringsfarve2 6 2 3 2 3" xfId="21853" xr:uid="{00000000-0005-0000-0000-00006A150000}"/>
    <cellStyle name="20 % - Markeringsfarve2 6 2 3 3" xfId="1401" xr:uid="{00000000-0005-0000-0000-00006B150000}"/>
    <cellStyle name="20 % - Markeringsfarve2 6 2 3 3 2" xfId="11776" xr:uid="{00000000-0005-0000-0000-00006C150000}"/>
    <cellStyle name="20 % - Markeringsfarve2 6 2 3 3 2 2" xfId="25807" xr:uid="{00000000-0005-0000-0000-00006D150000}"/>
    <cellStyle name="20 % - Markeringsfarve2 6 2 3 3 3" xfId="21854" xr:uid="{00000000-0005-0000-0000-00006E150000}"/>
    <cellStyle name="20 % - Markeringsfarve2 6 2 3 4" xfId="1402" xr:uid="{00000000-0005-0000-0000-00006F150000}"/>
    <cellStyle name="20 % - Markeringsfarve2 6 2 3 4 2" xfId="11777" xr:uid="{00000000-0005-0000-0000-000070150000}"/>
    <cellStyle name="20 % - Markeringsfarve2 6 2 3 4 2 2" xfId="25808" xr:uid="{00000000-0005-0000-0000-000071150000}"/>
    <cellStyle name="20 % - Markeringsfarve2 6 2 3 4 3" xfId="21855" xr:uid="{00000000-0005-0000-0000-000072150000}"/>
    <cellStyle name="20 % - Markeringsfarve2 6 2 3 5" xfId="1403" xr:uid="{00000000-0005-0000-0000-000073150000}"/>
    <cellStyle name="20 % - Markeringsfarve2 6 2 3 5 2" xfId="11778" xr:uid="{00000000-0005-0000-0000-000074150000}"/>
    <cellStyle name="20 % - Markeringsfarve2 6 2 3 5 2 2" xfId="25809" xr:uid="{00000000-0005-0000-0000-000075150000}"/>
    <cellStyle name="20 % - Markeringsfarve2 6 2 3 5 3" xfId="21856" xr:uid="{00000000-0005-0000-0000-000076150000}"/>
    <cellStyle name="20 % - Markeringsfarve2 6 2 3 6" xfId="1404" xr:uid="{00000000-0005-0000-0000-000077150000}"/>
    <cellStyle name="20 % - Markeringsfarve2 6 2 3 6 2" xfId="11779" xr:uid="{00000000-0005-0000-0000-000078150000}"/>
    <cellStyle name="20 % - Markeringsfarve2 6 2 3 6 2 2" xfId="25810" xr:uid="{00000000-0005-0000-0000-000079150000}"/>
    <cellStyle name="20 % - Markeringsfarve2 6 2 3 6 3" xfId="21857" xr:uid="{00000000-0005-0000-0000-00007A150000}"/>
    <cellStyle name="20 % - Markeringsfarve2 6 2 3 7" xfId="11774" xr:uid="{00000000-0005-0000-0000-00007B150000}"/>
    <cellStyle name="20 % - Markeringsfarve2 6 2 3 7 2" xfId="25805" xr:uid="{00000000-0005-0000-0000-00007C150000}"/>
    <cellStyle name="20 % - Markeringsfarve2 6 2 3 8" xfId="21852" xr:uid="{00000000-0005-0000-0000-00007D150000}"/>
    <cellStyle name="20 % - Markeringsfarve2 6 2 4" xfId="1405" xr:uid="{00000000-0005-0000-0000-00007E150000}"/>
    <cellStyle name="20 % - Markeringsfarve2 6 2 4 2" xfId="11780" xr:uid="{00000000-0005-0000-0000-00007F150000}"/>
    <cellStyle name="20 % - Markeringsfarve2 6 2 4 2 2" xfId="25811" xr:uid="{00000000-0005-0000-0000-000080150000}"/>
    <cellStyle name="20 % - Markeringsfarve2 6 2 4 3" xfId="21858" xr:uid="{00000000-0005-0000-0000-000081150000}"/>
    <cellStyle name="20 % - Markeringsfarve2 6 2 5" xfId="1406" xr:uid="{00000000-0005-0000-0000-000082150000}"/>
    <cellStyle name="20 % - Markeringsfarve2 6 2 5 2" xfId="11781" xr:uid="{00000000-0005-0000-0000-000083150000}"/>
    <cellStyle name="20 % - Markeringsfarve2 6 2 5 2 2" xfId="25812" xr:uid="{00000000-0005-0000-0000-000084150000}"/>
    <cellStyle name="20 % - Markeringsfarve2 6 2 5 3" xfId="21859" xr:uid="{00000000-0005-0000-0000-000085150000}"/>
    <cellStyle name="20 % - Markeringsfarve2 6 2 6" xfId="1407" xr:uid="{00000000-0005-0000-0000-000086150000}"/>
    <cellStyle name="20 % - Markeringsfarve2 6 2 6 2" xfId="11782" xr:uid="{00000000-0005-0000-0000-000087150000}"/>
    <cellStyle name="20 % - Markeringsfarve2 6 2 6 2 2" xfId="25813" xr:uid="{00000000-0005-0000-0000-000088150000}"/>
    <cellStyle name="20 % - Markeringsfarve2 6 2 6 3" xfId="21860" xr:uid="{00000000-0005-0000-0000-000089150000}"/>
    <cellStyle name="20 % - Markeringsfarve2 6 2 7" xfId="1408" xr:uid="{00000000-0005-0000-0000-00008A150000}"/>
    <cellStyle name="20 % - Markeringsfarve2 6 2 7 2" xfId="11783" xr:uid="{00000000-0005-0000-0000-00008B150000}"/>
    <cellStyle name="20 % - Markeringsfarve2 6 2 7 2 2" xfId="25814" xr:uid="{00000000-0005-0000-0000-00008C150000}"/>
    <cellStyle name="20 % - Markeringsfarve2 6 2 7 3" xfId="21861" xr:uid="{00000000-0005-0000-0000-00008D150000}"/>
    <cellStyle name="20 % - Markeringsfarve2 6 2 8" xfId="1409" xr:uid="{00000000-0005-0000-0000-00008E150000}"/>
    <cellStyle name="20 % - Markeringsfarve2 6 2 8 2" xfId="11784" xr:uid="{00000000-0005-0000-0000-00008F150000}"/>
    <cellStyle name="20 % - Markeringsfarve2 6 2 8 2 2" xfId="25815" xr:uid="{00000000-0005-0000-0000-000090150000}"/>
    <cellStyle name="20 % - Markeringsfarve2 6 2 8 3" xfId="21862" xr:uid="{00000000-0005-0000-0000-000091150000}"/>
    <cellStyle name="20 % - Markeringsfarve2 6 2 9" xfId="11767" xr:uid="{00000000-0005-0000-0000-000092150000}"/>
    <cellStyle name="20 % - Markeringsfarve2 6 2 9 2" xfId="25798" xr:uid="{00000000-0005-0000-0000-000093150000}"/>
    <cellStyle name="20 % - Markeringsfarve2 6 3" xfId="1410" xr:uid="{00000000-0005-0000-0000-000094150000}"/>
    <cellStyle name="20 % - Markeringsfarve2 6 4" xfId="1411" xr:uid="{00000000-0005-0000-0000-000095150000}"/>
    <cellStyle name="20 % - Markeringsfarve2 6 4 2" xfId="1412" xr:uid="{00000000-0005-0000-0000-000096150000}"/>
    <cellStyle name="20 % - Markeringsfarve2 6 4 2 2" xfId="11786" xr:uid="{00000000-0005-0000-0000-000097150000}"/>
    <cellStyle name="20 % - Markeringsfarve2 6 4 2 2 2" xfId="25817" xr:uid="{00000000-0005-0000-0000-000098150000}"/>
    <cellStyle name="20 % - Markeringsfarve2 6 4 2 3" xfId="21864" xr:uid="{00000000-0005-0000-0000-000099150000}"/>
    <cellStyle name="20 % - Markeringsfarve2 6 4 3" xfId="1413" xr:uid="{00000000-0005-0000-0000-00009A150000}"/>
    <cellStyle name="20 % - Markeringsfarve2 6 4 3 2" xfId="11787" xr:uid="{00000000-0005-0000-0000-00009B150000}"/>
    <cellStyle name="20 % - Markeringsfarve2 6 4 3 2 2" xfId="25818" xr:uid="{00000000-0005-0000-0000-00009C150000}"/>
    <cellStyle name="20 % - Markeringsfarve2 6 4 3 3" xfId="21865" xr:uid="{00000000-0005-0000-0000-00009D150000}"/>
    <cellStyle name="20 % - Markeringsfarve2 6 4 4" xfId="1414" xr:uid="{00000000-0005-0000-0000-00009E150000}"/>
    <cellStyle name="20 % - Markeringsfarve2 6 4 4 2" xfId="11788" xr:uid="{00000000-0005-0000-0000-00009F150000}"/>
    <cellStyle name="20 % - Markeringsfarve2 6 4 4 2 2" xfId="25819" xr:uid="{00000000-0005-0000-0000-0000A0150000}"/>
    <cellStyle name="20 % - Markeringsfarve2 6 4 4 3" xfId="21866" xr:uid="{00000000-0005-0000-0000-0000A1150000}"/>
    <cellStyle name="20 % - Markeringsfarve2 6 4 5" xfId="1415" xr:uid="{00000000-0005-0000-0000-0000A2150000}"/>
    <cellStyle name="20 % - Markeringsfarve2 6 4 5 2" xfId="11789" xr:uid="{00000000-0005-0000-0000-0000A3150000}"/>
    <cellStyle name="20 % - Markeringsfarve2 6 4 5 2 2" xfId="25820" xr:uid="{00000000-0005-0000-0000-0000A4150000}"/>
    <cellStyle name="20 % - Markeringsfarve2 6 4 5 3" xfId="21867" xr:uid="{00000000-0005-0000-0000-0000A5150000}"/>
    <cellStyle name="20 % - Markeringsfarve2 6 4 6" xfId="1416" xr:uid="{00000000-0005-0000-0000-0000A6150000}"/>
    <cellStyle name="20 % - Markeringsfarve2 6 4 6 2" xfId="11790" xr:uid="{00000000-0005-0000-0000-0000A7150000}"/>
    <cellStyle name="20 % - Markeringsfarve2 6 4 6 2 2" xfId="25821" xr:uid="{00000000-0005-0000-0000-0000A8150000}"/>
    <cellStyle name="20 % - Markeringsfarve2 6 4 6 3" xfId="21868" xr:uid="{00000000-0005-0000-0000-0000A9150000}"/>
    <cellStyle name="20 % - Markeringsfarve2 6 4 7" xfId="11785" xr:uid="{00000000-0005-0000-0000-0000AA150000}"/>
    <cellStyle name="20 % - Markeringsfarve2 6 4 7 2" xfId="25816" xr:uid="{00000000-0005-0000-0000-0000AB150000}"/>
    <cellStyle name="20 % - Markeringsfarve2 6 4 8" xfId="21863" xr:uid="{00000000-0005-0000-0000-0000AC150000}"/>
    <cellStyle name="20 % - Markeringsfarve2 6 5" xfId="1417" xr:uid="{00000000-0005-0000-0000-0000AD150000}"/>
    <cellStyle name="20 % - Markeringsfarve2 6 5 2" xfId="1418" xr:uid="{00000000-0005-0000-0000-0000AE150000}"/>
    <cellStyle name="20 % - Markeringsfarve2 6 5 2 2" xfId="11792" xr:uid="{00000000-0005-0000-0000-0000AF150000}"/>
    <cellStyle name="20 % - Markeringsfarve2 6 5 2 2 2" xfId="25823" xr:uid="{00000000-0005-0000-0000-0000B0150000}"/>
    <cellStyle name="20 % - Markeringsfarve2 6 5 2 3" xfId="21870" xr:uid="{00000000-0005-0000-0000-0000B1150000}"/>
    <cellStyle name="20 % - Markeringsfarve2 6 5 3" xfId="1419" xr:uid="{00000000-0005-0000-0000-0000B2150000}"/>
    <cellStyle name="20 % - Markeringsfarve2 6 5 3 2" xfId="11793" xr:uid="{00000000-0005-0000-0000-0000B3150000}"/>
    <cellStyle name="20 % - Markeringsfarve2 6 5 3 2 2" xfId="25824" xr:uid="{00000000-0005-0000-0000-0000B4150000}"/>
    <cellStyle name="20 % - Markeringsfarve2 6 5 3 3" xfId="21871" xr:uid="{00000000-0005-0000-0000-0000B5150000}"/>
    <cellStyle name="20 % - Markeringsfarve2 6 5 4" xfId="1420" xr:uid="{00000000-0005-0000-0000-0000B6150000}"/>
    <cellStyle name="20 % - Markeringsfarve2 6 5 4 2" xfId="11794" xr:uid="{00000000-0005-0000-0000-0000B7150000}"/>
    <cellStyle name="20 % - Markeringsfarve2 6 5 4 2 2" xfId="25825" xr:uid="{00000000-0005-0000-0000-0000B8150000}"/>
    <cellStyle name="20 % - Markeringsfarve2 6 5 4 3" xfId="21872" xr:uid="{00000000-0005-0000-0000-0000B9150000}"/>
    <cellStyle name="20 % - Markeringsfarve2 6 5 5" xfId="1421" xr:uid="{00000000-0005-0000-0000-0000BA150000}"/>
    <cellStyle name="20 % - Markeringsfarve2 6 5 5 2" xfId="11795" xr:uid="{00000000-0005-0000-0000-0000BB150000}"/>
    <cellStyle name="20 % - Markeringsfarve2 6 5 5 2 2" xfId="25826" xr:uid="{00000000-0005-0000-0000-0000BC150000}"/>
    <cellStyle name="20 % - Markeringsfarve2 6 5 5 3" xfId="21873" xr:uid="{00000000-0005-0000-0000-0000BD150000}"/>
    <cellStyle name="20 % - Markeringsfarve2 6 5 6" xfId="1422" xr:uid="{00000000-0005-0000-0000-0000BE150000}"/>
    <cellStyle name="20 % - Markeringsfarve2 6 5 6 2" xfId="11796" xr:uid="{00000000-0005-0000-0000-0000BF150000}"/>
    <cellStyle name="20 % - Markeringsfarve2 6 5 6 2 2" xfId="25827" xr:uid="{00000000-0005-0000-0000-0000C0150000}"/>
    <cellStyle name="20 % - Markeringsfarve2 6 5 6 3" xfId="21874" xr:uid="{00000000-0005-0000-0000-0000C1150000}"/>
    <cellStyle name="20 % - Markeringsfarve2 6 5 7" xfId="11791" xr:uid="{00000000-0005-0000-0000-0000C2150000}"/>
    <cellStyle name="20 % - Markeringsfarve2 6 5 7 2" xfId="25822" xr:uid="{00000000-0005-0000-0000-0000C3150000}"/>
    <cellStyle name="20 % - Markeringsfarve2 6 5 8" xfId="21869" xr:uid="{00000000-0005-0000-0000-0000C4150000}"/>
    <cellStyle name="20 % - Markeringsfarve2 6 6" xfId="1423" xr:uid="{00000000-0005-0000-0000-0000C5150000}"/>
    <cellStyle name="20 % - Markeringsfarve2 6 6 2" xfId="11797" xr:uid="{00000000-0005-0000-0000-0000C6150000}"/>
    <cellStyle name="20 % - Markeringsfarve2 6 6 2 2" xfId="25828" xr:uid="{00000000-0005-0000-0000-0000C7150000}"/>
    <cellStyle name="20 % - Markeringsfarve2 6 6 3" xfId="21875" xr:uid="{00000000-0005-0000-0000-0000C8150000}"/>
    <cellStyle name="20 % - Markeringsfarve2 6 7" xfId="1424" xr:uid="{00000000-0005-0000-0000-0000C9150000}"/>
    <cellStyle name="20 % - Markeringsfarve2 6 7 2" xfId="11798" xr:uid="{00000000-0005-0000-0000-0000CA150000}"/>
    <cellStyle name="20 % - Markeringsfarve2 6 7 2 2" xfId="25829" xr:uid="{00000000-0005-0000-0000-0000CB150000}"/>
    <cellStyle name="20 % - Markeringsfarve2 6 7 3" xfId="21876" xr:uid="{00000000-0005-0000-0000-0000CC150000}"/>
    <cellStyle name="20 % - Markeringsfarve2 6 8" xfId="1425" xr:uid="{00000000-0005-0000-0000-0000CD150000}"/>
    <cellStyle name="20 % - Markeringsfarve2 6 8 2" xfId="11799" xr:uid="{00000000-0005-0000-0000-0000CE150000}"/>
    <cellStyle name="20 % - Markeringsfarve2 6 8 2 2" xfId="25830" xr:uid="{00000000-0005-0000-0000-0000CF150000}"/>
    <cellStyle name="20 % - Markeringsfarve2 6 8 3" xfId="21877" xr:uid="{00000000-0005-0000-0000-0000D0150000}"/>
    <cellStyle name="20 % - Markeringsfarve2 6 9" xfId="1426" xr:uid="{00000000-0005-0000-0000-0000D1150000}"/>
    <cellStyle name="20 % - Markeringsfarve2 6 9 2" xfId="11800" xr:uid="{00000000-0005-0000-0000-0000D2150000}"/>
    <cellStyle name="20 % - Markeringsfarve2 6 9 2 2" xfId="25831" xr:uid="{00000000-0005-0000-0000-0000D3150000}"/>
    <cellStyle name="20 % - Markeringsfarve2 6 9 3" xfId="21878" xr:uid="{00000000-0005-0000-0000-0000D4150000}"/>
    <cellStyle name="20 % - Markeringsfarve2 7" xfId="1427" xr:uid="{00000000-0005-0000-0000-0000D5150000}"/>
    <cellStyle name="20 % - Markeringsfarve2 8" xfId="1428" xr:uid="{00000000-0005-0000-0000-0000D6150000}"/>
    <cellStyle name="20 % - Markeringsfarve2 9" xfId="1429" xr:uid="{00000000-0005-0000-0000-0000D7150000}"/>
    <cellStyle name="20 % - Markeringsfarve3 10" xfId="1431" xr:uid="{00000000-0005-0000-0000-0000D8150000}"/>
    <cellStyle name="20 % - Markeringsfarve3 11" xfId="1432" xr:uid="{00000000-0005-0000-0000-0000D9150000}"/>
    <cellStyle name="20 % - Markeringsfarve3 11 2" xfId="1433" xr:uid="{00000000-0005-0000-0000-0000DA150000}"/>
    <cellStyle name="20 % - Markeringsfarve3 11 2 2" xfId="11802" xr:uid="{00000000-0005-0000-0000-0000DB150000}"/>
    <cellStyle name="20 % - Markeringsfarve3 11 2 2 2" xfId="25833" xr:uid="{00000000-0005-0000-0000-0000DC150000}"/>
    <cellStyle name="20 % - Markeringsfarve3 11 2 3" xfId="21881" xr:uid="{00000000-0005-0000-0000-0000DD150000}"/>
    <cellStyle name="20 % - Markeringsfarve3 11 3" xfId="11801" xr:uid="{00000000-0005-0000-0000-0000DE150000}"/>
    <cellStyle name="20 % - Markeringsfarve3 11 3 2" xfId="25832" xr:uid="{00000000-0005-0000-0000-0000DF150000}"/>
    <cellStyle name="20 % - Markeringsfarve3 11 4" xfId="21880" xr:uid="{00000000-0005-0000-0000-0000E0150000}"/>
    <cellStyle name="20 % - Markeringsfarve3 12" xfId="1434" xr:uid="{00000000-0005-0000-0000-0000E1150000}"/>
    <cellStyle name="20 % - Markeringsfarve3 12 2" xfId="11803" xr:uid="{00000000-0005-0000-0000-0000E2150000}"/>
    <cellStyle name="20 % - Markeringsfarve3 12 2 2" xfId="25834" xr:uid="{00000000-0005-0000-0000-0000E3150000}"/>
    <cellStyle name="20 % - Markeringsfarve3 12 3" xfId="21882" xr:uid="{00000000-0005-0000-0000-0000E4150000}"/>
    <cellStyle name="20 % - Markeringsfarve3 13" xfId="1435" xr:uid="{00000000-0005-0000-0000-0000E5150000}"/>
    <cellStyle name="20 % - Markeringsfarve3 13 2" xfId="11804" xr:uid="{00000000-0005-0000-0000-0000E6150000}"/>
    <cellStyle name="20 % - Markeringsfarve3 13 2 2" xfId="25835" xr:uid="{00000000-0005-0000-0000-0000E7150000}"/>
    <cellStyle name="20 % - Markeringsfarve3 13 3" xfId="21883" xr:uid="{00000000-0005-0000-0000-0000E8150000}"/>
    <cellStyle name="20 % - Markeringsfarve3 14" xfId="1436" xr:uid="{00000000-0005-0000-0000-0000E9150000}"/>
    <cellStyle name="20 % - Markeringsfarve3 15" xfId="1437" xr:uid="{00000000-0005-0000-0000-0000EA150000}"/>
    <cellStyle name="20 % - Markeringsfarve3 16" xfId="1438" xr:uid="{00000000-0005-0000-0000-0000EB150000}"/>
    <cellStyle name="20 % - Markeringsfarve3 17" xfId="1439" xr:uid="{00000000-0005-0000-0000-0000EC150000}"/>
    <cellStyle name="20 % - Markeringsfarve3 18" xfId="1440" xr:uid="{00000000-0005-0000-0000-0000ED150000}"/>
    <cellStyle name="20 % - Markeringsfarve3 18 2" xfId="11805" xr:uid="{00000000-0005-0000-0000-0000EE150000}"/>
    <cellStyle name="20 % - Markeringsfarve3 18 2 2" xfId="25836" xr:uid="{00000000-0005-0000-0000-0000EF150000}"/>
    <cellStyle name="20 % - Markeringsfarve3 18 3" xfId="21884" xr:uid="{00000000-0005-0000-0000-0000F0150000}"/>
    <cellStyle name="20 % - Markeringsfarve3 19" xfId="1441" xr:uid="{00000000-0005-0000-0000-0000F1150000}"/>
    <cellStyle name="20 % - Markeringsfarve3 19 2" xfId="11806" xr:uid="{00000000-0005-0000-0000-0000F2150000}"/>
    <cellStyle name="20 % - Markeringsfarve3 19 2 2" xfId="25837" xr:uid="{00000000-0005-0000-0000-0000F3150000}"/>
    <cellStyle name="20 % - Markeringsfarve3 19 3" xfId="21885" xr:uid="{00000000-0005-0000-0000-0000F4150000}"/>
    <cellStyle name="20 % - Markeringsfarve3 2" xfId="1442" xr:uid="{00000000-0005-0000-0000-0000F5150000}"/>
    <cellStyle name="20 % - Markeringsfarve3 2 10" xfId="1443" xr:uid="{00000000-0005-0000-0000-0000F6150000}"/>
    <cellStyle name="20 % - Markeringsfarve3 2 10 2" xfId="11807" xr:uid="{00000000-0005-0000-0000-0000F7150000}"/>
    <cellStyle name="20 % - Markeringsfarve3 2 10 2 2" xfId="25838" xr:uid="{00000000-0005-0000-0000-0000F8150000}"/>
    <cellStyle name="20 % - Markeringsfarve3 2 10 3" xfId="21886" xr:uid="{00000000-0005-0000-0000-0000F9150000}"/>
    <cellStyle name="20 % - Markeringsfarve3 2 11" xfId="1444" xr:uid="{00000000-0005-0000-0000-0000FA150000}"/>
    <cellStyle name="20 % - Markeringsfarve3 2 11 2" xfId="11808" xr:uid="{00000000-0005-0000-0000-0000FB150000}"/>
    <cellStyle name="20 % - Markeringsfarve3 2 11 2 2" xfId="25839" xr:uid="{00000000-0005-0000-0000-0000FC150000}"/>
    <cellStyle name="20 % - Markeringsfarve3 2 11 3" xfId="21887" xr:uid="{00000000-0005-0000-0000-0000FD150000}"/>
    <cellStyle name="20 % - Markeringsfarve3 2 12" xfId="1445" xr:uid="{00000000-0005-0000-0000-0000FE150000}"/>
    <cellStyle name="20 % - Markeringsfarve3 2 12 2" xfId="11809" xr:uid="{00000000-0005-0000-0000-0000FF150000}"/>
    <cellStyle name="20 % - Markeringsfarve3 2 12 2 2" xfId="25840" xr:uid="{00000000-0005-0000-0000-000000160000}"/>
    <cellStyle name="20 % - Markeringsfarve3 2 12 3" xfId="21888" xr:uid="{00000000-0005-0000-0000-000001160000}"/>
    <cellStyle name="20 % - Markeringsfarve3 2 13" xfId="1446" xr:uid="{00000000-0005-0000-0000-000002160000}"/>
    <cellStyle name="20 % - Markeringsfarve3 2 13 2" xfId="11810" xr:uid="{00000000-0005-0000-0000-000003160000}"/>
    <cellStyle name="20 % - Markeringsfarve3 2 13 2 2" xfId="25841" xr:uid="{00000000-0005-0000-0000-000004160000}"/>
    <cellStyle name="20 % - Markeringsfarve3 2 13 3" xfId="21889" xr:uid="{00000000-0005-0000-0000-000005160000}"/>
    <cellStyle name="20 % - Markeringsfarve3 2 14" xfId="1447" xr:uid="{00000000-0005-0000-0000-000006160000}"/>
    <cellStyle name="20 % - Markeringsfarve3 2 14 2" xfId="11811" xr:uid="{00000000-0005-0000-0000-000007160000}"/>
    <cellStyle name="20 % - Markeringsfarve3 2 14 2 2" xfId="25842" xr:uid="{00000000-0005-0000-0000-000008160000}"/>
    <cellStyle name="20 % - Markeringsfarve3 2 14 3" xfId="21890" xr:uid="{00000000-0005-0000-0000-000009160000}"/>
    <cellStyle name="20 % - Markeringsfarve3 2 15" xfId="1448" xr:uid="{00000000-0005-0000-0000-00000A160000}"/>
    <cellStyle name="20 % - Markeringsfarve3 2 15 2" xfId="11812" xr:uid="{00000000-0005-0000-0000-00000B160000}"/>
    <cellStyle name="20 % - Markeringsfarve3 2 15 2 2" xfId="25843" xr:uid="{00000000-0005-0000-0000-00000C160000}"/>
    <cellStyle name="20 % - Markeringsfarve3 2 15 3" xfId="21891" xr:uid="{00000000-0005-0000-0000-00000D160000}"/>
    <cellStyle name="20 % - Markeringsfarve3 2 16" xfId="1449" xr:uid="{00000000-0005-0000-0000-00000E160000}"/>
    <cellStyle name="20 % - Markeringsfarve3 2 17" xfId="1450" xr:uid="{00000000-0005-0000-0000-00000F160000}"/>
    <cellStyle name="20 % - Markeringsfarve3 2 17 2" xfId="11813" xr:uid="{00000000-0005-0000-0000-000010160000}"/>
    <cellStyle name="20 % - Markeringsfarve3 2 17 2 2" xfId="25844" xr:uid="{00000000-0005-0000-0000-000011160000}"/>
    <cellStyle name="20 % - Markeringsfarve3 2 17 3" xfId="21892" xr:uid="{00000000-0005-0000-0000-000012160000}"/>
    <cellStyle name="20 % - Markeringsfarve3 2 2" xfId="1451" xr:uid="{00000000-0005-0000-0000-000013160000}"/>
    <cellStyle name="20 % - Markeringsfarve3 2 2 10" xfId="1452" xr:uid="{00000000-0005-0000-0000-000014160000}"/>
    <cellStyle name="20 % - Markeringsfarve3 2 2 10 2" xfId="11815" xr:uid="{00000000-0005-0000-0000-000015160000}"/>
    <cellStyle name="20 % - Markeringsfarve3 2 2 10 2 2" xfId="25846" xr:uid="{00000000-0005-0000-0000-000016160000}"/>
    <cellStyle name="20 % - Markeringsfarve3 2 2 10 3" xfId="21894" xr:uid="{00000000-0005-0000-0000-000017160000}"/>
    <cellStyle name="20 % - Markeringsfarve3 2 2 11" xfId="1453" xr:uid="{00000000-0005-0000-0000-000018160000}"/>
    <cellStyle name="20 % - Markeringsfarve3 2 2 11 2" xfId="11816" xr:uid="{00000000-0005-0000-0000-000019160000}"/>
    <cellStyle name="20 % - Markeringsfarve3 2 2 11 2 2" xfId="25847" xr:uid="{00000000-0005-0000-0000-00001A160000}"/>
    <cellStyle name="20 % - Markeringsfarve3 2 2 11 3" xfId="21895" xr:uid="{00000000-0005-0000-0000-00001B160000}"/>
    <cellStyle name="20 % - Markeringsfarve3 2 2 12" xfId="1454" xr:uid="{00000000-0005-0000-0000-00001C160000}"/>
    <cellStyle name="20 % - Markeringsfarve3 2 2 12 2" xfId="11817" xr:uid="{00000000-0005-0000-0000-00001D160000}"/>
    <cellStyle name="20 % - Markeringsfarve3 2 2 12 2 2" xfId="25848" xr:uid="{00000000-0005-0000-0000-00001E160000}"/>
    <cellStyle name="20 % - Markeringsfarve3 2 2 12 3" xfId="21896" xr:uid="{00000000-0005-0000-0000-00001F160000}"/>
    <cellStyle name="20 % - Markeringsfarve3 2 2 13" xfId="1455" xr:uid="{00000000-0005-0000-0000-000020160000}"/>
    <cellStyle name="20 % - Markeringsfarve3 2 2 13 2" xfId="11818" xr:uid="{00000000-0005-0000-0000-000021160000}"/>
    <cellStyle name="20 % - Markeringsfarve3 2 2 13 2 2" xfId="25849" xr:uid="{00000000-0005-0000-0000-000022160000}"/>
    <cellStyle name="20 % - Markeringsfarve3 2 2 13 3" xfId="21897" xr:uid="{00000000-0005-0000-0000-000023160000}"/>
    <cellStyle name="20 % - Markeringsfarve3 2 2 14" xfId="1456" xr:uid="{00000000-0005-0000-0000-000024160000}"/>
    <cellStyle name="20 % - Markeringsfarve3 2 2 15" xfId="11814" xr:uid="{00000000-0005-0000-0000-000025160000}"/>
    <cellStyle name="20 % - Markeringsfarve3 2 2 15 2" xfId="25845" xr:uid="{00000000-0005-0000-0000-000026160000}"/>
    <cellStyle name="20 % - Markeringsfarve3 2 2 16" xfId="21893" xr:uid="{00000000-0005-0000-0000-000027160000}"/>
    <cellStyle name="20 % - Markeringsfarve3 2 2 2" xfId="1457" xr:uid="{00000000-0005-0000-0000-000028160000}"/>
    <cellStyle name="20 % - Markeringsfarve3 2 2 2 10" xfId="1458" xr:uid="{00000000-0005-0000-0000-000029160000}"/>
    <cellStyle name="20 % - Markeringsfarve3 2 2 2 10 2" xfId="11820" xr:uid="{00000000-0005-0000-0000-00002A160000}"/>
    <cellStyle name="20 % - Markeringsfarve3 2 2 2 10 2 2" xfId="25851" xr:uid="{00000000-0005-0000-0000-00002B160000}"/>
    <cellStyle name="20 % - Markeringsfarve3 2 2 2 10 3" xfId="21899" xr:uid="{00000000-0005-0000-0000-00002C160000}"/>
    <cellStyle name="20 % - Markeringsfarve3 2 2 2 11" xfId="1459" xr:uid="{00000000-0005-0000-0000-00002D160000}"/>
    <cellStyle name="20 % - Markeringsfarve3 2 2 2 11 2" xfId="11821" xr:uid="{00000000-0005-0000-0000-00002E160000}"/>
    <cellStyle name="20 % - Markeringsfarve3 2 2 2 11 2 2" xfId="25852" xr:uid="{00000000-0005-0000-0000-00002F160000}"/>
    <cellStyle name="20 % - Markeringsfarve3 2 2 2 11 3" xfId="21900" xr:uid="{00000000-0005-0000-0000-000030160000}"/>
    <cellStyle name="20 % - Markeringsfarve3 2 2 2 12" xfId="1460" xr:uid="{00000000-0005-0000-0000-000031160000}"/>
    <cellStyle name="20 % - Markeringsfarve3 2 2 2 12 2" xfId="11822" xr:uid="{00000000-0005-0000-0000-000032160000}"/>
    <cellStyle name="20 % - Markeringsfarve3 2 2 2 12 2 2" xfId="25853" xr:uid="{00000000-0005-0000-0000-000033160000}"/>
    <cellStyle name="20 % - Markeringsfarve3 2 2 2 12 3" xfId="21901" xr:uid="{00000000-0005-0000-0000-000034160000}"/>
    <cellStyle name="20 % - Markeringsfarve3 2 2 2 13" xfId="11819" xr:uid="{00000000-0005-0000-0000-000035160000}"/>
    <cellStyle name="20 % - Markeringsfarve3 2 2 2 13 2" xfId="25850" xr:uid="{00000000-0005-0000-0000-000036160000}"/>
    <cellStyle name="20 % - Markeringsfarve3 2 2 2 14" xfId="21898" xr:uid="{00000000-0005-0000-0000-000037160000}"/>
    <cellStyle name="20 % - Markeringsfarve3 2 2 2 2" xfId="1461" xr:uid="{00000000-0005-0000-0000-000038160000}"/>
    <cellStyle name="20 % - Markeringsfarve3 2 2 2 2 10" xfId="1462" xr:uid="{00000000-0005-0000-0000-000039160000}"/>
    <cellStyle name="20 % - Markeringsfarve3 2 2 2 2 10 2" xfId="11824" xr:uid="{00000000-0005-0000-0000-00003A160000}"/>
    <cellStyle name="20 % - Markeringsfarve3 2 2 2 2 10 2 2" xfId="25855" xr:uid="{00000000-0005-0000-0000-00003B160000}"/>
    <cellStyle name="20 % - Markeringsfarve3 2 2 2 2 10 3" xfId="21903" xr:uid="{00000000-0005-0000-0000-00003C160000}"/>
    <cellStyle name="20 % - Markeringsfarve3 2 2 2 2 11" xfId="1463" xr:uid="{00000000-0005-0000-0000-00003D160000}"/>
    <cellStyle name="20 % - Markeringsfarve3 2 2 2 2 11 2" xfId="11825" xr:uid="{00000000-0005-0000-0000-00003E160000}"/>
    <cellStyle name="20 % - Markeringsfarve3 2 2 2 2 11 2 2" xfId="25856" xr:uid="{00000000-0005-0000-0000-00003F160000}"/>
    <cellStyle name="20 % - Markeringsfarve3 2 2 2 2 11 3" xfId="21904" xr:uid="{00000000-0005-0000-0000-000040160000}"/>
    <cellStyle name="20 % - Markeringsfarve3 2 2 2 2 12" xfId="11823" xr:uid="{00000000-0005-0000-0000-000041160000}"/>
    <cellStyle name="20 % - Markeringsfarve3 2 2 2 2 12 2" xfId="25854" xr:uid="{00000000-0005-0000-0000-000042160000}"/>
    <cellStyle name="20 % - Markeringsfarve3 2 2 2 2 13" xfId="21902" xr:uid="{00000000-0005-0000-0000-000043160000}"/>
    <cellStyle name="20 % - Markeringsfarve3 2 2 2 2 2" xfId="1464" xr:uid="{00000000-0005-0000-0000-000044160000}"/>
    <cellStyle name="20 % - Markeringsfarve3 2 2 2 2 2 10" xfId="1465" xr:uid="{00000000-0005-0000-0000-000045160000}"/>
    <cellStyle name="20 % - Markeringsfarve3 2 2 2 2 2 10 2" xfId="11827" xr:uid="{00000000-0005-0000-0000-000046160000}"/>
    <cellStyle name="20 % - Markeringsfarve3 2 2 2 2 2 10 2 2" xfId="25858" xr:uid="{00000000-0005-0000-0000-000047160000}"/>
    <cellStyle name="20 % - Markeringsfarve3 2 2 2 2 2 10 3" xfId="21906" xr:uid="{00000000-0005-0000-0000-000048160000}"/>
    <cellStyle name="20 % - Markeringsfarve3 2 2 2 2 2 11" xfId="11826" xr:uid="{00000000-0005-0000-0000-000049160000}"/>
    <cellStyle name="20 % - Markeringsfarve3 2 2 2 2 2 11 2" xfId="25857" xr:uid="{00000000-0005-0000-0000-00004A160000}"/>
    <cellStyle name="20 % - Markeringsfarve3 2 2 2 2 2 12" xfId="21905" xr:uid="{00000000-0005-0000-0000-00004B160000}"/>
    <cellStyle name="20 % - Markeringsfarve3 2 2 2 2 2 2" xfId="1466" xr:uid="{00000000-0005-0000-0000-00004C160000}"/>
    <cellStyle name="20 % - Markeringsfarve3 2 2 2 2 2 2 2" xfId="1467" xr:uid="{00000000-0005-0000-0000-00004D160000}"/>
    <cellStyle name="20 % - Markeringsfarve3 2 2 2 2 2 2 2 2" xfId="11829" xr:uid="{00000000-0005-0000-0000-00004E160000}"/>
    <cellStyle name="20 % - Markeringsfarve3 2 2 2 2 2 2 2 2 2" xfId="25860" xr:uid="{00000000-0005-0000-0000-00004F160000}"/>
    <cellStyle name="20 % - Markeringsfarve3 2 2 2 2 2 2 2 3" xfId="21908" xr:uid="{00000000-0005-0000-0000-000050160000}"/>
    <cellStyle name="20 % - Markeringsfarve3 2 2 2 2 2 2 3" xfId="1468" xr:uid="{00000000-0005-0000-0000-000051160000}"/>
    <cellStyle name="20 % - Markeringsfarve3 2 2 2 2 2 2 3 2" xfId="11830" xr:uid="{00000000-0005-0000-0000-000052160000}"/>
    <cellStyle name="20 % - Markeringsfarve3 2 2 2 2 2 2 3 2 2" xfId="25861" xr:uid="{00000000-0005-0000-0000-000053160000}"/>
    <cellStyle name="20 % - Markeringsfarve3 2 2 2 2 2 2 3 3" xfId="21909" xr:uid="{00000000-0005-0000-0000-000054160000}"/>
    <cellStyle name="20 % - Markeringsfarve3 2 2 2 2 2 2 4" xfId="1469" xr:uid="{00000000-0005-0000-0000-000055160000}"/>
    <cellStyle name="20 % - Markeringsfarve3 2 2 2 2 2 2 4 2" xfId="11831" xr:uid="{00000000-0005-0000-0000-000056160000}"/>
    <cellStyle name="20 % - Markeringsfarve3 2 2 2 2 2 2 4 2 2" xfId="25862" xr:uid="{00000000-0005-0000-0000-000057160000}"/>
    <cellStyle name="20 % - Markeringsfarve3 2 2 2 2 2 2 4 3" xfId="21910" xr:uid="{00000000-0005-0000-0000-000058160000}"/>
    <cellStyle name="20 % - Markeringsfarve3 2 2 2 2 2 2 5" xfId="1470" xr:uid="{00000000-0005-0000-0000-000059160000}"/>
    <cellStyle name="20 % - Markeringsfarve3 2 2 2 2 2 2 5 2" xfId="11832" xr:uid="{00000000-0005-0000-0000-00005A160000}"/>
    <cellStyle name="20 % - Markeringsfarve3 2 2 2 2 2 2 5 2 2" xfId="25863" xr:uid="{00000000-0005-0000-0000-00005B160000}"/>
    <cellStyle name="20 % - Markeringsfarve3 2 2 2 2 2 2 5 3" xfId="21911" xr:uid="{00000000-0005-0000-0000-00005C160000}"/>
    <cellStyle name="20 % - Markeringsfarve3 2 2 2 2 2 2 6" xfId="1471" xr:uid="{00000000-0005-0000-0000-00005D160000}"/>
    <cellStyle name="20 % - Markeringsfarve3 2 2 2 2 2 2 6 2" xfId="11833" xr:uid="{00000000-0005-0000-0000-00005E160000}"/>
    <cellStyle name="20 % - Markeringsfarve3 2 2 2 2 2 2 6 2 2" xfId="25864" xr:uid="{00000000-0005-0000-0000-00005F160000}"/>
    <cellStyle name="20 % - Markeringsfarve3 2 2 2 2 2 2 6 3" xfId="21912" xr:uid="{00000000-0005-0000-0000-000060160000}"/>
    <cellStyle name="20 % - Markeringsfarve3 2 2 2 2 2 2 7" xfId="11828" xr:uid="{00000000-0005-0000-0000-000061160000}"/>
    <cellStyle name="20 % - Markeringsfarve3 2 2 2 2 2 2 7 2" xfId="25859" xr:uid="{00000000-0005-0000-0000-000062160000}"/>
    <cellStyle name="20 % - Markeringsfarve3 2 2 2 2 2 2 8" xfId="21907" xr:uid="{00000000-0005-0000-0000-000063160000}"/>
    <cellStyle name="20 % - Markeringsfarve3 2 2 2 2 2 3" xfId="1472" xr:uid="{00000000-0005-0000-0000-000064160000}"/>
    <cellStyle name="20 % - Markeringsfarve3 2 2 2 2 2 3 2" xfId="1473" xr:uid="{00000000-0005-0000-0000-000065160000}"/>
    <cellStyle name="20 % - Markeringsfarve3 2 2 2 2 2 3 2 2" xfId="11835" xr:uid="{00000000-0005-0000-0000-000066160000}"/>
    <cellStyle name="20 % - Markeringsfarve3 2 2 2 2 2 3 2 2 2" xfId="25866" xr:uid="{00000000-0005-0000-0000-000067160000}"/>
    <cellStyle name="20 % - Markeringsfarve3 2 2 2 2 2 3 2 3" xfId="21914" xr:uid="{00000000-0005-0000-0000-000068160000}"/>
    <cellStyle name="20 % - Markeringsfarve3 2 2 2 2 2 3 3" xfId="1474" xr:uid="{00000000-0005-0000-0000-000069160000}"/>
    <cellStyle name="20 % - Markeringsfarve3 2 2 2 2 2 3 3 2" xfId="11836" xr:uid="{00000000-0005-0000-0000-00006A160000}"/>
    <cellStyle name="20 % - Markeringsfarve3 2 2 2 2 2 3 3 2 2" xfId="25867" xr:uid="{00000000-0005-0000-0000-00006B160000}"/>
    <cellStyle name="20 % - Markeringsfarve3 2 2 2 2 2 3 3 3" xfId="21915" xr:uid="{00000000-0005-0000-0000-00006C160000}"/>
    <cellStyle name="20 % - Markeringsfarve3 2 2 2 2 2 3 4" xfId="1475" xr:uid="{00000000-0005-0000-0000-00006D160000}"/>
    <cellStyle name="20 % - Markeringsfarve3 2 2 2 2 2 3 4 2" xfId="11837" xr:uid="{00000000-0005-0000-0000-00006E160000}"/>
    <cellStyle name="20 % - Markeringsfarve3 2 2 2 2 2 3 4 2 2" xfId="25868" xr:uid="{00000000-0005-0000-0000-00006F160000}"/>
    <cellStyle name="20 % - Markeringsfarve3 2 2 2 2 2 3 4 3" xfId="21916" xr:uid="{00000000-0005-0000-0000-000070160000}"/>
    <cellStyle name="20 % - Markeringsfarve3 2 2 2 2 2 3 5" xfId="1476" xr:uid="{00000000-0005-0000-0000-000071160000}"/>
    <cellStyle name="20 % - Markeringsfarve3 2 2 2 2 2 3 5 2" xfId="11838" xr:uid="{00000000-0005-0000-0000-000072160000}"/>
    <cellStyle name="20 % - Markeringsfarve3 2 2 2 2 2 3 5 2 2" xfId="25869" xr:uid="{00000000-0005-0000-0000-000073160000}"/>
    <cellStyle name="20 % - Markeringsfarve3 2 2 2 2 2 3 5 3" xfId="21917" xr:uid="{00000000-0005-0000-0000-000074160000}"/>
    <cellStyle name="20 % - Markeringsfarve3 2 2 2 2 2 3 6" xfId="1477" xr:uid="{00000000-0005-0000-0000-000075160000}"/>
    <cellStyle name="20 % - Markeringsfarve3 2 2 2 2 2 3 6 2" xfId="11839" xr:uid="{00000000-0005-0000-0000-000076160000}"/>
    <cellStyle name="20 % - Markeringsfarve3 2 2 2 2 2 3 6 2 2" xfId="25870" xr:uid="{00000000-0005-0000-0000-000077160000}"/>
    <cellStyle name="20 % - Markeringsfarve3 2 2 2 2 2 3 6 3" xfId="21918" xr:uid="{00000000-0005-0000-0000-000078160000}"/>
    <cellStyle name="20 % - Markeringsfarve3 2 2 2 2 2 3 7" xfId="11834" xr:uid="{00000000-0005-0000-0000-000079160000}"/>
    <cellStyle name="20 % - Markeringsfarve3 2 2 2 2 2 3 7 2" xfId="25865" xr:uid="{00000000-0005-0000-0000-00007A160000}"/>
    <cellStyle name="20 % - Markeringsfarve3 2 2 2 2 2 3 8" xfId="21913" xr:uid="{00000000-0005-0000-0000-00007B160000}"/>
    <cellStyle name="20 % - Markeringsfarve3 2 2 2 2 2 4" xfId="1478" xr:uid="{00000000-0005-0000-0000-00007C160000}"/>
    <cellStyle name="20 % - Markeringsfarve3 2 2 2 2 2 4 2" xfId="1479" xr:uid="{00000000-0005-0000-0000-00007D160000}"/>
    <cellStyle name="20 % - Markeringsfarve3 2 2 2 2 2 4 2 2" xfId="11841" xr:uid="{00000000-0005-0000-0000-00007E160000}"/>
    <cellStyle name="20 % - Markeringsfarve3 2 2 2 2 2 4 2 2 2" xfId="25872" xr:uid="{00000000-0005-0000-0000-00007F160000}"/>
    <cellStyle name="20 % - Markeringsfarve3 2 2 2 2 2 4 2 3" xfId="21920" xr:uid="{00000000-0005-0000-0000-000080160000}"/>
    <cellStyle name="20 % - Markeringsfarve3 2 2 2 2 2 4 3" xfId="1480" xr:uid="{00000000-0005-0000-0000-000081160000}"/>
    <cellStyle name="20 % - Markeringsfarve3 2 2 2 2 2 4 3 2" xfId="11842" xr:uid="{00000000-0005-0000-0000-000082160000}"/>
    <cellStyle name="20 % - Markeringsfarve3 2 2 2 2 2 4 3 2 2" xfId="25873" xr:uid="{00000000-0005-0000-0000-000083160000}"/>
    <cellStyle name="20 % - Markeringsfarve3 2 2 2 2 2 4 3 3" xfId="21921" xr:uid="{00000000-0005-0000-0000-000084160000}"/>
    <cellStyle name="20 % - Markeringsfarve3 2 2 2 2 2 4 4" xfId="1481" xr:uid="{00000000-0005-0000-0000-000085160000}"/>
    <cellStyle name="20 % - Markeringsfarve3 2 2 2 2 2 4 4 2" xfId="11843" xr:uid="{00000000-0005-0000-0000-000086160000}"/>
    <cellStyle name="20 % - Markeringsfarve3 2 2 2 2 2 4 4 2 2" xfId="25874" xr:uid="{00000000-0005-0000-0000-000087160000}"/>
    <cellStyle name="20 % - Markeringsfarve3 2 2 2 2 2 4 4 3" xfId="21922" xr:uid="{00000000-0005-0000-0000-000088160000}"/>
    <cellStyle name="20 % - Markeringsfarve3 2 2 2 2 2 4 5" xfId="1482" xr:uid="{00000000-0005-0000-0000-000089160000}"/>
    <cellStyle name="20 % - Markeringsfarve3 2 2 2 2 2 4 5 2" xfId="11844" xr:uid="{00000000-0005-0000-0000-00008A160000}"/>
    <cellStyle name="20 % - Markeringsfarve3 2 2 2 2 2 4 5 2 2" xfId="25875" xr:uid="{00000000-0005-0000-0000-00008B160000}"/>
    <cellStyle name="20 % - Markeringsfarve3 2 2 2 2 2 4 5 3" xfId="21923" xr:uid="{00000000-0005-0000-0000-00008C160000}"/>
    <cellStyle name="20 % - Markeringsfarve3 2 2 2 2 2 4 6" xfId="1483" xr:uid="{00000000-0005-0000-0000-00008D160000}"/>
    <cellStyle name="20 % - Markeringsfarve3 2 2 2 2 2 4 6 2" xfId="11845" xr:uid="{00000000-0005-0000-0000-00008E160000}"/>
    <cellStyle name="20 % - Markeringsfarve3 2 2 2 2 2 4 6 2 2" xfId="25876" xr:uid="{00000000-0005-0000-0000-00008F160000}"/>
    <cellStyle name="20 % - Markeringsfarve3 2 2 2 2 2 4 6 3" xfId="21924" xr:uid="{00000000-0005-0000-0000-000090160000}"/>
    <cellStyle name="20 % - Markeringsfarve3 2 2 2 2 2 4 7" xfId="11840" xr:uid="{00000000-0005-0000-0000-000091160000}"/>
    <cellStyle name="20 % - Markeringsfarve3 2 2 2 2 2 4 7 2" xfId="25871" xr:uid="{00000000-0005-0000-0000-000092160000}"/>
    <cellStyle name="20 % - Markeringsfarve3 2 2 2 2 2 4 8" xfId="21919" xr:uid="{00000000-0005-0000-0000-000093160000}"/>
    <cellStyle name="20 % - Markeringsfarve3 2 2 2 2 2 5" xfId="1484" xr:uid="{00000000-0005-0000-0000-000094160000}"/>
    <cellStyle name="20 % - Markeringsfarve3 2 2 2 2 2 5 2" xfId="1485" xr:uid="{00000000-0005-0000-0000-000095160000}"/>
    <cellStyle name="20 % - Markeringsfarve3 2 2 2 2 2 5 2 2" xfId="11847" xr:uid="{00000000-0005-0000-0000-000096160000}"/>
    <cellStyle name="20 % - Markeringsfarve3 2 2 2 2 2 5 2 2 2" xfId="25878" xr:uid="{00000000-0005-0000-0000-000097160000}"/>
    <cellStyle name="20 % - Markeringsfarve3 2 2 2 2 2 5 2 3" xfId="21926" xr:uid="{00000000-0005-0000-0000-000098160000}"/>
    <cellStyle name="20 % - Markeringsfarve3 2 2 2 2 2 5 3" xfId="1486" xr:uid="{00000000-0005-0000-0000-000099160000}"/>
    <cellStyle name="20 % - Markeringsfarve3 2 2 2 2 2 5 3 2" xfId="11848" xr:uid="{00000000-0005-0000-0000-00009A160000}"/>
    <cellStyle name="20 % - Markeringsfarve3 2 2 2 2 2 5 3 2 2" xfId="25879" xr:uid="{00000000-0005-0000-0000-00009B160000}"/>
    <cellStyle name="20 % - Markeringsfarve3 2 2 2 2 2 5 3 3" xfId="21927" xr:uid="{00000000-0005-0000-0000-00009C160000}"/>
    <cellStyle name="20 % - Markeringsfarve3 2 2 2 2 2 5 4" xfId="1487" xr:uid="{00000000-0005-0000-0000-00009D160000}"/>
    <cellStyle name="20 % - Markeringsfarve3 2 2 2 2 2 5 4 2" xfId="11849" xr:uid="{00000000-0005-0000-0000-00009E160000}"/>
    <cellStyle name="20 % - Markeringsfarve3 2 2 2 2 2 5 4 2 2" xfId="25880" xr:uid="{00000000-0005-0000-0000-00009F160000}"/>
    <cellStyle name="20 % - Markeringsfarve3 2 2 2 2 2 5 4 3" xfId="21928" xr:uid="{00000000-0005-0000-0000-0000A0160000}"/>
    <cellStyle name="20 % - Markeringsfarve3 2 2 2 2 2 5 5" xfId="1488" xr:uid="{00000000-0005-0000-0000-0000A1160000}"/>
    <cellStyle name="20 % - Markeringsfarve3 2 2 2 2 2 5 5 2" xfId="11850" xr:uid="{00000000-0005-0000-0000-0000A2160000}"/>
    <cellStyle name="20 % - Markeringsfarve3 2 2 2 2 2 5 5 2 2" xfId="25881" xr:uid="{00000000-0005-0000-0000-0000A3160000}"/>
    <cellStyle name="20 % - Markeringsfarve3 2 2 2 2 2 5 5 3" xfId="21929" xr:uid="{00000000-0005-0000-0000-0000A4160000}"/>
    <cellStyle name="20 % - Markeringsfarve3 2 2 2 2 2 5 6" xfId="1489" xr:uid="{00000000-0005-0000-0000-0000A5160000}"/>
    <cellStyle name="20 % - Markeringsfarve3 2 2 2 2 2 5 6 2" xfId="11851" xr:uid="{00000000-0005-0000-0000-0000A6160000}"/>
    <cellStyle name="20 % - Markeringsfarve3 2 2 2 2 2 5 6 2 2" xfId="25882" xr:uid="{00000000-0005-0000-0000-0000A7160000}"/>
    <cellStyle name="20 % - Markeringsfarve3 2 2 2 2 2 5 6 3" xfId="21930" xr:uid="{00000000-0005-0000-0000-0000A8160000}"/>
    <cellStyle name="20 % - Markeringsfarve3 2 2 2 2 2 5 7" xfId="11846" xr:uid="{00000000-0005-0000-0000-0000A9160000}"/>
    <cellStyle name="20 % - Markeringsfarve3 2 2 2 2 2 5 7 2" xfId="25877" xr:uid="{00000000-0005-0000-0000-0000AA160000}"/>
    <cellStyle name="20 % - Markeringsfarve3 2 2 2 2 2 5 8" xfId="21925" xr:uid="{00000000-0005-0000-0000-0000AB160000}"/>
    <cellStyle name="20 % - Markeringsfarve3 2 2 2 2 2 6" xfId="1490" xr:uid="{00000000-0005-0000-0000-0000AC160000}"/>
    <cellStyle name="20 % - Markeringsfarve3 2 2 2 2 2 6 2" xfId="11852" xr:uid="{00000000-0005-0000-0000-0000AD160000}"/>
    <cellStyle name="20 % - Markeringsfarve3 2 2 2 2 2 6 2 2" xfId="25883" xr:uid="{00000000-0005-0000-0000-0000AE160000}"/>
    <cellStyle name="20 % - Markeringsfarve3 2 2 2 2 2 6 3" xfId="21931" xr:uid="{00000000-0005-0000-0000-0000AF160000}"/>
    <cellStyle name="20 % - Markeringsfarve3 2 2 2 2 2 7" xfId="1491" xr:uid="{00000000-0005-0000-0000-0000B0160000}"/>
    <cellStyle name="20 % - Markeringsfarve3 2 2 2 2 2 7 2" xfId="11853" xr:uid="{00000000-0005-0000-0000-0000B1160000}"/>
    <cellStyle name="20 % - Markeringsfarve3 2 2 2 2 2 7 2 2" xfId="25884" xr:uid="{00000000-0005-0000-0000-0000B2160000}"/>
    <cellStyle name="20 % - Markeringsfarve3 2 2 2 2 2 7 3" xfId="21932" xr:uid="{00000000-0005-0000-0000-0000B3160000}"/>
    <cellStyle name="20 % - Markeringsfarve3 2 2 2 2 2 8" xfId="1492" xr:uid="{00000000-0005-0000-0000-0000B4160000}"/>
    <cellStyle name="20 % - Markeringsfarve3 2 2 2 2 2 8 2" xfId="11854" xr:uid="{00000000-0005-0000-0000-0000B5160000}"/>
    <cellStyle name="20 % - Markeringsfarve3 2 2 2 2 2 8 2 2" xfId="25885" xr:uid="{00000000-0005-0000-0000-0000B6160000}"/>
    <cellStyle name="20 % - Markeringsfarve3 2 2 2 2 2 8 3" xfId="21933" xr:uid="{00000000-0005-0000-0000-0000B7160000}"/>
    <cellStyle name="20 % - Markeringsfarve3 2 2 2 2 2 9" xfId="1493" xr:uid="{00000000-0005-0000-0000-0000B8160000}"/>
    <cellStyle name="20 % - Markeringsfarve3 2 2 2 2 2 9 2" xfId="11855" xr:uid="{00000000-0005-0000-0000-0000B9160000}"/>
    <cellStyle name="20 % - Markeringsfarve3 2 2 2 2 2 9 2 2" xfId="25886" xr:uid="{00000000-0005-0000-0000-0000BA160000}"/>
    <cellStyle name="20 % - Markeringsfarve3 2 2 2 2 2 9 3" xfId="21934" xr:uid="{00000000-0005-0000-0000-0000BB160000}"/>
    <cellStyle name="20 % - Markeringsfarve3 2 2 2 2 3" xfId="1494" xr:uid="{00000000-0005-0000-0000-0000BC160000}"/>
    <cellStyle name="20 % - Markeringsfarve3 2 2 2 2 3 2" xfId="1495" xr:uid="{00000000-0005-0000-0000-0000BD160000}"/>
    <cellStyle name="20 % - Markeringsfarve3 2 2 2 2 3 2 2" xfId="11857" xr:uid="{00000000-0005-0000-0000-0000BE160000}"/>
    <cellStyle name="20 % - Markeringsfarve3 2 2 2 2 3 2 2 2" xfId="25888" xr:uid="{00000000-0005-0000-0000-0000BF160000}"/>
    <cellStyle name="20 % - Markeringsfarve3 2 2 2 2 3 2 3" xfId="21936" xr:uid="{00000000-0005-0000-0000-0000C0160000}"/>
    <cellStyle name="20 % - Markeringsfarve3 2 2 2 2 3 3" xfId="1496" xr:uid="{00000000-0005-0000-0000-0000C1160000}"/>
    <cellStyle name="20 % - Markeringsfarve3 2 2 2 2 3 3 2" xfId="11858" xr:uid="{00000000-0005-0000-0000-0000C2160000}"/>
    <cellStyle name="20 % - Markeringsfarve3 2 2 2 2 3 3 2 2" xfId="25889" xr:uid="{00000000-0005-0000-0000-0000C3160000}"/>
    <cellStyle name="20 % - Markeringsfarve3 2 2 2 2 3 3 3" xfId="21937" xr:uid="{00000000-0005-0000-0000-0000C4160000}"/>
    <cellStyle name="20 % - Markeringsfarve3 2 2 2 2 3 4" xfId="1497" xr:uid="{00000000-0005-0000-0000-0000C5160000}"/>
    <cellStyle name="20 % - Markeringsfarve3 2 2 2 2 3 4 2" xfId="11859" xr:uid="{00000000-0005-0000-0000-0000C6160000}"/>
    <cellStyle name="20 % - Markeringsfarve3 2 2 2 2 3 4 2 2" xfId="25890" xr:uid="{00000000-0005-0000-0000-0000C7160000}"/>
    <cellStyle name="20 % - Markeringsfarve3 2 2 2 2 3 4 3" xfId="21938" xr:uid="{00000000-0005-0000-0000-0000C8160000}"/>
    <cellStyle name="20 % - Markeringsfarve3 2 2 2 2 3 5" xfId="1498" xr:uid="{00000000-0005-0000-0000-0000C9160000}"/>
    <cellStyle name="20 % - Markeringsfarve3 2 2 2 2 3 5 2" xfId="11860" xr:uid="{00000000-0005-0000-0000-0000CA160000}"/>
    <cellStyle name="20 % - Markeringsfarve3 2 2 2 2 3 5 2 2" xfId="25891" xr:uid="{00000000-0005-0000-0000-0000CB160000}"/>
    <cellStyle name="20 % - Markeringsfarve3 2 2 2 2 3 5 3" xfId="21939" xr:uid="{00000000-0005-0000-0000-0000CC160000}"/>
    <cellStyle name="20 % - Markeringsfarve3 2 2 2 2 3 6" xfId="1499" xr:uid="{00000000-0005-0000-0000-0000CD160000}"/>
    <cellStyle name="20 % - Markeringsfarve3 2 2 2 2 3 6 2" xfId="11861" xr:uid="{00000000-0005-0000-0000-0000CE160000}"/>
    <cellStyle name="20 % - Markeringsfarve3 2 2 2 2 3 6 2 2" xfId="25892" xr:uid="{00000000-0005-0000-0000-0000CF160000}"/>
    <cellStyle name="20 % - Markeringsfarve3 2 2 2 2 3 6 3" xfId="21940" xr:uid="{00000000-0005-0000-0000-0000D0160000}"/>
    <cellStyle name="20 % - Markeringsfarve3 2 2 2 2 3 7" xfId="11856" xr:uid="{00000000-0005-0000-0000-0000D1160000}"/>
    <cellStyle name="20 % - Markeringsfarve3 2 2 2 2 3 7 2" xfId="25887" xr:uid="{00000000-0005-0000-0000-0000D2160000}"/>
    <cellStyle name="20 % - Markeringsfarve3 2 2 2 2 3 8" xfId="21935" xr:uid="{00000000-0005-0000-0000-0000D3160000}"/>
    <cellStyle name="20 % - Markeringsfarve3 2 2 2 2 4" xfId="1500" xr:uid="{00000000-0005-0000-0000-0000D4160000}"/>
    <cellStyle name="20 % - Markeringsfarve3 2 2 2 2 4 2" xfId="1501" xr:uid="{00000000-0005-0000-0000-0000D5160000}"/>
    <cellStyle name="20 % - Markeringsfarve3 2 2 2 2 4 2 2" xfId="11863" xr:uid="{00000000-0005-0000-0000-0000D6160000}"/>
    <cellStyle name="20 % - Markeringsfarve3 2 2 2 2 4 2 2 2" xfId="25894" xr:uid="{00000000-0005-0000-0000-0000D7160000}"/>
    <cellStyle name="20 % - Markeringsfarve3 2 2 2 2 4 2 3" xfId="21942" xr:uid="{00000000-0005-0000-0000-0000D8160000}"/>
    <cellStyle name="20 % - Markeringsfarve3 2 2 2 2 4 3" xfId="1502" xr:uid="{00000000-0005-0000-0000-0000D9160000}"/>
    <cellStyle name="20 % - Markeringsfarve3 2 2 2 2 4 3 2" xfId="11864" xr:uid="{00000000-0005-0000-0000-0000DA160000}"/>
    <cellStyle name="20 % - Markeringsfarve3 2 2 2 2 4 3 2 2" xfId="25895" xr:uid="{00000000-0005-0000-0000-0000DB160000}"/>
    <cellStyle name="20 % - Markeringsfarve3 2 2 2 2 4 3 3" xfId="21943" xr:uid="{00000000-0005-0000-0000-0000DC160000}"/>
    <cellStyle name="20 % - Markeringsfarve3 2 2 2 2 4 4" xfId="1503" xr:uid="{00000000-0005-0000-0000-0000DD160000}"/>
    <cellStyle name="20 % - Markeringsfarve3 2 2 2 2 4 4 2" xfId="11865" xr:uid="{00000000-0005-0000-0000-0000DE160000}"/>
    <cellStyle name="20 % - Markeringsfarve3 2 2 2 2 4 4 2 2" xfId="25896" xr:uid="{00000000-0005-0000-0000-0000DF160000}"/>
    <cellStyle name="20 % - Markeringsfarve3 2 2 2 2 4 4 3" xfId="21944" xr:uid="{00000000-0005-0000-0000-0000E0160000}"/>
    <cellStyle name="20 % - Markeringsfarve3 2 2 2 2 4 5" xfId="1504" xr:uid="{00000000-0005-0000-0000-0000E1160000}"/>
    <cellStyle name="20 % - Markeringsfarve3 2 2 2 2 4 5 2" xfId="11866" xr:uid="{00000000-0005-0000-0000-0000E2160000}"/>
    <cellStyle name="20 % - Markeringsfarve3 2 2 2 2 4 5 2 2" xfId="25897" xr:uid="{00000000-0005-0000-0000-0000E3160000}"/>
    <cellStyle name="20 % - Markeringsfarve3 2 2 2 2 4 5 3" xfId="21945" xr:uid="{00000000-0005-0000-0000-0000E4160000}"/>
    <cellStyle name="20 % - Markeringsfarve3 2 2 2 2 4 6" xfId="1505" xr:uid="{00000000-0005-0000-0000-0000E5160000}"/>
    <cellStyle name="20 % - Markeringsfarve3 2 2 2 2 4 6 2" xfId="11867" xr:uid="{00000000-0005-0000-0000-0000E6160000}"/>
    <cellStyle name="20 % - Markeringsfarve3 2 2 2 2 4 6 2 2" xfId="25898" xr:uid="{00000000-0005-0000-0000-0000E7160000}"/>
    <cellStyle name="20 % - Markeringsfarve3 2 2 2 2 4 6 3" xfId="21946" xr:uid="{00000000-0005-0000-0000-0000E8160000}"/>
    <cellStyle name="20 % - Markeringsfarve3 2 2 2 2 4 7" xfId="11862" xr:uid="{00000000-0005-0000-0000-0000E9160000}"/>
    <cellStyle name="20 % - Markeringsfarve3 2 2 2 2 4 7 2" xfId="25893" xr:uid="{00000000-0005-0000-0000-0000EA160000}"/>
    <cellStyle name="20 % - Markeringsfarve3 2 2 2 2 4 8" xfId="21941" xr:uid="{00000000-0005-0000-0000-0000EB160000}"/>
    <cellStyle name="20 % - Markeringsfarve3 2 2 2 2 5" xfId="1506" xr:uid="{00000000-0005-0000-0000-0000EC160000}"/>
    <cellStyle name="20 % - Markeringsfarve3 2 2 2 2 5 2" xfId="1507" xr:uid="{00000000-0005-0000-0000-0000ED160000}"/>
    <cellStyle name="20 % - Markeringsfarve3 2 2 2 2 5 2 2" xfId="11869" xr:uid="{00000000-0005-0000-0000-0000EE160000}"/>
    <cellStyle name="20 % - Markeringsfarve3 2 2 2 2 5 2 2 2" xfId="25900" xr:uid="{00000000-0005-0000-0000-0000EF160000}"/>
    <cellStyle name="20 % - Markeringsfarve3 2 2 2 2 5 2 3" xfId="21948" xr:uid="{00000000-0005-0000-0000-0000F0160000}"/>
    <cellStyle name="20 % - Markeringsfarve3 2 2 2 2 5 3" xfId="1508" xr:uid="{00000000-0005-0000-0000-0000F1160000}"/>
    <cellStyle name="20 % - Markeringsfarve3 2 2 2 2 5 3 2" xfId="11870" xr:uid="{00000000-0005-0000-0000-0000F2160000}"/>
    <cellStyle name="20 % - Markeringsfarve3 2 2 2 2 5 3 2 2" xfId="25901" xr:uid="{00000000-0005-0000-0000-0000F3160000}"/>
    <cellStyle name="20 % - Markeringsfarve3 2 2 2 2 5 3 3" xfId="21949" xr:uid="{00000000-0005-0000-0000-0000F4160000}"/>
    <cellStyle name="20 % - Markeringsfarve3 2 2 2 2 5 4" xfId="1509" xr:uid="{00000000-0005-0000-0000-0000F5160000}"/>
    <cellStyle name="20 % - Markeringsfarve3 2 2 2 2 5 4 2" xfId="11871" xr:uid="{00000000-0005-0000-0000-0000F6160000}"/>
    <cellStyle name="20 % - Markeringsfarve3 2 2 2 2 5 4 2 2" xfId="25902" xr:uid="{00000000-0005-0000-0000-0000F7160000}"/>
    <cellStyle name="20 % - Markeringsfarve3 2 2 2 2 5 4 3" xfId="21950" xr:uid="{00000000-0005-0000-0000-0000F8160000}"/>
    <cellStyle name="20 % - Markeringsfarve3 2 2 2 2 5 5" xfId="1510" xr:uid="{00000000-0005-0000-0000-0000F9160000}"/>
    <cellStyle name="20 % - Markeringsfarve3 2 2 2 2 5 5 2" xfId="11872" xr:uid="{00000000-0005-0000-0000-0000FA160000}"/>
    <cellStyle name="20 % - Markeringsfarve3 2 2 2 2 5 5 2 2" xfId="25903" xr:uid="{00000000-0005-0000-0000-0000FB160000}"/>
    <cellStyle name="20 % - Markeringsfarve3 2 2 2 2 5 5 3" xfId="21951" xr:uid="{00000000-0005-0000-0000-0000FC160000}"/>
    <cellStyle name="20 % - Markeringsfarve3 2 2 2 2 5 6" xfId="1511" xr:uid="{00000000-0005-0000-0000-0000FD160000}"/>
    <cellStyle name="20 % - Markeringsfarve3 2 2 2 2 5 6 2" xfId="11873" xr:uid="{00000000-0005-0000-0000-0000FE160000}"/>
    <cellStyle name="20 % - Markeringsfarve3 2 2 2 2 5 6 2 2" xfId="25904" xr:uid="{00000000-0005-0000-0000-0000FF160000}"/>
    <cellStyle name="20 % - Markeringsfarve3 2 2 2 2 5 6 3" xfId="21952" xr:uid="{00000000-0005-0000-0000-000000170000}"/>
    <cellStyle name="20 % - Markeringsfarve3 2 2 2 2 5 7" xfId="11868" xr:uid="{00000000-0005-0000-0000-000001170000}"/>
    <cellStyle name="20 % - Markeringsfarve3 2 2 2 2 5 7 2" xfId="25899" xr:uid="{00000000-0005-0000-0000-000002170000}"/>
    <cellStyle name="20 % - Markeringsfarve3 2 2 2 2 5 8" xfId="21947" xr:uid="{00000000-0005-0000-0000-000003170000}"/>
    <cellStyle name="20 % - Markeringsfarve3 2 2 2 2 6" xfId="1512" xr:uid="{00000000-0005-0000-0000-000004170000}"/>
    <cellStyle name="20 % - Markeringsfarve3 2 2 2 2 6 2" xfId="1513" xr:uid="{00000000-0005-0000-0000-000005170000}"/>
    <cellStyle name="20 % - Markeringsfarve3 2 2 2 2 6 2 2" xfId="11875" xr:uid="{00000000-0005-0000-0000-000006170000}"/>
    <cellStyle name="20 % - Markeringsfarve3 2 2 2 2 6 2 2 2" xfId="25906" xr:uid="{00000000-0005-0000-0000-000007170000}"/>
    <cellStyle name="20 % - Markeringsfarve3 2 2 2 2 6 2 3" xfId="21954" xr:uid="{00000000-0005-0000-0000-000008170000}"/>
    <cellStyle name="20 % - Markeringsfarve3 2 2 2 2 6 3" xfId="1514" xr:uid="{00000000-0005-0000-0000-000009170000}"/>
    <cellStyle name="20 % - Markeringsfarve3 2 2 2 2 6 3 2" xfId="11876" xr:uid="{00000000-0005-0000-0000-00000A170000}"/>
    <cellStyle name="20 % - Markeringsfarve3 2 2 2 2 6 3 2 2" xfId="25907" xr:uid="{00000000-0005-0000-0000-00000B170000}"/>
    <cellStyle name="20 % - Markeringsfarve3 2 2 2 2 6 3 3" xfId="21955" xr:uid="{00000000-0005-0000-0000-00000C170000}"/>
    <cellStyle name="20 % - Markeringsfarve3 2 2 2 2 6 4" xfId="1515" xr:uid="{00000000-0005-0000-0000-00000D170000}"/>
    <cellStyle name="20 % - Markeringsfarve3 2 2 2 2 6 4 2" xfId="11877" xr:uid="{00000000-0005-0000-0000-00000E170000}"/>
    <cellStyle name="20 % - Markeringsfarve3 2 2 2 2 6 4 2 2" xfId="25908" xr:uid="{00000000-0005-0000-0000-00000F170000}"/>
    <cellStyle name="20 % - Markeringsfarve3 2 2 2 2 6 4 3" xfId="21956" xr:uid="{00000000-0005-0000-0000-000010170000}"/>
    <cellStyle name="20 % - Markeringsfarve3 2 2 2 2 6 5" xfId="1516" xr:uid="{00000000-0005-0000-0000-000011170000}"/>
    <cellStyle name="20 % - Markeringsfarve3 2 2 2 2 6 5 2" xfId="11878" xr:uid="{00000000-0005-0000-0000-000012170000}"/>
    <cellStyle name="20 % - Markeringsfarve3 2 2 2 2 6 5 2 2" xfId="25909" xr:uid="{00000000-0005-0000-0000-000013170000}"/>
    <cellStyle name="20 % - Markeringsfarve3 2 2 2 2 6 5 3" xfId="21957" xr:uid="{00000000-0005-0000-0000-000014170000}"/>
    <cellStyle name="20 % - Markeringsfarve3 2 2 2 2 6 6" xfId="1517" xr:uid="{00000000-0005-0000-0000-000015170000}"/>
    <cellStyle name="20 % - Markeringsfarve3 2 2 2 2 6 6 2" xfId="11879" xr:uid="{00000000-0005-0000-0000-000016170000}"/>
    <cellStyle name="20 % - Markeringsfarve3 2 2 2 2 6 6 2 2" xfId="25910" xr:uid="{00000000-0005-0000-0000-000017170000}"/>
    <cellStyle name="20 % - Markeringsfarve3 2 2 2 2 6 6 3" xfId="21958" xr:uid="{00000000-0005-0000-0000-000018170000}"/>
    <cellStyle name="20 % - Markeringsfarve3 2 2 2 2 6 7" xfId="11874" xr:uid="{00000000-0005-0000-0000-000019170000}"/>
    <cellStyle name="20 % - Markeringsfarve3 2 2 2 2 6 7 2" xfId="25905" xr:uid="{00000000-0005-0000-0000-00001A170000}"/>
    <cellStyle name="20 % - Markeringsfarve3 2 2 2 2 6 8" xfId="21953" xr:uid="{00000000-0005-0000-0000-00001B170000}"/>
    <cellStyle name="20 % - Markeringsfarve3 2 2 2 2 7" xfId="1518" xr:uid="{00000000-0005-0000-0000-00001C170000}"/>
    <cellStyle name="20 % - Markeringsfarve3 2 2 2 2 7 2" xfId="11880" xr:uid="{00000000-0005-0000-0000-00001D170000}"/>
    <cellStyle name="20 % - Markeringsfarve3 2 2 2 2 7 2 2" xfId="25911" xr:uid="{00000000-0005-0000-0000-00001E170000}"/>
    <cellStyle name="20 % - Markeringsfarve3 2 2 2 2 7 3" xfId="21959" xr:uid="{00000000-0005-0000-0000-00001F170000}"/>
    <cellStyle name="20 % - Markeringsfarve3 2 2 2 2 8" xfId="1519" xr:uid="{00000000-0005-0000-0000-000020170000}"/>
    <cellStyle name="20 % - Markeringsfarve3 2 2 2 2 8 2" xfId="11881" xr:uid="{00000000-0005-0000-0000-000021170000}"/>
    <cellStyle name="20 % - Markeringsfarve3 2 2 2 2 8 2 2" xfId="25912" xr:uid="{00000000-0005-0000-0000-000022170000}"/>
    <cellStyle name="20 % - Markeringsfarve3 2 2 2 2 8 3" xfId="21960" xr:uid="{00000000-0005-0000-0000-000023170000}"/>
    <cellStyle name="20 % - Markeringsfarve3 2 2 2 2 9" xfId="1520" xr:uid="{00000000-0005-0000-0000-000024170000}"/>
    <cellStyle name="20 % - Markeringsfarve3 2 2 2 2 9 2" xfId="11882" xr:uid="{00000000-0005-0000-0000-000025170000}"/>
    <cellStyle name="20 % - Markeringsfarve3 2 2 2 2 9 2 2" xfId="25913" xr:uid="{00000000-0005-0000-0000-000026170000}"/>
    <cellStyle name="20 % - Markeringsfarve3 2 2 2 2 9 3" xfId="21961" xr:uid="{00000000-0005-0000-0000-000027170000}"/>
    <cellStyle name="20 % - Markeringsfarve3 2 2 2 3" xfId="1521" xr:uid="{00000000-0005-0000-0000-000028170000}"/>
    <cellStyle name="20 % - Markeringsfarve3 2 2 2 3 10" xfId="1522" xr:uid="{00000000-0005-0000-0000-000029170000}"/>
    <cellStyle name="20 % - Markeringsfarve3 2 2 2 3 10 2" xfId="11884" xr:uid="{00000000-0005-0000-0000-00002A170000}"/>
    <cellStyle name="20 % - Markeringsfarve3 2 2 2 3 10 2 2" xfId="25915" xr:uid="{00000000-0005-0000-0000-00002B170000}"/>
    <cellStyle name="20 % - Markeringsfarve3 2 2 2 3 10 3" xfId="21963" xr:uid="{00000000-0005-0000-0000-00002C170000}"/>
    <cellStyle name="20 % - Markeringsfarve3 2 2 2 3 11" xfId="11883" xr:uid="{00000000-0005-0000-0000-00002D170000}"/>
    <cellStyle name="20 % - Markeringsfarve3 2 2 2 3 11 2" xfId="25914" xr:uid="{00000000-0005-0000-0000-00002E170000}"/>
    <cellStyle name="20 % - Markeringsfarve3 2 2 2 3 12" xfId="21962" xr:uid="{00000000-0005-0000-0000-00002F170000}"/>
    <cellStyle name="20 % - Markeringsfarve3 2 2 2 3 2" xfId="1523" xr:uid="{00000000-0005-0000-0000-000030170000}"/>
    <cellStyle name="20 % - Markeringsfarve3 2 2 2 3 2 2" xfId="1524" xr:uid="{00000000-0005-0000-0000-000031170000}"/>
    <cellStyle name="20 % - Markeringsfarve3 2 2 2 3 2 2 2" xfId="11886" xr:uid="{00000000-0005-0000-0000-000032170000}"/>
    <cellStyle name="20 % - Markeringsfarve3 2 2 2 3 2 2 2 2" xfId="25917" xr:uid="{00000000-0005-0000-0000-000033170000}"/>
    <cellStyle name="20 % - Markeringsfarve3 2 2 2 3 2 2 3" xfId="21965" xr:uid="{00000000-0005-0000-0000-000034170000}"/>
    <cellStyle name="20 % - Markeringsfarve3 2 2 2 3 2 3" xfId="1525" xr:uid="{00000000-0005-0000-0000-000035170000}"/>
    <cellStyle name="20 % - Markeringsfarve3 2 2 2 3 2 3 2" xfId="11887" xr:uid="{00000000-0005-0000-0000-000036170000}"/>
    <cellStyle name="20 % - Markeringsfarve3 2 2 2 3 2 3 2 2" xfId="25918" xr:uid="{00000000-0005-0000-0000-000037170000}"/>
    <cellStyle name="20 % - Markeringsfarve3 2 2 2 3 2 3 3" xfId="21966" xr:uid="{00000000-0005-0000-0000-000038170000}"/>
    <cellStyle name="20 % - Markeringsfarve3 2 2 2 3 2 4" xfId="1526" xr:uid="{00000000-0005-0000-0000-000039170000}"/>
    <cellStyle name="20 % - Markeringsfarve3 2 2 2 3 2 4 2" xfId="11888" xr:uid="{00000000-0005-0000-0000-00003A170000}"/>
    <cellStyle name="20 % - Markeringsfarve3 2 2 2 3 2 4 2 2" xfId="25919" xr:uid="{00000000-0005-0000-0000-00003B170000}"/>
    <cellStyle name="20 % - Markeringsfarve3 2 2 2 3 2 4 3" xfId="21967" xr:uid="{00000000-0005-0000-0000-00003C170000}"/>
    <cellStyle name="20 % - Markeringsfarve3 2 2 2 3 2 5" xfId="1527" xr:uid="{00000000-0005-0000-0000-00003D170000}"/>
    <cellStyle name="20 % - Markeringsfarve3 2 2 2 3 2 5 2" xfId="11889" xr:uid="{00000000-0005-0000-0000-00003E170000}"/>
    <cellStyle name="20 % - Markeringsfarve3 2 2 2 3 2 5 2 2" xfId="25920" xr:uid="{00000000-0005-0000-0000-00003F170000}"/>
    <cellStyle name="20 % - Markeringsfarve3 2 2 2 3 2 5 3" xfId="21968" xr:uid="{00000000-0005-0000-0000-000040170000}"/>
    <cellStyle name="20 % - Markeringsfarve3 2 2 2 3 2 6" xfId="1528" xr:uid="{00000000-0005-0000-0000-000041170000}"/>
    <cellStyle name="20 % - Markeringsfarve3 2 2 2 3 2 6 2" xfId="11890" xr:uid="{00000000-0005-0000-0000-000042170000}"/>
    <cellStyle name="20 % - Markeringsfarve3 2 2 2 3 2 6 2 2" xfId="25921" xr:uid="{00000000-0005-0000-0000-000043170000}"/>
    <cellStyle name="20 % - Markeringsfarve3 2 2 2 3 2 6 3" xfId="21969" xr:uid="{00000000-0005-0000-0000-000044170000}"/>
    <cellStyle name="20 % - Markeringsfarve3 2 2 2 3 2 7" xfId="11885" xr:uid="{00000000-0005-0000-0000-000045170000}"/>
    <cellStyle name="20 % - Markeringsfarve3 2 2 2 3 2 7 2" xfId="25916" xr:uid="{00000000-0005-0000-0000-000046170000}"/>
    <cellStyle name="20 % - Markeringsfarve3 2 2 2 3 2 8" xfId="21964" xr:uid="{00000000-0005-0000-0000-000047170000}"/>
    <cellStyle name="20 % - Markeringsfarve3 2 2 2 3 3" xfId="1529" xr:uid="{00000000-0005-0000-0000-000048170000}"/>
    <cellStyle name="20 % - Markeringsfarve3 2 2 2 3 3 2" xfId="1530" xr:uid="{00000000-0005-0000-0000-000049170000}"/>
    <cellStyle name="20 % - Markeringsfarve3 2 2 2 3 3 2 2" xfId="11892" xr:uid="{00000000-0005-0000-0000-00004A170000}"/>
    <cellStyle name="20 % - Markeringsfarve3 2 2 2 3 3 2 2 2" xfId="25923" xr:uid="{00000000-0005-0000-0000-00004B170000}"/>
    <cellStyle name="20 % - Markeringsfarve3 2 2 2 3 3 2 3" xfId="21971" xr:uid="{00000000-0005-0000-0000-00004C170000}"/>
    <cellStyle name="20 % - Markeringsfarve3 2 2 2 3 3 3" xfId="1531" xr:uid="{00000000-0005-0000-0000-00004D170000}"/>
    <cellStyle name="20 % - Markeringsfarve3 2 2 2 3 3 3 2" xfId="11893" xr:uid="{00000000-0005-0000-0000-00004E170000}"/>
    <cellStyle name="20 % - Markeringsfarve3 2 2 2 3 3 3 2 2" xfId="25924" xr:uid="{00000000-0005-0000-0000-00004F170000}"/>
    <cellStyle name="20 % - Markeringsfarve3 2 2 2 3 3 3 3" xfId="21972" xr:uid="{00000000-0005-0000-0000-000050170000}"/>
    <cellStyle name="20 % - Markeringsfarve3 2 2 2 3 3 4" xfId="1532" xr:uid="{00000000-0005-0000-0000-000051170000}"/>
    <cellStyle name="20 % - Markeringsfarve3 2 2 2 3 3 4 2" xfId="11894" xr:uid="{00000000-0005-0000-0000-000052170000}"/>
    <cellStyle name="20 % - Markeringsfarve3 2 2 2 3 3 4 2 2" xfId="25925" xr:uid="{00000000-0005-0000-0000-000053170000}"/>
    <cellStyle name="20 % - Markeringsfarve3 2 2 2 3 3 4 3" xfId="21973" xr:uid="{00000000-0005-0000-0000-000054170000}"/>
    <cellStyle name="20 % - Markeringsfarve3 2 2 2 3 3 5" xfId="1533" xr:uid="{00000000-0005-0000-0000-000055170000}"/>
    <cellStyle name="20 % - Markeringsfarve3 2 2 2 3 3 5 2" xfId="11895" xr:uid="{00000000-0005-0000-0000-000056170000}"/>
    <cellStyle name="20 % - Markeringsfarve3 2 2 2 3 3 5 2 2" xfId="25926" xr:uid="{00000000-0005-0000-0000-000057170000}"/>
    <cellStyle name="20 % - Markeringsfarve3 2 2 2 3 3 5 3" xfId="21974" xr:uid="{00000000-0005-0000-0000-000058170000}"/>
    <cellStyle name="20 % - Markeringsfarve3 2 2 2 3 3 6" xfId="1534" xr:uid="{00000000-0005-0000-0000-000059170000}"/>
    <cellStyle name="20 % - Markeringsfarve3 2 2 2 3 3 6 2" xfId="11896" xr:uid="{00000000-0005-0000-0000-00005A170000}"/>
    <cellStyle name="20 % - Markeringsfarve3 2 2 2 3 3 6 2 2" xfId="25927" xr:uid="{00000000-0005-0000-0000-00005B170000}"/>
    <cellStyle name="20 % - Markeringsfarve3 2 2 2 3 3 6 3" xfId="21975" xr:uid="{00000000-0005-0000-0000-00005C170000}"/>
    <cellStyle name="20 % - Markeringsfarve3 2 2 2 3 3 7" xfId="11891" xr:uid="{00000000-0005-0000-0000-00005D170000}"/>
    <cellStyle name="20 % - Markeringsfarve3 2 2 2 3 3 7 2" xfId="25922" xr:uid="{00000000-0005-0000-0000-00005E170000}"/>
    <cellStyle name="20 % - Markeringsfarve3 2 2 2 3 3 8" xfId="21970" xr:uid="{00000000-0005-0000-0000-00005F170000}"/>
    <cellStyle name="20 % - Markeringsfarve3 2 2 2 3 4" xfId="1535" xr:uid="{00000000-0005-0000-0000-000060170000}"/>
    <cellStyle name="20 % - Markeringsfarve3 2 2 2 3 4 2" xfId="1536" xr:uid="{00000000-0005-0000-0000-000061170000}"/>
    <cellStyle name="20 % - Markeringsfarve3 2 2 2 3 4 2 2" xfId="11898" xr:uid="{00000000-0005-0000-0000-000062170000}"/>
    <cellStyle name="20 % - Markeringsfarve3 2 2 2 3 4 2 2 2" xfId="25929" xr:uid="{00000000-0005-0000-0000-000063170000}"/>
    <cellStyle name="20 % - Markeringsfarve3 2 2 2 3 4 2 3" xfId="21977" xr:uid="{00000000-0005-0000-0000-000064170000}"/>
    <cellStyle name="20 % - Markeringsfarve3 2 2 2 3 4 3" xfId="1537" xr:uid="{00000000-0005-0000-0000-000065170000}"/>
    <cellStyle name="20 % - Markeringsfarve3 2 2 2 3 4 3 2" xfId="11899" xr:uid="{00000000-0005-0000-0000-000066170000}"/>
    <cellStyle name="20 % - Markeringsfarve3 2 2 2 3 4 3 2 2" xfId="25930" xr:uid="{00000000-0005-0000-0000-000067170000}"/>
    <cellStyle name="20 % - Markeringsfarve3 2 2 2 3 4 3 3" xfId="21978" xr:uid="{00000000-0005-0000-0000-000068170000}"/>
    <cellStyle name="20 % - Markeringsfarve3 2 2 2 3 4 4" xfId="1538" xr:uid="{00000000-0005-0000-0000-000069170000}"/>
    <cellStyle name="20 % - Markeringsfarve3 2 2 2 3 4 4 2" xfId="11900" xr:uid="{00000000-0005-0000-0000-00006A170000}"/>
    <cellStyle name="20 % - Markeringsfarve3 2 2 2 3 4 4 2 2" xfId="25931" xr:uid="{00000000-0005-0000-0000-00006B170000}"/>
    <cellStyle name="20 % - Markeringsfarve3 2 2 2 3 4 4 3" xfId="21979" xr:uid="{00000000-0005-0000-0000-00006C170000}"/>
    <cellStyle name="20 % - Markeringsfarve3 2 2 2 3 4 5" xfId="1539" xr:uid="{00000000-0005-0000-0000-00006D170000}"/>
    <cellStyle name="20 % - Markeringsfarve3 2 2 2 3 4 5 2" xfId="11901" xr:uid="{00000000-0005-0000-0000-00006E170000}"/>
    <cellStyle name="20 % - Markeringsfarve3 2 2 2 3 4 5 2 2" xfId="25932" xr:uid="{00000000-0005-0000-0000-00006F170000}"/>
    <cellStyle name="20 % - Markeringsfarve3 2 2 2 3 4 5 3" xfId="21980" xr:uid="{00000000-0005-0000-0000-000070170000}"/>
    <cellStyle name="20 % - Markeringsfarve3 2 2 2 3 4 6" xfId="1540" xr:uid="{00000000-0005-0000-0000-000071170000}"/>
    <cellStyle name="20 % - Markeringsfarve3 2 2 2 3 4 6 2" xfId="11902" xr:uid="{00000000-0005-0000-0000-000072170000}"/>
    <cellStyle name="20 % - Markeringsfarve3 2 2 2 3 4 6 2 2" xfId="25933" xr:uid="{00000000-0005-0000-0000-000073170000}"/>
    <cellStyle name="20 % - Markeringsfarve3 2 2 2 3 4 6 3" xfId="21981" xr:uid="{00000000-0005-0000-0000-000074170000}"/>
    <cellStyle name="20 % - Markeringsfarve3 2 2 2 3 4 7" xfId="11897" xr:uid="{00000000-0005-0000-0000-000075170000}"/>
    <cellStyle name="20 % - Markeringsfarve3 2 2 2 3 4 7 2" xfId="25928" xr:uid="{00000000-0005-0000-0000-000076170000}"/>
    <cellStyle name="20 % - Markeringsfarve3 2 2 2 3 4 8" xfId="21976" xr:uid="{00000000-0005-0000-0000-000077170000}"/>
    <cellStyle name="20 % - Markeringsfarve3 2 2 2 3 5" xfId="1541" xr:uid="{00000000-0005-0000-0000-000078170000}"/>
    <cellStyle name="20 % - Markeringsfarve3 2 2 2 3 5 2" xfId="1542" xr:uid="{00000000-0005-0000-0000-000079170000}"/>
    <cellStyle name="20 % - Markeringsfarve3 2 2 2 3 5 2 2" xfId="11904" xr:uid="{00000000-0005-0000-0000-00007A170000}"/>
    <cellStyle name="20 % - Markeringsfarve3 2 2 2 3 5 2 2 2" xfId="25935" xr:uid="{00000000-0005-0000-0000-00007B170000}"/>
    <cellStyle name="20 % - Markeringsfarve3 2 2 2 3 5 2 3" xfId="21983" xr:uid="{00000000-0005-0000-0000-00007C170000}"/>
    <cellStyle name="20 % - Markeringsfarve3 2 2 2 3 5 3" xfId="1543" xr:uid="{00000000-0005-0000-0000-00007D170000}"/>
    <cellStyle name="20 % - Markeringsfarve3 2 2 2 3 5 3 2" xfId="11905" xr:uid="{00000000-0005-0000-0000-00007E170000}"/>
    <cellStyle name="20 % - Markeringsfarve3 2 2 2 3 5 3 2 2" xfId="25936" xr:uid="{00000000-0005-0000-0000-00007F170000}"/>
    <cellStyle name="20 % - Markeringsfarve3 2 2 2 3 5 3 3" xfId="21984" xr:uid="{00000000-0005-0000-0000-000080170000}"/>
    <cellStyle name="20 % - Markeringsfarve3 2 2 2 3 5 4" xfId="1544" xr:uid="{00000000-0005-0000-0000-000081170000}"/>
    <cellStyle name="20 % - Markeringsfarve3 2 2 2 3 5 4 2" xfId="11906" xr:uid="{00000000-0005-0000-0000-000082170000}"/>
    <cellStyle name="20 % - Markeringsfarve3 2 2 2 3 5 4 2 2" xfId="25937" xr:uid="{00000000-0005-0000-0000-000083170000}"/>
    <cellStyle name="20 % - Markeringsfarve3 2 2 2 3 5 4 3" xfId="21985" xr:uid="{00000000-0005-0000-0000-000084170000}"/>
    <cellStyle name="20 % - Markeringsfarve3 2 2 2 3 5 5" xfId="1545" xr:uid="{00000000-0005-0000-0000-000085170000}"/>
    <cellStyle name="20 % - Markeringsfarve3 2 2 2 3 5 5 2" xfId="11907" xr:uid="{00000000-0005-0000-0000-000086170000}"/>
    <cellStyle name="20 % - Markeringsfarve3 2 2 2 3 5 5 2 2" xfId="25938" xr:uid="{00000000-0005-0000-0000-000087170000}"/>
    <cellStyle name="20 % - Markeringsfarve3 2 2 2 3 5 5 3" xfId="21986" xr:uid="{00000000-0005-0000-0000-000088170000}"/>
    <cellStyle name="20 % - Markeringsfarve3 2 2 2 3 5 6" xfId="1546" xr:uid="{00000000-0005-0000-0000-000089170000}"/>
    <cellStyle name="20 % - Markeringsfarve3 2 2 2 3 5 6 2" xfId="11908" xr:uid="{00000000-0005-0000-0000-00008A170000}"/>
    <cellStyle name="20 % - Markeringsfarve3 2 2 2 3 5 6 2 2" xfId="25939" xr:uid="{00000000-0005-0000-0000-00008B170000}"/>
    <cellStyle name="20 % - Markeringsfarve3 2 2 2 3 5 6 3" xfId="21987" xr:uid="{00000000-0005-0000-0000-00008C170000}"/>
    <cellStyle name="20 % - Markeringsfarve3 2 2 2 3 5 7" xfId="11903" xr:uid="{00000000-0005-0000-0000-00008D170000}"/>
    <cellStyle name="20 % - Markeringsfarve3 2 2 2 3 5 7 2" xfId="25934" xr:uid="{00000000-0005-0000-0000-00008E170000}"/>
    <cellStyle name="20 % - Markeringsfarve3 2 2 2 3 5 8" xfId="21982" xr:uid="{00000000-0005-0000-0000-00008F170000}"/>
    <cellStyle name="20 % - Markeringsfarve3 2 2 2 3 6" xfId="1547" xr:uid="{00000000-0005-0000-0000-000090170000}"/>
    <cellStyle name="20 % - Markeringsfarve3 2 2 2 3 6 2" xfId="11909" xr:uid="{00000000-0005-0000-0000-000091170000}"/>
    <cellStyle name="20 % - Markeringsfarve3 2 2 2 3 6 2 2" xfId="25940" xr:uid="{00000000-0005-0000-0000-000092170000}"/>
    <cellStyle name="20 % - Markeringsfarve3 2 2 2 3 6 3" xfId="21988" xr:uid="{00000000-0005-0000-0000-000093170000}"/>
    <cellStyle name="20 % - Markeringsfarve3 2 2 2 3 7" xfId="1548" xr:uid="{00000000-0005-0000-0000-000094170000}"/>
    <cellStyle name="20 % - Markeringsfarve3 2 2 2 3 7 2" xfId="11910" xr:uid="{00000000-0005-0000-0000-000095170000}"/>
    <cellStyle name="20 % - Markeringsfarve3 2 2 2 3 7 2 2" xfId="25941" xr:uid="{00000000-0005-0000-0000-000096170000}"/>
    <cellStyle name="20 % - Markeringsfarve3 2 2 2 3 7 3" xfId="21989" xr:uid="{00000000-0005-0000-0000-000097170000}"/>
    <cellStyle name="20 % - Markeringsfarve3 2 2 2 3 8" xfId="1549" xr:uid="{00000000-0005-0000-0000-000098170000}"/>
    <cellStyle name="20 % - Markeringsfarve3 2 2 2 3 8 2" xfId="11911" xr:uid="{00000000-0005-0000-0000-000099170000}"/>
    <cellStyle name="20 % - Markeringsfarve3 2 2 2 3 8 2 2" xfId="25942" xr:uid="{00000000-0005-0000-0000-00009A170000}"/>
    <cellStyle name="20 % - Markeringsfarve3 2 2 2 3 8 3" xfId="21990" xr:uid="{00000000-0005-0000-0000-00009B170000}"/>
    <cellStyle name="20 % - Markeringsfarve3 2 2 2 3 9" xfId="1550" xr:uid="{00000000-0005-0000-0000-00009C170000}"/>
    <cellStyle name="20 % - Markeringsfarve3 2 2 2 3 9 2" xfId="11912" xr:uid="{00000000-0005-0000-0000-00009D170000}"/>
    <cellStyle name="20 % - Markeringsfarve3 2 2 2 3 9 2 2" xfId="25943" xr:uid="{00000000-0005-0000-0000-00009E170000}"/>
    <cellStyle name="20 % - Markeringsfarve3 2 2 2 3 9 3" xfId="21991" xr:uid="{00000000-0005-0000-0000-00009F170000}"/>
    <cellStyle name="20 % - Markeringsfarve3 2 2 2 4" xfId="1551" xr:uid="{00000000-0005-0000-0000-0000A0170000}"/>
    <cellStyle name="20 % - Markeringsfarve3 2 2 2 4 2" xfId="1552" xr:uid="{00000000-0005-0000-0000-0000A1170000}"/>
    <cellStyle name="20 % - Markeringsfarve3 2 2 2 4 2 2" xfId="11914" xr:uid="{00000000-0005-0000-0000-0000A2170000}"/>
    <cellStyle name="20 % - Markeringsfarve3 2 2 2 4 2 2 2" xfId="25945" xr:uid="{00000000-0005-0000-0000-0000A3170000}"/>
    <cellStyle name="20 % - Markeringsfarve3 2 2 2 4 2 3" xfId="21993" xr:uid="{00000000-0005-0000-0000-0000A4170000}"/>
    <cellStyle name="20 % - Markeringsfarve3 2 2 2 4 3" xfId="1553" xr:uid="{00000000-0005-0000-0000-0000A5170000}"/>
    <cellStyle name="20 % - Markeringsfarve3 2 2 2 4 3 2" xfId="11915" xr:uid="{00000000-0005-0000-0000-0000A6170000}"/>
    <cellStyle name="20 % - Markeringsfarve3 2 2 2 4 3 2 2" xfId="25946" xr:uid="{00000000-0005-0000-0000-0000A7170000}"/>
    <cellStyle name="20 % - Markeringsfarve3 2 2 2 4 3 3" xfId="21994" xr:uid="{00000000-0005-0000-0000-0000A8170000}"/>
    <cellStyle name="20 % - Markeringsfarve3 2 2 2 4 4" xfId="1554" xr:uid="{00000000-0005-0000-0000-0000A9170000}"/>
    <cellStyle name="20 % - Markeringsfarve3 2 2 2 4 4 2" xfId="11916" xr:uid="{00000000-0005-0000-0000-0000AA170000}"/>
    <cellStyle name="20 % - Markeringsfarve3 2 2 2 4 4 2 2" xfId="25947" xr:uid="{00000000-0005-0000-0000-0000AB170000}"/>
    <cellStyle name="20 % - Markeringsfarve3 2 2 2 4 4 3" xfId="21995" xr:uid="{00000000-0005-0000-0000-0000AC170000}"/>
    <cellStyle name="20 % - Markeringsfarve3 2 2 2 4 5" xfId="1555" xr:uid="{00000000-0005-0000-0000-0000AD170000}"/>
    <cellStyle name="20 % - Markeringsfarve3 2 2 2 4 5 2" xfId="11917" xr:uid="{00000000-0005-0000-0000-0000AE170000}"/>
    <cellStyle name="20 % - Markeringsfarve3 2 2 2 4 5 2 2" xfId="25948" xr:uid="{00000000-0005-0000-0000-0000AF170000}"/>
    <cellStyle name="20 % - Markeringsfarve3 2 2 2 4 5 3" xfId="21996" xr:uid="{00000000-0005-0000-0000-0000B0170000}"/>
    <cellStyle name="20 % - Markeringsfarve3 2 2 2 4 6" xfId="1556" xr:uid="{00000000-0005-0000-0000-0000B1170000}"/>
    <cellStyle name="20 % - Markeringsfarve3 2 2 2 4 6 2" xfId="11918" xr:uid="{00000000-0005-0000-0000-0000B2170000}"/>
    <cellStyle name="20 % - Markeringsfarve3 2 2 2 4 6 2 2" xfId="25949" xr:uid="{00000000-0005-0000-0000-0000B3170000}"/>
    <cellStyle name="20 % - Markeringsfarve3 2 2 2 4 6 3" xfId="21997" xr:uid="{00000000-0005-0000-0000-0000B4170000}"/>
    <cellStyle name="20 % - Markeringsfarve3 2 2 2 4 7" xfId="11913" xr:uid="{00000000-0005-0000-0000-0000B5170000}"/>
    <cellStyle name="20 % - Markeringsfarve3 2 2 2 4 7 2" xfId="25944" xr:uid="{00000000-0005-0000-0000-0000B6170000}"/>
    <cellStyle name="20 % - Markeringsfarve3 2 2 2 4 8" xfId="21992" xr:uid="{00000000-0005-0000-0000-0000B7170000}"/>
    <cellStyle name="20 % - Markeringsfarve3 2 2 2 5" xfId="1557" xr:uid="{00000000-0005-0000-0000-0000B8170000}"/>
    <cellStyle name="20 % - Markeringsfarve3 2 2 2 5 2" xfId="1558" xr:uid="{00000000-0005-0000-0000-0000B9170000}"/>
    <cellStyle name="20 % - Markeringsfarve3 2 2 2 5 2 2" xfId="11920" xr:uid="{00000000-0005-0000-0000-0000BA170000}"/>
    <cellStyle name="20 % - Markeringsfarve3 2 2 2 5 2 2 2" xfId="25951" xr:uid="{00000000-0005-0000-0000-0000BB170000}"/>
    <cellStyle name="20 % - Markeringsfarve3 2 2 2 5 2 3" xfId="21999" xr:uid="{00000000-0005-0000-0000-0000BC170000}"/>
    <cellStyle name="20 % - Markeringsfarve3 2 2 2 5 3" xfId="1559" xr:uid="{00000000-0005-0000-0000-0000BD170000}"/>
    <cellStyle name="20 % - Markeringsfarve3 2 2 2 5 3 2" xfId="11921" xr:uid="{00000000-0005-0000-0000-0000BE170000}"/>
    <cellStyle name="20 % - Markeringsfarve3 2 2 2 5 3 2 2" xfId="25952" xr:uid="{00000000-0005-0000-0000-0000BF170000}"/>
    <cellStyle name="20 % - Markeringsfarve3 2 2 2 5 3 3" xfId="22000" xr:uid="{00000000-0005-0000-0000-0000C0170000}"/>
    <cellStyle name="20 % - Markeringsfarve3 2 2 2 5 4" xfId="1560" xr:uid="{00000000-0005-0000-0000-0000C1170000}"/>
    <cellStyle name="20 % - Markeringsfarve3 2 2 2 5 4 2" xfId="11922" xr:uid="{00000000-0005-0000-0000-0000C2170000}"/>
    <cellStyle name="20 % - Markeringsfarve3 2 2 2 5 4 2 2" xfId="25953" xr:uid="{00000000-0005-0000-0000-0000C3170000}"/>
    <cellStyle name="20 % - Markeringsfarve3 2 2 2 5 4 3" xfId="22001" xr:uid="{00000000-0005-0000-0000-0000C4170000}"/>
    <cellStyle name="20 % - Markeringsfarve3 2 2 2 5 5" xfId="1561" xr:uid="{00000000-0005-0000-0000-0000C5170000}"/>
    <cellStyle name="20 % - Markeringsfarve3 2 2 2 5 5 2" xfId="11923" xr:uid="{00000000-0005-0000-0000-0000C6170000}"/>
    <cellStyle name="20 % - Markeringsfarve3 2 2 2 5 5 2 2" xfId="25954" xr:uid="{00000000-0005-0000-0000-0000C7170000}"/>
    <cellStyle name="20 % - Markeringsfarve3 2 2 2 5 5 3" xfId="22002" xr:uid="{00000000-0005-0000-0000-0000C8170000}"/>
    <cellStyle name="20 % - Markeringsfarve3 2 2 2 5 6" xfId="1562" xr:uid="{00000000-0005-0000-0000-0000C9170000}"/>
    <cellStyle name="20 % - Markeringsfarve3 2 2 2 5 6 2" xfId="11924" xr:uid="{00000000-0005-0000-0000-0000CA170000}"/>
    <cellStyle name="20 % - Markeringsfarve3 2 2 2 5 6 2 2" xfId="25955" xr:uid="{00000000-0005-0000-0000-0000CB170000}"/>
    <cellStyle name="20 % - Markeringsfarve3 2 2 2 5 6 3" xfId="22003" xr:uid="{00000000-0005-0000-0000-0000CC170000}"/>
    <cellStyle name="20 % - Markeringsfarve3 2 2 2 5 7" xfId="11919" xr:uid="{00000000-0005-0000-0000-0000CD170000}"/>
    <cellStyle name="20 % - Markeringsfarve3 2 2 2 5 7 2" xfId="25950" xr:uid="{00000000-0005-0000-0000-0000CE170000}"/>
    <cellStyle name="20 % - Markeringsfarve3 2 2 2 5 8" xfId="21998" xr:uid="{00000000-0005-0000-0000-0000CF170000}"/>
    <cellStyle name="20 % - Markeringsfarve3 2 2 2 6" xfId="1563" xr:uid="{00000000-0005-0000-0000-0000D0170000}"/>
    <cellStyle name="20 % - Markeringsfarve3 2 2 2 6 2" xfId="1564" xr:uid="{00000000-0005-0000-0000-0000D1170000}"/>
    <cellStyle name="20 % - Markeringsfarve3 2 2 2 6 2 2" xfId="11926" xr:uid="{00000000-0005-0000-0000-0000D2170000}"/>
    <cellStyle name="20 % - Markeringsfarve3 2 2 2 6 2 2 2" xfId="25957" xr:uid="{00000000-0005-0000-0000-0000D3170000}"/>
    <cellStyle name="20 % - Markeringsfarve3 2 2 2 6 2 3" xfId="22005" xr:uid="{00000000-0005-0000-0000-0000D4170000}"/>
    <cellStyle name="20 % - Markeringsfarve3 2 2 2 6 3" xfId="1565" xr:uid="{00000000-0005-0000-0000-0000D5170000}"/>
    <cellStyle name="20 % - Markeringsfarve3 2 2 2 6 3 2" xfId="11927" xr:uid="{00000000-0005-0000-0000-0000D6170000}"/>
    <cellStyle name="20 % - Markeringsfarve3 2 2 2 6 3 2 2" xfId="25958" xr:uid="{00000000-0005-0000-0000-0000D7170000}"/>
    <cellStyle name="20 % - Markeringsfarve3 2 2 2 6 3 3" xfId="22006" xr:uid="{00000000-0005-0000-0000-0000D8170000}"/>
    <cellStyle name="20 % - Markeringsfarve3 2 2 2 6 4" xfId="1566" xr:uid="{00000000-0005-0000-0000-0000D9170000}"/>
    <cellStyle name="20 % - Markeringsfarve3 2 2 2 6 4 2" xfId="11928" xr:uid="{00000000-0005-0000-0000-0000DA170000}"/>
    <cellStyle name="20 % - Markeringsfarve3 2 2 2 6 4 2 2" xfId="25959" xr:uid="{00000000-0005-0000-0000-0000DB170000}"/>
    <cellStyle name="20 % - Markeringsfarve3 2 2 2 6 4 3" xfId="22007" xr:uid="{00000000-0005-0000-0000-0000DC170000}"/>
    <cellStyle name="20 % - Markeringsfarve3 2 2 2 6 5" xfId="1567" xr:uid="{00000000-0005-0000-0000-0000DD170000}"/>
    <cellStyle name="20 % - Markeringsfarve3 2 2 2 6 5 2" xfId="11929" xr:uid="{00000000-0005-0000-0000-0000DE170000}"/>
    <cellStyle name="20 % - Markeringsfarve3 2 2 2 6 5 2 2" xfId="25960" xr:uid="{00000000-0005-0000-0000-0000DF170000}"/>
    <cellStyle name="20 % - Markeringsfarve3 2 2 2 6 5 3" xfId="22008" xr:uid="{00000000-0005-0000-0000-0000E0170000}"/>
    <cellStyle name="20 % - Markeringsfarve3 2 2 2 6 6" xfId="1568" xr:uid="{00000000-0005-0000-0000-0000E1170000}"/>
    <cellStyle name="20 % - Markeringsfarve3 2 2 2 6 6 2" xfId="11930" xr:uid="{00000000-0005-0000-0000-0000E2170000}"/>
    <cellStyle name="20 % - Markeringsfarve3 2 2 2 6 6 2 2" xfId="25961" xr:uid="{00000000-0005-0000-0000-0000E3170000}"/>
    <cellStyle name="20 % - Markeringsfarve3 2 2 2 6 6 3" xfId="22009" xr:uid="{00000000-0005-0000-0000-0000E4170000}"/>
    <cellStyle name="20 % - Markeringsfarve3 2 2 2 6 7" xfId="11925" xr:uid="{00000000-0005-0000-0000-0000E5170000}"/>
    <cellStyle name="20 % - Markeringsfarve3 2 2 2 6 7 2" xfId="25956" xr:uid="{00000000-0005-0000-0000-0000E6170000}"/>
    <cellStyle name="20 % - Markeringsfarve3 2 2 2 6 8" xfId="22004" xr:uid="{00000000-0005-0000-0000-0000E7170000}"/>
    <cellStyle name="20 % - Markeringsfarve3 2 2 2 7" xfId="1569" xr:uid="{00000000-0005-0000-0000-0000E8170000}"/>
    <cellStyle name="20 % - Markeringsfarve3 2 2 2 7 2" xfId="1570" xr:uid="{00000000-0005-0000-0000-0000E9170000}"/>
    <cellStyle name="20 % - Markeringsfarve3 2 2 2 7 2 2" xfId="11932" xr:uid="{00000000-0005-0000-0000-0000EA170000}"/>
    <cellStyle name="20 % - Markeringsfarve3 2 2 2 7 2 2 2" xfId="25963" xr:uid="{00000000-0005-0000-0000-0000EB170000}"/>
    <cellStyle name="20 % - Markeringsfarve3 2 2 2 7 2 3" xfId="22011" xr:uid="{00000000-0005-0000-0000-0000EC170000}"/>
    <cellStyle name="20 % - Markeringsfarve3 2 2 2 7 3" xfId="1571" xr:uid="{00000000-0005-0000-0000-0000ED170000}"/>
    <cellStyle name="20 % - Markeringsfarve3 2 2 2 7 3 2" xfId="11933" xr:uid="{00000000-0005-0000-0000-0000EE170000}"/>
    <cellStyle name="20 % - Markeringsfarve3 2 2 2 7 3 2 2" xfId="25964" xr:uid="{00000000-0005-0000-0000-0000EF170000}"/>
    <cellStyle name="20 % - Markeringsfarve3 2 2 2 7 3 3" xfId="22012" xr:uid="{00000000-0005-0000-0000-0000F0170000}"/>
    <cellStyle name="20 % - Markeringsfarve3 2 2 2 7 4" xfId="1572" xr:uid="{00000000-0005-0000-0000-0000F1170000}"/>
    <cellStyle name="20 % - Markeringsfarve3 2 2 2 7 4 2" xfId="11934" xr:uid="{00000000-0005-0000-0000-0000F2170000}"/>
    <cellStyle name="20 % - Markeringsfarve3 2 2 2 7 4 2 2" xfId="25965" xr:uid="{00000000-0005-0000-0000-0000F3170000}"/>
    <cellStyle name="20 % - Markeringsfarve3 2 2 2 7 4 3" xfId="22013" xr:uid="{00000000-0005-0000-0000-0000F4170000}"/>
    <cellStyle name="20 % - Markeringsfarve3 2 2 2 7 5" xfId="1573" xr:uid="{00000000-0005-0000-0000-0000F5170000}"/>
    <cellStyle name="20 % - Markeringsfarve3 2 2 2 7 5 2" xfId="11935" xr:uid="{00000000-0005-0000-0000-0000F6170000}"/>
    <cellStyle name="20 % - Markeringsfarve3 2 2 2 7 5 2 2" xfId="25966" xr:uid="{00000000-0005-0000-0000-0000F7170000}"/>
    <cellStyle name="20 % - Markeringsfarve3 2 2 2 7 5 3" xfId="22014" xr:uid="{00000000-0005-0000-0000-0000F8170000}"/>
    <cellStyle name="20 % - Markeringsfarve3 2 2 2 7 6" xfId="1574" xr:uid="{00000000-0005-0000-0000-0000F9170000}"/>
    <cellStyle name="20 % - Markeringsfarve3 2 2 2 7 6 2" xfId="11936" xr:uid="{00000000-0005-0000-0000-0000FA170000}"/>
    <cellStyle name="20 % - Markeringsfarve3 2 2 2 7 6 2 2" xfId="25967" xr:uid="{00000000-0005-0000-0000-0000FB170000}"/>
    <cellStyle name="20 % - Markeringsfarve3 2 2 2 7 6 3" xfId="22015" xr:uid="{00000000-0005-0000-0000-0000FC170000}"/>
    <cellStyle name="20 % - Markeringsfarve3 2 2 2 7 7" xfId="11931" xr:uid="{00000000-0005-0000-0000-0000FD170000}"/>
    <cellStyle name="20 % - Markeringsfarve3 2 2 2 7 7 2" xfId="25962" xr:uid="{00000000-0005-0000-0000-0000FE170000}"/>
    <cellStyle name="20 % - Markeringsfarve3 2 2 2 7 8" xfId="22010" xr:uid="{00000000-0005-0000-0000-0000FF170000}"/>
    <cellStyle name="20 % - Markeringsfarve3 2 2 2 8" xfId="1575" xr:uid="{00000000-0005-0000-0000-000000180000}"/>
    <cellStyle name="20 % - Markeringsfarve3 2 2 2 8 2" xfId="11937" xr:uid="{00000000-0005-0000-0000-000001180000}"/>
    <cellStyle name="20 % - Markeringsfarve3 2 2 2 8 2 2" xfId="25968" xr:uid="{00000000-0005-0000-0000-000002180000}"/>
    <cellStyle name="20 % - Markeringsfarve3 2 2 2 8 3" xfId="22016" xr:uid="{00000000-0005-0000-0000-000003180000}"/>
    <cellStyle name="20 % - Markeringsfarve3 2 2 2 9" xfId="1576" xr:uid="{00000000-0005-0000-0000-000004180000}"/>
    <cellStyle name="20 % - Markeringsfarve3 2 2 2 9 2" xfId="11938" xr:uid="{00000000-0005-0000-0000-000005180000}"/>
    <cellStyle name="20 % - Markeringsfarve3 2 2 2 9 2 2" xfId="25969" xr:uid="{00000000-0005-0000-0000-000006180000}"/>
    <cellStyle name="20 % - Markeringsfarve3 2 2 2 9 3" xfId="22017" xr:uid="{00000000-0005-0000-0000-000007180000}"/>
    <cellStyle name="20 % - Markeringsfarve3 2 2 3" xfId="1577" xr:uid="{00000000-0005-0000-0000-000008180000}"/>
    <cellStyle name="20 % - Markeringsfarve3 2 2 3 10" xfId="1578" xr:uid="{00000000-0005-0000-0000-000009180000}"/>
    <cellStyle name="20 % - Markeringsfarve3 2 2 3 10 2" xfId="11940" xr:uid="{00000000-0005-0000-0000-00000A180000}"/>
    <cellStyle name="20 % - Markeringsfarve3 2 2 3 10 2 2" xfId="25971" xr:uid="{00000000-0005-0000-0000-00000B180000}"/>
    <cellStyle name="20 % - Markeringsfarve3 2 2 3 10 3" xfId="22019" xr:uid="{00000000-0005-0000-0000-00000C180000}"/>
    <cellStyle name="20 % - Markeringsfarve3 2 2 3 11" xfId="1579" xr:uid="{00000000-0005-0000-0000-00000D180000}"/>
    <cellStyle name="20 % - Markeringsfarve3 2 2 3 11 2" xfId="11941" xr:uid="{00000000-0005-0000-0000-00000E180000}"/>
    <cellStyle name="20 % - Markeringsfarve3 2 2 3 11 2 2" xfId="25972" xr:uid="{00000000-0005-0000-0000-00000F180000}"/>
    <cellStyle name="20 % - Markeringsfarve3 2 2 3 11 3" xfId="22020" xr:uid="{00000000-0005-0000-0000-000010180000}"/>
    <cellStyle name="20 % - Markeringsfarve3 2 2 3 12" xfId="11939" xr:uid="{00000000-0005-0000-0000-000011180000}"/>
    <cellStyle name="20 % - Markeringsfarve3 2 2 3 12 2" xfId="25970" xr:uid="{00000000-0005-0000-0000-000012180000}"/>
    <cellStyle name="20 % - Markeringsfarve3 2 2 3 13" xfId="22018" xr:uid="{00000000-0005-0000-0000-000013180000}"/>
    <cellStyle name="20 % - Markeringsfarve3 2 2 3 2" xfId="1580" xr:uid="{00000000-0005-0000-0000-000014180000}"/>
    <cellStyle name="20 % - Markeringsfarve3 2 2 3 2 10" xfId="1581" xr:uid="{00000000-0005-0000-0000-000015180000}"/>
    <cellStyle name="20 % - Markeringsfarve3 2 2 3 2 10 2" xfId="11943" xr:uid="{00000000-0005-0000-0000-000016180000}"/>
    <cellStyle name="20 % - Markeringsfarve3 2 2 3 2 10 2 2" xfId="25974" xr:uid="{00000000-0005-0000-0000-000017180000}"/>
    <cellStyle name="20 % - Markeringsfarve3 2 2 3 2 10 3" xfId="22022" xr:uid="{00000000-0005-0000-0000-000018180000}"/>
    <cellStyle name="20 % - Markeringsfarve3 2 2 3 2 11" xfId="11942" xr:uid="{00000000-0005-0000-0000-000019180000}"/>
    <cellStyle name="20 % - Markeringsfarve3 2 2 3 2 11 2" xfId="25973" xr:uid="{00000000-0005-0000-0000-00001A180000}"/>
    <cellStyle name="20 % - Markeringsfarve3 2 2 3 2 12" xfId="22021" xr:uid="{00000000-0005-0000-0000-00001B180000}"/>
    <cellStyle name="20 % - Markeringsfarve3 2 2 3 2 2" xfId="1582" xr:uid="{00000000-0005-0000-0000-00001C180000}"/>
    <cellStyle name="20 % - Markeringsfarve3 2 2 3 2 2 10" xfId="11944" xr:uid="{00000000-0005-0000-0000-00001D180000}"/>
    <cellStyle name="20 % - Markeringsfarve3 2 2 3 2 2 10 2" xfId="25975" xr:uid="{00000000-0005-0000-0000-00001E180000}"/>
    <cellStyle name="20 % - Markeringsfarve3 2 2 3 2 2 11" xfId="22023" xr:uid="{00000000-0005-0000-0000-00001F180000}"/>
    <cellStyle name="20 % - Markeringsfarve3 2 2 3 2 2 2" xfId="1583" xr:uid="{00000000-0005-0000-0000-000020180000}"/>
    <cellStyle name="20 % - Markeringsfarve3 2 2 3 2 2 2 2" xfId="1584" xr:uid="{00000000-0005-0000-0000-000021180000}"/>
    <cellStyle name="20 % - Markeringsfarve3 2 2 3 2 2 2 2 2" xfId="11946" xr:uid="{00000000-0005-0000-0000-000022180000}"/>
    <cellStyle name="20 % - Markeringsfarve3 2 2 3 2 2 2 2 2 2" xfId="25977" xr:uid="{00000000-0005-0000-0000-000023180000}"/>
    <cellStyle name="20 % - Markeringsfarve3 2 2 3 2 2 2 2 3" xfId="22025" xr:uid="{00000000-0005-0000-0000-000024180000}"/>
    <cellStyle name="20 % - Markeringsfarve3 2 2 3 2 2 2 3" xfId="1585" xr:uid="{00000000-0005-0000-0000-000025180000}"/>
    <cellStyle name="20 % - Markeringsfarve3 2 2 3 2 2 2 3 2" xfId="11947" xr:uid="{00000000-0005-0000-0000-000026180000}"/>
    <cellStyle name="20 % - Markeringsfarve3 2 2 3 2 2 2 3 2 2" xfId="25978" xr:uid="{00000000-0005-0000-0000-000027180000}"/>
    <cellStyle name="20 % - Markeringsfarve3 2 2 3 2 2 2 3 3" xfId="22026" xr:uid="{00000000-0005-0000-0000-000028180000}"/>
    <cellStyle name="20 % - Markeringsfarve3 2 2 3 2 2 2 4" xfId="1586" xr:uid="{00000000-0005-0000-0000-000029180000}"/>
    <cellStyle name="20 % - Markeringsfarve3 2 2 3 2 2 2 4 2" xfId="11948" xr:uid="{00000000-0005-0000-0000-00002A180000}"/>
    <cellStyle name="20 % - Markeringsfarve3 2 2 3 2 2 2 4 2 2" xfId="25979" xr:uid="{00000000-0005-0000-0000-00002B180000}"/>
    <cellStyle name="20 % - Markeringsfarve3 2 2 3 2 2 2 4 3" xfId="22027" xr:uid="{00000000-0005-0000-0000-00002C180000}"/>
    <cellStyle name="20 % - Markeringsfarve3 2 2 3 2 2 2 5" xfId="1587" xr:uid="{00000000-0005-0000-0000-00002D180000}"/>
    <cellStyle name="20 % - Markeringsfarve3 2 2 3 2 2 2 5 2" xfId="11949" xr:uid="{00000000-0005-0000-0000-00002E180000}"/>
    <cellStyle name="20 % - Markeringsfarve3 2 2 3 2 2 2 5 2 2" xfId="25980" xr:uid="{00000000-0005-0000-0000-00002F180000}"/>
    <cellStyle name="20 % - Markeringsfarve3 2 2 3 2 2 2 5 3" xfId="22028" xr:uid="{00000000-0005-0000-0000-000030180000}"/>
    <cellStyle name="20 % - Markeringsfarve3 2 2 3 2 2 2 6" xfId="1588" xr:uid="{00000000-0005-0000-0000-000031180000}"/>
    <cellStyle name="20 % - Markeringsfarve3 2 2 3 2 2 2 6 2" xfId="11950" xr:uid="{00000000-0005-0000-0000-000032180000}"/>
    <cellStyle name="20 % - Markeringsfarve3 2 2 3 2 2 2 6 2 2" xfId="25981" xr:uid="{00000000-0005-0000-0000-000033180000}"/>
    <cellStyle name="20 % - Markeringsfarve3 2 2 3 2 2 2 6 3" xfId="22029" xr:uid="{00000000-0005-0000-0000-000034180000}"/>
    <cellStyle name="20 % - Markeringsfarve3 2 2 3 2 2 2 7" xfId="11945" xr:uid="{00000000-0005-0000-0000-000035180000}"/>
    <cellStyle name="20 % - Markeringsfarve3 2 2 3 2 2 2 7 2" xfId="25976" xr:uid="{00000000-0005-0000-0000-000036180000}"/>
    <cellStyle name="20 % - Markeringsfarve3 2 2 3 2 2 2 8" xfId="22024" xr:uid="{00000000-0005-0000-0000-000037180000}"/>
    <cellStyle name="20 % - Markeringsfarve3 2 2 3 2 2 3" xfId="1589" xr:uid="{00000000-0005-0000-0000-000038180000}"/>
    <cellStyle name="20 % - Markeringsfarve3 2 2 3 2 2 3 2" xfId="1590" xr:uid="{00000000-0005-0000-0000-000039180000}"/>
    <cellStyle name="20 % - Markeringsfarve3 2 2 3 2 2 3 2 2" xfId="11952" xr:uid="{00000000-0005-0000-0000-00003A180000}"/>
    <cellStyle name="20 % - Markeringsfarve3 2 2 3 2 2 3 2 2 2" xfId="25983" xr:uid="{00000000-0005-0000-0000-00003B180000}"/>
    <cellStyle name="20 % - Markeringsfarve3 2 2 3 2 2 3 2 3" xfId="22031" xr:uid="{00000000-0005-0000-0000-00003C180000}"/>
    <cellStyle name="20 % - Markeringsfarve3 2 2 3 2 2 3 3" xfId="1591" xr:uid="{00000000-0005-0000-0000-00003D180000}"/>
    <cellStyle name="20 % - Markeringsfarve3 2 2 3 2 2 3 3 2" xfId="11953" xr:uid="{00000000-0005-0000-0000-00003E180000}"/>
    <cellStyle name="20 % - Markeringsfarve3 2 2 3 2 2 3 3 2 2" xfId="25984" xr:uid="{00000000-0005-0000-0000-00003F180000}"/>
    <cellStyle name="20 % - Markeringsfarve3 2 2 3 2 2 3 3 3" xfId="22032" xr:uid="{00000000-0005-0000-0000-000040180000}"/>
    <cellStyle name="20 % - Markeringsfarve3 2 2 3 2 2 3 4" xfId="1592" xr:uid="{00000000-0005-0000-0000-000041180000}"/>
    <cellStyle name="20 % - Markeringsfarve3 2 2 3 2 2 3 4 2" xfId="11954" xr:uid="{00000000-0005-0000-0000-000042180000}"/>
    <cellStyle name="20 % - Markeringsfarve3 2 2 3 2 2 3 4 2 2" xfId="25985" xr:uid="{00000000-0005-0000-0000-000043180000}"/>
    <cellStyle name="20 % - Markeringsfarve3 2 2 3 2 2 3 4 3" xfId="22033" xr:uid="{00000000-0005-0000-0000-000044180000}"/>
    <cellStyle name="20 % - Markeringsfarve3 2 2 3 2 2 3 5" xfId="1593" xr:uid="{00000000-0005-0000-0000-000045180000}"/>
    <cellStyle name="20 % - Markeringsfarve3 2 2 3 2 2 3 5 2" xfId="11955" xr:uid="{00000000-0005-0000-0000-000046180000}"/>
    <cellStyle name="20 % - Markeringsfarve3 2 2 3 2 2 3 5 2 2" xfId="25986" xr:uid="{00000000-0005-0000-0000-000047180000}"/>
    <cellStyle name="20 % - Markeringsfarve3 2 2 3 2 2 3 5 3" xfId="22034" xr:uid="{00000000-0005-0000-0000-000048180000}"/>
    <cellStyle name="20 % - Markeringsfarve3 2 2 3 2 2 3 6" xfId="1594" xr:uid="{00000000-0005-0000-0000-000049180000}"/>
    <cellStyle name="20 % - Markeringsfarve3 2 2 3 2 2 3 6 2" xfId="11956" xr:uid="{00000000-0005-0000-0000-00004A180000}"/>
    <cellStyle name="20 % - Markeringsfarve3 2 2 3 2 2 3 6 2 2" xfId="25987" xr:uid="{00000000-0005-0000-0000-00004B180000}"/>
    <cellStyle name="20 % - Markeringsfarve3 2 2 3 2 2 3 6 3" xfId="22035" xr:uid="{00000000-0005-0000-0000-00004C180000}"/>
    <cellStyle name="20 % - Markeringsfarve3 2 2 3 2 2 3 7" xfId="11951" xr:uid="{00000000-0005-0000-0000-00004D180000}"/>
    <cellStyle name="20 % - Markeringsfarve3 2 2 3 2 2 3 7 2" xfId="25982" xr:uid="{00000000-0005-0000-0000-00004E180000}"/>
    <cellStyle name="20 % - Markeringsfarve3 2 2 3 2 2 3 8" xfId="22030" xr:uid="{00000000-0005-0000-0000-00004F180000}"/>
    <cellStyle name="20 % - Markeringsfarve3 2 2 3 2 2 4" xfId="1595" xr:uid="{00000000-0005-0000-0000-000050180000}"/>
    <cellStyle name="20 % - Markeringsfarve3 2 2 3 2 2 4 2" xfId="1596" xr:uid="{00000000-0005-0000-0000-000051180000}"/>
    <cellStyle name="20 % - Markeringsfarve3 2 2 3 2 2 4 2 2" xfId="11958" xr:uid="{00000000-0005-0000-0000-000052180000}"/>
    <cellStyle name="20 % - Markeringsfarve3 2 2 3 2 2 4 2 2 2" xfId="25989" xr:uid="{00000000-0005-0000-0000-000053180000}"/>
    <cellStyle name="20 % - Markeringsfarve3 2 2 3 2 2 4 2 3" xfId="22037" xr:uid="{00000000-0005-0000-0000-000054180000}"/>
    <cellStyle name="20 % - Markeringsfarve3 2 2 3 2 2 4 3" xfId="1597" xr:uid="{00000000-0005-0000-0000-000055180000}"/>
    <cellStyle name="20 % - Markeringsfarve3 2 2 3 2 2 4 3 2" xfId="11959" xr:uid="{00000000-0005-0000-0000-000056180000}"/>
    <cellStyle name="20 % - Markeringsfarve3 2 2 3 2 2 4 3 2 2" xfId="25990" xr:uid="{00000000-0005-0000-0000-000057180000}"/>
    <cellStyle name="20 % - Markeringsfarve3 2 2 3 2 2 4 3 3" xfId="22038" xr:uid="{00000000-0005-0000-0000-000058180000}"/>
    <cellStyle name="20 % - Markeringsfarve3 2 2 3 2 2 4 4" xfId="1598" xr:uid="{00000000-0005-0000-0000-000059180000}"/>
    <cellStyle name="20 % - Markeringsfarve3 2 2 3 2 2 4 4 2" xfId="11960" xr:uid="{00000000-0005-0000-0000-00005A180000}"/>
    <cellStyle name="20 % - Markeringsfarve3 2 2 3 2 2 4 4 2 2" xfId="25991" xr:uid="{00000000-0005-0000-0000-00005B180000}"/>
    <cellStyle name="20 % - Markeringsfarve3 2 2 3 2 2 4 4 3" xfId="22039" xr:uid="{00000000-0005-0000-0000-00005C180000}"/>
    <cellStyle name="20 % - Markeringsfarve3 2 2 3 2 2 4 5" xfId="1599" xr:uid="{00000000-0005-0000-0000-00005D180000}"/>
    <cellStyle name="20 % - Markeringsfarve3 2 2 3 2 2 4 5 2" xfId="11961" xr:uid="{00000000-0005-0000-0000-00005E180000}"/>
    <cellStyle name="20 % - Markeringsfarve3 2 2 3 2 2 4 5 2 2" xfId="25992" xr:uid="{00000000-0005-0000-0000-00005F180000}"/>
    <cellStyle name="20 % - Markeringsfarve3 2 2 3 2 2 4 5 3" xfId="22040" xr:uid="{00000000-0005-0000-0000-000060180000}"/>
    <cellStyle name="20 % - Markeringsfarve3 2 2 3 2 2 4 6" xfId="1600" xr:uid="{00000000-0005-0000-0000-000061180000}"/>
    <cellStyle name="20 % - Markeringsfarve3 2 2 3 2 2 4 6 2" xfId="11962" xr:uid="{00000000-0005-0000-0000-000062180000}"/>
    <cellStyle name="20 % - Markeringsfarve3 2 2 3 2 2 4 6 2 2" xfId="25993" xr:uid="{00000000-0005-0000-0000-000063180000}"/>
    <cellStyle name="20 % - Markeringsfarve3 2 2 3 2 2 4 6 3" xfId="22041" xr:uid="{00000000-0005-0000-0000-000064180000}"/>
    <cellStyle name="20 % - Markeringsfarve3 2 2 3 2 2 4 7" xfId="11957" xr:uid="{00000000-0005-0000-0000-000065180000}"/>
    <cellStyle name="20 % - Markeringsfarve3 2 2 3 2 2 4 7 2" xfId="25988" xr:uid="{00000000-0005-0000-0000-000066180000}"/>
    <cellStyle name="20 % - Markeringsfarve3 2 2 3 2 2 4 8" xfId="22036" xr:uid="{00000000-0005-0000-0000-000067180000}"/>
    <cellStyle name="20 % - Markeringsfarve3 2 2 3 2 2 5" xfId="1601" xr:uid="{00000000-0005-0000-0000-000068180000}"/>
    <cellStyle name="20 % - Markeringsfarve3 2 2 3 2 2 5 2" xfId="11963" xr:uid="{00000000-0005-0000-0000-000069180000}"/>
    <cellStyle name="20 % - Markeringsfarve3 2 2 3 2 2 5 2 2" xfId="25994" xr:uid="{00000000-0005-0000-0000-00006A180000}"/>
    <cellStyle name="20 % - Markeringsfarve3 2 2 3 2 2 5 3" xfId="22042" xr:uid="{00000000-0005-0000-0000-00006B180000}"/>
    <cellStyle name="20 % - Markeringsfarve3 2 2 3 2 2 6" xfId="1602" xr:uid="{00000000-0005-0000-0000-00006C180000}"/>
    <cellStyle name="20 % - Markeringsfarve3 2 2 3 2 2 6 2" xfId="11964" xr:uid="{00000000-0005-0000-0000-00006D180000}"/>
    <cellStyle name="20 % - Markeringsfarve3 2 2 3 2 2 6 2 2" xfId="25995" xr:uid="{00000000-0005-0000-0000-00006E180000}"/>
    <cellStyle name="20 % - Markeringsfarve3 2 2 3 2 2 6 3" xfId="22043" xr:uid="{00000000-0005-0000-0000-00006F180000}"/>
    <cellStyle name="20 % - Markeringsfarve3 2 2 3 2 2 7" xfId="1603" xr:uid="{00000000-0005-0000-0000-000070180000}"/>
    <cellStyle name="20 % - Markeringsfarve3 2 2 3 2 2 7 2" xfId="11965" xr:uid="{00000000-0005-0000-0000-000071180000}"/>
    <cellStyle name="20 % - Markeringsfarve3 2 2 3 2 2 7 2 2" xfId="25996" xr:uid="{00000000-0005-0000-0000-000072180000}"/>
    <cellStyle name="20 % - Markeringsfarve3 2 2 3 2 2 7 3" xfId="22044" xr:uid="{00000000-0005-0000-0000-000073180000}"/>
    <cellStyle name="20 % - Markeringsfarve3 2 2 3 2 2 8" xfId="1604" xr:uid="{00000000-0005-0000-0000-000074180000}"/>
    <cellStyle name="20 % - Markeringsfarve3 2 2 3 2 2 8 2" xfId="11966" xr:uid="{00000000-0005-0000-0000-000075180000}"/>
    <cellStyle name="20 % - Markeringsfarve3 2 2 3 2 2 8 2 2" xfId="25997" xr:uid="{00000000-0005-0000-0000-000076180000}"/>
    <cellStyle name="20 % - Markeringsfarve3 2 2 3 2 2 8 3" xfId="22045" xr:uid="{00000000-0005-0000-0000-000077180000}"/>
    <cellStyle name="20 % - Markeringsfarve3 2 2 3 2 2 9" xfId="1605" xr:uid="{00000000-0005-0000-0000-000078180000}"/>
    <cellStyle name="20 % - Markeringsfarve3 2 2 3 2 2 9 2" xfId="11967" xr:uid="{00000000-0005-0000-0000-000079180000}"/>
    <cellStyle name="20 % - Markeringsfarve3 2 2 3 2 2 9 2 2" xfId="25998" xr:uid="{00000000-0005-0000-0000-00007A180000}"/>
    <cellStyle name="20 % - Markeringsfarve3 2 2 3 2 2 9 3" xfId="22046" xr:uid="{00000000-0005-0000-0000-00007B180000}"/>
    <cellStyle name="20 % - Markeringsfarve3 2 2 3 2 3" xfId="1606" xr:uid="{00000000-0005-0000-0000-00007C180000}"/>
    <cellStyle name="20 % - Markeringsfarve3 2 2 3 2 3 2" xfId="1607" xr:uid="{00000000-0005-0000-0000-00007D180000}"/>
    <cellStyle name="20 % - Markeringsfarve3 2 2 3 2 3 2 2" xfId="11969" xr:uid="{00000000-0005-0000-0000-00007E180000}"/>
    <cellStyle name="20 % - Markeringsfarve3 2 2 3 2 3 2 2 2" xfId="26000" xr:uid="{00000000-0005-0000-0000-00007F180000}"/>
    <cellStyle name="20 % - Markeringsfarve3 2 2 3 2 3 2 3" xfId="22048" xr:uid="{00000000-0005-0000-0000-000080180000}"/>
    <cellStyle name="20 % - Markeringsfarve3 2 2 3 2 3 3" xfId="1608" xr:uid="{00000000-0005-0000-0000-000081180000}"/>
    <cellStyle name="20 % - Markeringsfarve3 2 2 3 2 3 3 2" xfId="11970" xr:uid="{00000000-0005-0000-0000-000082180000}"/>
    <cellStyle name="20 % - Markeringsfarve3 2 2 3 2 3 3 2 2" xfId="26001" xr:uid="{00000000-0005-0000-0000-000083180000}"/>
    <cellStyle name="20 % - Markeringsfarve3 2 2 3 2 3 3 3" xfId="22049" xr:uid="{00000000-0005-0000-0000-000084180000}"/>
    <cellStyle name="20 % - Markeringsfarve3 2 2 3 2 3 4" xfId="1609" xr:uid="{00000000-0005-0000-0000-000085180000}"/>
    <cellStyle name="20 % - Markeringsfarve3 2 2 3 2 3 4 2" xfId="11971" xr:uid="{00000000-0005-0000-0000-000086180000}"/>
    <cellStyle name="20 % - Markeringsfarve3 2 2 3 2 3 4 2 2" xfId="26002" xr:uid="{00000000-0005-0000-0000-000087180000}"/>
    <cellStyle name="20 % - Markeringsfarve3 2 2 3 2 3 4 3" xfId="22050" xr:uid="{00000000-0005-0000-0000-000088180000}"/>
    <cellStyle name="20 % - Markeringsfarve3 2 2 3 2 3 5" xfId="1610" xr:uid="{00000000-0005-0000-0000-000089180000}"/>
    <cellStyle name="20 % - Markeringsfarve3 2 2 3 2 3 5 2" xfId="11972" xr:uid="{00000000-0005-0000-0000-00008A180000}"/>
    <cellStyle name="20 % - Markeringsfarve3 2 2 3 2 3 5 2 2" xfId="26003" xr:uid="{00000000-0005-0000-0000-00008B180000}"/>
    <cellStyle name="20 % - Markeringsfarve3 2 2 3 2 3 5 3" xfId="22051" xr:uid="{00000000-0005-0000-0000-00008C180000}"/>
    <cellStyle name="20 % - Markeringsfarve3 2 2 3 2 3 6" xfId="1611" xr:uid="{00000000-0005-0000-0000-00008D180000}"/>
    <cellStyle name="20 % - Markeringsfarve3 2 2 3 2 3 6 2" xfId="11973" xr:uid="{00000000-0005-0000-0000-00008E180000}"/>
    <cellStyle name="20 % - Markeringsfarve3 2 2 3 2 3 6 2 2" xfId="26004" xr:uid="{00000000-0005-0000-0000-00008F180000}"/>
    <cellStyle name="20 % - Markeringsfarve3 2 2 3 2 3 6 3" xfId="22052" xr:uid="{00000000-0005-0000-0000-000090180000}"/>
    <cellStyle name="20 % - Markeringsfarve3 2 2 3 2 3 7" xfId="11968" xr:uid="{00000000-0005-0000-0000-000091180000}"/>
    <cellStyle name="20 % - Markeringsfarve3 2 2 3 2 3 7 2" xfId="25999" xr:uid="{00000000-0005-0000-0000-000092180000}"/>
    <cellStyle name="20 % - Markeringsfarve3 2 2 3 2 3 8" xfId="22047" xr:uid="{00000000-0005-0000-0000-000093180000}"/>
    <cellStyle name="20 % - Markeringsfarve3 2 2 3 2 4" xfId="1612" xr:uid="{00000000-0005-0000-0000-000094180000}"/>
    <cellStyle name="20 % - Markeringsfarve3 2 2 3 2 4 2" xfId="1613" xr:uid="{00000000-0005-0000-0000-000095180000}"/>
    <cellStyle name="20 % - Markeringsfarve3 2 2 3 2 4 2 2" xfId="11975" xr:uid="{00000000-0005-0000-0000-000096180000}"/>
    <cellStyle name="20 % - Markeringsfarve3 2 2 3 2 4 2 2 2" xfId="26006" xr:uid="{00000000-0005-0000-0000-000097180000}"/>
    <cellStyle name="20 % - Markeringsfarve3 2 2 3 2 4 2 3" xfId="22054" xr:uid="{00000000-0005-0000-0000-000098180000}"/>
    <cellStyle name="20 % - Markeringsfarve3 2 2 3 2 4 3" xfId="1614" xr:uid="{00000000-0005-0000-0000-000099180000}"/>
    <cellStyle name="20 % - Markeringsfarve3 2 2 3 2 4 3 2" xfId="11976" xr:uid="{00000000-0005-0000-0000-00009A180000}"/>
    <cellStyle name="20 % - Markeringsfarve3 2 2 3 2 4 3 2 2" xfId="26007" xr:uid="{00000000-0005-0000-0000-00009B180000}"/>
    <cellStyle name="20 % - Markeringsfarve3 2 2 3 2 4 3 3" xfId="22055" xr:uid="{00000000-0005-0000-0000-00009C180000}"/>
    <cellStyle name="20 % - Markeringsfarve3 2 2 3 2 4 4" xfId="1615" xr:uid="{00000000-0005-0000-0000-00009D180000}"/>
    <cellStyle name="20 % - Markeringsfarve3 2 2 3 2 4 4 2" xfId="11977" xr:uid="{00000000-0005-0000-0000-00009E180000}"/>
    <cellStyle name="20 % - Markeringsfarve3 2 2 3 2 4 4 2 2" xfId="26008" xr:uid="{00000000-0005-0000-0000-00009F180000}"/>
    <cellStyle name="20 % - Markeringsfarve3 2 2 3 2 4 4 3" xfId="22056" xr:uid="{00000000-0005-0000-0000-0000A0180000}"/>
    <cellStyle name="20 % - Markeringsfarve3 2 2 3 2 4 5" xfId="1616" xr:uid="{00000000-0005-0000-0000-0000A1180000}"/>
    <cellStyle name="20 % - Markeringsfarve3 2 2 3 2 4 5 2" xfId="11978" xr:uid="{00000000-0005-0000-0000-0000A2180000}"/>
    <cellStyle name="20 % - Markeringsfarve3 2 2 3 2 4 5 2 2" xfId="26009" xr:uid="{00000000-0005-0000-0000-0000A3180000}"/>
    <cellStyle name="20 % - Markeringsfarve3 2 2 3 2 4 5 3" xfId="22057" xr:uid="{00000000-0005-0000-0000-0000A4180000}"/>
    <cellStyle name="20 % - Markeringsfarve3 2 2 3 2 4 6" xfId="1617" xr:uid="{00000000-0005-0000-0000-0000A5180000}"/>
    <cellStyle name="20 % - Markeringsfarve3 2 2 3 2 4 6 2" xfId="11979" xr:uid="{00000000-0005-0000-0000-0000A6180000}"/>
    <cellStyle name="20 % - Markeringsfarve3 2 2 3 2 4 6 2 2" xfId="26010" xr:uid="{00000000-0005-0000-0000-0000A7180000}"/>
    <cellStyle name="20 % - Markeringsfarve3 2 2 3 2 4 6 3" xfId="22058" xr:uid="{00000000-0005-0000-0000-0000A8180000}"/>
    <cellStyle name="20 % - Markeringsfarve3 2 2 3 2 4 7" xfId="11974" xr:uid="{00000000-0005-0000-0000-0000A9180000}"/>
    <cellStyle name="20 % - Markeringsfarve3 2 2 3 2 4 7 2" xfId="26005" xr:uid="{00000000-0005-0000-0000-0000AA180000}"/>
    <cellStyle name="20 % - Markeringsfarve3 2 2 3 2 4 8" xfId="22053" xr:uid="{00000000-0005-0000-0000-0000AB180000}"/>
    <cellStyle name="20 % - Markeringsfarve3 2 2 3 2 5" xfId="1618" xr:uid="{00000000-0005-0000-0000-0000AC180000}"/>
    <cellStyle name="20 % - Markeringsfarve3 2 2 3 2 5 2" xfId="1619" xr:uid="{00000000-0005-0000-0000-0000AD180000}"/>
    <cellStyle name="20 % - Markeringsfarve3 2 2 3 2 5 2 2" xfId="11981" xr:uid="{00000000-0005-0000-0000-0000AE180000}"/>
    <cellStyle name="20 % - Markeringsfarve3 2 2 3 2 5 2 2 2" xfId="26012" xr:uid="{00000000-0005-0000-0000-0000AF180000}"/>
    <cellStyle name="20 % - Markeringsfarve3 2 2 3 2 5 2 3" xfId="22060" xr:uid="{00000000-0005-0000-0000-0000B0180000}"/>
    <cellStyle name="20 % - Markeringsfarve3 2 2 3 2 5 3" xfId="1620" xr:uid="{00000000-0005-0000-0000-0000B1180000}"/>
    <cellStyle name="20 % - Markeringsfarve3 2 2 3 2 5 3 2" xfId="11982" xr:uid="{00000000-0005-0000-0000-0000B2180000}"/>
    <cellStyle name="20 % - Markeringsfarve3 2 2 3 2 5 3 2 2" xfId="26013" xr:uid="{00000000-0005-0000-0000-0000B3180000}"/>
    <cellStyle name="20 % - Markeringsfarve3 2 2 3 2 5 3 3" xfId="22061" xr:uid="{00000000-0005-0000-0000-0000B4180000}"/>
    <cellStyle name="20 % - Markeringsfarve3 2 2 3 2 5 4" xfId="1621" xr:uid="{00000000-0005-0000-0000-0000B5180000}"/>
    <cellStyle name="20 % - Markeringsfarve3 2 2 3 2 5 4 2" xfId="11983" xr:uid="{00000000-0005-0000-0000-0000B6180000}"/>
    <cellStyle name="20 % - Markeringsfarve3 2 2 3 2 5 4 2 2" xfId="26014" xr:uid="{00000000-0005-0000-0000-0000B7180000}"/>
    <cellStyle name="20 % - Markeringsfarve3 2 2 3 2 5 4 3" xfId="22062" xr:uid="{00000000-0005-0000-0000-0000B8180000}"/>
    <cellStyle name="20 % - Markeringsfarve3 2 2 3 2 5 5" xfId="1622" xr:uid="{00000000-0005-0000-0000-0000B9180000}"/>
    <cellStyle name="20 % - Markeringsfarve3 2 2 3 2 5 5 2" xfId="11984" xr:uid="{00000000-0005-0000-0000-0000BA180000}"/>
    <cellStyle name="20 % - Markeringsfarve3 2 2 3 2 5 5 2 2" xfId="26015" xr:uid="{00000000-0005-0000-0000-0000BB180000}"/>
    <cellStyle name="20 % - Markeringsfarve3 2 2 3 2 5 5 3" xfId="22063" xr:uid="{00000000-0005-0000-0000-0000BC180000}"/>
    <cellStyle name="20 % - Markeringsfarve3 2 2 3 2 5 6" xfId="1623" xr:uid="{00000000-0005-0000-0000-0000BD180000}"/>
    <cellStyle name="20 % - Markeringsfarve3 2 2 3 2 5 6 2" xfId="11985" xr:uid="{00000000-0005-0000-0000-0000BE180000}"/>
    <cellStyle name="20 % - Markeringsfarve3 2 2 3 2 5 6 2 2" xfId="26016" xr:uid="{00000000-0005-0000-0000-0000BF180000}"/>
    <cellStyle name="20 % - Markeringsfarve3 2 2 3 2 5 6 3" xfId="22064" xr:uid="{00000000-0005-0000-0000-0000C0180000}"/>
    <cellStyle name="20 % - Markeringsfarve3 2 2 3 2 5 7" xfId="11980" xr:uid="{00000000-0005-0000-0000-0000C1180000}"/>
    <cellStyle name="20 % - Markeringsfarve3 2 2 3 2 5 7 2" xfId="26011" xr:uid="{00000000-0005-0000-0000-0000C2180000}"/>
    <cellStyle name="20 % - Markeringsfarve3 2 2 3 2 5 8" xfId="22059" xr:uid="{00000000-0005-0000-0000-0000C3180000}"/>
    <cellStyle name="20 % - Markeringsfarve3 2 2 3 2 6" xfId="1624" xr:uid="{00000000-0005-0000-0000-0000C4180000}"/>
    <cellStyle name="20 % - Markeringsfarve3 2 2 3 2 6 2" xfId="11986" xr:uid="{00000000-0005-0000-0000-0000C5180000}"/>
    <cellStyle name="20 % - Markeringsfarve3 2 2 3 2 6 2 2" xfId="26017" xr:uid="{00000000-0005-0000-0000-0000C6180000}"/>
    <cellStyle name="20 % - Markeringsfarve3 2 2 3 2 6 3" xfId="22065" xr:uid="{00000000-0005-0000-0000-0000C7180000}"/>
    <cellStyle name="20 % - Markeringsfarve3 2 2 3 2 7" xfId="1625" xr:uid="{00000000-0005-0000-0000-0000C8180000}"/>
    <cellStyle name="20 % - Markeringsfarve3 2 2 3 2 7 2" xfId="11987" xr:uid="{00000000-0005-0000-0000-0000C9180000}"/>
    <cellStyle name="20 % - Markeringsfarve3 2 2 3 2 7 2 2" xfId="26018" xr:uid="{00000000-0005-0000-0000-0000CA180000}"/>
    <cellStyle name="20 % - Markeringsfarve3 2 2 3 2 7 3" xfId="22066" xr:uid="{00000000-0005-0000-0000-0000CB180000}"/>
    <cellStyle name="20 % - Markeringsfarve3 2 2 3 2 8" xfId="1626" xr:uid="{00000000-0005-0000-0000-0000CC180000}"/>
    <cellStyle name="20 % - Markeringsfarve3 2 2 3 2 8 2" xfId="11988" xr:uid="{00000000-0005-0000-0000-0000CD180000}"/>
    <cellStyle name="20 % - Markeringsfarve3 2 2 3 2 8 2 2" xfId="26019" xr:uid="{00000000-0005-0000-0000-0000CE180000}"/>
    <cellStyle name="20 % - Markeringsfarve3 2 2 3 2 8 3" xfId="22067" xr:uid="{00000000-0005-0000-0000-0000CF180000}"/>
    <cellStyle name="20 % - Markeringsfarve3 2 2 3 2 9" xfId="1627" xr:uid="{00000000-0005-0000-0000-0000D0180000}"/>
    <cellStyle name="20 % - Markeringsfarve3 2 2 3 2 9 2" xfId="11989" xr:uid="{00000000-0005-0000-0000-0000D1180000}"/>
    <cellStyle name="20 % - Markeringsfarve3 2 2 3 2 9 2 2" xfId="26020" xr:uid="{00000000-0005-0000-0000-0000D2180000}"/>
    <cellStyle name="20 % - Markeringsfarve3 2 2 3 2 9 3" xfId="22068" xr:uid="{00000000-0005-0000-0000-0000D3180000}"/>
    <cellStyle name="20 % - Markeringsfarve3 2 2 3 3" xfId="1628" xr:uid="{00000000-0005-0000-0000-0000D4180000}"/>
    <cellStyle name="20 % - Markeringsfarve3 2 2 3 3 10" xfId="11990" xr:uid="{00000000-0005-0000-0000-0000D5180000}"/>
    <cellStyle name="20 % - Markeringsfarve3 2 2 3 3 10 2" xfId="26021" xr:uid="{00000000-0005-0000-0000-0000D6180000}"/>
    <cellStyle name="20 % - Markeringsfarve3 2 2 3 3 11" xfId="22069" xr:uid="{00000000-0005-0000-0000-0000D7180000}"/>
    <cellStyle name="20 % - Markeringsfarve3 2 2 3 3 2" xfId="1629" xr:uid="{00000000-0005-0000-0000-0000D8180000}"/>
    <cellStyle name="20 % - Markeringsfarve3 2 2 3 3 2 2" xfId="1630" xr:uid="{00000000-0005-0000-0000-0000D9180000}"/>
    <cellStyle name="20 % - Markeringsfarve3 2 2 3 3 2 2 2" xfId="11992" xr:uid="{00000000-0005-0000-0000-0000DA180000}"/>
    <cellStyle name="20 % - Markeringsfarve3 2 2 3 3 2 2 2 2" xfId="26023" xr:uid="{00000000-0005-0000-0000-0000DB180000}"/>
    <cellStyle name="20 % - Markeringsfarve3 2 2 3 3 2 2 3" xfId="22071" xr:uid="{00000000-0005-0000-0000-0000DC180000}"/>
    <cellStyle name="20 % - Markeringsfarve3 2 2 3 3 2 3" xfId="1631" xr:uid="{00000000-0005-0000-0000-0000DD180000}"/>
    <cellStyle name="20 % - Markeringsfarve3 2 2 3 3 2 3 2" xfId="11993" xr:uid="{00000000-0005-0000-0000-0000DE180000}"/>
    <cellStyle name="20 % - Markeringsfarve3 2 2 3 3 2 3 2 2" xfId="26024" xr:uid="{00000000-0005-0000-0000-0000DF180000}"/>
    <cellStyle name="20 % - Markeringsfarve3 2 2 3 3 2 3 3" xfId="22072" xr:uid="{00000000-0005-0000-0000-0000E0180000}"/>
    <cellStyle name="20 % - Markeringsfarve3 2 2 3 3 2 4" xfId="1632" xr:uid="{00000000-0005-0000-0000-0000E1180000}"/>
    <cellStyle name="20 % - Markeringsfarve3 2 2 3 3 2 4 2" xfId="11994" xr:uid="{00000000-0005-0000-0000-0000E2180000}"/>
    <cellStyle name="20 % - Markeringsfarve3 2 2 3 3 2 4 2 2" xfId="26025" xr:uid="{00000000-0005-0000-0000-0000E3180000}"/>
    <cellStyle name="20 % - Markeringsfarve3 2 2 3 3 2 4 3" xfId="22073" xr:uid="{00000000-0005-0000-0000-0000E4180000}"/>
    <cellStyle name="20 % - Markeringsfarve3 2 2 3 3 2 5" xfId="1633" xr:uid="{00000000-0005-0000-0000-0000E5180000}"/>
    <cellStyle name="20 % - Markeringsfarve3 2 2 3 3 2 5 2" xfId="11995" xr:uid="{00000000-0005-0000-0000-0000E6180000}"/>
    <cellStyle name="20 % - Markeringsfarve3 2 2 3 3 2 5 2 2" xfId="26026" xr:uid="{00000000-0005-0000-0000-0000E7180000}"/>
    <cellStyle name="20 % - Markeringsfarve3 2 2 3 3 2 5 3" xfId="22074" xr:uid="{00000000-0005-0000-0000-0000E8180000}"/>
    <cellStyle name="20 % - Markeringsfarve3 2 2 3 3 2 6" xfId="1634" xr:uid="{00000000-0005-0000-0000-0000E9180000}"/>
    <cellStyle name="20 % - Markeringsfarve3 2 2 3 3 2 6 2" xfId="11996" xr:uid="{00000000-0005-0000-0000-0000EA180000}"/>
    <cellStyle name="20 % - Markeringsfarve3 2 2 3 3 2 6 2 2" xfId="26027" xr:uid="{00000000-0005-0000-0000-0000EB180000}"/>
    <cellStyle name="20 % - Markeringsfarve3 2 2 3 3 2 6 3" xfId="22075" xr:uid="{00000000-0005-0000-0000-0000EC180000}"/>
    <cellStyle name="20 % - Markeringsfarve3 2 2 3 3 2 7" xfId="11991" xr:uid="{00000000-0005-0000-0000-0000ED180000}"/>
    <cellStyle name="20 % - Markeringsfarve3 2 2 3 3 2 7 2" xfId="26022" xr:uid="{00000000-0005-0000-0000-0000EE180000}"/>
    <cellStyle name="20 % - Markeringsfarve3 2 2 3 3 2 8" xfId="22070" xr:uid="{00000000-0005-0000-0000-0000EF180000}"/>
    <cellStyle name="20 % - Markeringsfarve3 2 2 3 3 3" xfId="1635" xr:uid="{00000000-0005-0000-0000-0000F0180000}"/>
    <cellStyle name="20 % - Markeringsfarve3 2 2 3 3 3 2" xfId="1636" xr:uid="{00000000-0005-0000-0000-0000F1180000}"/>
    <cellStyle name="20 % - Markeringsfarve3 2 2 3 3 3 2 2" xfId="11998" xr:uid="{00000000-0005-0000-0000-0000F2180000}"/>
    <cellStyle name="20 % - Markeringsfarve3 2 2 3 3 3 2 2 2" xfId="26029" xr:uid="{00000000-0005-0000-0000-0000F3180000}"/>
    <cellStyle name="20 % - Markeringsfarve3 2 2 3 3 3 2 3" xfId="22077" xr:uid="{00000000-0005-0000-0000-0000F4180000}"/>
    <cellStyle name="20 % - Markeringsfarve3 2 2 3 3 3 3" xfId="1637" xr:uid="{00000000-0005-0000-0000-0000F5180000}"/>
    <cellStyle name="20 % - Markeringsfarve3 2 2 3 3 3 3 2" xfId="11999" xr:uid="{00000000-0005-0000-0000-0000F6180000}"/>
    <cellStyle name="20 % - Markeringsfarve3 2 2 3 3 3 3 2 2" xfId="26030" xr:uid="{00000000-0005-0000-0000-0000F7180000}"/>
    <cellStyle name="20 % - Markeringsfarve3 2 2 3 3 3 3 3" xfId="22078" xr:uid="{00000000-0005-0000-0000-0000F8180000}"/>
    <cellStyle name="20 % - Markeringsfarve3 2 2 3 3 3 4" xfId="1638" xr:uid="{00000000-0005-0000-0000-0000F9180000}"/>
    <cellStyle name="20 % - Markeringsfarve3 2 2 3 3 3 4 2" xfId="12000" xr:uid="{00000000-0005-0000-0000-0000FA180000}"/>
    <cellStyle name="20 % - Markeringsfarve3 2 2 3 3 3 4 2 2" xfId="26031" xr:uid="{00000000-0005-0000-0000-0000FB180000}"/>
    <cellStyle name="20 % - Markeringsfarve3 2 2 3 3 3 4 3" xfId="22079" xr:uid="{00000000-0005-0000-0000-0000FC180000}"/>
    <cellStyle name="20 % - Markeringsfarve3 2 2 3 3 3 5" xfId="1639" xr:uid="{00000000-0005-0000-0000-0000FD180000}"/>
    <cellStyle name="20 % - Markeringsfarve3 2 2 3 3 3 5 2" xfId="12001" xr:uid="{00000000-0005-0000-0000-0000FE180000}"/>
    <cellStyle name="20 % - Markeringsfarve3 2 2 3 3 3 5 2 2" xfId="26032" xr:uid="{00000000-0005-0000-0000-0000FF180000}"/>
    <cellStyle name="20 % - Markeringsfarve3 2 2 3 3 3 5 3" xfId="22080" xr:uid="{00000000-0005-0000-0000-000000190000}"/>
    <cellStyle name="20 % - Markeringsfarve3 2 2 3 3 3 6" xfId="1640" xr:uid="{00000000-0005-0000-0000-000001190000}"/>
    <cellStyle name="20 % - Markeringsfarve3 2 2 3 3 3 6 2" xfId="12002" xr:uid="{00000000-0005-0000-0000-000002190000}"/>
    <cellStyle name="20 % - Markeringsfarve3 2 2 3 3 3 6 2 2" xfId="26033" xr:uid="{00000000-0005-0000-0000-000003190000}"/>
    <cellStyle name="20 % - Markeringsfarve3 2 2 3 3 3 6 3" xfId="22081" xr:uid="{00000000-0005-0000-0000-000004190000}"/>
    <cellStyle name="20 % - Markeringsfarve3 2 2 3 3 3 7" xfId="11997" xr:uid="{00000000-0005-0000-0000-000005190000}"/>
    <cellStyle name="20 % - Markeringsfarve3 2 2 3 3 3 7 2" xfId="26028" xr:uid="{00000000-0005-0000-0000-000006190000}"/>
    <cellStyle name="20 % - Markeringsfarve3 2 2 3 3 3 8" xfId="22076" xr:uid="{00000000-0005-0000-0000-000007190000}"/>
    <cellStyle name="20 % - Markeringsfarve3 2 2 3 3 4" xfId="1641" xr:uid="{00000000-0005-0000-0000-000008190000}"/>
    <cellStyle name="20 % - Markeringsfarve3 2 2 3 3 4 2" xfId="1642" xr:uid="{00000000-0005-0000-0000-000009190000}"/>
    <cellStyle name="20 % - Markeringsfarve3 2 2 3 3 4 2 2" xfId="12004" xr:uid="{00000000-0005-0000-0000-00000A190000}"/>
    <cellStyle name="20 % - Markeringsfarve3 2 2 3 3 4 2 2 2" xfId="26035" xr:uid="{00000000-0005-0000-0000-00000B190000}"/>
    <cellStyle name="20 % - Markeringsfarve3 2 2 3 3 4 2 3" xfId="22083" xr:uid="{00000000-0005-0000-0000-00000C190000}"/>
    <cellStyle name="20 % - Markeringsfarve3 2 2 3 3 4 3" xfId="1643" xr:uid="{00000000-0005-0000-0000-00000D190000}"/>
    <cellStyle name="20 % - Markeringsfarve3 2 2 3 3 4 3 2" xfId="12005" xr:uid="{00000000-0005-0000-0000-00000E190000}"/>
    <cellStyle name="20 % - Markeringsfarve3 2 2 3 3 4 3 2 2" xfId="26036" xr:uid="{00000000-0005-0000-0000-00000F190000}"/>
    <cellStyle name="20 % - Markeringsfarve3 2 2 3 3 4 3 3" xfId="22084" xr:uid="{00000000-0005-0000-0000-000010190000}"/>
    <cellStyle name="20 % - Markeringsfarve3 2 2 3 3 4 4" xfId="1644" xr:uid="{00000000-0005-0000-0000-000011190000}"/>
    <cellStyle name="20 % - Markeringsfarve3 2 2 3 3 4 4 2" xfId="12006" xr:uid="{00000000-0005-0000-0000-000012190000}"/>
    <cellStyle name="20 % - Markeringsfarve3 2 2 3 3 4 4 2 2" xfId="26037" xr:uid="{00000000-0005-0000-0000-000013190000}"/>
    <cellStyle name="20 % - Markeringsfarve3 2 2 3 3 4 4 3" xfId="22085" xr:uid="{00000000-0005-0000-0000-000014190000}"/>
    <cellStyle name="20 % - Markeringsfarve3 2 2 3 3 4 5" xfId="1645" xr:uid="{00000000-0005-0000-0000-000015190000}"/>
    <cellStyle name="20 % - Markeringsfarve3 2 2 3 3 4 5 2" xfId="12007" xr:uid="{00000000-0005-0000-0000-000016190000}"/>
    <cellStyle name="20 % - Markeringsfarve3 2 2 3 3 4 5 2 2" xfId="26038" xr:uid="{00000000-0005-0000-0000-000017190000}"/>
    <cellStyle name="20 % - Markeringsfarve3 2 2 3 3 4 5 3" xfId="22086" xr:uid="{00000000-0005-0000-0000-000018190000}"/>
    <cellStyle name="20 % - Markeringsfarve3 2 2 3 3 4 6" xfId="1646" xr:uid="{00000000-0005-0000-0000-000019190000}"/>
    <cellStyle name="20 % - Markeringsfarve3 2 2 3 3 4 6 2" xfId="12008" xr:uid="{00000000-0005-0000-0000-00001A190000}"/>
    <cellStyle name="20 % - Markeringsfarve3 2 2 3 3 4 6 2 2" xfId="26039" xr:uid="{00000000-0005-0000-0000-00001B190000}"/>
    <cellStyle name="20 % - Markeringsfarve3 2 2 3 3 4 6 3" xfId="22087" xr:uid="{00000000-0005-0000-0000-00001C190000}"/>
    <cellStyle name="20 % - Markeringsfarve3 2 2 3 3 4 7" xfId="12003" xr:uid="{00000000-0005-0000-0000-00001D190000}"/>
    <cellStyle name="20 % - Markeringsfarve3 2 2 3 3 4 7 2" xfId="26034" xr:uid="{00000000-0005-0000-0000-00001E190000}"/>
    <cellStyle name="20 % - Markeringsfarve3 2 2 3 3 4 8" xfId="22082" xr:uid="{00000000-0005-0000-0000-00001F190000}"/>
    <cellStyle name="20 % - Markeringsfarve3 2 2 3 3 5" xfId="1647" xr:uid="{00000000-0005-0000-0000-000020190000}"/>
    <cellStyle name="20 % - Markeringsfarve3 2 2 3 3 5 2" xfId="12009" xr:uid="{00000000-0005-0000-0000-000021190000}"/>
    <cellStyle name="20 % - Markeringsfarve3 2 2 3 3 5 2 2" xfId="26040" xr:uid="{00000000-0005-0000-0000-000022190000}"/>
    <cellStyle name="20 % - Markeringsfarve3 2 2 3 3 5 3" xfId="22088" xr:uid="{00000000-0005-0000-0000-000023190000}"/>
    <cellStyle name="20 % - Markeringsfarve3 2 2 3 3 6" xfId="1648" xr:uid="{00000000-0005-0000-0000-000024190000}"/>
    <cellStyle name="20 % - Markeringsfarve3 2 2 3 3 6 2" xfId="12010" xr:uid="{00000000-0005-0000-0000-000025190000}"/>
    <cellStyle name="20 % - Markeringsfarve3 2 2 3 3 6 2 2" xfId="26041" xr:uid="{00000000-0005-0000-0000-000026190000}"/>
    <cellStyle name="20 % - Markeringsfarve3 2 2 3 3 6 3" xfId="22089" xr:uid="{00000000-0005-0000-0000-000027190000}"/>
    <cellStyle name="20 % - Markeringsfarve3 2 2 3 3 7" xfId="1649" xr:uid="{00000000-0005-0000-0000-000028190000}"/>
    <cellStyle name="20 % - Markeringsfarve3 2 2 3 3 7 2" xfId="12011" xr:uid="{00000000-0005-0000-0000-000029190000}"/>
    <cellStyle name="20 % - Markeringsfarve3 2 2 3 3 7 2 2" xfId="26042" xr:uid="{00000000-0005-0000-0000-00002A190000}"/>
    <cellStyle name="20 % - Markeringsfarve3 2 2 3 3 7 3" xfId="22090" xr:uid="{00000000-0005-0000-0000-00002B190000}"/>
    <cellStyle name="20 % - Markeringsfarve3 2 2 3 3 8" xfId="1650" xr:uid="{00000000-0005-0000-0000-00002C190000}"/>
    <cellStyle name="20 % - Markeringsfarve3 2 2 3 3 8 2" xfId="12012" xr:uid="{00000000-0005-0000-0000-00002D190000}"/>
    <cellStyle name="20 % - Markeringsfarve3 2 2 3 3 8 2 2" xfId="26043" xr:uid="{00000000-0005-0000-0000-00002E190000}"/>
    <cellStyle name="20 % - Markeringsfarve3 2 2 3 3 8 3" xfId="22091" xr:uid="{00000000-0005-0000-0000-00002F190000}"/>
    <cellStyle name="20 % - Markeringsfarve3 2 2 3 3 9" xfId="1651" xr:uid="{00000000-0005-0000-0000-000030190000}"/>
    <cellStyle name="20 % - Markeringsfarve3 2 2 3 3 9 2" xfId="12013" xr:uid="{00000000-0005-0000-0000-000031190000}"/>
    <cellStyle name="20 % - Markeringsfarve3 2 2 3 3 9 2 2" xfId="26044" xr:uid="{00000000-0005-0000-0000-000032190000}"/>
    <cellStyle name="20 % - Markeringsfarve3 2 2 3 3 9 3" xfId="22092" xr:uid="{00000000-0005-0000-0000-000033190000}"/>
    <cellStyle name="20 % - Markeringsfarve3 2 2 3 4" xfId="1652" xr:uid="{00000000-0005-0000-0000-000034190000}"/>
    <cellStyle name="20 % - Markeringsfarve3 2 2 3 4 2" xfId="1653" xr:uid="{00000000-0005-0000-0000-000035190000}"/>
    <cellStyle name="20 % - Markeringsfarve3 2 2 3 4 2 2" xfId="12015" xr:uid="{00000000-0005-0000-0000-000036190000}"/>
    <cellStyle name="20 % - Markeringsfarve3 2 2 3 4 2 2 2" xfId="26046" xr:uid="{00000000-0005-0000-0000-000037190000}"/>
    <cellStyle name="20 % - Markeringsfarve3 2 2 3 4 2 3" xfId="22094" xr:uid="{00000000-0005-0000-0000-000038190000}"/>
    <cellStyle name="20 % - Markeringsfarve3 2 2 3 4 3" xfId="1654" xr:uid="{00000000-0005-0000-0000-000039190000}"/>
    <cellStyle name="20 % - Markeringsfarve3 2 2 3 4 3 2" xfId="12016" xr:uid="{00000000-0005-0000-0000-00003A190000}"/>
    <cellStyle name="20 % - Markeringsfarve3 2 2 3 4 3 2 2" xfId="26047" xr:uid="{00000000-0005-0000-0000-00003B190000}"/>
    <cellStyle name="20 % - Markeringsfarve3 2 2 3 4 3 3" xfId="22095" xr:uid="{00000000-0005-0000-0000-00003C190000}"/>
    <cellStyle name="20 % - Markeringsfarve3 2 2 3 4 4" xfId="1655" xr:uid="{00000000-0005-0000-0000-00003D190000}"/>
    <cellStyle name="20 % - Markeringsfarve3 2 2 3 4 4 2" xfId="12017" xr:uid="{00000000-0005-0000-0000-00003E190000}"/>
    <cellStyle name="20 % - Markeringsfarve3 2 2 3 4 4 2 2" xfId="26048" xr:uid="{00000000-0005-0000-0000-00003F190000}"/>
    <cellStyle name="20 % - Markeringsfarve3 2 2 3 4 4 3" xfId="22096" xr:uid="{00000000-0005-0000-0000-000040190000}"/>
    <cellStyle name="20 % - Markeringsfarve3 2 2 3 4 5" xfId="1656" xr:uid="{00000000-0005-0000-0000-000041190000}"/>
    <cellStyle name="20 % - Markeringsfarve3 2 2 3 4 5 2" xfId="12018" xr:uid="{00000000-0005-0000-0000-000042190000}"/>
    <cellStyle name="20 % - Markeringsfarve3 2 2 3 4 5 2 2" xfId="26049" xr:uid="{00000000-0005-0000-0000-000043190000}"/>
    <cellStyle name="20 % - Markeringsfarve3 2 2 3 4 5 3" xfId="22097" xr:uid="{00000000-0005-0000-0000-000044190000}"/>
    <cellStyle name="20 % - Markeringsfarve3 2 2 3 4 6" xfId="1657" xr:uid="{00000000-0005-0000-0000-000045190000}"/>
    <cellStyle name="20 % - Markeringsfarve3 2 2 3 4 6 2" xfId="12019" xr:uid="{00000000-0005-0000-0000-000046190000}"/>
    <cellStyle name="20 % - Markeringsfarve3 2 2 3 4 6 2 2" xfId="26050" xr:uid="{00000000-0005-0000-0000-000047190000}"/>
    <cellStyle name="20 % - Markeringsfarve3 2 2 3 4 6 3" xfId="22098" xr:uid="{00000000-0005-0000-0000-000048190000}"/>
    <cellStyle name="20 % - Markeringsfarve3 2 2 3 4 7" xfId="12014" xr:uid="{00000000-0005-0000-0000-000049190000}"/>
    <cellStyle name="20 % - Markeringsfarve3 2 2 3 4 7 2" xfId="26045" xr:uid="{00000000-0005-0000-0000-00004A190000}"/>
    <cellStyle name="20 % - Markeringsfarve3 2 2 3 4 8" xfId="22093" xr:uid="{00000000-0005-0000-0000-00004B190000}"/>
    <cellStyle name="20 % - Markeringsfarve3 2 2 3 5" xfId="1658" xr:uid="{00000000-0005-0000-0000-00004C190000}"/>
    <cellStyle name="20 % - Markeringsfarve3 2 2 3 5 2" xfId="1659" xr:uid="{00000000-0005-0000-0000-00004D190000}"/>
    <cellStyle name="20 % - Markeringsfarve3 2 2 3 5 2 2" xfId="12021" xr:uid="{00000000-0005-0000-0000-00004E190000}"/>
    <cellStyle name="20 % - Markeringsfarve3 2 2 3 5 2 2 2" xfId="26052" xr:uid="{00000000-0005-0000-0000-00004F190000}"/>
    <cellStyle name="20 % - Markeringsfarve3 2 2 3 5 2 3" xfId="22100" xr:uid="{00000000-0005-0000-0000-000050190000}"/>
    <cellStyle name="20 % - Markeringsfarve3 2 2 3 5 3" xfId="1660" xr:uid="{00000000-0005-0000-0000-000051190000}"/>
    <cellStyle name="20 % - Markeringsfarve3 2 2 3 5 3 2" xfId="12022" xr:uid="{00000000-0005-0000-0000-000052190000}"/>
    <cellStyle name="20 % - Markeringsfarve3 2 2 3 5 3 2 2" xfId="26053" xr:uid="{00000000-0005-0000-0000-000053190000}"/>
    <cellStyle name="20 % - Markeringsfarve3 2 2 3 5 3 3" xfId="22101" xr:uid="{00000000-0005-0000-0000-000054190000}"/>
    <cellStyle name="20 % - Markeringsfarve3 2 2 3 5 4" xfId="1661" xr:uid="{00000000-0005-0000-0000-000055190000}"/>
    <cellStyle name="20 % - Markeringsfarve3 2 2 3 5 4 2" xfId="12023" xr:uid="{00000000-0005-0000-0000-000056190000}"/>
    <cellStyle name="20 % - Markeringsfarve3 2 2 3 5 4 2 2" xfId="26054" xr:uid="{00000000-0005-0000-0000-000057190000}"/>
    <cellStyle name="20 % - Markeringsfarve3 2 2 3 5 4 3" xfId="22102" xr:uid="{00000000-0005-0000-0000-000058190000}"/>
    <cellStyle name="20 % - Markeringsfarve3 2 2 3 5 5" xfId="1662" xr:uid="{00000000-0005-0000-0000-000059190000}"/>
    <cellStyle name="20 % - Markeringsfarve3 2 2 3 5 5 2" xfId="12024" xr:uid="{00000000-0005-0000-0000-00005A190000}"/>
    <cellStyle name="20 % - Markeringsfarve3 2 2 3 5 5 2 2" xfId="26055" xr:uid="{00000000-0005-0000-0000-00005B190000}"/>
    <cellStyle name="20 % - Markeringsfarve3 2 2 3 5 5 3" xfId="22103" xr:uid="{00000000-0005-0000-0000-00005C190000}"/>
    <cellStyle name="20 % - Markeringsfarve3 2 2 3 5 6" xfId="1663" xr:uid="{00000000-0005-0000-0000-00005D190000}"/>
    <cellStyle name="20 % - Markeringsfarve3 2 2 3 5 6 2" xfId="12025" xr:uid="{00000000-0005-0000-0000-00005E190000}"/>
    <cellStyle name="20 % - Markeringsfarve3 2 2 3 5 6 2 2" xfId="26056" xr:uid="{00000000-0005-0000-0000-00005F190000}"/>
    <cellStyle name="20 % - Markeringsfarve3 2 2 3 5 6 3" xfId="22104" xr:uid="{00000000-0005-0000-0000-000060190000}"/>
    <cellStyle name="20 % - Markeringsfarve3 2 2 3 5 7" xfId="12020" xr:uid="{00000000-0005-0000-0000-000061190000}"/>
    <cellStyle name="20 % - Markeringsfarve3 2 2 3 5 7 2" xfId="26051" xr:uid="{00000000-0005-0000-0000-000062190000}"/>
    <cellStyle name="20 % - Markeringsfarve3 2 2 3 5 8" xfId="22099" xr:uid="{00000000-0005-0000-0000-000063190000}"/>
    <cellStyle name="20 % - Markeringsfarve3 2 2 3 6" xfId="1664" xr:uid="{00000000-0005-0000-0000-000064190000}"/>
    <cellStyle name="20 % - Markeringsfarve3 2 2 3 6 2" xfId="1665" xr:uid="{00000000-0005-0000-0000-000065190000}"/>
    <cellStyle name="20 % - Markeringsfarve3 2 2 3 6 2 2" xfId="12027" xr:uid="{00000000-0005-0000-0000-000066190000}"/>
    <cellStyle name="20 % - Markeringsfarve3 2 2 3 6 2 2 2" xfId="26058" xr:uid="{00000000-0005-0000-0000-000067190000}"/>
    <cellStyle name="20 % - Markeringsfarve3 2 2 3 6 2 3" xfId="22106" xr:uid="{00000000-0005-0000-0000-000068190000}"/>
    <cellStyle name="20 % - Markeringsfarve3 2 2 3 6 3" xfId="1666" xr:uid="{00000000-0005-0000-0000-000069190000}"/>
    <cellStyle name="20 % - Markeringsfarve3 2 2 3 6 3 2" xfId="12028" xr:uid="{00000000-0005-0000-0000-00006A190000}"/>
    <cellStyle name="20 % - Markeringsfarve3 2 2 3 6 3 2 2" xfId="26059" xr:uid="{00000000-0005-0000-0000-00006B190000}"/>
    <cellStyle name="20 % - Markeringsfarve3 2 2 3 6 3 3" xfId="22107" xr:uid="{00000000-0005-0000-0000-00006C190000}"/>
    <cellStyle name="20 % - Markeringsfarve3 2 2 3 6 4" xfId="1667" xr:uid="{00000000-0005-0000-0000-00006D190000}"/>
    <cellStyle name="20 % - Markeringsfarve3 2 2 3 6 4 2" xfId="12029" xr:uid="{00000000-0005-0000-0000-00006E190000}"/>
    <cellStyle name="20 % - Markeringsfarve3 2 2 3 6 4 2 2" xfId="26060" xr:uid="{00000000-0005-0000-0000-00006F190000}"/>
    <cellStyle name="20 % - Markeringsfarve3 2 2 3 6 4 3" xfId="22108" xr:uid="{00000000-0005-0000-0000-000070190000}"/>
    <cellStyle name="20 % - Markeringsfarve3 2 2 3 6 5" xfId="1668" xr:uid="{00000000-0005-0000-0000-000071190000}"/>
    <cellStyle name="20 % - Markeringsfarve3 2 2 3 6 5 2" xfId="12030" xr:uid="{00000000-0005-0000-0000-000072190000}"/>
    <cellStyle name="20 % - Markeringsfarve3 2 2 3 6 5 2 2" xfId="26061" xr:uid="{00000000-0005-0000-0000-000073190000}"/>
    <cellStyle name="20 % - Markeringsfarve3 2 2 3 6 5 3" xfId="22109" xr:uid="{00000000-0005-0000-0000-000074190000}"/>
    <cellStyle name="20 % - Markeringsfarve3 2 2 3 6 6" xfId="1669" xr:uid="{00000000-0005-0000-0000-000075190000}"/>
    <cellStyle name="20 % - Markeringsfarve3 2 2 3 6 6 2" xfId="12031" xr:uid="{00000000-0005-0000-0000-000076190000}"/>
    <cellStyle name="20 % - Markeringsfarve3 2 2 3 6 6 2 2" xfId="26062" xr:uid="{00000000-0005-0000-0000-000077190000}"/>
    <cellStyle name="20 % - Markeringsfarve3 2 2 3 6 6 3" xfId="22110" xr:uid="{00000000-0005-0000-0000-000078190000}"/>
    <cellStyle name="20 % - Markeringsfarve3 2 2 3 6 7" xfId="12026" xr:uid="{00000000-0005-0000-0000-000079190000}"/>
    <cellStyle name="20 % - Markeringsfarve3 2 2 3 6 7 2" xfId="26057" xr:uid="{00000000-0005-0000-0000-00007A190000}"/>
    <cellStyle name="20 % - Markeringsfarve3 2 2 3 6 8" xfId="22105" xr:uid="{00000000-0005-0000-0000-00007B190000}"/>
    <cellStyle name="20 % - Markeringsfarve3 2 2 3 7" xfId="1670" xr:uid="{00000000-0005-0000-0000-00007C190000}"/>
    <cellStyle name="20 % - Markeringsfarve3 2 2 3 7 2" xfId="12032" xr:uid="{00000000-0005-0000-0000-00007D190000}"/>
    <cellStyle name="20 % - Markeringsfarve3 2 2 3 7 2 2" xfId="26063" xr:uid="{00000000-0005-0000-0000-00007E190000}"/>
    <cellStyle name="20 % - Markeringsfarve3 2 2 3 7 3" xfId="22111" xr:uid="{00000000-0005-0000-0000-00007F190000}"/>
    <cellStyle name="20 % - Markeringsfarve3 2 2 3 8" xfId="1671" xr:uid="{00000000-0005-0000-0000-000080190000}"/>
    <cellStyle name="20 % - Markeringsfarve3 2 2 3 8 2" xfId="12033" xr:uid="{00000000-0005-0000-0000-000081190000}"/>
    <cellStyle name="20 % - Markeringsfarve3 2 2 3 8 2 2" xfId="26064" xr:uid="{00000000-0005-0000-0000-000082190000}"/>
    <cellStyle name="20 % - Markeringsfarve3 2 2 3 8 3" xfId="22112" xr:uid="{00000000-0005-0000-0000-000083190000}"/>
    <cellStyle name="20 % - Markeringsfarve3 2 2 3 9" xfId="1672" xr:uid="{00000000-0005-0000-0000-000084190000}"/>
    <cellStyle name="20 % - Markeringsfarve3 2 2 3 9 2" xfId="12034" xr:uid="{00000000-0005-0000-0000-000085190000}"/>
    <cellStyle name="20 % - Markeringsfarve3 2 2 3 9 2 2" xfId="26065" xr:uid="{00000000-0005-0000-0000-000086190000}"/>
    <cellStyle name="20 % - Markeringsfarve3 2 2 3 9 3" xfId="22113" xr:uid="{00000000-0005-0000-0000-000087190000}"/>
    <cellStyle name="20 % - Markeringsfarve3 2 2 4" xfId="1673" xr:uid="{00000000-0005-0000-0000-000088190000}"/>
    <cellStyle name="20 % - Markeringsfarve3 2 2 4 10" xfId="1674" xr:uid="{00000000-0005-0000-0000-000089190000}"/>
    <cellStyle name="20 % - Markeringsfarve3 2 2 4 10 2" xfId="12036" xr:uid="{00000000-0005-0000-0000-00008A190000}"/>
    <cellStyle name="20 % - Markeringsfarve3 2 2 4 10 2 2" xfId="26067" xr:uid="{00000000-0005-0000-0000-00008B190000}"/>
    <cellStyle name="20 % - Markeringsfarve3 2 2 4 10 3" xfId="22115" xr:uid="{00000000-0005-0000-0000-00008C190000}"/>
    <cellStyle name="20 % - Markeringsfarve3 2 2 4 11" xfId="12035" xr:uid="{00000000-0005-0000-0000-00008D190000}"/>
    <cellStyle name="20 % - Markeringsfarve3 2 2 4 11 2" xfId="26066" xr:uid="{00000000-0005-0000-0000-00008E190000}"/>
    <cellStyle name="20 % - Markeringsfarve3 2 2 4 12" xfId="22114" xr:uid="{00000000-0005-0000-0000-00008F190000}"/>
    <cellStyle name="20 % - Markeringsfarve3 2 2 4 2" xfId="1675" xr:uid="{00000000-0005-0000-0000-000090190000}"/>
    <cellStyle name="20 % - Markeringsfarve3 2 2 4 2 10" xfId="12037" xr:uid="{00000000-0005-0000-0000-000091190000}"/>
    <cellStyle name="20 % - Markeringsfarve3 2 2 4 2 10 2" xfId="26068" xr:uid="{00000000-0005-0000-0000-000092190000}"/>
    <cellStyle name="20 % - Markeringsfarve3 2 2 4 2 11" xfId="22116" xr:uid="{00000000-0005-0000-0000-000093190000}"/>
    <cellStyle name="20 % - Markeringsfarve3 2 2 4 2 2" xfId="1676" xr:uid="{00000000-0005-0000-0000-000094190000}"/>
    <cellStyle name="20 % - Markeringsfarve3 2 2 4 2 2 2" xfId="1677" xr:uid="{00000000-0005-0000-0000-000095190000}"/>
    <cellStyle name="20 % - Markeringsfarve3 2 2 4 2 2 2 2" xfId="12039" xr:uid="{00000000-0005-0000-0000-000096190000}"/>
    <cellStyle name="20 % - Markeringsfarve3 2 2 4 2 2 2 2 2" xfId="26070" xr:uid="{00000000-0005-0000-0000-000097190000}"/>
    <cellStyle name="20 % - Markeringsfarve3 2 2 4 2 2 2 3" xfId="22118" xr:uid="{00000000-0005-0000-0000-000098190000}"/>
    <cellStyle name="20 % - Markeringsfarve3 2 2 4 2 2 3" xfId="1678" xr:uid="{00000000-0005-0000-0000-000099190000}"/>
    <cellStyle name="20 % - Markeringsfarve3 2 2 4 2 2 3 2" xfId="12040" xr:uid="{00000000-0005-0000-0000-00009A190000}"/>
    <cellStyle name="20 % - Markeringsfarve3 2 2 4 2 2 3 2 2" xfId="26071" xr:uid="{00000000-0005-0000-0000-00009B190000}"/>
    <cellStyle name="20 % - Markeringsfarve3 2 2 4 2 2 3 3" xfId="22119" xr:uid="{00000000-0005-0000-0000-00009C190000}"/>
    <cellStyle name="20 % - Markeringsfarve3 2 2 4 2 2 4" xfId="1679" xr:uid="{00000000-0005-0000-0000-00009D190000}"/>
    <cellStyle name="20 % - Markeringsfarve3 2 2 4 2 2 4 2" xfId="12041" xr:uid="{00000000-0005-0000-0000-00009E190000}"/>
    <cellStyle name="20 % - Markeringsfarve3 2 2 4 2 2 4 2 2" xfId="26072" xr:uid="{00000000-0005-0000-0000-00009F190000}"/>
    <cellStyle name="20 % - Markeringsfarve3 2 2 4 2 2 4 3" xfId="22120" xr:uid="{00000000-0005-0000-0000-0000A0190000}"/>
    <cellStyle name="20 % - Markeringsfarve3 2 2 4 2 2 5" xfId="1680" xr:uid="{00000000-0005-0000-0000-0000A1190000}"/>
    <cellStyle name="20 % - Markeringsfarve3 2 2 4 2 2 5 2" xfId="12042" xr:uid="{00000000-0005-0000-0000-0000A2190000}"/>
    <cellStyle name="20 % - Markeringsfarve3 2 2 4 2 2 5 2 2" xfId="26073" xr:uid="{00000000-0005-0000-0000-0000A3190000}"/>
    <cellStyle name="20 % - Markeringsfarve3 2 2 4 2 2 5 3" xfId="22121" xr:uid="{00000000-0005-0000-0000-0000A4190000}"/>
    <cellStyle name="20 % - Markeringsfarve3 2 2 4 2 2 6" xfId="1681" xr:uid="{00000000-0005-0000-0000-0000A5190000}"/>
    <cellStyle name="20 % - Markeringsfarve3 2 2 4 2 2 6 2" xfId="12043" xr:uid="{00000000-0005-0000-0000-0000A6190000}"/>
    <cellStyle name="20 % - Markeringsfarve3 2 2 4 2 2 6 2 2" xfId="26074" xr:uid="{00000000-0005-0000-0000-0000A7190000}"/>
    <cellStyle name="20 % - Markeringsfarve3 2 2 4 2 2 6 3" xfId="22122" xr:uid="{00000000-0005-0000-0000-0000A8190000}"/>
    <cellStyle name="20 % - Markeringsfarve3 2 2 4 2 2 7" xfId="12038" xr:uid="{00000000-0005-0000-0000-0000A9190000}"/>
    <cellStyle name="20 % - Markeringsfarve3 2 2 4 2 2 7 2" xfId="26069" xr:uid="{00000000-0005-0000-0000-0000AA190000}"/>
    <cellStyle name="20 % - Markeringsfarve3 2 2 4 2 2 8" xfId="22117" xr:uid="{00000000-0005-0000-0000-0000AB190000}"/>
    <cellStyle name="20 % - Markeringsfarve3 2 2 4 2 3" xfId="1682" xr:uid="{00000000-0005-0000-0000-0000AC190000}"/>
    <cellStyle name="20 % - Markeringsfarve3 2 2 4 2 3 2" xfId="1683" xr:uid="{00000000-0005-0000-0000-0000AD190000}"/>
    <cellStyle name="20 % - Markeringsfarve3 2 2 4 2 3 2 2" xfId="12045" xr:uid="{00000000-0005-0000-0000-0000AE190000}"/>
    <cellStyle name="20 % - Markeringsfarve3 2 2 4 2 3 2 2 2" xfId="26076" xr:uid="{00000000-0005-0000-0000-0000AF190000}"/>
    <cellStyle name="20 % - Markeringsfarve3 2 2 4 2 3 2 3" xfId="22124" xr:uid="{00000000-0005-0000-0000-0000B0190000}"/>
    <cellStyle name="20 % - Markeringsfarve3 2 2 4 2 3 3" xfId="1684" xr:uid="{00000000-0005-0000-0000-0000B1190000}"/>
    <cellStyle name="20 % - Markeringsfarve3 2 2 4 2 3 3 2" xfId="12046" xr:uid="{00000000-0005-0000-0000-0000B2190000}"/>
    <cellStyle name="20 % - Markeringsfarve3 2 2 4 2 3 3 2 2" xfId="26077" xr:uid="{00000000-0005-0000-0000-0000B3190000}"/>
    <cellStyle name="20 % - Markeringsfarve3 2 2 4 2 3 3 3" xfId="22125" xr:uid="{00000000-0005-0000-0000-0000B4190000}"/>
    <cellStyle name="20 % - Markeringsfarve3 2 2 4 2 3 4" xfId="1685" xr:uid="{00000000-0005-0000-0000-0000B5190000}"/>
    <cellStyle name="20 % - Markeringsfarve3 2 2 4 2 3 4 2" xfId="12047" xr:uid="{00000000-0005-0000-0000-0000B6190000}"/>
    <cellStyle name="20 % - Markeringsfarve3 2 2 4 2 3 4 2 2" xfId="26078" xr:uid="{00000000-0005-0000-0000-0000B7190000}"/>
    <cellStyle name="20 % - Markeringsfarve3 2 2 4 2 3 4 3" xfId="22126" xr:uid="{00000000-0005-0000-0000-0000B8190000}"/>
    <cellStyle name="20 % - Markeringsfarve3 2 2 4 2 3 5" xfId="1686" xr:uid="{00000000-0005-0000-0000-0000B9190000}"/>
    <cellStyle name="20 % - Markeringsfarve3 2 2 4 2 3 5 2" xfId="12048" xr:uid="{00000000-0005-0000-0000-0000BA190000}"/>
    <cellStyle name="20 % - Markeringsfarve3 2 2 4 2 3 5 2 2" xfId="26079" xr:uid="{00000000-0005-0000-0000-0000BB190000}"/>
    <cellStyle name="20 % - Markeringsfarve3 2 2 4 2 3 5 3" xfId="22127" xr:uid="{00000000-0005-0000-0000-0000BC190000}"/>
    <cellStyle name="20 % - Markeringsfarve3 2 2 4 2 3 6" xfId="1687" xr:uid="{00000000-0005-0000-0000-0000BD190000}"/>
    <cellStyle name="20 % - Markeringsfarve3 2 2 4 2 3 6 2" xfId="12049" xr:uid="{00000000-0005-0000-0000-0000BE190000}"/>
    <cellStyle name="20 % - Markeringsfarve3 2 2 4 2 3 6 2 2" xfId="26080" xr:uid="{00000000-0005-0000-0000-0000BF190000}"/>
    <cellStyle name="20 % - Markeringsfarve3 2 2 4 2 3 6 3" xfId="22128" xr:uid="{00000000-0005-0000-0000-0000C0190000}"/>
    <cellStyle name="20 % - Markeringsfarve3 2 2 4 2 3 7" xfId="12044" xr:uid="{00000000-0005-0000-0000-0000C1190000}"/>
    <cellStyle name="20 % - Markeringsfarve3 2 2 4 2 3 7 2" xfId="26075" xr:uid="{00000000-0005-0000-0000-0000C2190000}"/>
    <cellStyle name="20 % - Markeringsfarve3 2 2 4 2 3 8" xfId="22123" xr:uid="{00000000-0005-0000-0000-0000C3190000}"/>
    <cellStyle name="20 % - Markeringsfarve3 2 2 4 2 4" xfId="1688" xr:uid="{00000000-0005-0000-0000-0000C4190000}"/>
    <cellStyle name="20 % - Markeringsfarve3 2 2 4 2 4 2" xfId="1689" xr:uid="{00000000-0005-0000-0000-0000C5190000}"/>
    <cellStyle name="20 % - Markeringsfarve3 2 2 4 2 4 2 2" xfId="12051" xr:uid="{00000000-0005-0000-0000-0000C6190000}"/>
    <cellStyle name="20 % - Markeringsfarve3 2 2 4 2 4 2 2 2" xfId="26082" xr:uid="{00000000-0005-0000-0000-0000C7190000}"/>
    <cellStyle name="20 % - Markeringsfarve3 2 2 4 2 4 2 3" xfId="22130" xr:uid="{00000000-0005-0000-0000-0000C8190000}"/>
    <cellStyle name="20 % - Markeringsfarve3 2 2 4 2 4 3" xfId="1690" xr:uid="{00000000-0005-0000-0000-0000C9190000}"/>
    <cellStyle name="20 % - Markeringsfarve3 2 2 4 2 4 3 2" xfId="12052" xr:uid="{00000000-0005-0000-0000-0000CA190000}"/>
    <cellStyle name="20 % - Markeringsfarve3 2 2 4 2 4 3 2 2" xfId="26083" xr:uid="{00000000-0005-0000-0000-0000CB190000}"/>
    <cellStyle name="20 % - Markeringsfarve3 2 2 4 2 4 3 3" xfId="22131" xr:uid="{00000000-0005-0000-0000-0000CC190000}"/>
    <cellStyle name="20 % - Markeringsfarve3 2 2 4 2 4 4" xfId="1691" xr:uid="{00000000-0005-0000-0000-0000CD190000}"/>
    <cellStyle name="20 % - Markeringsfarve3 2 2 4 2 4 4 2" xfId="12053" xr:uid="{00000000-0005-0000-0000-0000CE190000}"/>
    <cellStyle name="20 % - Markeringsfarve3 2 2 4 2 4 4 2 2" xfId="26084" xr:uid="{00000000-0005-0000-0000-0000CF190000}"/>
    <cellStyle name="20 % - Markeringsfarve3 2 2 4 2 4 4 3" xfId="22132" xr:uid="{00000000-0005-0000-0000-0000D0190000}"/>
    <cellStyle name="20 % - Markeringsfarve3 2 2 4 2 4 5" xfId="1692" xr:uid="{00000000-0005-0000-0000-0000D1190000}"/>
    <cellStyle name="20 % - Markeringsfarve3 2 2 4 2 4 5 2" xfId="12054" xr:uid="{00000000-0005-0000-0000-0000D2190000}"/>
    <cellStyle name="20 % - Markeringsfarve3 2 2 4 2 4 5 2 2" xfId="26085" xr:uid="{00000000-0005-0000-0000-0000D3190000}"/>
    <cellStyle name="20 % - Markeringsfarve3 2 2 4 2 4 5 3" xfId="22133" xr:uid="{00000000-0005-0000-0000-0000D4190000}"/>
    <cellStyle name="20 % - Markeringsfarve3 2 2 4 2 4 6" xfId="1693" xr:uid="{00000000-0005-0000-0000-0000D5190000}"/>
    <cellStyle name="20 % - Markeringsfarve3 2 2 4 2 4 6 2" xfId="12055" xr:uid="{00000000-0005-0000-0000-0000D6190000}"/>
    <cellStyle name="20 % - Markeringsfarve3 2 2 4 2 4 6 2 2" xfId="26086" xr:uid="{00000000-0005-0000-0000-0000D7190000}"/>
    <cellStyle name="20 % - Markeringsfarve3 2 2 4 2 4 6 3" xfId="22134" xr:uid="{00000000-0005-0000-0000-0000D8190000}"/>
    <cellStyle name="20 % - Markeringsfarve3 2 2 4 2 4 7" xfId="12050" xr:uid="{00000000-0005-0000-0000-0000D9190000}"/>
    <cellStyle name="20 % - Markeringsfarve3 2 2 4 2 4 7 2" xfId="26081" xr:uid="{00000000-0005-0000-0000-0000DA190000}"/>
    <cellStyle name="20 % - Markeringsfarve3 2 2 4 2 4 8" xfId="22129" xr:uid="{00000000-0005-0000-0000-0000DB190000}"/>
    <cellStyle name="20 % - Markeringsfarve3 2 2 4 2 5" xfId="1694" xr:uid="{00000000-0005-0000-0000-0000DC190000}"/>
    <cellStyle name="20 % - Markeringsfarve3 2 2 4 2 5 2" xfId="12056" xr:uid="{00000000-0005-0000-0000-0000DD190000}"/>
    <cellStyle name="20 % - Markeringsfarve3 2 2 4 2 5 2 2" xfId="26087" xr:uid="{00000000-0005-0000-0000-0000DE190000}"/>
    <cellStyle name="20 % - Markeringsfarve3 2 2 4 2 5 3" xfId="22135" xr:uid="{00000000-0005-0000-0000-0000DF190000}"/>
    <cellStyle name="20 % - Markeringsfarve3 2 2 4 2 6" xfId="1695" xr:uid="{00000000-0005-0000-0000-0000E0190000}"/>
    <cellStyle name="20 % - Markeringsfarve3 2 2 4 2 6 2" xfId="12057" xr:uid="{00000000-0005-0000-0000-0000E1190000}"/>
    <cellStyle name="20 % - Markeringsfarve3 2 2 4 2 6 2 2" xfId="26088" xr:uid="{00000000-0005-0000-0000-0000E2190000}"/>
    <cellStyle name="20 % - Markeringsfarve3 2 2 4 2 6 3" xfId="22136" xr:uid="{00000000-0005-0000-0000-0000E3190000}"/>
    <cellStyle name="20 % - Markeringsfarve3 2 2 4 2 7" xfId="1696" xr:uid="{00000000-0005-0000-0000-0000E4190000}"/>
    <cellStyle name="20 % - Markeringsfarve3 2 2 4 2 7 2" xfId="12058" xr:uid="{00000000-0005-0000-0000-0000E5190000}"/>
    <cellStyle name="20 % - Markeringsfarve3 2 2 4 2 7 2 2" xfId="26089" xr:uid="{00000000-0005-0000-0000-0000E6190000}"/>
    <cellStyle name="20 % - Markeringsfarve3 2 2 4 2 7 3" xfId="22137" xr:uid="{00000000-0005-0000-0000-0000E7190000}"/>
    <cellStyle name="20 % - Markeringsfarve3 2 2 4 2 8" xfId="1697" xr:uid="{00000000-0005-0000-0000-0000E8190000}"/>
    <cellStyle name="20 % - Markeringsfarve3 2 2 4 2 8 2" xfId="12059" xr:uid="{00000000-0005-0000-0000-0000E9190000}"/>
    <cellStyle name="20 % - Markeringsfarve3 2 2 4 2 8 2 2" xfId="26090" xr:uid="{00000000-0005-0000-0000-0000EA190000}"/>
    <cellStyle name="20 % - Markeringsfarve3 2 2 4 2 8 3" xfId="22138" xr:uid="{00000000-0005-0000-0000-0000EB190000}"/>
    <cellStyle name="20 % - Markeringsfarve3 2 2 4 2 9" xfId="1698" xr:uid="{00000000-0005-0000-0000-0000EC190000}"/>
    <cellStyle name="20 % - Markeringsfarve3 2 2 4 2 9 2" xfId="12060" xr:uid="{00000000-0005-0000-0000-0000ED190000}"/>
    <cellStyle name="20 % - Markeringsfarve3 2 2 4 2 9 2 2" xfId="26091" xr:uid="{00000000-0005-0000-0000-0000EE190000}"/>
    <cellStyle name="20 % - Markeringsfarve3 2 2 4 2 9 3" xfId="22139" xr:uid="{00000000-0005-0000-0000-0000EF190000}"/>
    <cellStyle name="20 % - Markeringsfarve3 2 2 4 3" xfId="1699" xr:uid="{00000000-0005-0000-0000-0000F0190000}"/>
    <cellStyle name="20 % - Markeringsfarve3 2 2 4 3 2" xfId="1700" xr:uid="{00000000-0005-0000-0000-0000F1190000}"/>
    <cellStyle name="20 % - Markeringsfarve3 2 2 4 3 2 2" xfId="12062" xr:uid="{00000000-0005-0000-0000-0000F2190000}"/>
    <cellStyle name="20 % - Markeringsfarve3 2 2 4 3 2 2 2" xfId="26093" xr:uid="{00000000-0005-0000-0000-0000F3190000}"/>
    <cellStyle name="20 % - Markeringsfarve3 2 2 4 3 2 3" xfId="22141" xr:uid="{00000000-0005-0000-0000-0000F4190000}"/>
    <cellStyle name="20 % - Markeringsfarve3 2 2 4 3 3" xfId="1701" xr:uid="{00000000-0005-0000-0000-0000F5190000}"/>
    <cellStyle name="20 % - Markeringsfarve3 2 2 4 3 3 2" xfId="12063" xr:uid="{00000000-0005-0000-0000-0000F6190000}"/>
    <cellStyle name="20 % - Markeringsfarve3 2 2 4 3 3 2 2" xfId="26094" xr:uid="{00000000-0005-0000-0000-0000F7190000}"/>
    <cellStyle name="20 % - Markeringsfarve3 2 2 4 3 3 3" xfId="22142" xr:uid="{00000000-0005-0000-0000-0000F8190000}"/>
    <cellStyle name="20 % - Markeringsfarve3 2 2 4 3 4" xfId="1702" xr:uid="{00000000-0005-0000-0000-0000F9190000}"/>
    <cellStyle name="20 % - Markeringsfarve3 2 2 4 3 4 2" xfId="12064" xr:uid="{00000000-0005-0000-0000-0000FA190000}"/>
    <cellStyle name="20 % - Markeringsfarve3 2 2 4 3 4 2 2" xfId="26095" xr:uid="{00000000-0005-0000-0000-0000FB190000}"/>
    <cellStyle name="20 % - Markeringsfarve3 2 2 4 3 4 3" xfId="22143" xr:uid="{00000000-0005-0000-0000-0000FC190000}"/>
    <cellStyle name="20 % - Markeringsfarve3 2 2 4 3 5" xfId="1703" xr:uid="{00000000-0005-0000-0000-0000FD190000}"/>
    <cellStyle name="20 % - Markeringsfarve3 2 2 4 3 5 2" xfId="12065" xr:uid="{00000000-0005-0000-0000-0000FE190000}"/>
    <cellStyle name="20 % - Markeringsfarve3 2 2 4 3 5 2 2" xfId="26096" xr:uid="{00000000-0005-0000-0000-0000FF190000}"/>
    <cellStyle name="20 % - Markeringsfarve3 2 2 4 3 5 3" xfId="22144" xr:uid="{00000000-0005-0000-0000-0000001A0000}"/>
    <cellStyle name="20 % - Markeringsfarve3 2 2 4 3 6" xfId="1704" xr:uid="{00000000-0005-0000-0000-0000011A0000}"/>
    <cellStyle name="20 % - Markeringsfarve3 2 2 4 3 6 2" xfId="12066" xr:uid="{00000000-0005-0000-0000-0000021A0000}"/>
    <cellStyle name="20 % - Markeringsfarve3 2 2 4 3 6 2 2" xfId="26097" xr:uid="{00000000-0005-0000-0000-0000031A0000}"/>
    <cellStyle name="20 % - Markeringsfarve3 2 2 4 3 6 3" xfId="22145" xr:uid="{00000000-0005-0000-0000-0000041A0000}"/>
    <cellStyle name="20 % - Markeringsfarve3 2 2 4 3 7" xfId="12061" xr:uid="{00000000-0005-0000-0000-0000051A0000}"/>
    <cellStyle name="20 % - Markeringsfarve3 2 2 4 3 7 2" xfId="26092" xr:uid="{00000000-0005-0000-0000-0000061A0000}"/>
    <cellStyle name="20 % - Markeringsfarve3 2 2 4 3 8" xfId="22140" xr:uid="{00000000-0005-0000-0000-0000071A0000}"/>
    <cellStyle name="20 % - Markeringsfarve3 2 2 4 4" xfId="1705" xr:uid="{00000000-0005-0000-0000-0000081A0000}"/>
    <cellStyle name="20 % - Markeringsfarve3 2 2 4 4 2" xfId="1706" xr:uid="{00000000-0005-0000-0000-0000091A0000}"/>
    <cellStyle name="20 % - Markeringsfarve3 2 2 4 4 2 2" xfId="12068" xr:uid="{00000000-0005-0000-0000-00000A1A0000}"/>
    <cellStyle name="20 % - Markeringsfarve3 2 2 4 4 2 2 2" xfId="26099" xr:uid="{00000000-0005-0000-0000-00000B1A0000}"/>
    <cellStyle name="20 % - Markeringsfarve3 2 2 4 4 2 3" xfId="22147" xr:uid="{00000000-0005-0000-0000-00000C1A0000}"/>
    <cellStyle name="20 % - Markeringsfarve3 2 2 4 4 3" xfId="1707" xr:uid="{00000000-0005-0000-0000-00000D1A0000}"/>
    <cellStyle name="20 % - Markeringsfarve3 2 2 4 4 3 2" xfId="12069" xr:uid="{00000000-0005-0000-0000-00000E1A0000}"/>
    <cellStyle name="20 % - Markeringsfarve3 2 2 4 4 3 2 2" xfId="26100" xr:uid="{00000000-0005-0000-0000-00000F1A0000}"/>
    <cellStyle name="20 % - Markeringsfarve3 2 2 4 4 3 3" xfId="22148" xr:uid="{00000000-0005-0000-0000-0000101A0000}"/>
    <cellStyle name="20 % - Markeringsfarve3 2 2 4 4 4" xfId="1708" xr:uid="{00000000-0005-0000-0000-0000111A0000}"/>
    <cellStyle name="20 % - Markeringsfarve3 2 2 4 4 4 2" xfId="12070" xr:uid="{00000000-0005-0000-0000-0000121A0000}"/>
    <cellStyle name="20 % - Markeringsfarve3 2 2 4 4 4 2 2" xfId="26101" xr:uid="{00000000-0005-0000-0000-0000131A0000}"/>
    <cellStyle name="20 % - Markeringsfarve3 2 2 4 4 4 3" xfId="22149" xr:uid="{00000000-0005-0000-0000-0000141A0000}"/>
    <cellStyle name="20 % - Markeringsfarve3 2 2 4 4 5" xfId="1709" xr:uid="{00000000-0005-0000-0000-0000151A0000}"/>
    <cellStyle name="20 % - Markeringsfarve3 2 2 4 4 5 2" xfId="12071" xr:uid="{00000000-0005-0000-0000-0000161A0000}"/>
    <cellStyle name="20 % - Markeringsfarve3 2 2 4 4 5 2 2" xfId="26102" xr:uid="{00000000-0005-0000-0000-0000171A0000}"/>
    <cellStyle name="20 % - Markeringsfarve3 2 2 4 4 5 3" xfId="22150" xr:uid="{00000000-0005-0000-0000-0000181A0000}"/>
    <cellStyle name="20 % - Markeringsfarve3 2 2 4 4 6" xfId="1710" xr:uid="{00000000-0005-0000-0000-0000191A0000}"/>
    <cellStyle name="20 % - Markeringsfarve3 2 2 4 4 6 2" xfId="12072" xr:uid="{00000000-0005-0000-0000-00001A1A0000}"/>
    <cellStyle name="20 % - Markeringsfarve3 2 2 4 4 6 2 2" xfId="26103" xr:uid="{00000000-0005-0000-0000-00001B1A0000}"/>
    <cellStyle name="20 % - Markeringsfarve3 2 2 4 4 6 3" xfId="22151" xr:uid="{00000000-0005-0000-0000-00001C1A0000}"/>
    <cellStyle name="20 % - Markeringsfarve3 2 2 4 4 7" xfId="12067" xr:uid="{00000000-0005-0000-0000-00001D1A0000}"/>
    <cellStyle name="20 % - Markeringsfarve3 2 2 4 4 7 2" xfId="26098" xr:uid="{00000000-0005-0000-0000-00001E1A0000}"/>
    <cellStyle name="20 % - Markeringsfarve3 2 2 4 4 8" xfId="22146" xr:uid="{00000000-0005-0000-0000-00001F1A0000}"/>
    <cellStyle name="20 % - Markeringsfarve3 2 2 4 5" xfId="1711" xr:uid="{00000000-0005-0000-0000-0000201A0000}"/>
    <cellStyle name="20 % - Markeringsfarve3 2 2 4 5 2" xfId="1712" xr:uid="{00000000-0005-0000-0000-0000211A0000}"/>
    <cellStyle name="20 % - Markeringsfarve3 2 2 4 5 2 2" xfId="12074" xr:uid="{00000000-0005-0000-0000-0000221A0000}"/>
    <cellStyle name="20 % - Markeringsfarve3 2 2 4 5 2 2 2" xfId="26105" xr:uid="{00000000-0005-0000-0000-0000231A0000}"/>
    <cellStyle name="20 % - Markeringsfarve3 2 2 4 5 2 3" xfId="22153" xr:uid="{00000000-0005-0000-0000-0000241A0000}"/>
    <cellStyle name="20 % - Markeringsfarve3 2 2 4 5 3" xfId="1713" xr:uid="{00000000-0005-0000-0000-0000251A0000}"/>
    <cellStyle name="20 % - Markeringsfarve3 2 2 4 5 3 2" xfId="12075" xr:uid="{00000000-0005-0000-0000-0000261A0000}"/>
    <cellStyle name="20 % - Markeringsfarve3 2 2 4 5 3 2 2" xfId="26106" xr:uid="{00000000-0005-0000-0000-0000271A0000}"/>
    <cellStyle name="20 % - Markeringsfarve3 2 2 4 5 3 3" xfId="22154" xr:uid="{00000000-0005-0000-0000-0000281A0000}"/>
    <cellStyle name="20 % - Markeringsfarve3 2 2 4 5 4" xfId="1714" xr:uid="{00000000-0005-0000-0000-0000291A0000}"/>
    <cellStyle name="20 % - Markeringsfarve3 2 2 4 5 4 2" xfId="12076" xr:uid="{00000000-0005-0000-0000-00002A1A0000}"/>
    <cellStyle name="20 % - Markeringsfarve3 2 2 4 5 4 2 2" xfId="26107" xr:uid="{00000000-0005-0000-0000-00002B1A0000}"/>
    <cellStyle name="20 % - Markeringsfarve3 2 2 4 5 4 3" xfId="22155" xr:uid="{00000000-0005-0000-0000-00002C1A0000}"/>
    <cellStyle name="20 % - Markeringsfarve3 2 2 4 5 5" xfId="1715" xr:uid="{00000000-0005-0000-0000-00002D1A0000}"/>
    <cellStyle name="20 % - Markeringsfarve3 2 2 4 5 5 2" xfId="12077" xr:uid="{00000000-0005-0000-0000-00002E1A0000}"/>
    <cellStyle name="20 % - Markeringsfarve3 2 2 4 5 5 2 2" xfId="26108" xr:uid="{00000000-0005-0000-0000-00002F1A0000}"/>
    <cellStyle name="20 % - Markeringsfarve3 2 2 4 5 5 3" xfId="22156" xr:uid="{00000000-0005-0000-0000-0000301A0000}"/>
    <cellStyle name="20 % - Markeringsfarve3 2 2 4 5 6" xfId="1716" xr:uid="{00000000-0005-0000-0000-0000311A0000}"/>
    <cellStyle name="20 % - Markeringsfarve3 2 2 4 5 6 2" xfId="12078" xr:uid="{00000000-0005-0000-0000-0000321A0000}"/>
    <cellStyle name="20 % - Markeringsfarve3 2 2 4 5 6 2 2" xfId="26109" xr:uid="{00000000-0005-0000-0000-0000331A0000}"/>
    <cellStyle name="20 % - Markeringsfarve3 2 2 4 5 6 3" xfId="22157" xr:uid="{00000000-0005-0000-0000-0000341A0000}"/>
    <cellStyle name="20 % - Markeringsfarve3 2 2 4 5 7" xfId="12073" xr:uid="{00000000-0005-0000-0000-0000351A0000}"/>
    <cellStyle name="20 % - Markeringsfarve3 2 2 4 5 7 2" xfId="26104" xr:uid="{00000000-0005-0000-0000-0000361A0000}"/>
    <cellStyle name="20 % - Markeringsfarve3 2 2 4 5 8" xfId="22152" xr:uid="{00000000-0005-0000-0000-0000371A0000}"/>
    <cellStyle name="20 % - Markeringsfarve3 2 2 4 6" xfId="1717" xr:uid="{00000000-0005-0000-0000-0000381A0000}"/>
    <cellStyle name="20 % - Markeringsfarve3 2 2 4 6 2" xfId="12079" xr:uid="{00000000-0005-0000-0000-0000391A0000}"/>
    <cellStyle name="20 % - Markeringsfarve3 2 2 4 6 2 2" xfId="26110" xr:uid="{00000000-0005-0000-0000-00003A1A0000}"/>
    <cellStyle name="20 % - Markeringsfarve3 2 2 4 6 3" xfId="22158" xr:uid="{00000000-0005-0000-0000-00003B1A0000}"/>
    <cellStyle name="20 % - Markeringsfarve3 2 2 4 7" xfId="1718" xr:uid="{00000000-0005-0000-0000-00003C1A0000}"/>
    <cellStyle name="20 % - Markeringsfarve3 2 2 4 7 2" xfId="12080" xr:uid="{00000000-0005-0000-0000-00003D1A0000}"/>
    <cellStyle name="20 % - Markeringsfarve3 2 2 4 7 2 2" xfId="26111" xr:uid="{00000000-0005-0000-0000-00003E1A0000}"/>
    <cellStyle name="20 % - Markeringsfarve3 2 2 4 7 3" xfId="22159" xr:uid="{00000000-0005-0000-0000-00003F1A0000}"/>
    <cellStyle name="20 % - Markeringsfarve3 2 2 4 8" xfId="1719" xr:uid="{00000000-0005-0000-0000-0000401A0000}"/>
    <cellStyle name="20 % - Markeringsfarve3 2 2 4 8 2" xfId="12081" xr:uid="{00000000-0005-0000-0000-0000411A0000}"/>
    <cellStyle name="20 % - Markeringsfarve3 2 2 4 8 2 2" xfId="26112" xr:uid="{00000000-0005-0000-0000-0000421A0000}"/>
    <cellStyle name="20 % - Markeringsfarve3 2 2 4 8 3" xfId="22160" xr:uid="{00000000-0005-0000-0000-0000431A0000}"/>
    <cellStyle name="20 % - Markeringsfarve3 2 2 4 9" xfId="1720" xr:uid="{00000000-0005-0000-0000-0000441A0000}"/>
    <cellStyle name="20 % - Markeringsfarve3 2 2 4 9 2" xfId="12082" xr:uid="{00000000-0005-0000-0000-0000451A0000}"/>
    <cellStyle name="20 % - Markeringsfarve3 2 2 4 9 2 2" xfId="26113" xr:uid="{00000000-0005-0000-0000-0000461A0000}"/>
    <cellStyle name="20 % - Markeringsfarve3 2 2 4 9 3" xfId="22161" xr:uid="{00000000-0005-0000-0000-0000471A0000}"/>
    <cellStyle name="20 % - Markeringsfarve3 2 2 5" xfId="1721" xr:uid="{00000000-0005-0000-0000-0000481A0000}"/>
    <cellStyle name="20 % - Markeringsfarve3 2 2 5 10" xfId="12083" xr:uid="{00000000-0005-0000-0000-0000491A0000}"/>
    <cellStyle name="20 % - Markeringsfarve3 2 2 5 10 2" xfId="26114" xr:uid="{00000000-0005-0000-0000-00004A1A0000}"/>
    <cellStyle name="20 % - Markeringsfarve3 2 2 5 11" xfId="22162" xr:uid="{00000000-0005-0000-0000-00004B1A0000}"/>
    <cellStyle name="20 % - Markeringsfarve3 2 2 5 2" xfId="1722" xr:uid="{00000000-0005-0000-0000-00004C1A0000}"/>
    <cellStyle name="20 % - Markeringsfarve3 2 2 5 2 2" xfId="1723" xr:uid="{00000000-0005-0000-0000-00004D1A0000}"/>
    <cellStyle name="20 % - Markeringsfarve3 2 2 5 2 2 2" xfId="12085" xr:uid="{00000000-0005-0000-0000-00004E1A0000}"/>
    <cellStyle name="20 % - Markeringsfarve3 2 2 5 2 2 2 2" xfId="26116" xr:uid="{00000000-0005-0000-0000-00004F1A0000}"/>
    <cellStyle name="20 % - Markeringsfarve3 2 2 5 2 2 3" xfId="22164" xr:uid="{00000000-0005-0000-0000-0000501A0000}"/>
    <cellStyle name="20 % - Markeringsfarve3 2 2 5 2 3" xfId="1724" xr:uid="{00000000-0005-0000-0000-0000511A0000}"/>
    <cellStyle name="20 % - Markeringsfarve3 2 2 5 2 3 2" xfId="12086" xr:uid="{00000000-0005-0000-0000-0000521A0000}"/>
    <cellStyle name="20 % - Markeringsfarve3 2 2 5 2 3 2 2" xfId="26117" xr:uid="{00000000-0005-0000-0000-0000531A0000}"/>
    <cellStyle name="20 % - Markeringsfarve3 2 2 5 2 3 3" xfId="22165" xr:uid="{00000000-0005-0000-0000-0000541A0000}"/>
    <cellStyle name="20 % - Markeringsfarve3 2 2 5 2 4" xfId="1725" xr:uid="{00000000-0005-0000-0000-0000551A0000}"/>
    <cellStyle name="20 % - Markeringsfarve3 2 2 5 2 4 2" xfId="12087" xr:uid="{00000000-0005-0000-0000-0000561A0000}"/>
    <cellStyle name="20 % - Markeringsfarve3 2 2 5 2 4 2 2" xfId="26118" xr:uid="{00000000-0005-0000-0000-0000571A0000}"/>
    <cellStyle name="20 % - Markeringsfarve3 2 2 5 2 4 3" xfId="22166" xr:uid="{00000000-0005-0000-0000-0000581A0000}"/>
    <cellStyle name="20 % - Markeringsfarve3 2 2 5 2 5" xfId="1726" xr:uid="{00000000-0005-0000-0000-0000591A0000}"/>
    <cellStyle name="20 % - Markeringsfarve3 2 2 5 2 5 2" xfId="12088" xr:uid="{00000000-0005-0000-0000-00005A1A0000}"/>
    <cellStyle name="20 % - Markeringsfarve3 2 2 5 2 5 2 2" xfId="26119" xr:uid="{00000000-0005-0000-0000-00005B1A0000}"/>
    <cellStyle name="20 % - Markeringsfarve3 2 2 5 2 5 3" xfId="22167" xr:uid="{00000000-0005-0000-0000-00005C1A0000}"/>
    <cellStyle name="20 % - Markeringsfarve3 2 2 5 2 6" xfId="1727" xr:uid="{00000000-0005-0000-0000-00005D1A0000}"/>
    <cellStyle name="20 % - Markeringsfarve3 2 2 5 2 6 2" xfId="12089" xr:uid="{00000000-0005-0000-0000-00005E1A0000}"/>
    <cellStyle name="20 % - Markeringsfarve3 2 2 5 2 6 2 2" xfId="26120" xr:uid="{00000000-0005-0000-0000-00005F1A0000}"/>
    <cellStyle name="20 % - Markeringsfarve3 2 2 5 2 6 3" xfId="22168" xr:uid="{00000000-0005-0000-0000-0000601A0000}"/>
    <cellStyle name="20 % - Markeringsfarve3 2 2 5 2 7" xfId="12084" xr:uid="{00000000-0005-0000-0000-0000611A0000}"/>
    <cellStyle name="20 % - Markeringsfarve3 2 2 5 2 7 2" xfId="26115" xr:uid="{00000000-0005-0000-0000-0000621A0000}"/>
    <cellStyle name="20 % - Markeringsfarve3 2 2 5 2 8" xfId="22163" xr:uid="{00000000-0005-0000-0000-0000631A0000}"/>
    <cellStyle name="20 % - Markeringsfarve3 2 2 5 3" xfId="1728" xr:uid="{00000000-0005-0000-0000-0000641A0000}"/>
    <cellStyle name="20 % - Markeringsfarve3 2 2 5 3 2" xfId="1729" xr:uid="{00000000-0005-0000-0000-0000651A0000}"/>
    <cellStyle name="20 % - Markeringsfarve3 2 2 5 3 2 2" xfId="12091" xr:uid="{00000000-0005-0000-0000-0000661A0000}"/>
    <cellStyle name="20 % - Markeringsfarve3 2 2 5 3 2 2 2" xfId="26122" xr:uid="{00000000-0005-0000-0000-0000671A0000}"/>
    <cellStyle name="20 % - Markeringsfarve3 2 2 5 3 2 3" xfId="22170" xr:uid="{00000000-0005-0000-0000-0000681A0000}"/>
    <cellStyle name="20 % - Markeringsfarve3 2 2 5 3 3" xfId="1730" xr:uid="{00000000-0005-0000-0000-0000691A0000}"/>
    <cellStyle name="20 % - Markeringsfarve3 2 2 5 3 3 2" xfId="12092" xr:uid="{00000000-0005-0000-0000-00006A1A0000}"/>
    <cellStyle name="20 % - Markeringsfarve3 2 2 5 3 3 2 2" xfId="26123" xr:uid="{00000000-0005-0000-0000-00006B1A0000}"/>
    <cellStyle name="20 % - Markeringsfarve3 2 2 5 3 3 3" xfId="22171" xr:uid="{00000000-0005-0000-0000-00006C1A0000}"/>
    <cellStyle name="20 % - Markeringsfarve3 2 2 5 3 4" xfId="1731" xr:uid="{00000000-0005-0000-0000-00006D1A0000}"/>
    <cellStyle name="20 % - Markeringsfarve3 2 2 5 3 4 2" xfId="12093" xr:uid="{00000000-0005-0000-0000-00006E1A0000}"/>
    <cellStyle name="20 % - Markeringsfarve3 2 2 5 3 4 2 2" xfId="26124" xr:uid="{00000000-0005-0000-0000-00006F1A0000}"/>
    <cellStyle name="20 % - Markeringsfarve3 2 2 5 3 4 3" xfId="22172" xr:uid="{00000000-0005-0000-0000-0000701A0000}"/>
    <cellStyle name="20 % - Markeringsfarve3 2 2 5 3 5" xfId="1732" xr:uid="{00000000-0005-0000-0000-0000711A0000}"/>
    <cellStyle name="20 % - Markeringsfarve3 2 2 5 3 5 2" xfId="12094" xr:uid="{00000000-0005-0000-0000-0000721A0000}"/>
    <cellStyle name="20 % - Markeringsfarve3 2 2 5 3 5 2 2" xfId="26125" xr:uid="{00000000-0005-0000-0000-0000731A0000}"/>
    <cellStyle name="20 % - Markeringsfarve3 2 2 5 3 5 3" xfId="22173" xr:uid="{00000000-0005-0000-0000-0000741A0000}"/>
    <cellStyle name="20 % - Markeringsfarve3 2 2 5 3 6" xfId="1733" xr:uid="{00000000-0005-0000-0000-0000751A0000}"/>
    <cellStyle name="20 % - Markeringsfarve3 2 2 5 3 6 2" xfId="12095" xr:uid="{00000000-0005-0000-0000-0000761A0000}"/>
    <cellStyle name="20 % - Markeringsfarve3 2 2 5 3 6 2 2" xfId="26126" xr:uid="{00000000-0005-0000-0000-0000771A0000}"/>
    <cellStyle name="20 % - Markeringsfarve3 2 2 5 3 6 3" xfId="22174" xr:uid="{00000000-0005-0000-0000-0000781A0000}"/>
    <cellStyle name="20 % - Markeringsfarve3 2 2 5 3 7" xfId="12090" xr:uid="{00000000-0005-0000-0000-0000791A0000}"/>
    <cellStyle name="20 % - Markeringsfarve3 2 2 5 3 7 2" xfId="26121" xr:uid="{00000000-0005-0000-0000-00007A1A0000}"/>
    <cellStyle name="20 % - Markeringsfarve3 2 2 5 3 8" xfId="22169" xr:uid="{00000000-0005-0000-0000-00007B1A0000}"/>
    <cellStyle name="20 % - Markeringsfarve3 2 2 5 4" xfId="1734" xr:uid="{00000000-0005-0000-0000-00007C1A0000}"/>
    <cellStyle name="20 % - Markeringsfarve3 2 2 5 4 2" xfId="1735" xr:uid="{00000000-0005-0000-0000-00007D1A0000}"/>
    <cellStyle name="20 % - Markeringsfarve3 2 2 5 4 2 2" xfId="12097" xr:uid="{00000000-0005-0000-0000-00007E1A0000}"/>
    <cellStyle name="20 % - Markeringsfarve3 2 2 5 4 2 2 2" xfId="26128" xr:uid="{00000000-0005-0000-0000-00007F1A0000}"/>
    <cellStyle name="20 % - Markeringsfarve3 2 2 5 4 2 3" xfId="22176" xr:uid="{00000000-0005-0000-0000-0000801A0000}"/>
    <cellStyle name="20 % - Markeringsfarve3 2 2 5 4 3" xfId="1736" xr:uid="{00000000-0005-0000-0000-0000811A0000}"/>
    <cellStyle name="20 % - Markeringsfarve3 2 2 5 4 3 2" xfId="12098" xr:uid="{00000000-0005-0000-0000-0000821A0000}"/>
    <cellStyle name="20 % - Markeringsfarve3 2 2 5 4 3 2 2" xfId="26129" xr:uid="{00000000-0005-0000-0000-0000831A0000}"/>
    <cellStyle name="20 % - Markeringsfarve3 2 2 5 4 3 3" xfId="22177" xr:uid="{00000000-0005-0000-0000-0000841A0000}"/>
    <cellStyle name="20 % - Markeringsfarve3 2 2 5 4 4" xfId="1737" xr:uid="{00000000-0005-0000-0000-0000851A0000}"/>
    <cellStyle name="20 % - Markeringsfarve3 2 2 5 4 4 2" xfId="12099" xr:uid="{00000000-0005-0000-0000-0000861A0000}"/>
    <cellStyle name="20 % - Markeringsfarve3 2 2 5 4 4 2 2" xfId="26130" xr:uid="{00000000-0005-0000-0000-0000871A0000}"/>
    <cellStyle name="20 % - Markeringsfarve3 2 2 5 4 4 3" xfId="22178" xr:uid="{00000000-0005-0000-0000-0000881A0000}"/>
    <cellStyle name="20 % - Markeringsfarve3 2 2 5 4 5" xfId="1738" xr:uid="{00000000-0005-0000-0000-0000891A0000}"/>
    <cellStyle name="20 % - Markeringsfarve3 2 2 5 4 5 2" xfId="12100" xr:uid="{00000000-0005-0000-0000-00008A1A0000}"/>
    <cellStyle name="20 % - Markeringsfarve3 2 2 5 4 5 2 2" xfId="26131" xr:uid="{00000000-0005-0000-0000-00008B1A0000}"/>
    <cellStyle name="20 % - Markeringsfarve3 2 2 5 4 5 3" xfId="22179" xr:uid="{00000000-0005-0000-0000-00008C1A0000}"/>
    <cellStyle name="20 % - Markeringsfarve3 2 2 5 4 6" xfId="1739" xr:uid="{00000000-0005-0000-0000-00008D1A0000}"/>
    <cellStyle name="20 % - Markeringsfarve3 2 2 5 4 6 2" xfId="12101" xr:uid="{00000000-0005-0000-0000-00008E1A0000}"/>
    <cellStyle name="20 % - Markeringsfarve3 2 2 5 4 6 2 2" xfId="26132" xr:uid="{00000000-0005-0000-0000-00008F1A0000}"/>
    <cellStyle name="20 % - Markeringsfarve3 2 2 5 4 6 3" xfId="22180" xr:uid="{00000000-0005-0000-0000-0000901A0000}"/>
    <cellStyle name="20 % - Markeringsfarve3 2 2 5 4 7" xfId="12096" xr:uid="{00000000-0005-0000-0000-0000911A0000}"/>
    <cellStyle name="20 % - Markeringsfarve3 2 2 5 4 7 2" xfId="26127" xr:uid="{00000000-0005-0000-0000-0000921A0000}"/>
    <cellStyle name="20 % - Markeringsfarve3 2 2 5 4 8" xfId="22175" xr:uid="{00000000-0005-0000-0000-0000931A0000}"/>
    <cellStyle name="20 % - Markeringsfarve3 2 2 5 5" xfId="1740" xr:uid="{00000000-0005-0000-0000-0000941A0000}"/>
    <cellStyle name="20 % - Markeringsfarve3 2 2 5 5 2" xfId="12102" xr:uid="{00000000-0005-0000-0000-0000951A0000}"/>
    <cellStyle name="20 % - Markeringsfarve3 2 2 5 5 2 2" xfId="26133" xr:uid="{00000000-0005-0000-0000-0000961A0000}"/>
    <cellStyle name="20 % - Markeringsfarve3 2 2 5 5 3" xfId="22181" xr:uid="{00000000-0005-0000-0000-0000971A0000}"/>
    <cellStyle name="20 % - Markeringsfarve3 2 2 5 6" xfId="1741" xr:uid="{00000000-0005-0000-0000-0000981A0000}"/>
    <cellStyle name="20 % - Markeringsfarve3 2 2 5 6 2" xfId="12103" xr:uid="{00000000-0005-0000-0000-0000991A0000}"/>
    <cellStyle name="20 % - Markeringsfarve3 2 2 5 6 2 2" xfId="26134" xr:uid="{00000000-0005-0000-0000-00009A1A0000}"/>
    <cellStyle name="20 % - Markeringsfarve3 2 2 5 6 3" xfId="22182" xr:uid="{00000000-0005-0000-0000-00009B1A0000}"/>
    <cellStyle name="20 % - Markeringsfarve3 2 2 5 7" xfId="1742" xr:uid="{00000000-0005-0000-0000-00009C1A0000}"/>
    <cellStyle name="20 % - Markeringsfarve3 2 2 5 7 2" xfId="12104" xr:uid="{00000000-0005-0000-0000-00009D1A0000}"/>
    <cellStyle name="20 % - Markeringsfarve3 2 2 5 7 2 2" xfId="26135" xr:uid="{00000000-0005-0000-0000-00009E1A0000}"/>
    <cellStyle name="20 % - Markeringsfarve3 2 2 5 7 3" xfId="22183" xr:uid="{00000000-0005-0000-0000-00009F1A0000}"/>
    <cellStyle name="20 % - Markeringsfarve3 2 2 5 8" xfId="1743" xr:uid="{00000000-0005-0000-0000-0000A01A0000}"/>
    <cellStyle name="20 % - Markeringsfarve3 2 2 5 8 2" xfId="12105" xr:uid="{00000000-0005-0000-0000-0000A11A0000}"/>
    <cellStyle name="20 % - Markeringsfarve3 2 2 5 8 2 2" xfId="26136" xr:uid="{00000000-0005-0000-0000-0000A21A0000}"/>
    <cellStyle name="20 % - Markeringsfarve3 2 2 5 8 3" xfId="22184" xr:uid="{00000000-0005-0000-0000-0000A31A0000}"/>
    <cellStyle name="20 % - Markeringsfarve3 2 2 5 9" xfId="1744" xr:uid="{00000000-0005-0000-0000-0000A41A0000}"/>
    <cellStyle name="20 % - Markeringsfarve3 2 2 5 9 2" xfId="12106" xr:uid="{00000000-0005-0000-0000-0000A51A0000}"/>
    <cellStyle name="20 % - Markeringsfarve3 2 2 5 9 2 2" xfId="26137" xr:uid="{00000000-0005-0000-0000-0000A61A0000}"/>
    <cellStyle name="20 % - Markeringsfarve3 2 2 5 9 3" xfId="22185" xr:uid="{00000000-0005-0000-0000-0000A71A0000}"/>
    <cellStyle name="20 % - Markeringsfarve3 2 2 6" xfId="1745" xr:uid="{00000000-0005-0000-0000-0000A81A0000}"/>
    <cellStyle name="20 % - Markeringsfarve3 2 2 6 2" xfId="1746" xr:uid="{00000000-0005-0000-0000-0000A91A0000}"/>
    <cellStyle name="20 % - Markeringsfarve3 2 2 6 2 2" xfId="12108" xr:uid="{00000000-0005-0000-0000-0000AA1A0000}"/>
    <cellStyle name="20 % - Markeringsfarve3 2 2 6 2 2 2" xfId="26139" xr:uid="{00000000-0005-0000-0000-0000AB1A0000}"/>
    <cellStyle name="20 % - Markeringsfarve3 2 2 6 2 3" xfId="22187" xr:uid="{00000000-0005-0000-0000-0000AC1A0000}"/>
    <cellStyle name="20 % - Markeringsfarve3 2 2 6 3" xfId="1747" xr:uid="{00000000-0005-0000-0000-0000AD1A0000}"/>
    <cellStyle name="20 % - Markeringsfarve3 2 2 6 3 2" xfId="12109" xr:uid="{00000000-0005-0000-0000-0000AE1A0000}"/>
    <cellStyle name="20 % - Markeringsfarve3 2 2 6 3 2 2" xfId="26140" xr:uid="{00000000-0005-0000-0000-0000AF1A0000}"/>
    <cellStyle name="20 % - Markeringsfarve3 2 2 6 3 3" xfId="22188" xr:uid="{00000000-0005-0000-0000-0000B01A0000}"/>
    <cellStyle name="20 % - Markeringsfarve3 2 2 6 4" xfId="1748" xr:uid="{00000000-0005-0000-0000-0000B11A0000}"/>
    <cellStyle name="20 % - Markeringsfarve3 2 2 6 4 2" xfId="12110" xr:uid="{00000000-0005-0000-0000-0000B21A0000}"/>
    <cellStyle name="20 % - Markeringsfarve3 2 2 6 4 2 2" xfId="26141" xr:uid="{00000000-0005-0000-0000-0000B31A0000}"/>
    <cellStyle name="20 % - Markeringsfarve3 2 2 6 4 3" xfId="22189" xr:uid="{00000000-0005-0000-0000-0000B41A0000}"/>
    <cellStyle name="20 % - Markeringsfarve3 2 2 6 5" xfId="1749" xr:uid="{00000000-0005-0000-0000-0000B51A0000}"/>
    <cellStyle name="20 % - Markeringsfarve3 2 2 6 5 2" xfId="12111" xr:uid="{00000000-0005-0000-0000-0000B61A0000}"/>
    <cellStyle name="20 % - Markeringsfarve3 2 2 6 5 2 2" xfId="26142" xr:uid="{00000000-0005-0000-0000-0000B71A0000}"/>
    <cellStyle name="20 % - Markeringsfarve3 2 2 6 5 3" xfId="22190" xr:uid="{00000000-0005-0000-0000-0000B81A0000}"/>
    <cellStyle name="20 % - Markeringsfarve3 2 2 6 6" xfId="1750" xr:uid="{00000000-0005-0000-0000-0000B91A0000}"/>
    <cellStyle name="20 % - Markeringsfarve3 2 2 6 6 2" xfId="12112" xr:uid="{00000000-0005-0000-0000-0000BA1A0000}"/>
    <cellStyle name="20 % - Markeringsfarve3 2 2 6 6 2 2" xfId="26143" xr:uid="{00000000-0005-0000-0000-0000BB1A0000}"/>
    <cellStyle name="20 % - Markeringsfarve3 2 2 6 6 3" xfId="22191" xr:uid="{00000000-0005-0000-0000-0000BC1A0000}"/>
    <cellStyle name="20 % - Markeringsfarve3 2 2 6 7" xfId="12107" xr:uid="{00000000-0005-0000-0000-0000BD1A0000}"/>
    <cellStyle name="20 % - Markeringsfarve3 2 2 6 7 2" xfId="26138" xr:uid="{00000000-0005-0000-0000-0000BE1A0000}"/>
    <cellStyle name="20 % - Markeringsfarve3 2 2 6 8" xfId="22186" xr:uid="{00000000-0005-0000-0000-0000BF1A0000}"/>
    <cellStyle name="20 % - Markeringsfarve3 2 2 7" xfId="1751" xr:uid="{00000000-0005-0000-0000-0000C01A0000}"/>
    <cellStyle name="20 % - Markeringsfarve3 2 2 7 2" xfId="1752" xr:uid="{00000000-0005-0000-0000-0000C11A0000}"/>
    <cellStyle name="20 % - Markeringsfarve3 2 2 7 2 2" xfId="12114" xr:uid="{00000000-0005-0000-0000-0000C21A0000}"/>
    <cellStyle name="20 % - Markeringsfarve3 2 2 7 2 2 2" xfId="26145" xr:uid="{00000000-0005-0000-0000-0000C31A0000}"/>
    <cellStyle name="20 % - Markeringsfarve3 2 2 7 2 3" xfId="22193" xr:uid="{00000000-0005-0000-0000-0000C41A0000}"/>
    <cellStyle name="20 % - Markeringsfarve3 2 2 7 3" xfId="1753" xr:uid="{00000000-0005-0000-0000-0000C51A0000}"/>
    <cellStyle name="20 % - Markeringsfarve3 2 2 7 3 2" xfId="12115" xr:uid="{00000000-0005-0000-0000-0000C61A0000}"/>
    <cellStyle name="20 % - Markeringsfarve3 2 2 7 3 2 2" xfId="26146" xr:uid="{00000000-0005-0000-0000-0000C71A0000}"/>
    <cellStyle name="20 % - Markeringsfarve3 2 2 7 3 3" xfId="22194" xr:uid="{00000000-0005-0000-0000-0000C81A0000}"/>
    <cellStyle name="20 % - Markeringsfarve3 2 2 7 4" xfId="1754" xr:uid="{00000000-0005-0000-0000-0000C91A0000}"/>
    <cellStyle name="20 % - Markeringsfarve3 2 2 7 4 2" xfId="12116" xr:uid="{00000000-0005-0000-0000-0000CA1A0000}"/>
    <cellStyle name="20 % - Markeringsfarve3 2 2 7 4 2 2" xfId="26147" xr:uid="{00000000-0005-0000-0000-0000CB1A0000}"/>
    <cellStyle name="20 % - Markeringsfarve3 2 2 7 4 3" xfId="22195" xr:uid="{00000000-0005-0000-0000-0000CC1A0000}"/>
    <cellStyle name="20 % - Markeringsfarve3 2 2 7 5" xfId="1755" xr:uid="{00000000-0005-0000-0000-0000CD1A0000}"/>
    <cellStyle name="20 % - Markeringsfarve3 2 2 7 5 2" xfId="12117" xr:uid="{00000000-0005-0000-0000-0000CE1A0000}"/>
    <cellStyle name="20 % - Markeringsfarve3 2 2 7 5 2 2" xfId="26148" xr:uid="{00000000-0005-0000-0000-0000CF1A0000}"/>
    <cellStyle name="20 % - Markeringsfarve3 2 2 7 5 3" xfId="22196" xr:uid="{00000000-0005-0000-0000-0000D01A0000}"/>
    <cellStyle name="20 % - Markeringsfarve3 2 2 7 6" xfId="1756" xr:uid="{00000000-0005-0000-0000-0000D11A0000}"/>
    <cellStyle name="20 % - Markeringsfarve3 2 2 7 6 2" xfId="12118" xr:uid="{00000000-0005-0000-0000-0000D21A0000}"/>
    <cellStyle name="20 % - Markeringsfarve3 2 2 7 6 2 2" xfId="26149" xr:uid="{00000000-0005-0000-0000-0000D31A0000}"/>
    <cellStyle name="20 % - Markeringsfarve3 2 2 7 6 3" xfId="22197" xr:uid="{00000000-0005-0000-0000-0000D41A0000}"/>
    <cellStyle name="20 % - Markeringsfarve3 2 2 7 7" xfId="12113" xr:uid="{00000000-0005-0000-0000-0000D51A0000}"/>
    <cellStyle name="20 % - Markeringsfarve3 2 2 7 7 2" xfId="26144" xr:uid="{00000000-0005-0000-0000-0000D61A0000}"/>
    <cellStyle name="20 % - Markeringsfarve3 2 2 7 8" xfId="22192" xr:uid="{00000000-0005-0000-0000-0000D71A0000}"/>
    <cellStyle name="20 % - Markeringsfarve3 2 2 8" xfId="1757" xr:uid="{00000000-0005-0000-0000-0000D81A0000}"/>
    <cellStyle name="20 % - Markeringsfarve3 2 2 8 2" xfId="1758" xr:uid="{00000000-0005-0000-0000-0000D91A0000}"/>
    <cellStyle name="20 % - Markeringsfarve3 2 2 8 2 2" xfId="12120" xr:uid="{00000000-0005-0000-0000-0000DA1A0000}"/>
    <cellStyle name="20 % - Markeringsfarve3 2 2 8 2 2 2" xfId="26151" xr:uid="{00000000-0005-0000-0000-0000DB1A0000}"/>
    <cellStyle name="20 % - Markeringsfarve3 2 2 8 2 3" xfId="22199" xr:uid="{00000000-0005-0000-0000-0000DC1A0000}"/>
    <cellStyle name="20 % - Markeringsfarve3 2 2 8 3" xfId="1759" xr:uid="{00000000-0005-0000-0000-0000DD1A0000}"/>
    <cellStyle name="20 % - Markeringsfarve3 2 2 8 3 2" xfId="12121" xr:uid="{00000000-0005-0000-0000-0000DE1A0000}"/>
    <cellStyle name="20 % - Markeringsfarve3 2 2 8 3 2 2" xfId="26152" xr:uid="{00000000-0005-0000-0000-0000DF1A0000}"/>
    <cellStyle name="20 % - Markeringsfarve3 2 2 8 3 3" xfId="22200" xr:uid="{00000000-0005-0000-0000-0000E01A0000}"/>
    <cellStyle name="20 % - Markeringsfarve3 2 2 8 4" xfId="1760" xr:uid="{00000000-0005-0000-0000-0000E11A0000}"/>
    <cellStyle name="20 % - Markeringsfarve3 2 2 8 4 2" xfId="12122" xr:uid="{00000000-0005-0000-0000-0000E21A0000}"/>
    <cellStyle name="20 % - Markeringsfarve3 2 2 8 4 2 2" xfId="26153" xr:uid="{00000000-0005-0000-0000-0000E31A0000}"/>
    <cellStyle name="20 % - Markeringsfarve3 2 2 8 4 3" xfId="22201" xr:uid="{00000000-0005-0000-0000-0000E41A0000}"/>
    <cellStyle name="20 % - Markeringsfarve3 2 2 8 5" xfId="1761" xr:uid="{00000000-0005-0000-0000-0000E51A0000}"/>
    <cellStyle name="20 % - Markeringsfarve3 2 2 8 5 2" xfId="12123" xr:uid="{00000000-0005-0000-0000-0000E61A0000}"/>
    <cellStyle name="20 % - Markeringsfarve3 2 2 8 5 2 2" xfId="26154" xr:uid="{00000000-0005-0000-0000-0000E71A0000}"/>
    <cellStyle name="20 % - Markeringsfarve3 2 2 8 5 3" xfId="22202" xr:uid="{00000000-0005-0000-0000-0000E81A0000}"/>
    <cellStyle name="20 % - Markeringsfarve3 2 2 8 6" xfId="1762" xr:uid="{00000000-0005-0000-0000-0000E91A0000}"/>
    <cellStyle name="20 % - Markeringsfarve3 2 2 8 6 2" xfId="12124" xr:uid="{00000000-0005-0000-0000-0000EA1A0000}"/>
    <cellStyle name="20 % - Markeringsfarve3 2 2 8 6 2 2" xfId="26155" xr:uid="{00000000-0005-0000-0000-0000EB1A0000}"/>
    <cellStyle name="20 % - Markeringsfarve3 2 2 8 6 3" xfId="22203" xr:uid="{00000000-0005-0000-0000-0000EC1A0000}"/>
    <cellStyle name="20 % - Markeringsfarve3 2 2 8 7" xfId="12119" xr:uid="{00000000-0005-0000-0000-0000ED1A0000}"/>
    <cellStyle name="20 % - Markeringsfarve3 2 2 8 7 2" xfId="26150" xr:uid="{00000000-0005-0000-0000-0000EE1A0000}"/>
    <cellStyle name="20 % - Markeringsfarve3 2 2 8 8" xfId="22198" xr:uid="{00000000-0005-0000-0000-0000EF1A0000}"/>
    <cellStyle name="20 % - Markeringsfarve3 2 2 9" xfId="1763" xr:uid="{00000000-0005-0000-0000-0000F01A0000}"/>
    <cellStyle name="20 % - Markeringsfarve3 2 2 9 2" xfId="12125" xr:uid="{00000000-0005-0000-0000-0000F11A0000}"/>
    <cellStyle name="20 % - Markeringsfarve3 2 2 9 2 2" xfId="26156" xr:uid="{00000000-0005-0000-0000-0000F21A0000}"/>
    <cellStyle name="20 % - Markeringsfarve3 2 2 9 3" xfId="22204" xr:uid="{00000000-0005-0000-0000-0000F31A0000}"/>
    <cellStyle name="20 % - Markeringsfarve3 2 2_Budget" xfId="1764" xr:uid="{00000000-0005-0000-0000-0000F41A0000}"/>
    <cellStyle name="20 % - Markeringsfarve3 2 3" xfId="1765" xr:uid="{00000000-0005-0000-0000-0000F51A0000}"/>
    <cellStyle name="20 % - Markeringsfarve3 2 3 10" xfId="1766" xr:uid="{00000000-0005-0000-0000-0000F61A0000}"/>
    <cellStyle name="20 % - Markeringsfarve3 2 3 10 2" xfId="12127" xr:uid="{00000000-0005-0000-0000-0000F71A0000}"/>
    <cellStyle name="20 % - Markeringsfarve3 2 3 10 2 2" xfId="26158" xr:uid="{00000000-0005-0000-0000-0000F81A0000}"/>
    <cellStyle name="20 % - Markeringsfarve3 2 3 10 3" xfId="22206" xr:uid="{00000000-0005-0000-0000-0000F91A0000}"/>
    <cellStyle name="20 % - Markeringsfarve3 2 3 11" xfId="1767" xr:uid="{00000000-0005-0000-0000-0000FA1A0000}"/>
    <cellStyle name="20 % - Markeringsfarve3 2 3 11 2" xfId="12128" xr:uid="{00000000-0005-0000-0000-0000FB1A0000}"/>
    <cellStyle name="20 % - Markeringsfarve3 2 3 11 2 2" xfId="26159" xr:uid="{00000000-0005-0000-0000-0000FC1A0000}"/>
    <cellStyle name="20 % - Markeringsfarve3 2 3 11 3" xfId="22207" xr:uid="{00000000-0005-0000-0000-0000FD1A0000}"/>
    <cellStyle name="20 % - Markeringsfarve3 2 3 12" xfId="1768" xr:uid="{00000000-0005-0000-0000-0000FE1A0000}"/>
    <cellStyle name="20 % - Markeringsfarve3 2 3 12 2" xfId="12129" xr:uid="{00000000-0005-0000-0000-0000FF1A0000}"/>
    <cellStyle name="20 % - Markeringsfarve3 2 3 12 2 2" xfId="26160" xr:uid="{00000000-0005-0000-0000-0000001B0000}"/>
    <cellStyle name="20 % - Markeringsfarve3 2 3 12 3" xfId="22208" xr:uid="{00000000-0005-0000-0000-0000011B0000}"/>
    <cellStyle name="20 % - Markeringsfarve3 2 3 13" xfId="1769" xr:uid="{00000000-0005-0000-0000-0000021B0000}"/>
    <cellStyle name="20 % - Markeringsfarve3 2 3 14" xfId="12126" xr:uid="{00000000-0005-0000-0000-0000031B0000}"/>
    <cellStyle name="20 % - Markeringsfarve3 2 3 14 2" xfId="26157" xr:uid="{00000000-0005-0000-0000-0000041B0000}"/>
    <cellStyle name="20 % - Markeringsfarve3 2 3 15" xfId="22205" xr:uid="{00000000-0005-0000-0000-0000051B0000}"/>
    <cellStyle name="20 % - Markeringsfarve3 2 3 2" xfId="1770" xr:uid="{00000000-0005-0000-0000-0000061B0000}"/>
    <cellStyle name="20 % - Markeringsfarve3 2 3 2 10" xfId="1771" xr:uid="{00000000-0005-0000-0000-0000071B0000}"/>
    <cellStyle name="20 % - Markeringsfarve3 2 3 2 10 2" xfId="12131" xr:uid="{00000000-0005-0000-0000-0000081B0000}"/>
    <cellStyle name="20 % - Markeringsfarve3 2 3 2 10 2 2" xfId="26162" xr:uid="{00000000-0005-0000-0000-0000091B0000}"/>
    <cellStyle name="20 % - Markeringsfarve3 2 3 2 10 3" xfId="22210" xr:uid="{00000000-0005-0000-0000-00000A1B0000}"/>
    <cellStyle name="20 % - Markeringsfarve3 2 3 2 11" xfId="1772" xr:uid="{00000000-0005-0000-0000-00000B1B0000}"/>
    <cellStyle name="20 % - Markeringsfarve3 2 3 2 11 2" xfId="12132" xr:uid="{00000000-0005-0000-0000-00000C1B0000}"/>
    <cellStyle name="20 % - Markeringsfarve3 2 3 2 11 2 2" xfId="26163" xr:uid="{00000000-0005-0000-0000-00000D1B0000}"/>
    <cellStyle name="20 % - Markeringsfarve3 2 3 2 11 3" xfId="22211" xr:uid="{00000000-0005-0000-0000-00000E1B0000}"/>
    <cellStyle name="20 % - Markeringsfarve3 2 3 2 12" xfId="12130" xr:uid="{00000000-0005-0000-0000-00000F1B0000}"/>
    <cellStyle name="20 % - Markeringsfarve3 2 3 2 12 2" xfId="26161" xr:uid="{00000000-0005-0000-0000-0000101B0000}"/>
    <cellStyle name="20 % - Markeringsfarve3 2 3 2 13" xfId="22209" xr:uid="{00000000-0005-0000-0000-0000111B0000}"/>
    <cellStyle name="20 % - Markeringsfarve3 2 3 2 2" xfId="1773" xr:uid="{00000000-0005-0000-0000-0000121B0000}"/>
    <cellStyle name="20 % - Markeringsfarve3 2 3 2 2 10" xfId="1774" xr:uid="{00000000-0005-0000-0000-0000131B0000}"/>
    <cellStyle name="20 % - Markeringsfarve3 2 3 2 2 10 2" xfId="12134" xr:uid="{00000000-0005-0000-0000-0000141B0000}"/>
    <cellStyle name="20 % - Markeringsfarve3 2 3 2 2 10 2 2" xfId="26165" xr:uid="{00000000-0005-0000-0000-0000151B0000}"/>
    <cellStyle name="20 % - Markeringsfarve3 2 3 2 2 10 3" xfId="22213" xr:uid="{00000000-0005-0000-0000-0000161B0000}"/>
    <cellStyle name="20 % - Markeringsfarve3 2 3 2 2 11" xfId="12133" xr:uid="{00000000-0005-0000-0000-0000171B0000}"/>
    <cellStyle name="20 % - Markeringsfarve3 2 3 2 2 11 2" xfId="26164" xr:uid="{00000000-0005-0000-0000-0000181B0000}"/>
    <cellStyle name="20 % - Markeringsfarve3 2 3 2 2 12" xfId="22212" xr:uid="{00000000-0005-0000-0000-0000191B0000}"/>
    <cellStyle name="20 % - Markeringsfarve3 2 3 2 2 2" xfId="1775" xr:uid="{00000000-0005-0000-0000-00001A1B0000}"/>
    <cellStyle name="20 % - Markeringsfarve3 2 3 2 2 2 2" xfId="1776" xr:uid="{00000000-0005-0000-0000-00001B1B0000}"/>
    <cellStyle name="20 % - Markeringsfarve3 2 3 2 2 2 2 2" xfId="12136" xr:uid="{00000000-0005-0000-0000-00001C1B0000}"/>
    <cellStyle name="20 % - Markeringsfarve3 2 3 2 2 2 2 2 2" xfId="26167" xr:uid="{00000000-0005-0000-0000-00001D1B0000}"/>
    <cellStyle name="20 % - Markeringsfarve3 2 3 2 2 2 2 3" xfId="22215" xr:uid="{00000000-0005-0000-0000-00001E1B0000}"/>
    <cellStyle name="20 % - Markeringsfarve3 2 3 2 2 2 3" xfId="1777" xr:uid="{00000000-0005-0000-0000-00001F1B0000}"/>
    <cellStyle name="20 % - Markeringsfarve3 2 3 2 2 2 3 2" xfId="12137" xr:uid="{00000000-0005-0000-0000-0000201B0000}"/>
    <cellStyle name="20 % - Markeringsfarve3 2 3 2 2 2 3 2 2" xfId="26168" xr:uid="{00000000-0005-0000-0000-0000211B0000}"/>
    <cellStyle name="20 % - Markeringsfarve3 2 3 2 2 2 3 3" xfId="22216" xr:uid="{00000000-0005-0000-0000-0000221B0000}"/>
    <cellStyle name="20 % - Markeringsfarve3 2 3 2 2 2 4" xfId="1778" xr:uid="{00000000-0005-0000-0000-0000231B0000}"/>
    <cellStyle name="20 % - Markeringsfarve3 2 3 2 2 2 4 2" xfId="12138" xr:uid="{00000000-0005-0000-0000-0000241B0000}"/>
    <cellStyle name="20 % - Markeringsfarve3 2 3 2 2 2 4 2 2" xfId="26169" xr:uid="{00000000-0005-0000-0000-0000251B0000}"/>
    <cellStyle name="20 % - Markeringsfarve3 2 3 2 2 2 4 3" xfId="22217" xr:uid="{00000000-0005-0000-0000-0000261B0000}"/>
    <cellStyle name="20 % - Markeringsfarve3 2 3 2 2 2 5" xfId="1779" xr:uid="{00000000-0005-0000-0000-0000271B0000}"/>
    <cellStyle name="20 % - Markeringsfarve3 2 3 2 2 2 5 2" xfId="12139" xr:uid="{00000000-0005-0000-0000-0000281B0000}"/>
    <cellStyle name="20 % - Markeringsfarve3 2 3 2 2 2 5 2 2" xfId="26170" xr:uid="{00000000-0005-0000-0000-0000291B0000}"/>
    <cellStyle name="20 % - Markeringsfarve3 2 3 2 2 2 5 3" xfId="22218" xr:uid="{00000000-0005-0000-0000-00002A1B0000}"/>
    <cellStyle name="20 % - Markeringsfarve3 2 3 2 2 2 6" xfId="1780" xr:uid="{00000000-0005-0000-0000-00002B1B0000}"/>
    <cellStyle name="20 % - Markeringsfarve3 2 3 2 2 2 6 2" xfId="12140" xr:uid="{00000000-0005-0000-0000-00002C1B0000}"/>
    <cellStyle name="20 % - Markeringsfarve3 2 3 2 2 2 6 2 2" xfId="26171" xr:uid="{00000000-0005-0000-0000-00002D1B0000}"/>
    <cellStyle name="20 % - Markeringsfarve3 2 3 2 2 2 6 3" xfId="22219" xr:uid="{00000000-0005-0000-0000-00002E1B0000}"/>
    <cellStyle name="20 % - Markeringsfarve3 2 3 2 2 2 7" xfId="12135" xr:uid="{00000000-0005-0000-0000-00002F1B0000}"/>
    <cellStyle name="20 % - Markeringsfarve3 2 3 2 2 2 7 2" xfId="26166" xr:uid="{00000000-0005-0000-0000-0000301B0000}"/>
    <cellStyle name="20 % - Markeringsfarve3 2 3 2 2 2 8" xfId="22214" xr:uid="{00000000-0005-0000-0000-0000311B0000}"/>
    <cellStyle name="20 % - Markeringsfarve3 2 3 2 2 3" xfId="1781" xr:uid="{00000000-0005-0000-0000-0000321B0000}"/>
    <cellStyle name="20 % - Markeringsfarve3 2 3 2 2 3 2" xfId="1782" xr:uid="{00000000-0005-0000-0000-0000331B0000}"/>
    <cellStyle name="20 % - Markeringsfarve3 2 3 2 2 3 2 2" xfId="12142" xr:uid="{00000000-0005-0000-0000-0000341B0000}"/>
    <cellStyle name="20 % - Markeringsfarve3 2 3 2 2 3 2 2 2" xfId="26173" xr:uid="{00000000-0005-0000-0000-0000351B0000}"/>
    <cellStyle name="20 % - Markeringsfarve3 2 3 2 2 3 2 3" xfId="22221" xr:uid="{00000000-0005-0000-0000-0000361B0000}"/>
    <cellStyle name="20 % - Markeringsfarve3 2 3 2 2 3 3" xfId="1783" xr:uid="{00000000-0005-0000-0000-0000371B0000}"/>
    <cellStyle name="20 % - Markeringsfarve3 2 3 2 2 3 3 2" xfId="12143" xr:uid="{00000000-0005-0000-0000-0000381B0000}"/>
    <cellStyle name="20 % - Markeringsfarve3 2 3 2 2 3 3 2 2" xfId="26174" xr:uid="{00000000-0005-0000-0000-0000391B0000}"/>
    <cellStyle name="20 % - Markeringsfarve3 2 3 2 2 3 3 3" xfId="22222" xr:uid="{00000000-0005-0000-0000-00003A1B0000}"/>
    <cellStyle name="20 % - Markeringsfarve3 2 3 2 2 3 4" xfId="1784" xr:uid="{00000000-0005-0000-0000-00003B1B0000}"/>
    <cellStyle name="20 % - Markeringsfarve3 2 3 2 2 3 4 2" xfId="12144" xr:uid="{00000000-0005-0000-0000-00003C1B0000}"/>
    <cellStyle name="20 % - Markeringsfarve3 2 3 2 2 3 4 2 2" xfId="26175" xr:uid="{00000000-0005-0000-0000-00003D1B0000}"/>
    <cellStyle name="20 % - Markeringsfarve3 2 3 2 2 3 4 3" xfId="22223" xr:uid="{00000000-0005-0000-0000-00003E1B0000}"/>
    <cellStyle name="20 % - Markeringsfarve3 2 3 2 2 3 5" xfId="1785" xr:uid="{00000000-0005-0000-0000-00003F1B0000}"/>
    <cellStyle name="20 % - Markeringsfarve3 2 3 2 2 3 5 2" xfId="12145" xr:uid="{00000000-0005-0000-0000-0000401B0000}"/>
    <cellStyle name="20 % - Markeringsfarve3 2 3 2 2 3 5 2 2" xfId="26176" xr:uid="{00000000-0005-0000-0000-0000411B0000}"/>
    <cellStyle name="20 % - Markeringsfarve3 2 3 2 2 3 5 3" xfId="22224" xr:uid="{00000000-0005-0000-0000-0000421B0000}"/>
    <cellStyle name="20 % - Markeringsfarve3 2 3 2 2 3 6" xfId="1786" xr:uid="{00000000-0005-0000-0000-0000431B0000}"/>
    <cellStyle name="20 % - Markeringsfarve3 2 3 2 2 3 6 2" xfId="12146" xr:uid="{00000000-0005-0000-0000-0000441B0000}"/>
    <cellStyle name="20 % - Markeringsfarve3 2 3 2 2 3 6 2 2" xfId="26177" xr:uid="{00000000-0005-0000-0000-0000451B0000}"/>
    <cellStyle name="20 % - Markeringsfarve3 2 3 2 2 3 6 3" xfId="22225" xr:uid="{00000000-0005-0000-0000-0000461B0000}"/>
    <cellStyle name="20 % - Markeringsfarve3 2 3 2 2 3 7" xfId="12141" xr:uid="{00000000-0005-0000-0000-0000471B0000}"/>
    <cellStyle name="20 % - Markeringsfarve3 2 3 2 2 3 7 2" xfId="26172" xr:uid="{00000000-0005-0000-0000-0000481B0000}"/>
    <cellStyle name="20 % - Markeringsfarve3 2 3 2 2 3 8" xfId="22220" xr:uid="{00000000-0005-0000-0000-0000491B0000}"/>
    <cellStyle name="20 % - Markeringsfarve3 2 3 2 2 4" xfId="1787" xr:uid="{00000000-0005-0000-0000-00004A1B0000}"/>
    <cellStyle name="20 % - Markeringsfarve3 2 3 2 2 4 2" xfId="1788" xr:uid="{00000000-0005-0000-0000-00004B1B0000}"/>
    <cellStyle name="20 % - Markeringsfarve3 2 3 2 2 4 2 2" xfId="12148" xr:uid="{00000000-0005-0000-0000-00004C1B0000}"/>
    <cellStyle name="20 % - Markeringsfarve3 2 3 2 2 4 2 2 2" xfId="26179" xr:uid="{00000000-0005-0000-0000-00004D1B0000}"/>
    <cellStyle name="20 % - Markeringsfarve3 2 3 2 2 4 2 3" xfId="22227" xr:uid="{00000000-0005-0000-0000-00004E1B0000}"/>
    <cellStyle name="20 % - Markeringsfarve3 2 3 2 2 4 3" xfId="1789" xr:uid="{00000000-0005-0000-0000-00004F1B0000}"/>
    <cellStyle name="20 % - Markeringsfarve3 2 3 2 2 4 3 2" xfId="12149" xr:uid="{00000000-0005-0000-0000-0000501B0000}"/>
    <cellStyle name="20 % - Markeringsfarve3 2 3 2 2 4 3 2 2" xfId="26180" xr:uid="{00000000-0005-0000-0000-0000511B0000}"/>
    <cellStyle name="20 % - Markeringsfarve3 2 3 2 2 4 3 3" xfId="22228" xr:uid="{00000000-0005-0000-0000-0000521B0000}"/>
    <cellStyle name="20 % - Markeringsfarve3 2 3 2 2 4 4" xfId="1790" xr:uid="{00000000-0005-0000-0000-0000531B0000}"/>
    <cellStyle name="20 % - Markeringsfarve3 2 3 2 2 4 4 2" xfId="12150" xr:uid="{00000000-0005-0000-0000-0000541B0000}"/>
    <cellStyle name="20 % - Markeringsfarve3 2 3 2 2 4 4 2 2" xfId="26181" xr:uid="{00000000-0005-0000-0000-0000551B0000}"/>
    <cellStyle name="20 % - Markeringsfarve3 2 3 2 2 4 4 3" xfId="22229" xr:uid="{00000000-0005-0000-0000-0000561B0000}"/>
    <cellStyle name="20 % - Markeringsfarve3 2 3 2 2 4 5" xfId="1791" xr:uid="{00000000-0005-0000-0000-0000571B0000}"/>
    <cellStyle name="20 % - Markeringsfarve3 2 3 2 2 4 5 2" xfId="12151" xr:uid="{00000000-0005-0000-0000-0000581B0000}"/>
    <cellStyle name="20 % - Markeringsfarve3 2 3 2 2 4 5 2 2" xfId="26182" xr:uid="{00000000-0005-0000-0000-0000591B0000}"/>
    <cellStyle name="20 % - Markeringsfarve3 2 3 2 2 4 5 3" xfId="22230" xr:uid="{00000000-0005-0000-0000-00005A1B0000}"/>
    <cellStyle name="20 % - Markeringsfarve3 2 3 2 2 4 6" xfId="1792" xr:uid="{00000000-0005-0000-0000-00005B1B0000}"/>
    <cellStyle name="20 % - Markeringsfarve3 2 3 2 2 4 6 2" xfId="12152" xr:uid="{00000000-0005-0000-0000-00005C1B0000}"/>
    <cellStyle name="20 % - Markeringsfarve3 2 3 2 2 4 6 2 2" xfId="26183" xr:uid="{00000000-0005-0000-0000-00005D1B0000}"/>
    <cellStyle name="20 % - Markeringsfarve3 2 3 2 2 4 6 3" xfId="22231" xr:uid="{00000000-0005-0000-0000-00005E1B0000}"/>
    <cellStyle name="20 % - Markeringsfarve3 2 3 2 2 4 7" xfId="12147" xr:uid="{00000000-0005-0000-0000-00005F1B0000}"/>
    <cellStyle name="20 % - Markeringsfarve3 2 3 2 2 4 7 2" xfId="26178" xr:uid="{00000000-0005-0000-0000-0000601B0000}"/>
    <cellStyle name="20 % - Markeringsfarve3 2 3 2 2 4 8" xfId="22226" xr:uid="{00000000-0005-0000-0000-0000611B0000}"/>
    <cellStyle name="20 % - Markeringsfarve3 2 3 2 2 5" xfId="1793" xr:uid="{00000000-0005-0000-0000-0000621B0000}"/>
    <cellStyle name="20 % - Markeringsfarve3 2 3 2 2 5 2" xfId="1794" xr:uid="{00000000-0005-0000-0000-0000631B0000}"/>
    <cellStyle name="20 % - Markeringsfarve3 2 3 2 2 5 2 2" xfId="12154" xr:uid="{00000000-0005-0000-0000-0000641B0000}"/>
    <cellStyle name="20 % - Markeringsfarve3 2 3 2 2 5 2 2 2" xfId="26185" xr:uid="{00000000-0005-0000-0000-0000651B0000}"/>
    <cellStyle name="20 % - Markeringsfarve3 2 3 2 2 5 2 3" xfId="22233" xr:uid="{00000000-0005-0000-0000-0000661B0000}"/>
    <cellStyle name="20 % - Markeringsfarve3 2 3 2 2 5 3" xfId="1795" xr:uid="{00000000-0005-0000-0000-0000671B0000}"/>
    <cellStyle name="20 % - Markeringsfarve3 2 3 2 2 5 3 2" xfId="12155" xr:uid="{00000000-0005-0000-0000-0000681B0000}"/>
    <cellStyle name="20 % - Markeringsfarve3 2 3 2 2 5 3 2 2" xfId="26186" xr:uid="{00000000-0005-0000-0000-0000691B0000}"/>
    <cellStyle name="20 % - Markeringsfarve3 2 3 2 2 5 3 3" xfId="22234" xr:uid="{00000000-0005-0000-0000-00006A1B0000}"/>
    <cellStyle name="20 % - Markeringsfarve3 2 3 2 2 5 4" xfId="1796" xr:uid="{00000000-0005-0000-0000-00006B1B0000}"/>
    <cellStyle name="20 % - Markeringsfarve3 2 3 2 2 5 4 2" xfId="12156" xr:uid="{00000000-0005-0000-0000-00006C1B0000}"/>
    <cellStyle name="20 % - Markeringsfarve3 2 3 2 2 5 4 2 2" xfId="26187" xr:uid="{00000000-0005-0000-0000-00006D1B0000}"/>
    <cellStyle name="20 % - Markeringsfarve3 2 3 2 2 5 4 3" xfId="22235" xr:uid="{00000000-0005-0000-0000-00006E1B0000}"/>
    <cellStyle name="20 % - Markeringsfarve3 2 3 2 2 5 5" xfId="1797" xr:uid="{00000000-0005-0000-0000-00006F1B0000}"/>
    <cellStyle name="20 % - Markeringsfarve3 2 3 2 2 5 5 2" xfId="12157" xr:uid="{00000000-0005-0000-0000-0000701B0000}"/>
    <cellStyle name="20 % - Markeringsfarve3 2 3 2 2 5 5 2 2" xfId="26188" xr:uid="{00000000-0005-0000-0000-0000711B0000}"/>
    <cellStyle name="20 % - Markeringsfarve3 2 3 2 2 5 5 3" xfId="22236" xr:uid="{00000000-0005-0000-0000-0000721B0000}"/>
    <cellStyle name="20 % - Markeringsfarve3 2 3 2 2 5 6" xfId="1798" xr:uid="{00000000-0005-0000-0000-0000731B0000}"/>
    <cellStyle name="20 % - Markeringsfarve3 2 3 2 2 5 6 2" xfId="12158" xr:uid="{00000000-0005-0000-0000-0000741B0000}"/>
    <cellStyle name="20 % - Markeringsfarve3 2 3 2 2 5 6 2 2" xfId="26189" xr:uid="{00000000-0005-0000-0000-0000751B0000}"/>
    <cellStyle name="20 % - Markeringsfarve3 2 3 2 2 5 6 3" xfId="22237" xr:uid="{00000000-0005-0000-0000-0000761B0000}"/>
    <cellStyle name="20 % - Markeringsfarve3 2 3 2 2 5 7" xfId="12153" xr:uid="{00000000-0005-0000-0000-0000771B0000}"/>
    <cellStyle name="20 % - Markeringsfarve3 2 3 2 2 5 7 2" xfId="26184" xr:uid="{00000000-0005-0000-0000-0000781B0000}"/>
    <cellStyle name="20 % - Markeringsfarve3 2 3 2 2 5 8" xfId="22232" xr:uid="{00000000-0005-0000-0000-0000791B0000}"/>
    <cellStyle name="20 % - Markeringsfarve3 2 3 2 2 6" xfId="1799" xr:uid="{00000000-0005-0000-0000-00007A1B0000}"/>
    <cellStyle name="20 % - Markeringsfarve3 2 3 2 2 6 2" xfId="12159" xr:uid="{00000000-0005-0000-0000-00007B1B0000}"/>
    <cellStyle name="20 % - Markeringsfarve3 2 3 2 2 6 2 2" xfId="26190" xr:uid="{00000000-0005-0000-0000-00007C1B0000}"/>
    <cellStyle name="20 % - Markeringsfarve3 2 3 2 2 6 3" xfId="22238" xr:uid="{00000000-0005-0000-0000-00007D1B0000}"/>
    <cellStyle name="20 % - Markeringsfarve3 2 3 2 2 7" xfId="1800" xr:uid="{00000000-0005-0000-0000-00007E1B0000}"/>
    <cellStyle name="20 % - Markeringsfarve3 2 3 2 2 7 2" xfId="12160" xr:uid="{00000000-0005-0000-0000-00007F1B0000}"/>
    <cellStyle name="20 % - Markeringsfarve3 2 3 2 2 7 2 2" xfId="26191" xr:uid="{00000000-0005-0000-0000-0000801B0000}"/>
    <cellStyle name="20 % - Markeringsfarve3 2 3 2 2 7 3" xfId="22239" xr:uid="{00000000-0005-0000-0000-0000811B0000}"/>
    <cellStyle name="20 % - Markeringsfarve3 2 3 2 2 8" xfId="1801" xr:uid="{00000000-0005-0000-0000-0000821B0000}"/>
    <cellStyle name="20 % - Markeringsfarve3 2 3 2 2 8 2" xfId="12161" xr:uid="{00000000-0005-0000-0000-0000831B0000}"/>
    <cellStyle name="20 % - Markeringsfarve3 2 3 2 2 8 2 2" xfId="26192" xr:uid="{00000000-0005-0000-0000-0000841B0000}"/>
    <cellStyle name="20 % - Markeringsfarve3 2 3 2 2 8 3" xfId="22240" xr:uid="{00000000-0005-0000-0000-0000851B0000}"/>
    <cellStyle name="20 % - Markeringsfarve3 2 3 2 2 9" xfId="1802" xr:uid="{00000000-0005-0000-0000-0000861B0000}"/>
    <cellStyle name="20 % - Markeringsfarve3 2 3 2 2 9 2" xfId="12162" xr:uid="{00000000-0005-0000-0000-0000871B0000}"/>
    <cellStyle name="20 % - Markeringsfarve3 2 3 2 2 9 2 2" xfId="26193" xr:uid="{00000000-0005-0000-0000-0000881B0000}"/>
    <cellStyle name="20 % - Markeringsfarve3 2 3 2 2 9 3" xfId="22241" xr:uid="{00000000-0005-0000-0000-0000891B0000}"/>
    <cellStyle name="20 % - Markeringsfarve3 2 3 2 3" xfId="1803" xr:uid="{00000000-0005-0000-0000-00008A1B0000}"/>
    <cellStyle name="20 % - Markeringsfarve3 2 3 2 3 2" xfId="1804" xr:uid="{00000000-0005-0000-0000-00008B1B0000}"/>
    <cellStyle name="20 % - Markeringsfarve3 2 3 2 3 2 2" xfId="12164" xr:uid="{00000000-0005-0000-0000-00008C1B0000}"/>
    <cellStyle name="20 % - Markeringsfarve3 2 3 2 3 2 2 2" xfId="26195" xr:uid="{00000000-0005-0000-0000-00008D1B0000}"/>
    <cellStyle name="20 % - Markeringsfarve3 2 3 2 3 2 3" xfId="22243" xr:uid="{00000000-0005-0000-0000-00008E1B0000}"/>
    <cellStyle name="20 % - Markeringsfarve3 2 3 2 3 3" xfId="1805" xr:uid="{00000000-0005-0000-0000-00008F1B0000}"/>
    <cellStyle name="20 % - Markeringsfarve3 2 3 2 3 3 2" xfId="12165" xr:uid="{00000000-0005-0000-0000-0000901B0000}"/>
    <cellStyle name="20 % - Markeringsfarve3 2 3 2 3 3 2 2" xfId="26196" xr:uid="{00000000-0005-0000-0000-0000911B0000}"/>
    <cellStyle name="20 % - Markeringsfarve3 2 3 2 3 3 3" xfId="22244" xr:uid="{00000000-0005-0000-0000-0000921B0000}"/>
    <cellStyle name="20 % - Markeringsfarve3 2 3 2 3 4" xfId="1806" xr:uid="{00000000-0005-0000-0000-0000931B0000}"/>
    <cellStyle name="20 % - Markeringsfarve3 2 3 2 3 4 2" xfId="12166" xr:uid="{00000000-0005-0000-0000-0000941B0000}"/>
    <cellStyle name="20 % - Markeringsfarve3 2 3 2 3 4 2 2" xfId="26197" xr:uid="{00000000-0005-0000-0000-0000951B0000}"/>
    <cellStyle name="20 % - Markeringsfarve3 2 3 2 3 4 3" xfId="22245" xr:uid="{00000000-0005-0000-0000-0000961B0000}"/>
    <cellStyle name="20 % - Markeringsfarve3 2 3 2 3 5" xfId="1807" xr:uid="{00000000-0005-0000-0000-0000971B0000}"/>
    <cellStyle name="20 % - Markeringsfarve3 2 3 2 3 5 2" xfId="12167" xr:uid="{00000000-0005-0000-0000-0000981B0000}"/>
    <cellStyle name="20 % - Markeringsfarve3 2 3 2 3 5 2 2" xfId="26198" xr:uid="{00000000-0005-0000-0000-0000991B0000}"/>
    <cellStyle name="20 % - Markeringsfarve3 2 3 2 3 5 3" xfId="22246" xr:uid="{00000000-0005-0000-0000-00009A1B0000}"/>
    <cellStyle name="20 % - Markeringsfarve3 2 3 2 3 6" xfId="1808" xr:uid="{00000000-0005-0000-0000-00009B1B0000}"/>
    <cellStyle name="20 % - Markeringsfarve3 2 3 2 3 6 2" xfId="12168" xr:uid="{00000000-0005-0000-0000-00009C1B0000}"/>
    <cellStyle name="20 % - Markeringsfarve3 2 3 2 3 6 2 2" xfId="26199" xr:uid="{00000000-0005-0000-0000-00009D1B0000}"/>
    <cellStyle name="20 % - Markeringsfarve3 2 3 2 3 6 3" xfId="22247" xr:uid="{00000000-0005-0000-0000-00009E1B0000}"/>
    <cellStyle name="20 % - Markeringsfarve3 2 3 2 3 7" xfId="12163" xr:uid="{00000000-0005-0000-0000-00009F1B0000}"/>
    <cellStyle name="20 % - Markeringsfarve3 2 3 2 3 7 2" xfId="26194" xr:uid="{00000000-0005-0000-0000-0000A01B0000}"/>
    <cellStyle name="20 % - Markeringsfarve3 2 3 2 3 8" xfId="22242" xr:uid="{00000000-0005-0000-0000-0000A11B0000}"/>
    <cellStyle name="20 % - Markeringsfarve3 2 3 2 4" xfId="1809" xr:uid="{00000000-0005-0000-0000-0000A21B0000}"/>
    <cellStyle name="20 % - Markeringsfarve3 2 3 2 4 2" xfId="1810" xr:uid="{00000000-0005-0000-0000-0000A31B0000}"/>
    <cellStyle name="20 % - Markeringsfarve3 2 3 2 4 2 2" xfId="12170" xr:uid="{00000000-0005-0000-0000-0000A41B0000}"/>
    <cellStyle name="20 % - Markeringsfarve3 2 3 2 4 2 2 2" xfId="26201" xr:uid="{00000000-0005-0000-0000-0000A51B0000}"/>
    <cellStyle name="20 % - Markeringsfarve3 2 3 2 4 2 3" xfId="22249" xr:uid="{00000000-0005-0000-0000-0000A61B0000}"/>
    <cellStyle name="20 % - Markeringsfarve3 2 3 2 4 3" xfId="1811" xr:uid="{00000000-0005-0000-0000-0000A71B0000}"/>
    <cellStyle name="20 % - Markeringsfarve3 2 3 2 4 3 2" xfId="12171" xr:uid="{00000000-0005-0000-0000-0000A81B0000}"/>
    <cellStyle name="20 % - Markeringsfarve3 2 3 2 4 3 2 2" xfId="26202" xr:uid="{00000000-0005-0000-0000-0000A91B0000}"/>
    <cellStyle name="20 % - Markeringsfarve3 2 3 2 4 3 3" xfId="22250" xr:uid="{00000000-0005-0000-0000-0000AA1B0000}"/>
    <cellStyle name="20 % - Markeringsfarve3 2 3 2 4 4" xfId="1812" xr:uid="{00000000-0005-0000-0000-0000AB1B0000}"/>
    <cellStyle name="20 % - Markeringsfarve3 2 3 2 4 4 2" xfId="12172" xr:uid="{00000000-0005-0000-0000-0000AC1B0000}"/>
    <cellStyle name="20 % - Markeringsfarve3 2 3 2 4 4 2 2" xfId="26203" xr:uid="{00000000-0005-0000-0000-0000AD1B0000}"/>
    <cellStyle name="20 % - Markeringsfarve3 2 3 2 4 4 3" xfId="22251" xr:uid="{00000000-0005-0000-0000-0000AE1B0000}"/>
    <cellStyle name="20 % - Markeringsfarve3 2 3 2 4 5" xfId="1813" xr:uid="{00000000-0005-0000-0000-0000AF1B0000}"/>
    <cellStyle name="20 % - Markeringsfarve3 2 3 2 4 5 2" xfId="12173" xr:uid="{00000000-0005-0000-0000-0000B01B0000}"/>
    <cellStyle name="20 % - Markeringsfarve3 2 3 2 4 5 2 2" xfId="26204" xr:uid="{00000000-0005-0000-0000-0000B11B0000}"/>
    <cellStyle name="20 % - Markeringsfarve3 2 3 2 4 5 3" xfId="22252" xr:uid="{00000000-0005-0000-0000-0000B21B0000}"/>
    <cellStyle name="20 % - Markeringsfarve3 2 3 2 4 6" xfId="1814" xr:uid="{00000000-0005-0000-0000-0000B31B0000}"/>
    <cellStyle name="20 % - Markeringsfarve3 2 3 2 4 6 2" xfId="12174" xr:uid="{00000000-0005-0000-0000-0000B41B0000}"/>
    <cellStyle name="20 % - Markeringsfarve3 2 3 2 4 6 2 2" xfId="26205" xr:uid="{00000000-0005-0000-0000-0000B51B0000}"/>
    <cellStyle name="20 % - Markeringsfarve3 2 3 2 4 6 3" xfId="22253" xr:uid="{00000000-0005-0000-0000-0000B61B0000}"/>
    <cellStyle name="20 % - Markeringsfarve3 2 3 2 4 7" xfId="12169" xr:uid="{00000000-0005-0000-0000-0000B71B0000}"/>
    <cellStyle name="20 % - Markeringsfarve3 2 3 2 4 7 2" xfId="26200" xr:uid="{00000000-0005-0000-0000-0000B81B0000}"/>
    <cellStyle name="20 % - Markeringsfarve3 2 3 2 4 8" xfId="22248" xr:uid="{00000000-0005-0000-0000-0000B91B0000}"/>
    <cellStyle name="20 % - Markeringsfarve3 2 3 2 5" xfId="1815" xr:uid="{00000000-0005-0000-0000-0000BA1B0000}"/>
    <cellStyle name="20 % - Markeringsfarve3 2 3 2 5 2" xfId="1816" xr:uid="{00000000-0005-0000-0000-0000BB1B0000}"/>
    <cellStyle name="20 % - Markeringsfarve3 2 3 2 5 2 2" xfId="12176" xr:uid="{00000000-0005-0000-0000-0000BC1B0000}"/>
    <cellStyle name="20 % - Markeringsfarve3 2 3 2 5 2 2 2" xfId="26207" xr:uid="{00000000-0005-0000-0000-0000BD1B0000}"/>
    <cellStyle name="20 % - Markeringsfarve3 2 3 2 5 2 3" xfId="22255" xr:uid="{00000000-0005-0000-0000-0000BE1B0000}"/>
    <cellStyle name="20 % - Markeringsfarve3 2 3 2 5 3" xfId="1817" xr:uid="{00000000-0005-0000-0000-0000BF1B0000}"/>
    <cellStyle name="20 % - Markeringsfarve3 2 3 2 5 3 2" xfId="12177" xr:uid="{00000000-0005-0000-0000-0000C01B0000}"/>
    <cellStyle name="20 % - Markeringsfarve3 2 3 2 5 3 2 2" xfId="26208" xr:uid="{00000000-0005-0000-0000-0000C11B0000}"/>
    <cellStyle name="20 % - Markeringsfarve3 2 3 2 5 3 3" xfId="22256" xr:uid="{00000000-0005-0000-0000-0000C21B0000}"/>
    <cellStyle name="20 % - Markeringsfarve3 2 3 2 5 4" xfId="1818" xr:uid="{00000000-0005-0000-0000-0000C31B0000}"/>
    <cellStyle name="20 % - Markeringsfarve3 2 3 2 5 4 2" xfId="12178" xr:uid="{00000000-0005-0000-0000-0000C41B0000}"/>
    <cellStyle name="20 % - Markeringsfarve3 2 3 2 5 4 2 2" xfId="26209" xr:uid="{00000000-0005-0000-0000-0000C51B0000}"/>
    <cellStyle name="20 % - Markeringsfarve3 2 3 2 5 4 3" xfId="22257" xr:uid="{00000000-0005-0000-0000-0000C61B0000}"/>
    <cellStyle name="20 % - Markeringsfarve3 2 3 2 5 5" xfId="1819" xr:uid="{00000000-0005-0000-0000-0000C71B0000}"/>
    <cellStyle name="20 % - Markeringsfarve3 2 3 2 5 5 2" xfId="12179" xr:uid="{00000000-0005-0000-0000-0000C81B0000}"/>
    <cellStyle name="20 % - Markeringsfarve3 2 3 2 5 5 2 2" xfId="26210" xr:uid="{00000000-0005-0000-0000-0000C91B0000}"/>
    <cellStyle name="20 % - Markeringsfarve3 2 3 2 5 5 3" xfId="22258" xr:uid="{00000000-0005-0000-0000-0000CA1B0000}"/>
    <cellStyle name="20 % - Markeringsfarve3 2 3 2 5 6" xfId="1820" xr:uid="{00000000-0005-0000-0000-0000CB1B0000}"/>
    <cellStyle name="20 % - Markeringsfarve3 2 3 2 5 6 2" xfId="12180" xr:uid="{00000000-0005-0000-0000-0000CC1B0000}"/>
    <cellStyle name="20 % - Markeringsfarve3 2 3 2 5 6 2 2" xfId="26211" xr:uid="{00000000-0005-0000-0000-0000CD1B0000}"/>
    <cellStyle name="20 % - Markeringsfarve3 2 3 2 5 6 3" xfId="22259" xr:uid="{00000000-0005-0000-0000-0000CE1B0000}"/>
    <cellStyle name="20 % - Markeringsfarve3 2 3 2 5 7" xfId="12175" xr:uid="{00000000-0005-0000-0000-0000CF1B0000}"/>
    <cellStyle name="20 % - Markeringsfarve3 2 3 2 5 7 2" xfId="26206" xr:uid="{00000000-0005-0000-0000-0000D01B0000}"/>
    <cellStyle name="20 % - Markeringsfarve3 2 3 2 5 8" xfId="22254" xr:uid="{00000000-0005-0000-0000-0000D11B0000}"/>
    <cellStyle name="20 % - Markeringsfarve3 2 3 2 6" xfId="1821" xr:uid="{00000000-0005-0000-0000-0000D21B0000}"/>
    <cellStyle name="20 % - Markeringsfarve3 2 3 2 6 2" xfId="1822" xr:uid="{00000000-0005-0000-0000-0000D31B0000}"/>
    <cellStyle name="20 % - Markeringsfarve3 2 3 2 6 2 2" xfId="12182" xr:uid="{00000000-0005-0000-0000-0000D41B0000}"/>
    <cellStyle name="20 % - Markeringsfarve3 2 3 2 6 2 2 2" xfId="26213" xr:uid="{00000000-0005-0000-0000-0000D51B0000}"/>
    <cellStyle name="20 % - Markeringsfarve3 2 3 2 6 2 3" xfId="22261" xr:uid="{00000000-0005-0000-0000-0000D61B0000}"/>
    <cellStyle name="20 % - Markeringsfarve3 2 3 2 6 3" xfId="1823" xr:uid="{00000000-0005-0000-0000-0000D71B0000}"/>
    <cellStyle name="20 % - Markeringsfarve3 2 3 2 6 3 2" xfId="12183" xr:uid="{00000000-0005-0000-0000-0000D81B0000}"/>
    <cellStyle name="20 % - Markeringsfarve3 2 3 2 6 3 2 2" xfId="26214" xr:uid="{00000000-0005-0000-0000-0000D91B0000}"/>
    <cellStyle name="20 % - Markeringsfarve3 2 3 2 6 3 3" xfId="22262" xr:uid="{00000000-0005-0000-0000-0000DA1B0000}"/>
    <cellStyle name="20 % - Markeringsfarve3 2 3 2 6 4" xfId="1824" xr:uid="{00000000-0005-0000-0000-0000DB1B0000}"/>
    <cellStyle name="20 % - Markeringsfarve3 2 3 2 6 4 2" xfId="12184" xr:uid="{00000000-0005-0000-0000-0000DC1B0000}"/>
    <cellStyle name="20 % - Markeringsfarve3 2 3 2 6 4 2 2" xfId="26215" xr:uid="{00000000-0005-0000-0000-0000DD1B0000}"/>
    <cellStyle name="20 % - Markeringsfarve3 2 3 2 6 4 3" xfId="22263" xr:uid="{00000000-0005-0000-0000-0000DE1B0000}"/>
    <cellStyle name="20 % - Markeringsfarve3 2 3 2 6 5" xfId="1825" xr:uid="{00000000-0005-0000-0000-0000DF1B0000}"/>
    <cellStyle name="20 % - Markeringsfarve3 2 3 2 6 5 2" xfId="12185" xr:uid="{00000000-0005-0000-0000-0000E01B0000}"/>
    <cellStyle name="20 % - Markeringsfarve3 2 3 2 6 5 2 2" xfId="26216" xr:uid="{00000000-0005-0000-0000-0000E11B0000}"/>
    <cellStyle name="20 % - Markeringsfarve3 2 3 2 6 5 3" xfId="22264" xr:uid="{00000000-0005-0000-0000-0000E21B0000}"/>
    <cellStyle name="20 % - Markeringsfarve3 2 3 2 6 6" xfId="1826" xr:uid="{00000000-0005-0000-0000-0000E31B0000}"/>
    <cellStyle name="20 % - Markeringsfarve3 2 3 2 6 6 2" xfId="12186" xr:uid="{00000000-0005-0000-0000-0000E41B0000}"/>
    <cellStyle name="20 % - Markeringsfarve3 2 3 2 6 6 2 2" xfId="26217" xr:uid="{00000000-0005-0000-0000-0000E51B0000}"/>
    <cellStyle name="20 % - Markeringsfarve3 2 3 2 6 6 3" xfId="22265" xr:uid="{00000000-0005-0000-0000-0000E61B0000}"/>
    <cellStyle name="20 % - Markeringsfarve3 2 3 2 6 7" xfId="12181" xr:uid="{00000000-0005-0000-0000-0000E71B0000}"/>
    <cellStyle name="20 % - Markeringsfarve3 2 3 2 6 7 2" xfId="26212" xr:uid="{00000000-0005-0000-0000-0000E81B0000}"/>
    <cellStyle name="20 % - Markeringsfarve3 2 3 2 6 8" xfId="22260" xr:uid="{00000000-0005-0000-0000-0000E91B0000}"/>
    <cellStyle name="20 % - Markeringsfarve3 2 3 2 7" xfId="1827" xr:uid="{00000000-0005-0000-0000-0000EA1B0000}"/>
    <cellStyle name="20 % - Markeringsfarve3 2 3 2 7 2" xfId="12187" xr:uid="{00000000-0005-0000-0000-0000EB1B0000}"/>
    <cellStyle name="20 % - Markeringsfarve3 2 3 2 7 2 2" xfId="26218" xr:uid="{00000000-0005-0000-0000-0000EC1B0000}"/>
    <cellStyle name="20 % - Markeringsfarve3 2 3 2 7 3" xfId="22266" xr:uid="{00000000-0005-0000-0000-0000ED1B0000}"/>
    <cellStyle name="20 % - Markeringsfarve3 2 3 2 8" xfId="1828" xr:uid="{00000000-0005-0000-0000-0000EE1B0000}"/>
    <cellStyle name="20 % - Markeringsfarve3 2 3 2 8 2" xfId="12188" xr:uid="{00000000-0005-0000-0000-0000EF1B0000}"/>
    <cellStyle name="20 % - Markeringsfarve3 2 3 2 8 2 2" xfId="26219" xr:uid="{00000000-0005-0000-0000-0000F01B0000}"/>
    <cellStyle name="20 % - Markeringsfarve3 2 3 2 8 3" xfId="22267" xr:uid="{00000000-0005-0000-0000-0000F11B0000}"/>
    <cellStyle name="20 % - Markeringsfarve3 2 3 2 9" xfId="1829" xr:uid="{00000000-0005-0000-0000-0000F21B0000}"/>
    <cellStyle name="20 % - Markeringsfarve3 2 3 2 9 2" xfId="12189" xr:uid="{00000000-0005-0000-0000-0000F31B0000}"/>
    <cellStyle name="20 % - Markeringsfarve3 2 3 2 9 2 2" xfId="26220" xr:uid="{00000000-0005-0000-0000-0000F41B0000}"/>
    <cellStyle name="20 % - Markeringsfarve3 2 3 2 9 3" xfId="22268" xr:uid="{00000000-0005-0000-0000-0000F51B0000}"/>
    <cellStyle name="20 % - Markeringsfarve3 2 3 3" xfId="1830" xr:uid="{00000000-0005-0000-0000-0000F61B0000}"/>
    <cellStyle name="20 % - Markeringsfarve3 2 3 3 10" xfId="1831" xr:uid="{00000000-0005-0000-0000-0000F71B0000}"/>
    <cellStyle name="20 % - Markeringsfarve3 2 3 3 10 2" xfId="12191" xr:uid="{00000000-0005-0000-0000-0000F81B0000}"/>
    <cellStyle name="20 % - Markeringsfarve3 2 3 3 10 2 2" xfId="26222" xr:uid="{00000000-0005-0000-0000-0000F91B0000}"/>
    <cellStyle name="20 % - Markeringsfarve3 2 3 3 10 3" xfId="22270" xr:uid="{00000000-0005-0000-0000-0000FA1B0000}"/>
    <cellStyle name="20 % - Markeringsfarve3 2 3 3 11" xfId="12190" xr:uid="{00000000-0005-0000-0000-0000FB1B0000}"/>
    <cellStyle name="20 % - Markeringsfarve3 2 3 3 11 2" xfId="26221" xr:uid="{00000000-0005-0000-0000-0000FC1B0000}"/>
    <cellStyle name="20 % - Markeringsfarve3 2 3 3 12" xfId="22269" xr:uid="{00000000-0005-0000-0000-0000FD1B0000}"/>
    <cellStyle name="20 % - Markeringsfarve3 2 3 3 2" xfId="1832" xr:uid="{00000000-0005-0000-0000-0000FE1B0000}"/>
    <cellStyle name="20 % - Markeringsfarve3 2 3 3 2 2" xfId="1833" xr:uid="{00000000-0005-0000-0000-0000FF1B0000}"/>
    <cellStyle name="20 % - Markeringsfarve3 2 3 3 2 2 2" xfId="12193" xr:uid="{00000000-0005-0000-0000-0000001C0000}"/>
    <cellStyle name="20 % - Markeringsfarve3 2 3 3 2 2 2 2" xfId="26224" xr:uid="{00000000-0005-0000-0000-0000011C0000}"/>
    <cellStyle name="20 % - Markeringsfarve3 2 3 3 2 2 3" xfId="22272" xr:uid="{00000000-0005-0000-0000-0000021C0000}"/>
    <cellStyle name="20 % - Markeringsfarve3 2 3 3 2 3" xfId="1834" xr:uid="{00000000-0005-0000-0000-0000031C0000}"/>
    <cellStyle name="20 % - Markeringsfarve3 2 3 3 2 3 2" xfId="12194" xr:uid="{00000000-0005-0000-0000-0000041C0000}"/>
    <cellStyle name="20 % - Markeringsfarve3 2 3 3 2 3 2 2" xfId="26225" xr:uid="{00000000-0005-0000-0000-0000051C0000}"/>
    <cellStyle name="20 % - Markeringsfarve3 2 3 3 2 3 3" xfId="22273" xr:uid="{00000000-0005-0000-0000-0000061C0000}"/>
    <cellStyle name="20 % - Markeringsfarve3 2 3 3 2 4" xfId="1835" xr:uid="{00000000-0005-0000-0000-0000071C0000}"/>
    <cellStyle name="20 % - Markeringsfarve3 2 3 3 2 4 2" xfId="12195" xr:uid="{00000000-0005-0000-0000-0000081C0000}"/>
    <cellStyle name="20 % - Markeringsfarve3 2 3 3 2 4 2 2" xfId="26226" xr:uid="{00000000-0005-0000-0000-0000091C0000}"/>
    <cellStyle name="20 % - Markeringsfarve3 2 3 3 2 4 3" xfId="22274" xr:uid="{00000000-0005-0000-0000-00000A1C0000}"/>
    <cellStyle name="20 % - Markeringsfarve3 2 3 3 2 5" xfId="1836" xr:uid="{00000000-0005-0000-0000-00000B1C0000}"/>
    <cellStyle name="20 % - Markeringsfarve3 2 3 3 2 5 2" xfId="12196" xr:uid="{00000000-0005-0000-0000-00000C1C0000}"/>
    <cellStyle name="20 % - Markeringsfarve3 2 3 3 2 5 2 2" xfId="26227" xr:uid="{00000000-0005-0000-0000-00000D1C0000}"/>
    <cellStyle name="20 % - Markeringsfarve3 2 3 3 2 5 3" xfId="22275" xr:uid="{00000000-0005-0000-0000-00000E1C0000}"/>
    <cellStyle name="20 % - Markeringsfarve3 2 3 3 2 6" xfId="1837" xr:uid="{00000000-0005-0000-0000-00000F1C0000}"/>
    <cellStyle name="20 % - Markeringsfarve3 2 3 3 2 6 2" xfId="12197" xr:uid="{00000000-0005-0000-0000-0000101C0000}"/>
    <cellStyle name="20 % - Markeringsfarve3 2 3 3 2 6 2 2" xfId="26228" xr:uid="{00000000-0005-0000-0000-0000111C0000}"/>
    <cellStyle name="20 % - Markeringsfarve3 2 3 3 2 6 3" xfId="22276" xr:uid="{00000000-0005-0000-0000-0000121C0000}"/>
    <cellStyle name="20 % - Markeringsfarve3 2 3 3 2 7" xfId="12192" xr:uid="{00000000-0005-0000-0000-0000131C0000}"/>
    <cellStyle name="20 % - Markeringsfarve3 2 3 3 2 7 2" xfId="26223" xr:uid="{00000000-0005-0000-0000-0000141C0000}"/>
    <cellStyle name="20 % - Markeringsfarve3 2 3 3 2 8" xfId="22271" xr:uid="{00000000-0005-0000-0000-0000151C0000}"/>
    <cellStyle name="20 % - Markeringsfarve3 2 3 3 3" xfId="1838" xr:uid="{00000000-0005-0000-0000-0000161C0000}"/>
    <cellStyle name="20 % - Markeringsfarve3 2 3 3 3 2" xfId="1839" xr:uid="{00000000-0005-0000-0000-0000171C0000}"/>
    <cellStyle name="20 % - Markeringsfarve3 2 3 3 3 2 2" xfId="12199" xr:uid="{00000000-0005-0000-0000-0000181C0000}"/>
    <cellStyle name="20 % - Markeringsfarve3 2 3 3 3 2 2 2" xfId="26230" xr:uid="{00000000-0005-0000-0000-0000191C0000}"/>
    <cellStyle name="20 % - Markeringsfarve3 2 3 3 3 2 3" xfId="22278" xr:uid="{00000000-0005-0000-0000-00001A1C0000}"/>
    <cellStyle name="20 % - Markeringsfarve3 2 3 3 3 3" xfId="1840" xr:uid="{00000000-0005-0000-0000-00001B1C0000}"/>
    <cellStyle name="20 % - Markeringsfarve3 2 3 3 3 3 2" xfId="12200" xr:uid="{00000000-0005-0000-0000-00001C1C0000}"/>
    <cellStyle name="20 % - Markeringsfarve3 2 3 3 3 3 2 2" xfId="26231" xr:uid="{00000000-0005-0000-0000-00001D1C0000}"/>
    <cellStyle name="20 % - Markeringsfarve3 2 3 3 3 3 3" xfId="22279" xr:uid="{00000000-0005-0000-0000-00001E1C0000}"/>
    <cellStyle name="20 % - Markeringsfarve3 2 3 3 3 4" xfId="1841" xr:uid="{00000000-0005-0000-0000-00001F1C0000}"/>
    <cellStyle name="20 % - Markeringsfarve3 2 3 3 3 4 2" xfId="12201" xr:uid="{00000000-0005-0000-0000-0000201C0000}"/>
    <cellStyle name="20 % - Markeringsfarve3 2 3 3 3 4 2 2" xfId="26232" xr:uid="{00000000-0005-0000-0000-0000211C0000}"/>
    <cellStyle name="20 % - Markeringsfarve3 2 3 3 3 4 3" xfId="22280" xr:uid="{00000000-0005-0000-0000-0000221C0000}"/>
    <cellStyle name="20 % - Markeringsfarve3 2 3 3 3 5" xfId="1842" xr:uid="{00000000-0005-0000-0000-0000231C0000}"/>
    <cellStyle name="20 % - Markeringsfarve3 2 3 3 3 5 2" xfId="12202" xr:uid="{00000000-0005-0000-0000-0000241C0000}"/>
    <cellStyle name="20 % - Markeringsfarve3 2 3 3 3 5 2 2" xfId="26233" xr:uid="{00000000-0005-0000-0000-0000251C0000}"/>
    <cellStyle name="20 % - Markeringsfarve3 2 3 3 3 5 3" xfId="22281" xr:uid="{00000000-0005-0000-0000-0000261C0000}"/>
    <cellStyle name="20 % - Markeringsfarve3 2 3 3 3 6" xfId="1843" xr:uid="{00000000-0005-0000-0000-0000271C0000}"/>
    <cellStyle name="20 % - Markeringsfarve3 2 3 3 3 6 2" xfId="12203" xr:uid="{00000000-0005-0000-0000-0000281C0000}"/>
    <cellStyle name="20 % - Markeringsfarve3 2 3 3 3 6 2 2" xfId="26234" xr:uid="{00000000-0005-0000-0000-0000291C0000}"/>
    <cellStyle name="20 % - Markeringsfarve3 2 3 3 3 6 3" xfId="22282" xr:uid="{00000000-0005-0000-0000-00002A1C0000}"/>
    <cellStyle name="20 % - Markeringsfarve3 2 3 3 3 7" xfId="12198" xr:uid="{00000000-0005-0000-0000-00002B1C0000}"/>
    <cellStyle name="20 % - Markeringsfarve3 2 3 3 3 7 2" xfId="26229" xr:uid="{00000000-0005-0000-0000-00002C1C0000}"/>
    <cellStyle name="20 % - Markeringsfarve3 2 3 3 3 8" xfId="22277" xr:uid="{00000000-0005-0000-0000-00002D1C0000}"/>
    <cellStyle name="20 % - Markeringsfarve3 2 3 3 4" xfId="1844" xr:uid="{00000000-0005-0000-0000-00002E1C0000}"/>
    <cellStyle name="20 % - Markeringsfarve3 2 3 3 4 2" xfId="1845" xr:uid="{00000000-0005-0000-0000-00002F1C0000}"/>
    <cellStyle name="20 % - Markeringsfarve3 2 3 3 4 2 2" xfId="12205" xr:uid="{00000000-0005-0000-0000-0000301C0000}"/>
    <cellStyle name="20 % - Markeringsfarve3 2 3 3 4 2 2 2" xfId="26236" xr:uid="{00000000-0005-0000-0000-0000311C0000}"/>
    <cellStyle name="20 % - Markeringsfarve3 2 3 3 4 2 3" xfId="22284" xr:uid="{00000000-0005-0000-0000-0000321C0000}"/>
    <cellStyle name="20 % - Markeringsfarve3 2 3 3 4 3" xfId="1846" xr:uid="{00000000-0005-0000-0000-0000331C0000}"/>
    <cellStyle name="20 % - Markeringsfarve3 2 3 3 4 3 2" xfId="12206" xr:uid="{00000000-0005-0000-0000-0000341C0000}"/>
    <cellStyle name="20 % - Markeringsfarve3 2 3 3 4 3 2 2" xfId="26237" xr:uid="{00000000-0005-0000-0000-0000351C0000}"/>
    <cellStyle name="20 % - Markeringsfarve3 2 3 3 4 3 3" xfId="22285" xr:uid="{00000000-0005-0000-0000-0000361C0000}"/>
    <cellStyle name="20 % - Markeringsfarve3 2 3 3 4 4" xfId="1847" xr:uid="{00000000-0005-0000-0000-0000371C0000}"/>
    <cellStyle name="20 % - Markeringsfarve3 2 3 3 4 4 2" xfId="12207" xr:uid="{00000000-0005-0000-0000-0000381C0000}"/>
    <cellStyle name="20 % - Markeringsfarve3 2 3 3 4 4 2 2" xfId="26238" xr:uid="{00000000-0005-0000-0000-0000391C0000}"/>
    <cellStyle name="20 % - Markeringsfarve3 2 3 3 4 4 3" xfId="22286" xr:uid="{00000000-0005-0000-0000-00003A1C0000}"/>
    <cellStyle name="20 % - Markeringsfarve3 2 3 3 4 5" xfId="1848" xr:uid="{00000000-0005-0000-0000-00003B1C0000}"/>
    <cellStyle name="20 % - Markeringsfarve3 2 3 3 4 5 2" xfId="12208" xr:uid="{00000000-0005-0000-0000-00003C1C0000}"/>
    <cellStyle name="20 % - Markeringsfarve3 2 3 3 4 5 2 2" xfId="26239" xr:uid="{00000000-0005-0000-0000-00003D1C0000}"/>
    <cellStyle name="20 % - Markeringsfarve3 2 3 3 4 5 3" xfId="22287" xr:uid="{00000000-0005-0000-0000-00003E1C0000}"/>
    <cellStyle name="20 % - Markeringsfarve3 2 3 3 4 6" xfId="1849" xr:uid="{00000000-0005-0000-0000-00003F1C0000}"/>
    <cellStyle name="20 % - Markeringsfarve3 2 3 3 4 6 2" xfId="12209" xr:uid="{00000000-0005-0000-0000-0000401C0000}"/>
    <cellStyle name="20 % - Markeringsfarve3 2 3 3 4 6 2 2" xfId="26240" xr:uid="{00000000-0005-0000-0000-0000411C0000}"/>
    <cellStyle name="20 % - Markeringsfarve3 2 3 3 4 6 3" xfId="22288" xr:uid="{00000000-0005-0000-0000-0000421C0000}"/>
    <cellStyle name="20 % - Markeringsfarve3 2 3 3 4 7" xfId="12204" xr:uid="{00000000-0005-0000-0000-0000431C0000}"/>
    <cellStyle name="20 % - Markeringsfarve3 2 3 3 4 7 2" xfId="26235" xr:uid="{00000000-0005-0000-0000-0000441C0000}"/>
    <cellStyle name="20 % - Markeringsfarve3 2 3 3 4 8" xfId="22283" xr:uid="{00000000-0005-0000-0000-0000451C0000}"/>
    <cellStyle name="20 % - Markeringsfarve3 2 3 3 5" xfId="1850" xr:uid="{00000000-0005-0000-0000-0000461C0000}"/>
    <cellStyle name="20 % - Markeringsfarve3 2 3 3 5 2" xfId="1851" xr:uid="{00000000-0005-0000-0000-0000471C0000}"/>
    <cellStyle name="20 % - Markeringsfarve3 2 3 3 5 2 2" xfId="12211" xr:uid="{00000000-0005-0000-0000-0000481C0000}"/>
    <cellStyle name="20 % - Markeringsfarve3 2 3 3 5 2 2 2" xfId="26242" xr:uid="{00000000-0005-0000-0000-0000491C0000}"/>
    <cellStyle name="20 % - Markeringsfarve3 2 3 3 5 2 3" xfId="22290" xr:uid="{00000000-0005-0000-0000-00004A1C0000}"/>
    <cellStyle name="20 % - Markeringsfarve3 2 3 3 5 3" xfId="1852" xr:uid="{00000000-0005-0000-0000-00004B1C0000}"/>
    <cellStyle name="20 % - Markeringsfarve3 2 3 3 5 3 2" xfId="12212" xr:uid="{00000000-0005-0000-0000-00004C1C0000}"/>
    <cellStyle name="20 % - Markeringsfarve3 2 3 3 5 3 2 2" xfId="26243" xr:uid="{00000000-0005-0000-0000-00004D1C0000}"/>
    <cellStyle name="20 % - Markeringsfarve3 2 3 3 5 3 3" xfId="22291" xr:uid="{00000000-0005-0000-0000-00004E1C0000}"/>
    <cellStyle name="20 % - Markeringsfarve3 2 3 3 5 4" xfId="1853" xr:uid="{00000000-0005-0000-0000-00004F1C0000}"/>
    <cellStyle name="20 % - Markeringsfarve3 2 3 3 5 4 2" xfId="12213" xr:uid="{00000000-0005-0000-0000-0000501C0000}"/>
    <cellStyle name="20 % - Markeringsfarve3 2 3 3 5 4 2 2" xfId="26244" xr:uid="{00000000-0005-0000-0000-0000511C0000}"/>
    <cellStyle name="20 % - Markeringsfarve3 2 3 3 5 4 3" xfId="22292" xr:uid="{00000000-0005-0000-0000-0000521C0000}"/>
    <cellStyle name="20 % - Markeringsfarve3 2 3 3 5 5" xfId="1854" xr:uid="{00000000-0005-0000-0000-0000531C0000}"/>
    <cellStyle name="20 % - Markeringsfarve3 2 3 3 5 5 2" xfId="12214" xr:uid="{00000000-0005-0000-0000-0000541C0000}"/>
    <cellStyle name="20 % - Markeringsfarve3 2 3 3 5 5 2 2" xfId="26245" xr:uid="{00000000-0005-0000-0000-0000551C0000}"/>
    <cellStyle name="20 % - Markeringsfarve3 2 3 3 5 5 3" xfId="22293" xr:uid="{00000000-0005-0000-0000-0000561C0000}"/>
    <cellStyle name="20 % - Markeringsfarve3 2 3 3 5 6" xfId="1855" xr:uid="{00000000-0005-0000-0000-0000571C0000}"/>
    <cellStyle name="20 % - Markeringsfarve3 2 3 3 5 6 2" xfId="12215" xr:uid="{00000000-0005-0000-0000-0000581C0000}"/>
    <cellStyle name="20 % - Markeringsfarve3 2 3 3 5 6 2 2" xfId="26246" xr:uid="{00000000-0005-0000-0000-0000591C0000}"/>
    <cellStyle name="20 % - Markeringsfarve3 2 3 3 5 6 3" xfId="22294" xr:uid="{00000000-0005-0000-0000-00005A1C0000}"/>
    <cellStyle name="20 % - Markeringsfarve3 2 3 3 5 7" xfId="12210" xr:uid="{00000000-0005-0000-0000-00005B1C0000}"/>
    <cellStyle name="20 % - Markeringsfarve3 2 3 3 5 7 2" xfId="26241" xr:uid="{00000000-0005-0000-0000-00005C1C0000}"/>
    <cellStyle name="20 % - Markeringsfarve3 2 3 3 5 8" xfId="22289" xr:uid="{00000000-0005-0000-0000-00005D1C0000}"/>
    <cellStyle name="20 % - Markeringsfarve3 2 3 3 6" xfId="1856" xr:uid="{00000000-0005-0000-0000-00005E1C0000}"/>
    <cellStyle name="20 % - Markeringsfarve3 2 3 3 6 2" xfId="12216" xr:uid="{00000000-0005-0000-0000-00005F1C0000}"/>
    <cellStyle name="20 % - Markeringsfarve3 2 3 3 6 2 2" xfId="26247" xr:uid="{00000000-0005-0000-0000-0000601C0000}"/>
    <cellStyle name="20 % - Markeringsfarve3 2 3 3 6 3" xfId="22295" xr:uid="{00000000-0005-0000-0000-0000611C0000}"/>
    <cellStyle name="20 % - Markeringsfarve3 2 3 3 7" xfId="1857" xr:uid="{00000000-0005-0000-0000-0000621C0000}"/>
    <cellStyle name="20 % - Markeringsfarve3 2 3 3 7 2" xfId="12217" xr:uid="{00000000-0005-0000-0000-0000631C0000}"/>
    <cellStyle name="20 % - Markeringsfarve3 2 3 3 7 2 2" xfId="26248" xr:uid="{00000000-0005-0000-0000-0000641C0000}"/>
    <cellStyle name="20 % - Markeringsfarve3 2 3 3 7 3" xfId="22296" xr:uid="{00000000-0005-0000-0000-0000651C0000}"/>
    <cellStyle name="20 % - Markeringsfarve3 2 3 3 8" xfId="1858" xr:uid="{00000000-0005-0000-0000-0000661C0000}"/>
    <cellStyle name="20 % - Markeringsfarve3 2 3 3 8 2" xfId="12218" xr:uid="{00000000-0005-0000-0000-0000671C0000}"/>
    <cellStyle name="20 % - Markeringsfarve3 2 3 3 8 2 2" xfId="26249" xr:uid="{00000000-0005-0000-0000-0000681C0000}"/>
    <cellStyle name="20 % - Markeringsfarve3 2 3 3 8 3" xfId="22297" xr:uid="{00000000-0005-0000-0000-0000691C0000}"/>
    <cellStyle name="20 % - Markeringsfarve3 2 3 3 9" xfId="1859" xr:uid="{00000000-0005-0000-0000-00006A1C0000}"/>
    <cellStyle name="20 % - Markeringsfarve3 2 3 3 9 2" xfId="12219" xr:uid="{00000000-0005-0000-0000-00006B1C0000}"/>
    <cellStyle name="20 % - Markeringsfarve3 2 3 3 9 2 2" xfId="26250" xr:uid="{00000000-0005-0000-0000-00006C1C0000}"/>
    <cellStyle name="20 % - Markeringsfarve3 2 3 3 9 3" xfId="22298" xr:uid="{00000000-0005-0000-0000-00006D1C0000}"/>
    <cellStyle name="20 % - Markeringsfarve3 2 3 4" xfId="1860" xr:uid="{00000000-0005-0000-0000-00006E1C0000}"/>
    <cellStyle name="20 % - Markeringsfarve3 2 3 4 2" xfId="1861" xr:uid="{00000000-0005-0000-0000-00006F1C0000}"/>
    <cellStyle name="20 % - Markeringsfarve3 2 3 4 2 2" xfId="12221" xr:uid="{00000000-0005-0000-0000-0000701C0000}"/>
    <cellStyle name="20 % - Markeringsfarve3 2 3 4 2 2 2" xfId="26252" xr:uid="{00000000-0005-0000-0000-0000711C0000}"/>
    <cellStyle name="20 % - Markeringsfarve3 2 3 4 2 3" xfId="22300" xr:uid="{00000000-0005-0000-0000-0000721C0000}"/>
    <cellStyle name="20 % - Markeringsfarve3 2 3 4 3" xfId="1862" xr:uid="{00000000-0005-0000-0000-0000731C0000}"/>
    <cellStyle name="20 % - Markeringsfarve3 2 3 4 3 2" xfId="12222" xr:uid="{00000000-0005-0000-0000-0000741C0000}"/>
    <cellStyle name="20 % - Markeringsfarve3 2 3 4 3 2 2" xfId="26253" xr:uid="{00000000-0005-0000-0000-0000751C0000}"/>
    <cellStyle name="20 % - Markeringsfarve3 2 3 4 3 3" xfId="22301" xr:uid="{00000000-0005-0000-0000-0000761C0000}"/>
    <cellStyle name="20 % - Markeringsfarve3 2 3 4 4" xfId="1863" xr:uid="{00000000-0005-0000-0000-0000771C0000}"/>
    <cellStyle name="20 % - Markeringsfarve3 2 3 4 4 2" xfId="12223" xr:uid="{00000000-0005-0000-0000-0000781C0000}"/>
    <cellStyle name="20 % - Markeringsfarve3 2 3 4 4 2 2" xfId="26254" xr:uid="{00000000-0005-0000-0000-0000791C0000}"/>
    <cellStyle name="20 % - Markeringsfarve3 2 3 4 4 3" xfId="22302" xr:uid="{00000000-0005-0000-0000-00007A1C0000}"/>
    <cellStyle name="20 % - Markeringsfarve3 2 3 4 5" xfId="1864" xr:uid="{00000000-0005-0000-0000-00007B1C0000}"/>
    <cellStyle name="20 % - Markeringsfarve3 2 3 4 5 2" xfId="12224" xr:uid="{00000000-0005-0000-0000-00007C1C0000}"/>
    <cellStyle name="20 % - Markeringsfarve3 2 3 4 5 2 2" xfId="26255" xr:uid="{00000000-0005-0000-0000-00007D1C0000}"/>
    <cellStyle name="20 % - Markeringsfarve3 2 3 4 5 3" xfId="22303" xr:uid="{00000000-0005-0000-0000-00007E1C0000}"/>
    <cellStyle name="20 % - Markeringsfarve3 2 3 4 6" xfId="1865" xr:uid="{00000000-0005-0000-0000-00007F1C0000}"/>
    <cellStyle name="20 % - Markeringsfarve3 2 3 4 6 2" xfId="12225" xr:uid="{00000000-0005-0000-0000-0000801C0000}"/>
    <cellStyle name="20 % - Markeringsfarve3 2 3 4 6 2 2" xfId="26256" xr:uid="{00000000-0005-0000-0000-0000811C0000}"/>
    <cellStyle name="20 % - Markeringsfarve3 2 3 4 6 3" xfId="22304" xr:uid="{00000000-0005-0000-0000-0000821C0000}"/>
    <cellStyle name="20 % - Markeringsfarve3 2 3 4 7" xfId="12220" xr:uid="{00000000-0005-0000-0000-0000831C0000}"/>
    <cellStyle name="20 % - Markeringsfarve3 2 3 4 7 2" xfId="26251" xr:uid="{00000000-0005-0000-0000-0000841C0000}"/>
    <cellStyle name="20 % - Markeringsfarve3 2 3 4 8" xfId="22299" xr:uid="{00000000-0005-0000-0000-0000851C0000}"/>
    <cellStyle name="20 % - Markeringsfarve3 2 3 5" xfId="1866" xr:uid="{00000000-0005-0000-0000-0000861C0000}"/>
    <cellStyle name="20 % - Markeringsfarve3 2 3 5 2" xfId="1867" xr:uid="{00000000-0005-0000-0000-0000871C0000}"/>
    <cellStyle name="20 % - Markeringsfarve3 2 3 5 2 2" xfId="12227" xr:uid="{00000000-0005-0000-0000-0000881C0000}"/>
    <cellStyle name="20 % - Markeringsfarve3 2 3 5 2 2 2" xfId="26258" xr:uid="{00000000-0005-0000-0000-0000891C0000}"/>
    <cellStyle name="20 % - Markeringsfarve3 2 3 5 2 3" xfId="22306" xr:uid="{00000000-0005-0000-0000-00008A1C0000}"/>
    <cellStyle name="20 % - Markeringsfarve3 2 3 5 3" xfId="1868" xr:uid="{00000000-0005-0000-0000-00008B1C0000}"/>
    <cellStyle name="20 % - Markeringsfarve3 2 3 5 3 2" xfId="12228" xr:uid="{00000000-0005-0000-0000-00008C1C0000}"/>
    <cellStyle name="20 % - Markeringsfarve3 2 3 5 3 2 2" xfId="26259" xr:uid="{00000000-0005-0000-0000-00008D1C0000}"/>
    <cellStyle name="20 % - Markeringsfarve3 2 3 5 3 3" xfId="22307" xr:uid="{00000000-0005-0000-0000-00008E1C0000}"/>
    <cellStyle name="20 % - Markeringsfarve3 2 3 5 4" xfId="1869" xr:uid="{00000000-0005-0000-0000-00008F1C0000}"/>
    <cellStyle name="20 % - Markeringsfarve3 2 3 5 4 2" xfId="12229" xr:uid="{00000000-0005-0000-0000-0000901C0000}"/>
    <cellStyle name="20 % - Markeringsfarve3 2 3 5 4 2 2" xfId="26260" xr:uid="{00000000-0005-0000-0000-0000911C0000}"/>
    <cellStyle name="20 % - Markeringsfarve3 2 3 5 4 3" xfId="22308" xr:uid="{00000000-0005-0000-0000-0000921C0000}"/>
    <cellStyle name="20 % - Markeringsfarve3 2 3 5 5" xfId="1870" xr:uid="{00000000-0005-0000-0000-0000931C0000}"/>
    <cellStyle name="20 % - Markeringsfarve3 2 3 5 5 2" xfId="12230" xr:uid="{00000000-0005-0000-0000-0000941C0000}"/>
    <cellStyle name="20 % - Markeringsfarve3 2 3 5 5 2 2" xfId="26261" xr:uid="{00000000-0005-0000-0000-0000951C0000}"/>
    <cellStyle name="20 % - Markeringsfarve3 2 3 5 5 3" xfId="22309" xr:uid="{00000000-0005-0000-0000-0000961C0000}"/>
    <cellStyle name="20 % - Markeringsfarve3 2 3 5 6" xfId="1871" xr:uid="{00000000-0005-0000-0000-0000971C0000}"/>
    <cellStyle name="20 % - Markeringsfarve3 2 3 5 6 2" xfId="12231" xr:uid="{00000000-0005-0000-0000-0000981C0000}"/>
    <cellStyle name="20 % - Markeringsfarve3 2 3 5 6 2 2" xfId="26262" xr:uid="{00000000-0005-0000-0000-0000991C0000}"/>
    <cellStyle name="20 % - Markeringsfarve3 2 3 5 6 3" xfId="22310" xr:uid="{00000000-0005-0000-0000-00009A1C0000}"/>
    <cellStyle name="20 % - Markeringsfarve3 2 3 5 7" xfId="12226" xr:uid="{00000000-0005-0000-0000-00009B1C0000}"/>
    <cellStyle name="20 % - Markeringsfarve3 2 3 5 7 2" xfId="26257" xr:uid="{00000000-0005-0000-0000-00009C1C0000}"/>
    <cellStyle name="20 % - Markeringsfarve3 2 3 5 8" xfId="22305" xr:uid="{00000000-0005-0000-0000-00009D1C0000}"/>
    <cellStyle name="20 % - Markeringsfarve3 2 3 6" xfId="1872" xr:uid="{00000000-0005-0000-0000-00009E1C0000}"/>
    <cellStyle name="20 % - Markeringsfarve3 2 3 6 2" xfId="1873" xr:uid="{00000000-0005-0000-0000-00009F1C0000}"/>
    <cellStyle name="20 % - Markeringsfarve3 2 3 6 2 2" xfId="12233" xr:uid="{00000000-0005-0000-0000-0000A01C0000}"/>
    <cellStyle name="20 % - Markeringsfarve3 2 3 6 2 2 2" xfId="26264" xr:uid="{00000000-0005-0000-0000-0000A11C0000}"/>
    <cellStyle name="20 % - Markeringsfarve3 2 3 6 2 3" xfId="22312" xr:uid="{00000000-0005-0000-0000-0000A21C0000}"/>
    <cellStyle name="20 % - Markeringsfarve3 2 3 6 3" xfId="1874" xr:uid="{00000000-0005-0000-0000-0000A31C0000}"/>
    <cellStyle name="20 % - Markeringsfarve3 2 3 6 3 2" xfId="12234" xr:uid="{00000000-0005-0000-0000-0000A41C0000}"/>
    <cellStyle name="20 % - Markeringsfarve3 2 3 6 3 2 2" xfId="26265" xr:uid="{00000000-0005-0000-0000-0000A51C0000}"/>
    <cellStyle name="20 % - Markeringsfarve3 2 3 6 3 3" xfId="22313" xr:uid="{00000000-0005-0000-0000-0000A61C0000}"/>
    <cellStyle name="20 % - Markeringsfarve3 2 3 6 4" xfId="1875" xr:uid="{00000000-0005-0000-0000-0000A71C0000}"/>
    <cellStyle name="20 % - Markeringsfarve3 2 3 6 4 2" xfId="12235" xr:uid="{00000000-0005-0000-0000-0000A81C0000}"/>
    <cellStyle name="20 % - Markeringsfarve3 2 3 6 4 2 2" xfId="26266" xr:uid="{00000000-0005-0000-0000-0000A91C0000}"/>
    <cellStyle name="20 % - Markeringsfarve3 2 3 6 4 3" xfId="22314" xr:uid="{00000000-0005-0000-0000-0000AA1C0000}"/>
    <cellStyle name="20 % - Markeringsfarve3 2 3 6 5" xfId="1876" xr:uid="{00000000-0005-0000-0000-0000AB1C0000}"/>
    <cellStyle name="20 % - Markeringsfarve3 2 3 6 5 2" xfId="12236" xr:uid="{00000000-0005-0000-0000-0000AC1C0000}"/>
    <cellStyle name="20 % - Markeringsfarve3 2 3 6 5 2 2" xfId="26267" xr:uid="{00000000-0005-0000-0000-0000AD1C0000}"/>
    <cellStyle name="20 % - Markeringsfarve3 2 3 6 5 3" xfId="22315" xr:uid="{00000000-0005-0000-0000-0000AE1C0000}"/>
    <cellStyle name="20 % - Markeringsfarve3 2 3 6 6" xfId="1877" xr:uid="{00000000-0005-0000-0000-0000AF1C0000}"/>
    <cellStyle name="20 % - Markeringsfarve3 2 3 6 6 2" xfId="12237" xr:uid="{00000000-0005-0000-0000-0000B01C0000}"/>
    <cellStyle name="20 % - Markeringsfarve3 2 3 6 6 2 2" xfId="26268" xr:uid="{00000000-0005-0000-0000-0000B11C0000}"/>
    <cellStyle name="20 % - Markeringsfarve3 2 3 6 6 3" xfId="22316" xr:uid="{00000000-0005-0000-0000-0000B21C0000}"/>
    <cellStyle name="20 % - Markeringsfarve3 2 3 6 7" xfId="12232" xr:uid="{00000000-0005-0000-0000-0000B31C0000}"/>
    <cellStyle name="20 % - Markeringsfarve3 2 3 6 7 2" xfId="26263" xr:uid="{00000000-0005-0000-0000-0000B41C0000}"/>
    <cellStyle name="20 % - Markeringsfarve3 2 3 6 8" xfId="22311" xr:uid="{00000000-0005-0000-0000-0000B51C0000}"/>
    <cellStyle name="20 % - Markeringsfarve3 2 3 7" xfId="1878" xr:uid="{00000000-0005-0000-0000-0000B61C0000}"/>
    <cellStyle name="20 % - Markeringsfarve3 2 3 7 2" xfId="1879" xr:uid="{00000000-0005-0000-0000-0000B71C0000}"/>
    <cellStyle name="20 % - Markeringsfarve3 2 3 7 2 2" xfId="12239" xr:uid="{00000000-0005-0000-0000-0000B81C0000}"/>
    <cellStyle name="20 % - Markeringsfarve3 2 3 7 2 2 2" xfId="26270" xr:uid="{00000000-0005-0000-0000-0000B91C0000}"/>
    <cellStyle name="20 % - Markeringsfarve3 2 3 7 2 3" xfId="22318" xr:uid="{00000000-0005-0000-0000-0000BA1C0000}"/>
    <cellStyle name="20 % - Markeringsfarve3 2 3 7 3" xfId="1880" xr:uid="{00000000-0005-0000-0000-0000BB1C0000}"/>
    <cellStyle name="20 % - Markeringsfarve3 2 3 7 3 2" xfId="12240" xr:uid="{00000000-0005-0000-0000-0000BC1C0000}"/>
    <cellStyle name="20 % - Markeringsfarve3 2 3 7 3 2 2" xfId="26271" xr:uid="{00000000-0005-0000-0000-0000BD1C0000}"/>
    <cellStyle name="20 % - Markeringsfarve3 2 3 7 3 3" xfId="22319" xr:uid="{00000000-0005-0000-0000-0000BE1C0000}"/>
    <cellStyle name="20 % - Markeringsfarve3 2 3 7 4" xfId="1881" xr:uid="{00000000-0005-0000-0000-0000BF1C0000}"/>
    <cellStyle name="20 % - Markeringsfarve3 2 3 7 4 2" xfId="12241" xr:uid="{00000000-0005-0000-0000-0000C01C0000}"/>
    <cellStyle name="20 % - Markeringsfarve3 2 3 7 4 2 2" xfId="26272" xr:uid="{00000000-0005-0000-0000-0000C11C0000}"/>
    <cellStyle name="20 % - Markeringsfarve3 2 3 7 4 3" xfId="22320" xr:uid="{00000000-0005-0000-0000-0000C21C0000}"/>
    <cellStyle name="20 % - Markeringsfarve3 2 3 7 5" xfId="1882" xr:uid="{00000000-0005-0000-0000-0000C31C0000}"/>
    <cellStyle name="20 % - Markeringsfarve3 2 3 7 5 2" xfId="12242" xr:uid="{00000000-0005-0000-0000-0000C41C0000}"/>
    <cellStyle name="20 % - Markeringsfarve3 2 3 7 5 2 2" xfId="26273" xr:uid="{00000000-0005-0000-0000-0000C51C0000}"/>
    <cellStyle name="20 % - Markeringsfarve3 2 3 7 5 3" xfId="22321" xr:uid="{00000000-0005-0000-0000-0000C61C0000}"/>
    <cellStyle name="20 % - Markeringsfarve3 2 3 7 6" xfId="1883" xr:uid="{00000000-0005-0000-0000-0000C71C0000}"/>
    <cellStyle name="20 % - Markeringsfarve3 2 3 7 6 2" xfId="12243" xr:uid="{00000000-0005-0000-0000-0000C81C0000}"/>
    <cellStyle name="20 % - Markeringsfarve3 2 3 7 6 2 2" xfId="26274" xr:uid="{00000000-0005-0000-0000-0000C91C0000}"/>
    <cellStyle name="20 % - Markeringsfarve3 2 3 7 6 3" xfId="22322" xr:uid="{00000000-0005-0000-0000-0000CA1C0000}"/>
    <cellStyle name="20 % - Markeringsfarve3 2 3 7 7" xfId="12238" xr:uid="{00000000-0005-0000-0000-0000CB1C0000}"/>
    <cellStyle name="20 % - Markeringsfarve3 2 3 7 7 2" xfId="26269" xr:uid="{00000000-0005-0000-0000-0000CC1C0000}"/>
    <cellStyle name="20 % - Markeringsfarve3 2 3 7 8" xfId="22317" xr:uid="{00000000-0005-0000-0000-0000CD1C0000}"/>
    <cellStyle name="20 % - Markeringsfarve3 2 3 8" xfId="1884" xr:uid="{00000000-0005-0000-0000-0000CE1C0000}"/>
    <cellStyle name="20 % - Markeringsfarve3 2 3 8 2" xfId="12244" xr:uid="{00000000-0005-0000-0000-0000CF1C0000}"/>
    <cellStyle name="20 % - Markeringsfarve3 2 3 8 2 2" xfId="26275" xr:uid="{00000000-0005-0000-0000-0000D01C0000}"/>
    <cellStyle name="20 % - Markeringsfarve3 2 3 8 3" xfId="22323" xr:uid="{00000000-0005-0000-0000-0000D11C0000}"/>
    <cellStyle name="20 % - Markeringsfarve3 2 3 9" xfId="1885" xr:uid="{00000000-0005-0000-0000-0000D21C0000}"/>
    <cellStyle name="20 % - Markeringsfarve3 2 3 9 2" xfId="12245" xr:uid="{00000000-0005-0000-0000-0000D31C0000}"/>
    <cellStyle name="20 % - Markeringsfarve3 2 3 9 2 2" xfId="26276" xr:uid="{00000000-0005-0000-0000-0000D41C0000}"/>
    <cellStyle name="20 % - Markeringsfarve3 2 3 9 3" xfId="22324" xr:uid="{00000000-0005-0000-0000-0000D51C0000}"/>
    <cellStyle name="20 % - Markeringsfarve3 2 4" xfId="1886" xr:uid="{00000000-0005-0000-0000-0000D61C0000}"/>
    <cellStyle name="20 % - Markeringsfarve3 2 4 10" xfId="1887" xr:uid="{00000000-0005-0000-0000-0000D71C0000}"/>
    <cellStyle name="20 % - Markeringsfarve3 2 4 10 2" xfId="12247" xr:uid="{00000000-0005-0000-0000-0000D81C0000}"/>
    <cellStyle name="20 % - Markeringsfarve3 2 4 10 2 2" xfId="26278" xr:uid="{00000000-0005-0000-0000-0000D91C0000}"/>
    <cellStyle name="20 % - Markeringsfarve3 2 4 10 3" xfId="22326" xr:uid="{00000000-0005-0000-0000-0000DA1C0000}"/>
    <cellStyle name="20 % - Markeringsfarve3 2 4 11" xfId="1888" xr:uid="{00000000-0005-0000-0000-0000DB1C0000}"/>
    <cellStyle name="20 % - Markeringsfarve3 2 4 11 2" xfId="12248" xr:uid="{00000000-0005-0000-0000-0000DC1C0000}"/>
    <cellStyle name="20 % - Markeringsfarve3 2 4 11 2 2" xfId="26279" xr:uid="{00000000-0005-0000-0000-0000DD1C0000}"/>
    <cellStyle name="20 % - Markeringsfarve3 2 4 11 3" xfId="22327" xr:uid="{00000000-0005-0000-0000-0000DE1C0000}"/>
    <cellStyle name="20 % - Markeringsfarve3 2 4 12" xfId="12246" xr:uid="{00000000-0005-0000-0000-0000DF1C0000}"/>
    <cellStyle name="20 % - Markeringsfarve3 2 4 12 2" xfId="26277" xr:uid="{00000000-0005-0000-0000-0000E01C0000}"/>
    <cellStyle name="20 % - Markeringsfarve3 2 4 13" xfId="22325" xr:uid="{00000000-0005-0000-0000-0000E11C0000}"/>
    <cellStyle name="20 % - Markeringsfarve3 2 4 2" xfId="1889" xr:uid="{00000000-0005-0000-0000-0000E21C0000}"/>
    <cellStyle name="20 % - Markeringsfarve3 2 4 2 10" xfId="1890" xr:uid="{00000000-0005-0000-0000-0000E31C0000}"/>
    <cellStyle name="20 % - Markeringsfarve3 2 4 2 10 2" xfId="12250" xr:uid="{00000000-0005-0000-0000-0000E41C0000}"/>
    <cellStyle name="20 % - Markeringsfarve3 2 4 2 10 2 2" xfId="26281" xr:uid="{00000000-0005-0000-0000-0000E51C0000}"/>
    <cellStyle name="20 % - Markeringsfarve3 2 4 2 10 3" xfId="22329" xr:uid="{00000000-0005-0000-0000-0000E61C0000}"/>
    <cellStyle name="20 % - Markeringsfarve3 2 4 2 11" xfId="12249" xr:uid="{00000000-0005-0000-0000-0000E71C0000}"/>
    <cellStyle name="20 % - Markeringsfarve3 2 4 2 11 2" xfId="26280" xr:uid="{00000000-0005-0000-0000-0000E81C0000}"/>
    <cellStyle name="20 % - Markeringsfarve3 2 4 2 12" xfId="22328" xr:uid="{00000000-0005-0000-0000-0000E91C0000}"/>
    <cellStyle name="20 % - Markeringsfarve3 2 4 2 2" xfId="1891" xr:uid="{00000000-0005-0000-0000-0000EA1C0000}"/>
    <cellStyle name="20 % - Markeringsfarve3 2 4 2 2 10" xfId="12251" xr:uid="{00000000-0005-0000-0000-0000EB1C0000}"/>
    <cellStyle name="20 % - Markeringsfarve3 2 4 2 2 10 2" xfId="26282" xr:uid="{00000000-0005-0000-0000-0000EC1C0000}"/>
    <cellStyle name="20 % - Markeringsfarve3 2 4 2 2 11" xfId="22330" xr:uid="{00000000-0005-0000-0000-0000ED1C0000}"/>
    <cellStyle name="20 % - Markeringsfarve3 2 4 2 2 2" xfId="1892" xr:uid="{00000000-0005-0000-0000-0000EE1C0000}"/>
    <cellStyle name="20 % - Markeringsfarve3 2 4 2 2 2 2" xfId="1893" xr:uid="{00000000-0005-0000-0000-0000EF1C0000}"/>
    <cellStyle name="20 % - Markeringsfarve3 2 4 2 2 2 2 2" xfId="12253" xr:uid="{00000000-0005-0000-0000-0000F01C0000}"/>
    <cellStyle name="20 % - Markeringsfarve3 2 4 2 2 2 2 2 2" xfId="26284" xr:uid="{00000000-0005-0000-0000-0000F11C0000}"/>
    <cellStyle name="20 % - Markeringsfarve3 2 4 2 2 2 2 3" xfId="22332" xr:uid="{00000000-0005-0000-0000-0000F21C0000}"/>
    <cellStyle name="20 % - Markeringsfarve3 2 4 2 2 2 3" xfId="1894" xr:uid="{00000000-0005-0000-0000-0000F31C0000}"/>
    <cellStyle name="20 % - Markeringsfarve3 2 4 2 2 2 3 2" xfId="12254" xr:uid="{00000000-0005-0000-0000-0000F41C0000}"/>
    <cellStyle name="20 % - Markeringsfarve3 2 4 2 2 2 3 2 2" xfId="26285" xr:uid="{00000000-0005-0000-0000-0000F51C0000}"/>
    <cellStyle name="20 % - Markeringsfarve3 2 4 2 2 2 3 3" xfId="22333" xr:uid="{00000000-0005-0000-0000-0000F61C0000}"/>
    <cellStyle name="20 % - Markeringsfarve3 2 4 2 2 2 4" xfId="1895" xr:uid="{00000000-0005-0000-0000-0000F71C0000}"/>
    <cellStyle name="20 % - Markeringsfarve3 2 4 2 2 2 4 2" xfId="12255" xr:uid="{00000000-0005-0000-0000-0000F81C0000}"/>
    <cellStyle name="20 % - Markeringsfarve3 2 4 2 2 2 4 2 2" xfId="26286" xr:uid="{00000000-0005-0000-0000-0000F91C0000}"/>
    <cellStyle name="20 % - Markeringsfarve3 2 4 2 2 2 4 3" xfId="22334" xr:uid="{00000000-0005-0000-0000-0000FA1C0000}"/>
    <cellStyle name="20 % - Markeringsfarve3 2 4 2 2 2 5" xfId="1896" xr:uid="{00000000-0005-0000-0000-0000FB1C0000}"/>
    <cellStyle name="20 % - Markeringsfarve3 2 4 2 2 2 5 2" xfId="12256" xr:uid="{00000000-0005-0000-0000-0000FC1C0000}"/>
    <cellStyle name="20 % - Markeringsfarve3 2 4 2 2 2 5 2 2" xfId="26287" xr:uid="{00000000-0005-0000-0000-0000FD1C0000}"/>
    <cellStyle name="20 % - Markeringsfarve3 2 4 2 2 2 5 3" xfId="22335" xr:uid="{00000000-0005-0000-0000-0000FE1C0000}"/>
    <cellStyle name="20 % - Markeringsfarve3 2 4 2 2 2 6" xfId="1897" xr:uid="{00000000-0005-0000-0000-0000FF1C0000}"/>
    <cellStyle name="20 % - Markeringsfarve3 2 4 2 2 2 6 2" xfId="12257" xr:uid="{00000000-0005-0000-0000-0000001D0000}"/>
    <cellStyle name="20 % - Markeringsfarve3 2 4 2 2 2 6 2 2" xfId="26288" xr:uid="{00000000-0005-0000-0000-0000011D0000}"/>
    <cellStyle name="20 % - Markeringsfarve3 2 4 2 2 2 6 3" xfId="22336" xr:uid="{00000000-0005-0000-0000-0000021D0000}"/>
    <cellStyle name="20 % - Markeringsfarve3 2 4 2 2 2 7" xfId="12252" xr:uid="{00000000-0005-0000-0000-0000031D0000}"/>
    <cellStyle name="20 % - Markeringsfarve3 2 4 2 2 2 7 2" xfId="26283" xr:uid="{00000000-0005-0000-0000-0000041D0000}"/>
    <cellStyle name="20 % - Markeringsfarve3 2 4 2 2 2 8" xfId="22331" xr:uid="{00000000-0005-0000-0000-0000051D0000}"/>
    <cellStyle name="20 % - Markeringsfarve3 2 4 2 2 3" xfId="1898" xr:uid="{00000000-0005-0000-0000-0000061D0000}"/>
    <cellStyle name="20 % - Markeringsfarve3 2 4 2 2 3 2" xfId="1899" xr:uid="{00000000-0005-0000-0000-0000071D0000}"/>
    <cellStyle name="20 % - Markeringsfarve3 2 4 2 2 3 2 2" xfId="12259" xr:uid="{00000000-0005-0000-0000-0000081D0000}"/>
    <cellStyle name="20 % - Markeringsfarve3 2 4 2 2 3 2 2 2" xfId="26290" xr:uid="{00000000-0005-0000-0000-0000091D0000}"/>
    <cellStyle name="20 % - Markeringsfarve3 2 4 2 2 3 2 3" xfId="22338" xr:uid="{00000000-0005-0000-0000-00000A1D0000}"/>
    <cellStyle name="20 % - Markeringsfarve3 2 4 2 2 3 3" xfId="1900" xr:uid="{00000000-0005-0000-0000-00000B1D0000}"/>
    <cellStyle name="20 % - Markeringsfarve3 2 4 2 2 3 3 2" xfId="12260" xr:uid="{00000000-0005-0000-0000-00000C1D0000}"/>
    <cellStyle name="20 % - Markeringsfarve3 2 4 2 2 3 3 2 2" xfId="26291" xr:uid="{00000000-0005-0000-0000-00000D1D0000}"/>
    <cellStyle name="20 % - Markeringsfarve3 2 4 2 2 3 3 3" xfId="22339" xr:uid="{00000000-0005-0000-0000-00000E1D0000}"/>
    <cellStyle name="20 % - Markeringsfarve3 2 4 2 2 3 4" xfId="1901" xr:uid="{00000000-0005-0000-0000-00000F1D0000}"/>
    <cellStyle name="20 % - Markeringsfarve3 2 4 2 2 3 4 2" xfId="12261" xr:uid="{00000000-0005-0000-0000-0000101D0000}"/>
    <cellStyle name="20 % - Markeringsfarve3 2 4 2 2 3 4 2 2" xfId="26292" xr:uid="{00000000-0005-0000-0000-0000111D0000}"/>
    <cellStyle name="20 % - Markeringsfarve3 2 4 2 2 3 4 3" xfId="22340" xr:uid="{00000000-0005-0000-0000-0000121D0000}"/>
    <cellStyle name="20 % - Markeringsfarve3 2 4 2 2 3 5" xfId="1902" xr:uid="{00000000-0005-0000-0000-0000131D0000}"/>
    <cellStyle name="20 % - Markeringsfarve3 2 4 2 2 3 5 2" xfId="12262" xr:uid="{00000000-0005-0000-0000-0000141D0000}"/>
    <cellStyle name="20 % - Markeringsfarve3 2 4 2 2 3 5 2 2" xfId="26293" xr:uid="{00000000-0005-0000-0000-0000151D0000}"/>
    <cellStyle name="20 % - Markeringsfarve3 2 4 2 2 3 5 3" xfId="22341" xr:uid="{00000000-0005-0000-0000-0000161D0000}"/>
    <cellStyle name="20 % - Markeringsfarve3 2 4 2 2 3 6" xfId="1903" xr:uid="{00000000-0005-0000-0000-0000171D0000}"/>
    <cellStyle name="20 % - Markeringsfarve3 2 4 2 2 3 6 2" xfId="12263" xr:uid="{00000000-0005-0000-0000-0000181D0000}"/>
    <cellStyle name="20 % - Markeringsfarve3 2 4 2 2 3 6 2 2" xfId="26294" xr:uid="{00000000-0005-0000-0000-0000191D0000}"/>
    <cellStyle name="20 % - Markeringsfarve3 2 4 2 2 3 6 3" xfId="22342" xr:uid="{00000000-0005-0000-0000-00001A1D0000}"/>
    <cellStyle name="20 % - Markeringsfarve3 2 4 2 2 3 7" xfId="12258" xr:uid="{00000000-0005-0000-0000-00001B1D0000}"/>
    <cellStyle name="20 % - Markeringsfarve3 2 4 2 2 3 7 2" xfId="26289" xr:uid="{00000000-0005-0000-0000-00001C1D0000}"/>
    <cellStyle name="20 % - Markeringsfarve3 2 4 2 2 3 8" xfId="22337" xr:uid="{00000000-0005-0000-0000-00001D1D0000}"/>
    <cellStyle name="20 % - Markeringsfarve3 2 4 2 2 4" xfId="1904" xr:uid="{00000000-0005-0000-0000-00001E1D0000}"/>
    <cellStyle name="20 % - Markeringsfarve3 2 4 2 2 4 2" xfId="1905" xr:uid="{00000000-0005-0000-0000-00001F1D0000}"/>
    <cellStyle name="20 % - Markeringsfarve3 2 4 2 2 4 2 2" xfId="12265" xr:uid="{00000000-0005-0000-0000-0000201D0000}"/>
    <cellStyle name="20 % - Markeringsfarve3 2 4 2 2 4 2 2 2" xfId="26296" xr:uid="{00000000-0005-0000-0000-0000211D0000}"/>
    <cellStyle name="20 % - Markeringsfarve3 2 4 2 2 4 2 3" xfId="22344" xr:uid="{00000000-0005-0000-0000-0000221D0000}"/>
    <cellStyle name="20 % - Markeringsfarve3 2 4 2 2 4 3" xfId="1906" xr:uid="{00000000-0005-0000-0000-0000231D0000}"/>
    <cellStyle name="20 % - Markeringsfarve3 2 4 2 2 4 3 2" xfId="12266" xr:uid="{00000000-0005-0000-0000-0000241D0000}"/>
    <cellStyle name="20 % - Markeringsfarve3 2 4 2 2 4 3 2 2" xfId="26297" xr:uid="{00000000-0005-0000-0000-0000251D0000}"/>
    <cellStyle name="20 % - Markeringsfarve3 2 4 2 2 4 3 3" xfId="22345" xr:uid="{00000000-0005-0000-0000-0000261D0000}"/>
    <cellStyle name="20 % - Markeringsfarve3 2 4 2 2 4 4" xfId="1907" xr:uid="{00000000-0005-0000-0000-0000271D0000}"/>
    <cellStyle name="20 % - Markeringsfarve3 2 4 2 2 4 4 2" xfId="12267" xr:uid="{00000000-0005-0000-0000-0000281D0000}"/>
    <cellStyle name="20 % - Markeringsfarve3 2 4 2 2 4 4 2 2" xfId="26298" xr:uid="{00000000-0005-0000-0000-0000291D0000}"/>
    <cellStyle name="20 % - Markeringsfarve3 2 4 2 2 4 4 3" xfId="22346" xr:uid="{00000000-0005-0000-0000-00002A1D0000}"/>
    <cellStyle name="20 % - Markeringsfarve3 2 4 2 2 4 5" xfId="1908" xr:uid="{00000000-0005-0000-0000-00002B1D0000}"/>
    <cellStyle name="20 % - Markeringsfarve3 2 4 2 2 4 5 2" xfId="12268" xr:uid="{00000000-0005-0000-0000-00002C1D0000}"/>
    <cellStyle name="20 % - Markeringsfarve3 2 4 2 2 4 5 2 2" xfId="26299" xr:uid="{00000000-0005-0000-0000-00002D1D0000}"/>
    <cellStyle name="20 % - Markeringsfarve3 2 4 2 2 4 5 3" xfId="22347" xr:uid="{00000000-0005-0000-0000-00002E1D0000}"/>
    <cellStyle name="20 % - Markeringsfarve3 2 4 2 2 4 6" xfId="1909" xr:uid="{00000000-0005-0000-0000-00002F1D0000}"/>
    <cellStyle name="20 % - Markeringsfarve3 2 4 2 2 4 6 2" xfId="12269" xr:uid="{00000000-0005-0000-0000-0000301D0000}"/>
    <cellStyle name="20 % - Markeringsfarve3 2 4 2 2 4 6 2 2" xfId="26300" xr:uid="{00000000-0005-0000-0000-0000311D0000}"/>
    <cellStyle name="20 % - Markeringsfarve3 2 4 2 2 4 6 3" xfId="22348" xr:uid="{00000000-0005-0000-0000-0000321D0000}"/>
    <cellStyle name="20 % - Markeringsfarve3 2 4 2 2 4 7" xfId="12264" xr:uid="{00000000-0005-0000-0000-0000331D0000}"/>
    <cellStyle name="20 % - Markeringsfarve3 2 4 2 2 4 7 2" xfId="26295" xr:uid="{00000000-0005-0000-0000-0000341D0000}"/>
    <cellStyle name="20 % - Markeringsfarve3 2 4 2 2 4 8" xfId="22343" xr:uid="{00000000-0005-0000-0000-0000351D0000}"/>
    <cellStyle name="20 % - Markeringsfarve3 2 4 2 2 5" xfId="1910" xr:uid="{00000000-0005-0000-0000-0000361D0000}"/>
    <cellStyle name="20 % - Markeringsfarve3 2 4 2 2 5 2" xfId="12270" xr:uid="{00000000-0005-0000-0000-0000371D0000}"/>
    <cellStyle name="20 % - Markeringsfarve3 2 4 2 2 5 2 2" xfId="26301" xr:uid="{00000000-0005-0000-0000-0000381D0000}"/>
    <cellStyle name="20 % - Markeringsfarve3 2 4 2 2 5 3" xfId="22349" xr:uid="{00000000-0005-0000-0000-0000391D0000}"/>
    <cellStyle name="20 % - Markeringsfarve3 2 4 2 2 6" xfId="1911" xr:uid="{00000000-0005-0000-0000-00003A1D0000}"/>
    <cellStyle name="20 % - Markeringsfarve3 2 4 2 2 6 2" xfId="12271" xr:uid="{00000000-0005-0000-0000-00003B1D0000}"/>
    <cellStyle name="20 % - Markeringsfarve3 2 4 2 2 6 2 2" xfId="26302" xr:uid="{00000000-0005-0000-0000-00003C1D0000}"/>
    <cellStyle name="20 % - Markeringsfarve3 2 4 2 2 6 3" xfId="22350" xr:uid="{00000000-0005-0000-0000-00003D1D0000}"/>
    <cellStyle name="20 % - Markeringsfarve3 2 4 2 2 7" xfId="1912" xr:uid="{00000000-0005-0000-0000-00003E1D0000}"/>
    <cellStyle name="20 % - Markeringsfarve3 2 4 2 2 7 2" xfId="12272" xr:uid="{00000000-0005-0000-0000-00003F1D0000}"/>
    <cellStyle name="20 % - Markeringsfarve3 2 4 2 2 7 2 2" xfId="26303" xr:uid="{00000000-0005-0000-0000-0000401D0000}"/>
    <cellStyle name="20 % - Markeringsfarve3 2 4 2 2 7 3" xfId="22351" xr:uid="{00000000-0005-0000-0000-0000411D0000}"/>
    <cellStyle name="20 % - Markeringsfarve3 2 4 2 2 8" xfId="1913" xr:uid="{00000000-0005-0000-0000-0000421D0000}"/>
    <cellStyle name="20 % - Markeringsfarve3 2 4 2 2 8 2" xfId="12273" xr:uid="{00000000-0005-0000-0000-0000431D0000}"/>
    <cellStyle name="20 % - Markeringsfarve3 2 4 2 2 8 2 2" xfId="26304" xr:uid="{00000000-0005-0000-0000-0000441D0000}"/>
    <cellStyle name="20 % - Markeringsfarve3 2 4 2 2 8 3" xfId="22352" xr:uid="{00000000-0005-0000-0000-0000451D0000}"/>
    <cellStyle name="20 % - Markeringsfarve3 2 4 2 2 9" xfId="1914" xr:uid="{00000000-0005-0000-0000-0000461D0000}"/>
    <cellStyle name="20 % - Markeringsfarve3 2 4 2 2 9 2" xfId="12274" xr:uid="{00000000-0005-0000-0000-0000471D0000}"/>
    <cellStyle name="20 % - Markeringsfarve3 2 4 2 2 9 2 2" xfId="26305" xr:uid="{00000000-0005-0000-0000-0000481D0000}"/>
    <cellStyle name="20 % - Markeringsfarve3 2 4 2 2 9 3" xfId="22353" xr:uid="{00000000-0005-0000-0000-0000491D0000}"/>
    <cellStyle name="20 % - Markeringsfarve3 2 4 2 3" xfId="1915" xr:uid="{00000000-0005-0000-0000-00004A1D0000}"/>
    <cellStyle name="20 % - Markeringsfarve3 2 4 2 3 2" xfId="1916" xr:uid="{00000000-0005-0000-0000-00004B1D0000}"/>
    <cellStyle name="20 % - Markeringsfarve3 2 4 2 3 2 2" xfId="12276" xr:uid="{00000000-0005-0000-0000-00004C1D0000}"/>
    <cellStyle name="20 % - Markeringsfarve3 2 4 2 3 2 2 2" xfId="26307" xr:uid="{00000000-0005-0000-0000-00004D1D0000}"/>
    <cellStyle name="20 % - Markeringsfarve3 2 4 2 3 2 3" xfId="22355" xr:uid="{00000000-0005-0000-0000-00004E1D0000}"/>
    <cellStyle name="20 % - Markeringsfarve3 2 4 2 3 3" xfId="1917" xr:uid="{00000000-0005-0000-0000-00004F1D0000}"/>
    <cellStyle name="20 % - Markeringsfarve3 2 4 2 3 3 2" xfId="12277" xr:uid="{00000000-0005-0000-0000-0000501D0000}"/>
    <cellStyle name="20 % - Markeringsfarve3 2 4 2 3 3 2 2" xfId="26308" xr:uid="{00000000-0005-0000-0000-0000511D0000}"/>
    <cellStyle name="20 % - Markeringsfarve3 2 4 2 3 3 3" xfId="22356" xr:uid="{00000000-0005-0000-0000-0000521D0000}"/>
    <cellStyle name="20 % - Markeringsfarve3 2 4 2 3 4" xfId="1918" xr:uid="{00000000-0005-0000-0000-0000531D0000}"/>
    <cellStyle name="20 % - Markeringsfarve3 2 4 2 3 4 2" xfId="12278" xr:uid="{00000000-0005-0000-0000-0000541D0000}"/>
    <cellStyle name="20 % - Markeringsfarve3 2 4 2 3 4 2 2" xfId="26309" xr:uid="{00000000-0005-0000-0000-0000551D0000}"/>
    <cellStyle name="20 % - Markeringsfarve3 2 4 2 3 4 3" xfId="22357" xr:uid="{00000000-0005-0000-0000-0000561D0000}"/>
    <cellStyle name="20 % - Markeringsfarve3 2 4 2 3 5" xfId="1919" xr:uid="{00000000-0005-0000-0000-0000571D0000}"/>
    <cellStyle name="20 % - Markeringsfarve3 2 4 2 3 5 2" xfId="12279" xr:uid="{00000000-0005-0000-0000-0000581D0000}"/>
    <cellStyle name="20 % - Markeringsfarve3 2 4 2 3 5 2 2" xfId="26310" xr:uid="{00000000-0005-0000-0000-0000591D0000}"/>
    <cellStyle name="20 % - Markeringsfarve3 2 4 2 3 5 3" xfId="22358" xr:uid="{00000000-0005-0000-0000-00005A1D0000}"/>
    <cellStyle name="20 % - Markeringsfarve3 2 4 2 3 6" xfId="1920" xr:uid="{00000000-0005-0000-0000-00005B1D0000}"/>
    <cellStyle name="20 % - Markeringsfarve3 2 4 2 3 6 2" xfId="12280" xr:uid="{00000000-0005-0000-0000-00005C1D0000}"/>
    <cellStyle name="20 % - Markeringsfarve3 2 4 2 3 6 2 2" xfId="26311" xr:uid="{00000000-0005-0000-0000-00005D1D0000}"/>
    <cellStyle name="20 % - Markeringsfarve3 2 4 2 3 6 3" xfId="22359" xr:uid="{00000000-0005-0000-0000-00005E1D0000}"/>
    <cellStyle name="20 % - Markeringsfarve3 2 4 2 3 7" xfId="12275" xr:uid="{00000000-0005-0000-0000-00005F1D0000}"/>
    <cellStyle name="20 % - Markeringsfarve3 2 4 2 3 7 2" xfId="26306" xr:uid="{00000000-0005-0000-0000-0000601D0000}"/>
    <cellStyle name="20 % - Markeringsfarve3 2 4 2 3 8" xfId="22354" xr:uid="{00000000-0005-0000-0000-0000611D0000}"/>
    <cellStyle name="20 % - Markeringsfarve3 2 4 2 4" xfId="1921" xr:uid="{00000000-0005-0000-0000-0000621D0000}"/>
    <cellStyle name="20 % - Markeringsfarve3 2 4 2 4 2" xfId="1922" xr:uid="{00000000-0005-0000-0000-0000631D0000}"/>
    <cellStyle name="20 % - Markeringsfarve3 2 4 2 4 2 2" xfId="12282" xr:uid="{00000000-0005-0000-0000-0000641D0000}"/>
    <cellStyle name="20 % - Markeringsfarve3 2 4 2 4 2 2 2" xfId="26313" xr:uid="{00000000-0005-0000-0000-0000651D0000}"/>
    <cellStyle name="20 % - Markeringsfarve3 2 4 2 4 2 3" xfId="22361" xr:uid="{00000000-0005-0000-0000-0000661D0000}"/>
    <cellStyle name="20 % - Markeringsfarve3 2 4 2 4 3" xfId="1923" xr:uid="{00000000-0005-0000-0000-0000671D0000}"/>
    <cellStyle name="20 % - Markeringsfarve3 2 4 2 4 3 2" xfId="12283" xr:uid="{00000000-0005-0000-0000-0000681D0000}"/>
    <cellStyle name="20 % - Markeringsfarve3 2 4 2 4 3 2 2" xfId="26314" xr:uid="{00000000-0005-0000-0000-0000691D0000}"/>
    <cellStyle name="20 % - Markeringsfarve3 2 4 2 4 3 3" xfId="22362" xr:uid="{00000000-0005-0000-0000-00006A1D0000}"/>
    <cellStyle name="20 % - Markeringsfarve3 2 4 2 4 4" xfId="1924" xr:uid="{00000000-0005-0000-0000-00006B1D0000}"/>
    <cellStyle name="20 % - Markeringsfarve3 2 4 2 4 4 2" xfId="12284" xr:uid="{00000000-0005-0000-0000-00006C1D0000}"/>
    <cellStyle name="20 % - Markeringsfarve3 2 4 2 4 4 2 2" xfId="26315" xr:uid="{00000000-0005-0000-0000-00006D1D0000}"/>
    <cellStyle name="20 % - Markeringsfarve3 2 4 2 4 4 3" xfId="22363" xr:uid="{00000000-0005-0000-0000-00006E1D0000}"/>
    <cellStyle name="20 % - Markeringsfarve3 2 4 2 4 5" xfId="1925" xr:uid="{00000000-0005-0000-0000-00006F1D0000}"/>
    <cellStyle name="20 % - Markeringsfarve3 2 4 2 4 5 2" xfId="12285" xr:uid="{00000000-0005-0000-0000-0000701D0000}"/>
    <cellStyle name="20 % - Markeringsfarve3 2 4 2 4 5 2 2" xfId="26316" xr:uid="{00000000-0005-0000-0000-0000711D0000}"/>
    <cellStyle name="20 % - Markeringsfarve3 2 4 2 4 5 3" xfId="22364" xr:uid="{00000000-0005-0000-0000-0000721D0000}"/>
    <cellStyle name="20 % - Markeringsfarve3 2 4 2 4 6" xfId="1926" xr:uid="{00000000-0005-0000-0000-0000731D0000}"/>
    <cellStyle name="20 % - Markeringsfarve3 2 4 2 4 6 2" xfId="12286" xr:uid="{00000000-0005-0000-0000-0000741D0000}"/>
    <cellStyle name="20 % - Markeringsfarve3 2 4 2 4 6 2 2" xfId="26317" xr:uid="{00000000-0005-0000-0000-0000751D0000}"/>
    <cellStyle name="20 % - Markeringsfarve3 2 4 2 4 6 3" xfId="22365" xr:uid="{00000000-0005-0000-0000-0000761D0000}"/>
    <cellStyle name="20 % - Markeringsfarve3 2 4 2 4 7" xfId="12281" xr:uid="{00000000-0005-0000-0000-0000771D0000}"/>
    <cellStyle name="20 % - Markeringsfarve3 2 4 2 4 7 2" xfId="26312" xr:uid="{00000000-0005-0000-0000-0000781D0000}"/>
    <cellStyle name="20 % - Markeringsfarve3 2 4 2 4 8" xfId="22360" xr:uid="{00000000-0005-0000-0000-0000791D0000}"/>
    <cellStyle name="20 % - Markeringsfarve3 2 4 2 5" xfId="1927" xr:uid="{00000000-0005-0000-0000-00007A1D0000}"/>
    <cellStyle name="20 % - Markeringsfarve3 2 4 2 5 2" xfId="1928" xr:uid="{00000000-0005-0000-0000-00007B1D0000}"/>
    <cellStyle name="20 % - Markeringsfarve3 2 4 2 5 2 2" xfId="12288" xr:uid="{00000000-0005-0000-0000-00007C1D0000}"/>
    <cellStyle name="20 % - Markeringsfarve3 2 4 2 5 2 2 2" xfId="26319" xr:uid="{00000000-0005-0000-0000-00007D1D0000}"/>
    <cellStyle name="20 % - Markeringsfarve3 2 4 2 5 2 3" xfId="22367" xr:uid="{00000000-0005-0000-0000-00007E1D0000}"/>
    <cellStyle name="20 % - Markeringsfarve3 2 4 2 5 3" xfId="1929" xr:uid="{00000000-0005-0000-0000-00007F1D0000}"/>
    <cellStyle name="20 % - Markeringsfarve3 2 4 2 5 3 2" xfId="12289" xr:uid="{00000000-0005-0000-0000-0000801D0000}"/>
    <cellStyle name="20 % - Markeringsfarve3 2 4 2 5 3 2 2" xfId="26320" xr:uid="{00000000-0005-0000-0000-0000811D0000}"/>
    <cellStyle name="20 % - Markeringsfarve3 2 4 2 5 3 3" xfId="22368" xr:uid="{00000000-0005-0000-0000-0000821D0000}"/>
    <cellStyle name="20 % - Markeringsfarve3 2 4 2 5 4" xfId="1930" xr:uid="{00000000-0005-0000-0000-0000831D0000}"/>
    <cellStyle name="20 % - Markeringsfarve3 2 4 2 5 4 2" xfId="12290" xr:uid="{00000000-0005-0000-0000-0000841D0000}"/>
    <cellStyle name="20 % - Markeringsfarve3 2 4 2 5 4 2 2" xfId="26321" xr:uid="{00000000-0005-0000-0000-0000851D0000}"/>
    <cellStyle name="20 % - Markeringsfarve3 2 4 2 5 4 3" xfId="22369" xr:uid="{00000000-0005-0000-0000-0000861D0000}"/>
    <cellStyle name="20 % - Markeringsfarve3 2 4 2 5 5" xfId="1931" xr:uid="{00000000-0005-0000-0000-0000871D0000}"/>
    <cellStyle name="20 % - Markeringsfarve3 2 4 2 5 5 2" xfId="12291" xr:uid="{00000000-0005-0000-0000-0000881D0000}"/>
    <cellStyle name="20 % - Markeringsfarve3 2 4 2 5 5 2 2" xfId="26322" xr:uid="{00000000-0005-0000-0000-0000891D0000}"/>
    <cellStyle name="20 % - Markeringsfarve3 2 4 2 5 5 3" xfId="22370" xr:uid="{00000000-0005-0000-0000-00008A1D0000}"/>
    <cellStyle name="20 % - Markeringsfarve3 2 4 2 5 6" xfId="1932" xr:uid="{00000000-0005-0000-0000-00008B1D0000}"/>
    <cellStyle name="20 % - Markeringsfarve3 2 4 2 5 6 2" xfId="12292" xr:uid="{00000000-0005-0000-0000-00008C1D0000}"/>
    <cellStyle name="20 % - Markeringsfarve3 2 4 2 5 6 2 2" xfId="26323" xr:uid="{00000000-0005-0000-0000-00008D1D0000}"/>
    <cellStyle name="20 % - Markeringsfarve3 2 4 2 5 6 3" xfId="22371" xr:uid="{00000000-0005-0000-0000-00008E1D0000}"/>
    <cellStyle name="20 % - Markeringsfarve3 2 4 2 5 7" xfId="12287" xr:uid="{00000000-0005-0000-0000-00008F1D0000}"/>
    <cellStyle name="20 % - Markeringsfarve3 2 4 2 5 7 2" xfId="26318" xr:uid="{00000000-0005-0000-0000-0000901D0000}"/>
    <cellStyle name="20 % - Markeringsfarve3 2 4 2 5 8" xfId="22366" xr:uid="{00000000-0005-0000-0000-0000911D0000}"/>
    <cellStyle name="20 % - Markeringsfarve3 2 4 2 6" xfId="1933" xr:uid="{00000000-0005-0000-0000-0000921D0000}"/>
    <cellStyle name="20 % - Markeringsfarve3 2 4 2 6 2" xfId="12293" xr:uid="{00000000-0005-0000-0000-0000931D0000}"/>
    <cellStyle name="20 % - Markeringsfarve3 2 4 2 6 2 2" xfId="26324" xr:uid="{00000000-0005-0000-0000-0000941D0000}"/>
    <cellStyle name="20 % - Markeringsfarve3 2 4 2 6 3" xfId="22372" xr:uid="{00000000-0005-0000-0000-0000951D0000}"/>
    <cellStyle name="20 % - Markeringsfarve3 2 4 2 7" xfId="1934" xr:uid="{00000000-0005-0000-0000-0000961D0000}"/>
    <cellStyle name="20 % - Markeringsfarve3 2 4 2 7 2" xfId="12294" xr:uid="{00000000-0005-0000-0000-0000971D0000}"/>
    <cellStyle name="20 % - Markeringsfarve3 2 4 2 7 2 2" xfId="26325" xr:uid="{00000000-0005-0000-0000-0000981D0000}"/>
    <cellStyle name="20 % - Markeringsfarve3 2 4 2 7 3" xfId="22373" xr:uid="{00000000-0005-0000-0000-0000991D0000}"/>
    <cellStyle name="20 % - Markeringsfarve3 2 4 2 8" xfId="1935" xr:uid="{00000000-0005-0000-0000-00009A1D0000}"/>
    <cellStyle name="20 % - Markeringsfarve3 2 4 2 8 2" xfId="12295" xr:uid="{00000000-0005-0000-0000-00009B1D0000}"/>
    <cellStyle name="20 % - Markeringsfarve3 2 4 2 8 2 2" xfId="26326" xr:uid="{00000000-0005-0000-0000-00009C1D0000}"/>
    <cellStyle name="20 % - Markeringsfarve3 2 4 2 8 3" xfId="22374" xr:uid="{00000000-0005-0000-0000-00009D1D0000}"/>
    <cellStyle name="20 % - Markeringsfarve3 2 4 2 9" xfId="1936" xr:uid="{00000000-0005-0000-0000-00009E1D0000}"/>
    <cellStyle name="20 % - Markeringsfarve3 2 4 2 9 2" xfId="12296" xr:uid="{00000000-0005-0000-0000-00009F1D0000}"/>
    <cellStyle name="20 % - Markeringsfarve3 2 4 2 9 2 2" xfId="26327" xr:uid="{00000000-0005-0000-0000-0000A01D0000}"/>
    <cellStyle name="20 % - Markeringsfarve3 2 4 2 9 3" xfId="22375" xr:uid="{00000000-0005-0000-0000-0000A11D0000}"/>
    <cellStyle name="20 % - Markeringsfarve3 2 4 3" xfId="1937" xr:uid="{00000000-0005-0000-0000-0000A21D0000}"/>
    <cellStyle name="20 % - Markeringsfarve3 2 4 3 10" xfId="12297" xr:uid="{00000000-0005-0000-0000-0000A31D0000}"/>
    <cellStyle name="20 % - Markeringsfarve3 2 4 3 10 2" xfId="26328" xr:uid="{00000000-0005-0000-0000-0000A41D0000}"/>
    <cellStyle name="20 % - Markeringsfarve3 2 4 3 11" xfId="22376" xr:uid="{00000000-0005-0000-0000-0000A51D0000}"/>
    <cellStyle name="20 % - Markeringsfarve3 2 4 3 2" xfId="1938" xr:uid="{00000000-0005-0000-0000-0000A61D0000}"/>
    <cellStyle name="20 % - Markeringsfarve3 2 4 3 2 2" xfId="1939" xr:uid="{00000000-0005-0000-0000-0000A71D0000}"/>
    <cellStyle name="20 % - Markeringsfarve3 2 4 3 2 2 2" xfId="12299" xr:uid="{00000000-0005-0000-0000-0000A81D0000}"/>
    <cellStyle name="20 % - Markeringsfarve3 2 4 3 2 2 2 2" xfId="26330" xr:uid="{00000000-0005-0000-0000-0000A91D0000}"/>
    <cellStyle name="20 % - Markeringsfarve3 2 4 3 2 2 3" xfId="22378" xr:uid="{00000000-0005-0000-0000-0000AA1D0000}"/>
    <cellStyle name="20 % - Markeringsfarve3 2 4 3 2 3" xfId="1940" xr:uid="{00000000-0005-0000-0000-0000AB1D0000}"/>
    <cellStyle name="20 % - Markeringsfarve3 2 4 3 2 3 2" xfId="12300" xr:uid="{00000000-0005-0000-0000-0000AC1D0000}"/>
    <cellStyle name="20 % - Markeringsfarve3 2 4 3 2 3 2 2" xfId="26331" xr:uid="{00000000-0005-0000-0000-0000AD1D0000}"/>
    <cellStyle name="20 % - Markeringsfarve3 2 4 3 2 3 3" xfId="22379" xr:uid="{00000000-0005-0000-0000-0000AE1D0000}"/>
    <cellStyle name="20 % - Markeringsfarve3 2 4 3 2 4" xfId="1941" xr:uid="{00000000-0005-0000-0000-0000AF1D0000}"/>
    <cellStyle name="20 % - Markeringsfarve3 2 4 3 2 4 2" xfId="12301" xr:uid="{00000000-0005-0000-0000-0000B01D0000}"/>
    <cellStyle name="20 % - Markeringsfarve3 2 4 3 2 4 2 2" xfId="26332" xr:uid="{00000000-0005-0000-0000-0000B11D0000}"/>
    <cellStyle name="20 % - Markeringsfarve3 2 4 3 2 4 3" xfId="22380" xr:uid="{00000000-0005-0000-0000-0000B21D0000}"/>
    <cellStyle name="20 % - Markeringsfarve3 2 4 3 2 5" xfId="1942" xr:uid="{00000000-0005-0000-0000-0000B31D0000}"/>
    <cellStyle name="20 % - Markeringsfarve3 2 4 3 2 5 2" xfId="12302" xr:uid="{00000000-0005-0000-0000-0000B41D0000}"/>
    <cellStyle name="20 % - Markeringsfarve3 2 4 3 2 5 2 2" xfId="26333" xr:uid="{00000000-0005-0000-0000-0000B51D0000}"/>
    <cellStyle name="20 % - Markeringsfarve3 2 4 3 2 5 3" xfId="22381" xr:uid="{00000000-0005-0000-0000-0000B61D0000}"/>
    <cellStyle name="20 % - Markeringsfarve3 2 4 3 2 6" xfId="1943" xr:uid="{00000000-0005-0000-0000-0000B71D0000}"/>
    <cellStyle name="20 % - Markeringsfarve3 2 4 3 2 6 2" xfId="12303" xr:uid="{00000000-0005-0000-0000-0000B81D0000}"/>
    <cellStyle name="20 % - Markeringsfarve3 2 4 3 2 6 2 2" xfId="26334" xr:uid="{00000000-0005-0000-0000-0000B91D0000}"/>
    <cellStyle name="20 % - Markeringsfarve3 2 4 3 2 6 3" xfId="22382" xr:uid="{00000000-0005-0000-0000-0000BA1D0000}"/>
    <cellStyle name="20 % - Markeringsfarve3 2 4 3 2 7" xfId="12298" xr:uid="{00000000-0005-0000-0000-0000BB1D0000}"/>
    <cellStyle name="20 % - Markeringsfarve3 2 4 3 2 7 2" xfId="26329" xr:uid="{00000000-0005-0000-0000-0000BC1D0000}"/>
    <cellStyle name="20 % - Markeringsfarve3 2 4 3 2 8" xfId="22377" xr:uid="{00000000-0005-0000-0000-0000BD1D0000}"/>
    <cellStyle name="20 % - Markeringsfarve3 2 4 3 3" xfId="1944" xr:uid="{00000000-0005-0000-0000-0000BE1D0000}"/>
    <cellStyle name="20 % - Markeringsfarve3 2 4 3 3 2" xfId="1945" xr:uid="{00000000-0005-0000-0000-0000BF1D0000}"/>
    <cellStyle name="20 % - Markeringsfarve3 2 4 3 3 2 2" xfId="12305" xr:uid="{00000000-0005-0000-0000-0000C01D0000}"/>
    <cellStyle name="20 % - Markeringsfarve3 2 4 3 3 2 2 2" xfId="26336" xr:uid="{00000000-0005-0000-0000-0000C11D0000}"/>
    <cellStyle name="20 % - Markeringsfarve3 2 4 3 3 2 3" xfId="22384" xr:uid="{00000000-0005-0000-0000-0000C21D0000}"/>
    <cellStyle name="20 % - Markeringsfarve3 2 4 3 3 3" xfId="1946" xr:uid="{00000000-0005-0000-0000-0000C31D0000}"/>
    <cellStyle name="20 % - Markeringsfarve3 2 4 3 3 3 2" xfId="12306" xr:uid="{00000000-0005-0000-0000-0000C41D0000}"/>
    <cellStyle name="20 % - Markeringsfarve3 2 4 3 3 3 2 2" xfId="26337" xr:uid="{00000000-0005-0000-0000-0000C51D0000}"/>
    <cellStyle name="20 % - Markeringsfarve3 2 4 3 3 3 3" xfId="22385" xr:uid="{00000000-0005-0000-0000-0000C61D0000}"/>
    <cellStyle name="20 % - Markeringsfarve3 2 4 3 3 4" xfId="1947" xr:uid="{00000000-0005-0000-0000-0000C71D0000}"/>
    <cellStyle name="20 % - Markeringsfarve3 2 4 3 3 4 2" xfId="12307" xr:uid="{00000000-0005-0000-0000-0000C81D0000}"/>
    <cellStyle name="20 % - Markeringsfarve3 2 4 3 3 4 2 2" xfId="26338" xr:uid="{00000000-0005-0000-0000-0000C91D0000}"/>
    <cellStyle name="20 % - Markeringsfarve3 2 4 3 3 4 3" xfId="22386" xr:uid="{00000000-0005-0000-0000-0000CA1D0000}"/>
    <cellStyle name="20 % - Markeringsfarve3 2 4 3 3 5" xfId="1948" xr:uid="{00000000-0005-0000-0000-0000CB1D0000}"/>
    <cellStyle name="20 % - Markeringsfarve3 2 4 3 3 5 2" xfId="12308" xr:uid="{00000000-0005-0000-0000-0000CC1D0000}"/>
    <cellStyle name="20 % - Markeringsfarve3 2 4 3 3 5 2 2" xfId="26339" xr:uid="{00000000-0005-0000-0000-0000CD1D0000}"/>
    <cellStyle name="20 % - Markeringsfarve3 2 4 3 3 5 3" xfId="22387" xr:uid="{00000000-0005-0000-0000-0000CE1D0000}"/>
    <cellStyle name="20 % - Markeringsfarve3 2 4 3 3 6" xfId="1949" xr:uid="{00000000-0005-0000-0000-0000CF1D0000}"/>
    <cellStyle name="20 % - Markeringsfarve3 2 4 3 3 6 2" xfId="12309" xr:uid="{00000000-0005-0000-0000-0000D01D0000}"/>
    <cellStyle name="20 % - Markeringsfarve3 2 4 3 3 6 2 2" xfId="26340" xr:uid="{00000000-0005-0000-0000-0000D11D0000}"/>
    <cellStyle name="20 % - Markeringsfarve3 2 4 3 3 6 3" xfId="22388" xr:uid="{00000000-0005-0000-0000-0000D21D0000}"/>
    <cellStyle name="20 % - Markeringsfarve3 2 4 3 3 7" xfId="12304" xr:uid="{00000000-0005-0000-0000-0000D31D0000}"/>
    <cellStyle name="20 % - Markeringsfarve3 2 4 3 3 7 2" xfId="26335" xr:uid="{00000000-0005-0000-0000-0000D41D0000}"/>
    <cellStyle name="20 % - Markeringsfarve3 2 4 3 3 8" xfId="22383" xr:uid="{00000000-0005-0000-0000-0000D51D0000}"/>
    <cellStyle name="20 % - Markeringsfarve3 2 4 3 4" xfId="1950" xr:uid="{00000000-0005-0000-0000-0000D61D0000}"/>
    <cellStyle name="20 % - Markeringsfarve3 2 4 3 4 2" xfId="1951" xr:uid="{00000000-0005-0000-0000-0000D71D0000}"/>
    <cellStyle name="20 % - Markeringsfarve3 2 4 3 4 2 2" xfId="12311" xr:uid="{00000000-0005-0000-0000-0000D81D0000}"/>
    <cellStyle name="20 % - Markeringsfarve3 2 4 3 4 2 2 2" xfId="26342" xr:uid="{00000000-0005-0000-0000-0000D91D0000}"/>
    <cellStyle name="20 % - Markeringsfarve3 2 4 3 4 2 3" xfId="22390" xr:uid="{00000000-0005-0000-0000-0000DA1D0000}"/>
    <cellStyle name="20 % - Markeringsfarve3 2 4 3 4 3" xfId="1952" xr:uid="{00000000-0005-0000-0000-0000DB1D0000}"/>
    <cellStyle name="20 % - Markeringsfarve3 2 4 3 4 3 2" xfId="12312" xr:uid="{00000000-0005-0000-0000-0000DC1D0000}"/>
    <cellStyle name="20 % - Markeringsfarve3 2 4 3 4 3 2 2" xfId="26343" xr:uid="{00000000-0005-0000-0000-0000DD1D0000}"/>
    <cellStyle name="20 % - Markeringsfarve3 2 4 3 4 3 3" xfId="22391" xr:uid="{00000000-0005-0000-0000-0000DE1D0000}"/>
    <cellStyle name="20 % - Markeringsfarve3 2 4 3 4 4" xfId="1953" xr:uid="{00000000-0005-0000-0000-0000DF1D0000}"/>
    <cellStyle name="20 % - Markeringsfarve3 2 4 3 4 4 2" xfId="12313" xr:uid="{00000000-0005-0000-0000-0000E01D0000}"/>
    <cellStyle name="20 % - Markeringsfarve3 2 4 3 4 4 2 2" xfId="26344" xr:uid="{00000000-0005-0000-0000-0000E11D0000}"/>
    <cellStyle name="20 % - Markeringsfarve3 2 4 3 4 4 3" xfId="22392" xr:uid="{00000000-0005-0000-0000-0000E21D0000}"/>
    <cellStyle name="20 % - Markeringsfarve3 2 4 3 4 5" xfId="1954" xr:uid="{00000000-0005-0000-0000-0000E31D0000}"/>
    <cellStyle name="20 % - Markeringsfarve3 2 4 3 4 5 2" xfId="12314" xr:uid="{00000000-0005-0000-0000-0000E41D0000}"/>
    <cellStyle name="20 % - Markeringsfarve3 2 4 3 4 5 2 2" xfId="26345" xr:uid="{00000000-0005-0000-0000-0000E51D0000}"/>
    <cellStyle name="20 % - Markeringsfarve3 2 4 3 4 5 3" xfId="22393" xr:uid="{00000000-0005-0000-0000-0000E61D0000}"/>
    <cellStyle name="20 % - Markeringsfarve3 2 4 3 4 6" xfId="1955" xr:uid="{00000000-0005-0000-0000-0000E71D0000}"/>
    <cellStyle name="20 % - Markeringsfarve3 2 4 3 4 6 2" xfId="12315" xr:uid="{00000000-0005-0000-0000-0000E81D0000}"/>
    <cellStyle name="20 % - Markeringsfarve3 2 4 3 4 6 2 2" xfId="26346" xr:uid="{00000000-0005-0000-0000-0000E91D0000}"/>
    <cellStyle name="20 % - Markeringsfarve3 2 4 3 4 6 3" xfId="22394" xr:uid="{00000000-0005-0000-0000-0000EA1D0000}"/>
    <cellStyle name="20 % - Markeringsfarve3 2 4 3 4 7" xfId="12310" xr:uid="{00000000-0005-0000-0000-0000EB1D0000}"/>
    <cellStyle name="20 % - Markeringsfarve3 2 4 3 4 7 2" xfId="26341" xr:uid="{00000000-0005-0000-0000-0000EC1D0000}"/>
    <cellStyle name="20 % - Markeringsfarve3 2 4 3 4 8" xfId="22389" xr:uid="{00000000-0005-0000-0000-0000ED1D0000}"/>
    <cellStyle name="20 % - Markeringsfarve3 2 4 3 5" xfId="1956" xr:uid="{00000000-0005-0000-0000-0000EE1D0000}"/>
    <cellStyle name="20 % - Markeringsfarve3 2 4 3 5 2" xfId="12316" xr:uid="{00000000-0005-0000-0000-0000EF1D0000}"/>
    <cellStyle name="20 % - Markeringsfarve3 2 4 3 5 2 2" xfId="26347" xr:uid="{00000000-0005-0000-0000-0000F01D0000}"/>
    <cellStyle name="20 % - Markeringsfarve3 2 4 3 5 3" xfId="22395" xr:uid="{00000000-0005-0000-0000-0000F11D0000}"/>
    <cellStyle name="20 % - Markeringsfarve3 2 4 3 6" xfId="1957" xr:uid="{00000000-0005-0000-0000-0000F21D0000}"/>
    <cellStyle name="20 % - Markeringsfarve3 2 4 3 6 2" xfId="12317" xr:uid="{00000000-0005-0000-0000-0000F31D0000}"/>
    <cellStyle name="20 % - Markeringsfarve3 2 4 3 6 2 2" xfId="26348" xr:uid="{00000000-0005-0000-0000-0000F41D0000}"/>
    <cellStyle name="20 % - Markeringsfarve3 2 4 3 6 3" xfId="22396" xr:uid="{00000000-0005-0000-0000-0000F51D0000}"/>
    <cellStyle name="20 % - Markeringsfarve3 2 4 3 7" xfId="1958" xr:uid="{00000000-0005-0000-0000-0000F61D0000}"/>
    <cellStyle name="20 % - Markeringsfarve3 2 4 3 7 2" xfId="12318" xr:uid="{00000000-0005-0000-0000-0000F71D0000}"/>
    <cellStyle name="20 % - Markeringsfarve3 2 4 3 7 2 2" xfId="26349" xr:uid="{00000000-0005-0000-0000-0000F81D0000}"/>
    <cellStyle name="20 % - Markeringsfarve3 2 4 3 7 3" xfId="22397" xr:uid="{00000000-0005-0000-0000-0000F91D0000}"/>
    <cellStyle name="20 % - Markeringsfarve3 2 4 3 8" xfId="1959" xr:uid="{00000000-0005-0000-0000-0000FA1D0000}"/>
    <cellStyle name="20 % - Markeringsfarve3 2 4 3 8 2" xfId="12319" xr:uid="{00000000-0005-0000-0000-0000FB1D0000}"/>
    <cellStyle name="20 % - Markeringsfarve3 2 4 3 8 2 2" xfId="26350" xr:uid="{00000000-0005-0000-0000-0000FC1D0000}"/>
    <cellStyle name="20 % - Markeringsfarve3 2 4 3 8 3" xfId="22398" xr:uid="{00000000-0005-0000-0000-0000FD1D0000}"/>
    <cellStyle name="20 % - Markeringsfarve3 2 4 3 9" xfId="1960" xr:uid="{00000000-0005-0000-0000-0000FE1D0000}"/>
    <cellStyle name="20 % - Markeringsfarve3 2 4 3 9 2" xfId="12320" xr:uid="{00000000-0005-0000-0000-0000FF1D0000}"/>
    <cellStyle name="20 % - Markeringsfarve3 2 4 3 9 2 2" xfId="26351" xr:uid="{00000000-0005-0000-0000-0000001E0000}"/>
    <cellStyle name="20 % - Markeringsfarve3 2 4 3 9 3" xfId="22399" xr:uid="{00000000-0005-0000-0000-0000011E0000}"/>
    <cellStyle name="20 % - Markeringsfarve3 2 4 4" xfId="1961" xr:uid="{00000000-0005-0000-0000-0000021E0000}"/>
    <cellStyle name="20 % - Markeringsfarve3 2 4 4 2" xfId="1962" xr:uid="{00000000-0005-0000-0000-0000031E0000}"/>
    <cellStyle name="20 % - Markeringsfarve3 2 4 4 2 2" xfId="12322" xr:uid="{00000000-0005-0000-0000-0000041E0000}"/>
    <cellStyle name="20 % - Markeringsfarve3 2 4 4 2 2 2" xfId="26353" xr:uid="{00000000-0005-0000-0000-0000051E0000}"/>
    <cellStyle name="20 % - Markeringsfarve3 2 4 4 2 3" xfId="22401" xr:uid="{00000000-0005-0000-0000-0000061E0000}"/>
    <cellStyle name="20 % - Markeringsfarve3 2 4 4 3" xfId="1963" xr:uid="{00000000-0005-0000-0000-0000071E0000}"/>
    <cellStyle name="20 % - Markeringsfarve3 2 4 4 3 2" xfId="12323" xr:uid="{00000000-0005-0000-0000-0000081E0000}"/>
    <cellStyle name="20 % - Markeringsfarve3 2 4 4 3 2 2" xfId="26354" xr:uid="{00000000-0005-0000-0000-0000091E0000}"/>
    <cellStyle name="20 % - Markeringsfarve3 2 4 4 3 3" xfId="22402" xr:uid="{00000000-0005-0000-0000-00000A1E0000}"/>
    <cellStyle name="20 % - Markeringsfarve3 2 4 4 4" xfId="1964" xr:uid="{00000000-0005-0000-0000-00000B1E0000}"/>
    <cellStyle name="20 % - Markeringsfarve3 2 4 4 4 2" xfId="12324" xr:uid="{00000000-0005-0000-0000-00000C1E0000}"/>
    <cellStyle name="20 % - Markeringsfarve3 2 4 4 4 2 2" xfId="26355" xr:uid="{00000000-0005-0000-0000-00000D1E0000}"/>
    <cellStyle name="20 % - Markeringsfarve3 2 4 4 4 3" xfId="22403" xr:uid="{00000000-0005-0000-0000-00000E1E0000}"/>
    <cellStyle name="20 % - Markeringsfarve3 2 4 4 5" xfId="1965" xr:uid="{00000000-0005-0000-0000-00000F1E0000}"/>
    <cellStyle name="20 % - Markeringsfarve3 2 4 4 5 2" xfId="12325" xr:uid="{00000000-0005-0000-0000-0000101E0000}"/>
    <cellStyle name="20 % - Markeringsfarve3 2 4 4 5 2 2" xfId="26356" xr:uid="{00000000-0005-0000-0000-0000111E0000}"/>
    <cellStyle name="20 % - Markeringsfarve3 2 4 4 5 3" xfId="22404" xr:uid="{00000000-0005-0000-0000-0000121E0000}"/>
    <cellStyle name="20 % - Markeringsfarve3 2 4 4 6" xfId="1966" xr:uid="{00000000-0005-0000-0000-0000131E0000}"/>
    <cellStyle name="20 % - Markeringsfarve3 2 4 4 6 2" xfId="12326" xr:uid="{00000000-0005-0000-0000-0000141E0000}"/>
    <cellStyle name="20 % - Markeringsfarve3 2 4 4 6 2 2" xfId="26357" xr:uid="{00000000-0005-0000-0000-0000151E0000}"/>
    <cellStyle name="20 % - Markeringsfarve3 2 4 4 6 3" xfId="22405" xr:uid="{00000000-0005-0000-0000-0000161E0000}"/>
    <cellStyle name="20 % - Markeringsfarve3 2 4 4 7" xfId="12321" xr:uid="{00000000-0005-0000-0000-0000171E0000}"/>
    <cellStyle name="20 % - Markeringsfarve3 2 4 4 7 2" xfId="26352" xr:uid="{00000000-0005-0000-0000-0000181E0000}"/>
    <cellStyle name="20 % - Markeringsfarve3 2 4 4 8" xfId="22400" xr:uid="{00000000-0005-0000-0000-0000191E0000}"/>
    <cellStyle name="20 % - Markeringsfarve3 2 4 5" xfId="1967" xr:uid="{00000000-0005-0000-0000-00001A1E0000}"/>
    <cellStyle name="20 % - Markeringsfarve3 2 4 5 2" xfId="1968" xr:uid="{00000000-0005-0000-0000-00001B1E0000}"/>
    <cellStyle name="20 % - Markeringsfarve3 2 4 5 2 2" xfId="12328" xr:uid="{00000000-0005-0000-0000-00001C1E0000}"/>
    <cellStyle name="20 % - Markeringsfarve3 2 4 5 2 2 2" xfId="26359" xr:uid="{00000000-0005-0000-0000-00001D1E0000}"/>
    <cellStyle name="20 % - Markeringsfarve3 2 4 5 2 3" xfId="22407" xr:uid="{00000000-0005-0000-0000-00001E1E0000}"/>
    <cellStyle name="20 % - Markeringsfarve3 2 4 5 3" xfId="1969" xr:uid="{00000000-0005-0000-0000-00001F1E0000}"/>
    <cellStyle name="20 % - Markeringsfarve3 2 4 5 3 2" xfId="12329" xr:uid="{00000000-0005-0000-0000-0000201E0000}"/>
    <cellStyle name="20 % - Markeringsfarve3 2 4 5 3 2 2" xfId="26360" xr:uid="{00000000-0005-0000-0000-0000211E0000}"/>
    <cellStyle name="20 % - Markeringsfarve3 2 4 5 3 3" xfId="22408" xr:uid="{00000000-0005-0000-0000-0000221E0000}"/>
    <cellStyle name="20 % - Markeringsfarve3 2 4 5 4" xfId="1970" xr:uid="{00000000-0005-0000-0000-0000231E0000}"/>
    <cellStyle name="20 % - Markeringsfarve3 2 4 5 4 2" xfId="12330" xr:uid="{00000000-0005-0000-0000-0000241E0000}"/>
    <cellStyle name="20 % - Markeringsfarve3 2 4 5 4 2 2" xfId="26361" xr:uid="{00000000-0005-0000-0000-0000251E0000}"/>
    <cellStyle name="20 % - Markeringsfarve3 2 4 5 4 3" xfId="22409" xr:uid="{00000000-0005-0000-0000-0000261E0000}"/>
    <cellStyle name="20 % - Markeringsfarve3 2 4 5 5" xfId="1971" xr:uid="{00000000-0005-0000-0000-0000271E0000}"/>
    <cellStyle name="20 % - Markeringsfarve3 2 4 5 5 2" xfId="12331" xr:uid="{00000000-0005-0000-0000-0000281E0000}"/>
    <cellStyle name="20 % - Markeringsfarve3 2 4 5 5 2 2" xfId="26362" xr:uid="{00000000-0005-0000-0000-0000291E0000}"/>
    <cellStyle name="20 % - Markeringsfarve3 2 4 5 5 3" xfId="22410" xr:uid="{00000000-0005-0000-0000-00002A1E0000}"/>
    <cellStyle name="20 % - Markeringsfarve3 2 4 5 6" xfId="1972" xr:uid="{00000000-0005-0000-0000-00002B1E0000}"/>
    <cellStyle name="20 % - Markeringsfarve3 2 4 5 6 2" xfId="12332" xr:uid="{00000000-0005-0000-0000-00002C1E0000}"/>
    <cellStyle name="20 % - Markeringsfarve3 2 4 5 6 2 2" xfId="26363" xr:uid="{00000000-0005-0000-0000-00002D1E0000}"/>
    <cellStyle name="20 % - Markeringsfarve3 2 4 5 6 3" xfId="22411" xr:uid="{00000000-0005-0000-0000-00002E1E0000}"/>
    <cellStyle name="20 % - Markeringsfarve3 2 4 5 7" xfId="12327" xr:uid="{00000000-0005-0000-0000-00002F1E0000}"/>
    <cellStyle name="20 % - Markeringsfarve3 2 4 5 7 2" xfId="26358" xr:uid="{00000000-0005-0000-0000-0000301E0000}"/>
    <cellStyle name="20 % - Markeringsfarve3 2 4 5 8" xfId="22406" xr:uid="{00000000-0005-0000-0000-0000311E0000}"/>
    <cellStyle name="20 % - Markeringsfarve3 2 4 6" xfId="1973" xr:uid="{00000000-0005-0000-0000-0000321E0000}"/>
    <cellStyle name="20 % - Markeringsfarve3 2 4 6 2" xfId="1974" xr:uid="{00000000-0005-0000-0000-0000331E0000}"/>
    <cellStyle name="20 % - Markeringsfarve3 2 4 6 2 2" xfId="12334" xr:uid="{00000000-0005-0000-0000-0000341E0000}"/>
    <cellStyle name="20 % - Markeringsfarve3 2 4 6 2 2 2" xfId="26365" xr:uid="{00000000-0005-0000-0000-0000351E0000}"/>
    <cellStyle name="20 % - Markeringsfarve3 2 4 6 2 3" xfId="22413" xr:uid="{00000000-0005-0000-0000-0000361E0000}"/>
    <cellStyle name="20 % - Markeringsfarve3 2 4 6 3" xfId="1975" xr:uid="{00000000-0005-0000-0000-0000371E0000}"/>
    <cellStyle name="20 % - Markeringsfarve3 2 4 6 3 2" xfId="12335" xr:uid="{00000000-0005-0000-0000-0000381E0000}"/>
    <cellStyle name="20 % - Markeringsfarve3 2 4 6 3 2 2" xfId="26366" xr:uid="{00000000-0005-0000-0000-0000391E0000}"/>
    <cellStyle name="20 % - Markeringsfarve3 2 4 6 3 3" xfId="22414" xr:uid="{00000000-0005-0000-0000-00003A1E0000}"/>
    <cellStyle name="20 % - Markeringsfarve3 2 4 6 4" xfId="1976" xr:uid="{00000000-0005-0000-0000-00003B1E0000}"/>
    <cellStyle name="20 % - Markeringsfarve3 2 4 6 4 2" xfId="12336" xr:uid="{00000000-0005-0000-0000-00003C1E0000}"/>
    <cellStyle name="20 % - Markeringsfarve3 2 4 6 4 2 2" xfId="26367" xr:uid="{00000000-0005-0000-0000-00003D1E0000}"/>
    <cellStyle name="20 % - Markeringsfarve3 2 4 6 4 3" xfId="22415" xr:uid="{00000000-0005-0000-0000-00003E1E0000}"/>
    <cellStyle name="20 % - Markeringsfarve3 2 4 6 5" xfId="1977" xr:uid="{00000000-0005-0000-0000-00003F1E0000}"/>
    <cellStyle name="20 % - Markeringsfarve3 2 4 6 5 2" xfId="12337" xr:uid="{00000000-0005-0000-0000-0000401E0000}"/>
    <cellStyle name="20 % - Markeringsfarve3 2 4 6 5 2 2" xfId="26368" xr:uid="{00000000-0005-0000-0000-0000411E0000}"/>
    <cellStyle name="20 % - Markeringsfarve3 2 4 6 5 3" xfId="22416" xr:uid="{00000000-0005-0000-0000-0000421E0000}"/>
    <cellStyle name="20 % - Markeringsfarve3 2 4 6 6" xfId="1978" xr:uid="{00000000-0005-0000-0000-0000431E0000}"/>
    <cellStyle name="20 % - Markeringsfarve3 2 4 6 6 2" xfId="12338" xr:uid="{00000000-0005-0000-0000-0000441E0000}"/>
    <cellStyle name="20 % - Markeringsfarve3 2 4 6 6 2 2" xfId="26369" xr:uid="{00000000-0005-0000-0000-0000451E0000}"/>
    <cellStyle name="20 % - Markeringsfarve3 2 4 6 6 3" xfId="22417" xr:uid="{00000000-0005-0000-0000-0000461E0000}"/>
    <cellStyle name="20 % - Markeringsfarve3 2 4 6 7" xfId="12333" xr:uid="{00000000-0005-0000-0000-0000471E0000}"/>
    <cellStyle name="20 % - Markeringsfarve3 2 4 6 7 2" xfId="26364" xr:uid="{00000000-0005-0000-0000-0000481E0000}"/>
    <cellStyle name="20 % - Markeringsfarve3 2 4 6 8" xfId="22412" xr:uid="{00000000-0005-0000-0000-0000491E0000}"/>
    <cellStyle name="20 % - Markeringsfarve3 2 4 7" xfId="1979" xr:uid="{00000000-0005-0000-0000-00004A1E0000}"/>
    <cellStyle name="20 % - Markeringsfarve3 2 4 7 2" xfId="12339" xr:uid="{00000000-0005-0000-0000-00004B1E0000}"/>
    <cellStyle name="20 % - Markeringsfarve3 2 4 7 2 2" xfId="26370" xr:uid="{00000000-0005-0000-0000-00004C1E0000}"/>
    <cellStyle name="20 % - Markeringsfarve3 2 4 7 3" xfId="22418" xr:uid="{00000000-0005-0000-0000-00004D1E0000}"/>
    <cellStyle name="20 % - Markeringsfarve3 2 4 8" xfId="1980" xr:uid="{00000000-0005-0000-0000-00004E1E0000}"/>
    <cellStyle name="20 % - Markeringsfarve3 2 4 8 2" xfId="12340" xr:uid="{00000000-0005-0000-0000-00004F1E0000}"/>
    <cellStyle name="20 % - Markeringsfarve3 2 4 8 2 2" xfId="26371" xr:uid="{00000000-0005-0000-0000-0000501E0000}"/>
    <cellStyle name="20 % - Markeringsfarve3 2 4 8 3" xfId="22419" xr:uid="{00000000-0005-0000-0000-0000511E0000}"/>
    <cellStyle name="20 % - Markeringsfarve3 2 4 9" xfId="1981" xr:uid="{00000000-0005-0000-0000-0000521E0000}"/>
    <cellStyle name="20 % - Markeringsfarve3 2 4 9 2" xfId="12341" xr:uid="{00000000-0005-0000-0000-0000531E0000}"/>
    <cellStyle name="20 % - Markeringsfarve3 2 4 9 2 2" xfId="26372" xr:uid="{00000000-0005-0000-0000-0000541E0000}"/>
    <cellStyle name="20 % - Markeringsfarve3 2 4 9 3" xfId="22420" xr:uid="{00000000-0005-0000-0000-0000551E0000}"/>
    <cellStyle name="20 % - Markeringsfarve3 2 5" xfId="1982" xr:uid="{00000000-0005-0000-0000-0000561E0000}"/>
    <cellStyle name="20 % - Markeringsfarve3 2 5 10" xfId="1983" xr:uid="{00000000-0005-0000-0000-0000571E0000}"/>
    <cellStyle name="20 % - Markeringsfarve3 2 5 10 2" xfId="12343" xr:uid="{00000000-0005-0000-0000-0000581E0000}"/>
    <cellStyle name="20 % - Markeringsfarve3 2 5 10 2 2" xfId="26374" xr:uid="{00000000-0005-0000-0000-0000591E0000}"/>
    <cellStyle name="20 % - Markeringsfarve3 2 5 10 3" xfId="22422" xr:uid="{00000000-0005-0000-0000-00005A1E0000}"/>
    <cellStyle name="20 % - Markeringsfarve3 2 5 11" xfId="12342" xr:uid="{00000000-0005-0000-0000-00005B1E0000}"/>
    <cellStyle name="20 % - Markeringsfarve3 2 5 11 2" xfId="26373" xr:uid="{00000000-0005-0000-0000-00005C1E0000}"/>
    <cellStyle name="20 % - Markeringsfarve3 2 5 12" xfId="22421" xr:uid="{00000000-0005-0000-0000-00005D1E0000}"/>
    <cellStyle name="20 % - Markeringsfarve3 2 5 2" xfId="1984" xr:uid="{00000000-0005-0000-0000-00005E1E0000}"/>
    <cellStyle name="20 % - Markeringsfarve3 2 5 2 10" xfId="12344" xr:uid="{00000000-0005-0000-0000-00005F1E0000}"/>
    <cellStyle name="20 % - Markeringsfarve3 2 5 2 10 2" xfId="26375" xr:uid="{00000000-0005-0000-0000-0000601E0000}"/>
    <cellStyle name="20 % - Markeringsfarve3 2 5 2 11" xfId="22423" xr:uid="{00000000-0005-0000-0000-0000611E0000}"/>
    <cellStyle name="20 % - Markeringsfarve3 2 5 2 2" xfId="1985" xr:uid="{00000000-0005-0000-0000-0000621E0000}"/>
    <cellStyle name="20 % - Markeringsfarve3 2 5 2 2 2" xfId="1986" xr:uid="{00000000-0005-0000-0000-0000631E0000}"/>
    <cellStyle name="20 % - Markeringsfarve3 2 5 2 2 2 2" xfId="12346" xr:uid="{00000000-0005-0000-0000-0000641E0000}"/>
    <cellStyle name="20 % - Markeringsfarve3 2 5 2 2 2 2 2" xfId="26377" xr:uid="{00000000-0005-0000-0000-0000651E0000}"/>
    <cellStyle name="20 % - Markeringsfarve3 2 5 2 2 2 3" xfId="22425" xr:uid="{00000000-0005-0000-0000-0000661E0000}"/>
    <cellStyle name="20 % - Markeringsfarve3 2 5 2 2 3" xfId="1987" xr:uid="{00000000-0005-0000-0000-0000671E0000}"/>
    <cellStyle name="20 % - Markeringsfarve3 2 5 2 2 3 2" xfId="12347" xr:uid="{00000000-0005-0000-0000-0000681E0000}"/>
    <cellStyle name="20 % - Markeringsfarve3 2 5 2 2 3 2 2" xfId="26378" xr:uid="{00000000-0005-0000-0000-0000691E0000}"/>
    <cellStyle name="20 % - Markeringsfarve3 2 5 2 2 3 3" xfId="22426" xr:uid="{00000000-0005-0000-0000-00006A1E0000}"/>
    <cellStyle name="20 % - Markeringsfarve3 2 5 2 2 4" xfId="1988" xr:uid="{00000000-0005-0000-0000-00006B1E0000}"/>
    <cellStyle name="20 % - Markeringsfarve3 2 5 2 2 4 2" xfId="12348" xr:uid="{00000000-0005-0000-0000-00006C1E0000}"/>
    <cellStyle name="20 % - Markeringsfarve3 2 5 2 2 4 2 2" xfId="26379" xr:uid="{00000000-0005-0000-0000-00006D1E0000}"/>
    <cellStyle name="20 % - Markeringsfarve3 2 5 2 2 4 3" xfId="22427" xr:uid="{00000000-0005-0000-0000-00006E1E0000}"/>
    <cellStyle name="20 % - Markeringsfarve3 2 5 2 2 5" xfId="1989" xr:uid="{00000000-0005-0000-0000-00006F1E0000}"/>
    <cellStyle name="20 % - Markeringsfarve3 2 5 2 2 5 2" xfId="12349" xr:uid="{00000000-0005-0000-0000-0000701E0000}"/>
    <cellStyle name="20 % - Markeringsfarve3 2 5 2 2 5 2 2" xfId="26380" xr:uid="{00000000-0005-0000-0000-0000711E0000}"/>
    <cellStyle name="20 % - Markeringsfarve3 2 5 2 2 5 3" xfId="22428" xr:uid="{00000000-0005-0000-0000-0000721E0000}"/>
    <cellStyle name="20 % - Markeringsfarve3 2 5 2 2 6" xfId="1990" xr:uid="{00000000-0005-0000-0000-0000731E0000}"/>
    <cellStyle name="20 % - Markeringsfarve3 2 5 2 2 6 2" xfId="12350" xr:uid="{00000000-0005-0000-0000-0000741E0000}"/>
    <cellStyle name="20 % - Markeringsfarve3 2 5 2 2 6 2 2" xfId="26381" xr:uid="{00000000-0005-0000-0000-0000751E0000}"/>
    <cellStyle name="20 % - Markeringsfarve3 2 5 2 2 6 3" xfId="22429" xr:uid="{00000000-0005-0000-0000-0000761E0000}"/>
    <cellStyle name="20 % - Markeringsfarve3 2 5 2 2 7" xfId="12345" xr:uid="{00000000-0005-0000-0000-0000771E0000}"/>
    <cellStyle name="20 % - Markeringsfarve3 2 5 2 2 7 2" xfId="26376" xr:uid="{00000000-0005-0000-0000-0000781E0000}"/>
    <cellStyle name="20 % - Markeringsfarve3 2 5 2 2 8" xfId="22424" xr:uid="{00000000-0005-0000-0000-0000791E0000}"/>
    <cellStyle name="20 % - Markeringsfarve3 2 5 2 3" xfId="1991" xr:uid="{00000000-0005-0000-0000-00007A1E0000}"/>
    <cellStyle name="20 % - Markeringsfarve3 2 5 2 3 2" xfId="1992" xr:uid="{00000000-0005-0000-0000-00007B1E0000}"/>
    <cellStyle name="20 % - Markeringsfarve3 2 5 2 3 2 2" xfId="12352" xr:uid="{00000000-0005-0000-0000-00007C1E0000}"/>
    <cellStyle name="20 % - Markeringsfarve3 2 5 2 3 2 2 2" xfId="26383" xr:uid="{00000000-0005-0000-0000-00007D1E0000}"/>
    <cellStyle name="20 % - Markeringsfarve3 2 5 2 3 2 3" xfId="22431" xr:uid="{00000000-0005-0000-0000-00007E1E0000}"/>
    <cellStyle name="20 % - Markeringsfarve3 2 5 2 3 3" xfId="1993" xr:uid="{00000000-0005-0000-0000-00007F1E0000}"/>
    <cellStyle name="20 % - Markeringsfarve3 2 5 2 3 3 2" xfId="12353" xr:uid="{00000000-0005-0000-0000-0000801E0000}"/>
    <cellStyle name="20 % - Markeringsfarve3 2 5 2 3 3 2 2" xfId="26384" xr:uid="{00000000-0005-0000-0000-0000811E0000}"/>
    <cellStyle name="20 % - Markeringsfarve3 2 5 2 3 3 3" xfId="22432" xr:uid="{00000000-0005-0000-0000-0000821E0000}"/>
    <cellStyle name="20 % - Markeringsfarve3 2 5 2 3 4" xfId="1994" xr:uid="{00000000-0005-0000-0000-0000831E0000}"/>
    <cellStyle name="20 % - Markeringsfarve3 2 5 2 3 4 2" xfId="12354" xr:uid="{00000000-0005-0000-0000-0000841E0000}"/>
    <cellStyle name="20 % - Markeringsfarve3 2 5 2 3 4 2 2" xfId="26385" xr:uid="{00000000-0005-0000-0000-0000851E0000}"/>
    <cellStyle name="20 % - Markeringsfarve3 2 5 2 3 4 3" xfId="22433" xr:uid="{00000000-0005-0000-0000-0000861E0000}"/>
    <cellStyle name="20 % - Markeringsfarve3 2 5 2 3 5" xfId="1995" xr:uid="{00000000-0005-0000-0000-0000871E0000}"/>
    <cellStyle name="20 % - Markeringsfarve3 2 5 2 3 5 2" xfId="12355" xr:uid="{00000000-0005-0000-0000-0000881E0000}"/>
    <cellStyle name="20 % - Markeringsfarve3 2 5 2 3 5 2 2" xfId="26386" xr:uid="{00000000-0005-0000-0000-0000891E0000}"/>
    <cellStyle name="20 % - Markeringsfarve3 2 5 2 3 5 3" xfId="22434" xr:uid="{00000000-0005-0000-0000-00008A1E0000}"/>
    <cellStyle name="20 % - Markeringsfarve3 2 5 2 3 6" xfId="1996" xr:uid="{00000000-0005-0000-0000-00008B1E0000}"/>
    <cellStyle name="20 % - Markeringsfarve3 2 5 2 3 6 2" xfId="12356" xr:uid="{00000000-0005-0000-0000-00008C1E0000}"/>
    <cellStyle name="20 % - Markeringsfarve3 2 5 2 3 6 2 2" xfId="26387" xr:uid="{00000000-0005-0000-0000-00008D1E0000}"/>
    <cellStyle name="20 % - Markeringsfarve3 2 5 2 3 6 3" xfId="22435" xr:uid="{00000000-0005-0000-0000-00008E1E0000}"/>
    <cellStyle name="20 % - Markeringsfarve3 2 5 2 3 7" xfId="12351" xr:uid="{00000000-0005-0000-0000-00008F1E0000}"/>
    <cellStyle name="20 % - Markeringsfarve3 2 5 2 3 7 2" xfId="26382" xr:uid="{00000000-0005-0000-0000-0000901E0000}"/>
    <cellStyle name="20 % - Markeringsfarve3 2 5 2 3 8" xfId="22430" xr:uid="{00000000-0005-0000-0000-0000911E0000}"/>
    <cellStyle name="20 % - Markeringsfarve3 2 5 2 4" xfId="1997" xr:uid="{00000000-0005-0000-0000-0000921E0000}"/>
    <cellStyle name="20 % - Markeringsfarve3 2 5 2 4 2" xfId="1998" xr:uid="{00000000-0005-0000-0000-0000931E0000}"/>
    <cellStyle name="20 % - Markeringsfarve3 2 5 2 4 2 2" xfId="12358" xr:uid="{00000000-0005-0000-0000-0000941E0000}"/>
    <cellStyle name="20 % - Markeringsfarve3 2 5 2 4 2 2 2" xfId="26389" xr:uid="{00000000-0005-0000-0000-0000951E0000}"/>
    <cellStyle name="20 % - Markeringsfarve3 2 5 2 4 2 3" xfId="22437" xr:uid="{00000000-0005-0000-0000-0000961E0000}"/>
    <cellStyle name="20 % - Markeringsfarve3 2 5 2 4 3" xfId="1999" xr:uid="{00000000-0005-0000-0000-0000971E0000}"/>
    <cellStyle name="20 % - Markeringsfarve3 2 5 2 4 3 2" xfId="12359" xr:uid="{00000000-0005-0000-0000-0000981E0000}"/>
    <cellStyle name="20 % - Markeringsfarve3 2 5 2 4 3 2 2" xfId="26390" xr:uid="{00000000-0005-0000-0000-0000991E0000}"/>
    <cellStyle name="20 % - Markeringsfarve3 2 5 2 4 3 3" xfId="22438" xr:uid="{00000000-0005-0000-0000-00009A1E0000}"/>
    <cellStyle name="20 % - Markeringsfarve3 2 5 2 4 4" xfId="2000" xr:uid="{00000000-0005-0000-0000-00009B1E0000}"/>
    <cellStyle name="20 % - Markeringsfarve3 2 5 2 4 4 2" xfId="12360" xr:uid="{00000000-0005-0000-0000-00009C1E0000}"/>
    <cellStyle name="20 % - Markeringsfarve3 2 5 2 4 4 2 2" xfId="26391" xr:uid="{00000000-0005-0000-0000-00009D1E0000}"/>
    <cellStyle name="20 % - Markeringsfarve3 2 5 2 4 4 3" xfId="22439" xr:uid="{00000000-0005-0000-0000-00009E1E0000}"/>
    <cellStyle name="20 % - Markeringsfarve3 2 5 2 4 5" xfId="2001" xr:uid="{00000000-0005-0000-0000-00009F1E0000}"/>
    <cellStyle name="20 % - Markeringsfarve3 2 5 2 4 5 2" xfId="12361" xr:uid="{00000000-0005-0000-0000-0000A01E0000}"/>
    <cellStyle name="20 % - Markeringsfarve3 2 5 2 4 5 2 2" xfId="26392" xr:uid="{00000000-0005-0000-0000-0000A11E0000}"/>
    <cellStyle name="20 % - Markeringsfarve3 2 5 2 4 5 3" xfId="22440" xr:uid="{00000000-0005-0000-0000-0000A21E0000}"/>
    <cellStyle name="20 % - Markeringsfarve3 2 5 2 4 6" xfId="2002" xr:uid="{00000000-0005-0000-0000-0000A31E0000}"/>
    <cellStyle name="20 % - Markeringsfarve3 2 5 2 4 6 2" xfId="12362" xr:uid="{00000000-0005-0000-0000-0000A41E0000}"/>
    <cellStyle name="20 % - Markeringsfarve3 2 5 2 4 6 2 2" xfId="26393" xr:uid="{00000000-0005-0000-0000-0000A51E0000}"/>
    <cellStyle name="20 % - Markeringsfarve3 2 5 2 4 6 3" xfId="22441" xr:uid="{00000000-0005-0000-0000-0000A61E0000}"/>
    <cellStyle name="20 % - Markeringsfarve3 2 5 2 4 7" xfId="12357" xr:uid="{00000000-0005-0000-0000-0000A71E0000}"/>
    <cellStyle name="20 % - Markeringsfarve3 2 5 2 4 7 2" xfId="26388" xr:uid="{00000000-0005-0000-0000-0000A81E0000}"/>
    <cellStyle name="20 % - Markeringsfarve3 2 5 2 4 8" xfId="22436" xr:uid="{00000000-0005-0000-0000-0000A91E0000}"/>
    <cellStyle name="20 % - Markeringsfarve3 2 5 2 5" xfId="2003" xr:uid="{00000000-0005-0000-0000-0000AA1E0000}"/>
    <cellStyle name="20 % - Markeringsfarve3 2 5 2 5 2" xfId="12363" xr:uid="{00000000-0005-0000-0000-0000AB1E0000}"/>
    <cellStyle name="20 % - Markeringsfarve3 2 5 2 5 2 2" xfId="26394" xr:uid="{00000000-0005-0000-0000-0000AC1E0000}"/>
    <cellStyle name="20 % - Markeringsfarve3 2 5 2 5 3" xfId="22442" xr:uid="{00000000-0005-0000-0000-0000AD1E0000}"/>
    <cellStyle name="20 % - Markeringsfarve3 2 5 2 6" xfId="2004" xr:uid="{00000000-0005-0000-0000-0000AE1E0000}"/>
    <cellStyle name="20 % - Markeringsfarve3 2 5 2 6 2" xfId="12364" xr:uid="{00000000-0005-0000-0000-0000AF1E0000}"/>
    <cellStyle name="20 % - Markeringsfarve3 2 5 2 6 2 2" xfId="26395" xr:uid="{00000000-0005-0000-0000-0000B01E0000}"/>
    <cellStyle name="20 % - Markeringsfarve3 2 5 2 6 3" xfId="22443" xr:uid="{00000000-0005-0000-0000-0000B11E0000}"/>
    <cellStyle name="20 % - Markeringsfarve3 2 5 2 7" xfId="2005" xr:uid="{00000000-0005-0000-0000-0000B21E0000}"/>
    <cellStyle name="20 % - Markeringsfarve3 2 5 2 7 2" xfId="12365" xr:uid="{00000000-0005-0000-0000-0000B31E0000}"/>
    <cellStyle name="20 % - Markeringsfarve3 2 5 2 7 2 2" xfId="26396" xr:uid="{00000000-0005-0000-0000-0000B41E0000}"/>
    <cellStyle name="20 % - Markeringsfarve3 2 5 2 7 3" xfId="22444" xr:uid="{00000000-0005-0000-0000-0000B51E0000}"/>
    <cellStyle name="20 % - Markeringsfarve3 2 5 2 8" xfId="2006" xr:uid="{00000000-0005-0000-0000-0000B61E0000}"/>
    <cellStyle name="20 % - Markeringsfarve3 2 5 2 8 2" xfId="12366" xr:uid="{00000000-0005-0000-0000-0000B71E0000}"/>
    <cellStyle name="20 % - Markeringsfarve3 2 5 2 8 2 2" xfId="26397" xr:uid="{00000000-0005-0000-0000-0000B81E0000}"/>
    <cellStyle name="20 % - Markeringsfarve3 2 5 2 8 3" xfId="22445" xr:uid="{00000000-0005-0000-0000-0000B91E0000}"/>
    <cellStyle name="20 % - Markeringsfarve3 2 5 2 9" xfId="2007" xr:uid="{00000000-0005-0000-0000-0000BA1E0000}"/>
    <cellStyle name="20 % - Markeringsfarve3 2 5 2 9 2" xfId="12367" xr:uid="{00000000-0005-0000-0000-0000BB1E0000}"/>
    <cellStyle name="20 % - Markeringsfarve3 2 5 2 9 2 2" xfId="26398" xr:uid="{00000000-0005-0000-0000-0000BC1E0000}"/>
    <cellStyle name="20 % - Markeringsfarve3 2 5 2 9 3" xfId="22446" xr:uid="{00000000-0005-0000-0000-0000BD1E0000}"/>
    <cellStyle name="20 % - Markeringsfarve3 2 5 3" xfId="2008" xr:uid="{00000000-0005-0000-0000-0000BE1E0000}"/>
    <cellStyle name="20 % - Markeringsfarve3 2 5 3 2" xfId="2009" xr:uid="{00000000-0005-0000-0000-0000BF1E0000}"/>
    <cellStyle name="20 % - Markeringsfarve3 2 5 3 2 2" xfId="12369" xr:uid="{00000000-0005-0000-0000-0000C01E0000}"/>
    <cellStyle name="20 % - Markeringsfarve3 2 5 3 2 2 2" xfId="26400" xr:uid="{00000000-0005-0000-0000-0000C11E0000}"/>
    <cellStyle name="20 % - Markeringsfarve3 2 5 3 2 3" xfId="22448" xr:uid="{00000000-0005-0000-0000-0000C21E0000}"/>
    <cellStyle name="20 % - Markeringsfarve3 2 5 3 3" xfId="2010" xr:uid="{00000000-0005-0000-0000-0000C31E0000}"/>
    <cellStyle name="20 % - Markeringsfarve3 2 5 3 3 2" xfId="12370" xr:uid="{00000000-0005-0000-0000-0000C41E0000}"/>
    <cellStyle name="20 % - Markeringsfarve3 2 5 3 3 2 2" xfId="26401" xr:uid="{00000000-0005-0000-0000-0000C51E0000}"/>
    <cellStyle name="20 % - Markeringsfarve3 2 5 3 3 3" xfId="22449" xr:uid="{00000000-0005-0000-0000-0000C61E0000}"/>
    <cellStyle name="20 % - Markeringsfarve3 2 5 3 4" xfId="2011" xr:uid="{00000000-0005-0000-0000-0000C71E0000}"/>
    <cellStyle name="20 % - Markeringsfarve3 2 5 3 4 2" xfId="12371" xr:uid="{00000000-0005-0000-0000-0000C81E0000}"/>
    <cellStyle name="20 % - Markeringsfarve3 2 5 3 4 2 2" xfId="26402" xr:uid="{00000000-0005-0000-0000-0000C91E0000}"/>
    <cellStyle name="20 % - Markeringsfarve3 2 5 3 4 3" xfId="22450" xr:uid="{00000000-0005-0000-0000-0000CA1E0000}"/>
    <cellStyle name="20 % - Markeringsfarve3 2 5 3 5" xfId="2012" xr:uid="{00000000-0005-0000-0000-0000CB1E0000}"/>
    <cellStyle name="20 % - Markeringsfarve3 2 5 3 5 2" xfId="12372" xr:uid="{00000000-0005-0000-0000-0000CC1E0000}"/>
    <cellStyle name="20 % - Markeringsfarve3 2 5 3 5 2 2" xfId="26403" xr:uid="{00000000-0005-0000-0000-0000CD1E0000}"/>
    <cellStyle name="20 % - Markeringsfarve3 2 5 3 5 3" xfId="22451" xr:uid="{00000000-0005-0000-0000-0000CE1E0000}"/>
    <cellStyle name="20 % - Markeringsfarve3 2 5 3 6" xfId="2013" xr:uid="{00000000-0005-0000-0000-0000CF1E0000}"/>
    <cellStyle name="20 % - Markeringsfarve3 2 5 3 6 2" xfId="12373" xr:uid="{00000000-0005-0000-0000-0000D01E0000}"/>
    <cellStyle name="20 % - Markeringsfarve3 2 5 3 6 2 2" xfId="26404" xr:uid="{00000000-0005-0000-0000-0000D11E0000}"/>
    <cellStyle name="20 % - Markeringsfarve3 2 5 3 6 3" xfId="22452" xr:uid="{00000000-0005-0000-0000-0000D21E0000}"/>
    <cellStyle name="20 % - Markeringsfarve3 2 5 3 7" xfId="12368" xr:uid="{00000000-0005-0000-0000-0000D31E0000}"/>
    <cellStyle name="20 % - Markeringsfarve3 2 5 3 7 2" xfId="26399" xr:uid="{00000000-0005-0000-0000-0000D41E0000}"/>
    <cellStyle name="20 % - Markeringsfarve3 2 5 3 8" xfId="22447" xr:uid="{00000000-0005-0000-0000-0000D51E0000}"/>
    <cellStyle name="20 % - Markeringsfarve3 2 5 4" xfId="2014" xr:uid="{00000000-0005-0000-0000-0000D61E0000}"/>
    <cellStyle name="20 % - Markeringsfarve3 2 5 4 2" xfId="2015" xr:uid="{00000000-0005-0000-0000-0000D71E0000}"/>
    <cellStyle name="20 % - Markeringsfarve3 2 5 4 2 2" xfId="12375" xr:uid="{00000000-0005-0000-0000-0000D81E0000}"/>
    <cellStyle name="20 % - Markeringsfarve3 2 5 4 2 2 2" xfId="26406" xr:uid="{00000000-0005-0000-0000-0000D91E0000}"/>
    <cellStyle name="20 % - Markeringsfarve3 2 5 4 2 3" xfId="22454" xr:uid="{00000000-0005-0000-0000-0000DA1E0000}"/>
    <cellStyle name="20 % - Markeringsfarve3 2 5 4 3" xfId="2016" xr:uid="{00000000-0005-0000-0000-0000DB1E0000}"/>
    <cellStyle name="20 % - Markeringsfarve3 2 5 4 3 2" xfId="12376" xr:uid="{00000000-0005-0000-0000-0000DC1E0000}"/>
    <cellStyle name="20 % - Markeringsfarve3 2 5 4 3 2 2" xfId="26407" xr:uid="{00000000-0005-0000-0000-0000DD1E0000}"/>
    <cellStyle name="20 % - Markeringsfarve3 2 5 4 3 3" xfId="22455" xr:uid="{00000000-0005-0000-0000-0000DE1E0000}"/>
    <cellStyle name="20 % - Markeringsfarve3 2 5 4 4" xfId="2017" xr:uid="{00000000-0005-0000-0000-0000DF1E0000}"/>
    <cellStyle name="20 % - Markeringsfarve3 2 5 4 4 2" xfId="12377" xr:uid="{00000000-0005-0000-0000-0000E01E0000}"/>
    <cellStyle name="20 % - Markeringsfarve3 2 5 4 4 2 2" xfId="26408" xr:uid="{00000000-0005-0000-0000-0000E11E0000}"/>
    <cellStyle name="20 % - Markeringsfarve3 2 5 4 4 3" xfId="22456" xr:uid="{00000000-0005-0000-0000-0000E21E0000}"/>
    <cellStyle name="20 % - Markeringsfarve3 2 5 4 5" xfId="2018" xr:uid="{00000000-0005-0000-0000-0000E31E0000}"/>
    <cellStyle name="20 % - Markeringsfarve3 2 5 4 5 2" xfId="12378" xr:uid="{00000000-0005-0000-0000-0000E41E0000}"/>
    <cellStyle name="20 % - Markeringsfarve3 2 5 4 5 2 2" xfId="26409" xr:uid="{00000000-0005-0000-0000-0000E51E0000}"/>
    <cellStyle name="20 % - Markeringsfarve3 2 5 4 5 3" xfId="22457" xr:uid="{00000000-0005-0000-0000-0000E61E0000}"/>
    <cellStyle name="20 % - Markeringsfarve3 2 5 4 6" xfId="2019" xr:uid="{00000000-0005-0000-0000-0000E71E0000}"/>
    <cellStyle name="20 % - Markeringsfarve3 2 5 4 6 2" xfId="12379" xr:uid="{00000000-0005-0000-0000-0000E81E0000}"/>
    <cellStyle name="20 % - Markeringsfarve3 2 5 4 6 2 2" xfId="26410" xr:uid="{00000000-0005-0000-0000-0000E91E0000}"/>
    <cellStyle name="20 % - Markeringsfarve3 2 5 4 6 3" xfId="22458" xr:uid="{00000000-0005-0000-0000-0000EA1E0000}"/>
    <cellStyle name="20 % - Markeringsfarve3 2 5 4 7" xfId="12374" xr:uid="{00000000-0005-0000-0000-0000EB1E0000}"/>
    <cellStyle name="20 % - Markeringsfarve3 2 5 4 7 2" xfId="26405" xr:uid="{00000000-0005-0000-0000-0000EC1E0000}"/>
    <cellStyle name="20 % - Markeringsfarve3 2 5 4 8" xfId="22453" xr:uid="{00000000-0005-0000-0000-0000ED1E0000}"/>
    <cellStyle name="20 % - Markeringsfarve3 2 5 5" xfId="2020" xr:uid="{00000000-0005-0000-0000-0000EE1E0000}"/>
    <cellStyle name="20 % - Markeringsfarve3 2 5 5 2" xfId="2021" xr:uid="{00000000-0005-0000-0000-0000EF1E0000}"/>
    <cellStyle name="20 % - Markeringsfarve3 2 5 5 2 2" xfId="12381" xr:uid="{00000000-0005-0000-0000-0000F01E0000}"/>
    <cellStyle name="20 % - Markeringsfarve3 2 5 5 2 2 2" xfId="26412" xr:uid="{00000000-0005-0000-0000-0000F11E0000}"/>
    <cellStyle name="20 % - Markeringsfarve3 2 5 5 2 3" xfId="22460" xr:uid="{00000000-0005-0000-0000-0000F21E0000}"/>
    <cellStyle name="20 % - Markeringsfarve3 2 5 5 3" xfId="2022" xr:uid="{00000000-0005-0000-0000-0000F31E0000}"/>
    <cellStyle name="20 % - Markeringsfarve3 2 5 5 3 2" xfId="12382" xr:uid="{00000000-0005-0000-0000-0000F41E0000}"/>
    <cellStyle name="20 % - Markeringsfarve3 2 5 5 3 2 2" xfId="26413" xr:uid="{00000000-0005-0000-0000-0000F51E0000}"/>
    <cellStyle name="20 % - Markeringsfarve3 2 5 5 3 3" xfId="22461" xr:uid="{00000000-0005-0000-0000-0000F61E0000}"/>
    <cellStyle name="20 % - Markeringsfarve3 2 5 5 4" xfId="2023" xr:uid="{00000000-0005-0000-0000-0000F71E0000}"/>
    <cellStyle name="20 % - Markeringsfarve3 2 5 5 4 2" xfId="12383" xr:uid="{00000000-0005-0000-0000-0000F81E0000}"/>
    <cellStyle name="20 % - Markeringsfarve3 2 5 5 4 2 2" xfId="26414" xr:uid="{00000000-0005-0000-0000-0000F91E0000}"/>
    <cellStyle name="20 % - Markeringsfarve3 2 5 5 4 3" xfId="22462" xr:uid="{00000000-0005-0000-0000-0000FA1E0000}"/>
    <cellStyle name="20 % - Markeringsfarve3 2 5 5 5" xfId="2024" xr:uid="{00000000-0005-0000-0000-0000FB1E0000}"/>
    <cellStyle name="20 % - Markeringsfarve3 2 5 5 5 2" xfId="12384" xr:uid="{00000000-0005-0000-0000-0000FC1E0000}"/>
    <cellStyle name="20 % - Markeringsfarve3 2 5 5 5 2 2" xfId="26415" xr:uid="{00000000-0005-0000-0000-0000FD1E0000}"/>
    <cellStyle name="20 % - Markeringsfarve3 2 5 5 5 3" xfId="22463" xr:uid="{00000000-0005-0000-0000-0000FE1E0000}"/>
    <cellStyle name="20 % - Markeringsfarve3 2 5 5 6" xfId="2025" xr:uid="{00000000-0005-0000-0000-0000FF1E0000}"/>
    <cellStyle name="20 % - Markeringsfarve3 2 5 5 6 2" xfId="12385" xr:uid="{00000000-0005-0000-0000-0000001F0000}"/>
    <cellStyle name="20 % - Markeringsfarve3 2 5 5 6 2 2" xfId="26416" xr:uid="{00000000-0005-0000-0000-0000011F0000}"/>
    <cellStyle name="20 % - Markeringsfarve3 2 5 5 6 3" xfId="22464" xr:uid="{00000000-0005-0000-0000-0000021F0000}"/>
    <cellStyle name="20 % - Markeringsfarve3 2 5 5 7" xfId="12380" xr:uid="{00000000-0005-0000-0000-0000031F0000}"/>
    <cellStyle name="20 % - Markeringsfarve3 2 5 5 7 2" xfId="26411" xr:uid="{00000000-0005-0000-0000-0000041F0000}"/>
    <cellStyle name="20 % - Markeringsfarve3 2 5 5 8" xfId="22459" xr:uid="{00000000-0005-0000-0000-0000051F0000}"/>
    <cellStyle name="20 % - Markeringsfarve3 2 5 6" xfId="2026" xr:uid="{00000000-0005-0000-0000-0000061F0000}"/>
    <cellStyle name="20 % - Markeringsfarve3 2 5 6 2" xfId="12386" xr:uid="{00000000-0005-0000-0000-0000071F0000}"/>
    <cellStyle name="20 % - Markeringsfarve3 2 5 6 2 2" xfId="26417" xr:uid="{00000000-0005-0000-0000-0000081F0000}"/>
    <cellStyle name="20 % - Markeringsfarve3 2 5 6 3" xfId="22465" xr:uid="{00000000-0005-0000-0000-0000091F0000}"/>
    <cellStyle name="20 % - Markeringsfarve3 2 5 7" xfId="2027" xr:uid="{00000000-0005-0000-0000-00000A1F0000}"/>
    <cellStyle name="20 % - Markeringsfarve3 2 5 7 2" xfId="12387" xr:uid="{00000000-0005-0000-0000-00000B1F0000}"/>
    <cellStyle name="20 % - Markeringsfarve3 2 5 7 2 2" xfId="26418" xr:uid="{00000000-0005-0000-0000-00000C1F0000}"/>
    <cellStyle name="20 % - Markeringsfarve3 2 5 7 3" xfId="22466" xr:uid="{00000000-0005-0000-0000-00000D1F0000}"/>
    <cellStyle name="20 % - Markeringsfarve3 2 5 8" xfId="2028" xr:uid="{00000000-0005-0000-0000-00000E1F0000}"/>
    <cellStyle name="20 % - Markeringsfarve3 2 5 8 2" xfId="12388" xr:uid="{00000000-0005-0000-0000-00000F1F0000}"/>
    <cellStyle name="20 % - Markeringsfarve3 2 5 8 2 2" xfId="26419" xr:uid="{00000000-0005-0000-0000-0000101F0000}"/>
    <cellStyle name="20 % - Markeringsfarve3 2 5 8 3" xfId="22467" xr:uid="{00000000-0005-0000-0000-0000111F0000}"/>
    <cellStyle name="20 % - Markeringsfarve3 2 5 9" xfId="2029" xr:uid="{00000000-0005-0000-0000-0000121F0000}"/>
    <cellStyle name="20 % - Markeringsfarve3 2 5 9 2" xfId="12389" xr:uid="{00000000-0005-0000-0000-0000131F0000}"/>
    <cellStyle name="20 % - Markeringsfarve3 2 5 9 2 2" xfId="26420" xr:uid="{00000000-0005-0000-0000-0000141F0000}"/>
    <cellStyle name="20 % - Markeringsfarve3 2 5 9 3" xfId="22468" xr:uid="{00000000-0005-0000-0000-0000151F0000}"/>
    <cellStyle name="20 % - Markeringsfarve3 2 6" xfId="2030" xr:uid="{00000000-0005-0000-0000-0000161F0000}"/>
    <cellStyle name="20 % - Markeringsfarve3 2 6 10" xfId="12390" xr:uid="{00000000-0005-0000-0000-0000171F0000}"/>
    <cellStyle name="20 % - Markeringsfarve3 2 6 10 2" xfId="26421" xr:uid="{00000000-0005-0000-0000-0000181F0000}"/>
    <cellStyle name="20 % - Markeringsfarve3 2 6 11" xfId="22469" xr:uid="{00000000-0005-0000-0000-0000191F0000}"/>
    <cellStyle name="20 % - Markeringsfarve3 2 6 2" xfId="2031" xr:uid="{00000000-0005-0000-0000-00001A1F0000}"/>
    <cellStyle name="20 % - Markeringsfarve3 2 6 2 2" xfId="2032" xr:uid="{00000000-0005-0000-0000-00001B1F0000}"/>
    <cellStyle name="20 % - Markeringsfarve3 2 6 2 2 2" xfId="12392" xr:uid="{00000000-0005-0000-0000-00001C1F0000}"/>
    <cellStyle name="20 % - Markeringsfarve3 2 6 2 2 2 2" xfId="26423" xr:uid="{00000000-0005-0000-0000-00001D1F0000}"/>
    <cellStyle name="20 % - Markeringsfarve3 2 6 2 2 3" xfId="22471" xr:uid="{00000000-0005-0000-0000-00001E1F0000}"/>
    <cellStyle name="20 % - Markeringsfarve3 2 6 2 3" xfId="2033" xr:uid="{00000000-0005-0000-0000-00001F1F0000}"/>
    <cellStyle name="20 % - Markeringsfarve3 2 6 2 3 2" xfId="12393" xr:uid="{00000000-0005-0000-0000-0000201F0000}"/>
    <cellStyle name="20 % - Markeringsfarve3 2 6 2 3 2 2" xfId="26424" xr:uid="{00000000-0005-0000-0000-0000211F0000}"/>
    <cellStyle name="20 % - Markeringsfarve3 2 6 2 3 3" xfId="22472" xr:uid="{00000000-0005-0000-0000-0000221F0000}"/>
    <cellStyle name="20 % - Markeringsfarve3 2 6 2 4" xfId="2034" xr:uid="{00000000-0005-0000-0000-0000231F0000}"/>
    <cellStyle name="20 % - Markeringsfarve3 2 6 2 4 2" xfId="12394" xr:uid="{00000000-0005-0000-0000-0000241F0000}"/>
    <cellStyle name="20 % - Markeringsfarve3 2 6 2 4 2 2" xfId="26425" xr:uid="{00000000-0005-0000-0000-0000251F0000}"/>
    <cellStyle name="20 % - Markeringsfarve3 2 6 2 4 3" xfId="22473" xr:uid="{00000000-0005-0000-0000-0000261F0000}"/>
    <cellStyle name="20 % - Markeringsfarve3 2 6 2 5" xfId="2035" xr:uid="{00000000-0005-0000-0000-0000271F0000}"/>
    <cellStyle name="20 % - Markeringsfarve3 2 6 2 5 2" xfId="12395" xr:uid="{00000000-0005-0000-0000-0000281F0000}"/>
    <cellStyle name="20 % - Markeringsfarve3 2 6 2 5 2 2" xfId="26426" xr:uid="{00000000-0005-0000-0000-0000291F0000}"/>
    <cellStyle name="20 % - Markeringsfarve3 2 6 2 5 3" xfId="22474" xr:uid="{00000000-0005-0000-0000-00002A1F0000}"/>
    <cellStyle name="20 % - Markeringsfarve3 2 6 2 6" xfId="2036" xr:uid="{00000000-0005-0000-0000-00002B1F0000}"/>
    <cellStyle name="20 % - Markeringsfarve3 2 6 2 6 2" xfId="12396" xr:uid="{00000000-0005-0000-0000-00002C1F0000}"/>
    <cellStyle name="20 % - Markeringsfarve3 2 6 2 6 2 2" xfId="26427" xr:uid="{00000000-0005-0000-0000-00002D1F0000}"/>
    <cellStyle name="20 % - Markeringsfarve3 2 6 2 6 3" xfId="22475" xr:uid="{00000000-0005-0000-0000-00002E1F0000}"/>
    <cellStyle name="20 % - Markeringsfarve3 2 6 2 7" xfId="12391" xr:uid="{00000000-0005-0000-0000-00002F1F0000}"/>
    <cellStyle name="20 % - Markeringsfarve3 2 6 2 7 2" xfId="26422" xr:uid="{00000000-0005-0000-0000-0000301F0000}"/>
    <cellStyle name="20 % - Markeringsfarve3 2 6 2 8" xfId="22470" xr:uid="{00000000-0005-0000-0000-0000311F0000}"/>
    <cellStyle name="20 % - Markeringsfarve3 2 6 3" xfId="2037" xr:uid="{00000000-0005-0000-0000-0000321F0000}"/>
    <cellStyle name="20 % - Markeringsfarve3 2 6 3 2" xfId="2038" xr:uid="{00000000-0005-0000-0000-0000331F0000}"/>
    <cellStyle name="20 % - Markeringsfarve3 2 6 3 2 2" xfId="12398" xr:uid="{00000000-0005-0000-0000-0000341F0000}"/>
    <cellStyle name="20 % - Markeringsfarve3 2 6 3 2 2 2" xfId="26429" xr:uid="{00000000-0005-0000-0000-0000351F0000}"/>
    <cellStyle name="20 % - Markeringsfarve3 2 6 3 2 3" xfId="22477" xr:uid="{00000000-0005-0000-0000-0000361F0000}"/>
    <cellStyle name="20 % - Markeringsfarve3 2 6 3 3" xfId="2039" xr:uid="{00000000-0005-0000-0000-0000371F0000}"/>
    <cellStyle name="20 % - Markeringsfarve3 2 6 3 3 2" xfId="12399" xr:uid="{00000000-0005-0000-0000-0000381F0000}"/>
    <cellStyle name="20 % - Markeringsfarve3 2 6 3 3 2 2" xfId="26430" xr:uid="{00000000-0005-0000-0000-0000391F0000}"/>
    <cellStyle name="20 % - Markeringsfarve3 2 6 3 3 3" xfId="22478" xr:uid="{00000000-0005-0000-0000-00003A1F0000}"/>
    <cellStyle name="20 % - Markeringsfarve3 2 6 3 4" xfId="2040" xr:uid="{00000000-0005-0000-0000-00003B1F0000}"/>
    <cellStyle name="20 % - Markeringsfarve3 2 6 3 4 2" xfId="12400" xr:uid="{00000000-0005-0000-0000-00003C1F0000}"/>
    <cellStyle name="20 % - Markeringsfarve3 2 6 3 4 2 2" xfId="26431" xr:uid="{00000000-0005-0000-0000-00003D1F0000}"/>
    <cellStyle name="20 % - Markeringsfarve3 2 6 3 4 3" xfId="22479" xr:uid="{00000000-0005-0000-0000-00003E1F0000}"/>
    <cellStyle name="20 % - Markeringsfarve3 2 6 3 5" xfId="2041" xr:uid="{00000000-0005-0000-0000-00003F1F0000}"/>
    <cellStyle name="20 % - Markeringsfarve3 2 6 3 5 2" xfId="12401" xr:uid="{00000000-0005-0000-0000-0000401F0000}"/>
    <cellStyle name="20 % - Markeringsfarve3 2 6 3 5 2 2" xfId="26432" xr:uid="{00000000-0005-0000-0000-0000411F0000}"/>
    <cellStyle name="20 % - Markeringsfarve3 2 6 3 5 3" xfId="22480" xr:uid="{00000000-0005-0000-0000-0000421F0000}"/>
    <cellStyle name="20 % - Markeringsfarve3 2 6 3 6" xfId="2042" xr:uid="{00000000-0005-0000-0000-0000431F0000}"/>
    <cellStyle name="20 % - Markeringsfarve3 2 6 3 6 2" xfId="12402" xr:uid="{00000000-0005-0000-0000-0000441F0000}"/>
    <cellStyle name="20 % - Markeringsfarve3 2 6 3 6 2 2" xfId="26433" xr:uid="{00000000-0005-0000-0000-0000451F0000}"/>
    <cellStyle name="20 % - Markeringsfarve3 2 6 3 6 3" xfId="22481" xr:uid="{00000000-0005-0000-0000-0000461F0000}"/>
    <cellStyle name="20 % - Markeringsfarve3 2 6 3 7" xfId="12397" xr:uid="{00000000-0005-0000-0000-0000471F0000}"/>
    <cellStyle name="20 % - Markeringsfarve3 2 6 3 7 2" xfId="26428" xr:uid="{00000000-0005-0000-0000-0000481F0000}"/>
    <cellStyle name="20 % - Markeringsfarve3 2 6 3 8" xfId="22476" xr:uid="{00000000-0005-0000-0000-0000491F0000}"/>
    <cellStyle name="20 % - Markeringsfarve3 2 6 4" xfId="2043" xr:uid="{00000000-0005-0000-0000-00004A1F0000}"/>
    <cellStyle name="20 % - Markeringsfarve3 2 6 4 2" xfId="2044" xr:uid="{00000000-0005-0000-0000-00004B1F0000}"/>
    <cellStyle name="20 % - Markeringsfarve3 2 6 4 2 2" xfId="12404" xr:uid="{00000000-0005-0000-0000-00004C1F0000}"/>
    <cellStyle name="20 % - Markeringsfarve3 2 6 4 2 2 2" xfId="26435" xr:uid="{00000000-0005-0000-0000-00004D1F0000}"/>
    <cellStyle name="20 % - Markeringsfarve3 2 6 4 2 3" xfId="22483" xr:uid="{00000000-0005-0000-0000-00004E1F0000}"/>
    <cellStyle name="20 % - Markeringsfarve3 2 6 4 3" xfId="2045" xr:uid="{00000000-0005-0000-0000-00004F1F0000}"/>
    <cellStyle name="20 % - Markeringsfarve3 2 6 4 3 2" xfId="12405" xr:uid="{00000000-0005-0000-0000-0000501F0000}"/>
    <cellStyle name="20 % - Markeringsfarve3 2 6 4 3 2 2" xfId="26436" xr:uid="{00000000-0005-0000-0000-0000511F0000}"/>
    <cellStyle name="20 % - Markeringsfarve3 2 6 4 3 3" xfId="22484" xr:uid="{00000000-0005-0000-0000-0000521F0000}"/>
    <cellStyle name="20 % - Markeringsfarve3 2 6 4 4" xfId="2046" xr:uid="{00000000-0005-0000-0000-0000531F0000}"/>
    <cellStyle name="20 % - Markeringsfarve3 2 6 4 4 2" xfId="12406" xr:uid="{00000000-0005-0000-0000-0000541F0000}"/>
    <cellStyle name="20 % - Markeringsfarve3 2 6 4 4 2 2" xfId="26437" xr:uid="{00000000-0005-0000-0000-0000551F0000}"/>
    <cellStyle name="20 % - Markeringsfarve3 2 6 4 4 3" xfId="22485" xr:uid="{00000000-0005-0000-0000-0000561F0000}"/>
    <cellStyle name="20 % - Markeringsfarve3 2 6 4 5" xfId="2047" xr:uid="{00000000-0005-0000-0000-0000571F0000}"/>
    <cellStyle name="20 % - Markeringsfarve3 2 6 4 5 2" xfId="12407" xr:uid="{00000000-0005-0000-0000-0000581F0000}"/>
    <cellStyle name="20 % - Markeringsfarve3 2 6 4 5 2 2" xfId="26438" xr:uid="{00000000-0005-0000-0000-0000591F0000}"/>
    <cellStyle name="20 % - Markeringsfarve3 2 6 4 5 3" xfId="22486" xr:uid="{00000000-0005-0000-0000-00005A1F0000}"/>
    <cellStyle name="20 % - Markeringsfarve3 2 6 4 6" xfId="2048" xr:uid="{00000000-0005-0000-0000-00005B1F0000}"/>
    <cellStyle name="20 % - Markeringsfarve3 2 6 4 6 2" xfId="12408" xr:uid="{00000000-0005-0000-0000-00005C1F0000}"/>
    <cellStyle name="20 % - Markeringsfarve3 2 6 4 6 2 2" xfId="26439" xr:uid="{00000000-0005-0000-0000-00005D1F0000}"/>
    <cellStyle name="20 % - Markeringsfarve3 2 6 4 6 3" xfId="22487" xr:uid="{00000000-0005-0000-0000-00005E1F0000}"/>
    <cellStyle name="20 % - Markeringsfarve3 2 6 4 7" xfId="12403" xr:uid="{00000000-0005-0000-0000-00005F1F0000}"/>
    <cellStyle name="20 % - Markeringsfarve3 2 6 4 7 2" xfId="26434" xr:uid="{00000000-0005-0000-0000-0000601F0000}"/>
    <cellStyle name="20 % - Markeringsfarve3 2 6 4 8" xfId="22482" xr:uid="{00000000-0005-0000-0000-0000611F0000}"/>
    <cellStyle name="20 % - Markeringsfarve3 2 6 5" xfId="2049" xr:uid="{00000000-0005-0000-0000-0000621F0000}"/>
    <cellStyle name="20 % - Markeringsfarve3 2 6 5 2" xfId="12409" xr:uid="{00000000-0005-0000-0000-0000631F0000}"/>
    <cellStyle name="20 % - Markeringsfarve3 2 6 5 2 2" xfId="26440" xr:uid="{00000000-0005-0000-0000-0000641F0000}"/>
    <cellStyle name="20 % - Markeringsfarve3 2 6 5 3" xfId="22488" xr:uid="{00000000-0005-0000-0000-0000651F0000}"/>
    <cellStyle name="20 % - Markeringsfarve3 2 6 6" xfId="2050" xr:uid="{00000000-0005-0000-0000-0000661F0000}"/>
    <cellStyle name="20 % - Markeringsfarve3 2 6 6 2" xfId="12410" xr:uid="{00000000-0005-0000-0000-0000671F0000}"/>
    <cellStyle name="20 % - Markeringsfarve3 2 6 6 2 2" xfId="26441" xr:uid="{00000000-0005-0000-0000-0000681F0000}"/>
    <cellStyle name="20 % - Markeringsfarve3 2 6 6 3" xfId="22489" xr:uid="{00000000-0005-0000-0000-0000691F0000}"/>
    <cellStyle name="20 % - Markeringsfarve3 2 6 7" xfId="2051" xr:uid="{00000000-0005-0000-0000-00006A1F0000}"/>
    <cellStyle name="20 % - Markeringsfarve3 2 6 7 2" xfId="12411" xr:uid="{00000000-0005-0000-0000-00006B1F0000}"/>
    <cellStyle name="20 % - Markeringsfarve3 2 6 7 2 2" xfId="26442" xr:uid="{00000000-0005-0000-0000-00006C1F0000}"/>
    <cellStyle name="20 % - Markeringsfarve3 2 6 7 3" xfId="22490" xr:uid="{00000000-0005-0000-0000-00006D1F0000}"/>
    <cellStyle name="20 % - Markeringsfarve3 2 6 8" xfId="2052" xr:uid="{00000000-0005-0000-0000-00006E1F0000}"/>
    <cellStyle name="20 % - Markeringsfarve3 2 6 8 2" xfId="12412" xr:uid="{00000000-0005-0000-0000-00006F1F0000}"/>
    <cellStyle name="20 % - Markeringsfarve3 2 6 8 2 2" xfId="26443" xr:uid="{00000000-0005-0000-0000-0000701F0000}"/>
    <cellStyle name="20 % - Markeringsfarve3 2 6 8 3" xfId="22491" xr:uid="{00000000-0005-0000-0000-0000711F0000}"/>
    <cellStyle name="20 % - Markeringsfarve3 2 6 9" xfId="2053" xr:uid="{00000000-0005-0000-0000-0000721F0000}"/>
    <cellStyle name="20 % - Markeringsfarve3 2 6 9 2" xfId="12413" xr:uid="{00000000-0005-0000-0000-0000731F0000}"/>
    <cellStyle name="20 % - Markeringsfarve3 2 6 9 2 2" xfId="26444" xr:uid="{00000000-0005-0000-0000-0000741F0000}"/>
    <cellStyle name="20 % - Markeringsfarve3 2 6 9 3" xfId="22492" xr:uid="{00000000-0005-0000-0000-0000751F0000}"/>
    <cellStyle name="20 % - Markeringsfarve3 2 7" xfId="2054" xr:uid="{00000000-0005-0000-0000-0000761F0000}"/>
    <cellStyle name="20 % - Markeringsfarve3 2 7 2" xfId="2055" xr:uid="{00000000-0005-0000-0000-0000771F0000}"/>
    <cellStyle name="20 % - Markeringsfarve3 2 7 2 2" xfId="12415" xr:uid="{00000000-0005-0000-0000-0000781F0000}"/>
    <cellStyle name="20 % - Markeringsfarve3 2 7 2 2 2" xfId="26446" xr:uid="{00000000-0005-0000-0000-0000791F0000}"/>
    <cellStyle name="20 % - Markeringsfarve3 2 7 2 3" xfId="22494" xr:uid="{00000000-0005-0000-0000-00007A1F0000}"/>
    <cellStyle name="20 % - Markeringsfarve3 2 7 3" xfId="2056" xr:uid="{00000000-0005-0000-0000-00007B1F0000}"/>
    <cellStyle name="20 % - Markeringsfarve3 2 7 3 2" xfId="12416" xr:uid="{00000000-0005-0000-0000-00007C1F0000}"/>
    <cellStyle name="20 % - Markeringsfarve3 2 7 3 2 2" xfId="26447" xr:uid="{00000000-0005-0000-0000-00007D1F0000}"/>
    <cellStyle name="20 % - Markeringsfarve3 2 7 3 3" xfId="22495" xr:uid="{00000000-0005-0000-0000-00007E1F0000}"/>
    <cellStyle name="20 % - Markeringsfarve3 2 7 4" xfId="2057" xr:uid="{00000000-0005-0000-0000-00007F1F0000}"/>
    <cellStyle name="20 % - Markeringsfarve3 2 7 4 2" xfId="12417" xr:uid="{00000000-0005-0000-0000-0000801F0000}"/>
    <cellStyle name="20 % - Markeringsfarve3 2 7 4 2 2" xfId="26448" xr:uid="{00000000-0005-0000-0000-0000811F0000}"/>
    <cellStyle name="20 % - Markeringsfarve3 2 7 4 3" xfId="22496" xr:uid="{00000000-0005-0000-0000-0000821F0000}"/>
    <cellStyle name="20 % - Markeringsfarve3 2 7 5" xfId="2058" xr:uid="{00000000-0005-0000-0000-0000831F0000}"/>
    <cellStyle name="20 % - Markeringsfarve3 2 7 5 2" xfId="12418" xr:uid="{00000000-0005-0000-0000-0000841F0000}"/>
    <cellStyle name="20 % - Markeringsfarve3 2 7 5 2 2" xfId="26449" xr:uid="{00000000-0005-0000-0000-0000851F0000}"/>
    <cellStyle name="20 % - Markeringsfarve3 2 7 5 3" xfId="22497" xr:uid="{00000000-0005-0000-0000-0000861F0000}"/>
    <cellStyle name="20 % - Markeringsfarve3 2 7 6" xfId="2059" xr:uid="{00000000-0005-0000-0000-0000871F0000}"/>
    <cellStyle name="20 % - Markeringsfarve3 2 7 6 2" xfId="12419" xr:uid="{00000000-0005-0000-0000-0000881F0000}"/>
    <cellStyle name="20 % - Markeringsfarve3 2 7 6 2 2" xfId="26450" xr:uid="{00000000-0005-0000-0000-0000891F0000}"/>
    <cellStyle name="20 % - Markeringsfarve3 2 7 6 3" xfId="22498" xr:uid="{00000000-0005-0000-0000-00008A1F0000}"/>
    <cellStyle name="20 % - Markeringsfarve3 2 7 7" xfId="12414" xr:uid="{00000000-0005-0000-0000-00008B1F0000}"/>
    <cellStyle name="20 % - Markeringsfarve3 2 7 7 2" xfId="26445" xr:uid="{00000000-0005-0000-0000-00008C1F0000}"/>
    <cellStyle name="20 % - Markeringsfarve3 2 7 8" xfId="22493" xr:uid="{00000000-0005-0000-0000-00008D1F0000}"/>
    <cellStyle name="20 % - Markeringsfarve3 2 8" xfId="2060" xr:uid="{00000000-0005-0000-0000-00008E1F0000}"/>
    <cellStyle name="20 % - Markeringsfarve3 2 8 2" xfId="2061" xr:uid="{00000000-0005-0000-0000-00008F1F0000}"/>
    <cellStyle name="20 % - Markeringsfarve3 2 8 2 2" xfId="12421" xr:uid="{00000000-0005-0000-0000-0000901F0000}"/>
    <cellStyle name="20 % - Markeringsfarve3 2 8 2 2 2" xfId="26452" xr:uid="{00000000-0005-0000-0000-0000911F0000}"/>
    <cellStyle name="20 % - Markeringsfarve3 2 8 2 3" xfId="22500" xr:uid="{00000000-0005-0000-0000-0000921F0000}"/>
    <cellStyle name="20 % - Markeringsfarve3 2 8 3" xfId="2062" xr:uid="{00000000-0005-0000-0000-0000931F0000}"/>
    <cellStyle name="20 % - Markeringsfarve3 2 8 3 2" xfId="12422" xr:uid="{00000000-0005-0000-0000-0000941F0000}"/>
    <cellStyle name="20 % - Markeringsfarve3 2 8 3 2 2" xfId="26453" xr:uid="{00000000-0005-0000-0000-0000951F0000}"/>
    <cellStyle name="20 % - Markeringsfarve3 2 8 3 3" xfId="22501" xr:uid="{00000000-0005-0000-0000-0000961F0000}"/>
    <cellStyle name="20 % - Markeringsfarve3 2 8 4" xfId="2063" xr:uid="{00000000-0005-0000-0000-0000971F0000}"/>
    <cellStyle name="20 % - Markeringsfarve3 2 8 4 2" xfId="12423" xr:uid="{00000000-0005-0000-0000-0000981F0000}"/>
    <cellStyle name="20 % - Markeringsfarve3 2 8 4 2 2" xfId="26454" xr:uid="{00000000-0005-0000-0000-0000991F0000}"/>
    <cellStyle name="20 % - Markeringsfarve3 2 8 4 3" xfId="22502" xr:uid="{00000000-0005-0000-0000-00009A1F0000}"/>
    <cellStyle name="20 % - Markeringsfarve3 2 8 5" xfId="2064" xr:uid="{00000000-0005-0000-0000-00009B1F0000}"/>
    <cellStyle name="20 % - Markeringsfarve3 2 8 5 2" xfId="12424" xr:uid="{00000000-0005-0000-0000-00009C1F0000}"/>
    <cellStyle name="20 % - Markeringsfarve3 2 8 5 2 2" xfId="26455" xr:uid="{00000000-0005-0000-0000-00009D1F0000}"/>
    <cellStyle name="20 % - Markeringsfarve3 2 8 5 3" xfId="22503" xr:uid="{00000000-0005-0000-0000-00009E1F0000}"/>
    <cellStyle name="20 % - Markeringsfarve3 2 8 6" xfId="2065" xr:uid="{00000000-0005-0000-0000-00009F1F0000}"/>
    <cellStyle name="20 % - Markeringsfarve3 2 8 6 2" xfId="12425" xr:uid="{00000000-0005-0000-0000-0000A01F0000}"/>
    <cellStyle name="20 % - Markeringsfarve3 2 8 6 2 2" xfId="26456" xr:uid="{00000000-0005-0000-0000-0000A11F0000}"/>
    <cellStyle name="20 % - Markeringsfarve3 2 8 6 3" xfId="22504" xr:uid="{00000000-0005-0000-0000-0000A21F0000}"/>
    <cellStyle name="20 % - Markeringsfarve3 2 8 7" xfId="12420" xr:uid="{00000000-0005-0000-0000-0000A31F0000}"/>
    <cellStyle name="20 % - Markeringsfarve3 2 8 7 2" xfId="26451" xr:uid="{00000000-0005-0000-0000-0000A41F0000}"/>
    <cellStyle name="20 % - Markeringsfarve3 2 8 8" xfId="22499" xr:uid="{00000000-0005-0000-0000-0000A51F0000}"/>
    <cellStyle name="20 % - Markeringsfarve3 2 9" xfId="2066" xr:uid="{00000000-0005-0000-0000-0000A61F0000}"/>
    <cellStyle name="20 % - Markeringsfarve3 2 9 2" xfId="2067" xr:uid="{00000000-0005-0000-0000-0000A71F0000}"/>
    <cellStyle name="20 % - Markeringsfarve3 2 9 2 2" xfId="12427" xr:uid="{00000000-0005-0000-0000-0000A81F0000}"/>
    <cellStyle name="20 % - Markeringsfarve3 2 9 2 2 2" xfId="26458" xr:uid="{00000000-0005-0000-0000-0000A91F0000}"/>
    <cellStyle name="20 % - Markeringsfarve3 2 9 2 3" xfId="22506" xr:uid="{00000000-0005-0000-0000-0000AA1F0000}"/>
    <cellStyle name="20 % - Markeringsfarve3 2 9 3" xfId="2068" xr:uid="{00000000-0005-0000-0000-0000AB1F0000}"/>
    <cellStyle name="20 % - Markeringsfarve3 2 9 3 2" xfId="12428" xr:uid="{00000000-0005-0000-0000-0000AC1F0000}"/>
    <cellStyle name="20 % - Markeringsfarve3 2 9 3 2 2" xfId="26459" xr:uid="{00000000-0005-0000-0000-0000AD1F0000}"/>
    <cellStyle name="20 % - Markeringsfarve3 2 9 3 3" xfId="22507" xr:uid="{00000000-0005-0000-0000-0000AE1F0000}"/>
    <cellStyle name="20 % - Markeringsfarve3 2 9 4" xfId="2069" xr:uid="{00000000-0005-0000-0000-0000AF1F0000}"/>
    <cellStyle name="20 % - Markeringsfarve3 2 9 4 2" xfId="12429" xr:uid="{00000000-0005-0000-0000-0000B01F0000}"/>
    <cellStyle name="20 % - Markeringsfarve3 2 9 4 2 2" xfId="26460" xr:uid="{00000000-0005-0000-0000-0000B11F0000}"/>
    <cellStyle name="20 % - Markeringsfarve3 2 9 4 3" xfId="22508" xr:uid="{00000000-0005-0000-0000-0000B21F0000}"/>
    <cellStyle name="20 % - Markeringsfarve3 2 9 5" xfId="2070" xr:uid="{00000000-0005-0000-0000-0000B31F0000}"/>
    <cellStyle name="20 % - Markeringsfarve3 2 9 5 2" xfId="12430" xr:uid="{00000000-0005-0000-0000-0000B41F0000}"/>
    <cellStyle name="20 % - Markeringsfarve3 2 9 5 2 2" xfId="26461" xr:uid="{00000000-0005-0000-0000-0000B51F0000}"/>
    <cellStyle name="20 % - Markeringsfarve3 2 9 5 3" xfId="22509" xr:uid="{00000000-0005-0000-0000-0000B61F0000}"/>
    <cellStyle name="20 % - Markeringsfarve3 2 9 6" xfId="2071" xr:uid="{00000000-0005-0000-0000-0000B71F0000}"/>
    <cellStyle name="20 % - Markeringsfarve3 2 9 6 2" xfId="12431" xr:uid="{00000000-0005-0000-0000-0000B81F0000}"/>
    <cellStyle name="20 % - Markeringsfarve3 2 9 6 2 2" xfId="26462" xr:uid="{00000000-0005-0000-0000-0000B91F0000}"/>
    <cellStyle name="20 % - Markeringsfarve3 2 9 6 3" xfId="22510" xr:uid="{00000000-0005-0000-0000-0000BA1F0000}"/>
    <cellStyle name="20 % - Markeringsfarve3 2 9 7" xfId="12426" xr:uid="{00000000-0005-0000-0000-0000BB1F0000}"/>
    <cellStyle name="20 % - Markeringsfarve3 2 9 7 2" xfId="26457" xr:uid="{00000000-0005-0000-0000-0000BC1F0000}"/>
    <cellStyle name="20 % - Markeringsfarve3 2 9 8" xfId="22505" xr:uid="{00000000-0005-0000-0000-0000BD1F0000}"/>
    <cellStyle name="20 % - Markeringsfarve3 2_Budget" xfId="2072" xr:uid="{00000000-0005-0000-0000-0000BE1F0000}"/>
    <cellStyle name="20 % - Markeringsfarve3 3" xfId="2073" xr:uid="{00000000-0005-0000-0000-0000BF1F0000}"/>
    <cellStyle name="20 % - Markeringsfarve3 3 2" xfId="2074" xr:uid="{00000000-0005-0000-0000-0000C01F0000}"/>
    <cellStyle name="20 % - Markeringsfarve3 3 2 10" xfId="12432" xr:uid="{00000000-0005-0000-0000-0000C11F0000}"/>
    <cellStyle name="20 % - Markeringsfarve3 3 2 10 2" xfId="26463" xr:uid="{00000000-0005-0000-0000-0000C21F0000}"/>
    <cellStyle name="20 % - Markeringsfarve3 3 2 11" xfId="22511" xr:uid="{00000000-0005-0000-0000-0000C31F0000}"/>
    <cellStyle name="20 % - Markeringsfarve3 3 2 2" xfId="2075" xr:uid="{00000000-0005-0000-0000-0000C41F0000}"/>
    <cellStyle name="20 % - Markeringsfarve3 3 2 2 2" xfId="2076" xr:uid="{00000000-0005-0000-0000-0000C51F0000}"/>
    <cellStyle name="20 % - Markeringsfarve3 3 2 2 2 2" xfId="2077" xr:uid="{00000000-0005-0000-0000-0000C61F0000}"/>
    <cellStyle name="20 % - Markeringsfarve3 3 2 2 2 2 2" xfId="12435" xr:uid="{00000000-0005-0000-0000-0000C71F0000}"/>
    <cellStyle name="20 % - Markeringsfarve3 3 2 2 2 2 2 2" xfId="26466" xr:uid="{00000000-0005-0000-0000-0000C81F0000}"/>
    <cellStyle name="20 % - Markeringsfarve3 3 2 2 2 2 3" xfId="22514" xr:uid="{00000000-0005-0000-0000-0000C91F0000}"/>
    <cellStyle name="20 % - Markeringsfarve3 3 2 2 2 3" xfId="2078" xr:uid="{00000000-0005-0000-0000-0000CA1F0000}"/>
    <cellStyle name="20 % - Markeringsfarve3 3 2 2 2 3 2" xfId="12436" xr:uid="{00000000-0005-0000-0000-0000CB1F0000}"/>
    <cellStyle name="20 % - Markeringsfarve3 3 2 2 2 3 2 2" xfId="26467" xr:uid="{00000000-0005-0000-0000-0000CC1F0000}"/>
    <cellStyle name="20 % - Markeringsfarve3 3 2 2 2 3 3" xfId="22515" xr:uid="{00000000-0005-0000-0000-0000CD1F0000}"/>
    <cellStyle name="20 % - Markeringsfarve3 3 2 2 2 4" xfId="2079" xr:uid="{00000000-0005-0000-0000-0000CE1F0000}"/>
    <cellStyle name="20 % - Markeringsfarve3 3 2 2 2 4 2" xfId="12437" xr:uid="{00000000-0005-0000-0000-0000CF1F0000}"/>
    <cellStyle name="20 % - Markeringsfarve3 3 2 2 2 4 2 2" xfId="26468" xr:uid="{00000000-0005-0000-0000-0000D01F0000}"/>
    <cellStyle name="20 % - Markeringsfarve3 3 2 2 2 4 3" xfId="22516" xr:uid="{00000000-0005-0000-0000-0000D11F0000}"/>
    <cellStyle name="20 % - Markeringsfarve3 3 2 2 2 5" xfId="2080" xr:uid="{00000000-0005-0000-0000-0000D21F0000}"/>
    <cellStyle name="20 % - Markeringsfarve3 3 2 2 2 5 2" xfId="12438" xr:uid="{00000000-0005-0000-0000-0000D31F0000}"/>
    <cellStyle name="20 % - Markeringsfarve3 3 2 2 2 5 2 2" xfId="26469" xr:uid="{00000000-0005-0000-0000-0000D41F0000}"/>
    <cellStyle name="20 % - Markeringsfarve3 3 2 2 2 5 3" xfId="22517" xr:uid="{00000000-0005-0000-0000-0000D51F0000}"/>
    <cellStyle name="20 % - Markeringsfarve3 3 2 2 2 6" xfId="2081" xr:uid="{00000000-0005-0000-0000-0000D61F0000}"/>
    <cellStyle name="20 % - Markeringsfarve3 3 2 2 2 6 2" xfId="12439" xr:uid="{00000000-0005-0000-0000-0000D71F0000}"/>
    <cellStyle name="20 % - Markeringsfarve3 3 2 2 2 6 2 2" xfId="26470" xr:uid="{00000000-0005-0000-0000-0000D81F0000}"/>
    <cellStyle name="20 % - Markeringsfarve3 3 2 2 2 6 3" xfId="22518" xr:uid="{00000000-0005-0000-0000-0000D91F0000}"/>
    <cellStyle name="20 % - Markeringsfarve3 3 2 2 2 7" xfId="12434" xr:uid="{00000000-0005-0000-0000-0000DA1F0000}"/>
    <cellStyle name="20 % - Markeringsfarve3 3 2 2 2 7 2" xfId="26465" xr:uid="{00000000-0005-0000-0000-0000DB1F0000}"/>
    <cellStyle name="20 % - Markeringsfarve3 3 2 2 2 8" xfId="22513" xr:uid="{00000000-0005-0000-0000-0000DC1F0000}"/>
    <cellStyle name="20 % - Markeringsfarve3 3 2 2 3" xfId="2082" xr:uid="{00000000-0005-0000-0000-0000DD1F0000}"/>
    <cellStyle name="20 % - Markeringsfarve3 3 2 2 3 2" xfId="12440" xr:uid="{00000000-0005-0000-0000-0000DE1F0000}"/>
    <cellStyle name="20 % - Markeringsfarve3 3 2 2 3 2 2" xfId="26471" xr:uid="{00000000-0005-0000-0000-0000DF1F0000}"/>
    <cellStyle name="20 % - Markeringsfarve3 3 2 2 3 3" xfId="22519" xr:uid="{00000000-0005-0000-0000-0000E01F0000}"/>
    <cellStyle name="20 % - Markeringsfarve3 3 2 2 4" xfId="2083" xr:uid="{00000000-0005-0000-0000-0000E11F0000}"/>
    <cellStyle name="20 % - Markeringsfarve3 3 2 2 4 2" xfId="12441" xr:uid="{00000000-0005-0000-0000-0000E21F0000}"/>
    <cellStyle name="20 % - Markeringsfarve3 3 2 2 4 2 2" xfId="26472" xr:uid="{00000000-0005-0000-0000-0000E31F0000}"/>
    <cellStyle name="20 % - Markeringsfarve3 3 2 2 4 3" xfId="22520" xr:uid="{00000000-0005-0000-0000-0000E41F0000}"/>
    <cellStyle name="20 % - Markeringsfarve3 3 2 2 5" xfId="2084" xr:uid="{00000000-0005-0000-0000-0000E51F0000}"/>
    <cellStyle name="20 % - Markeringsfarve3 3 2 2 5 2" xfId="12442" xr:uid="{00000000-0005-0000-0000-0000E61F0000}"/>
    <cellStyle name="20 % - Markeringsfarve3 3 2 2 5 2 2" xfId="26473" xr:uid="{00000000-0005-0000-0000-0000E71F0000}"/>
    <cellStyle name="20 % - Markeringsfarve3 3 2 2 5 3" xfId="22521" xr:uid="{00000000-0005-0000-0000-0000E81F0000}"/>
    <cellStyle name="20 % - Markeringsfarve3 3 2 2 6" xfId="2085" xr:uid="{00000000-0005-0000-0000-0000E91F0000}"/>
    <cellStyle name="20 % - Markeringsfarve3 3 2 2 6 2" xfId="12443" xr:uid="{00000000-0005-0000-0000-0000EA1F0000}"/>
    <cellStyle name="20 % - Markeringsfarve3 3 2 2 6 2 2" xfId="26474" xr:uid="{00000000-0005-0000-0000-0000EB1F0000}"/>
    <cellStyle name="20 % - Markeringsfarve3 3 2 2 6 3" xfId="22522" xr:uid="{00000000-0005-0000-0000-0000EC1F0000}"/>
    <cellStyle name="20 % - Markeringsfarve3 3 2 2 7" xfId="2086" xr:uid="{00000000-0005-0000-0000-0000ED1F0000}"/>
    <cellStyle name="20 % - Markeringsfarve3 3 2 2 7 2" xfId="12444" xr:uid="{00000000-0005-0000-0000-0000EE1F0000}"/>
    <cellStyle name="20 % - Markeringsfarve3 3 2 2 7 2 2" xfId="26475" xr:uid="{00000000-0005-0000-0000-0000EF1F0000}"/>
    <cellStyle name="20 % - Markeringsfarve3 3 2 2 7 3" xfId="22523" xr:uid="{00000000-0005-0000-0000-0000F01F0000}"/>
    <cellStyle name="20 % - Markeringsfarve3 3 2 2 8" xfId="12433" xr:uid="{00000000-0005-0000-0000-0000F11F0000}"/>
    <cellStyle name="20 % - Markeringsfarve3 3 2 2 8 2" xfId="26464" xr:uid="{00000000-0005-0000-0000-0000F21F0000}"/>
    <cellStyle name="20 % - Markeringsfarve3 3 2 2 9" xfId="22512" xr:uid="{00000000-0005-0000-0000-0000F31F0000}"/>
    <cellStyle name="20 % - Markeringsfarve3 3 2 3" xfId="2087" xr:uid="{00000000-0005-0000-0000-0000F41F0000}"/>
    <cellStyle name="20 % - Markeringsfarve3 3 2 3 2" xfId="2088" xr:uid="{00000000-0005-0000-0000-0000F51F0000}"/>
    <cellStyle name="20 % - Markeringsfarve3 3 2 3 2 2" xfId="12446" xr:uid="{00000000-0005-0000-0000-0000F61F0000}"/>
    <cellStyle name="20 % - Markeringsfarve3 3 2 3 2 2 2" xfId="26477" xr:uid="{00000000-0005-0000-0000-0000F71F0000}"/>
    <cellStyle name="20 % - Markeringsfarve3 3 2 3 2 3" xfId="22525" xr:uid="{00000000-0005-0000-0000-0000F81F0000}"/>
    <cellStyle name="20 % - Markeringsfarve3 3 2 3 3" xfId="2089" xr:uid="{00000000-0005-0000-0000-0000F91F0000}"/>
    <cellStyle name="20 % - Markeringsfarve3 3 2 3 3 2" xfId="12447" xr:uid="{00000000-0005-0000-0000-0000FA1F0000}"/>
    <cellStyle name="20 % - Markeringsfarve3 3 2 3 3 2 2" xfId="26478" xr:uid="{00000000-0005-0000-0000-0000FB1F0000}"/>
    <cellStyle name="20 % - Markeringsfarve3 3 2 3 3 3" xfId="22526" xr:uid="{00000000-0005-0000-0000-0000FC1F0000}"/>
    <cellStyle name="20 % - Markeringsfarve3 3 2 3 4" xfId="2090" xr:uid="{00000000-0005-0000-0000-0000FD1F0000}"/>
    <cellStyle name="20 % - Markeringsfarve3 3 2 3 4 2" xfId="12448" xr:uid="{00000000-0005-0000-0000-0000FE1F0000}"/>
    <cellStyle name="20 % - Markeringsfarve3 3 2 3 4 2 2" xfId="26479" xr:uid="{00000000-0005-0000-0000-0000FF1F0000}"/>
    <cellStyle name="20 % - Markeringsfarve3 3 2 3 4 3" xfId="22527" xr:uid="{00000000-0005-0000-0000-000000200000}"/>
    <cellStyle name="20 % - Markeringsfarve3 3 2 3 5" xfId="2091" xr:uid="{00000000-0005-0000-0000-000001200000}"/>
    <cellStyle name="20 % - Markeringsfarve3 3 2 3 5 2" xfId="12449" xr:uid="{00000000-0005-0000-0000-000002200000}"/>
    <cellStyle name="20 % - Markeringsfarve3 3 2 3 5 2 2" xfId="26480" xr:uid="{00000000-0005-0000-0000-000003200000}"/>
    <cellStyle name="20 % - Markeringsfarve3 3 2 3 5 3" xfId="22528" xr:uid="{00000000-0005-0000-0000-000004200000}"/>
    <cellStyle name="20 % - Markeringsfarve3 3 2 3 6" xfId="2092" xr:uid="{00000000-0005-0000-0000-000005200000}"/>
    <cellStyle name="20 % - Markeringsfarve3 3 2 3 6 2" xfId="12450" xr:uid="{00000000-0005-0000-0000-000006200000}"/>
    <cellStyle name="20 % - Markeringsfarve3 3 2 3 6 2 2" xfId="26481" xr:uid="{00000000-0005-0000-0000-000007200000}"/>
    <cellStyle name="20 % - Markeringsfarve3 3 2 3 6 3" xfId="22529" xr:uid="{00000000-0005-0000-0000-000008200000}"/>
    <cellStyle name="20 % - Markeringsfarve3 3 2 3 7" xfId="12445" xr:uid="{00000000-0005-0000-0000-000009200000}"/>
    <cellStyle name="20 % - Markeringsfarve3 3 2 3 7 2" xfId="26476" xr:uid="{00000000-0005-0000-0000-00000A200000}"/>
    <cellStyle name="20 % - Markeringsfarve3 3 2 3 8" xfId="22524" xr:uid="{00000000-0005-0000-0000-00000B200000}"/>
    <cellStyle name="20 % - Markeringsfarve3 3 2 4" xfId="2093" xr:uid="{00000000-0005-0000-0000-00000C200000}"/>
    <cellStyle name="20 % - Markeringsfarve3 3 2 4 2" xfId="12451" xr:uid="{00000000-0005-0000-0000-00000D200000}"/>
    <cellStyle name="20 % - Markeringsfarve3 3 2 4 2 2" xfId="26482" xr:uid="{00000000-0005-0000-0000-00000E200000}"/>
    <cellStyle name="20 % - Markeringsfarve3 3 2 4 3" xfId="22530" xr:uid="{00000000-0005-0000-0000-00000F200000}"/>
    <cellStyle name="20 % - Markeringsfarve3 3 2 5" xfId="2094" xr:uid="{00000000-0005-0000-0000-000010200000}"/>
    <cellStyle name="20 % - Markeringsfarve3 3 2 5 2" xfId="12452" xr:uid="{00000000-0005-0000-0000-000011200000}"/>
    <cellStyle name="20 % - Markeringsfarve3 3 2 5 2 2" xfId="26483" xr:uid="{00000000-0005-0000-0000-000012200000}"/>
    <cellStyle name="20 % - Markeringsfarve3 3 2 5 3" xfId="22531" xr:uid="{00000000-0005-0000-0000-000013200000}"/>
    <cellStyle name="20 % - Markeringsfarve3 3 2 6" xfId="2095" xr:uid="{00000000-0005-0000-0000-000014200000}"/>
    <cellStyle name="20 % - Markeringsfarve3 3 2 6 2" xfId="12453" xr:uid="{00000000-0005-0000-0000-000015200000}"/>
    <cellStyle name="20 % - Markeringsfarve3 3 2 6 2 2" xfId="26484" xr:uid="{00000000-0005-0000-0000-000016200000}"/>
    <cellStyle name="20 % - Markeringsfarve3 3 2 6 3" xfId="22532" xr:uid="{00000000-0005-0000-0000-000017200000}"/>
    <cellStyle name="20 % - Markeringsfarve3 3 2 7" xfId="2096" xr:uid="{00000000-0005-0000-0000-000018200000}"/>
    <cellStyle name="20 % - Markeringsfarve3 3 2 7 2" xfId="12454" xr:uid="{00000000-0005-0000-0000-000019200000}"/>
    <cellStyle name="20 % - Markeringsfarve3 3 2 7 2 2" xfId="26485" xr:uid="{00000000-0005-0000-0000-00001A200000}"/>
    <cellStyle name="20 % - Markeringsfarve3 3 2 7 3" xfId="22533" xr:uid="{00000000-0005-0000-0000-00001B200000}"/>
    <cellStyle name="20 % - Markeringsfarve3 3 2 8" xfId="2097" xr:uid="{00000000-0005-0000-0000-00001C200000}"/>
    <cellStyle name="20 % - Markeringsfarve3 3 2 8 2" xfId="12455" xr:uid="{00000000-0005-0000-0000-00001D200000}"/>
    <cellStyle name="20 % - Markeringsfarve3 3 2 8 2 2" xfId="26486" xr:uid="{00000000-0005-0000-0000-00001E200000}"/>
    <cellStyle name="20 % - Markeringsfarve3 3 2 8 3" xfId="22534" xr:uid="{00000000-0005-0000-0000-00001F200000}"/>
    <cellStyle name="20 % - Markeringsfarve3 3 2 9" xfId="2098" xr:uid="{00000000-0005-0000-0000-000020200000}"/>
    <cellStyle name="20 % - Markeringsfarve3 3 3" xfId="2099" xr:uid="{00000000-0005-0000-0000-000021200000}"/>
    <cellStyle name="20 % - Markeringsfarve3 3 3 2" xfId="12456" xr:uid="{00000000-0005-0000-0000-000022200000}"/>
    <cellStyle name="20 % - Markeringsfarve3 3 3 2 2" xfId="26487" xr:uid="{00000000-0005-0000-0000-000023200000}"/>
    <cellStyle name="20 % - Markeringsfarve3 3 3 3" xfId="22535" xr:uid="{00000000-0005-0000-0000-000024200000}"/>
    <cellStyle name="20 % - Markeringsfarve3 3_Budget" xfId="2100" xr:uid="{00000000-0005-0000-0000-000025200000}"/>
    <cellStyle name="20 % - Markeringsfarve3 4" xfId="2101" xr:uid="{00000000-0005-0000-0000-000026200000}"/>
    <cellStyle name="20 % - Markeringsfarve3 4 2" xfId="2102" xr:uid="{00000000-0005-0000-0000-000027200000}"/>
    <cellStyle name="20 % - Markeringsfarve3 5" xfId="2103" xr:uid="{00000000-0005-0000-0000-000028200000}"/>
    <cellStyle name="20 % - Markeringsfarve3 6" xfId="2104" xr:uid="{00000000-0005-0000-0000-000029200000}"/>
    <cellStyle name="20 % - Markeringsfarve3 6 10" xfId="2105" xr:uid="{00000000-0005-0000-0000-00002A200000}"/>
    <cellStyle name="20 % - Markeringsfarve3 6 10 2" xfId="12458" xr:uid="{00000000-0005-0000-0000-00002B200000}"/>
    <cellStyle name="20 % - Markeringsfarve3 6 10 2 2" xfId="26489" xr:uid="{00000000-0005-0000-0000-00002C200000}"/>
    <cellStyle name="20 % - Markeringsfarve3 6 10 3" xfId="22537" xr:uid="{00000000-0005-0000-0000-00002D200000}"/>
    <cellStyle name="20 % - Markeringsfarve3 6 11" xfId="12457" xr:uid="{00000000-0005-0000-0000-00002E200000}"/>
    <cellStyle name="20 % - Markeringsfarve3 6 11 2" xfId="26488" xr:uid="{00000000-0005-0000-0000-00002F200000}"/>
    <cellStyle name="20 % - Markeringsfarve3 6 12" xfId="22536" xr:uid="{00000000-0005-0000-0000-000030200000}"/>
    <cellStyle name="20 % - Markeringsfarve3 6 2" xfId="2106" xr:uid="{00000000-0005-0000-0000-000031200000}"/>
    <cellStyle name="20 % - Markeringsfarve3 6 2 10" xfId="22538" xr:uid="{00000000-0005-0000-0000-000032200000}"/>
    <cellStyle name="20 % - Markeringsfarve3 6 2 2" xfId="2107" xr:uid="{00000000-0005-0000-0000-000033200000}"/>
    <cellStyle name="20 % - Markeringsfarve3 6 2 2 2" xfId="2108" xr:uid="{00000000-0005-0000-0000-000034200000}"/>
    <cellStyle name="20 % - Markeringsfarve3 6 2 2 2 2" xfId="12461" xr:uid="{00000000-0005-0000-0000-000035200000}"/>
    <cellStyle name="20 % - Markeringsfarve3 6 2 2 2 2 2" xfId="26492" xr:uid="{00000000-0005-0000-0000-000036200000}"/>
    <cellStyle name="20 % - Markeringsfarve3 6 2 2 2 3" xfId="22540" xr:uid="{00000000-0005-0000-0000-000037200000}"/>
    <cellStyle name="20 % - Markeringsfarve3 6 2 2 3" xfId="2109" xr:uid="{00000000-0005-0000-0000-000038200000}"/>
    <cellStyle name="20 % - Markeringsfarve3 6 2 2 3 2" xfId="12462" xr:uid="{00000000-0005-0000-0000-000039200000}"/>
    <cellStyle name="20 % - Markeringsfarve3 6 2 2 3 2 2" xfId="26493" xr:uid="{00000000-0005-0000-0000-00003A200000}"/>
    <cellStyle name="20 % - Markeringsfarve3 6 2 2 3 3" xfId="22541" xr:uid="{00000000-0005-0000-0000-00003B200000}"/>
    <cellStyle name="20 % - Markeringsfarve3 6 2 2 4" xfId="2110" xr:uid="{00000000-0005-0000-0000-00003C200000}"/>
    <cellStyle name="20 % - Markeringsfarve3 6 2 2 4 2" xfId="12463" xr:uid="{00000000-0005-0000-0000-00003D200000}"/>
    <cellStyle name="20 % - Markeringsfarve3 6 2 2 4 2 2" xfId="26494" xr:uid="{00000000-0005-0000-0000-00003E200000}"/>
    <cellStyle name="20 % - Markeringsfarve3 6 2 2 4 3" xfId="22542" xr:uid="{00000000-0005-0000-0000-00003F200000}"/>
    <cellStyle name="20 % - Markeringsfarve3 6 2 2 5" xfId="2111" xr:uid="{00000000-0005-0000-0000-000040200000}"/>
    <cellStyle name="20 % - Markeringsfarve3 6 2 2 5 2" xfId="12464" xr:uid="{00000000-0005-0000-0000-000041200000}"/>
    <cellStyle name="20 % - Markeringsfarve3 6 2 2 5 2 2" xfId="26495" xr:uid="{00000000-0005-0000-0000-000042200000}"/>
    <cellStyle name="20 % - Markeringsfarve3 6 2 2 5 3" xfId="22543" xr:uid="{00000000-0005-0000-0000-000043200000}"/>
    <cellStyle name="20 % - Markeringsfarve3 6 2 2 6" xfId="2112" xr:uid="{00000000-0005-0000-0000-000044200000}"/>
    <cellStyle name="20 % - Markeringsfarve3 6 2 2 6 2" xfId="12465" xr:uid="{00000000-0005-0000-0000-000045200000}"/>
    <cellStyle name="20 % - Markeringsfarve3 6 2 2 6 2 2" xfId="26496" xr:uid="{00000000-0005-0000-0000-000046200000}"/>
    <cellStyle name="20 % - Markeringsfarve3 6 2 2 6 3" xfId="22544" xr:uid="{00000000-0005-0000-0000-000047200000}"/>
    <cellStyle name="20 % - Markeringsfarve3 6 2 2 7" xfId="12460" xr:uid="{00000000-0005-0000-0000-000048200000}"/>
    <cellStyle name="20 % - Markeringsfarve3 6 2 2 7 2" xfId="26491" xr:uid="{00000000-0005-0000-0000-000049200000}"/>
    <cellStyle name="20 % - Markeringsfarve3 6 2 2 8" xfId="22539" xr:uid="{00000000-0005-0000-0000-00004A200000}"/>
    <cellStyle name="20 % - Markeringsfarve3 6 2 3" xfId="2113" xr:uid="{00000000-0005-0000-0000-00004B200000}"/>
    <cellStyle name="20 % - Markeringsfarve3 6 2 3 2" xfId="2114" xr:uid="{00000000-0005-0000-0000-00004C200000}"/>
    <cellStyle name="20 % - Markeringsfarve3 6 2 3 2 2" xfId="12467" xr:uid="{00000000-0005-0000-0000-00004D200000}"/>
    <cellStyle name="20 % - Markeringsfarve3 6 2 3 2 2 2" xfId="26498" xr:uid="{00000000-0005-0000-0000-00004E200000}"/>
    <cellStyle name="20 % - Markeringsfarve3 6 2 3 2 3" xfId="22546" xr:uid="{00000000-0005-0000-0000-00004F200000}"/>
    <cellStyle name="20 % - Markeringsfarve3 6 2 3 3" xfId="2115" xr:uid="{00000000-0005-0000-0000-000050200000}"/>
    <cellStyle name="20 % - Markeringsfarve3 6 2 3 3 2" xfId="12468" xr:uid="{00000000-0005-0000-0000-000051200000}"/>
    <cellStyle name="20 % - Markeringsfarve3 6 2 3 3 2 2" xfId="26499" xr:uid="{00000000-0005-0000-0000-000052200000}"/>
    <cellStyle name="20 % - Markeringsfarve3 6 2 3 3 3" xfId="22547" xr:uid="{00000000-0005-0000-0000-000053200000}"/>
    <cellStyle name="20 % - Markeringsfarve3 6 2 3 4" xfId="2116" xr:uid="{00000000-0005-0000-0000-000054200000}"/>
    <cellStyle name="20 % - Markeringsfarve3 6 2 3 4 2" xfId="12469" xr:uid="{00000000-0005-0000-0000-000055200000}"/>
    <cellStyle name="20 % - Markeringsfarve3 6 2 3 4 2 2" xfId="26500" xr:uid="{00000000-0005-0000-0000-000056200000}"/>
    <cellStyle name="20 % - Markeringsfarve3 6 2 3 4 3" xfId="22548" xr:uid="{00000000-0005-0000-0000-000057200000}"/>
    <cellStyle name="20 % - Markeringsfarve3 6 2 3 5" xfId="2117" xr:uid="{00000000-0005-0000-0000-000058200000}"/>
    <cellStyle name="20 % - Markeringsfarve3 6 2 3 5 2" xfId="12470" xr:uid="{00000000-0005-0000-0000-000059200000}"/>
    <cellStyle name="20 % - Markeringsfarve3 6 2 3 5 2 2" xfId="26501" xr:uid="{00000000-0005-0000-0000-00005A200000}"/>
    <cellStyle name="20 % - Markeringsfarve3 6 2 3 5 3" xfId="22549" xr:uid="{00000000-0005-0000-0000-00005B200000}"/>
    <cellStyle name="20 % - Markeringsfarve3 6 2 3 6" xfId="2118" xr:uid="{00000000-0005-0000-0000-00005C200000}"/>
    <cellStyle name="20 % - Markeringsfarve3 6 2 3 6 2" xfId="12471" xr:uid="{00000000-0005-0000-0000-00005D200000}"/>
    <cellStyle name="20 % - Markeringsfarve3 6 2 3 6 2 2" xfId="26502" xr:uid="{00000000-0005-0000-0000-00005E200000}"/>
    <cellStyle name="20 % - Markeringsfarve3 6 2 3 6 3" xfId="22550" xr:uid="{00000000-0005-0000-0000-00005F200000}"/>
    <cellStyle name="20 % - Markeringsfarve3 6 2 3 7" xfId="12466" xr:uid="{00000000-0005-0000-0000-000060200000}"/>
    <cellStyle name="20 % - Markeringsfarve3 6 2 3 7 2" xfId="26497" xr:uid="{00000000-0005-0000-0000-000061200000}"/>
    <cellStyle name="20 % - Markeringsfarve3 6 2 3 8" xfId="22545" xr:uid="{00000000-0005-0000-0000-000062200000}"/>
    <cellStyle name="20 % - Markeringsfarve3 6 2 4" xfId="2119" xr:uid="{00000000-0005-0000-0000-000063200000}"/>
    <cellStyle name="20 % - Markeringsfarve3 6 2 4 2" xfId="12472" xr:uid="{00000000-0005-0000-0000-000064200000}"/>
    <cellStyle name="20 % - Markeringsfarve3 6 2 4 2 2" xfId="26503" xr:uid="{00000000-0005-0000-0000-000065200000}"/>
    <cellStyle name="20 % - Markeringsfarve3 6 2 4 3" xfId="22551" xr:uid="{00000000-0005-0000-0000-000066200000}"/>
    <cellStyle name="20 % - Markeringsfarve3 6 2 5" xfId="2120" xr:uid="{00000000-0005-0000-0000-000067200000}"/>
    <cellStyle name="20 % - Markeringsfarve3 6 2 5 2" xfId="12473" xr:uid="{00000000-0005-0000-0000-000068200000}"/>
    <cellStyle name="20 % - Markeringsfarve3 6 2 5 2 2" xfId="26504" xr:uid="{00000000-0005-0000-0000-000069200000}"/>
    <cellStyle name="20 % - Markeringsfarve3 6 2 5 3" xfId="22552" xr:uid="{00000000-0005-0000-0000-00006A200000}"/>
    <cellStyle name="20 % - Markeringsfarve3 6 2 6" xfId="2121" xr:uid="{00000000-0005-0000-0000-00006B200000}"/>
    <cellStyle name="20 % - Markeringsfarve3 6 2 6 2" xfId="12474" xr:uid="{00000000-0005-0000-0000-00006C200000}"/>
    <cellStyle name="20 % - Markeringsfarve3 6 2 6 2 2" xfId="26505" xr:uid="{00000000-0005-0000-0000-00006D200000}"/>
    <cellStyle name="20 % - Markeringsfarve3 6 2 6 3" xfId="22553" xr:uid="{00000000-0005-0000-0000-00006E200000}"/>
    <cellStyle name="20 % - Markeringsfarve3 6 2 7" xfId="2122" xr:uid="{00000000-0005-0000-0000-00006F200000}"/>
    <cellStyle name="20 % - Markeringsfarve3 6 2 7 2" xfId="12475" xr:uid="{00000000-0005-0000-0000-000070200000}"/>
    <cellStyle name="20 % - Markeringsfarve3 6 2 7 2 2" xfId="26506" xr:uid="{00000000-0005-0000-0000-000071200000}"/>
    <cellStyle name="20 % - Markeringsfarve3 6 2 7 3" xfId="22554" xr:uid="{00000000-0005-0000-0000-000072200000}"/>
    <cellStyle name="20 % - Markeringsfarve3 6 2 8" xfId="2123" xr:uid="{00000000-0005-0000-0000-000073200000}"/>
    <cellStyle name="20 % - Markeringsfarve3 6 2 8 2" xfId="12476" xr:uid="{00000000-0005-0000-0000-000074200000}"/>
    <cellStyle name="20 % - Markeringsfarve3 6 2 8 2 2" xfId="26507" xr:uid="{00000000-0005-0000-0000-000075200000}"/>
    <cellStyle name="20 % - Markeringsfarve3 6 2 8 3" xfId="22555" xr:uid="{00000000-0005-0000-0000-000076200000}"/>
    <cellStyle name="20 % - Markeringsfarve3 6 2 9" xfId="12459" xr:uid="{00000000-0005-0000-0000-000077200000}"/>
    <cellStyle name="20 % - Markeringsfarve3 6 2 9 2" xfId="26490" xr:uid="{00000000-0005-0000-0000-000078200000}"/>
    <cellStyle name="20 % - Markeringsfarve3 6 3" xfId="2124" xr:uid="{00000000-0005-0000-0000-000079200000}"/>
    <cellStyle name="20 % - Markeringsfarve3 6 4" xfId="2125" xr:uid="{00000000-0005-0000-0000-00007A200000}"/>
    <cellStyle name="20 % - Markeringsfarve3 6 4 2" xfId="2126" xr:uid="{00000000-0005-0000-0000-00007B200000}"/>
    <cellStyle name="20 % - Markeringsfarve3 6 4 2 2" xfId="12478" xr:uid="{00000000-0005-0000-0000-00007C200000}"/>
    <cellStyle name="20 % - Markeringsfarve3 6 4 2 2 2" xfId="26509" xr:uid="{00000000-0005-0000-0000-00007D200000}"/>
    <cellStyle name="20 % - Markeringsfarve3 6 4 2 3" xfId="22557" xr:uid="{00000000-0005-0000-0000-00007E200000}"/>
    <cellStyle name="20 % - Markeringsfarve3 6 4 3" xfId="2127" xr:uid="{00000000-0005-0000-0000-00007F200000}"/>
    <cellStyle name="20 % - Markeringsfarve3 6 4 3 2" xfId="12479" xr:uid="{00000000-0005-0000-0000-000080200000}"/>
    <cellStyle name="20 % - Markeringsfarve3 6 4 3 2 2" xfId="26510" xr:uid="{00000000-0005-0000-0000-000081200000}"/>
    <cellStyle name="20 % - Markeringsfarve3 6 4 3 3" xfId="22558" xr:uid="{00000000-0005-0000-0000-000082200000}"/>
    <cellStyle name="20 % - Markeringsfarve3 6 4 4" xfId="2128" xr:uid="{00000000-0005-0000-0000-000083200000}"/>
    <cellStyle name="20 % - Markeringsfarve3 6 4 4 2" xfId="12480" xr:uid="{00000000-0005-0000-0000-000084200000}"/>
    <cellStyle name="20 % - Markeringsfarve3 6 4 4 2 2" xfId="26511" xr:uid="{00000000-0005-0000-0000-000085200000}"/>
    <cellStyle name="20 % - Markeringsfarve3 6 4 4 3" xfId="22559" xr:uid="{00000000-0005-0000-0000-000086200000}"/>
    <cellStyle name="20 % - Markeringsfarve3 6 4 5" xfId="2129" xr:uid="{00000000-0005-0000-0000-000087200000}"/>
    <cellStyle name="20 % - Markeringsfarve3 6 4 5 2" xfId="12481" xr:uid="{00000000-0005-0000-0000-000088200000}"/>
    <cellStyle name="20 % - Markeringsfarve3 6 4 5 2 2" xfId="26512" xr:uid="{00000000-0005-0000-0000-000089200000}"/>
    <cellStyle name="20 % - Markeringsfarve3 6 4 5 3" xfId="22560" xr:uid="{00000000-0005-0000-0000-00008A200000}"/>
    <cellStyle name="20 % - Markeringsfarve3 6 4 6" xfId="2130" xr:uid="{00000000-0005-0000-0000-00008B200000}"/>
    <cellStyle name="20 % - Markeringsfarve3 6 4 6 2" xfId="12482" xr:uid="{00000000-0005-0000-0000-00008C200000}"/>
    <cellStyle name="20 % - Markeringsfarve3 6 4 6 2 2" xfId="26513" xr:uid="{00000000-0005-0000-0000-00008D200000}"/>
    <cellStyle name="20 % - Markeringsfarve3 6 4 6 3" xfId="22561" xr:uid="{00000000-0005-0000-0000-00008E200000}"/>
    <cellStyle name="20 % - Markeringsfarve3 6 4 7" xfId="12477" xr:uid="{00000000-0005-0000-0000-00008F200000}"/>
    <cellStyle name="20 % - Markeringsfarve3 6 4 7 2" xfId="26508" xr:uid="{00000000-0005-0000-0000-000090200000}"/>
    <cellStyle name="20 % - Markeringsfarve3 6 4 8" xfId="22556" xr:uid="{00000000-0005-0000-0000-000091200000}"/>
    <cellStyle name="20 % - Markeringsfarve3 6 5" xfId="2131" xr:uid="{00000000-0005-0000-0000-000092200000}"/>
    <cellStyle name="20 % - Markeringsfarve3 6 5 2" xfId="2132" xr:uid="{00000000-0005-0000-0000-000093200000}"/>
    <cellStyle name="20 % - Markeringsfarve3 6 5 2 2" xfId="12484" xr:uid="{00000000-0005-0000-0000-000094200000}"/>
    <cellStyle name="20 % - Markeringsfarve3 6 5 2 2 2" xfId="26515" xr:uid="{00000000-0005-0000-0000-000095200000}"/>
    <cellStyle name="20 % - Markeringsfarve3 6 5 2 3" xfId="22563" xr:uid="{00000000-0005-0000-0000-000096200000}"/>
    <cellStyle name="20 % - Markeringsfarve3 6 5 3" xfId="2133" xr:uid="{00000000-0005-0000-0000-000097200000}"/>
    <cellStyle name="20 % - Markeringsfarve3 6 5 3 2" xfId="12485" xr:uid="{00000000-0005-0000-0000-000098200000}"/>
    <cellStyle name="20 % - Markeringsfarve3 6 5 3 2 2" xfId="26516" xr:uid="{00000000-0005-0000-0000-000099200000}"/>
    <cellStyle name="20 % - Markeringsfarve3 6 5 3 3" xfId="22564" xr:uid="{00000000-0005-0000-0000-00009A200000}"/>
    <cellStyle name="20 % - Markeringsfarve3 6 5 4" xfId="2134" xr:uid="{00000000-0005-0000-0000-00009B200000}"/>
    <cellStyle name="20 % - Markeringsfarve3 6 5 4 2" xfId="12486" xr:uid="{00000000-0005-0000-0000-00009C200000}"/>
    <cellStyle name="20 % - Markeringsfarve3 6 5 4 2 2" xfId="26517" xr:uid="{00000000-0005-0000-0000-00009D200000}"/>
    <cellStyle name="20 % - Markeringsfarve3 6 5 4 3" xfId="22565" xr:uid="{00000000-0005-0000-0000-00009E200000}"/>
    <cellStyle name="20 % - Markeringsfarve3 6 5 5" xfId="2135" xr:uid="{00000000-0005-0000-0000-00009F200000}"/>
    <cellStyle name="20 % - Markeringsfarve3 6 5 5 2" xfId="12487" xr:uid="{00000000-0005-0000-0000-0000A0200000}"/>
    <cellStyle name="20 % - Markeringsfarve3 6 5 5 2 2" xfId="26518" xr:uid="{00000000-0005-0000-0000-0000A1200000}"/>
    <cellStyle name="20 % - Markeringsfarve3 6 5 5 3" xfId="22566" xr:uid="{00000000-0005-0000-0000-0000A2200000}"/>
    <cellStyle name="20 % - Markeringsfarve3 6 5 6" xfId="2136" xr:uid="{00000000-0005-0000-0000-0000A3200000}"/>
    <cellStyle name="20 % - Markeringsfarve3 6 5 6 2" xfId="12488" xr:uid="{00000000-0005-0000-0000-0000A4200000}"/>
    <cellStyle name="20 % - Markeringsfarve3 6 5 6 2 2" xfId="26519" xr:uid="{00000000-0005-0000-0000-0000A5200000}"/>
    <cellStyle name="20 % - Markeringsfarve3 6 5 6 3" xfId="22567" xr:uid="{00000000-0005-0000-0000-0000A6200000}"/>
    <cellStyle name="20 % - Markeringsfarve3 6 5 7" xfId="12483" xr:uid="{00000000-0005-0000-0000-0000A7200000}"/>
    <cellStyle name="20 % - Markeringsfarve3 6 5 7 2" xfId="26514" xr:uid="{00000000-0005-0000-0000-0000A8200000}"/>
    <cellStyle name="20 % - Markeringsfarve3 6 5 8" xfId="22562" xr:uid="{00000000-0005-0000-0000-0000A9200000}"/>
    <cellStyle name="20 % - Markeringsfarve3 6 6" xfId="2137" xr:uid="{00000000-0005-0000-0000-0000AA200000}"/>
    <cellStyle name="20 % - Markeringsfarve3 6 6 2" xfId="12489" xr:uid="{00000000-0005-0000-0000-0000AB200000}"/>
    <cellStyle name="20 % - Markeringsfarve3 6 6 2 2" xfId="26520" xr:uid="{00000000-0005-0000-0000-0000AC200000}"/>
    <cellStyle name="20 % - Markeringsfarve3 6 6 3" xfId="22568" xr:uid="{00000000-0005-0000-0000-0000AD200000}"/>
    <cellStyle name="20 % - Markeringsfarve3 6 7" xfId="2138" xr:uid="{00000000-0005-0000-0000-0000AE200000}"/>
    <cellStyle name="20 % - Markeringsfarve3 6 7 2" xfId="12490" xr:uid="{00000000-0005-0000-0000-0000AF200000}"/>
    <cellStyle name="20 % - Markeringsfarve3 6 7 2 2" xfId="26521" xr:uid="{00000000-0005-0000-0000-0000B0200000}"/>
    <cellStyle name="20 % - Markeringsfarve3 6 7 3" xfId="22569" xr:uid="{00000000-0005-0000-0000-0000B1200000}"/>
    <cellStyle name="20 % - Markeringsfarve3 6 8" xfId="2139" xr:uid="{00000000-0005-0000-0000-0000B2200000}"/>
    <cellStyle name="20 % - Markeringsfarve3 6 8 2" xfId="12491" xr:uid="{00000000-0005-0000-0000-0000B3200000}"/>
    <cellStyle name="20 % - Markeringsfarve3 6 8 2 2" xfId="26522" xr:uid="{00000000-0005-0000-0000-0000B4200000}"/>
    <cellStyle name="20 % - Markeringsfarve3 6 8 3" xfId="22570" xr:uid="{00000000-0005-0000-0000-0000B5200000}"/>
    <cellStyle name="20 % - Markeringsfarve3 6 9" xfId="2140" xr:uid="{00000000-0005-0000-0000-0000B6200000}"/>
    <cellStyle name="20 % - Markeringsfarve3 6 9 2" xfId="12492" xr:uid="{00000000-0005-0000-0000-0000B7200000}"/>
    <cellStyle name="20 % - Markeringsfarve3 6 9 2 2" xfId="26523" xr:uid="{00000000-0005-0000-0000-0000B8200000}"/>
    <cellStyle name="20 % - Markeringsfarve3 6 9 3" xfId="22571" xr:uid="{00000000-0005-0000-0000-0000B9200000}"/>
    <cellStyle name="20 % - Markeringsfarve3 7" xfId="2141" xr:uid="{00000000-0005-0000-0000-0000BA200000}"/>
    <cellStyle name="20 % - Markeringsfarve3 8" xfId="2142" xr:uid="{00000000-0005-0000-0000-0000BB200000}"/>
    <cellStyle name="20 % - Markeringsfarve3 9" xfId="2143" xr:uid="{00000000-0005-0000-0000-0000BC200000}"/>
    <cellStyle name="20 % - Markeringsfarve4 10" xfId="2145" xr:uid="{00000000-0005-0000-0000-0000BD200000}"/>
    <cellStyle name="20 % - Markeringsfarve4 11" xfId="2146" xr:uid="{00000000-0005-0000-0000-0000BE200000}"/>
    <cellStyle name="20 % - Markeringsfarve4 11 2" xfId="2147" xr:uid="{00000000-0005-0000-0000-0000BF200000}"/>
    <cellStyle name="20 % - Markeringsfarve4 11 2 2" xfId="12494" xr:uid="{00000000-0005-0000-0000-0000C0200000}"/>
    <cellStyle name="20 % - Markeringsfarve4 11 2 2 2" xfId="26525" xr:uid="{00000000-0005-0000-0000-0000C1200000}"/>
    <cellStyle name="20 % - Markeringsfarve4 11 2 3" xfId="22574" xr:uid="{00000000-0005-0000-0000-0000C2200000}"/>
    <cellStyle name="20 % - Markeringsfarve4 11 3" xfId="12493" xr:uid="{00000000-0005-0000-0000-0000C3200000}"/>
    <cellStyle name="20 % - Markeringsfarve4 11 3 2" xfId="26524" xr:uid="{00000000-0005-0000-0000-0000C4200000}"/>
    <cellStyle name="20 % - Markeringsfarve4 11 4" xfId="22573" xr:uid="{00000000-0005-0000-0000-0000C5200000}"/>
    <cellStyle name="20 % - Markeringsfarve4 12" xfId="2148" xr:uid="{00000000-0005-0000-0000-0000C6200000}"/>
    <cellStyle name="20 % - Markeringsfarve4 12 2" xfId="12495" xr:uid="{00000000-0005-0000-0000-0000C7200000}"/>
    <cellStyle name="20 % - Markeringsfarve4 12 2 2" xfId="26526" xr:uid="{00000000-0005-0000-0000-0000C8200000}"/>
    <cellStyle name="20 % - Markeringsfarve4 12 3" xfId="22575" xr:uid="{00000000-0005-0000-0000-0000C9200000}"/>
    <cellStyle name="20 % - Markeringsfarve4 13" xfId="2149" xr:uid="{00000000-0005-0000-0000-0000CA200000}"/>
    <cellStyle name="20 % - Markeringsfarve4 13 2" xfId="12496" xr:uid="{00000000-0005-0000-0000-0000CB200000}"/>
    <cellStyle name="20 % - Markeringsfarve4 13 2 2" xfId="26527" xr:uid="{00000000-0005-0000-0000-0000CC200000}"/>
    <cellStyle name="20 % - Markeringsfarve4 13 3" xfId="22576" xr:uid="{00000000-0005-0000-0000-0000CD200000}"/>
    <cellStyle name="20 % - Markeringsfarve4 14" xfId="2150" xr:uid="{00000000-0005-0000-0000-0000CE200000}"/>
    <cellStyle name="20 % - Markeringsfarve4 15" xfId="2151" xr:uid="{00000000-0005-0000-0000-0000CF200000}"/>
    <cellStyle name="20 % - Markeringsfarve4 16" xfId="2152" xr:uid="{00000000-0005-0000-0000-0000D0200000}"/>
    <cellStyle name="20 % - Markeringsfarve4 17" xfId="2153" xr:uid="{00000000-0005-0000-0000-0000D1200000}"/>
    <cellStyle name="20 % - Markeringsfarve4 18" xfId="2154" xr:uid="{00000000-0005-0000-0000-0000D2200000}"/>
    <cellStyle name="20 % - Markeringsfarve4 18 2" xfId="12497" xr:uid="{00000000-0005-0000-0000-0000D3200000}"/>
    <cellStyle name="20 % - Markeringsfarve4 18 2 2" xfId="26528" xr:uid="{00000000-0005-0000-0000-0000D4200000}"/>
    <cellStyle name="20 % - Markeringsfarve4 18 3" xfId="22577" xr:uid="{00000000-0005-0000-0000-0000D5200000}"/>
    <cellStyle name="20 % - Markeringsfarve4 19" xfId="2155" xr:uid="{00000000-0005-0000-0000-0000D6200000}"/>
    <cellStyle name="20 % - Markeringsfarve4 19 2" xfId="12498" xr:uid="{00000000-0005-0000-0000-0000D7200000}"/>
    <cellStyle name="20 % - Markeringsfarve4 19 2 2" xfId="26529" xr:uid="{00000000-0005-0000-0000-0000D8200000}"/>
    <cellStyle name="20 % - Markeringsfarve4 19 3" xfId="22578" xr:uid="{00000000-0005-0000-0000-0000D9200000}"/>
    <cellStyle name="20 % - Markeringsfarve4 2" xfId="2156" xr:uid="{00000000-0005-0000-0000-0000DA200000}"/>
    <cellStyle name="20 % - Markeringsfarve4 2 10" xfId="2157" xr:uid="{00000000-0005-0000-0000-0000DB200000}"/>
    <cellStyle name="20 % - Markeringsfarve4 2 10 2" xfId="12499" xr:uid="{00000000-0005-0000-0000-0000DC200000}"/>
    <cellStyle name="20 % - Markeringsfarve4 2 10 2 2" xfId="26530" xr:uid="{00000000-0005-0000-0000-0000DD200000}"/>
    <cellStyle name="20 % - Markeringsfarve4 2 10 3" xfId="22579" xr:uid="{00000000-0005-0000-0000-0000DE200000}"/>
    <cellStyle name="20 % - Markeringsfarve4 2 11" xfId="2158" xr:uid="{00000000-0005-0000-0000-0000DF200000}"/>
    <cellStyle name="20 % - Markeringsfarve4 2 11 2" xfId="12500" xr:uid="{00000000-0005-0000-0000-0000E0200000}"/>
    <cellStyle name="20 % - Markeringsfarve4 2 11 2 2" xfId="26531" xr:uid="{00000000-0005-0000-0000-0000E1200000}"/>
    <cellStyle name="20 % - Markeringsfarve4 2 11 3" xfId="22580" xr:uid="{00000000-0005-0000-0000-0000E2200000}"/>
    <cellStyle name="20 % - Markeringsfarve4 2 12" xfId="2159" xr:uid="{00000000-0005-0000-0000-0000E3200000}"/>
    <cellStyle name="20 % - Markeringsfarve4 2 12 2" xfId="12501" xr:uid="{00000000-0005-0000-0000-0000E4200000}"/>
    <cellStyle name="20 % - Markeringsfarve4 2 12 2 2" xfId="26532" xr:uid="{00000000-0005-0000-0000-0000E5200000}"/>
    <cellStyle name="20 % - Markeringsfarve4 2 12 3" xfId="22581" xr:uid="{00000000-0005-0000-0000-0000E6200000}"/>
    <cellStyle name="20 % - Markeringsfarve4 2 13" xfId="2160" xr:uid="{00000000-0005-0000-0000-0000E7200000}"/>
    <cellStyle name="20 % - Markeringsfarve4 2 13 2" xfId="12502" xr:uid="{00000000-0005-0000-0000-0000E8200000}"/>
    <cellStyle name="20 % - Markeringsfarve4 2 13 2 2" xfId="26533" xr:uid="{00000000-0005-0000-0000-0000E9200000}"/>
    <cellStyle name="20 % - Markeringsfarve4 2 13 3" xfId="22582" xr:uid="{00000000-0005-0000-0000-0000EA200000}"/>
    <cellStyle name="20 % - Markeringsfarve4 2 14" xfId="2161" xr:uid="{00000000-0005-0000-0000-0000EB200000}"/>
    <cellStyle name="20 % - Markeringsfarve4 2 14 2" xfId="12503" xr:uid="{00000000-0005-0000-0000-0000EC200000}"/>
    <cellStyle name="20 % - Markeringsfarve4 2 14 2 2" xfId="26534" xr:uid="{00000000-0005-0000-0000-0000ED200000}"/>
    <cellStyle name="20 % - Markeringsfarve4 2 14 3" xfId="22583" xr:uid="{00000000-0005-0000-0000-0000EE200000}"/>
    <cellStyle name="20 % - Markeringsfarve4 2 15" xfId="2162" xr:uid="{00000000-0005-0000-0000-0000EF200000}"/>
    <cellStyle name="20 % - Markeringsfarve4 2 15 2" xfId="12504" xr:uid="{00000000-0005-0000-0000-0000F0200000}"/>
    <cellStyle name="20 % - Markeringsfarve4 2 15 2 2" xfId="26535" xr:uid="{00000000-0005-0000-0000-0000F1200000}"/>
    <cellStyle name="20 % - Markeringsfarve4 2 15 3" xfId="22584" xr:uid="{00000000-0005-0000-0000-0000F2200000}"/>
    <cellStyle name="20 % - Markeringsfarve4 2 16" xfId="2163" xr:uid="{00000000-0005-0000-0000-0000F3200000}"/>
    <cellStyle name="20 % - Markeringsfarve4 2 17" xfId="2164" xr:uid="{00000000-0005-0000-0000-0000F4200000}"/>
    <cellStyle name="20 % - Markeringsfarve4 2 17 2" xfId="12505" xr:uid="{00000000-0005-0000-0000-0000F5200000}"/>
    <cellStyle name="20 % - Markeringsfarve4 2 17 2 2" xfId="26536" xr:uid="{00000000-0005-0000-0000-0000F6200000}"/>
    <cellStyle name="20 % - Markeringsfarve4 2 17 3" xfId="22585" xr:uid="{00000000-0005-0000-0000-0000F7200000}"/>
    <cellStyle name="20 % - Markeringsfarve4 2 2" xfId="2165" xr:uid="{00000000-0005-0000-0000-0000F8200000}"/>
    <cellStyle name="20 % - Markeringsfarve4 2 2 10" xfId="2166" xr:uid="{00000000-0005-0000-0000-0000F9200000}"/>
    <cellStyle name="20 % - Markeringsfarve4 2 2 10 2" xfId="12507" xr:uid="{00000000-0005-0000-0000-0000FA200000}"/>
    <cellStyle name="20 % - Markeringsfarve4 2 2 10 2 2" xfId="26538" xr:uid="{00000000-0005-0000-0000-0000FB200000}"/>
    <cellStyle name="20 % - Markeringsfarve4 2 2 10 3" xfId="22587" xr:uid="{00000000-0005-0000-0000-0000FC200000}"/>
    <cellStyle name="20 % - Markeringsfarve4 2 2 11" xfId="2167" xr:uid="{00000000-0005-0000-0000-0000FD200000}"/>
    <cellStyle name="20 % - Markeringsfarve4 2 2 11 2" xfId="12508" xr:uid="{00000000-0005-0000-0000-0000FE200000}"/>
    <cellStyle name="20 % - Markeringsfarve4 2 2 11 2 2" xfId="26539" xr:uid="{00000000-0005-0000-0000-0000FF200000}"/>
    <cellStyle name="20 % - Markeringsfarve4 2 2 11 3" xfId="22588" xr:uid="{00000000-0005-0000-0000-000000210000}"/>
    <cellStyle name="20 % - Markeringsfarve4 2 2 12" xfId="2168" xr:uid="{00000000-0005-0000-0000-000001210000}"/>
    <cellStyle name="20 % - Markeringsfarve4 2 2 12 2" xfId="12509" xr:uid="{00000000-0005-0000-0000-000002210000}"/>
    <cellStyle name="20 % - Markeringsfarve4 2 2 12 2 2" xfId="26540" xr:uid="{00000000-0005-0000-0000-000003210000}"/>
    <cellStyle name="20 % - Markeringsfarve4 2 2 12 3" xfId="22589" xr:uid="{00000000-0005-0000-0000-000004210000}"/>
    <cellStyle name="20 % - Markeringsfarve4 2 2 13" xfId="2169" xr:uid="{00000000-0005-0000-0000-000005210000}"/>
    <cellStyle name="20 % - Markeringsfarve4 2 2 13 2" xfId="12510" xr:uid="{00000000-0005-0000-0000-000006210000}"/>
    <cellStyle name="20 % - Markeringsfarve4 2 2 13 2 2" xfId="26541" xr:uid="{00000000-0005-0000-0000-000007210000}"/>
    <cellStyle name="20 % - Markeringsfarve4 2 2 13 3" xfId="22590" xr:uid="{00000000-0005-0000-0000-000008210000}"/>
    <cellStyle name="20 % - Markeringsfarve4 2 2 14" xfId="2170" xr:uid="{00000000-0005-0000-0000-000009210000}"/>
    <cellStyle name="20 % - Markeringsfarve4 2 2 15" xfId="12506" xr:uid="{00000000-0005-0000-0000-00000A210000}"/>
    <cellStyle name="20 % - Markeringsfarve4 2 2 15 2" xfId="26537" xr:uid="{00000000-0005-0000-0000-00000B210000}"/>
    <cellStyle name="20 % - Markeringsfarve4 2 2 16" xfId="22586" xr:uid="{00000000-0005-0000-0000-00000C210000}"/>
    <cellStyle name="20 % - Markeringsfarve4 2 2 2" xfId="2171" xr:uid="{00000000-0005-0000-0000-00000D210000}"/>
    <cellStyle name="20 % - Markeringsfarve4 2 2 2 10" xfId="2172" xr:uid="{00000000-0005-0000-0000-00000E210000}"/>
    <cellStyle name="20 % - Markeringsfarve4 2 2 2 10 2" xfId="12512" xr:uid="{00000000-0005-0000-0000-00000F210000}"/>
    <cellStyle name="20 % - Markeringsfarve4 2 2 2 10 2 2" xfId="26543" xr:uid="{00000000-0005-0000-0000-000010210000}"/>
    <cellStyle name="20 % - Markeringsfarve4 2 2 2 10 3" xfId="22592" xr:uid="{00000000-0005-0000-0000-000011210000}"/>
    <cellStyle name="20 % - Markeringsfarve4 2 2 2 11" xfId="2173" xr:uid="{00000000-0005-0000-0000-000012210000}"/>
    <cellStyle name="20 % - Markeringsfarve4 2 2 2 11 2" xfId="12513" xr:uid="{00000000-0005-0000-0000-000013210000}"/>
    <cellStyle name="20 % - Markeringsfarve4 2 2 2 11 2 2" xfId="26544" xr:uid="{00000000-0005-0000-0000-000014210000}"/>
    <cellStyle name="20 % - Markeringsfarve4 2 2 2 11 3" xfId="22593" xr:uid="{00000000-0005-0000-0000-000015210000}"/>
    <cellStyle name="20 % - Markeringsfarve4 2 2 2 12" xfId="2174" xr:uid="{00000000-0005-0000-0000-000016210000}"/>
    <cellStyle name="20 % - Markeringsfarve4 2 2 2 12 2" xfId="12514" xr:uid="{00000000-0005-0000-0000-000017210000}"/>
    <cellStyle name="20 % - Markeringsfarve4 2 2 2 12 2 2" xfId="26545" xr:uid="{00000000-0005-0000-0000-000018210000}"/>
    <cellStyle name="20 % - Markeringsfarve4 2 2 2 12 3" xfId="22594" xr:uid="{00000000-0005-0000-0000-000019210000}"/>
    <cellStyle name="20 % - Markeringsfarve4 2 2 2 13" xfId="12511" xr:uid="{00000000-0005-0000-0000-00001A210000}"/>
    <cellStyle name="20 % - Markeringsfarve4 2 2 2 13 2" xfId="26542" xr:uid="{00000000-0005-0000-0000-00001B210000}"/>
    <cellStyle name="20 % - Markeringsfarve4 2 2 2 14" xfId="22591" xr:uid="{00000000-0005-0000-0000-00001C210000}"/>
    <cellStyle name="20 % - Markeringsfarve4 2 2 2 2" xfId="2175" xr:uid="{00000000-0005-0000-0000-00001D210000}"/>
    <cellStyle name="20 % - Markeringsfarve4 2 2 2 2 10" xfId="2176" xr:uid="{00000000-0005-0000-0000-00001E210000}"/>
    <cellStyle name="20 % - Markeringsfarve4 2 2 2 2 10 2" xfId="12516" xr:uid="{00000000-0005-0000-0000-00001F210000}"/>
    <cellStyle name="20 % - Markeringsfarve4 2 2 2 2 10 2 2" xfId="26547" xr:uid="{00000000-0005-0000-0000-000020210000}"/>
    <cellStyle name="20 % - Markeringsfarve4 2 2 2 2 10 3" xfId="22596" xr:uid="{00000000-0005-0000-0000-000021210000}"/>
    <cellStyle name="20 % - Markeringsfarve4 2 2 2 2 11" xfId="2177" xr:uid="{00000000-0005-0000-0000-000022210000}"/>
    <cellStyle name="20 % - Markeringsfarve4 2 2 2 2 11 2" xfId="12517" xr:uid="{00000000-0005-0000-0000-000023210000}"/>
    <cellStyle name="20 % - Markeringsfarve4 2 2 2 2 11 2 2" xfId="26548" xr:uid="{00000000-0005-0000-0000-000024210000}"/>
    <cellStyle name="20 % - Markeringsfarve4 2 2 2 2 11 3" xfId="22597" xr:uid="{00000000-0005-0000-0000-000025210000}"/>
    <cellStyle name="20 % - Markeringsfarve4 2 2 2 2 12" xfId="12515" xr:uid="{00000000-0005-0000-0000-000026210000}"/>
    <cellStyle name="20 % - Markeringsfarve4 2 2 2 2 12 2" xfId="26546" xr:uid="{00000000-0005-0000-0000-000027210000}"/>
    <cellStyle name="20 % - Markeringsfarve4 2 2 2 2 13" xfId="22595" xr:uid="{00000000-0005-0000-0000-000028210000}"/>
    <cellStyle name="20 % - Markeringsfarve4 2 2 2 2 2" xfId="2178" xr:uid="{00000000-0005-0000-0000-000029210000}"/>
    <cellStyle name="20 % - Markeringsfarve4 2 2 2 2 2 10" xfId="2179" xr:uid="{00000000-0005-0000-0000-00002A210000}"/>
    <cellStyle name="20 % - Markeringsfarve4 2 2 2 2 2 10 2" xfId="12519" xr:uid="{00000000-0005-0000-0000-00002B210000}"/>
    <cellStyle name="20 % - Markeringsfarve4 2 2 2 2 2 10 2 2" xfId="26550" xr:uid="{00000000-0005-0000-0000-00002C210000}"/>
    <cellStyle name="20 % - Markeringsfarve4 2 2 2 2 2 10 3" xfId="22599" xr:uid="{00000000-0005-0000-0000-00002D210000}"/>
    <cellStyle name="20 % - Markeringsfarve4 2 2 2 2 2 11" xfId="12518" xr:uid="{00000000-0005-0000-0000-00002E210000}"/>
    <cellStyle name="20 % - Markeringsfarve4 2 2 2 2 2 11 2" xfId="26549" xr:uid="{00000000-0005-0000-0000-00002F210000}"/>
    <cellStyle name="20 % - Markeringsfarve4 2 2 2 2 2 12" xfId="22598" xr:uid="{00000000-0005-0000-0000-000030210000}"/>
    <cellStyle name="20 % - Markeringsfarve4 2 2 2 2 2 2" xfId="2180" xr:uid="{00000000-0005-0000-0000-000031210000}"/>
    <cellStyle name="20 % - Markeringsfarve4 2 2 2 2 2 2 2" xfId="2181" xr:uid="{00000000-0005-0000-0000-000032210000}"/>
    <cellStyle name="20 % - Markeringsfarve4 2 2 2 2 2 2 2 2" xfId="12521" xr:uid="{00000000-0005-0000-0000-000033210000}"/>
    <cellStyle name="20 % - Markeringsfarve4 2 2 2 2 2 2 2 2 2" xfId="26552" xr:uid="{00000000-0005-0000-0000-000034210000}"/>
    <cellStyle name="20 % - Markeringsfarve4 2 2 2 2 2 2 2 3" xfId="22601" xr:uid="{00000000-0005-0000-0000-000035210000}"/>
    <cellStyle name="20 % - Markeringsfarve4 2 2 2 2 2 2 3" xfId="2182" xr:uid="{00000000-0005-0000-0000-000036210000}"/>
    <cellStyle name="20 % - Markeringsfarve4 2 2 2 2 2 2 3 2" xfId="12522" xr:uid="{00000000-0005-0000-0000-000037210000}"/>
    <cellStyle name="20 % - Markeringsfarve4 2 2 2 2 2 2 3 2 2" xfId="26553" xr:uid="{00000000-0005-0000-0000-000038210000}"/>
    <cellStyle name="20 % - Markeringsfarve4 2 2 2 2 2 2 3 3" xfId="22602" xr:uid="{00000000-0005-0000-0000-000039210000}"/>
    <cellStyle name="20 % - Markeringsfarve4 2 2 2 2 2 2 4" xfId="2183" xr:uid="{00000000-0005-0000-0000-00003A210000}"/>
    <cellStyle name="20 % - Markeringsfarve4 2 2 2 2 2 2 4 2" xfId="12523" xr:uid="{00000000-0005-0000-0000-00003B210000}"/>
    <cellStyle name="20 % - Markeringsfarve4 2 2 2 2 2 2 4 2 2" xfId="26554" xr:uid="{00000000-0005-0000-0000-00003C210000}"/>
    <cellStyle name="20 % - Markeringsfarve4 2 2 2 2 2 2 4 3" xfId="22603" xr:uid="{00000000-0005-0000-0000-00003D210000}"/>
    <cellStyle name="20 % - Markeringsfarve4 2 2 2 2 2 2 5" xfId="2184" xr:uid="{00000000-0005-0000-0000-00003E210000}"/>
    <cellStyle name="20 % - Markeringsfarve4 2 2 2 2 2 2 5 2" xfId="12524" xr:uid="{00000000-0005-0000-0000-00003F210000}"/>
    <cellStyle name="20 % - Markeringsfarve4 2 2 2 2 2 2 5 2 2" xfId="26555" xr:uid="{00000000-0005-0000-0000-000040210000}"/>
    <cellStyle name="20 % - Markeringsfarve4 2 2 2 2 2 2 5 3" xfId="22604" xr:uid="{00000000-0005-0000-0000-000041210000}"/>
    <cellStyle name="20 % - Markeringsfarve4 2 2 2 2 2 2 6" xfId="2185" xr:uid="{00000000-0005-0000-0000-000042210000}"/>
    <cellStyle name="20 % - Markeringsfarve4 2 2 2 2 2 2 6 2" xfId="12525" xr:uid="{00000000-0005-0000-0000-000043210000}"/>
    <cellStyle name="20 % - Markeringsfarve4 2 2 2 2 2 2 6 2 2" xfId="26556" xr:uid="{00000000-0005-0000-0000-000044210000}"/>
    <cellStyle name="20 % - Markeringsfarve4 2 2 2 2 2 2 6 3" xfId="22605" xr:uid="{00000000-0005-0000-0000-000045210000}"/>
    <cellStyle name="20 % - Markeringsfarve4 2 2 2 2 2 2 7" xfId="12520" xr:uid="{00000000-0005-0000-0000-000046210000}"/>
    <cellStyle name="20 % - Markeringsfarve4 2 2 2 2 2 2 7 2" xfId="26551" xr:uid="{00000000-0005-0000-0000-000047210000}"/>
    <cellStyle name="20 % - Markeringsfarve4 2 2 2 2 2 2 8" xfId="22600" xr:uid="{00000000-0005-0000-0000-000048210000}"/>
    <cellStyle name="20 % - Markeringsfarve4 2 2 2 2 2 3" xfId="2186" xr:uid="{00000000-0005-0000-0000-000049210000}"/>
    <cellStyle name="20 % - Markeringsfarve4 2 2 2 2 2 3 2" xfId="2187" xr:uid="{00000000-0005-0000-0000-00004A210000}"/>
    <cellStyle name="20 % - Markeringsfarve4 2 2 2 2 2 3 2 2" xfId="12527" xr:uid="{00000000-0005-0000-0000-00004B210000}"/>
    <cellStyle name="20 % - Markeringsfarve4 2 2 2 2 2 3 2 2 2" xfId="26558" xr:uid="{00000000-0005-0000-0000-00004C210000}"/>
    <cellStyle name="20 % - Markeringsfarve4 2 2 2 2 2 3 2 3" xfId="22607" xr:uid="{00000000-0005-0000-0000-00004D210000}"/>
    <cellStyle name="20 % - Markeringsfarve4 2 2 2 2 2 3 3" xfId="2188" xr:uid="{00000000-0005-0000-0000-00004E210000}"/>
    <cellStyle name="20 % - Markeringsfarve4 2 2 2 2 2 3 3 2" xfId="12528" xr:uid="{00000000-0005-0000-0000-00004F210000}"/>
    <cellStyle name="20 % - Markeringsfarve4 2 2 2 2 2 3 3 2 2" xfId="26559" xr:uid="{00000000-0005-0000-0000-000050210000}"/>
    <cellStyle name="20 % - Markeringsfarve4 2 2 2 2 2 3 3 3" xfId="22608" xr:uid="{00000000-0005-0000-0000-000051210000}"/>
    <cellStyle name="20 % - Markeringsfarve4 2 2 2 2 2 3 4" xfId="2189" xr:uid="{00000000-0005-0000-0000-000052210000}"/>
    <cellStyle name="20 % - Markeringsfarve4 2 2 2 2 2 3 4 2" xfId="12529" xr:uid="{00000000-0005-0000-0000-000053210000}"/>
    <cellStyle name="20 % - Markeringsfarve4 2 2 2 2 2 3 4 2 2" xfId="26560" xr:uid="{00000000-0005-0000-0000-000054210000}"/>
    <cellStyle name="20 % - Markeringsfarve4 2 2 2 2 2 3 4 3" xfId="22609" xr:uid="{00000000-0005-0000-0000-000055210000}"/>
    <cellStyle name="20 % - Markeringsfarve4 2 2 2 2 2 3 5" xfId="2190" xr:uid="{00000000-0005-0000-0000-000056210000}"/>
    <cellStyle name="20 % - Markeringsfarve4 2 2 2 2 2 3 5 2" xfId="12530" xr:uid="{00000000-0005-0000-0000-000057210000}"/>
    <cellStyle name="20 % - Markeringsfarve4 2 2 2 2 2 3 5 2 2" xfId="26561" xr:uid="{00000000-0005-0000-0000-000058210000}"/>
    <cellStyle name="20 % - Markeringsfarve4 2 2 2 2 2 3 5 3" xfId="22610" xr:uid="{00000000-0005-0000-0000-000059210000}"/>
    <cellStyle name="20 % - Markeringsfarve4 2 2 2 2 2 3 6" xfId="2191" xr:uid="{00000000-0005-0000-0000-00005A210000}"/>
    <cellStyle name="20 % - Markeringsfarve4 2 2 2 2 2 3 6 2" xfId="12531" xr:uid="{00000000-0005-0000-0000-00005B210000}"/>
    <cellStyle name="20 % - Markeringsfarve4 2 2 2 2 2 3 6 2 2" xfId="26562" xr:uid="{00000000-0005-0000-0000-00005C210000}"/>
    <cellStyle name="20 % - Markeringsfarve4 2 2 2 2 2 3 6 3" xfId="22611" xr:uid="{00000000-0005-0000-0000-00005D210000}"/>
    <cellStyle name="20 % - Markeringsfarve4 2 2 2 2 2 3 7" xfId="12526" xr:uid="{00000000-0005-0000-0000-00005E210000}"/>
    <cellStyle name="20 % - Markeringsfarve4 2 2 2 2 2 3 7 2" xfId="26557" xr:uid="{00000000-0005-0000-0000-00005F210000}"/>
    <cellStyle name="20 % - Markeringsfarve4 2 2 2 2 2 3 8" xfId="22606" xr:uid="{00000000-0005-0000-0000-000060210000}"/>
    <cellStyle name="20 % - Markeringsfarve4 2 2 2 2 2 4" xfId="2192" xr:uid="{00000000-0005-0000-0000-000061210000}"/>
    <cellStyle name="20 % - Markeringsfarve4 2 2 2 2 2 4 2" xfId="2193" xr:uid="{00000000-0005-0000-0000-000062210000}"/>
    <cellStyle name="20 % - Markeringsfarve4 2 2 2 2 2 4 2 2" xfId="12533" xr:uid="{00000000-0005-0000-0000-000063210000}"/>
    <cellStyle name="20 % - Markeringsfarve4 2 2 2 2 2 4 2 2 2" xfId="26564" xr:uid="{00000000-0005-0000-0000-000064210000}"/>
    <cellStyle name="20 % - Markeringsfarve4 2 2 2 2 2 4 2 3" xfId="22613" xr:uid="{00000000-0005-0000-0000-000065210000}"/>
    <cellStyle name="20 % - Markeringsfarve4 2 2 2 2 2 4 3" xfId="2194" xr:uid="{00000000-0005-0000-0000-000066210000}"/>
    <cellStyle name="20 % - Markeringsfarve4 2 2 2 2 2 4 3 2" xfId="12534" xr:uid="{00000000-0005-0000-0000-000067210000}"/>
    <cellStyle name="20 % - Markeringsfarve4 2 2 2 2 2 4 3 2 2" xfId="26565" xr:uid="{00000000-0005-0000-0000-000068210000}"/>
    <cellStyle name="20 % - Markeringsfarve4 2 2 2 2 2 4 3 3" xfId="22614" xr:uid="{00000000-0005-0000-0000-000069210000}"/>
    <cellStyle name="20 % - Markeringsfarve4 2 2 2 2 2 4 4" xfId="2195" xr:uid="{00000000-0005-0000-0000-00006A210000}"/>
    <cellStyle name="20 % - Markeringsfarve4 2 2 2 2 2 4 4 2" xfId="12535" xr:uid="{00000000-0005-0000-0000-00006B210000}"/>
    <cellStyle name="20 % - Markeringsfarve4 2 2 2 2 2 4 4 2 2" xfId="26566" xr:uid="{00000000-0005-0000-0000-00006C210000}"/>
    <cellStyle name="20 % - Markeringsfarve4 2 2 2 2 2 4 4 3" xfId="22615" xr:uid="{00000000-0005-0000-0000-00006D210000}"/>
    <cellStyle name="20 % - Markeringsfarve4 2 2 2 2 2 4 5" xfId="2196" xr:uid="{00000000-0005-0000-0000-00006E210000}"/>
    <cellStyle name="20 % - Markeringsfarve4 2 2 2 2 2 4 5 2" xfId="12536" xr:uid="{00000000-0005-0000-0000-00006F210000}"/>
    <cellStyle name="20 % - Markeringsfarve4 2 2 2 2 2 4 5 2 2" xfId="26567" xr:uid="{00000000-0005-0000-0000-000070210000}"/>
    <cellStyle name="20 % - Markeringsfarve4 2 2 2 2 2 4 5 3" xfId="22616" xr:uid="{00000000-0005-0000-0000-000071210000}"/>
    <cellStyle name="20 % - Markeringsfarve4 2 2 2 2 2 4 6" xfId="2197" xr:uid="{00000000-0005-0000-0000-000072210000}"/>
    <cellStyle name="20 % - Markeringsfarve4 2 2 2 2 2 4 6 2" xfId="12537" xr:uid="{00000000-0005-0000-0000-000073210000}"/>
    <cellStyle name="20 % - Markeringsfarve4 2 2 2 2 2 4 6 2 2" xfId="26568" xr:uid="{00000000-0005-0000-0000-000074210000}"/>
    <cellStyle name="20 % - Markeringsfarve4 2 2 2 2 2 4 6 3" xfId="22617" xr:uid="{00000000-0005-0000-0000-000075210000}"/>
    <cellStyle name="20 % - Markeringsfarve4 2 2 2 2 2 4 7" xfId="12532" xr:uid="{00000000-0005-0000-0000-000076210000}"/>
    <cellStyle name="20 % - Markeringsfarve4 2 2 2 2 2 4 7 2" xfId="26563" xr:uid="{00000000-0005-0000-0000-000077210000}"/>
    <cellStyle name="20 % - Markeringsfarve4 2 2 2 2 2 4 8" xfId="22612" xr:uid="{00000000-0005-0000-0000-000078210000}"/>
    <cellStyle name="20 % - Markeringsfarve4 2 2 2 2 2 5" xfId="2198" xr:uid="{00000000-0005-0000-0000-000079210000}"/>
    <cellStyle name="20 % - Markeringsfarve4 2 2 2 2 2 5 2" xfId="2199" xr:uid="{00000000-0005-0000-0000-00007A210000}"/>
    <cellStyle name="20 % - Markeringsfarve4 2 2 2 2 2 5 2 2" xfId="12539" xr:uid="{00000000-0005-0000-0000-00007B210000}"/>
    <cellStyle name="20 % - Markeringsfarve4 2 2 2 2 2 5 2 2 2" xfId="26570" xr:uid="{00000000-0005-0000-0000-00007C210000}"/>
    <cellStyle name="20 % - Markeringsfarve4 2 2 2 2 2 5 2 3" xfId="22619" xr:uid="{00000000-0005-0000-0000-00007D210000}"/>
    <cellStyle name="20 % - Markeringsfarve4 2 2 2 2 2 5 3" xfId="2200" xr:uid="{00000000-0005-0000-0000-00007E210000}"/>
    <cellStyle name="20 % - Markeringsfarve4 2 2 2 2 2 5 3 2" xfId="12540" xr:uid="{00000000-0005-0000-0000-00007F210000}"/>
    <cellStyle name="20 % - Markeringsfarve4 2 2 2 2 2 5 3 2 2" xfId="26571" xr:uid="{00000000-0005-0000-0000-000080210000}"/>
    <cellStyle name="20 % - Markeringsfarve4 2 2 2 2 2 5 3 3" xfId="22620" xr:uid="{00000000-0005-0000-0000-000081210000}"/>
    <cellStyle name="20 % - Markeringsfarve4 2 2 2 2 2 5 4" xfId="2201" xr:uid="{00000000-0005-0000-0000-000082210000}"/>
    <cellStyle name="20 % - Markeringsfarve4 2 2 2 2 2 5 4 2" xfId="12541" xr:uid="{00000000-0005-0000-0000-000083210000}"/>
    <cellStyle name="20 % - Markeringsfarve4 2 2 2 2 2 5 4 2 2" xfId="26572" xr:uid="{00000000-0005-0000-0000-000084210000}"/>
    <cellStyle name="20 % - Markeringsfarve4 2 2 2 2 2 5 4 3" xfId="22621" xr:uid="{00000000-0005-0000-0000-000085210000}"/>
    <cellStyle name="20 % - Markeringsfarve4 2 2 2 2 2 5 5" xfId="2202" xr:uid="{00000000-0005-0000-0000-000086210000}"/>
    <cellStyle name="20 % - Markeringsfarve4 2 2 2 2 2 5 5 2" xfId="12542" xr:uid="{00000000-0005-0000-0000-000087210000}"/>
    <cellStyle name="20 % - Markeringsfarve4 2 2 2 2 2 5 5 2 2" xfId="26573" xr:uid="{00000000-0005-0000-0000-000088210000}"/>
    <cellStyle name="20 % - Markeringsfarve4 2 2 2 2 2 5 5 3" xfId="22622" xr:uid="{00000000-0005-0000-0000-000089210000}"/>
    <cellStyle name="20 % - Markeringsfarve4 2 2 2 2 2 5 6" xfId="2203" xr:uid="{00000000-0005-0000-0000-00008A210000}"/>
    <cellStyle name="20 % - Markeringsfarve4 2 2 2 2 2 5 6 2" xfId="12543" xr:uid="{00000000-0005-0000-0000-00008B210000}"/>
    <cellStyle name="20 % - Markeringsfarve4 2 2 2 2 2 5 6 2 2" xfId="26574" xr:uid="{00000000-0005-0000-0000-00008C210000}"/>
    <cellStyle name="20 % - Markeringsfarve4 2 2 2 2 2 5 6 3" xfId="22623" xr:uid="{00000000-0005-0000-0000-00008D210000}"/>
    <cellStyle name="20 % - Markeringsfarve4 2 2 2 2 2 5 7" xfId="12538" xr:uid="{00000000-0005-0000-0000-00008E210000}"/>
    <cellStyle name="20 % - Markeringsfarve4 2 2 2 2 2 5 7 2" xfId="26569" xr:uid="{00000000-0005-0000-0000-00008F210000}"/>
    <cellStyle name="20 % - Markeringsfarve4 2 2 2 2 2 5 8" xfId="22618" xr:uid="{00000000-0005-0000-0000-000090210000}"/>
    <cellStyle name="20 % - Markeringsfarve4 2 2 2 2 2 6" xfId="2204" xr:uid="{00000000-0005-0000-0000-000091210000}"/>
    <cellStyle name="20 % - Markeringsfarve4 2 2 2 2 2 6 2" xfId="12544" xr:uid="{00000000-0005-0000-0000-000092210000}"/>
    <cellStyle name="20 % - Markeringsfarve4 2 2 2 2 2 6 2 2" xfId="26575" xr:uid="{00000000-0005-0000-0000-000093210000}"/>
    <cellStyle name="20 % - Markeringsfarve4 2 2 2 2 2 6 3" xfId="22624" xr:uid="{00000000-0005-0000-0000-000094210000}"/>
    <cellStyle name="20 % - Markeringsfarve4 2 2 2 2 2 7" xfId="2205" xr:uid="{00000000-0005-0000-0000-000095210000}"/>
    <cellStyle name="20 % - Markeringsfarve4 2 2 2 2 2 7 2" xfId="12545" xr:uid="{00000000-0005-0000-0000-000096210000}"/>
    <cellStyle name="20 % - Markeringsfarve4 2 2 2 2 2 7 2 2" xfId="26576" xr:uid="{00000000-0005-0000-0000-000097210000}"/>
    <cellStyle name="20 % - Markeringsfarve4 2 2 2 2 2 7 3" xfId="22625" xr:uid="{00000000-0005-0000-0000-000098210000}"/>
    <cellStyle name="20 % - Markeringsfarve4 2 2 2 2 2 8" xfId="2206" xr:uid="{00000000-0005-0000-0000-000099210000}"/>
    <cellStyle name="20 % - Markeringsfarve4 2 2 2 2 2 8 2" xfId="12546" xr:uid="{00000000-0005-0000-0000-00009A210000}"/>
    <cellStyle name="20 % - Markeringsfarve4 2 2 2 2 2 8 2 2" xfId="26577" xr:uid="{00000000-0005-0000-0000-00009B210000}"/>
    <cellStyle name="20 % - Markeringsfarve4 2 2 2 2 2 8 3" xfId="22626" xr:uid="{00000000-0005-0000-0000-00009C210000}"/>
    <cellStyle name="20 % - Markeringsfarve4 2 2 2 2 2 9" xfId="2207" xr:uid="{00000000-0005-0000-0000-00009D210000}"/>
    <cellStyle name="20 % - Markeringsfarve4 2 2 2 2 2 9 2" xfId="12547" xr:uid="{00000000-0005-0000-0000-00009E210000}"/>
    <cellStyle name="20 % - Markeringsfarve4 2 2 2 2 2 9 2 2" xfId="26578" xr:uid="{00000000-0005-0000-0000-00009F210000}"/>
    <cellStyle name="20 % - Markeringsfarve4 2 2 2 2 2 9 3" xfId="22627" xr:uid="{00000000-0005-0000-0000-0000A0210000}"/>
    <cellStyle name="20 % - Markeringsfarve4 2 2 2 2 3" xfId="2208" xr:uid="{00000000-0005-0000-0000-0000A1210000}"/>
    <cellStyle name="20 % - Markeringsfarve4 2 2 2 2 3 2" xfId="2209" xr:uid="{00000000-0005-0000-0000-0000A2210000}"/>
    <cellStyle name="20 % - Markeringsfarve4 2 2 2 2 3 2 2" xfId="12549" xr:uid="{00000000-0005-0000-0000-0000A3210000}"/>
    <cellStyle name="20 % - Markeringsfarve4 2 2 2 2 3 2 2 2" xfId="26580" xr:uid="{00000000-0005-0000-0000-0000A4210000}"/>
    <cellStyle name="20 % - Markeringsfarve4 2 2 2 2 3 2 3" xfId="22629" xr:uid="{00000000-0005-0000-0000-0000A5210000}"/>
    <cellStyle name="20 % - Markeringsfarve4 2 2 2 2 3 3" xfId="2210" xr:uid="{00000000-0005-0000-0000-0000A6210000}"/>
    <cellStyle name="20 % - Markeringsfarve4 2 2 2 2 3 3 2" xfId="12550" xr:uid="{00000000-0005-0000-0000-0000A7210000}"/>
    <cellStyle name="20 % - Markeringsfarve4 2 2 2 2 3 3 2 2" xfId="26581" xr:uid="{00000000-0005-0000-0000-0000A8210000}"/>
    <cellStyle name="20 % - Markeringsfarve4 2 2 2 2 3 3 3" xfId="22630" xr:uid="{00000000-0005-0000-0000-0000A9210000}"/>
    <cellStyle name="20 % - Markeringsfarve4 2 2 2 2 3 4" xfId="2211" xr:uid="{00000000-0005-0000-0000-0000AA210000}"/>
    <cellStyle name="20 % - Markeringsfarve4 2 2 2 2 3 4 2" xfId="12551" xr:uid="{00000000-0005-0000-0000-0000AB210000}"/>
    <cellStyle name="20 % - Markeringsfarve4 2 2 2 2 3 4 2 2" xfId="26582" xr:uid="{00000000-0005-0000-0000-0000AC210000}"/>
    <cellStyle name="20 % - Markeringsfarve4 2 2 2 2 3 4 3" xfId="22631" xr:uid="{00000000-0005-0000-0000-0000AD210000}"/>
    <cellStyle name="20 % - Markeringsfarve4 2 2 2 2 3 5" xfId="2212" xr:uid="{00000000-0005-0000-0000-0000AE210000}"/>
    <cellStyle name="20 % - Markeringsfarve4 2 2 2 2 3 5 2" xfId="12552" xr:uid="{00000000-0005-0000-0000-0000AF210000}"/>
    <cellStyle name="20 % - Markeringsfarve4 2 2 2 2 3 5 2 2" xfId="26583" xr:uid="{00000000-0005-0000-0000-0000B0210000}"/>
    <cellStyle name="20 % - Markeringsfarve4 2 2 2 2 3 5 3" xfId="22632" xr:uid="{00000000-0005-0000-0000-0000B1210000}"/>
    <cellStyle name="20 % - Markeringsfarve4 2 2 2 2 3 6" xfId="2213" xr:uid="{00000000-0005-0000-0000-0000B2210000}"/>
    <cellStyle name="20 % - Markeringsfarve4 2 2 2 2 3 6 2" xfId="12553" xr:uid="{00000000-0005-0000-0000-0000B3210000}"/>
    <cellStyle name="20 % - Markeringsfarve4 2 2 2 2 3 6 2 2" xfId="26584" xr:uid="{00000000-0005-0000-0000-0000B4210000}"/>
    <cellStyle name="20 % - Markeringsfarve4 2 2 2 2 3 6 3" xfId="22633" xr:uid="{00000000-0005-0000-0000-0000B5210000}"/>
    <cellStyle name="20 % - Markeringsfarve4 2 2 2 2 3 7" xfId="12548" xr:uid="{00000000-0005-0000-0000-0000B6210000}"/>
    <cellStyle name="20 % - Markeringsfarve4 2 2 2 2 3 7 2" xfId="26579" xr:uid="{00000000-0005-0000-0000-0000B7210000}"/>
    <cellStyle name="20 % - Markeringsfarve4 2 2 2 2 3 8" xfId="22628" xr:uid="{00000000-0005-0000-0000-0000B8210000}"/>
    <cellStyle name="20 % - Markeringsfarve4 2 2 2 2 4" xfId="2214" xr:uid="{00000000-0005-0000-0000-0000B9210000}"/>
    <cellStyle name="20 % - Markeringsfarve4 2 2 2 2 4 2" xfId="2215" xr:uid="{00000000-0005-0000-0000-0000BA210000}"/>
    <cellStyle name="20 % - Markeringsfarve4 2 2 2 2 4 2 2" xfId="12555" xr:uid="{00000000-0005-0000-0000-0000BB210000}"/>
    <cellStyle name="20 % - Markeringsfarve4 2 2 2 2 4 2 2 2" xfId="26586" xr:uid="{00000000-0005-0000-0000-0000BC210000}"/>
    <cellStyle name="20 % - Markeringsfarve4 2 2 2 2 4 2 3" xfId="22635" xr:uid="{00000000-0005-0000-0000-0000BD210000}"/>
    <cellStyle name="20 % - Markeringsfarve4 2 2 2 2 4 3" xfId="2216" xr:uid="{00000000-0005-0000-0000-0000BE210000}"/>
    <cellStyle name="20 % - Markeringsfarve4 2 2 2 2 4 3 2" xfId="12556" xr:uid="{00000000-0005-0000-0000-0000BF210000}"/>
    <cellStyle name="20 % - Markeringsfarve4 2 2 2 2 4 3 2 2" xfId="26587" xr:uid="{00000000-0005-0000-0000-0000C0210000}"/>
    <cellStyle name="20 % - Markeringsfarve4 2 2 2 2 4 3 3" xfId="22636" xr:uid="{00000000-0005-0000-0000-0000C1210000}"/>
    <cellStyle name="20 % - Markeringsfarve4 2 2 2 2 4 4" xfId="2217" xr:uid="{00000000-0005-0000-0000-0000C2210000}"/>
    <cellStyle name="20 % - Markeringsfarve4 2 2 2 2 4 4 2" xfId="12557" xr:uid="{00000000-0005-0000-0000-0000C3210000}"/>
    <cellStyle name="20 % - Markeringsfarve4 2 2 2 2 4 4 2 2" xfId="26588" xr:uid="{00000000-0005-0000-0000-0000C4210000}"/>
    <cellStyle name="20 % - Markeringsfarve4 2 2 2 2 4 4 3" xfId="22637" xr:uid="{00000000-0005-0000-0000-0000C5210000}"/>
    <cellStyle name="20 % - Markeringsfarve4 2 2 2 2 4 5" xfId="2218" xr:uid="{00000000-0005-0000-0000-0000C6210000}"/>
    <cellStyle name="20 % - Markeringsfarve4 2 2 2 2 4 5 2" xfId="12558" xr:uid="{00000000-0005-0000-0000-0000C7210000}"/>
    <cellStyle name="20 % - Markeringsfarve4 2 2 2 2 4 5 2 2" xfId="26589" xr:uid="{00000000-0005-0000-0000-0000C8210000}"/>
    <cellStyle name="20 % - Markeringsfarve4 2 2 2 2 4 5 3" xfId="22638" xr:uid="{00000000-0005-0000-0000-0000C9210000}"/>
    <cellStyle name="20 % - Markeringsfarve4 2 2 2 2 4 6" xfId="2219" xr:uid="{00000000-0005-0000-0000-0000CA210000}"/>
    <cellStyle name="20 % - Markeringsfarve4 2 2 2 2 4 6 2" xfId="12559" xr:uid="{00000000-0005-0000-0000-0000CB210000}"/>
    <cellStyle name="20 % - Markeringsfarve4 2 2 2 2 4 6 2 2" xfId="26590" xr:uid="{00000000-0005-0000-0000-0000CC210000}"/>
    <cellStyle name="20 % - Markeringsfarve4 2 2 2 2 4 6 3" xfId="22639" xr:uid="{00000000-0005-0000-0000-0000CD210000}"/>
    <cellStyle name="20 % - Markeringsfarve4 2 2 2 2 4 7" xfId="12554" xr:uid="{00000000-0005-0000-0000-0000CE210000}"/>
    <cellStyle name="20 % - Markeringsfarve4 2 2 2 2 4 7 2" xfId="26585" xr:uid="{00000000-0005-0000-0000-0000CF210000}"/>
    <cellStyle name="20 % - Markeringsfarve4 2 2 2 2 4 8" xfId="22634" xr:uid="{00000000-0005-0000-0000-0000D0210000}"/>
    <cellStyle name="20 % - Markeringsfarve4 2 2 2 2 5" xfId="2220" xr:uid="{00000000-0005-0000-0000-0000D1210000}"/>
    <cellStyle name="20 % - Markeringsfarve4 2 2 2 2 5 2" xfId="2221" xr:uid="{00000000-0005-0000-0000-0000D2210000}"/>
    <cellStyle name="20 % - Markeringsfarve4 2 2 2 2 5 2 2" xfId="12561" xr:uid="{00000000-0005-0000-0000-0000D3210000}"/>
    <cellStyle name="20 % - Markeringsfarve4 2 2 2 2 5 2 2 2" xfId="26592" xr:uid="{00000000-0005-0000-0000-0000D4210000}"/>
    <cellStyle name="20 % - Markeringsfarve4 2 2 2 2 5 2 3" xfId="22641" xr:uid="{00000000-0005-0000-0000-0000D5210000}"/>
    <cellStyle name="20 % - Markeringsfarve4 2 2 2 2 5 3" xfId="2222" xr:uid="{00000000-0005-0000-0000-0000D6210000}"/>
    <cellStyle name="20 % - Markeringsfarve4 2 2 2 2 5 3 2" xfId="12562" xr:uid="{00000000-0005-0000-0000-0000D7210000}"/>
    <cellStyle name="20 % - Markeringsfarve4 2 2 2 2 5 3 2 2" xfId="26593" xr:uid="{00000000-0005-0000-0000-0000D8210000}"/>
    <cellStyle name="20 % - Markeringsfarve4 2 2 2 2 5 3 3" xfId="22642" xr:uid="{00000000-0005-0000-0000-0000D9210000}"/>
    <cellStyle name="20 % - Markeringsfarve4 2 2 2 2 5 4" xfId="2223" xr:uid="{00000000-0005-0000-0000-0000DA210000}"/>
    <cellStyle name="20 % - Markeringsfarve4 2 2 2 2 5 4 2" xfId="12563" xr:uid="{00000000-0005-0000-0000-0000DB210000}"/>
    <cellStyle name="20 % - Markeringsfarve4 2 2 2 2 5 4 2 2" xfId="26594" xr:uid="{00000000-0005-0000-0000-0000DC210000}"/>
    <cellStyle name="20 % - Markeringsfarve4 2 2 2 2 5 4 3" xfId="22643" xr:uid="{00000000-0005-0000-0000-0000DD210000}"/>
    <cellStyle name="20 % - Markeringsfarve4 2 2 2 2 5 5" xfId="2224" xr:uid="{00000000-0005-0000-0000-0000DE210000}"/>
    <cellStyle name="20 % - Markeringsfarve4 2 2 2 2 5 5 2" xfId="12564" xr:uid="{00000000-0005-0000-0000-0000DF210000}"/>
    <cellStyle name="20 % - Markeringsfarve4 2 2 2 2 5 5 2 2" xfId="26595" xr:uid="{00000000-0005-0000-0000-0000E0210000}"/>
    <cellStyle name="20 % - Markeringsfarve4 2 2 2 2 5 5 3" xfId="22644" xr:uid="{00000000-0005-0000-0000-0000E1210000}"/>
    <cellStyle name="20 % - Markeringsfarve4 2 2 2 2 5 6" xfId="2225" xr:uid="{00000000-0005-0000-0000-0000E2210000}"/>
    <cellStyle name="20 % - Markeringsfarve4 2 2 2 2 5 6 2" xfId="12565" xr:uid="{00000000-0005-0000-0000-0000E3210000}"/>
    <cellStyle name="20 % - Markeringsfarve4 2 2 2 2 5 6 2 2" xfId="26596" xr:uid="{00000000-0005-0000-0000-0000E4210000}"/>
    <cellStyle name="20 % - Markeringsfarve4 2 2 2 2 5 6 3" xfId="22645" xr:uid="{00000000-0005-0000-0000-0000E5210000}"/>
    <cellStyle name="20 % - Markeringsfarve4 2 2 2 2 5 7" xfId="12560" xr:uid="{00000000-0005-0000-0000-0000E6210000}"/>
    <cellStyle name="20 % - Markeringsfarve4 2 2 2 2 5 7 2" xfId="26591" xr:uid="{00000000-0005-0000-0000-0000E7210000}"/>
    <cellStyle name="20 % - Markeringsfarve4 2 2 2 2 5 8" xfId="22640" xr:uid="{00000000-0005-0000-0000-0000E8210000}"/>
    <cellStyle name="20 % - Markeringsfarve4 2 2 2 2 6" xfId="2226" xr:uid="{00000000-0005-0000-0000-0000E9210000}"/>
    <cellStyle name="20 % - Markeringsfarve4 2 2 2 2 6 2" xfId="2227" xr:uid="{00000000-0005-0000-0000-0000EA210000}"/>
    <cellStyle name="20 % - Markeringsfarve4 2 2 2 2 6 2 2" xfId="12567" xr:uid="{00000000-0005-0000-0000-0000EB210000}"/>
    <cellStyle name="20 % - Markeringsfarve4 2 2 2 2 6 2 2 2" xfId="26598" xr:uid="{00000000-0005-0000-0000-0000EC210000}"/>
    <cellStyle name="20 % - Markeringsfarve4 2 2 2 2 6 2 3" xfId="22647" xr:uid="{00000000-0005-0000-0000-0000ED210000}"/>
    <cellStyle name="20 % - Markeringsfarve4 2 2 2 2 6 3" xfId="2228" xr:uid="{00000000-0005-0000-0000-0000EE210000}"/>
    <cellStyle name="20 % - Markeringsfarve4 2 2 2 2 6 3 2" xfId="12568" xr:uid="{00000000-0005-0000-0000-0000EF210000}"/>
    <cellStyle name="20 % - Markeringsfarve4 2 2 2 2 6 3 2 2" xfId="26599" xr:uid="{00000000-0005-0000-0000-0000F0210000}"/>
    <cellStyle name="20 % - Markeringsfarve4 2 2 2 2 6 3 3" xfId="22648" xr:uid="{00000000-0005-0000-0000-0000F1210000}"/>
    <cellStyle name="20 % - Markeringsfarve4 2 2 2 2 6 4" xfId="2229" xr:uid="{00000000-0005-0000-0000-0000F2210000}"/>
    <cellStyle name="20 % - Markeringsfarve4 2 2 2 2 6 4 2" xfId="12569" xr:uid="{00000000-0005-0000-0000-0000F3210000}"/>
    <cellStyle name="20 % - Markeringsfarve4 2 2 2 2 6 4 2 2" xfId="26600" xr:uid="{00000000-0005-0000-0000-0000F4210000}"/>
    <cellStyle name="20 % - Markeringsfarve4 2 2 2 2 6 4 3" xfId="22649" xr:uid="{00000000-0005-0000-0000-0000F5210000}"/>
    <cellStyle name="20 % - Markeringsfarve4 2 2 2 2 6 5" xfId="2230" xr:uid="{00000000-0005-0000-0000-0000F6210000}"/>
    <cellStyle name="20 % - Markeringsfarve4 2 2 2 2 6 5 2" xfId="12570" xr:uid="{00000000-0005-0000-0000-0000F7210000}"/>
    <cellStyle name="20 % - Markeringsfarve4 2 2 2 2 6 5 2 2" xfId="26601" xr:uid="{00000000-0005-0000-0000-0000F8210000}"/>
    <cellStyle name="20 % - Markeringsfarve4 2 2 2 2 6 5 3" xfId="22650" xr:uid="{00000000-0005-0000-0000-0000F9210000}"/>
    <cellStyle name="20 % - Markeringsfarve4 2 2 2 2 6 6" xfId="2231" xr:uid="{00000000-0005-0000-0000-0000FA210000}"/>
    <cellStyle name="20 % - Markeringsfarve4 2 2 2 2 6 6 2" xfId="12571" xr:uid="{00000000-0005-0000-0000-0000FB210000}"/>
    <cellStyle name="20 % - Markeringsfarve4 2 2 2 2 6 6 2 2" xfId="26602" xr:uid="{00000000-0005-0000-0000-0000FC210000}"/>
    <cellStyle name="20 % - Markeringsfarve4 2 2 2 2 6 6 3" xfId="22651" xr:uid="{00000000-0005-0000-0000-0000FD210000}"/>
    <cellStyle name="20 % - Markeringsfarve4 2 2 2 2 6 7" xfId="12566" xr:uid="{00000000-0005-0000-0000-0000FE210000}"/>
    <cellStyle name="20 % - Markeringsfarve4 2 2 2 2 6 7 2" xfId="26597" xr:uid="{00000000-0005-0000-0000-0000FF210000}"/>
    <cellStyle name="20 % - Markeringsfarve4 2 2 2 2 6 8" xfId="22646" xr:uid="{00000000-0005-0000-0000-000000220000}"/>
    <cellStyle name="20 % - Markeringsfarve4 2 2 2 2 7" xfId="2232" xr:uid="{00000000-0005-0000-0000-000001220000}"/>
    <cellStyle name="20 % - Markeringsfarve4 2 2 2 2 7 2" xfId="12572" xr:uid="{00000000-0005-0000-0000-000002220000}"/>
    <cellStyle name="20 % - Markeringsfarve4 2 2 2 2 7 2 2" xfId="26603" xr:uid="{00000000-0005-0000-0000-000003220000}"/>
    <cellStyle name="20 % - Markeringsfarve4 2 2 2 2 7 3" xfId="22652" xr:uid="{00000000-0005-0000-0000-000004220000}"/>
    <cellStyle name="20 % - Markeringsfarve4 2 2 2 2 8" xfId="2233" xr:uid="{00000000-0005-0000-0000-000005220000}"/>
    <cellStyle name="20 % - Markeringsfarve4 2 2 2 2 8 2" xfId="12573" xr:uid="{00000000-0005-0000-0000-000006220000}"/>
    <cellStyle name="20 % - Markeringsfarve4 2 2 2 2 8 2 2" xfId="26604" xr:uid="{00000000-0005-0000-0000-000007220000}"/>
    <cellStyle name="20 % - Markeringsfarve4 2 2 2 2 8 3" xfId="22653" xr:uid="{00000000-0005-0000-0000-000008220000}"/>
    <cellStyle name="20 % - Markeringsfarve4 2 2 2 2 9" xfId="2234" xr:uid="{00000000-0005-0000-0000-000009220000}"/>
    <cellStyle name="20 % - Markeringsfarve4 2 2 2 2 9 2" xfId="12574" xr:uid="{00000000-0005-0000-0000-00000A220000}"/>
    <cellStyle name="20 % - Markeringsfarve4 2 2 2 2 9 2 2" xfId="26605" xr:uid="{00000000-0005-0000-0000-00000B220000}"/>
    <cellStyle name="20 % - Markeringsfarve4 2 2 2 2 9 3" xfId="22654" xr:uid="{00000000-0005-0000-0000-00000C220000}"/>
    <cellStyle name="20 % - Markeringsfarve4 2 2 2 3" xfId="2235" xr:uid="{00000000-0005-0000-0000-00000D220000}"/>
    <cellStyle name="20 % - Markeringsfarve4 2 2 2 3 10" xfId="2236" xr:uid="{00000000-0005-0000-0000-00000E220000}"/>
    <cellStyle name="20 % - Markeringsfarve4 2 2 2 3 10 2" xfId="12576" xr:uid="{00000000-0005-0000-0000-00000F220000}"/>
    <cellStyle name="20 % - Markeringsfarve4 2 2 2 3 10 2 2" xfId="26607" xr:uid="{00000000-0005-0000-0000-000010220000}"/>
    <cellStyle name="20 % - Markeringsfarve4 2 2 2 3 10 3" xfId="22656" xr:uid="{00000000-0005-0000-0000-000011220000}"/>
    <cellStyle name="20 % - Markeringsfarve4 2 2 2 3 11" xfId="12575" xr:uid="{00000000-0005-0000-0000-000012220000}"/>
    <cellStyle name="20 % - Markeringsfarve4 2 2 2 3 11 2" xfId="26606" xr:uid="{00000000-0005-0000-0000-000013220000}"/>
    <cellStyle name="20 % - Markeringsfarve4 2 2 2 3 12" xfId="22655" xr:uid="{00000000-0005-0000-0000-000014220000}"/>
    <cellStyle name="20 % - Markeringsfarve4 2 2 2 3 2" xfId="2237" xr:uid="{00000000-0005-0000-0000-000015220000}"/>
    <cellStyle name="20 % - Markeringsfarve4 2 2 2 3 2 2" xfId="2238" xr:uid="{00000000-0005-0000-0000-000016220000}"/>
    <cellStyle name="20 % - Markeringsfarve4 2 2 2 3 2 2 2" xfId="12578" xr:uid="{00000000-0005-0000-0000-000017220000}"/>
    <cellStyle name="20 % - Markeringsfarve4 2 2 2 3 2 2 2 2" xfId="26609" xr:uid="{00000000-0005-0000-0000-000018220000}"/>
    <cellStyle name="20 % - Markeringsfarve4 2 2 2 3 2 2 3" xfId="22658" xr:uid="{00000000-0005-0000-0000-000019220000}"/>
    <cellStyle name="20 % - Markeringsfarve4 2 2 2 3 2 3" xfId="2239" xr:uid="{00000000-0005-0000-0000-00001A220000}"/>
    <cellStyle name="20 % - Markeringsfarve4 2 2 2 3 2 3 2" xfId="12579" xr:uid="{00000000-0005-0000-0000-00001B220000}"/>
    <cellStyle name="20 % - Markeringsfarve4 2 2 2 3 2 3 2 2" xfId="26610" xr:uid="{00000000-0005-0000-0000-00001C220000}"/>
    <cellStyle name="20 % - Markeringsfarve4 2 2 2 3 2 3 3" xfId="22659" xr:uid="{00000000-0005-0000-0000-00001D220000}"/>
    <cellStyle name="20 % - Markeringsfarve4 2 2 2 3 2 4" xfId="2240" xr:uid="{00000000-0005-0000-0000-00001E220000}"/>
    <cellStyle name="20 % - Markeringsfarve4 2 2 2 3 2 4 2" xfId="12580" xr:uid="{00000000-0005-0000-0000-00001F220000}"/>
    <cellStyle name="20 % - Markeringsfarve4 2 2 2 3 2 4 2 2" xfId="26611" xr:uid="{00000000-0005-0000-0000-000020220000}"/>
    <cellStyle name="20 % - Markeringsfarve4 2 2 2 3 2 4 3" xfId="22660" xr:uid="{00000000-0005-0000-0000-000021220000}"/>
    <cellStyle name="20 % - Markeringsfarve4 2 2 2 3 2 5" xfId="2241" xr:uid="{00000000-0005-0000-0000-000022220000}"/>
    <cellStyle name="20 % - Markeringsfarve4 2 2 2 3 2 5 2" xfId="12581" xr:uid="{00000000-0005-0000-0000-000023220000}"/>
    <cellStyle name="20 % - Markeringsfarve4 2 2 2 3 2 5 2 2" xfId="26612" xr:uid="{00000000-0005-0000-0000-000024220000}"/>
    <cellStyle name="20 % - Markeringsfarve4 2 2 2 3 2 5 3" xfId="22661" xr:uid="{00000000-0005-0000-0000-000025220000}"/>
    <cellStyle name="20 % - Markeringsfarve4 2 2 2 3 2 6" xfId="2242" xr:uid="{00000000-0005-0000-0000-000026220000}"/>
    <cellStyle name="20 % - Markeringsfarve4 2 2 2 3 2 6 2" xfId="12582" xr:uid="{00000000-0005-0000-0000-000027220000}"/>
    <cellStyle name="20 % - Markeringsfarve4 2 2 2 3 2 6 2 2" xfId="26613" xr:uid="{00000000-0005-0000-0000-000028220000}"/>
    <cellStyle name="20 % - Markeringsfarve4 2 2 2 3 2 6 3" xfId="22662" xr:uid="{00000000-0005-0000-0000-000029220000}"/>
    <cellStyle name="20 % - Markeringsfarve4 2 2 2 3 2 7" xfId="12577" xr:uid="{00000000-0005-0000-0000-00002A220000}"/>
    <cellStyle name="20 % - Markeringsfarve4 2 2 2 3 2 7 2" xfId="26608" xr:uid="{00000000-0005-0000-0000-00002B220000}"/>
    <cellStyle name="20 % - Markeringsfarve4 2 2 2 3 2 8" xfId="22657" xr:uid="{00000000-0005-0000-0000-00002C220000}"/>
    <cellStyle name="20 % - Markeringsfarve4 2 2 2 3 3" xfId="2243" xr:uid="{00000000-0005-0000-0000-00002D220000}"/>
    <cellStyle name="20 % - Markeringsfarve4 2 2 2 3 3 2" xfId="2244" xr:uid="{00000000-0005-0000-0000-00002E220000}"/>
    <cellStyle name="20 % - Markeringsfarve4 2 2 2 3 3 2 2" xfId="12584" xr:uid="{00000000-0005-0000-0000-00002F220000}"/>
    <cellStyle name="20 % - Markeringsfarve4 2 2 2 3 3 2 2 2" xfId="26615" xr:uid="{00000000-0005-0000-0000-000030220000}"/>
    <cellStyle name="20 % - Markeringsfarve4 2 2 2 3 3 2 3" xfId="22664" xr:uid="{00000000-0005-0000-0000-000031220000}"/>
    <cellStyle name="20 % - Markeringsfarve4 2 2 2 3 3 3" xfId="2245" xr:uid="{00000000-0005-0000-0000-000032220000}"/>
    <cellStyle name="20 % - Markeringsfarve4 2 2 2 3 3 3 2" xfId="12585" xr:uid="{00000000-0005-0000-0000-000033220000}"/>
    <cellStyle name="20 % - Markeringsfarve4 2 2 2 3 3 3 2 2" xfId="26616" xr:uid="{00000000-0005-0000-0000-000034220000}"/>
    <cellStyle name="20 % - Markeringsfarve4 2 2 2 3 3 3 3" xfId="22665" xr:uid="{00000000-0005-0000-0000-000035220000}"/>
    <cellStyle name="20 % - Markeringsfarve4 2 2 2 3 3 4" xfId="2246" xr:uid="{00000000-0005-0000-0000-000036220000}"/>
    <cellStyle name="20 % - Markeringsfarve4 2 2 2 3 3 4 2" xfId="12586" xr:uid="{00000000-0005-0000-0000-000037220000}"/>
    <cellStyle name="20 % - Markeringsfarve4 2 2 2 3 3 4 2 2" xfId="26617" xr:uid="{00000000-0005-0000-0000-000038220000}"/>
    <cellStyle name="20 % - Markeringsfarve4 2 2 2 3 3 4 3" xfId="22666" xr:uid="{00000000-0005-0000-0000-000039220000}"/>
    <cellStyle name="20 % - Markeringsfarve4 2 2 2 3 3 5" xfId="2247" xr:uid="{00000000-0005-0000-0000-00003A220000}"/>
    <cellStyle name="20 % - Markeringsfarve4 2 2 2 3 3 5 2" xfId="12587" xr:uid="{00000000-0005-0000-0000-00003B220000}"/>
    <cellStyle name="20 % - Markeringsfarve4 2 2 2 3 3 5 2 2" xfId="26618" xr:uid="{00000000-0005-0000-0000-00003C220000}"/>
    <cellStyle name="20 % - Markeringsfarve4 2 2 2 3 3 5 3" xfId="22667" xr:uid="{00000000-0005-0000-0000-00003D220000}"/>
    <cellStyle name="20 % - Markeringsfarve4 2 2 2 3 3 6" xfId="2248" xr:uid="{00000000-0005-0000-0000-00003E220000}"/>
    <cellStyle name="20 % - Markeringsfarve4 2 2 2 3 3 6 2" xfId="12588" xr:uid="{00000000-0005-0000-0000-00003F220000}"/>
    <cellStyle name="20 % - Markeringsfarve4 2 2 2 3 3 6 2 2" xfId="26619" xr:uid="{00000000-0005-0000-0000-000040220000}"/>
    <cellStyle name="20 % - Markeringsfarve4 2 2 2 3 3 6 3" xfId="22668" xr:uid="{00000000-0005-0000-0000-000041220000}"/>
    <cellStyle name="20 % - Markeringsfarve4 2 2 2 3 3 7" xfId="12583" xr:uid="{00000000-0005-0000-0000-000042220000}"/>
    <cellStyle name="20 % - Markeringsfarve4 2 2 2 3 3 7 2" xfId="26614" xr:uid="{00000000-0005-0000-0000-000043220000}"/>
    <cellStyle name="20 % - Markeringsfarve4 2 2 2 3 3 8" xfId="22663" xr:uid="{00000000-0005-0000-0000-000044220000}"/>
    <cellStyle name="20 % - Markeringsfarve4 2 2 2 3 4" xfId="2249" xr:uid="{00000000-0005-0000-0000-000045220000}"/>
    <cellStyle name="20 % - Markeringsfarve4 2 2 2 3 4 2" xfId="2250" xr:uid="{00000000-0005-0000-0000-000046220000}"/>
    <cellStyle name="20 % - Markeringsfarve4 2 2 2 3 4 2 2" xfId="12590" xr:uid="{00000000-0005-0000-0000-000047220000}"/>
    <cellStyle name="20 % - Markeringsfarve4 2 2 2 3 4 2 2 2" xfId="26621" xr:uid="{00000000-0005-0000-0000-000048220000}"/>
    <cellStyle name="20 % - Markeringsfarve4 2 2 2 3 4 2 3" xfId="22670" xr:uid="{00000000-0005-0000-0000-000049220000}"/>
    <cellStyle name="20 % - Markeringsfarve4 2 2 2 3 4 3" xfId="2251" xr:uid="{00000000-0005-0000-0000-00004A220000}"/>
    <cellStyle name="20 % - Markeringsfarve4 2 2 2 3 4 3 2" xfId="12591" xr:uid="{00000000-0005-0000-0000-00004B220000}"/>
    <cellStyle name="20 % - Markeringsfarve4 2 2 2 3 4 3 2 2" xfId="26622" xr:uid="{00000000-0005-0000-0000-00004C220000}"/>
    <cellStyle name="20 % - Markeringsfarve4 2 2 2 3 4 3 3" xfId="22671" xr:uid="{00000000-0005-0000-0000-00004D220000}"/>
    <cellStyle name="20 % - Markeringsfarve4 2 2 2 3 4 4" xfId="2252" xr:uid="{00000000-0005-0000-0000-00004E220000}"/>
    <cellStyle name="20 % - Markeringsfarve4 2 2 2 3 4 4 2" xfId="12592" xr:uid="{00000000-0005-0000-0000-00004F220000}"/>
    <cellStyle name="20 % - Markeringsfarve4 2 2 2 3 4 4 2 2" xfId="26623" xr:uid="{00000000-0005-0000-0000-000050220000}"/>
    <cellStyle name="20 % - Markeringsfarve4 2 2 2 3 4 4 3" xfId="22672" xr:uid="{00000000-0005-0000-0000-000051220000}"/>
    <cellStyle name="20 % - Markeringsfarve4 2 2 2 3 4 5" xfId="2253" xr:uid="{00000000-0005-0000-0000-000052220000}"/>
    <cellStyle name="20 % - Markeringsfarve4 2 2 2 3 4 5 2" xfId="12593" xr:uid="{00000000-0005-0000-0000-000053220000}"/>
    <cellStyle name="20 % - Markeringsfarve4 2 2 2 3 4 5 2 2" xfId="26624" xr:uid="{00000000-0005-0000-0000-000054220000}"/>
    <cellStyle name="20 % - Markeringsfarve4 2 2 2 3 4 5 3" xfId="22673" xr:uid="{00000000-0005-0000-0000-000055220000}"/>
    <cellStyle name="20 % - Markeringsfarve4 2 2 2 3 4 6" xfId="2254" xr:uid="{00000000-0005-0000-0000-000056220000}"/>
    <cellStyle name="20 % - Markeringsfarve4 2 2 2 3 4 6 2" xfId="12594" xr:uid="{00000000-0005-0000-0000-000057220000}"/>
    <cellStyle name="20 % - Markeringsfarve4 2 2 2 3 4 6 2 2" xfId="26625" xr:uid="{00000000-0005-0000-0000-000058220000}"/>
    <cellStyle name="20 % - Markeringsfarve4 2 2 2 3 4 6 3" xfId="22674" xr:uid="{00000000-0005-0000-0000-000059220000}"/>
    <cellStyle name="20 % - Markeringsfarve4 2 2 2 3 4 7" xfId="12589" xr:uid="{00000000-0005-0000-0000-00005A220000}"/>
    <cellStyle name="20 % - Markeringsfarve4 2 2 2 3 4 7 2" xfId="26620" xr:uid="{00000000-0005-0000-0000-00005B220000}"/>
    <cellStyle name="20 % - Markeringsfarve4 2 2 2 3 4 8" xfId="22669" xr:uid="{00000000-0005-0000-0000-00005C220000}"/>
    <cellStyle name="20 % - Markeringsfarve4 2 2 2 3 5" xfId="2255" xr:uid="{00000000-0005-0000-0000-00005D220000}"/>
    <cellStyle name="20 % - Markeringsfarve4 2 2 2 3 5 2" xfId="2256" xr:uid="{00000000-0005-0000-0000-00005E220000}"/>
    <cellStyle name="20 % - Markeringsfarve4 2 2 2 3 5 2 2" xfId="12596" xr:uid="{00000000-0005-0000-0000-00005F220000}"/>
    <cellStyle name="20 % - Markeringsfarve4 2 2 2 3 5 2 2 2" xfId="26627" xr:uid="{00000000-0005-0000-0000-000060220000}"/>
    <cellStyle name="20 % - Markeringsfarve4 2 2 2 3 5 2 3" xfId="22676" xr:uid="{00000000-0005-0000-0000-000061220000}"/>
    <cellStyle name="20 % - Markeringsfarve4 2 2 2 3 5 3" xfId="2257" xr:uid="{00000000-0005-0000-0000-000062220000}"/>
    <cellStyle name="20 % - Markeringsfarve4 2 2 2 3 5 3 2" xfId="12597" xr:uid="{00000000-0005-0000-0000-000063220000}"/>
    <cellStyle name="20 % - Markeringsfarve4 2 2 2 3 5 3 2 2" xfId="26628" xr:uid="{00000000-0005-0000-0000-000064220000}"/>
    <cellStyle name="20 % - Markeringsfarve4 2 2 2 3 5 3 3" xfId="22677" xr:uid="{00000000-0005-0000-0000-000065220000}"/>
    <cellStyle name="20 % - Markeringsfarve4 2 2 2 3 5 4" xfId="2258" xr:uid="{00000000-0005-0000-0000-000066220000}"/>
    <cellStyle name="20 % - Markeringsfarve4 2 2 2 3 5 4 2" xfId="12598" xr:uid="{00000000-0005-0000-0000-000067220000}"/>
    <cellStyle name="20 % - Markeringsfarve4 2 2 2 3 5 4 2 2" xfId="26629" xr:uid="{00000000-0005-0000-0000-000068220000}"/>
    <cellStyle name="20 % - Markeringsfarve4 2 2 2 3 5 4 3" xfId="22678" xr:uid="{00000000-0005-0000-0000-000069220000}"/>
    <cellStyle name="20 % - Markeringsfarve4 2 2 2 3 5 5" xfId="2259" xr:uid="{00000000-0005-0000-0000-00006A220000}"/>
    <cellStyle name="20 % - Markeringsfarve4 2 2 2 3 5 5 2" xfId="12599" xr:uid="{00000000-0005-0000-0000-00006B220000}"/>
    <cellStyle name="20 % - Markeringsfarve4 2 2 2 3 5 5 2 2" xfId="26630" xr:uid="{00000000-0005-0000-0000-00006C220000}"/>
    <cellStyle name="20 % - Markeringsfarve4 2 2 2 3 5 5 3" xfId="22679" xr:uid="{00000000-0005-0000-0000-00006D220000}"/>
    <cellStyle name="20 % - Markeringsfarve4 2 2 2 3 5 6" xfId="2260" xr:uid="{00000000-0005-0000-0000-00006E220000}"/>
    <cellStyle name="20 % - Markeringsfarve4 2 2 2 3 5 6 2" xfId="12600" xr:uid="{00000000-0005-0000-0000-00006F220000}"/>
    <cellStyle name="20 % - Markeringsfarve4 2 2 2 3 5 6 2 2" xfId="26631" xr:uid="{00000000-0005-0000-0000-000070220000}"/>
    <cellStyle name="20 % - Markeringsfarve4 2 2 2 3 5 6 3" xfId="22680" xr:uid="{00000000-0005-0000-0000-000071220000}"/>
    <cellStyle name="20 % - Markeringsfarve4 2 2 2 3 5 7" xfId="12595" xr:uid="{00000000-0005-0000-0000-000072220000}"/>
    <cellStyle name="20 % - Markeringsfarve4 2 2 2 3 5 7 2" xfId="26626" xr:uid="{00000000-0005-0000-0000-000073220000}"/>
    <cellStyle name="20 % - Markeringsfarve4 2 2 2 3 5 8" xfId="22675" xr:uid="{00000000-0005-0000-0000-000074220000}"/>
    <cellStyle name="20 % - Markeringsfarve4 2 2 2 3 6" xfId="2261" xr:uid="{00000000-0005-0000-0000-000075220000}"/>
    <cellStyle name="20 % - Markeringsfarve4 2 2 2 3 6 2" xfId="12601" xr:uid="{00000000-0005-0000-0000-000076220000}"/>
    <cellStyle name="20 % - Markeringsfarve4 2 2 2 3 6 2 2" xfId="26632" xr:uid="{00000000-0005-0000-0000-000077220000}"/>
    <cellStyle name="20 % - Markeringsfarve4 2 2 2 3 6 3" xfId="22681" xr:uid="{00000000-0005-0000-0000-000078220000}"/>
    <cellStyle name="20 % - Markeringsfarve4 2 2 2 3 7" xfId="2262" xr:uid="{00000000-0005-0000-0000-000079220000}"/>
    <cellStyle name="20 % - Markeringsfarve4 2 2 2 3 7 2" xfId="12602" xr:uid="{00000000-0005-0000-0000-00007A220000}"/>
    <cellStyle name="20 % - Markeringsfarve4 2 2 2 3 7 2 2" xfId="26633" xr:uid="{00000000-0005-0000-0000-00007B220000}"/>
    <cellStyle name="20 % - Markeringsfarve4 2 2 2 3 7 3" xfId="22682" xr:uid="{00000000-0005-0000-0000-00007C220000}"/>
    <cellStyle name="20 % - Markeringsfarve4 2 2 2 3 8" xfId="2263" xr:uid="{00000000-0005-0000-0000-00007D220000}"/>
    <cellStyle name="20 % - Markeringsfarve4 2 2 2 3 8 2" xfId="12603" xr:uid="{00000000-0005-0000-0000-00007E220000}"/>
    <cellStyle name="20 % - Markeringsfarve4 2 2 2 3 8 2 2" xfId="26634" xr:uid="{00000000-0005-0000-0000-00007F220000}"/>
    <cellStyle name="20 % - Markeringsfarve4 2 2 2 3 8 3" xfId="22683" xr:uid="{00000000-0005-0000-0000-000080220000}"/>
    <cellStyle name="20 % - Markeringsfarve4 2 2 2 3 9" xfId="2264" xr:uid="{00000000-0005-0000-0000-000081220000}"/>
    <cellStyle name="20 % - Markeringsfarve4 2 2 2 3 9 2" xfId="12604" xr:uid="{00000000-0005-0000-0000-000082220000}"/>
    <cellStyle name="20 % - Markeringsfarve4 2 2 2 3 9 2 2" xfId="26635" xr:uid="{00000000-0005-0000-0000-000083220000}"/>
    <cellStyle name="20 % - Markeringsfarve4 2 2 2 3 9 3" xfId="22684" xr:uid="{00000000-0005-0000-0000-000084220000}"/>
    <cellStyle name="20 % - Markeringsfarve4 2 2 2 4" xfId="2265" xr:uid="{00000000-0005-0000-0000-000085220000}"/>
    <cellStyle name="20 % - Markeringsfarve4 2 2 2 4 2" xfId="2266" xr:uid="{00000000-0005-0000-0000-000086220000}"/>
    <cellStyle name="20 % - Markeringsfarve4 2 2 2 4 2 2" xfId="12606" xr:uid="{00000000-0005-0000-0000-000087220000}"/>
    <cellStyle name="20 % - Markeringsfarve4 2 2 2 4 2 2 2" xfId="26637" xr:uid="{00000000-0005-0000-0000-000088220000}"/>
    <cellStyle name="20 % - Markeringsfarve4 2 2 2 4 2 3" xfId="22686" xr:uid="{00000000-0005-0000-0000-000089220000}"/>
    <cellStyle name="20 % - Markeringsfarve4 2 2 2 4 3" xfId="2267" xr:uid="{00000000-0005-0000-0000-00008A220000}"/>
    <cellStyle name="20 % - Markeringsfarve4 2 2 2 4 3 2" xfId="12607" xr:uid="{00000000-0005-0000-0000-00008B220000}"/>
    <cellStyle name="20 % - Markeringsfarve4 2 2 2 4 3 2 2" xfId="26638" xr:uid="{00000000-0005-0000-0000-00008C220000}"/>
    <cellStyle name="20 % - Markeringsfarve4 2 2 2 4 3 3" xfId="22687" xr:uid="{00000000-0005-0000-0000-00008D220000}"/>
    <cellStyle name="20 % - Markeringsfarve4 2 2 2 4 4" xfId="2268" xr:uid="{00000000-0005-0000-0000-00008E220000}"/>
    <cellStyle name="20 % - Markeringsfarve4 2 2 2 4 4 2" xfId="12608" xr:uid="{00000000-0005-0000-0000-00008F220000}"/>
    <cellStyle name="20 % - Markeringsfarve4 2 2 2 4 4 2 2" xfId="26639" xr:uid="{00000000-0005-0000-0000-000090220000}"/>
    <cellStyle name="20 % - Markeringsfarve4 2 2 2 4 4 3" xfId="22688" xr:uid="{00000000-0005-0000-0000-000091220000}"/>
    <cellStyle name="20 % - Markeringsfarve4 2 2 2 4 5" xfId="2269" xr:uid="{00000000-0005-0000-0000-000092220000}"/>
    <cellStyle name="20 % - Markeringsfarve4 2 2 2 4 5 2" xfId="12609" xr:uid="{00000000-0005-0000-0000-000093220000}"/>
    <cellStyle name="20 % - Markeringsfarve4 2 2 2 4 5 2 2" xfId="26640" xr:uid="{00000000-0005-0000-0000-000094220000}"/>
    <cellStyle name="20 % - Markeringsfarve4 2 2 2 4 5 3" xfId="22689" xr:uid="{00000000-0005-0000-0000-000095220000}"/>
    <cellStyle name="20 % - Markeringsfarve4 2 2 2 4 6" xfId="2270" xr:uid="{00000000-0005-0000-0000-000096220000}"/>
    <cellStyle name="20 % - Markeringsfarve4 2 2 2 4 6 2" xfId="12610" xr:uid="{00000000-0005-0000-0000-000097220000}"/>
    <cellStyle name="20 % - Markeringsfarve4 2 2 2 4 6 2 2" xfId="26641" xr:uid="{00000000-0005-0000-0000-000098220000}"/>
    <cellStyle name="20 % - Markeringsfarve4 2 2 2 4 6 3" xfId="22690" xr:uid="{00000000-0005-0000-0000-000099220000}"/>
    <cellStyle name="20 % - Markeringsfarve4 2 2 2 4 7" xfId="12605" xr:uid="{00000000-0005-0000-0000-00009A220000}"/>
    <cellStyle name="20 % - Markeringsfarve4 2 2 2 4 7 2" xfId="26636" xr:uid="{00000000-0005-0000-0000-00009B220000}"/>
    <cellStyle name="20 % - Markeringsfarve4 2 2 2 4 8" xfId="22685" xr:uid="{00000000-0005-0000-0000-00009C220000}"/>
    <cellStyle name="20 % - Markeringsfarve4 2 2 2 5" xfId="2271" xr:uid="{00000000-0005-0000-0000-00009D220000}"/>
    <cellStyle name="20 % - Markeringsfarve4 2 2 2 5 2" xfId="2272" xr:uid="{00000000-0005-0000-0000-00009E220000}"/>
    <cellStyle name="20 % - Markeringsfarve4 2 2 2 5 2 2" xfId="12612" xr:uid="{00000000-0005-0000-0000-00009F220000}"/>
    <cellStyle name="20 % - Markeringsfarve4 2 2 2 5 2 2 2" xfId="26643" xr:uid="{00000000-0005-0000-0000-0000A0220000}"/>
    <cellStyle name="20 % - Markeringsfarve4 2 2 2 5 2 3" xfId="22692" xr:uid="{00000000-0005-0000-0000-0000A1220000}"/>
    <cellStyle name="20 % - Markeringsfarve4 2 2 2 5 3" xfId="2273" xr:uid="{00000000-0005-0000-0000-0000A2220000}"/>
    <cellStyle name="20 % - Markeringsfarve4 2 2 2 5 3 2" xfId="12613" xr:uid="{00000000-0005-0000-0000-0000A3220000}"/>
    <cellStyle name="20 % - Markeringsfarve4 2 2 2 5 3 2 2" xfId="26644" xr:uid="{00000000-0005-0000-0000-0000A4220000}"/>
    <cellStyle name="20 % - Markeringsfarve4 2 2 2 5 3 3" xfId="22693" xr:uid="{00000000-0005-0000-0000-0000A5220000}"/>
    <cellStyle name="20 % - Markeringsfarve4 2 2 2 5 4" xfId="2274" xr:uid="{00000000-0005-0000-0000-0000A6220000}"/>
    <cellStyle name="20 % - Markeringsfarve4 2 2 2 5 4 2" xfId="12614" xr:uid="{00000000-0005-0000-0000-0000A7220000}"/>
    <cellStyle name="20 % - Markeringsfarve4 2 2 2 5 4 2 2" xfId="26645" xr:uid="{00000000-0005-0000-0000-0000A8220000}"/>
    <cellStyle name="20 % - Markeringsfarve4 2 2 2 5 4 3" xfId="22694" xr:uid="{00000000-0005-0000-0000-0000A9220000}"/>
    <cellStyle name="20 % - Markeringsfarve4 2 2 2 5 5" xfId="2275" xr:uid="{00000000-0005-0000-0000-0000AA220000}"/>
    <cellStyle name="20 % - Markeringsfarve4 2 2 2 5 5 2" xfId="12615" xr:uid="{00000000-0005-0000-0000-0000AB220000}"/>
    <cellStyle name="20 % - Markeringsfarve4 2 2 2 5 5 2 2" xfId="26646" xr:uid="{00000000-0005-0000-0000-0000AC220000}"/>
    <cellStyle name="20 % - Markeringsfarve4 2 2 2 5 5 3" xfId="22695" xr:uid="{00000000-0005-0000-0000-0000AD220000}"/>
    <cellStyle name="20 % - Markeringsfarve4 2 2 2 5 6" xfId="2276" xr:uid="{00000000-0005-0000-0000-0000AE220000}"/>
    <cellStyle name="20 % - Markeringsfarve4 2 2 2 5 6 2" xfId="12616" xr:uid="{00000000-0005-0000-0000-0000AF220000}"/>
    <cellStyle name="20 % - Markeringsfarve4 2 2 2 5 6 2 2" xfId="26647" xr:uid="{00000000-0005-0000-0000-0000B0220000}"/>
    <cellStyle name="20 % - Markeringsfarve4 2 2 2 5 6 3" xfId="22696" xr:uid="{00000000-0005-0000-0000-0000B1220000}"/>
    <cellStyle name="20 % - Markeringsfarve4 2 2 2 5 7" xfId="12611" xr:uid="{00000000-0005-0000-0000-0000B2220000}"/>
    <cellStyle name="20 % - Markeringsfarve4 2 2 2 5 7 2" xfId="26642" xr:uid="{00000000-0005-0000-0000-0000B3220000}"/>
    <cellStyle name="20 % - Markeringsfarve4 2 2 2 5 8" xfId="22691" xr:uid="{00000000-0005-0000-0000-0000B4220000}"/>
    <cellStyle name="20 % - Markeringsfarve4 2 2 2 6" xfId="2277" xr:uid="{00000000-0005-0000-0000-0000B5220000}"/>
    <cellStyle name="20 % - Markeringsfarve4 2 2 2 6 2" xfId="2278" xr:uid="{00000000-0005-0000-0000-0000B6220000}"/>
    <cellStyle name="20 % - Markeringsfarve4 2 2 2 6 2 2" xfId="12618" xr:uid="{00000000-0005-0000-0000-0000B7220000}"/>
    <cellStyle name="20 % - Markeringsfarve4 2 2 2 6 2 2 2" xfId="26649" xr:uid="{00000000-0005-0000-0000-0000B8220000}"/>
    <cellStyle name="20 % - Markeringsfarve4 2 2 2 6 2 3" xfId="22698" xr:uid="{00000000-0005-0000-0000-0000B9220000}"/>
    <cellStyle name="20 % - Markeringsfarve4 2 2 2 6 3" xfId="2279" xr:uid="{00000000-0005-0000-0000-0000BA220000}"/>
    <cellStyle name="20 % - Markeringsfarve4 2 2 2 6 3 2" xfId="12619" xr:uid="{00000000-0005-0000-0000-0000BB220000}"/>
    <cellStyle name="20 % - Markeringsfarve4 2 2 2 6 3 2 2" xfId="26650" xr:uid="{00000000-0005-0000-0000-0000BC220000}"/>
    <cellStyle name="20 % - Markeringsfarve4 2 2 2 6 3 3" xfId="22699" xr:uid="{00000000-0005-0000-0000-0000BD220000}"/>
    <cellStyle name="20 % - Markeringsfarve4 2 2 2 6 4" xfId="2280" xr:uid="{00000000-0005-0000-0000-0000BE220000}"/>
    <cellStyle name="20 % - Markeringsfarve4 2 2 2 6 4 2" xfId="12620" xr:uid="{00000000-0005-0000-0000-0000BF220000}"/>
    <cellStyle name="20 % - Markeringsfarve4 2 2 2 6 4 2 2" xfId="26651" xr:uid="{00000000-0005-0000-0000-0000C0220000}"/>
    <cellStyle name="20 % - Markeringsfarve4 2 2 2 6 4 3" xfId="22700" xr:uid="{00000000-0005-0000-0000-0000C1220000}"/>
    <cellStyle name="20 % - Markeringsfarve4 2 2 2 6 5" xfId="2281" xr:uid="{00000000-0005-0000-0000-0000C2220000}"/>
    <cellStyle name="20 % - Markeringsfarve4 2 2 2 6 5 2" xfId="12621" xr:uid="{00000000-0005-0000-0000-0000C3220000}"/>
    <cellStyle name="20 % - Markeringsfarve4 2 2 2 6 5 2 2" xfId="26652" xr:uid="{00000000-0005-0000-0000-0000C4220000}"/>
    <cellStyle name="20 % - Markeringsfarve4 2 2 2 6 5 3" xfId="22701" xr:uid="{00000000-0005-0000-0000-0000C5220000}"/>
    <cellStyle name="20 % - Markeringsfarve4 2 2 2 6 6" xfId="2282" xr:uid="{00000000-0005-0000-0000-0000C6220000}"/>
    <cellStyle name="20 % - Markeringsfarve4 2 2 2 6 6 2" xfId="12622" xr:uid="{00000000-0005-0000-0000-0000C7220000}"/>
    <cellStyle name="20 % - Markeringsfarve4 2 2 2 6 6 2 2" xfId="26653" xr:uid="{00000000-0005-0000-0000-0000C8220000}"/>
    <cellStyle name="20 % - Markeringsfarve4 2 2 2 6 6 3" xfId="22702" xr:uid="{00000000-0005-0000-0000-0000C9220000}"/>
    <cellStyle name="20 % - Markeringsfarve4 2 2 2 6 7" xfId="12617" xr:uid="{00000000-0005-0000-0000-0000CA220000}"/>
    <cellStyle name="20 % - Markeringsfarve4 2 2 2 6 7 2" xfId="26648" xr:uid="{00000000-0005-0000-0000-0000CB220000}"/>
    <cellStyle name="20 % - Markeringsfarve4 2 2 2 6 8" xfId="22697" xr:uid="{00000000-0005-0000-0000-0000CC220000}"/>
    <cellStyle name="20 % - Markeringsfarve4 2 2 2 7" xfId="2283" xr:uid="{00000000-0005-0000-0000-0000CD220000}"/>
    <cellStyle name="20 % - Markeringsfarve4 2 2 2 7 2" xfId="2284" xr:uid="{00000000-0005-0000-0000-0000CE220000}"/>
    <cellStyle name="20 % - Markeringsfarve4 2 2 2 7 2 2" xfId="12624" xr:uid="{00000000-0005-0000-0000-0000CF220000}"/>
    <cellStyle name="20 % - Markeringsfarve4 2 2 2 7 2 2 2" xfId="26655" xr:uid="{00000000-0005-0000-0000-0000D0220000}"/>
    <cellStyle name="20 % - Markeringsfarve4 2 2 2 7 2 3" xfId="22704" xr:uid="{00000000-0005-0000-0000-0000D1220000}"/>
    <cellStyle name="20 % - Markeringsfarve4 2 2 2 7 3" xfId="2285" xr:uid="{00000000-0005-0000-0000-0000D2220000}"/>
    <cellStyle name="20 % - Markeringsfarve4 2 2 2 7 3 2" xfId="12625" xr:uid="{00000000-0005-0000-0000-0000D3220000}"/>
    <cellStyle name="20 % - Markeringsfarve4 2 2 2 7 3 2 2" xfId="26656" xr:uid="{00000000-0005-0000-0000-0000D4220000}"/>
    <cellStyle name="20 % - Markeringsfarve4 2 2 2 7 3 3" xfId="22705" xr:uid="{00000000-0005-0000-0000-0000D5220000}"/>
    <cellStyle name="20 % - Markeringsfarve4 2 2 2 7 4" xfId="2286" xr:uid="{00000000-0005-0000-0000-0000D6220000}"/>
    <cellStyle name="20 % - Markeringsfarve4 2 2 2 7 4 2" xfId="12626" xr:uid="{00000000-0005-0000-0000-0000D7220000}"/>
    <cellStyle name="20 % - Markeringsfarve4 2 2 2 7 4 2 2" xfId="26657" xr:uid="{00000000-0005-0000-0000-0000D8220000}"/>
    <cellStyle name="20 % - Markeringsfarve4 2 2 2 7 4 3" xfId="22706" xr:uid="{00000000-0005-0000-0000-0000D9220000}"/>
    <cellStyle name="20 % - Markeringsfarve4 2 2 2 7 5" xfId="2287" xr:uid="{00000000-0005-0000-0000-0000DA220000}"/>
    <cellStyle name="20 % - Markeringsfarve4 2 2 2 7 5 2" xfId="12627" xr:uid="{00000000-0005-0000-0000-0000DB220000}"/>
    <cellStyle name="20 % - Markeringsfarve4 2 2 2 7 5 2 2" xfId="26658" xr:uid="{00000000-0005-0000-0000-0000DC220000}"/>
    <cellStyle name="20 % - Markeringsfarve4 2 2 2 7 5 3" xfId="22707" xr:uid="{00000000-0005-0000-0000-0000DD220000}"/>
    <cellStyle name="20 % - Markeringsfarve4 2 2 2 7 6" xfId="2288" xr:uid="{00000000-0005-0000-0000-0000DE220000}"/>
    <cellStyle name="20 % - Markeringsfarve4 2 2 2 7 6 2" xfId="12628" xr:uid="{00000000-0005-0000-0000-0000DF220000}"/>
    <cellStyle name="20 % - Markeringsfarve4 2 2 2 7 6 2 2" xfId="26659" xr:uid="{00000000-0005-0000-0000-0000E0220000}"/>
    <cellStyle name="20 % - Markeringsfarve4 2 2 2 7 6 3" xfId="22708" xr:uid="{00000000-0005-0000-0000-0000E1220000}"/>
    <cellStyle name="20 % - Markeringsfarve4 2 2 2 7 7" xfId="12623" xr:uid="{00000000-0005-0000-0000-0000E2220000}"/>
    <cellStyle name="20 % - Markeringsfarve4 2 2 2 7 7 2" xfId="26654" xr:uid="{00000000-0005-0000-0000-0000E3220000}"/>
    <cellStyle name="20 % - Markeringsfarve4 2 2 2 7 8" xfId="22703" xr:uid="{00000000-0005-0000-0000-0000E4220000}"/>
    <cellStyle name="20 % - Markeringsfarve4 2 2 2 8" xfId="2289" xr:uid="{00000000-0005-0000-0000-0000E5220000}"/>
    <cellStyle name="20 % - Markeringsfarve4 2 2 2 8 2" xfId="12629" xr:uid="{00000000-0005-0000-0000-0000E6220000}"/>
    <cellStyle name="20 % - Markeringsfarve4 2 2 2 8 2 2" xfId="26660" xr:uid="{00000000-0005-0000-0000-0000E7220000}"/>
    <cellStyle name="20 % - Markeringsfarve4 2 2 2 8 3" xfId="22709" xr:uid="{00000000-0005-0000-0000-0000E8220000}"/>
    <cellStyle name="20 % - Markeringsfarve4 2 2 2 9" xfId="2290" xr:uid="{00000000-0005-0000-0000-0000E9220000}"/>
    <cellStyle name="20 % - Markeringsfarve4 2 2 2 9 2" xfId="12630" xr:uid="{00000000-0005-0000-0000-0000EA220000}"/>
    <cellStyle name="20 % - Markeringsfarve4 2 2 2 9 2 2" xfId="26661" xr:uid="{00000000-0005-0000-0000-0000EB220000}"/>
    <cellStyle name="20 % - Markeringsfarve4 2 2 2 9 3" xfId="22710" xr:uid="{00000000-0005-0000-0000-0000EC220000}"/>
    <cellStyle name="20 % - Markeringsfarve4 2 2 3" xfId="2291" xr:uid="{00000000-0005-0000-0000-0000ED220000}"/>
    <cellStyle name="20 % - Markeringsfarve4 2 2 3 10" xfId="2292" xr:uid="{00000000-0005-0000-0000-0000EE220000}"/>
    <cellStyle name="20 % - Markeringsfarve4 2 2 3 10 2" xfId="12632" xr:uid="{00000000-0005-0000-0000-0000EF220000}"/>
    <cellStyle name="20 % - Markeringsfarve4 2 2 3 10 2 2" xfId="26663" xr:uid="{00000000-0005-0000-0000-0000F0220000}"/>
    <cellStyle name="20 % - Markeringsfarve4 2 2 3 10 3" xfId="22712" xr:uid="{00000000-0005-0000-0000-0000F1220000}"/>
    <cellStyle name="20 % - Markeringsfarve4 2 2 3 11" xfId="2293" xr:uid="{00000000-0005-0000-0000-0000F2220000}"/>
    <cellStyle name="20 % - Markeringsfarve4 2 2 3 11 2" xfId="12633" xr:uid="{00000000-0005-0000-0000-0000F3220000}"/>
    <cellStyle name="20 % - Markeringsfarve4 2 2 3 11 2 2" xfId="26664" xr:uid="{00000000-0005-0000-0000-0000F4220000}"/>
    <cellStyle name="20 % - Markeringsfarve4 2 2 3 11 3" xfId="22713" xr:uid="{00000000-0005-0000-0000-0000F5220000}"/>
    <cellStyle name="20 % - Markeringsfarve4 2 2 3 12" xfId="12631" xr:uid="{00000000-0005-0000-0000-0000F6220000}"/>
    <cellStyle name="20 % - Markeringsfarve4 2 2 3 12 2" xfId="26662" xr:uid="{00000000-0005-0000-0000-0000F7220000}"/>
    <cellStyle name="20 % - Markeringsfarve4 2 2 3 13" xfId="22711" xr:uid="{00000000-0005-0000-0000-0000F8220000}"/>
    <cellStyle name="20 % - Markeringsfarve4 2 2 3 2" xfId="2294" xr:uid="{00000000-0005-0000-0000-0000F9220000}"/>
    <cellStyle name="20 % - Markeringsfarve4 2 2 3 2 10" xfId="2295" xr:uid="{00000000-0005-0000-0000-0000FA220000}"/>
    <cellStyle name="20 % - Markeringsfarve4 2 2 3 2 10 2" xfId="12635" xr:uid="{00000000-0005-0000-0000-0000FB220000}"/>
    <cellStyle name="20 % - Markeringsfarve4 2 2 3 2 10 2 2" xfId="26666" xr:uid="{00000000-0005-0000-0000-0000FC220000}"/>
    <cellStyle name="20 % - Markeringsfarve4 2 2 3 2 10 3" xfId="22715" xr:uid="{00000000-0005-0000-0000-0000FD220000}"/>
    <cellStyle name="20 % - Markeringsfarve4 2 2 3 2 11" xfId="12634" xr:uid="{00000000-0005-0000-0000-0000FE220000}"/>
    <cellStyle name="20 % - Markeringsfarve4 2 2 3 2 11 2" xfId="26665" xr:uid="{00000000-0005-0000-0000-0000FF220000}"/>
    <cellStyle name="20 % - Markeringsfarve4 2 2 3 2 12" xfId="22714" xr:uid="{00000000-0005-0000-0000-000000230000}"/>
    <cellStyle name="20 % - Markeringsfarve4 2 2 3 2 2" xfId="2296" xr:uid="{00000000-0005-0000-0000-000001230000}"/>
    <cellStyle name="20 % - Markeringsfarve4 2 2 3 2 2 10" xfId="12636" xr:uid="{00000000-0005-0000-0000-000002230000}"/>
    <cellStyle name="20 % - Markeringsfarve4 2 2 3 2 2 10 2" xfId="26667" xr:uid="{00000000-0005-0000-0000-000003230000}"/>
    <cellStyle name="20 % - Markeringsfarve4 2 2 3 2 2 11" xfId="22716" xr:uid="{00000000-0005-0000-0000-000004230000}"/>
    <cellStyle name="20 % - Markeringsfarve4 2 2 3 2 2 2" xfId="2297" xr:uid="{00000000-0005-0000-0000-000005230000}"/>
    <cellStyle name="20 % - Markeringsfarve4 2 2 3 2 2 2 2" xfId="2298" xr:uid="{00000000-0005-0000-0000-000006230000}"/>
    <cellStyle name="20 % - Markeringsfarve4 2 2 3 2 2 2 2 2" xfId="12638" xr:uid="{00000000-0005-0000-0000-000007230000}"/>
    <cellStyle name="20 % - Markeringsfarve4 2 2 3 2 2 2 2 2 2" xfId="26669" xr:uid="{00000000-0005-0000-0000-000008230000}"/>
    <cellStyle name="20 % - Markeringsfarve4 2 2 3 2 2 2 2 3" xfId="22718" xr:uid="{00000000-0005-0000-0000-000009230000}"/>
    <cellStyle name="20 % - Markeringsfarve4 2 2 3 2 2 2 3" xfId="2299" xr:uid="{00000000-0005-0000-0000-00000A230000}"/>
    <cellStyle name="20 % - Markeringsfarve4 2 2 3 2 2 2 3 2" xfId="12639" xr:uid="{00000000-0005-0000-0000-00000B230000}"/>
    <cellStyle name="20 % - Markeringsfarve4 2 2 3 2 2 2 3 2 2" xfId="26670" xr:uid="{00000000-0005-0000-0000-00000C230000}"/>
    <cellStyle name="20 % - Markeringsfarve4 2 2 3 2 2 2 3 3" xfId="22719" xr:uid="{00000000-0005-0000-0000-00000D230000}"/>
    <cellStyle name="20 % - Markeringsfarve4 2 2 3 2 2 2 4" xfId="2300" xr:uid="{00000000-0005-0000-0000-00000E230000}"/>
    <cellStyle name="20 % - Markeringsfarve4 2 2 3 2 2 2 4 2" xfId="12640" xr:uid="{00000000-0005-0000-0000-00000F230000}"/>
    <cellStyle name="20 % - Markeringsfarve4 2 2 3 2 2 2 4 2 2" xfId="26671" xr:uid="{00000000-0005-0000-0000-000010230000}"/>
    <cellStyle name="20 % - Markeringsfarve4 2 2 3 2 2 2 4 3" xfId="22720" xr:uid="{00000000-0005-0000-0000-000011230000}"/>
    <cellStyle name="20 % - Markeringsfarve4 2 2 3 2 2 2 5" xfId="2301" xr:uid="{00000000-0005-0000-0000-000012230000}"/>
    <cellStyle name="20 % - Markeringsfarve4 2 2 3 2 2 2 5 2" xfId="12641" xr:uid="{00000000-0005-0000-0000-000013230000}"/>
    <cellStyle name="20 % - Markeringsfarve4 2 2 3 2 2 2 5 2 2" xfId="26672" xr:uid="{00000000-0005-0000-0000-000014230000}"/>
    <cellStyle name="20 % - Markeringsfarve4 2 2 3 2 2 2 5 3" xfId="22721" xr:uid="{00000000-0005-0000-0000-000015230000}"/>
    <cellStyle name="20 % - Markeringsfarve4 2 2 3 2 2 2 6" xfId="2302" xr:uid="{00000000-0005-0000-0000-000016230000}"/>
    <cellStyle name="20 % - Markeringsfarve4 2 2 3 2 2 2 6 2" xfId="12642" xr:uid="{00000000-0005-0000-0000-000017230000}"/>
    <cellStyle name="20 % - Markeringsfarve4 2 2 3 2 2 2 6 2 2" xfId="26673" xr:uid="{00000000-0005-0000-0000-000018230000}"/>
    <cellStyle name="20 % - Markeringsfarve4 2 2 3 2 2 2 6 3" xfId="22722" xr:uid="{00000000-0005-0000-0000-000019230000}"/>
    <cellStyle name="20 % - Markeringsfarve4 2 2 3 2 2 2 7" xfId="12637" xr:uid="{00000000-0005-0000-0000-00001A230000}"/>
    <cellStyle name="20 % - Markeringsfarve4 2 2 3 2 2 2 7 2" xfId="26668" xr:uid="{00000000-0005-0000-0000-00001B230000}"/>
    <cellStyle name="20 % - Markeringsfarve4 2 2 3 2 2 2 8" xfId="22717" xr:uid="{00000000-0005-0000-0000-00001C230000}"/>
    <cellStyle name="20 % - Markeringsfarve4 2 2 3 2 2 3" xfId="2303" xr:uid="{00000000-0005-0000-0000-00001D230000}"/>
    <cellStyle name="20 % - Markeringsfarve4 2 2 3 2 2 3 2" xfId="2304" xr:uid="{00000000-0005-0000-0000-00001E230000}"/>
    <cellStyle name="20 % - Markeringsfarve4 2 2 3 2 2 3 2 2" xfId="12644" xr:uid="{00000000-0005-0000-0000-00001F230000}"/>
    <cellStyle name="20 % - Markeringsfarve4 2 2 3 2 2 3 2 2 2" xfId="26675" xr:uid="{00000000-0005-0000-0000-000020230000}"/>
    <cellStyle name="20 % - Markeringsfarve4 2 2 3 2 2 3 2 3" xfId="22724" xr:uid="{00000000-0005-0000-0000-000021230000}"/>
    <cellStyle name="20 % - Markeringsfarve4 2 2 3 2 2 3 3" xfId="2305" xr:uid="{00000000-0005-0000-0000-000022230000}"/>
    <cellStyle name="20 % - Markeringsfarve4 2 2 3 2 2 3 3 2" xfId="12645" xr:uid="{00000000-0005-0000-0000-000023230000}"/>
    <cellStyle name="20 % - Markeringsfarve4 2 2 3 2 2 3 3 2 2" xfId="26676" xr:uid="{00000000-0005-0000-0000-000024230000}"/>
    <cellStyle name="20 % - Markeringsfarve4 2 2 3 2 2 3 3 3" xfId="22725" xr:uid="{00000000-0005-0000-0000-000025230000}"/>
    <cellStyle name="20 % - Markeringsfarve4 2 2 3 2 2 3 4" xfId="2306" xr:uid="{00000000-0005-0000-0000-000026230000}"/>
    <cellStyle name="20 % - Markeringsfarve4 2 2 3 2 2 3 4 2" xfId="12646" xr:uid="{00000000-0005-0000-0000-000027230000}"/>
    <cellStyle name="20 % - Markeringsfarve4 2 2 3 2 2 3 4 2 2" xfId="26677" xr:uid="{00000000-0005-0000-0000-000028230000}"/>
    <cellStyle name="20 % - Markeringsfarve4 2 2 3 2 2 3 4 3" xfId="22726" xr:uid="{00000000-0005-0000-0000-000029230000}"/>
    <cellStyle name="20 % - Markeringsfarve4 2 2 3 2 2 3 5" xfId="2307" xr:uid="{00000000-0005-0000-0000-00002A230000}"/>
    <cellStyle name="20 % - Markeringsfarve4 2 2 3 2 2 3 5 2" xfId="12647" xr:uid="{00000000-0005-0000-0000-00002B230000}"/>
    <cellStyle name="20 % - Markeringsfarve4 2 2 3 2 2 3 5 2 2" xfId="26678" xr:uid="{00000000-0005-0000-0000-00002C230000}"/>
    <cellStyle name="20 % - Markeringsfarve4 2 2 3 2 2 3 5 3" xfId="22727" xr:uid="{00000000-0005-0000-0000-00002D230000}"/>
    <cellStyle name="20 % - Markeringsfarve4 2 2 3 2 2 3 6" xfId="2308" xr:uid="{00000000-0005-0000-0000-00002E230000}"/>
    <cellStyle name="20 % - Markeringsfarve4 2 2 3 2 2 3 6 2" xfId="12648" xr:uid="{00000000-0005-0000-0000-00002F230000}"/>
    <cellStyle name="20 % - Markeringsfarve4 2 2 3 2 2 3 6 2 2" xfId="26679" xr:uid="{00000000-0005-0000-0000-000030230000}"/>
    <cellStyle name="20 % - Markeringsfarve4 2 2 3 2 2 3 6 3" xfId="22728" xr:uid="{00000000-0005-0000-0000-000031230000}"/>
    <cellStyle name="20 % - Markeringsfarve4 2 2 3 2 2 3 7" xfId="12643" xr:uid="{00000000-0005-0000-0000-000032230000}"/>
    <cellStyle name="20 % - Markeringsfarve4 2 2 3 2 2 3 7 2" xfId="26674" xr:uid="{00000000-0005-0000-0000-000033230000}"/>
    <cellStyle name="20 % - Markeringsfarve4 2 2 3 2 2 3 8" xfId="22723" xr:uid="{00000000-0005-0000-0000-000034230000}"/>
    <cellStyle name="20 % - Markeringsfarve4 2 2 3 2 2 4" xfId="2309" xr:uid="{00000000-0005-0000-0000-000035230000}"/>
    <cellStyle name="20 % - Markeringsfarve4 2 2 3 2 2 4 2" xfId="2310" xr:uid="{00000000-0005-0000-0000-000036230000}"/>
    <cellStyle name="20 % - Markeringsfarve4 2 2 3 2 2 4 2 2" xfId="12650" xr:uid="{00000000-0005-0000-0000-000037230000}"/>
    <cellStyle name="20 % - Markeringsfarve4 2 2 3 2 2 4 2 2 2" xfId="26681" xr:uid="{00000000-0005-0000-0000-000038230000}"/>
    <cellStyle name="20 % - Markeringsfarve4 2 2 3 2 2 4 2 3" xfId="22730" xr:uid="{00000000-0005-0000-0000-000039230000}"/>
    <cellStyle name="20 % - Markeringsfarve4 2 2 3 2 2 4 3" xfId="2311" xr:uid="{00000000-0005-0000-0000-00003A230000}"/>
    <cellStyle name="20 % - Markeringsfarve4 2 2 3 2 2 4 3 2" xfId="12651" xr:uid="{00000000-0005-0000-0000-00003B230000}"/>
    <cellStyle name="20 % - Markeringsfarve4 2 2 3 2 2 4 3 2 2" xfId="26682" xr:uid="{00000000-0005-0000-0000-00003C230000}"/>
    <cellStyle name="20 % - Markeringsfarve4 2 2 3 2 2 4 3 3" xfId="22731" xr:uid="{00000000-0005-0000-0000-00003D230000}"/>
    <cellStyle name="20 % - Markeringsfarve4 2 2 3 2 2 4 4" xfId="2312" xr:uid="{00000000-0005-0000-0000-00003E230000}"/>
    <cellStyle name="20 % - Markeringsfarve4 2 2 3 2 2 4 4 2" xfId="12652" xr:uid="{00000000-0005-0000-0000-00003F230000}"/>
    <cellStyle name="20 % - Markeringsfarve4 2 2 3 2 2 4 4 2 2" xfId="26683" xr:uid="{00000000-0005-0000-0000-000040230000}"/>
    <cellStyle name="20 % - Markeringsfarve4 2 2 3 2 2 4 4 3" xfId="22732" xr:uid="{00000000-0005-0000-0000-000041230000}"/>
    <cellStyle name="20 % - Markeringsfarve4 2 2 3 2 2 4 5" xfId="2313" xr:uid="{00000000-0005-0000-0000-000042230000}"/>
    <cellStyle name="20 % - Markeringsfarve4 2 2 3 2 2 4 5 2" xfId="12653" xr:uid="{00000000-0005-0000-0000-000043230000}"/>
    <cellStyle name="20 % - Markeringsfarve4 2 2 3 2 2 4 5 2 2" xfId="26684" xr:uid="{00000000-0005-0000-0000-000044230000}"/>
    <cellStyle name="20 % - Markeringsfarve4 2 2 3 2 2 4 5 3" xfId="22733" xr:uid="{00000000-0005-0000-0000-000045230000}"/>
    <cellStyle name="20 % - Markeringsfarve4 2 2 3 2 2 4 6" xfId="2314" xr:uid="{00000000-0005-0000-0000-000046230000}"/>
    <cellStyle name="20 % - Markeringsfarve4 2 2 3 2 2 4 6 2" xfId="12654" xr:uid="{00000000-0005-0000-0000-000047230000}"/>
    <cellStyle name="20 % - Markeringsfarve4 2 2 3 2 2 4 6 2 2" xfId="26685" xr:uid="{00000000-0005-0000-0000-000048230000}"/>
    <cellStyle name="20 % - Markeringsfarve4 2 2 3 2 2 4 6 3" xfId="22734" xr:uid="{00000000-0005-0000-0000-000049230000}"/>
    <cellStyle name="20 % - Markeringsfarve4 2 2 3 2 2 4 7" xfId="12649" xr:uid="{00000000-0005-0000-0000-00004A230000}"/>
    <cellStyle name="20 % - Markeringsfarve4 2 2 3 2 2 4 7 2" xfId="26680" xr:uid="{00000000-0005-0000-0000-00004B230000}"/>
    <cellStyle name="20 % - Markeringsfarve4 2 2 3 2 2 4 8" xfId="22729" xr:uid="{00000000-0005-0000-0000-00004C230000}"/>
    <cellStyle name="20 % - Markeringsfarve4 2 2 3 2 2 5" xfId="2315" xr:uid="{00000000-0005-0000-0000-00004D230000}"/>
    <cellStyle name="20 % - Markeringsfarve4 2 2 3 2 2 5 2" xfId="12655" xr:uid="{00000000-0005-0000-0000-00004E230000}"/>
    <cellStyle name="20 % - Markeringsfarve4 2 2 3 2 2 5 2 2" xfId="26686" xr:uid="{00000000-0005-0000-0000-00004F230000}"/>
    <cellStyle name="20 % - Markeringsfarve4 2 2 3 2 2 5 3" xfId="22735" xr:uid="{00000000-0005-0000-0000-000050230000}"/>
    <cellStyle name="20 % - Markeringsfarve4 2 2 3 2 2 6" xfId="2316" xr:uid="{00000000-0005-0000-0000-000051230000}"/>
    <cellStyle name="20 % - Markeringsfarve4 2 2 3 2 2 6 2" xfId="12656" xr:uid="{00000000-0005-0000-0000-000052230000}"/>
    <cellStyle name="20 % - Markeringsfarve4 2 2 3 2 2 6 2 2" xfId="26687" xr:uid="{00000000-0005-0000-0000-000053230000}"/>
    <cellStyle name="20 % - Markeringsfarve4 2 2 3 2 2 6 3" xfId="22736" xr:uid="{00000000-0005-0000-0000-000054230000}"/>
    <cellStyle name="20 % - Markeringsfarve4 2 2 3 2 2 7" xfId="2317" xr:uid="{00000000-0005-0000-0000-000055230000}"/>
    <cellStyle name="20 % - Markeringsfarve4 2 2 3 2 2 7 2" xfId="12657" xr:uid="{00000000-0005-0000-0000-000056230000}"/>
    <cellStyle name="20 % - Markeringsfarve4 2 2 3 2 2 7 2 2" xfId="26688" xr:uid="{00000000-0005-0000-0000-000057230000}"/>
    <cellStyle name="20 % - Markeringsfarve4 2 2 3 2 2 7 3" xfId="22737" xr:uid="{00000000-0005-0000-0000-000058230000}"/>
    <cellStyle name="20 % - Markeringsfarve4 2 2 3 2 2 8" xfId="2318" xr:uid="{00000000-0005-0000-0000-000059230000}"/>
    <cellStyle name="20 % - Markeringsfarve4 2 2 3 2 2 8 2" xfId="12658" xr:uid="{00000000-0005-0000-0000-00005A230000}"/>
    <cellStyle name="20 % - Markeringsfarve4 2 2 3 2 2 8 2 2" xfId="26689" xr:uid="{00000000-0005-0000-0000-00005B230000}"/>
    <cellStyle name="20 % - Markeringsfarve4 2 2 3 2 2 8 3" xfId="22738" xr:uid="{00000000-0005-0000-0000-00005C230000}"/>
    <cellStyle name="20 % - Markeringsfarve4 2 2 3 2 2 9" xfId="2319" xr:uid="{00000000-0005-0000-0000-00005D230000}"/>
    <cellStyle name="20 % - Markeringsfarve4 2 2 3 2 2 9 2" xfId="12659" xr:uid="{00000000-0005-0000-0000-00005E230000}"/>
    <cellStyle name="20 % - Markeringsfarve4 2 2 3 2 2 9 2 2" xfId="26690" xr:uid="{00000000-0005-0000-0000-00005F230000}"/>
    <cellStyle name="20 % - Markeringsfarve4 2 2 3 2 2 9 3" xfId="22739" xr:uid="{00000000-0005-0000-0000-000060230000}"/>
    <cellStyle name="20 % - Markeringsfarve4 2 2 3 2 3" xfId="2320" xr:uid="{00000000-0005-0000-0000-000061230000}"/>
    <cellStyle name="20 % - Markeringsfarve4 2 2 3 2 3 2" xfId="2321" xr:uid="{00000000-0005-0000-0000-000062230000}"/>
    <cellStyle name="20 % - Markeringsfarve4 2 2 3 2 3 2 2" xfId="12661" xr:uid="{00000000-0005-0000-0000-000063230000}"/>
    <cellStyle name="20 % - Markeringsfarve4 2 2 3 2 3 2 2 2" xfId="26692" xr:uid="{00000000-0005-0000-0000-000064230000}"/>
    <cellStyle name="20 % - Markeringsfarve4 2 2 3 2 3 2 3" xfId="22741" xr:uid="{00000000-0005-0000-0000-000065230000}"/>
    <cellStyle name="20 % - Markeringsfarve4 2 2 3 2 3 3" xfId="2322" xr:uid="{00000000-0005-0000-0000-000066230000}"/>
    <cellStyle name="20 % - Markeringsfarve4 2 2 3 2 3 3 2" xfId="12662" xr:uid="{00000000-0005-0000-0000-000067230000}"/>
    <cellStyle name="20 % - Markeringsfarve4 2 2 3 2 3 3 2 2" xfId="26693" xr:uid="{00000000-0005-0000-0000-000068230000}"/>
    <cellStyle name="20 % - Markeringsfarve4 2 2 3 2 3 3 3" xfId="22742" xr:uid="{00000000-0005-0000-0000-000069230000}"/>
    <cellStyle name="20 % - Markeringsfarve4 2 2 3 2 3 4" xfId="2323" xr:uid="{00000000-0005-0000-0000-00006A230000}"/>
    <cellStyle name="20 % - Markeringsfarve4 2 2 3 2 3 4 2" xfId="12663" xr:uid="{00000000-0005-0000-0000-00006B230000}"/>
    <cellStyle name="20 % - Markeringsfarve4 2 2 3 2 3 4 2 2" xfId="26694" xr:uid="{00000000-0005-0000-0000-00006C230000}"/>
    <cellStyle name="20 % - Markeringsfarve4 2 2 3 2 3 4 3" xfId="22743" xr:uid="{00000000-0005-0000-0000-00006D230000}"/>
    <cellStyle name="20 % - Markeringsfarve4 2 2 3 2 3 5" xfId="2324" xr:uid="{00000000-0005-0000-0000-00006E230000}"/>
    <cellStyle name="20 % - Markeringsfarve4 2 2 3 2 3 5 2" xfId="12664" xr:uid="{00000000-0005-0000-0000-00006F230000}"/>
    <cellStyle name="20 % - Markeringsfarve4 2 2 3 2 3 5 2 2" xfId="26695" xr:uid="{00000000-0005-0000-0000-000070230000}"/>
    <cellStyle name="20 % - Markeringsfarve4 2 2 3 2 3 5 3" xfId="22744" xr:uid="{00000000-0005-0000-0000-000071230000}"/>
    <cellStyle name="20 % - Markeringsfarve4 2 2 3 2 3 6" xfId="2325" xr:uid="{00000000-0005-0000-0000-000072230000}"/>
    <cellStyle name="20 % - Markeringsfarve4 2 2 3 2 3 6 2" xfId="12665" xr:uid="{00000000-0005-0000-0000-000073230000}"/>
    <cellStyle name="20 % - Markeringsfarve4 2 2 3 2 3 6 2 2" xfId="26696" xr:uid="{00000000-0005-0000-0000-000074230000}"/>
    <cellStyle name="20 % - Markeringsfarve4 2 2 3 2 3 6 3" xfId="22745" xr:uid="{00000000-0005-0000-0000-000075230000}"/>
    <cellStyle name="20 % - Markeringsfarve4 2 2 3 2 3 7" xfId="12660" xr:uid="{00000000-0005-0000-0000-000076230000}"/>
    <cellStyle name="20 % - Markeringsfarve4 2 2 3 2 3 7 2" xfId="26691" xr:uid="{00000000-0005-0000-0000-000077230000}"/>
    <cellStyle name="20 % - Markeringsfarve4 2 2 3 2 3 8" xfId="22740" xr:uid="{00000000-0005-0000-0000-000078230000}"/>
    <cellStyle name="20 % - Markeringsfarve4 2 2 3 2 4" xfId="2326" xr:uid="{00000000-0005-0000-0000-000079230000}"/>
    <cellStyle name="20 % - Markeringsfarve4 2 2 3 2 4 2" xfId="2327" xr:uid="{00000000-0005-0000-0000-00007A230000}"/>
    <cellStyle name="20 % - Markeringsfarve4 2 2 3 2 4 2 2" xfId="12667" xr:uid="{00000000-0005-0000-0000-00007B230000}"/>
    <cellStyle name="20 % - Markeringsfarve4 2 2 3 2 4 2 2 2" xfId="26698" xr:uid="{00000000-0005-0000-0000-00007C230000}"/>
    <cellStyle name="20 % - Markeringsfarve4 2 2 3 2 4 2 3" xfId="22747" xr:uid="{00000000-0005-0000-0000-00007D230000}"/>
    <cellStyle name="20 % - Markeringsfarve4 2 2 3 2 4 3" xfId="2328" xr:uid="{00000000-0005-0000-0000-00007E230000}"/>
    <cellStyle name="20 % - Markeringsfarve4 2 2 3 2 4 3 2" xfId="12668" xr:uid="{00000000-0005-0000-0000-00007F230000}"/>
    <cellStyle name="20 % - Markeringsfarve4 2 2 3 2 4 3 2 2" xfId="26699" xr:uid="{00000000-0005-0000-0000-000080230000}"/>
    <cellStyle name="20 % - Markeringsfarve4 2 2 3 2 4 3 3" xfId="22748" xr:uid="{00000000-0005-0000-0000-000081230000}"/>
    <cellStyle name="20 % - Markeringsfarve4 2 2 3 2 4 4" xfId="2329" xr:uid="{00000000-0005-0000-0000-000082230000}"/>
    <cellStyle name="20 % - Markeringsfarve4 2 2 3 2 4 4 2" xfId="12669" xr:uid="{00000000-0005-0000-0000-000083230000}"/>
    <cellStyle name="20 % - Markeringsfarve4 2 2 3 2 4 4 2 2" xfId="26700" xr:uid="{00000000-0005-0000-0000-000084230000}"/>
    <cellStyle name="20 % - Markeringsfarve4 2 2 3 2 4 4 3" xfId="22749" xr:uid="{00000000-0005-0000-0000-000085230000}"/>
    <cellStyle name="20 % - Markeringsfarve4 2 2 3 2 4 5" xfId="2330" xr:uid="{00000000-0005-0000-0000-000086230000}"/>
    <cellStyle name="20 % - Markeringsfarve4 2 2 3 2 4 5 2" xfId="12670" xr:uid="{00000000-0005-0000-0000-000087230000}"/>
    <cellStyle name="20 % - Markeringsfarve4 2 2 3 2 4 5 2 2" xfId="26701" xr:uid="{00000000-0005-0000-0000-000088230000}"/>
    <cellStyle name="20 % - Markeringsfarve4 2 2 3 2 4 5 3" xfId="22750" xr:uid="{00000000-0005-0000-0000-000089230000}"/>
    <cellStyle name="20 % - Markeringsfarve4 2 2 3 2 4 6" xfId="2331" xr:uid="{00000000-0005-0000-0000-00008A230000}"/>
    <cellStyle name="20 % - Markeringsfarve4 2 2 3 2 4 6 2" xfId="12671" xr:uid="{00000000-0005-0000-0000-00008B230000}"/>
    <cellStyle name="20 % - Markeringsfarve4 2 2 3 2 4 6 2 2" xfId="26702" xr:uid="{00000000-0005-0000-0000-00008C230000}"/>
    <cellStyle name="20 % - Markeringsfarve4 2 2 3 2 4 6 3" xfId="22751" xr:uid="{00000000-0005-0000-0000-00008D230000}"/>
    <cellStyle name="20 % - Markeringsfarve4 2 2 3 2 4 7" xfId="12666" xr:uid="{00000000-0005-0000-0000-00008E230000}"/>
    <cellStyle name="20 % - Markeringsfarve4 2 2 3 2 4 7 2" xfId="26697" xr:uid="{00000000-0005-0000-0000-00008F230000}"/>
    <cellStyle name="20 % - Markeringsfarve4 2 2 3 2 4 8" xfId="22746" xr:uid="{00000000-0005-0000-0000-000090230000}"/>
    <cellStyle name="20 % - Markeringsfarve4 2 2 3 2 5" xfId="2332" xr:uid="{00000000-0005-0000-0000-000091230000}"/>
    <cellStyle name="20 % - Markeringsfarve4 2 2 3 2 5 2" xfId="2333" xr:uid="{00000000-0005-0000-0000-000092230000}"/>
    <cellStyle name="20 % - Markeringsfarve4 2 2 3 2 5 2 2" xfId="12673" xr:uid="{00000000-0005-0000-0000-000093230000}"/>
    <cellStyle name="20 % - Markeringsfarve4 2 2 3 2 5 2 2 2" xfId="26704" xr:uid="{00000000-0005-0000-0000-000094230000}"/>
    <cellStyle name="20 % - Markeringsfarve4 2 2 3 2 5 2 3" xfId="22753" xr:uid="{00000000-0005-0000-0000-000095230000}"/>
    <cellStyle name="20 % - Markeringsfarve4 2 2 3 2 5 3" xfId="2334" xr:uid="{00000000-0005-0000-0000-000096230000}"/>
    <cellStyle name="20 % - Markeringsfarve4 2 2 3 2 5 3 2" xfId="12674" xr:uid="{00000000-0005-0000-0000-000097230000}"/>
    <cellStyle name="20 % - Markeringsfarve4 2 2 3 2 5 3 2 2" xfId="26705" xr:uid="{00000000-0005-0000-0000-000098230000}"/>
    <cellStyle name="20 % - Markeringsfarve4 2 2 3 2 5 3 3" xfId="22754" xr:uid="{00000000-0005-0000-0000-000099230000}"/>
    <cellStyle name="20 % - Markeringsfarve4 2 2 3 2 5 4" xfId="2335" xr:uid="{00000000-0005-0000-0000-00009A230000}"/>
    <cellStyle name="20 % - Markeringsfarve4 2 2 3 2 5 4 2" xfId="12675" xr:uid="{00000000-0005-0000-0000-00009B230000}"/>
    <cellStyle name="20 % - Markeringsfarve4 2 2 3 2 5 4 2 2" xfId="26706" xr:uid="{00000000-0005-0000-0000-00009C230000}"/>
    <cellStyle name="20 % - Markeringsfarve4 2 2 3 2 5 4 3" xfId="22755" xr:uid="{00000000-0005-0000-0000-00009D230000}"/>
    <cellStyle name="20 % - Markeringsfarve4 2 2 3 2 5 5" xfId="2336" xr:uid="{00000000-0005-0000-0000-00009E230000}"/>
    <cellStyle name="20 % - Markeringsfarve4 2 2 3 2 5 5 2" xfId="12676" xr:uid="{00000000-0005-0000-0000-00009F230000}"/>
    <cellStyle name="20 % - Markeringsfarve4 2 2 3 2 5 5 2 2" xfId="26707" xr:uid="{00000000-0005-0000-0000-0000A0230000}"/>
    <cellStyle name="20 % - Markeringsfarve4 2 2 3 2 5 5 3" xfId="22756" xr:uid="{00000000-0005-0000-0000-0000A1230000}"/>
    <cellStyle name="20 % - Markeringsfarve4 2 2 3 2 5 6" xfId="2337" xr:uid="{00000000-0005-0000-0000-0000A2230000}"/>
    <cellStyle name="20 % - Markeringsfarve4 2 2 3 2 5 6 2" xfId="12677" xr:uid="{00000000-0005-0000-0000-0000A3230000}"/>
    <cellStyle name="20 % - Markeringsfarve4 2 2 3 2 5 6 2 2" xfId="26708" xr:uid="{00000000-0005-0000-0000-0000A4230000}"/>
    <cellStyle name="20 % - Markeringsfarve4 2 2 3 2 5 6 3" xfId="22757" xr:uid="{00000000-0005-0000-0000-0000A5230000}"/>
    <cellStyle name="20 % - Markeringsfarve4 2 2 3 2 5 7" xfId="12672" xr:uid="{00000000-0005-0000-0000-0000A6230000}"/>
    <cellStyle name="20 % - Markeringsfarve4 2 2 3 2 5 7 2" xfId="26703" xr:uid="{00000000-0005-0000-0000-0000A7230000}"/>
    <cellStyle name="20 % - Markeringsfarve4 2 2 3 2 5 8" xfId="22752" xr:uid="{00000000-0005-0000-0000-0000A8230000}"/>
    <cellStyle name="20 % - Markeringsfarve4 2 2 3 2 6" xfId="2338" xr:uid="{00000000-0005-0000-0000-0000A9230000}"/>
    <cellStyle name="20 % - Markeringsfarve4 2 2 3 2 6 2" xfId="12678" xr:uid="{00000000-0005-0000-0000-0000AA230000}"/>
    <cellStyle name="20 % - Markeringsfarve4 2 2 3 2 6 2 2" xfId="26709" xr:uid="{00000000-0005-0000-0000-0000AB230000}"/>
    <cellStyle name="20 % - Markeringsfarve4 2 2 3 2 6 3" xfId="22758" xr:uid="{00000000-0005-0000-0000-0000AC230000}"/>
    <cellStyle name="20 % - Markeringsfarve4 2 2 3 2 7" xfId="2339" xr:uid="{00000000-0005-0000-0000-0000AD230000}"/>
    <cellStyle name="20 % - Markeringsfarve4 2 2 3 2 7 2" xfId="12679" xr:uid="{00000000-0005-0000-0000-0000AE230000}"/>
    <cellStyle name="20 % - Markeringsfarve4 2 2 3 2 7 2 2" xfId="26710" xr:uid="{00000000-0005-0000-0000-0000AF230000}"/>
    <cellStyle name="20 % - Markeringsfarve4 2 2 3 2 7 3" xfId="22759" xr:uid="{00000000-0005-0000-0000-0000B0230000}"/>
    <cellStyle name="20 % - Markeringsfarve4 2 2 3 2 8" xfId="2340" xr:uid="{00000000-0005-0000-0000-0000B1230000}"/>
    <cellStyle name="20 % - Markeringsfarve4 2 2 3 2 8 2" xfId="12680" xr:uid="{00000000-0005-0000-0000-0000B2230000}"/>
    <cellStyle name="20 % - Markeringsfarve4 2 2 3 2 8 2 2" xfId="26711" xr:uid="{00000000-0005-0000-0000-0000B3230000}"/>
    <cellStyle name="20 % - Markeringsfarve4 2 2 3 2 8 3" xfId="22760" xr:uid="{00000000-0005-0000-0000-0000B4230000}"/>
    <cellStyle name="20 % - Markeringsfarve4 2 2 3 2 9" xfId="2341" xr:uid="{00000000-0005-0000-0000-0000B5230000}"/>
    <cellStyle name="20 % - Markeringsfarve4 2 2 3 2 9 2" xfId="12681" xr:uid="{00000000-0005-0000-0000-0000B6230000}"/>
    <cellStyle name="20 % - Markeringsfarve4 2 2 3 2 9 2 2" xfId="26712" xr:uid="{00000000-0005-0000-0000-0000B7230000}"/>
    <cellStyle name="20 % - Markeringsfarve4 2 2 3 2 9 3" xfId="22761" xr:uid="{00000000-0005-0000-0000-0000B8230000}"/>
    <cellStyle name="20 % - Markeringsfarve4 2 2 3 3" xfId="2342" xr:uid="{00000000-0005-0000-0000-0000B9230000}"/>
    <cellStyle name="20 % - Markeringsfarve4 2 2 3 3 10" xfId="12682" xr:uid="{00000000-0005-0000-0000-0000BA230000}"/>
    <cellStyle name="20 % - Markeringsfarve4 2 2 3 3 10 2" xfId="26713" xr:uid="{00000000-0005-0000-0000-0000BB230000}"/>
    <cellStyle name="20 % - Markeringsfarve4 2 2 3 3 11" xfId="22762" xr:uid="{00000000-0005-0000-0000-0000BC230000}"/>
    <cellStyle name="20 % - Markeringsfarve4 2 2 3 3 2" xfId="2343" xr:uid="{00000000-0005-0000-0000-0000BD230000}"/>
    <cellStyle name="20 % - Markeringsfarve4 2 2 3 3 2 2" xfId="2344" xr:uid="{00000000-0005-0000-0000-0000BE230000}"/>
    <cellStyle name="20 % - Markeringsfarve4 2 2 3 3 2 2 2" xfId="12684" xr:uid="{00000000-0005-0000-0000-0000BF230000}"/>
    <cellStyle name="20 % - Markeringsfarve4 2 2 3 3 2 2 2 2" xfId="26715" xr:uid="{00000000-0005-0000-0000-0000C0230000}"/>
    <cellStyle name="20 % - Markeringsfarve4 2 2 3 3 2 2 3" xfId="22764" xr:uid="{00000000-0005-0000-0000-0000C1230000}"/>
    <cellStyle name="20 % - Markeringsfarve4 2 2 3 3 2 3" xfId="2345" xr:uid="{00000000-0005-0000-0000-0000C2230000}"/>
    <cellStyle name="20 % - Markeringsfarve4 2 2 3 3 2 3 2" xfId="12685" xr:uid="{00000000-0005-0000-0000-0000C3230000}"/>
    <cellStyle name="20 % - Markeringsfarve4 2 2 3 3 2 3 2 2" xfId="26716" xr:uid="{00000000-0005-0000-0000-0000C4230000}"/>
    <cellStyle name="20 % - Markeringsfarve4 2 2 3 3 2 3 3" xfId="22765" xr:uid="{00000000-0005-0000-0000-0000C5230000}"/>
    <cellStyle name="20 % - Markeringsfarve4 2 2 3 3 2 4" xfId="2346" xr:uid="{00000000-0005-0000-0000-0000C6230000}"/>
    <cellStyle name="20 % - Markeringsfarve4 2 2 3 3 2 4 2" xfId="12686" xr:uid="{00000000-0005-0000-0000-0000C7230000}"/>
    <cellStyle name="20 % - Markeringsfarve4 2 2 3 3 2 4 2 2" xfId="26717" xr:uid="{00000000-0005-0000-0000-0000C8230000}"/>
    <cellStyle name="20 % - Markeringsfarve4 2 2 3 3 2 4 3" xfId="22766" xr:uid="{00000000-0005-0000-0000-0000C9230000}"/>
    <cellStyle name="20 % - Markeringsfarve4 2 2 3 3 2 5" xfId="2347" xr:uid="{00000000-0005-0000-0000-0000CA230000}"/>
    <cellStyle name="20 % - Markeringsfarve4 2 2 3 3 2 5 2" xfId="12687" xr:uid="{00000000-0005-0000-0000-0000CB230000}"/>
    <cellStyle name="20 % - Markeringsfarve4 2 2 3 3 2 5 2 2" xfId="26718" xr:uid="{00000000-0005-0000-0000-0000CC230000}"/>
    <cellStyle name="20 % - Markeringsfarve4 2 2 3 3 2 5 3" xfId="22767" xr:uid="{00000000-0005-0000-0000-0000CD230000}"/>
    <cellStyle name="20 % - Markeringsfarve4 2 2 3 3 2 6" xfId="2348" xr:uid="{00000000-0005-0000-0000-0000CE230000}"/>
    <cellStyle name="20 % - Markeringsfarve4 2 2 3 3 2 6 2" xfId="12688" xr:uid="{00000000-0005-0000-0000-0000CF230000}"/>
    <cellStyle name="20 % - Markeringsfarve4 2 2 3 3 2 6 2 2" xfId="26719" xr:uid="{00000000-0005-0000-0000-0000D0230000}"/>
    <cellStyle name="20 % - Markeringsfarve4 2 2 3 3 2 6 3" xfId="22768" xr:uid="{00000000-0005-0000-0000-0000D1230000}"/>
    <cellStyle name="20 % - Markeringsfarve4 2 2 3 3 2 7" xfId="12683" xr:uid="{00000000-0005-0000-0000-0000D2230000}"/>
    <cellStyle name="20 % - Markeringsfarve4 2 2 3 3 2 7 2" xfId="26714" xr:uid="{00000000-0005-0000-0000-0000D3230000}"/>
    <cellStyle name="20 % - Markeringsfarve4 2 2 3 3 2 8" xfId="22763" xr:uid="{00000000-0005-0000-0000-0000D4230000}"/>
    <cellStyle name="20 % - Markeringsfarve4 2 2 3 3 3" xfId="2349" xr:uid="{00000000-0005-0000-0000-0000D5230000}"/>
    <cellStyle name="20 % - Markeringsfarve4 2 2 3 3 3 2" xfId="2350" xr:uid="{00000000-0005-0000-0000-0000D6230000}"/>
    <cellStyle name="20 % - Markeringsfarve4 2 2 3 3 3 2 2" xfId="12690" xr:uid="{00000000-0005-0000-0000-0000D7230000}"/>
    <cellStyle name="20 % - Markeringsfarve4 2 2 3 3 3 2 2 2" xfId="26721" xr:uid="{00000000-0005-0000-0000-0000D8230000}"/>
    <cellStyle name="20 % - Markeringsfarve4 2 2 3 3 3 2 3" xfId="22770" xr:uid="{00000000-0005-0000-0000-0000D9230000}"/>
    <cellStyle name="20 % - Markeringsfarve4 2 2 3 3 3 3" xfId="2351" xr:uid="{00000000-0005-0000-0000-0000DA230000}"/>
    <cellStyle name="20 % - Markeringsfarve4 2 2 3 3 3 3 2" xfId="12691" xr:uid="{00000000-0005-0000-0000-0000DB230000}"/>
    <cellStyle name="20 % - Markeringsfarve4 2 2 3 3 3 3 2 2" xfId="26722" xr:uid="{00000000-0005-0000-0000-0000DC230000}"/>
    <cellStyle name="20 % - Markeringsfarve4 2 2 3 3 3 3 3" xfId="22771" xr:uid="{00000000-0005-0000-0000-0000DD230000}"/>
    <cellStyle name="20 % - Markeringsfarve4 2 2 3 3 3 4" xfId="2352" xr:uid="{00000000-0005-0000-0000-0000DE230000}"/>
    <cellStyle name="20 % - Markeringsfarve4 2 2 3 3 3 4 2" xfId="12692" xr:uid="{00000000-0005-0000-0000-0000DF230000}"/>
    <cellStyle name="20 % - Markeringsfarve4 2 2 3 3 3 4 2 2" xfId="26723" xr:uid="{00000000-0005-0000-0000-0000E0230000}"/>
    <cellStyle name="20 % - Markeringsfarve4 2 2 3 3 3 4 3" xfId="22772" xr:uid="{00000000-0005-0000-0000-0000E1230000}"/>
    <cellStyle name="20 % - Markeringsfarve4 2 2 3 3 3 5" xfId="2353" xr:uid="{00000000-0005-0000-0000-0000E2230000}"/>
    <cellStyle name="20 % - Markeringsfarve4 2 2 3 3 3 5 2" xfId="12693" xr:uid="{00000000-0005-0000-0000-0000E3230000}"/>
    <cellStyle name="20 % - Markeringsfarve4 2 2 3 3 3 5 2 2" xfId="26724" xr:uid="{00000000-0005-0000-0000-0000E4230000}"/>
    <cellStyle name="20 % - Markeringsfarve4 2 2 3 3 3 5 3" xfId="22773" xr:uid="{00000000-0005-0000-0000-0000E5230000}"/>
    <cellStyle name="20 % - Markeringsfarve4 2 2 3 3 3 6" xfId="2354" xr:uid="{00000000-0005-0000-0000-0000E6230000}"/>
    <cellStyle name="20 % - Markeringsfarve4 2 2 3 3 3 6 2" xfId="12694" xr:uid="{00000000-0005-0000-0000-0000E7230000}"/>
    <cellStyle name="20 % - Markeringsfarve4 2 2 3 3 3 6 2 2" xfId="26725" xr:uid="{00000000-0005-0000-0000-0000E8230000}"/>
    <cellStyle name="20 % - Markeringsfarve4 2 2 3 3 3 6 3" xfId="22774" xr:uid="{00000000-0005-0000-0000-0000E9230000}"/>
    <cellStyle name="20 % - Markeringsfarve4 2 2 3 3 3 7" xfId="12689" xr:uid="{00000000-0005-0000-0000-0000EA230000}"/>
    <cellStyle name="20 % - Markeringsfarve4 2 2 3 3 3 7 2" xfId="26720" xr:uid="{00000000-0005-0000-0000-0000EB230000}"/>
    <cellStyle name="20 % - Markeringsfarve4 2 2 3 3 3 8" xfId="22769" xr:uid="{00000000-0005-0000-0000-0000EC230000}"/>
    <cellStyle name="20 % - Markeringsfarve4 2 2 3 3 4" xfId="2355" xr:uid="{00000000-0005-0000-0000-0000ED230000}"/>
    <cellStyle name="20 % - Markeringsfarve4 2 2 3 3 4 2" xfId="2356" xr:uid="{00000000-0005-0000-0000-0000EE230000}"/>
    <cellStyle name="20 % - Markeringsfarve4 2 2 3 3 4 2 2" xfId="12696" xr:uid="{00000000-0005-0000-0000-0000EF230000}"/>
    <cellStyle name="20 % - Markeringsfarve4 2 2 3 3 4 2 2 2" xfId="26727" xr:uid="{00000000-0005-0000-0000-0000F0230000}"/>
    <cellStyle name="20 % - Markeringsfarve4 2 2 3 3 4 2 3" xfId="22776" xr:uid="{00000000-0005-0000-0000-0000F1230000}"/>
    <cellStyle name="20 % - Markeringsfarve4 2 2 3 3 4 3" xfId="2357" xr:uid="{00000000-0005-0000-0000-0000F2230000}"/>
    <cellStyle name="20 % - Markeringsfarve4 2 2 3 3 4 3 2" xfId="12697" xr:uid="{00000000-0005-0000-0000-0000F3230000}"/>
    <cellStyle name="20 % - Markeringsfarve4 2 2 3 3 4 3 2 2" xfId="26728" xr:uid="{00000000-0005-0000-0000-0000F4230000}"/>
    <cellStyle name="20 % - Markeringsfarve4 2 2 3 3 4 3 3" xfId="22777" xr:uid="{00000000-0005-0000-0000-0000F5230000}"/>
    <cellStyle name="20 % - Markeringsfarve4 2 2 3 3 4 4" xfId="2358" xr:uid="{00000000-0005-0000-0000-0000F6230000}"/>
    <cellStyle name="20 % - Markeringsfarve4 2 2 3 3 4 4 2" xfId="12698" xr:uid="{00000000-0005-0000-0000-0000F7230000}"/>
    <cellStyle name="20 % - Markeringsfarve4 2 2 3 3 4 4 2 2" xfId="26729" xr:uid="{00000000-0005-0000-0000-0000F8230000}"/>
    <cellStyle name="20 % - Markeringsfarve4 2 2 3 3 4 4 3" xfId="22778" xr:uid="{00000000-0005-0000-0000-0000F9230000}"/>
    <cellStyle name="20 % - Markeringsfarve4 2 2 3 3 4 5" xfId="2359" xr:uid="{00000000-0005-0000-0000-0000FA230000}"/>
    <cellStyle name="20 % - Markeringsfarve4 2 2 3 3 4 5 2" xfId="12699" xr:uid="{00000000-0005-0000-0000-0000FB230000}"/>
    <cellStyle name="20 % - Markeringsfarve4 2 2 3 3 4 5 2 2" xfId="26730" xr:uid="{00000000-0005-0000-0000-0000FC230000}"/>
    <cellStyle name="20 % - Markeringsfarve4 2 2 3 3 4 5 3" xfId="22779" xr:uid="{00000000-0005-0000-0000-0000FD230000}"/>
    <cellStyle name="20 % - Markeringsfarve4 2 2 3 3 4 6" xfId="2360" xr:uid="{00000000-0005-0000-0000-0000FE230000}"/>
    <cellStyle name="20 % - Markeringsfarve4 2 2 3 3 4 6 2" xfId="12700" xr:uid="{00000000-0005-0000-0000-0000FF230000}"/>
    <cellStyle name="20 % - Markeringsfarve4 2 2 3 3 4 6 2 2" xfId="26731" xr:uid="{00000000-0005-0000-0000-000000240000}"/>
    <cellStyle name="20 % - Markeringsfarve4 2 2 3 3 4 6 3" xfId="22780" xr:uid="{00000000-0005-0000-0000-000001240000}"/>
    <cellStyle name="20 % - Markeringsfarve4 2 2 3 3 4 7" xfId="12695" xr:uid="{00000000-0005-0000-0000-000002240000}"/>
    <cellStyle name="20 % - Markeringsfarve4 2 2 3 3 4 7 2" xfId="26726" xr:uid="{00000000-0005-0000-0000-000003240000}"/>
    <cellStyle name="20 % - Markeringsfarve4 2 2 3 3 4 8" xfId="22775" xr:uid="{00000000-0005-0000-0000-000004240000}"/>
    <cellStyle name="20 % - Markeringsfarve4 2 2 3 3 5" xfId="2361" xr:uid="{00000000-0005-0000-0000-000005240000}"/>
    <cellStyle name="20 % - Markeringsfarve4 2 2 3 3 5 2" xfId="12701" xr:uid="{00000000-0005-0000-0000-000006240000}"/>
    <cellStyle name="20 % - Markeringsfarve4 2 2 3 3 5 2 2" xfId="26732" xr:uid="{00000000-0005-0000-0000-000007240000}"/>
    <cellStyle name="20 % - Markeringsfarve4 2 2 3 3 5 3" xfId="22781" xr:uid="{00000000-0005-0000-0000-000008240000}"/>
    <cellStyle name="20 % - Markeringsfarve4 2 2 3 3 6" xfId="2362" xr:uid="{00000000-0005-0000-0000-000009240000}"/>
    <cellStyle name="20 % - Markeringsfarve4 2 2 3 3 6 2" xfId="12702" xr:uid="{00000000-0005-0000-0000-00000A240000}"/>
    <cellStyle name="20 % - Markeringsfarve4 2 2 3 3 6 2 2" xfId="26733" xr:uid="{00000000-0005-0000-0000-00000B240000}"/>
    <cellStyle name="20 % - Markeringsfarve4 2 2 3 3 6 3" xfId="22782" xr:uid="{00000000-0005-0000-0000-00000C240000}"/>
    <cellStyle name="20 % - Markeringsfarve4 2 2 3 3 7" xfId="2363" xr:uid="{00000000-0005-0000-0000-00000D240000}"/>
    <cellStyle name="20 % - Markeringsfarve4 2 2 3 3 7 2" xfId="12703" xr:uid="{00000000-0005-0000-0000-00000E240000}"/>
    <cellStyle name="20 % - Markeringsfarve4 2 2 3 3 7 2 2" xfId="26734" xr:uid="{00000000-0005-0000-0000-00000F240000}"/>
    <cellStyle name="20 % - Markeringsfarve4 2 2 3 3 7 3" xfId="22783" xr:uid="{00000000-0005-0000-0000-000010240000}"/>
    <cellStyle name="20 % - Markeringsfarve4 2 2 3 3 8" xfId="2364" xr:uid="{00000000-0005-0000-0000-000011240000}"/>
    <cellStyle name="20 % - Markeringsfarve4 2 2 3 3 8 2" xfId="12704" xr:uid="{00000000-0005-0000-0000-000012240000}"/>
    <cellStyle name="20 % - Markeringsfarve4 2 2 3 3 8 2 2" xfId="26735" xr:uid="{00000000-0005-0000-0000-000013240000}"/>
    <cellStyle name="20 % - Markeringsfarve4 2 2 3 3 8 3" xfId="22784" xr:uid="{00000000-0005-0000-0000-000014240000}"/>
    <cellStyle name="20 % - Markeringsfarve4 2 2 3 3 9" xfId="2365" xr:uid="{00000000-0005-0000-0000-000015240000}"/>
    <cellStyle name="20 % - Markeringsfarve4 2 2 3 3 9 2" xfId="12705" xr:uid="{00000000-0005-0000-0000-000016240000}"/>
    <cellStyle name="20 % - Markeringsfarve4 2 2 3 3 9 2 2" xfId="26736" xr:uid="{00000000-0005-0000-0000-000017240000}"/>
    <cellStyle name="20 % - Markeringsfarve4 2 2 3 3 9 3" xfId="22785" xr:uid="{00000000-0005-0000-0000-000018240000}"/>
    <cellStyle name="20 % - Markeringsfarve4 2 2 3 4" xfId="2366" xr:uid="{00000000-0005-0000-0000-000019240000}"/>
    <cellStyle name="20 % - Markeringsfarve4 2 2 3 4 2" xfId="2367" xr:uid="{00000000-0005-0000-0000-00001A240000}"/>
    <cellStyle name="20 % - Markeringsfarve4 2 2 3 4 2 2" xfId="12707" xr:uid="{00000000-0005-0000-0000-00001B240000}"/>
    <cellStyle name="20 % - Markeringsfarve4 2 2 3 4 2 2 2" xfId="26738" xr:uid="{00000000-0005-0000-0000-00001C240000}"/>
    <cellStyle name="20 % - Markeringsfarve4 2 2 3 4 2 3" xfId="22787" xr:uid="{00000000-0005-0000-0000-00001D240000}"/>
    <cellStyle name="20 % - Markeringsfarve4 2 2 3 4 3" xfId="2368" xr:uid="{00000000-0005-0000-0000-00001E240000}"/>
    <cellStyle name="20 % - Markeringsfarve4 2 2 3 4 3 2" xfId="12708" xr:uid="{00000000-0005-0000-0000-00001F240000}"/>
    <cellStyle name="20 % - Markeringsfarve4 2 2 3 4 3 2 2" xfId="26739" xr:uid="{00000000-0005-0000-0000-000020240000}"/>
    <cellStyle name="20 % - Markeringsfarve4 2 2 3 4 3 3" xfId="22788" xr:uid="{00000000-0005-0000-0000-000021240000}"/>
    <cellStyle name="20 % - Markeringsfarve4 2 2 3 4 4" xfId="2369" xr:uid="{00000000-0005-0000-0000-000022240000}"/>
    <cellStyle name="20 % - Markeringsfarve4 2 2 3 4 4 2" xfId="12709" xr:uid="{00000000-0005-0000-0000-000023240000}"/>
    <cellStyle name="20 % - Markeringsfarve4 2 2 3 4 4 2 2" xfId="26740" xr:uid="{00000000-0005-0000-0000-000024240000}"/>
    <cellStyle name="20 % - Markeringsfarve4 2 2 3 4 4 3" xfId="22789" xr:uid="{00000000-0005-0000-0000-000025240000}"/>
    <cellStyle name="20 % - Markeringsfarve4 2 2 3 4 5" xfId="2370" xr:uid="{00000000-0005-0000-0000-000026240000}"/>
    <cellStyle name="20 % - Markeringsfarve4 2 2 3 4 5 2" xfId="12710" xr:uid="{00000000-0005-0000-0000-000027240000}"/>
    <cellStyle name="20 % - Markeringsfarve4 2 2 3 4 5 2 2" xfId="26741" xr:uid="{00000000-0005-0000-0000-000028240000}"/>
    <cellStyle name="20 % - Markeringsfarve4 2 2 3 4 5 3" xfId="22790" xr:uid="{00000000-0005-0000-0000-000029240000}"/>
    <cellStyle name="20 % - Markeringsfarve4 2 2 3 4 6" xfId="2371" xr:uid="{00000000-0005-0000-0000-00002A240000}"/>
    <cellStyle name="20 % - Markeringsfarve4 2 2 3 4 6 2" xfId="12711" xr:uid="{00000000-0005-0000-0000-00002B240000}"/>
    <cellStyle name="20 % - Markeringsfarve4 2 2 3 4 6 2 2" xfId="26742" xr:uid="{00000000-0005-0000-0000-00002C240000}"/>
    <cellStyle name="20 % - Markeringsfarve4 2 2 3 4 6 3" xfId="22791" xr:uid="{00000000-0005-0000-0000-00002D240000}"/>
    <cellStyle name="20 % - Markeringsfarve4 2 2 3 4 7" xfId="12706" xr:uid="{00000000-0005-0000-0000-00002E240000}"/>
    <cellStyle name="20 % - Markeringsfarve4 2 2 3 4 7 2" xfId="26737" xr:uid="{00000000-0005-0000-0000-00002F240000}"/>
    <cellStyle name="20 % - Markeringsfarve4 2 2 3 4 8" xfId="22786" xr:uid="{00000000-0005-0000-0000-000030240000}"/>
    <cellStyle name="20 % - Markeringsfarve4 2 2 3 5" xfId="2372" xr:uid="{00000000-0005-0000-0000-000031240000}"/>
    <cellStyle name="20 % - Markeringsfarve4 2 2 3 5 2" xfId="2373" xr:uid="{00000000-0005-0000-0000-000032240000}"/>
    <cellStyle name="20 % - Markeringsfarve4 2 2 3 5 2 2" xfId="12713" xr:uid="{00000000-0005-0000-0000-000033240000}"/>
    <cellStyle name="20 % - Markeringsfarve4 2 2 3 5 2 2 2" xfId="26744" xr:uid="{00000000-0005-0000-0000-000034240000}"/>
    <cellStyle name="20 % - Markeringsfarve4 2 2 3 5 2 3" xfId="22793" xr:uid="{00000000-0005-0000-0000-000035240000}"/>
    <cellStyle name="20 % - Markeringsfarve4 2 2 3 5 3" xfId="2374" xr:uid="{00000000-0005-0000-0000-000036240000}"/>
    <cellStyle name="20 % - Markeringsfarve4 2 2 3 5 3 2" xfId="12714" xr:uid="{00000000-0005-0000-0000-000037240000}"/>
    <cellStyle name="20 % - Markeringsfarve4 2 2 3 5 3 2 2" xfId="26745" xr:uid="{00000000-0005-0000-0000-000038240000}"/>
    <cellStyle name="20 % - Markeringsfarve4 2 2 3 5 3 3" xfId="22794" xr:uid="{00000000-0005-0000-0000-000039240000}"/>
    <cellStyle name="20 % - Markeringsfarve4 2 2 3 5 4" xfId="2375" xr:uid="{00000000-0005-0000-0000-00003A240000}"/>
    <cellStyle name="20 % - Markeringsfarve4 2 2 3 5 4 2" xfId="12715" xr:uid="{00000000-0005-0000-0000-00003B240000}"/>
    <cellStyle name="20 % - Markeringsfarve4 2 2 3 5 4 2 2" xfId="26746" xr:uid="{00000000-0005-0000-0000-00003C240000}"/>
    <cellStyle name="20 % - Markeringsfarve4 2 2 3 5 4 3" xfId="22795" xr:uid="{00000000-0005-0000-0000-00003D240000}"/>
    <cellStyle name="20 % - Markeringsfarve4 2 2 3 5 5" xfId="2376" xr:uid="{00000000-0005-0000-0000-00003E240000}"/>
    <cellStyle name="20 % - Markeringsfarve4 2 2 3 5 5 2" xfId="12716" xr:uid="{00000000-0005-0000-0000-00003F240000}"/>
    <cellStyle name="20 % - Markeringsfarve4 2 2 3 5 5 2 2" xfId="26747" xr:uid="{00000000-0005-0000-0000-000040240000}"/>
    <cellStyle name="20 % - Markeringsfarve4 2 2 3 5 5 3" xfId="22796" xr:uid="{00000000-0005-0000-0000-000041240000}"/>
    <cellStyle name="20 % - Markeringsfarve4 2 2 3 5 6" xfId="2377" xr:uid="{00000000-0005-0000-0000-000042240000}"/>
    <cellStyle name="20 % - Markeringsfarve4 2 2 3 5 6 2" xfId="12717" xr:uid="{00000000-0005-0000-0000-000043240000}"/>
    <cellStyle name="20 % - Markeringsfarve4 2 2 3 5 6 2 2" xfId="26748" xr:uid="{00000000-0005-0000-0000-000044240000}"/>
    <cellStyle name="20 % - Markeringsfarve4 2 2 3 5 6 3" xfId="22797" xr:uid="{00000000-0005-0000-0000-000045240000}"/>
    <cellStyle name="20 % - Markeringsfarve4 2 2 3 5 7" xfId="12712" xr:uid="{00000000-0005-0000-0000-000046240000}"/>
    <cellStyle name="20 % - Markeringsfarve4 2 2 3 5 7 2" xfId="26743" xr:uid="{00000000-0005-0000-0000-000047240000}"/>
    <cellStyle name="20 % - Markeringsfarve4 2 2 3 5 8" xfId="22792" xr:uid="{00000000-0005-0000-0000-000048240000}"/>
    <cellStyle name="20 % - Markeringsfarve4 2 2 3 6" xfId="2378" xr:uid="{00000000-0005-0000-0000-000049240000}"/>
    <cellStyle name="20 % - Markeringsfarve4 2 2 3 6 2" xfId="2379" xr:uid="{00000000-0005-0000-0000-00004A240000}"/>
    <cellStyle name="20 % - Markeringsfarve4 2 2 3 6 2 2" xfId="12719" xr:uid="{00000000-0005-0000-0000-00004B240000}"/>
    <cellStyle name="20 % - Markeringsfarve4 2 2 3 6 2 2 2" xfId="26750" xr:uid="{00000000-0005-0000-0000-00004C240000}"/>
    <cellStyle name="20 % - Markeringsfarve4 2 2 3 6 2 3" xfId="22799" xr:uid="{00000000-0005-0000-0000-00004D240000}"/>
    <cellStyle name="20 % - Markeringsfarve4 2 2 3 6 3" xfId="2380" xr:uid="{00000000-0005-0000-0000-00004E240000}"/>
    <cellStyle name="20 % - Markeringsfarve4 2 2 3 6 3 2" xfId="12720" xr:uid="{00000000-0005-0000-0000-00004F240000}"/>
    <cellStyle name="20 % - Markeringsfarve4 2 2 3 6 3 2 2" xfId="26751" xr:uid="{00000000-0005-0000-0000-000050240000}"/>
    <cellStyle name="20 % - Markeringsfarve4 2 2 3 6 3 3" xfId="22800" xr:uid="{00000000-0005-0000-0000-000051240000}"/>
    <cellStyle name="20 % - Markeringsfarve4 2 2 3 6 4" xfId="2381" xr:uid="{00000000-0005-0000-0000-000052240000}"/>
    <cellStyle name="20 % - Markeringsfarve4 2 2 3 6 4 2" xfId="12721" xr:uid="{00000000-0005-0000-0000-000053240000}"/>
    <cellStyle name="20 % - Markeringsfarve4 2 2 3 6 4 2 2" xfId="26752" xr:uid="{00000000-0005-0000-0000-000054240000}"/>
    <cellStyle name="20 % - Markeringsfarve4 2 2 3 6 4 3" xfId="22801" xr:uid="{00000000-0005-0000-0000-000055240000}"/>
    <cellStyle name="20 % - Markeringsfarve4 2 2 3 6 5" xfId="2382" xr:uid="{00000000-0005-0000-0000-000056240000}"/>
    <cellStyle name="20 % - Markeringsfarve4 2 2 3 6 5 2" xfId="12722" xr:uid="{00000000-0005-0000-0000-000057240000}"/>
    <cellStyle name="20 % - Markeringsfarve4 2 2 3 6 5 2 2" xfId="26753" xr:uid="{00000000-0005-0000-0000-000058240000}"/>
    <cellStyle name="20 % - Markeringsfarve4 2 2 3 6 5 3" xfId="22802" xr:uid="{00000000-0005-0000-0000-000059240000}"/>
    <cellStyle name="20 % - Markeringsfarve4 2 2 3 6 6" xfId="2383" xr:uid="{00000000-0005-0000-0000-00005A240000}"/>
    <cellStyle name="20 % - Markeringsfarve4 2 2 3 6 6 2" xfId="12723" xr:uid="{00000000-0005-0000-0000-00005B240000}"/>
    <cellStyle name="20 % - Markeringsfarve4 2 2 3 6 6 2 2" xfId="26754" xr:uid="{00000000-0005-0000-0000-00005C240000}"/>
    <cellStyle name="20 % - Markeringsfarve4 2 2 3 6 6 3" xfId="22803" xr:uid="{00000000-0005-0000-0000-00005D240000}"/>
    <cellStyle name="20 % - Markeringsfarve4 2 2 3 6 7" xfId="12718" xr:uid="{00000000-0005-0000-0000-00005E240000}"/>
    <cellStyle name="20 % - Markeringsfarve4 2 2 3 6 7 2" xfId="26749" xr:uid="{00000000-0005-0000-0000-00005F240000}"/>
    <cellStyle name="20 % - Markeringsfarve4 2 2 3 6 8" xfId="22798" xr:uid="{00000000-0005-0000-0000-000060240000}"/>
    <cellStyle name="20 % - Markeringsfarve4 2 2 3 7" xfId="2384" xr:uid="{00000000-0005-0000-0000-000061240000}"/>
    <cellStyle name="20 % - Markeringsfarve4 2 2 3 7 2" xfId="12724" xr:uid="{00000000-0005-0000-0000-000062240000}"/>
    <cellStyle name="20 % - Markeringsfarve4 2 2 3 7 2 2" xfId="26755" xr:uid="{00000000-0005-0000-0000-000063240000}"/>
    <cellStyle name="20 % - Markeringsfarve4 2 2 3 7 3" xfId="22804" xr:uid="{00000000-0005-0000-0000-000064240000}"/>
    <cellStyle name="20 % - Markeringsfarve4 2 2 3 8" xfId="2385" xr:uid="{00000000-0005-0000-0000-000065240000}"/>
    <cellStyle name="20 % - Markeringsfarve4 2 2 3 8 2" xfId="12725" xr:uid="{00000000-0005-0000-0000-000066240000}"/>
    <cellStyle name="20 % - Markeringsfarve4 2 2 3 8 2 2" xfId="26756" xr:uid="{00000000-0005-0000-0000-000067240000}"/>
    <cellStyle name="20 % - Markeringsfarve4 2 2 3 8 3" xfId="22805" xr:uid="{00000000-0005-0000-0000-000068240000}"/>
    <cellStyle name="20 % - Markeringsfarve4 2 2 3 9" xfId="2386" xr:uid="{00000000-0005-0000-0000-000069240000}"/>
    <cellStyle name="20 % - Markeringsfarve4 2 2 3 9 2" xfId="12726" xr:uid="{00000000-0005-0000-0000-00006A240000}"/>
    <cellStyle name="20 % - Markeringsfarve4 2 2 3 9 2 2" xfId="26757" xr:uid="{00000000-0005-0000-0000-00006B240000}"/>
    <cellStyle name="20 % - Markeringsfarve4 2 2 3 9 3" xfId="22806" xr:uid="{00000000-0005-0000-0000-00006C240000}"/>
    <cellStyle name="20 % - Markeringsfarve4 2 2 4" xfId="2387" xr:uid="{00000000-0005-0000-0000-00006D240000}"/>
    <cellStyle name="20 % - Markeringsfarve4 2 2 4 10" xfId="2388" xr:uid="{00000000-0005-0000-0000-00006E240000}"/>
    <cellStyle name="20 % - Markeringsfarve4 2 2 4 10 2" xfId="12728" xr:uid="{00000000-0005-0000-0000-00006F240000}"/>
    <cellStyle name="20 % - Markeringsfarve4 2 2 4 10 2 2" xfId="26759" xr:uid="{00000000-0005-0000-0000-000070240000}"/>
    <cellStyle name="20 % - Markeringsfarve4 2 2 4 10 3" xfId="22808" xr:uid="{00000000-0005-0000-0000-000071240000}"/>
    <cellStyle name="20 % - Markeringsfarve4 2 2 4 11" xfId="12727" xr:uid="{00000000-0005-0000-0000-000072240000}"/>
    <cellStyle name="20 % - Markeringsfarve4 2 2 4 11 2" xfId="26758" xr:uid="{00000000-0005-0000-0000-000073240000}"/>
    <cellStyle name="20 % - Markeringsfarve4 2 2 4 12" xfId="22807" xr:uid="{00000000-0005-0000-0000-000074240000}"/>
    <cellStyle name="20 % - Markeringsfarve4 2 2 4 2" xfId="2389" xr:uid="{00000000-0005-0000-0000-000075240000}"/>
    <cellStyle name="20 % - Markeringsfarve4 2 2 4 2 10" xfId="12729" xr:uid="{00000000-0005-0000-0000-000076240000}"/>
    <cellStyle name="20 % - Markeringsfarve4 2 2 4 2 10 2" xfId="26760" xr:uid="{00000000-0005-0000-0000-000077240000}"/>
    <cellStyle name="20 % - Markeringsfarve4 2 2 4 2 11" xfId="22809" xr:uid="{00000000-0005-0000-0000-000078240000}"/>
    <cellStyle name="20 % - Markeringsfarve4 2 2 4 2 2" xfId="2390" xr:uid="{00000000-0005-0000-0000-000079240000}"/>
    <cellStyle name="20 % - Markeringsfarve4 2 2 4 2 2 2" xfId="2391" xr:uid="{00000000-0005-0000-0000-00007A240000}"/>
    <cellStyle name="20 % - Markeringsfarve4 2 2 4 2 2 2 2" xfId="12731" xr:uid="{00000000-0005-0000-0000-00007B240000}"/>
    <cellStyle name="20 % - Markeringsfarve4 2 2 4 2 2 2 2 2" xfId="26762" xr:uid="{00000000-0005-0000-0000-00007C240000}"/>
    <cellStyle name="20 % - Markeringsfarve4 2 2 4 2 2 2 3" xfId="22811" xr:uid="{00000000-0005-0000-0000-00007D240000}"/>
    <cellStyle name="20 % - Markeringsfarve4 2 2 4 2 2 3" xfId="2392" xr:uid="{00000000-0005-0000-0000-00007E240000}"/>
    <cellStyle name="20 % - Markeringsfarve4 2 2 4 2 2 3 2" xfId="12732" xr:uid="{00000000-0005-0000-0000-00007F240000}"/>
    <cellStyle name="20 % - Markeringsfarve4 2 2 4 2 2 3 2 2" xfId="26763" xr:uid="{00000000-0005-0000-0000-000080240000}"/>
    <cellStyle name="20 % - Markeringsfarve4 2 2 4 2 2 3 3" xfId="22812" xr:uid="{00000000-0005-0000-0000-000081240000}"/>
    <cellStyle name="20 % - Markeringsfarve4 2 2 4 2 2 4" xfId="2393" xr:uid="{00000000-0005-0000-0000-000082240000}"/>
    <cellStyle name="20 % - Markeringsfarve4 2 2 4 2 2 4 2" xfId="12733" xr:uid="{00000000-0005-0000-0000-000083240000}"/>
    <cellStyle name="20 % - Markeringsfarve4 2 2 4 2 2 4 2 2" xfId="26764" xr:uid="{00000000-0005-0000-0000-000084240000}"/>
    <cellStyle name="20 % - Markeringsfarve4 2 2 4 2 2 4 3" xfId="22813" xr:uid="{00000000-0005-0000-0000-000085240000}"/>
    <cellStyle name="20 % - Markeringsfarve4 2 2 4 2 2 5" xfId="2394" xr:uid="{00000000-0005-0000-0000-000086240000}"/>
    <cellStyle name="20 % - Markeringsfarve4 2 2 4 2 2 5 2" xfId="12734" xr:uid="{00000000-0005-0000-0000-000087240000}"/>
    <cellStyle name="20 % - Markeringsfarve4 2 2 4 2 2 5 2 2" xfId="26765" xr:uid="{00000000-0005-0000-0000-000088240000}"/>
    <cellStyle name="20 % - Markeringsfarve4 2 2 4 2 2 5 3" xfId="22814" xr:uid="{00000000-0005-0000-0000-000089240000}"/>
    <cellStyle name="20 % - Markeringsfarve4 2 2 4 2 2 6" xfId="2395" xr:uid="{00000000-0005-0000-0000-00008A240000}"/>
    <cellStyle name="20 % - Markeringsfarve4 2 2 4 2 2 6 2" xfId="12735" xr:uid="{00000000-0005-0000-0000-00008B240000}"/>
    <cellStyle name="20 % - Markeringsfarve4 2 2 4 2 2 6 2 2" xfId="26766" xr:uid="{00000000-0005-0000-0000-00008C240000}"/>
    <cellStyle name="20 % - Markeringsfarve4 2 2 4 2 2 6 3" xfId="22815" xr:uid="{00000000-0005-0000-0000-00008D240000}"/>
    <cellStyle name="20 % - Markeringsfarve4 2 2 4 2 2 7" xfId="12730" xr:uid="{00000000-0005-0000-0000-00008E240000}"/>
    <cellStyle name="20 % - Markeringsfarve4 2 2 4 2 2 7 2" xfId="26761" xr:uid="{00000000-0005-0000-0000-00008F240000}"/>
    <cellStyle name="20 % - Markeringsfarve4 2 2 4 2 2 8" xfId="22810" xr:uid="{00000000-0005-0000-0000-000090240000}"/>
    <cellStyle name="20 % - Markeringsfarve4 2 2 4 2 3" xfId="2396" xr:uid="{00000000-0005-0000-0000-000091240000}"/>
    <cellStyle name="20 % - Markeringsfarve4 2 2 4 2 3 2" xfId="2397" xr:uid="{00000000-0005-0000-0000-000092240000}"/>
    <cellStyle name="20 % - Markeringsfarve4 2 2 4 2 3 2 2" xfId="12737" xr:uid="{00000000-0005-0000-0000-000093240000}"/>
    <cellStyle name="20 % - Markeringsfarve4 2 2 4 2 3 2 2 2" xfId="26768" xr:uid="{00000000-0005-0000-0000-000094240000}"/>
    <cellStyle name="20 % - Markeringsfarve4 2 2 4 2 3 2 3" xfId="22817" xr:uid="{00000000-0005-0000-0000-000095240000}"/>
    <cellStyle name="20 % - Markeringsfarve4 2 2 4 2 3 3" xfId="2398" xr:uid="{00000000-0005-0000-0000-000096240000}"/>
    <cellStyle name="20 % - Markeringsfarve4 2 2 4 2 3 3 2" xfId="12738" xr:uid="{00000000-0005-0000-0000-000097240000}"/>
    <cellStyle name="20 % - Markeringsfarve4 2 2 4 2 3 3 2 2" xfId="26769" xr:uid="{00000000-0005-0000-0000-000098240000}"/>
    <cellStyle name="20 % - Markeringsfarve4 2 2 4 2 3 3 3" xfId="22818" xr:uid="{00000000-0005-0000-0000-000099240000}"/>
    <cellStyle name="20 % - Markeringsfarve4 2 2 4 2 3 4" xfId="2399" xr:uid="{00000000-0005-0000-0000-00009A240000}"/>
    <cellStyle name="20 % - Markeringsfarve4 2 2 4 2 3 4 2" xfId="12739" xr:uid="{00000000-0005-0000-0000-00009B240000}"/>
    <cellStyle name="20 % - Markeringsfarve4 2 2 4 2 3 4 2 2" xfId="26770" xr:uid="{00000000-0005-0000-0000-00009C240000}"/>
    <cellStyle name="20 % - Markeringsfarve4 2 2 4 2 3 4 3" xfId="22819" xr:uid="{00000000-0005-0000-0000-00009D240000}"/>
    <cellStyle name="20 % - Markeringsfarve4 2 2 4 2 3 5" xfId="2400" xr:uid="{00000000-0005-0000-0000-00009E240000}"/>
    <cellStyle name="20 % - Markeringsfarve4 2 2 4 2 3 5 2" xfId="12740" xr:uid="{00000000-0005-0000-0000-00009F240000}"/>
    <cellStyle name="20 % - Markeringsfarve4 2 2 4 2 3 5 2 2" xfId="26771" xr:uid="{00000000-0005-0000-0000-0000A0240000}"/>
    <cellStyle name="20 % - Markeringsfarve4 2 2 4 2 3 5 3" xfId="22820" xr:uid="{00000000-0005-0000-0000-0000A1240000}"/>
    <cellStyle name="20 % - Markeringsfarve4 2 2 4 2 3 6" xfId="2401" xr:uid="{00000000-0005-0000-0000-0000A2240000}"/>
    <cellStyle name="20 % - Markeringsfarve4 2 2 4 2 3 6 2" xfId="12741" xr:uid="{00000000-0005-0000-0000-0000A3240000}"/>
    <cellStyle name="20 % - Markeringsfarve4 2 2 4 2 3 6 2 2" xfId="26772" xr:uid="{00000000-0005-0000-0000-0000A4240000}"/>
    <cellStyle name="20 % - Markeringsfarve4 2 2 4 2 3 6 3" xfId="22821" xr:uid="{00000000-0005-0000-0000-0000A5240000}"/>
    <cellStyle name="20 % - Markeringsfarve4 2 2 4 2 3 7" xfId="12736" xr:uid="{00000000-0005-0000-0000-0000A6240000}"/>
    <cellStyle name="20 % - Markeringsfarve4 2 2 4 2 3 7 2" xfId="26767" xr:uid="{00000000-0005-0000-0000-0000A7240000}"/>
    <cellStyle name="20 % - Markeringsfarve4 2 2 4 2 3 8" xfId="22816" xr:uid="{00000000-0005-0000-0000-0000A8240000}"/>
    <cellStyle name="20 % - Markeringsfarve4 2 2 4 2 4" xfId="2402" xr:uid="{00000000-0005-0000-0000-0000A9240000}"/>
    <cellStyle name="20 % - Markeringsfarve4 2 2 4 2 4 2" xfId="2403" xr:uid="{00000000-0005-0000-0000-0000AA240000}"/>
    <cellStyle name="20 % - Markeringsfarve4 2 2 4 2 4 2 2" xfId="12743" xr:uid="{00000000-0005-0000-0000-0000AB240000}"/>
    <cellStyle name="20 % - Markeringsfarve4 2 2 4 2 4 2 2 2" xfId="26774" xr:uid="{00000000-0005-0000-0000-0000AC240000}"/>
    <cellStyle name="20 % - Markeringsfarve4 2 2 4 2 4 2 3" xfId="22823" xr:uid="{00000000-0005-0000-0000-0000AD240000}"/>
    <cellStyle name="20 % - Markeringsfarve4 2 2 4 2 4 3" xfId="2404" xr:uid="{00000000-0005-0000-0000-0000AE240000}"/>
    <cellStyle name="20 % - Markeringsfarve4 2 2 4 2 4 3 2" xfId="12744" xr:uid="{00000000-0005-0000-0000-0000AF240000}"/>
    <cellStyle name="20 % - Markeringsfarve4 2 2 4 2 4 3 2 2" xfId="26775" xr:uid="{00000000-0005-0000-0000-0000B0240000}"/>
    <cellStyle name="20 % - Markeringsfarve4 2 2 4 2 4 3 3" xfId="22824" xr:uid="{00000000-0005-0000-0000-0000B1240000}"/>
    <cellStyle name="20 % - Markeringsfarve4 2 2 4 2 4 4" xfId="2405" xr:uid="{00000000-0005-0000-0000-0000B2240000}"/>
    <cellStyle name="20 % - Markeringsfarve4 2 2 4 2 4 4 2" xfId="12745" xr:uid="{00000000-0005-0000-0000-0000B3240000}"/>
    <cellStyle name="20 % - Markeringsfarve4 2 2 4 2 4 4 2 2" xfId="26776" xr:uid="{00000000-0005-0000-0000-0000B4240000}"/>
    <cellStyle name="20 % - Markeringsfarve4 2 2 4 2 4 4 3" xfId="22825" xr:uid="{00000000-0005-0000-0000-0000B5240000}"/>
    <cellStyle name="20 % - Markeringsfarve4 2 2 4 2 4 5" xfId="2406" xr:uid="{00000000-0005-0000-0000-0000B6240000}"/>
    <cellStyle name="20 % - Markeringsfarve4 2 2 4 2 4 5 2" xfId="12746" xr:uid="{00000000-0005-0000-0000-0000B7240000}"/>
    <cellStyle name="20 % - Markeringsfarve4 2 2 4 2 4 5 2 2" xfId="26777" xr:uid="{00000000-0005-0000-0000-0000B8240000}"/>
    <cellStyle name="20 % - Markeringsfarve4 2 2 4 2 4 5 3" xfId="22826" xr:uid="{00000000-0005-0000-0000-0000B9240000}"/>
    <cellStyle name="20 % - Markeringsfarve4 2 2 4 2 4 6" xfId="2407" xr:uid="{00000000-0005-0000-0000-0000BA240000}"/>
    <cellStyle name="20 % - Markeringsfarve4 2 2 4 2 4 6 2" xfId="12747" xr:uid="{00000000-0005-0000-0000-0000BB240000}"/>
    <cellStyle name="20 % - Markeringsfarve4 2 2 4 2 4 6 2 2" xfId="26778" xr:uid="{00000000-0005-0000-0000-0000BC240000}"/>
    <cellStyle name="20 % - Markeringsfarve4 2 2 4 2 4 6 3" xfId="22827" xr:uid="{00000000-0005-0000-0000-0000BD240000}"/>
    <cellStyle name="20 % - Markeringsfarve4 2 2 4 2 4 7" xfId="12742" xr:uid="{00000000-0005-0000-0000-0000BE240000}"/>
    <cellStyle name="20 % - Markeringsfarve4 2 2 4 2 4 7 2" xfId="26773" xr:uid="{00000000-0005-0000-0000-0000BF240000}"/>
    <cellStyle name="20 % - Markeringsfarve4 2 2 4 2 4 8" xfId="22822" xr:uid="{00000000-0005-0000-0000-0000C0240000}"/>
    <cellStyle name="20 % - Markeringsfarve4 2 2 4 2 5" xfId="2408" xr:uid="{00000000-0005-0000-0000-0000C1240000}"/>
    <cellStyle name="20 % - Markeringsfarve4 2 2 4 2 5 2" xfId="12748" xr:uid="{00000000-0005-0000-0000-0000C2240000}"/>
    <cellStyle name="20 % - Markeringsfarve4 2 2 4 2 5 2 2" xfId="26779" xr:uid="{00000000-0005-0000-0000-0000C3240000}"/>
    <cellStyle name="20 % - Markeringsfarve4 2 2 4 2 5 3" xfId="22828" xr:uid="{00000000-0005-0000-0000-0000C4240000}"/>
    <cellStyle name="20 % - Markeringsfarve4 2 2 4 2 6" xfId="2409" xr:uid="{00000000-0005-0000-0000-0000C5240000}"/>
    <cellStyle name="20 % - Markeringsfarve4 2 2 4 2 6 2" xfId="12749" xr:uid="{00000000-0005-0000-0000-0000C6240000}"/>
    <cellStyle name="20 % - Markeringsfarve4 2 2 4 2 6 2 2" xfId="26780" xr:uid="{00000000-0005-0000-0000-0000C7240000}"/>
    <cellStyle name="20 % - Markeringsfarve4 2 2 4 2 6 3" xfId="22829" xr:uid="{00000000-0005-0000-0000-0000C8240000}"/>
    <cellStyle name="20 % - Markeringsfarve4 2 2 4 2 7" xfId="2410" xr:uid="{00000000-0005-0000-0000-0000C9240000}"/>
    <cellStyle name="20 % - Markeringsfarve4 2 2 4 2 7 2" xfId="12750" xr:uid="{00000000-0005-0000-0000-0000CA240000}"/>
    <cellStyle name="20 % - Markeringsfarve4 2 2 4 2 7 2 2" xfId="26781" xr:uid="{00000000-0005-0000-0000-0000CB240000}"/>
    <cellStyle name="20 % - Markeringsfarve4 2 2 4 2 7 3" xfId="22830" xr:uid="{00000000-0005-0000-0000-0000CC240000}"/>
    <cellStyle name="20 % - Markeringsfarve4 2 2 4 2 8" xfId="2411" xr:uid="{00000000-0005-0000-0000-0000CD240000}"/>
    <cellStyle name="20 % - Markeringsfarve4 2 2 4 2 8 2" xfId="12751" xr:uid="{00000000-0005-0000-0000-0000CE240000}"/>
    <cellStyle name="20 % - Markeringsfarve4 2 2 4 2 8 2 2" xfId="26782" xr:uid="{00000000-0005-0000-0000-0000CF240000}"/>
    <cellStyle name="20 % - Markeringsfarve4 2 2 4 2 8 3" xfId="22831" xr:uid="{00000000-0005-0000-0000-0000D0240000}"/>
    <cellStyle name="20 % - Markeringsfarve4 2 2 4 2 9" xfId="2412" xr:uid="{00000000-0005-0000-0000-0000D1240000}"/>
    <cellStyle name="20 % - Markeringsfarve4 2 2 4 2 9 2" xfId="12752" xr:uid="{00000000-0005-0000-0000-0000D2240000}"/>
    <cellStyle name="20 % - Markeringsfarve4 2 2 4 2 9 2 2" xfId="26783" xr:uid="{00000000-0005-0000-0000-0000D3240000}"/>
    <cellStyle name="20 % - Markeringsfarve4 2 2 4 2 9 3" xfId="22832" xr:uid="{00000000-0005-0000-0000-0000D4240000}"/>
    <cellStyle name="20 % - Markeringsfarve4 2 2 4 3" xfId="2413" xr:uid="{00000000-0005-0000-0000-0000D5240000}"/>
    <cellStyle name="20 % - Markeringsfarve4 2 2 4 3 2" xfId="2414" xr:uid="{00000000-0005-0000-0000-0000D6240000}"/>
    <cellStyle name="20 % - Markeringsfarve4 2 2 4 3 2 2" xfId="12754" xr:uid="{00000000-0005-0000-0000-0000D7240000}"/>
    <cellStyle name="20 % - Markeringsfarve4 2 2 4 3 2 2 2" xfId="26785" xr:uid="{00000000-0005-0000-0000-0000D8240000}"/>
    <cellStyle name="20 % - Markeringsfarve4 2 2 4 3 2 3" xfId="22834" xr:uid="{00000000-0005-0000-0000-0000D9240000}"/>
    <cellStyle name="20 % - Markeringsfarve4 2 2 4 3 3" xfId="2415" xr:uid="{00000000-0005-0000-0000-0000DA240000}"/>
    <cellStyle name="20 % - Markeringsfarve4 2 2 4 3 3 2" xfId="12755" xr:uid="{00000000-0005-0000-0000-0000DB240000}"/>
    <cellStyle name="20 % - Markeringsfarve4 2 2 4 3 3 2 2" xfId="26786" xr:uid="{00000000-0005-0000-0000-0000DC240000}"/>
    <cellStyle name="20 % - Markeringsfarve4 2 2 4 3 3 3" xfId="22835" xr:uid="{00000000-0005-0000-0000-0000DD240000}"/>
    <cellStyle name="20 % - Markeringsfarve4 2 2 4 3 4" xfId="2416" xr:uid="{00000000-0005-0000-0000-0000DE240000}"/>
    <cellStyle name="20 % - Markeringsfarve4 2 2 4 3 4 2" xfId="12756" xr:uid="{00000000-0005-0000-0000-0000DF240000}"/>
    <cellStyle name="20 % - Markeringsfarve4 2 2 4 3 4 2 2" xfId="26787" xr:uid="{00000000-0005-0000-0000-0000E0240000}"/>
    <cellStyle name="20 % - Markeringsfarve4 2 2 4 3 4 3" xfId="22836" xr:uid="{00000000-0005-0000-0000-0000E1240000}"/>
    <cellStyle name="20 % - Markeringsfarve4 2 2 4 3 5" xfId="2417" xr:uid="{00000000-0005-0000-0000-0000E2240000}"/>
    <cellStyle name="20 % - Markeringsfarve4 2 2 4 3 5 2" xfId="12757" xr:uid="{00000000-0005-0000-0000-0000E3240000}"/>
    <cellStyle name="20 % - Markeringsfarve4 2 2 4 3 5 2 2" xfId="26788" xr:uid="{00000000-0005-0000-0000-0000E4240000}"/>
    <cellStyle name="20 % - Markeringsfarve4 2 2 4 3 5 3" xfId="22837" xr:uid="{00000000-0005-0000-0000-0000E5240000}"/>
    <cellStyle name="20 % - Markeringsfarve4 2 2 4 3 6" xfId="2418" xr:uid="{00000000-0005-0000-0000-0000E6240000}"/>
    <cellStyle name="20 % - Markeringsfarve4 2 2 4 3 6 2" xfId="12758" xr:uid="{00000000-0005-0000-0000-0000E7240000}"/>
    <cellStyle name="20 % - Markeringsfarve4 2 2 4 3 6 2 2" xfId="26789" xr:uid="{00000000-0005-0000-0000-0000E8240000}"/>
    <cellStyle name="20 % - Markeringsfarve4 2 2 4 3 6 3" xfId="22838" xr:uid="{00000000-0005-0000-0000-0000E9240000}"/>
    <cellStyle name="20 % - Markeringsfarve4 2 2 4 3 7" xfId="12753" xr:uid="{00000000-0005-0000-0000-0000EA240000}"/>
    <cellStyle name="20 % - Markeringsfarve4 2 2 4 3 7 2" xfId="26784" xr:uid="{00000000-0005-0000-0000-0000EB240000}"/>
    <cellStyle name="20 % - Markeringsfarve4 2 2 4 3 8" xfId="22833" xr:uid="{00000000-0005-0000-0000-0000EC240000}"/>
    <cellStyle name="20 % - Markeringsfarve4 2 2 4 4" xfId="2419" xr:uid="{00000000-0005-0000-0000-0000ED240000}"/>
    <cellStyle name="20 % - Markeringsfarve4 2 2 4 4 2" xfId="2420" xr:uid="{00000000-0005-0000-0000-0000EE240000}"/>
    <cellStyle name="20 % - Markeringsfarve4 2 2 4 4 2 2" xfId="12760" xr:uid="{00000000-0005-0000-0000-0000EF240000}"/>
    <cellStyle name="20 % - Markeringsfarve4 2 2 4 4 2 2 2" xfId="26791" xr:uid="{00000000-0005-0000-0000-0000F0240000}"/>
    <cellStyle name="20 % - Markeringsfarve4 2 2 4 4 2 3" xfId="22840" xr:uid="{00000000-0005-0000-0000-0000F1240000}"/>
    <cellStyle name="20 % - Markeringsfarve4 2 2 4 4 3" xfId="2421" xr:uid="{00000000-0005-0000-0000-0000F2240000}"/>
    <cellStyle name="20 % - Markeringsfarve4 2 2 4 4 3 2" xfId="12761" xr:uid="{00000000-0005-0000-0000-0000F3240000}"/>
    <cellStyle name="20 % - Markeringsfarve4 2 2 4 4 3 2 2" xfId="26792" xr:uid="{00000000-0005-0000-0000-0000F4240000}"/>
    <cellStyle name="20 % - Markeringsfarve4 2 2 4 4 3 3" xfId="22841" xr:uid="{00000000-0005-0000-0000-0000F5240000}"/>
    <cellStyle name="20 % - Markeringsfarve4 2 2 4 4 4" xfId="2422" xr:uid="{00000000-0005-0000-0000-0000F6240000}"/>
    <cellStyle name="20 % - Markeringsfarve4 2 2 4 4 4 2" xfId="12762" xr:uid="{00000000-0005-0000-0000-0000F7240000}"/>
    <cellStyle name="20 % - Markeringsfarve4 2 2 4 4 4 2 2" xfId="26793" xr:uid="{00000000-0005-0000-0000-0000F8240000}"/>
    <cellStyle name="20 % - Markeringsfarve4 2 2 4 4 4 3" xfId="22842" xr:uid="{00000000-0005-0000-0000-0000F9240000}"/>
    <cellStyle name="20 % - Markeringsfarve4 2 2 4 4 5" xfId="2423" xr:uid="{00000000-0005-0000-0000-0000FA240000}"/>
    <cellStyle name="20 % - Markeringsfarve4 2 2 4 4 5 2" xfId="12763" xr:uid="{00000000-0005-0000-0000-0000FB240000}"/>
    <cellStyle name="20 % - Markeringsfarve4 2 2 4 4 5 2 2" xfId="26794" xr:uid="{00000000-0005-0000-0000-0000FC240000}"/>
    <cellStyle name="20 % - Markeringsfarve4 2 2 4 4 5 3" xfId="22843" xr:uid="{00000000-0005-0000-0000-0000FD240000}"/>
    <cellStyle name="20 % - Markeringsfarve4 2 2 4 4 6" xfId="2424" xr:uid="{00000000-0005-0000-0000-0000FE240000}"/>
    <cellStyle name="20 % - Markeringsfarve4 2 2 4 4 6 2" xfId="12764" xr:uid="{00000000-0005-0000-0000-0000FF240000}"/>
    <cellStyle name="20 % - Markeringsfarve4 2 2 4 4 6 2 2" xfId="26795" xr:uid="{00000000-0005-0000-0000-000000250000}"/>
    <cellStyle name="20 % - Markeringsfarve4 2 2 4 4 6 3" xfId="22844" xr:uid="{00000000-0005-0000-0000-000001250000}"/>
    <cellStyle name="20 % - Markeringsfarve4 2 2 4 4 7" xfId="12759" xr:uid="{00000000-0005-0000-0000-000002250000}"/>
    <cellStyle name="20 % - Markeringsfarve4 2 2 4 4 7 2" xfId="26790" xr:uid="{00000000-0005-0000-0000-000003250000}"/>
    <cellStyle name="20 % - Markeringsfarve4 2 2 4 4 8" xfId="22839" xr:uid="{00000000-0005-0000-0000-000004250000}"/>
    <cellStyle name="20 % - Markeringsfarve4 2 2 4 5" xfId="2425" xr:uid="{00000000-0005-0000-0000-000005250000}"/>
    <cellStyle name="20 % - Markeringsfarve4 2 2 4 5 2" xfId="2426" xr:uid="{00000000-0005-0000-0000-000006250000}"/>
    <cellStyle name="20 % - Markeringsfarve4 2 2 4 5 2 2" xfId="12766" xr:uid="{00000000-0005-0000-0000-000007250000}"/>
    <cellStyle name="20 % - Markeringsfarve4 2 2 4 5 2 2 2" xfId="26797" xr:uid="{00000000-0005-0000-0000-000008250000}"/>
    <cellStyle name="20 % - Markeringsfarve4 2 2 4 5 2 3" xfId="22846" xr:uid="{00000000-0005-0000-0000-000009250000}"/>
    <cellStyle name="20 % - Markeringsfarve4 2 2 4 5 3" xfId="2427" xr:uid="{00000000-0005-0000-0000-00000A250000}"/>
    <cellStyle name="20 % - Markeringsfarve4 2 2 4 5 3 2" xfId="12767" xr:uid="{00000000-0005-0000-0000-00000B250000}"/>
    <cellStyle name="20 % - Markeringsfarve4 2 2 4 5 3 2 2" xfId="26798" xr:uid="{00000000-0005-0000-0000-00000C250000}"/>
    <cellStyle name="20 % - Markeringsfarve4 2 2 4 5 3 3" xfId="22847" xr:uid="{00000000-0005-0000-0000-00000D250000}"/>
    <cellStyle name="20 % - Markeringsfarve4 2 2 4 5 4" xfId="2428" xr:uid="{00000000-0005-0000-0000-00000E250000}"/>
    <cellStyle name="20 % - Markeringsfarve4 2 2 4 5 4 2" xfId="12768" xr:uid="{00000000-0005-0000-0000-00000F250000}"/>
    <cellStyle name="20 % - Markeringsfarve4 2 2 4 5 4 2 2" xfId="26799" xr:uid="{00000000-0005-0000-0000-000010250000}"/>
    <cellStyle name="20 % - Markeringsfarve4 2 2 4 5 4 3" xfId="22848" xr:uid="{00000000-0005-0000-0000-000011250000}"/>
    <cellStyle name="20 % - Markeringsfarve4 2 2 4 5 5" xfId="2429" xr:uid="{00000000-0005-0000-0000-000012250000}"/>
    <cellStyle name="20 % - Markeringsfarve4 2 2 4 5 5 2" xfId="12769" xr:uid="{00000000-0005-0000-0000-000013250000}"/>
    <cellStyle name="20 % - Markeringsfarve4 2 2 4 5 5 2 2" xfId="26800" xr:uid="{00000000-0005-0000-0000-000014250000}"/>
    <cellStyle name="20 % - Markeringsfarve4 2 2 4 5 5 3" xfId="22849" xr:uid="{00000000-0005-0000-0000-000015250000}"/>
    <cellStyle name="20 % - Markeringsfarve4 2 2 4 5 6" xfId="2430" xr:uid="{00000000-0005-0000-0000-000016250000}"/>
    <cellStyle name="20 % - Markeringsfarve4 2 2 4 5 6 2" xfId="12770" xr:uid="{00000000-0005-0000-0000-000017250000}"/>
    <cellStyle name="20 % - Markeringsfarve4 2 2 4 5 6 2 2" xfId="26801" xr:uid="{00000000-0005-0000-0000-000018250000}"/>
    <cellStyle name="20 % - Markeringsfarve4 2 2 4 5 6 3" xfId="22850" xr:uid="{00000000-0005-0000-0000-000019250000}"/>
    <cellStyle name="20 % - Markeringsfarve4 2 2 4 5 7" xfId="12765" xr:uid="{00000000-0005-0000-0000-00001A250000}"/>
    <cellStyle name="20 % - Markeringsfarve4 2 2 4 5 7 2" xfId="26796" xr:uid="{00000000-0005-0000-0000-00001B250000}"/>
    <cellStyle name="20 % - Markeringsfarve4 2 2 4 5 8" xfId="22845" xr:uid="{00000000-0005-0000-0000-00001C250000}"/>
    <cellStyle name="20 % - Markeringsfarve4 2 2 4 6" xfId="2431" xr:uid="{00000000-0005-0000-0000-00001D250000}"/>
    <cellStyle name="20 % - Markeringsfarve4 2 2 4 6 2" xfId="12771" xr:uid="{00000000-0005-0000-0000-00001E250000}"/>
    <cellStyle name="20 % - Markeringsfarve4 2 2 4 6 2 2" xfId="26802" xr:uid="{00000000-0005-0000-0000-00001F250000}"/>
    <cellStyle name="20 % - Markeringsfarve4 2 2 4 6 3" xfId="22851" xr:uid="{00000000-0005-0000-0000-000020250000}"/>
    <cellStyle name="20 % - Markeringsfarve4 2 2 4 7" xfId="2432" xr:uid="{00000000-0005-0000-0000-000021250000}"/>
    <cellStyle name="20 % - Markeringsfarve4 2 2 4 7 2" xfId="12772" xr:uid="{00000000-0005-0000-0000-000022250000}"/>
    <cellStyle name="20 % - Markeringsfarve4 2 2 4 7 2 2" xfId="26803" xr:uid="{00000000-0005-0000-0000-000023250000}"/>
    <cellStyle name="20 % - Markeringsfarve4 2 2 4 7 3" xfId="22852" xr:uid="{00000000-0005-0000-0000-000024250000}"/>
    <cellStyle name="20 % - Markeringsfarve4 2 2 4 8" xfId="2433" xr:uid="{00000000-0005-0000-0000-000025250000}"/>
    <cellStyle name="20 % - Markeringsfarve4 2 2 4 8 2" xfId="12773" xr:uid="{00000000-0005-0000-0000-000026250000}"/>
    <cellStyle name="20 % - Markeringsfarve4 2 2 4 8 2 2" xfId="26804" xr:uid="{00000000-0005-0000-0000-000027250000}"/>
    <cellStyle name="20 % - Markeringsfarve4 2 2 4 8 3" xfId="22853" xr:uid="{00000000-0005-0000-0000-000028250000}"/>
    <cellStyle name="20 % - Markeringsfarve4 2 2 4 9" xfId="2434" xr:uid="{00000000-0005-0000-0000-000029250000}"/>
    <cellStyle name="20 % - Markeringsfarve4 2 2 4 9 2" xfId="12774" xr:uid="{00000000-0005-0000-0000-00002A250000}"/>
    <cellStyle name="20 % - Markeringsfarve4 2 2 4 9 2 2" xfId="26805" xr:uid="{00000000-0005-0000-0000-00002B250000}"/>
    <cellStyle name="20 % - Markeringsfarve4 2 2 4 9 3" xfId="22854" xr:uid="{00000000-0005-0000-0000-00002C250000}"/>
    <cellStyle name="20 % - Markeringsfarve4 2 2 5" xfId="2435" xr:uid="{00000000-0005-0000-0000-00002D250000}"/>
    <cellStyle name="20 % - Markeringsfarve4 2 2 5 10" xfId="12775" xr:uid="{00000000-0005-0000-0000-00002E250000}"/>
    <cellStyle name="20 % - Markeringsfarve4 2 2 5 10 2" xfId="26806" xr:uid="{00000000-0005-0000-0000-00002F250000}"/>
    <cellStyle name="20 % - Markeringsfarve4 2 2 5 11" xfId="22855" xr:uid="{00000000-0005-0000-0000-000030250000}"/>
    <cellStyle name="20 % - Markeringsfarve4 2 2 5 2" xfId="2436" xr:uid="{00000000-0005-0000-0000-000031250000}"/>
    <cellStyle name="20 % - Markeringsfarve4 2 2 5 2 2" xfId="2437" xr:uid="{00000000-0005-0000-0000-000032250000}"/>
    <cellStyle name="20 % - Markeringsfarve4 2 2 5 2 2 2" xfId="12777" xr:uid="{00000000-0005-0000-0000-000033250000}"/>
    <cellStyle name="20 % - Markeringsfarve4 2 2 5 2 2 2 2" xfId="26808" xr:uid="{00000000-0005-0000-0000-000034250000}"/>
    <cellStyle name="20 % - Markeringsfarve4 2 2 5 2 2 3" xfId="22857" xr:uid="{00000000-0005-0000-0000-000035250000}"/>
    <cellStyle name="20 % - Markeringsfarve4 2 2 5 2 3" xfId="2438" xr:uid="{00000000-0005-0000-0000-000036250000}"/>
    <cellStyle name="20 % - Markeringsfarve4 2 2 5 2 3 2" xfId="12778" xr:uid="{00000000-0005-0000-0000-000037250000}"/>
    <cellStyle name="20 % - Markeringsfarve4 2 2 5 2 3 2 2" xfId="26809" xr:uid="{00000000-0005-0000-0000-000038250000}"/>
    <cellStyle name="20 % - Markeringsfarve4 2 2 5 2 3 3" xfId="22858" xr:uid="{00000000-0005-0000-0000-000039250000}"/>
    <cellStyle name="20 % - Markeringsfarve4 2 2 5 2 4" xfId="2439" xr:uid="{00000000-0005-0000-0000-00003A250000}"/>
    <cellStyle name="20 % - Markeringsfarve4 2 2 5 2 4 2" xfId="12779" xr:uid="{00000000-0005-0000-0000-00003B250000}"/>
    <cellStyle name="20 % - Markeringsfarve4 2 2 5 2 4 2 2" xfId="26810" xr:uid="{00000000-0005-0000-0000-00003C250000}"/>
    <cellStyle name="20 % - Markeringsfarve4 2 2 5 2 4 3" xfId="22859" xr:uid="{00000000-0005-0000-0000-00003D250000}"/>
    <cellStyle name="20 % - Markeringsfarve4 2 2 5 2 5" xfId="2440" xr:uid="{00000000-0005-0000-0000-00003E250000}"/>
    <cellStyle name="20 % - Markeringsfarve4 2 2 5 2 5 2" xfId="12780" xr:uid="{00000000-0005-0000-0000-00003F250000}"/>
    <cellStyle name="20 % - Markeringsfarve4 2 2 5 2 5 2 2" xfId="26811" xr:uid="{00000000-0005-0000-0000-000040250000}"/>
    <cellStyle name="20 % - Markeringsfarve4 2 2 5 2 5 3" xfId="22860" xr:uid="{00000000-0005-0000-0000-000041250000}"/>
    <cellStyle name="20 % - Markeringsfarve4 2 2 5 2 6" xfId="2441" xr:uid="{00000000-0005-0000-0000-000042250000}"/>
    <cellStyle name="20 % - Markeringsfarve4 2 2 5 2 6 2" xfId="12781" xr:uid="{00000000-0005-0000-0000-000043250000}"/>
    <cellStyle name="20 % - Markeringsfarve4 2 2 5 2 6 2 2" xfId="26812" xr:uid="{00000000-0005-0000-0000-000044250000}"/>
    <cellStyle name="20 % - Markeringsfarve4 2 2 5 2 6 3" xfId="22861" xr:uid="{00000000-0005-0000-0000-000045250000}"/>
    <cellStyle name="20 % - Markeringsfarve4 2 2 5 2 7" xfId="12776" xr:uid="{00000000-0005-0000-0000-000046250000}"/>
    <cellStyle name="20 % - Markeringsfarve4 2 2 5 2 7 2" xfId="26807" xr:uid="{00000000-0005-0000-0000-000047250000}"/>
    <cellStyle name="20 % - Markeringsfarve4 2 2 5 2 8" xfId="22856" xr:uid="{00000000-0005-0000-0000-000048250000}"/>
    <cellStyle name="20 % - Markeringsfarve4 2 2 5 3" xfId="2442" xr:uid="{00000000-0005-0000-0000-000049250000}"/>
    <cellStyle name="20 % - Markeringsfarve4 2 2 5 3 2" xfId="2443" xr:uid="{00000000-0005-0000-0000-00004A250000}"/>
    <cellStyle name="20 % - Markeringsfarve4 2 2 5 3 2 2" xfId="12783" xr:uid="{00000000-0005-0000-0000-00004B250000}"/>
    <cellStyle name="20 % - Markeringsfarve4 2 2 5 3 2 2 2" xfId="26814" xr:uid="{00000000-0005-0000-0000-00004C250000}"/>
    <cellStyle name="20 % - Markeringsfarve4 2 2 5 3 2 3" xfId="22863" xr:uid="{00000000-0005-0000-0000-00004D250000}"/>
    <cellStyle name="20 % - Markeringsfarve4 2 2 5 3 3" xfId="2444" xr:uid="{00000000-0005-0000-0000-00004E250000}"/>
    <cellStyle name="20 % - Markeringsfarve4 2 2 5 3 3 2" xfId="12784" xr:uid="{00000000-0005-0000-0000-00004F250000}"/>
    <cellStyle name="20 % - Markeringsfarve4 2 2 5 3 3 2 2" xfId="26815" xr:uid="{00000000-0005-0000-0000-000050250000}"/>
    <cellStyle name="20 % - Markeringsfarve4 2 2 5 3 3 3" xfId="22864" xr:uid="{00000000-0005-0000-0000-000051250000}"/>
    <cellStyle name="20 % - Markeringsfarve4 2 2 5 3 4" xfId="2445" xr:uid="{00000000-0005-0000-0000-000052250000}"/>
    <cellStyle name="20 % - Markeringsfarve4 2 2 5 3 4 2" xfId="12785" xr:uid="{00000000-0005-0000-0000-000053250000}"/>
    <cellStyle name="20 % - Markeringsfarve4 2 2 5 3 4 2 2" xfId="26816" xr:uid="{00000000-0005-0000-0000-000054250000}"/>
    <cellStyle name="20 % - Markeringsfarve4 2 2 5 3 4 3" xfId="22865" xr:uid="{00000000-0005-0000-0000-000055250000}"/>
    <cellStyle name="20 % - Markeringsfarve4 2 2 5 3 5" xfId="2446" xr:uid="{00000000-0005-0000-0000-000056250000}"/>
    <cellStyle name="20 % - Markeringsfarve4 2 2 5 3 5 2" xfId="12786" xr:uid="{00000000-0005-0000-0000-000057250000}"/>
    <cellStyle name="20 % - Markeringsfarve4 2 2 5 3 5 2 2" xfId="26817" xr:uid="{00000000-0005-0000-0000-000058250000}"/>
    <cellStyle name="20 % - Markeringsfarve4 2 2 5 3 5 3" xfId="22866" xr:uid="{00000000-0005-0000-0000-000059250000}"/>
    <cellStyle name="20 % - Markeringsfarve4 2 2 5 3 6" xfId="2447" xr:uid="{00000000-0005-0000-0000-00005A250000}"/>
    <cellStyle name="20 % - Markeringsfarve4 2 2 5 3 6 2" xfId="12787" xr:uid="{00000000-0005-0000-0000-00005B250000}"/>
    <cellStyle name="20 % - Markeringsfarve4 2 2 5 3 6 2 2" xfId="26818" xr:uid="{00000000-0005-0000-0000-00005C250000}"/>
    <cellStyle name="20 % - Markeringsfarve4 2 2 5 3 6 3" xfId="22867" xr:uid="{00000000-0005-0000-0000-00005D250000}"/>
    <cellStyle name="20 % - Markeringsfarve4 2 2 5 3 7" xfId="12782" xr:uid="{00000000-0005-0000-0000-00005E250000}"/>
    <cellStyle name="20 % - Markeringsfarve4 2 2 5 3 7 2" xfId="26813" xr:uid="{00000000-0005-0000-0000-00005F250000}"/>
    <cellStyle name="20 % - Markeringsfarve4 2 2 5 3 8" xfId="22862" xr:uid="{00000000-0005-0000-0000-000060250000}"/>
    <cellStyle name="20 % - Markeringsfarve4 2 2 5 4" xfId="2448" xr:uid="{00000000-0005-0000-0000-000061250000}"/>
    <cellStyle name="20 % - Markeringsfarve4 2 2 5 4 2" xfId="2449" xr:uid="{00000000-0005-0000-0000-000062250000}"/>
    <cellStyle name="20 % - Markeringsfarve4 2 2 5 4 2 2" xfId="12789" xr:uid="{00000000-0005-0000-0000-000063250000}"/>
    <cellStyle name="20 % - Markeringsfarve4 2 2 5 4 2 2 2" xfId="26820" xr:uid="{00000000-0005-0000-0000-000064250000}"/>
    <cellStyle name="20 % - Markeringsfarve4 2 2 5 4 2 3" xfId="22869" xr:uid="{00000000-0005-0000-0000-000065250000}"/>
    <cellStyle name="20 % - Markeringsfarve4 2 2 5 4 3" xfId="2450" xr:uid="{00000000-0005-0000-0000-000066250000}"/>
    <cellStyle name="20 % - Markeringsfarve4 2 2 5 4 3 2" xfId="12790" xr:uid="{00000000-0005-0000-0000-000067250000}"/>
    <cellStyle name="20 % - Markeringsfarve4 2 2 5 4 3 2 2" xfId="26821" xr:uid="{00000000-0005-0000-0000-000068250000}"/>
    <cellStyle name="20 % - Markeringsfarve4 2 2 5 4 3 3" xfId="22870" xr:uid="{00000000-0005-0000-0000-000069250000}"/>
    <cellStyle name="20 % - Markeringsfarve4 2 2 5 4 4" xfId="2451" xr:uid="{00000000-0005-0000-0000-00006A250000}"/>
    <cellStyle name="20 % - Markeringsfarve4 2 2 5 4 4 2" xfId="12791" xr:uid="{00000000-0005-0000-0000-00006B250000}"/>
    <cellStyle name="20 % - Markeringsfarve4 2 2 5 4 4 2 2" xfId="26822" xr:uid="{00000000-0005-0000-0000-00006C250000}"/>
    <cellStyle name="20 % - Markeringsfarve4 2 2 5 4 4 3" xfId="22871" xr:uid="{00000000-0005-0000-0000-00006D250000}"/>
    <cellStyle name="20 % - Markeringsfarve4 2 2 5 4 5" xfId="2452" xr:uid="{00000000-0005-0000-0000-00006E250000}"/>
    <cellStyle name="20 % - Markeringsfarve4 2 2 5 4 5 2" xfId="12792" xr:uid="{00000000-0005-0000-0000-00006F250000}"/>
    <cellStyle name="20 % - Markeringsfarve4 2 2 5 4 5 2 2" xfId="26823" xr:uid="{00000000-0005-0000-0000-000070250000}"/>
    <cellStyle name="20 % - Markeringsfarve4 2 2 5 4 5 3" xfId="22872" xr:uid="{00000000-0005-0000-0000-000071250000}"/>
    <cellStyle name="20 % - Markeringsfarve4 2 2 5 4 6" xfId="2453" xr:uid="{00000000-0005-0000-0000-000072250000}"/>
    <cellStyle name="20 % - Markeringsfarve4 2 2 5 4 6 2" xfId="12793" xr:uid="{00000000-0005-0000-0000-000073250000}"/>
    <cellStyle name="20 % - Markeringsfarve4 2 2 5 4 6 2 2" xfId="26824" xr:uid="{00000000-0005-0000-0000-000074250000}"/>
    <cellStyle name="20 % - Markeringsfarve4 2 2 5 4 6 3" xfId="22873" xr:uid="{00000000-0005-0000-0000-000075250000}"/>
    <cellStyle name="20 % - Markeringsfarve4 2 2 5 4 7" xfId="12788" xr:uid="{00000000-0005-0000-0000-000076250000}"/>
    <cellStyle name="20 % - Markeringsfarve4 2 2 5 4 7 2" xfId="26819" xr:uid="{00000000-0005-0000-0000-000077250000}"/>
    <cellStyle name="20 % - Markeringsfarve4 2 2 5 4 8" xfId="22868" xr:uid="{00000000-0005-0000-0000-000078250000}"/>
    <cellStyle name="20 % - Markeringsfarve4 2 2 5 5" xfId="2454" xr:uid="{00000000-0005-0000-0000-000079250000}"/>
    <cellStyle name="20 % - Markeringsfarve4 2 2 5 5 2" xfId="12794" xr:uid="{00000000-0005-0000-0000-00007A250000}"/>
    <cellStyle name="20 % - Markeringsfarve4 2 2 5 5 2 2" xfId="26825" xr:uid="{00000000-0005-0000-0000-00007B250000}"/>
    <cellStyle name="20 % - Markeringsfarve4 2 2 5 5 3" xfId="22874" xr:uid="{00000000-0005-0000-0000-00007C250000}"/>
    <cellStyle name="20 % - Markeringsfarve4 2 2 5 6" xfId="2455" xr:uid="{00000000-0005-0000-0000-00007D250000}"/>
    <cellStyle name="20 % - Markeringsfarve4 2 2 5 6 2" xfId="12795" xr:uid="{00000000-0005-0000-0000-00007E250000}"/>
    <cellStyle name="20 % - Markeringsfarve4 2 2 5 6 2 2" xfId="26826" xr:uid="{00000000-0005-0000-0000-00007F250000}"/>
    <cellStyle name="20 % - Markeringsfarve4 2 2 5 6 3" xfId="22875" xr:uid="{00000000-0005-0000-0000-000080250000}"/>
    <cellStyle name="20 % - Markeringsfarve4 2 2 5 7" xfId="2456" xr:uid="{00000000-0005-0000-0000-000081250000}"/>
    <cellStyle name="20 % - Markeringsfarve4 2 2 5 7 2" xfId="12796" xr:uid="{00000000-0005-0000-0000-000082250000}"/>
    <cellStyle name="20 % - Markeringsfarve4 2 2 5 7 2 2" xfId="26827" xr:uid="{00000000-0005-0000-0000-000083250000}"/>
    <cellStyle name="20 % - Markeringsfarve4 2 2 5 7 3" xfId="22876" xr:uid="{00000000-0005-0000-0000-000084250000}"/>
    <cellStyle name="20 % - Markeringsfarve4 2 2 5 8" xfId="2457" xr:uid="{00000000-0005-0000-0000-000085250000}"/>
    <cellStyle name="20 % - Markeringsfarve4 2 2 5 8 2" xfId="12797" xr:uid="{00000000-0005-0000-0000-000086250000}"/>
    <cellStyle name="20 % - Markeringsfarve4 2 2 5 8 2 2" xfId="26828" xr:uid="{00000000-0005-0000-0000-000087250000}"/>
    <cellStyle name="20 % - Markeringsfarve4 2 2 5 8 3" xfId="22877" xr:uid="{00000000-0005-0000-0000-000088250000}"/>
    <cellStyle name="20 % - Markeringsfarve4 2 2 5 9" xfId="2458" xr:uid="{00000000-0005-0000-0000-000089250000}"/>
    <cellStyle name="20 % - Markeringsfarve4 2 2 5 9 2" xfId="12798" xr:uid="{00000000-0005-0000-0000-00008A250000}"/>
    <cellStyle name="20 % - Markeringsfarve4 2 2 5 9 2 2" xfId="26829" xr:uid="{00000000-0005-0000-0000-00008B250000}"/>
    <cellStyle name="20 % - Markeringsfarve4 2 2 5 9 3" xfId="22878" xr:uid="{00000000-0005-0000-0000-00008C250000}"/>
    <cellStyle name="20 % - Markeringsfarve4 2 2 6" xfId="2459" xr:uid="{00000000-0005-0000-0000-00008D250000}"/>
    <cellStyle name="20 % - Markeringsfarve4 2 2 6 2" xfId="2460" xr:uid="{00000000-0005-0000-0000-00008E250000}"/>
    <cellStyle name="20 % - Markeringsfarve4 2 2 6 2 2" xfId="12800" xr:uid="{00000000-0005-0000-0000-00008F250000}"/>
    <cellStyle name="20 % - Markeringsfarve4 2 2 6 2 2 2" xfId="26831" xr:uid="{00000000-0005-0000-0000-000090250000}"/>
    <cellStyle name="20 % - Markeringsfarve4 2 2 6 2 3" xfId="22880" xr:uid="{00000000-0005-0000-0000-000091250000}"/>
    <cellStyle name="20 % - Markeringsfarve4 2 2 6 3" xfId="2461" xr:uid="{00000000-0005-0000-0000-000092250000}"/>
    <cellStyle name="20 % - Markeringsfarve4 2 2 6 3 2" xfId="12801" xr:uid="{00000000-0005-0000-0000-000093250000}"/>
    <cellStyle name="20 % - Markeringsfarve4 2 2 6 3 2 2" xfId="26832" xr:uid="{00000000-0005-0000-0000-000094250000}"/>
    <cellStyle name="20 % - Markeringsfarve4 2 2 6 3 3" xfId="22881" xr:uid="{00000000-0005-0000-0000-000095250000}"/>
    <cellStyle name="20 % - Markeringsfarve4 2 2 6 4" xfId="2462" xr:uid="{00000000-0005-0000-0000-000096250000}"/>
    <cellStyle name="20 % - Markeringsfarve4 2 2 6 4 2" xfId="12802" xr:uid="{00000000-0005-0000-0000-000097250000}"/>
    <cellStyle name="20 % - Markeringsfarve4 2 2 6 4 2 2" xfId="26833" xr:uid="{00000000-0005-0000-0000-000098250000}"/>
    <cellStyle name="20 % - Markeringsfarve4 2 2 6 4 3" xfId="22882" xr:uid="{00000000-0005-0000-0000-000099250000}"/>
    <cellStyle name="20 % - Markeringsfarve4 2 2 6 5" xfId="2463" xr:uid="{00000000-0005-0000-0000-00009A250000}"/>
    <cellStyle name="20 % - Markeringsfarve4 2 2 6 5 2" xfId="12803" xr:uid="{00000000-0005-0000-0000-00009B250000}"/>
    <cellStyle name="20 % - Markeringsfarve4 2 2 6 5 2 2" xfId="26834" xr:uid="{00000000-0005-0000-0000-00009C250000}"/>
    <cellStyle name="20 % - Markeringsfarve4 2 2 6 5 3" xfId="22883" xr:uid="{00000000-0005-0000-0000-00009D250000}"/>
    <cellStyle name="20 % - Markeringsfarve4 2 2 6 6" xfId="2464" xr:uid="{00000000-0005-0000-0000-00009E250000}"/>
    <cellStyle name="20 % - Markeringsfarve4 2 2 6 6 2" xfId="12804" xr:uid="{00000000-0005-0000-0000-00009F250000}"/>
    <cellStyle name="20 % - Markeringsfarve4 2 2 6 6 2 2" xfId="26835" xr:uid="{00000000-0005-0000-0000-0000A0250000}"/>
    <cellStyle name="20 % - Markeringsfarve4 2 2 6 6 3" xfId="22884" xr:uid="{00000000-0005-0000-0000-0000A1250000}"/>
    <cellStyle name="20 % - Markeringsfarve4 2 2 6 7" xfId="12799" xr:uid="{00000000-0005-0000-0000-0000A2250000}"/>
    <cellStyle name="20 % - Markeringsfarve4 2 2 6 7 2" xfId="26830" xr:uid="{00000000-0005-0000-0000-0000A3250000}"/>
    <cellStyle name="20 % - Markeringsfarve4 2 2 6 8" xfId="22879" xr:uid="{00000000-0005-0000-0000-0000A4250000}"/>
    <cellStyle name="20 % - Markeringsfarve4 2 2 7" xfId="2465" xr:uid="{00000000-0005-0000-0000-0000A5250000}"/>
    <cellStyle name="20 % - Markeringsfarve4 2 2 7 2" xfId="2466" xr:uid="{00000000-0005-0000-0000-0000A6250000}"/>
    <cellStyle name="20 % - Markeringsfarve4 2 2 7 2 2" xfId="12806" xr:uid="{00000000-0005-0000-0000-0000A7250000}"/>
    <cellStyle name="20 % - Markeringsfarve4 2 2 7 2 2 2" xfId="26837" xr:uid="{00000000-0005-0000-0000-0000A8250000}"/>
    <cellStyle name="20 % - Markeringsfarve4 2 2 7 2 3" xfId="22886" xr:uid="{00000000-0005-0000-0000-0000A9250000}"/>
    <cellStyle name="20 % - Markeringsfarve4 2 2 7 3" xfId="2467" xr:uid="{00000000-0005-0000-0000-0000AA250000}"/>
    <cellStyle name="20 % - Markeringsfarve4 2 2 7 3 2" xfId="12807" xr:uid="{00000000-0005-0000-0000-0000AB250000}"/>
    <cellStyle name="20 % - Markeringsfarve4 2 2 7 3 2 2" xfId="26838" xr:uid="{00000000-0005-0000-0000-0000AC250000}"/>
    <cellStyle name="20 % - Markeringsfarve4 2 2 7 3 3" xfId="22887" xr:uid="{00000000-0005-0000-0000-0000AD250000}"/>
    <cellStyle name="20 % - Markeringsfarve4 2 2 7 4" xfId="2468" xr:uid="{00000000-0005-0000-0000-0000AE250000}"/>
    <cellStyle name="20 % - Markeringsfarve4 2 2 7 4 2" xfId="12808" xr:uid="{00000000-0005-0000-0000-0000AF250000}"/>
    <cellStyle name="20 % - Markeringsfarve4 2 2 7 4 2 2" xfId="26839" xr:uid="{00000000-0005-0000-0000-0000B0250000}"/>
    <cellStyle name="20 % - Markeringsfarve4 2 2 7 4 3" xfId="22888" xr:uid="{00000000-0005-0000-0000-0000B1250000}"/>
    <cellStyle name="20 % - Markeringsfarve4 2 2 7 5" xfId="2469" xr:uid="{00000000-0005-0000-0000-0000B2250000}"/>
    <cellStyle name="20 % - Markeringsfarve4 2 2 7 5 2" xfId="12809" xr:uid="{00000000-0005-0000-0000-0000B3250000}"/>
    <cellStyle name="20 % - Markeringsfarve4 2 2 7 5 2 2" xfId="26840" xr:uid="{00000000-0005-0000-0000-0000B4250000}"/>
    <cellStyle name="20 % - Markeringsfarve4 2 2 7 5 3" xfId="22889" xr:uid="{00000000-0005-0000-0000-0000B5250000}"/>
    <cellStyle name="20 % - Markeringsfarve4 2 2 7 6" xfId="2470" xr:uid="{00000000-0005-0000-0000-0000B6250000}"/>
    <cellStyle name="20 % - Markeringsfarve4 2 2 7 6 2" xfId="12810" xr:uid="{00000000-0005-0000-0000-0000B7250000}"/>
    <cellStyle name="20 % - Markeringsfarve4 2 2 7 6 2 2" xfId="26841" xr:uid="{00000000-0005-0000-0000-0000B8250000}"/>
    <cellStyle name="20 % - Markeringsfarve4 2 2 7 6 3" xfId="22890" xr:uid="{00000000-0005-0000-0000-0000B9250000}"/>
    <cellStyle name="20 % - Markeringsfarve4 2 2 7 7" xfId="12805" xr:uid="{00000000-0005-0000-0000-0000BA250000}"/>
    <cellStyle name="20 % - Markeringsfarve4 2 2 7 7 2" xfId="26836" xr:uid="{00000000-0005-0000-0000-0000BB250000}"/>
    <cellStyle name="20 % - Markeringsfarve4 2 2 7 8" xfId="22885" xr:uid="{00000000-0005-0000-0000-0000BC250000}"/>
    <cellStyle name="20 % - Markeringsfarve4 2 2 8" xfId="2471" xr:uid="{00000000-0005-0000-0000-0000BD250000}"/>
    <cellStyle name="20 % - Markeringsfarve4 2 2 8 2" xfId="2472" xr:uid="{00000000-0005-0000-0000-0000BE250000}"/>
    <cellStyle name="20 % - Markeringsfarve4 2 2 8 2 2" xfId="12812" xr:uid="{00000000-0005-0000-0000-0000BF250000}"/>
    <cellStyle name="20 % - Markeringsfarve4 2 2 8 2 2 2" xfId="26843" xr:uid="{00000000-0005-0000-0000-0000C0250000}"/>
    <cellStyle name="20 % - Markeringsfarve4 2 2 8 2 3" xfId="22892" xr:uid="{00000000-0005-0000-0000-0000C1250000}"/>
    <cellStyle name="20 % - Markeringsfarve4 2 2 8 3" xfId="2473" xr:uid="{00000000-0005-0000-0000-0000C2250000}"/>
    <cellStyle name="20 % - Markeringsfarve4 2 2 8 3 2" xfId="12813" xr:uid="{00000000-0005-0000-0000-0000C3250000}"/>
    <cellStyle name="20 % - Markeringsfarve4 2 2 8 3 2 2" xfId="26844" xr:uid="{00000000-0005-0000-0000-0000C4250000}"/>
    <cellStyle name="20 % - Markeringsfarve4 2 2 8 3 3" xfId="22893" xr:uid="{00000000-0005-0000-0000-0000C5250000}"/>
    <cellStyle name="20 % - Markeringsfarve4 2 2 8 4" xfId="2474" xr:uid="{00000000-0005-0000-0000-0000C6250000}"/>
    <cellStyle name="20 % - Markeringsfarve4 2 2 8 4 2" xfId="12814" xr:uid="{00000000-0005-0000-0000-0000C7250000}"/>
    <cellStyle name="20 % - Markeringsfarve4 2 2 8 4 2 2" xfId="26845" xr:uid="{00000000-0005-0000-0000-0000C8250000}"/>
    <cellStyle name="20 % - Markeringsfarve4 2 2 8 4 3" xfId="22894" xr:uid="{00000000-0005-0000-0000-0000C9250000}"/>
    <cellStyle name="20 % - Markeringsfarve4 2 2 8 5" xfId="2475" xr:uid="{00000000-0005-0000-0000-0000CA250000}"/>
    <cellStyle name="20 % - Markeringsfarve4 2 2 8 5 2" xfId="12815" xr:uid="{00000000-0005-0000-0000-0000CB250000}"/>
    <cellStyle name="20 % - Markeringsfarve4 2 2 8 5 2 2" xfId="26846" xr:uid="{00000000-0005-0000-0000-0000CC250000}"/>
    <cellStyle name="20 % - Markeringsfarve4 2 2 8 5 3" xfId="22895" xr:uid="{00000000-0005-0000-0000-0000CD250000}"/>
    <cellStyle name="20 % - Markeringsfarve4 2 2 8 6" xfId="2476" xr:uid="{00000000-0005-0000-0000-0000CE250000}"/>
    <cellStyle name="20 % - Markeringsfarve4 2 2 8 6 2" xfId="12816" xr:uid="{00000000-0005-0000-0000-0000CF250000}"/>
    <cellStyle name="20 % - Markeringsfarve4 2 2 8 6 2 2" xfId="26847" xr:uid="{00000000-0005-0000-0000-0000D0250000}"/>
    <cellStyle name="20 % - Markeringsfarve4 2 2 8 6 3" xfId="22896" xr:uid="{00000000-0005-0000-0000-0000D1250000}"/>
    <cellStyle name="20 % - Markeringsfarve4 2 2 8 7" xfId="12811" xr:uid="{00000000-0005-0000-0000-0000D2250000}"/>
    <cellStyle name="20 % - Markeringsfarve4 2 2 8 7 2" xfId="26842" xr:uid="{00000000-0005-0000-0000-0000D3250000}"/>
    <cellStyle name="20 % - Markeringsfarve4 2 2 8 8" xfId="22891" xr:uid="{00000000-0005-0000-0000-0000D4250000}"/>
    <cellStyle name="20 % - Markeringsfarve4 2 2 9" xfId="2477" xr:uid="{00000000-0005-0000-0000-0000D5250000}"/>
    <cellStyle name="20 % - Markeringsfarve4 2 2 9 2" xfId="12817" xr:uid="{00000000-0005-0000-0000-0000D6250000}"/>
    <cellStyle name="20 % - Markeringsfarve4 2 2 9 2 2" xfId="26848" xr:uid="{00000000-0005-0000-0000-0000D7250000}"/>
    <cellStyle name="20 % - Markeringsfarve4 2 2 9 3" xfId="22897" xr:uid="{00000000-0005-0000-0000-0000D8250000}"/>
    <cellStyle name="20 % - Markeringsfarve4 2 2_Budget" xfId="2478" xr:uid="{00000000-0005-0000-0000-0000D9250000}"/>
    <cellStyle name="20 % - Markeringsfarve4 2 3" xfId="2479" xr:uid="{00000000-0005-0000-0000-0000DA250000}"/>
    <cellStyle name="20 % - Markeringsfarve4 2 3 10" xfId="2480" xr:uid="{00000000-0005-0000-0000-0000DB250000}"/>
    <cellStyle name="20 % - Markeringsfarve4 2 3 10 2" xfId="12819" xr:uid="{00000000-0005-0000-0000-0000DC250000}"/>
    <cellStyle name="20 % - Markeringsfarve4 2 3 10 2 2" xfId="26850" xr:uid="{00000000-0005-0000-0000-0000DD250000}"/>
    <cellStyle name="20 % - Markeringsfarve4 2 3 10 3" xfId="22899" xr:uid="{00000000-0005-0000-0000-0000DE250000}"/>
    <cellStyle name="20 % - Markeringsfarve4 2 3 11" xfId="2481" xr:uid="{00000000-0005-0000-0000-0000DF250000}"/>
    <cellStyle name="20 % - Markeringsfarve4 2 3 11 2" xfId="12820" xr:uid="{00000000-0005-0000-0000-0000E0250000}"/>
    <cellStyle name="20 % - Markeringsfarve4 2 3 11 2 2" xfId="26851" xr:uid="{00000000-0005-0000-0000-0000E1250000}"/>
    <cellStyle name="20 % - Markeringsfarve4 2 3 11 3" xfId="22900" xr:uid="{00000000-0005-0000-0000-0000E2250000}"/>
    <cellStyle name="20 % - Markeringsfarve4 2 3 12" xfId="2482" xr:uid="{00000000-0005-0000-0000-0000E3250000}"/>
    <cellStyle name="20 % - Markeringsfarve4 2 3 12 2" xfId="12821" xr:uid="{00000000-0005-0000-0000-0000E4250000}"/>
    <cellStyle name="20 % - Markeringsfarve4 2 3 12 2 2" xfId="26852" xr:uid="{00000000-0005-0000-0000-0000E5250000}"/>
    <cellStyle name="20 % - Markeringsfarve4 2 3 12 3" xfId="22901" xr:uid="{00000000-0005-0000-0000-0000E6250000}"/>
    <cellStyle name="20 % - Markeringsfarve4 2 3 13" xfId="2483" xr:uid="{00000000-0005-0000-0000-0000E7250000}"/>
    <cellStyle name="20 % - Markeringsfarve4 2 3 14" xfId="12818" xr:uid="{00000000-0005-0000-0000-0000E8250000}"/>
    <cellStyle name="20 % - Markeringsfarve4 2 3 14 2" xfId="26849" xr:uid="{00000000-0005-0000-0000-0000E9250000}"/>
    <cellStyle name="20 % - Markeringsfarve4 2 3 15" xfId="22898" xr:uid="{00000000-0005-0000-0000-0000EA250000}"/>
    <cellStyle name="20 % - Markeringsfarve4 2 3 2" xfId="2484" xr:uid="{00000000-0005-0000-0000-0000EB250000}"/>
    <cellStyle name="20 % - Markeringsfarve4 2 3 2 10" xfId="2485" xr:uid="{00000000-0005-0000-0000-0000EC250000}"/>
    <cellStyle name="20 % - Markeringsfarve4 2 3 2 10 2" xfId="12823" xr:uid="{00000000-0005-0000-0000-0000ED250000}"/>
    <cellStyle name="20 % - Markeringsfarve4 2 3 2 10 2 2" xfId="26854" xr:uid="{00000000-0005-0000-0000-0000EE250000}"/>
    <cellStyle name="20 % - Markeringsfarve4 2 3 2 10 3" xfId="22903" xr:uid="{00000000-0005-0000-0000-0000EF250000}"/>
    <cellStyle name="20 % - Markeringsfarve4 2 3 2 11" xfId="2486" xr:uid="{00000000-0005-0000-0000-0000F0250000}"/>
    <cellStyle name="20 % - Markeringsfarve4 2 3 2 11 2" xfId="12824" xr:uid="{00000000-0005-0000-0000-0000F1250000}"/>
    <cellStyle name="20 % - Markeringsfarve4 2 3 2 11 2 2" xfId="26855" xr:uid="{00000000-0005-0000-0000-0000F2250000}"/>
    <cellStyle name="20 % - Markeringsfarve4 2 3 2 11 3" xfId="22904" xr:uid="{00000000-0005-0000-0000-0000F3250000}"/>
    <cellStyle name="20 % - Markeringsfarve4 2 3 2 12" xfId="12822" xr:uid="{00000000-0005-0000-0000-0000F4250000}"/>
    <cellStyle name="20 % - Markeringsfarve4 2 3 2 12 2" xfId="26853" xr:uid="{00000000-0005-0000-0000-0000F5250000}"/>
    <cellStyle name="20 % - Markeringsfarve4 2 3 2 13" xfId="22902" xr:uid="{00000000-0005-0000-0000-0000F6250000}"/>
    <cellStyle name="20 % - Markeringsfarve4 2 3 2 2" xfId="2487" xr:uid="{00000000-0005-0000-0000-0000F7250000}"/>
    <cellStyle name="20 % - Markeringsfarve4 2 3 2 2 10" xfId="2488" xr:uid="{00000000-0005-0000-0000-0000F8250000}"/>
    <cellStyle name="20 % - Markeringsfarve4 2 3 2 2 10 2" xfId="12826" xr:uid="{00000000-0005-0000-0000-0000F9250000}"/>
    <cellStyle name="20 % - Markeringsfarve4 2 3 2 2 10 2 2" xfId="26857" xr:uid="{00000000-0005-0000-0000-0000FA250000}"/>
    <cellStyle name="20 % - Markeringsfarve4 2 3 2 2 10 3" xfId="22906" xr:uid="{00000000-0005-0000-0000-0000FB250000}"/>
    <cellStyle name="20 % - Markeringsfarve4 2 3 2 2 11" xfId="12825" xr:uid="{00000000-0005-0000-0000-0000FC250000}"/>
    <cellStyle name="20 % - Markeringsfarve4 2 3 2 2 11 2" xfId="26856" xr:uid="{00000000-0005-0000-0000-0000FD250000}"/>
    <cellStyle name="20 % - Markeringsfarve4 2 3 2 2 12" xfId="22905" xr:uid="{00000000-0005-0000-0000-0000FE250000}"/>
    <cellStyle name="20 % - Markeringsfarve4 2 3 2 2 2" xfId="2489" xr:uid="{00000000-0005-0000-0000-0000FF250000}"/>
    <cellStyle name="20 % - Markeringsfarve4 2 3 2 2 2 2" xfId="2490" xr:uid="{00000000-0005-0000-0000-000000260000}"/>
    <cellStyle name="20 % - Markeringsfarve4 2 3 2 2 2 2 2" xfId="12828" xr:uid="{00000000-0005-0000-0000-000001260000}"/>
    <cellStyle name="20 % - Markeringsfarve4 2 3 2 2 2 2 2 2" xfId="26859" xr:uid="{00000000-0005-0000-0000-000002260000}"/>
    <cellStyle name="20 % - Markeringsfarve4 2 3 2 2 2 2 3" xfId="22908" xr:uid="{00000000-0005-0000-0000-000003260000}"/>
    <cellStyle name="20 % - Markeringsfarve4 2 3 2 2 2 3" xfId="2491" xr:uid="{00000000-0005-0000-0000-000004260000}"/>
    <cellStyle name="20 % - Markeringsfarve4 2 3 2 2 2 3 2" xfId="12829" xr:uid="{00000000-0005-0000-0000-000005260000}"/>
    <cellStyle name="20 % - Markeringsfarve4 2 3 2 2 2 3 2 2" xfId="26860" xr:uid="{00000000-0005-0000-0000-000006260000}"/>
    <cellStyle name="20 % - Markeringsfarve4 2 3 2 2 2 3 3" xfId="22909" xr:uid="{00000000-0005-0000-0000-000007260000}"/>
    <cellStyle name="20 % - Markeringsfarve4 2 3 2 2 2 4" xfId="2492" xr:uid="{00000000-0005-0000-0000-000008260000}"/>
    <cellStyle name="20 % - Markeringsfarve4 2 3 2 2 2 4 2" xfId="12830" xr:uid="{00000000-0005-0000-0000-000009260000}"/>
    <cellStyle name="20 % - Markeringsfarve4 2 3 2 2 2 4 2 2" xfId="26861" xr:uid="{00000000-0005-0000-0000-00000A260000}"/>
    <cellStyle name="20 % - Markeringsfarve4 2 3 2 2 2 4 3" xfId="22910" xr:uid="{00000000-0005-0000-0000-00000B260000}"/>
    <cellStyle name="20 % - Markeringsfarve4 2 3 2 2 2 5" xfId="2493" xr:uid="{00000000-0005-0000-0000-00000C260000}"/>
    <cellStyle name="20 % - Markeringsfarve4 2 3 2 2 2 5 2" xfId="12831" xr:uid="{00000000-0005-0000-0000-00000D260000}"/>
    <cellStyle name="20 % - Markeringsfarve4 2 3 2 2 2 5 2 2" xfId="26862" xr:uid="{00000000-0005-0000-0000-00000E260000}"/>
    <cellStyle name="20 % - Markeringsfarve4 2 3 2 2 2 5 3" xfId="22911" xr:uid="{00000000-0005-0000-0000-00000F260000}"/>
    <cellStyle name="20 % - Markeringsfarve4 2 3 2 2 2 6" xfId="2494" xr:uid="{00000000-0005-0000-0000-000010260000}"/>
    <cellStyle name="20 % - Markeringsfarve4 2 3 2 2 2 6 2" xfId="12832" xr:uid="{00000000-0005-0000-0000-000011260000}"/>
    <cellStyle name="20 % - Markeringsfarve4 2 3 2 2 2 6 2 2" xfId="26863" xr:uid="{00000000-0005-0000-0000-000012260000}"/>
    <cellStyle name="20 % - Markeringsfarve4 2 3 2 2 2 6 3" xfId="22912" xr:uid="{00000000-0005-0000-0000-000013260000}"/>
    <cellStyle name="20 % - Markeringsfarve4 2 3 2 2 2 7" xfId="12827" xr:uid="{00000000-0005-0000-0000-000014260000}"/>
    <cellStyle name="20 % - Markeringsfarve4 2 3 2 2 2 7 2" xfId="26858" xr:uid="{00000000-0005-0000-0000-000015260000}"/>
    <cellStyle name="20 % - Markeringsfarve4 2 3 2 2 2 8" xfId="22907" xr:uid="{00000000-0005-0000-0000-000016260000}"/>
    <cellStyle name="20 % - Markeringsfarve4 2 3 2 2 3" xfId="2495" xr:uid="{00000000-0005-0000-0000-000017260000}"/>
    <cellStyle name="20 % - Markeringsfarve4 2 3 2 2 3 2" xfId="2496" xr:uid="{00000000-0005-0000-0000-000018260000}"/>
    <cellStyle name="20 % - Markeringsfarve4 2 3 2 2 3 2 2" xfId="12834" xr:uid="{00000000-0005-0000-0000-000019260000}"/>
    <cellStyle name="20 % - Markeringsfarve4 2 3 2 2 3 2 2 2" xfId="26865" xr:uid="{00000000-0005-0000-0000-00001A260000}"/>
    <cellStyle name="20 % - Markeringsfarve4 2 3 2 2 3 2 3" xfId="22914" xr:uid="{00000000-0005-0000-0000-00001B260000}"/>
    <cellStyle name="20 % - Markeringsfarve4 2 3 2 2 3 3" xfId="2497" xr:uid="{00000000-0005-0000-0000-00001C260000}"/>
    <cellStyle name="20 % - Markeringsfarve4 2 3 2 2 3 3 2" xfId="12835" xr:uid="{00000000-0005-0000-0000-00001D260000}"/>
    <cellStyle name="20 % - Markeringsfarve4 2 3 2 2 3 3 2 2" xfId="26866" xr:uid="{00000000-0005-0000-0000-00001E260000}"/>
    <cellStyle name="20 % - Markeringsfarve4 2 3 2 2 3 3 3" xfId="22915" xr:uid="{00000000-0005-0000-0000-00001F260000}"/>
    <cellStyle name="20 % - Markeringsfarve4 2 3 2 2 3 4" xfId="2498" xr:uid="{00000000-0005-0000-0000-000020260000}"/>
    <cellStyle name="20 % - Markeringsfarve4 2 3 2 2 3 4 2" xfId="12836" xr:uid="{00000000-0005-0000-0000-000021260000}"/>
    <cellStyle name="20 % - Markeringsfarve4 2 3 2 2 3 4 2 2" xfId="26867" xr:uid="{00000000-0005-0000-0000-000022260000}"/>
    <cellStyle name="20 % - Markeringsfarve4 2 3 2 2 3 4 3" xfId="22916" xr:uid="{00000000-0005-0000-0000-000023260000}"/>
    <cellStyle name="20 % - Markeringsfarve4 2 3 2 2 3 5" xfId="2499" xr:uid="{00000000-0005-0000-0000-000024260000}"/>
    <cellStyle name="20 % - Markeringsfarve4 2 3 2 2 3 5 2" xfId="12837" xr:uid="{00000000-0005-0000-0000-000025260000}"/>
    <cellStyle name="20 % - Markeringsfarve4 2 3 2 2 3 5 2 2" xfId="26868" xr:uid="{00000000-0005-0000-0000-000026260000}"/>
    <cellStyle name="20 % - Markeringsfarve4 2 3 2 2 3 5 3" xfId="22917" xr:uid="{00000000-0005-0000-0000-000027260000}"/>
    <cellStyle name="20 % - Markeringsfarve4 2 3 2 2 3 6" xfId="2500" xr:uid="{00000000-0005-0000-0000-000028260000}"/>
    <cellStyle name="20 % - Markeringsfarve4 2 3 2 2 3 6 2" xfId="12838" xr:uid="{00000000-0005-0000-0000-000029260000}"/>
    <cellStyle name="20 % - Markeringsfarve4 2 3 2 2 3 6 2 2" xfId="26869" xr:uid="{00000000-0005-0000-0000-00002A260000}"/>
    <cellStyle name="20 % - Markeringsfarve4 2 3 2 2 3 6 3" xfId="22918" xr:uid="{00000000-0005-0000-0000-00002B260000}"/>
    <cellStyle name="20 % - Markeringsfarve4 2 3 2 2 3 7" xfId="12833" xr:uid="{00000000-0005-0000-0000-00002C260000}"/>
    <cellStyle name="20 % - Markeringsfarve4 2 3 2 2 3 7 2" xfId="26864" xr:uid="{00000000-0005-0000-0000-00002D260000}"/>
    <cellStyle name="20 % - Markeringsfarve4 2 3 2 2 3 8" xfId="22913" xr:uid="{00000000-0005-0000-0000-00002E260000}"/>
    <cellStyle name="20 % - Markeringsfarve4 2 3 2 2 4" xfId="2501" xr:uid="{00000000-0005-0000-0000-00002F260000}"/>
    <cellStyle name="20 % - Markeringsfarve4 2 3 2 2 4 2" xfId="2502" xr:uid="{00000000-0005-0000-0000-000030260000}"/>
    <cellStyle name="20 % - Markeringsfarve4 2 3 2 2 4 2 2" xfId="12840" xr:uid="{00000000-0005-0000-0000-000031260000}"/>
    <cellStyle name="20 % - Markeringsfarve4 2 3 2 2 4 2 2 2" xfId="26871" xr:uid="{00000000-0005-0000-0000-000032260000}"/>
    <cellStyle name="20 % - Markeringsfarve4 2 3 2 2 4 2 3" xfId="22920" xr:uid="{00000000-0005-0000-0000-000033260000}"/>
    <cellStyle name="20 % - Markeringsfarve4 2 3 2 2 4 3" xfId="2503" xr:uid="{00000000-0005-0000-0000-000034260000}"/>
    <cellStyle name="20 % - Markeringsfarve4 2 3 2 2 4 3 2" xfId="12841" xr:uid="{00000000-0005-0000-0000-000035260000}"/>
    <cellStyle name="20 % - Markeringsfarve4 2 3 2 2 4 3 2 2" xfId="26872" xr:uid="{00000000-0005-0000-0000-000036260000}"/>
    <cellStyle name="20 % - Markeringsfarve4 2 3 2 2 4 3 3" xfId="22921" xr:uid="{00000000-0005-0000-0000-000037260000}"/>
    <cellStyle name="20 % - Markeringsfarve4 2 3 2 2 4 4" xfId="2504" xr:uid="{00000000-0005-0000-0000-000038260000}"/>
    <cellStyle name="20 % - Markeringsfarve4 2 3 2 2 4 4 2" xfId="12842" xr:uid="{00000000-0005-0000-0000-000039260000}"/>
    <cellStyle name="20 % - Markeringsfarve4 2 3 2 2 4 4 2 2" xfId="26873" xr:uid="{00000000-0005-0000-0000-00003A260000}"/>
    <cellStyle name="20 % - Markeringsfarve4 2 3 2 2 4 4 3" xfId="22922" xr:uid="{00000000-0005-0000-0000-00003B260000}"/>
    <cellStyle name="20 % - Markeringsfarve4 2 3 2 2 4 5" xfId="2505" xr:uid="{00000000-0005-0000-0000-00003C260000}"/>
    <cellStyle name="20 % - Markeringsfarve4 2 3 2 2 4 5 2" xfId="12843" xr:uid="{00000000-0005-0000-0000-00003D260000}"/>
    <cellStyle name="20 % - Markeringsfarve4 2 3 2 2 4 5 2 2" xfId="26874" xr:uid="{00000000-0005-0000-0000-00003E260000}"/>
    <cellStyle name="20 % - Markeringsfarve4 2 3 2 2 4 5 3" xfId="22923" xr:uid="{00000000-0005-0000-0000-00003F260000}"/>
    <cellStyle name="20 % - Markeringsfarve4 2 3 2 2 4 6" xfId="2506" xr:uid="{00000000-0005-0000-0000-000040260000}"/>
    <cellStyle name="20 % - Markeringsfarve4 2 3 2 2 4 6 2" xfId="12844" xr:uid="{00000000-0005-0000-0000-000041260000}"/>
    <cellStyle name="20 % - Markeringsfarve4 2 3 2 2 4 6 2 2" xfId="26875" xr:uid="{00000000-0005-0000-0000-000042260000}"/>
    <cellStyle name="20 % - Markeringsfarve4 2 3 2 2 4 6 3" xfId="22924" xr:uid="{00000000-0005-0000-0000-000043260000}"/>
    <cellStyle name="20 % - Markeringsfarve4 2 3 2 2 4 7" xfId="12839" xr:uid="{00000000-0005-0000-0000-000044260000}"/>
    <cellStyle name="20 % - Markeringsfarve4 2 3 2 2 4 7 2" xfId="26870" xr:uid="{00000000-0005-0000-0000-000045260000}"/>
    <cellStyle name="20 % - Markeringsfarve4 2 3 2 2 4 8" xfId="22919" xr:uid="{00000000-0005-0000-0000-000046260000}"/>
    <cellStyle name="20 % - Markeringsfarve4 2 3 2 2 5" xfId="2507" xr:uid="{00000000-0005-0000-0000-000047260000}"/>
    <cellStyle name="20 % - Markeringsfarve4 2 3 2 2 5 2" xfId="2508" xr:uid="{00000000-0005-0000-0000-000048260000}"/>
    <cellStyle name="20 % - Markeringsfarve4 2 3 2 2 5 2 2" xfId="12846" xr:uid="{00000000-0005-0000-0000-000049260000}"/>
    <cellStyle name="20 % - Markeringsfarve4 2 3 2 2 5 2 2 2" xfId="26877" xr:uid="{00000000-0005-0000-0000-00004A260000}"/>
    <cellStyle name="20 % - Markeringsfarve4 2 3 2 2 5 2 3" xfId="22926" xr:uid="{00000000-0005-0000-0000-00004B260000}"/>
    <cellStyle name="20 % - Markeringsfarve4 2 3 2 2 5 3" xfId="2509" xr:uid="{00000000-0005-0000-0000-00004C260000}"/>
    <cellStyle name="20 % - Markeringsfarve4 2 3 2 2 5 3 2" xfId="12847" xr:uid="{00000000-0005-0000-0000-00004D260000}"/>
    <cellStyle name="20 % - Markeringsfarve4 2 3 2 2 5 3 2 2" xfId="26878" xr:uid="{00000000-0005-0000-0000-00004E260000}"/>
    <cellStyle name="20 % - Markeringsfarve4 2 3 2 2 5 3 3" xfId="22927" xr:uid="{00000000-0005-0000-0000-00004F260000}"/>
    <cellStyle name="20 % - Markeringsfarve4 2 3 2 2 5 4" xfId="2510" xr:uid="{00000000-0005-0000-0000-000050260000}"/>
    <cellStyle name="20 % - Markeringsfarve4 2 3 2 2 5 4 2" xfId="12848" xr:uid="{00000000-0005-0000-0000-000051260000}"/>
    <cellStyle name="20 % - Markeringsfarve4 2 3 2 2 5 4 2 2" xfId="26879" xr:uid="{00000000-0005-0000-0000-000052260000}"/>
    <cellStyle name="20 % - Markeringsfarve4 2 3 2 2 5 4 3" xfId="22928" xr:uid="{00000000-0005-0000-0000-000053260000}"/>
    <cellStyle name="20 % - Markeringsfarve4 2 3 2 2 5 5" xfId="2511" xr:uid="{00000000-0005-0000-0000-000054260000}"/>
    <cellStyle name="20 % - Markeringsfarve4 2 3 2 2 5 5 2" xfId="12849" xr:uid="{00000000-0005-0000-0000-000055260000}"/>
    <cellStyle name="20 % - Markeringsfarve4 2 3 2 2 5 5 2 2" xfId="26880" xr:uid="{00000000-0005-0000-0000-000056260000}"/>
    <cellStyle name="20 % - Markeringsfarve4 2 3 2 2 5 5 3" xfId="22929" xr:uid="{00000000-0005-0000-0000-000057260000}"/>
    <cellStyle name="20 % - Markeringsfarve4 2 3 2 2 5 6" xfId="2512" xr:uid="{00000000-0005-0000-0000-000058260000}"/>
    <cellStyle name="20 % - Markeringsfarve4 2 3 2 2 5 6 2" xfId="12850" xr:uid="{00000000-0005-0000-0000-000059260000}"/>
    <cellStyle name="20 % - Markeringsfarve4 2 3 2 2 5 6 2 2" xfId="26881" xr:uid="{00000000-0005-0000-0000-00005A260000}"/>
    <cellStyle name="20 % - Markeringsfarve4 2 3 2 2 5 6 3" xfId="22930" xr:uid="{00000000-0005-0000-0000-00005B260000}"/>
    <cellStyle name="20 % - Markeringsfarve4 2 3 2 2 5 7" xfId="12845" xr:uid="{00000000-0005-0000-0000-00005C260000}"/>
    <cellStyle name="20 % - Markeringsfarve4 2 3 2 2 5 7 2" xfId="26876" xr:uid="{00000000-0005-0000-0000-00005D260000}"/>
    <cellStyle name="20 % - Markeringsfarve4 2 3 2 2 5 8" xfId="22925" xr:uid="{00000000-0005-0000-0000-00005E260000}"/>
    <cellStyle name="20 % - Markeringsfarve4 2 3 2 2 6" xfId="2513" xr:uid="{00000000-0005-0000-0000-00005F260000}"/>
    <cellStyle name="20 % - Markeringsfarve4 2 3 2 2 6 2" xfId="12851" xr:uid="{00000000-0005-0000-0000-000060260000}"/>
    <cellStyle name="20 % - Markeringsfarve4 2 3 2 2 6 2 2" xfId="26882" xr:uid="{00000000-0005-0000-0000-000061260000}"/>
    <cellStyle name="20 % - Markeringsfarve4 2 3 2 2 6 3" xfId="22931" xr:uid="{00000000-0005-0000-0000-000062260000}"/>
    <cellStyle name="20 % - Markeringsfarve4 2 3 2 2 7" xfId="2514" xr:uid="{00000000-0005-0000-0000-000063260000}"/>
    <cellStyle name="20 % - Markeringsfarve4 2 3 2 2 7 2" xfId="12852" xr:uid="{00000000-0005-0000-0000-000064260000}"/>
    <cellStyle name="20 % - Markeringsfarve4 2 3 2 2 7 2 2" xfId="26883" xr:uid="{00000000-0005-0000-0000-000065260000}"/>
    <cellStyle name="20 % - Markeringsfarve4 2 3 2 2 7 3" xfId="22932" xr:uid="{00000000-0005-0000-0000-000066260000}"/>
    <cellStyle name="20 % - Markeringsfarve4 2 3 2 2 8" xfId="2515" xr:uid="{00000000-0005-0000-0000-000067260000}"/>
    <cellStyle name="20 % - Markeringsfarve4 2 3 2 2 8 2" xfId="12853" xr:uid="{00000000-0005-0000-0000-000068260000}"/>
    <cellStyle name="20 % - Markeringsfarve4 2 3 2 2 8 2 2" xfId="26884" xr:uid="{00000000-0005-0000-0000-000069260000}"/>
    <cellStyle name="20 % - Markeringsfarve4 2 3 2 2 8 3" xfId="22933" xr:uid="{00000000-0005-0000-0000-00006A260000}"/>
    <cellStyle name="20 % - Markeringsfarve4 2 3 2 2 9" xfId="2516" xr:uid="{00000000-0005-0000-0000-00006B260000}"/>
    <cellStyle name="20 % - Markeringsfarve4 2 3 2 2 9 2" xfId="12854" xr:uid="{00000000-0005-0000-0000-00006C260000}"/>
    <cellStyle name="20 % - Markeringsfarve4 2 3 2 2 9 2 2" xfId="26885" xr:uid="{00000000-0005-0000-0000-00006D260000}"/>
    <cellStyle name="20 % - Markeringsfarve4 2 3 2 2 9 3" xfId="22934" xr:uid="{00000000-0005-0000-0000-00006E260000}"/>
    <cellStyle name="20 % - Markeringsfarve4 2 3 2 3" xfId="2517" xr:uid="{00000000-0005-0000-0000-00006F260000}"/>
    <cellStyle name="20 % - Markeringsfarve4 2 3 2 3 2" xfId="2518" xr:uid="{00000000-0005-0000-0000-000070260000}"/>
    <cellStyle name="20 % - Markeringsfarve4 2 3 2 3 2 2" xfId="12856" xr:uid="{00000000-0005-0000-0000-000071260000}"/>
    <cellStyle name="20 % - Markeringsfarve4 2 3 2 3 2 2 2" xfId="26887" xr:uid="{00000000-0005-0000-0000-000072260000}"/>
    <cellStyle name="20 % - Markeringsfarve4 2 3 2 3 2 3" xfId="22936" xr:uid="{00000000-0005-0000-0000-000073260000}"/>
    <cellStyle name="20 % - Markeringsfarve4 2 3 2 3 3" xfId="2519" xr:uid="{00000000-0005-0000-0000-000074260000}"/>
    <cellStyle name="20 % - Markeringsfarve4 2 3 2 3 3 2" xfId="12857" xr:uid="{00000000-0005-0000-0000-000075260000}"/>
    <cellStyle name="20 % - Markeringsfarve4 2 3 2 3 3 2 2" xfId="26888" xr:uid="{00000000-0005-0000-0000-000076260000}"/>
    <cellStyle name="20 % - Markeringsfarve4 2 3 2 3 3 3" xfId="22937" xr:uid="{00000000-0005-0000-0000-000077260000}"/>
    <cellStyle name="20 % - Markeringsfarve4 2 3 2 3 4" xfId="2520" xr:uid="{00000000-0005-0000-0000-000078260000}"/>
    <cellStyle name="20 % - Markeringsfarve4 2 3 2 3 4 2" xfId="12858" xr:uid="{00000000-0005-0000-0000-000079260000}"/>
    <cellStyle name="20 % - Markeringsfarve4 2 3 2 3 4 2 2" xfId="26889" xr:uid="{00000000-0005-0000-0000-00007A260000}"/>
    <cellStyle name="20 % - Markeringsfarve4 2 3 2 3 4 3" xfId="22938" xr:uid="{00000000-0005-0000-0000-00007B260000}"/>
    <cellStyle name="20 % - Markeringsfarve4 2 3 2 3 5" xfId="2521" xr:uid="{00000000-0005-0000-0000-00007C260000}"/>
    <cellStyle name="20 % - Markeringsfarve4 2 3 2 3 5 2" xfId="12859" xr:uid="{00000000-0005-0000-0000-00007D260000}"/>
    <cellStyle name="20 % - Markeringsfarve4 2 3 2 3 5 2 2" xfId="26890" xr:uid="{00000000-0005-0000-0000-00007E260000}"/>
    <cellStyle name="20 % - Markeringsfarve4 2 3 2 3 5 3" xfId="22939" xr:uid="{00000000-0005-0000-0000-00007F260000}"/>
    <cellStyle name="20 % - Markeringsfarve4 2 3 2 3 6" xfId="2522" xr:uid="{00000000-0005-0000-0000-000080260000}"/>
    <cellStyle name="20 % - Markeringsfarve4 2 3 2 3 6 2" xfId="12860" xr:uid="{00000000-0005-0000-0000-000081260000}"/>
    <cellStyle name="20 % - Markeringsfarve4 2 3 2 3 6 2 2" xfId="26891" xr:uid="{00000000-0005-0000-0000-000082260000}"/>
    <cellStyle name="20 % - Markeringsfarve4 2 3 2 3 6 3" xfId="22940" xr:uid="{00000000-0005-0000-0000-000083260000}"/>
    <cellStyle name="20 % - Markeringsfarve4 2 3 2 3 7" xfId="12855" xr:uid="{00000000-0005-0000-0000-000084260000}"/>
    <cellStyle name="20 % - Markeringsfarve4 2 3 2 3 7 2" xfId="26886" xr:uid="{00000000-0005-0000-0000-000085260000}"/>
    <cellStyle name="20 % - Markeringsfarve4 2 3 2 3 8" xfId="22935" xr:uid="{00000000-0005-0000-0000-000086260000}"/>
    <cellStyle name="20 % - Markeringsfarve4 2 3 2 4" xfId="2523" xr:uid="{00000000-0005-0000-0000-000087260000}"/>
    <cellStyle name="20 % - Markeringsfarve4 2 3 2 4 2" xfId="2524" xr:uid="{00000000-0005-0000-0000-000088260000}"/>
    <cellStyle name="20 % - Markeringsfarve4 2 3 2 4 2 2" xfId="12862" xr:uid="{00000000-0005-0000-0000-000089260000}"/>
    <cellStyle name="20 % - Markeringsfarve4 2 3 2 4 2 2 2" xfId="26893" xr:uid="{00000000-0005-0000-0000-00008A260000}"/>
    <cellStyle name="20 % - Markeringsfarve4 2 3 2 4 2 3" xfId="22942" xr:uid="{00000000-0005-0000-0000-00008B260000}"/>
    <cellStyle name="20 % - Markeringsfarve4 2 3 2 4 3" xfId="2525" xr:uid="{00000000-0005-0000-0000-00008C260000}"/>
    <cellStyle name="20 % - Markeringsfarve4 2 3 2 4 3 2" xfId="12863" xr:uid="{00000000-0005-0000-0000-00008D260000}"/>
    <cellStyle name="20 % - Markeringsfarve4 2 3 2 4 3 2 2" xfId="26894" xr:uid="{00000000-0005-0000-0000-00008E260000}"/>
    <cellStyle name="20 % - Markeringsfarve4 2 3 2 4 3 3" xfId="22943" xr:uid="{00000000-0005-0000-0000-00008F260000}"/>
    <cellStyle name="20 % - Markeringsfarve4 2 3 2 4 4" xfId="2526" xr:uid="{00000000-0005-0000-0000-000090260000}"/>
    <cellStyle name="20 % - Markeringsfarve4 2 3 2 4 4 2" xfId="12864" xr:uid="{00000000-0005-0000-0000-000091260000}"/>
    <cellStyle name="20 % - Markeringsfarve4 2 3 2 4 4 2 2" xfId="26895" xr:uid="{00000000-0005-0000-0000-000092260000}"/>
    <cellStyle name="20 % - Markeringsfarve4 2 3 2 4 4 3" xfId="22944" xr:uid="{00000000-0005-0000-0000-000093260000}"/>
    <cellStyle name="20 % - Markeringsfarve4 2 3 2 4 5" xfId="2527" xr:uid="{00000000-0005-0000-0000-000094260000}"/>
    <cellStyle name="20 % - Markeringsfarve4 2 3 2 4 5 2" xfId="12865" xr:uid="{00000000-0005-0000-0000-000095260000}"/>
    <cellStyle name="20 % - Markeringsfarve4 2 3 2 4 5 2 2" xfId="26896" xr:uid="{00000000-0005-0000-0000-000096260000}"/>
    <cellStyle name="20 % - Markeringsfarve4 2 3 2 4 5 3" xfId="22945" xr:uid="{00000000-0005-0000-0000-000097260000}"/>
    <cellStyle name="20 % - Markeringsfarve4 2 3 2 4 6" xfId="2528" xr:uid="{00000000-0005-0000-0000-000098260000}"/>
    <cellStyle name="20 % - Markeringsfarve4 2 3 2 4 6 2" xfId="12866" xr:uid="{00000000-0005-0000-0000-000099260000}"/>
    <cellStyle name="20 % - Markeringsfarve4 2 3 2 4 6 2 2" xfId="26897" xr:uid="{00000000-0005-0000-0000-00009A260000}"/>
    <cellStyle name="20 % - Markeringsfarve4 2 3 2 4 6 3" xfId="22946" xr:uid="{00000000-0005-0000-0000-00009B260000}"/>
    <cellStyle name="20 % - Markeringsfarve4 2 3 2 4 7" xfId="12861" xr:uid="{00000000-0005-0000-0000-00009C260000}"/>
    <cellStyle name="20 % - Markeringsfarve4 2 3 2 4 7 2" xfId="26892" xr:uid="{00000000-0005-0000-0000-00009D260000}"/>
    <cellStyle name="20 % - Markeringsfarve4 2 3 2 4 8" xfId="22941" xr:uid="{00000000-0005-0000-0000-00009E260000}"/>
    <cellStyle name="20 % - Markeringsfarve4 2 3 2 5" xfId="2529" xr:uid="{00000000-0005-0000-0000-00009F260000}"/>
    <cellStyle name="20 % - Markeringsfarve4 2 3 2 5 2" xfId="2530" xr:uid="{00000000-0005-0000-0000-0000A0260000}"/>
    <cellStyle name="20 % - Markeringsfarve4 2 3 2 5 2 2" xfId="12868" xr:uid="{00000000-0005-0000-0000-0000A1260000}"/>
    <cellStyle name="20 % - Markeringsfarve4 2 3 2 5 2 2 2" xfId="26899" xr:uid="{00000000-0005-0000-0000-0000A2260000}"/>
    <cellStyle name="20 % - Markeringsfarve4 2 3 2 5 2 3" xfId="22948" xr:uid="{00000000-0005-0000-0000-0000A3260000}"/>
    <cellStyle name="20 % - Markeringsfarve4 2 3 2 5 3" xfId="2531" xr:uid="{00000000-0005-0000-0000-0000A4260000}"/>
    <cellStyle name="20 % - Markeringsfarve4 2 3 2 5 3 2" xfId="12869" xr:uid="{00000000-0005-0000-0000-0000A5260000}"/>
    <cellStyle name="20 % - Markeringsfarve4 2 3 2 5 3 2 2" xfId="26900" xr:uid="{00000000-0005-0000-0000-0000A6260000}"/>
    <cellStyle name="20 % - Markeringsfarve4 2 3 2 5 3 3" xfId="22949" xr:uid="{00000000-0005-0000-0000-0000A7260000}"/>
    <cellStyle name="20 % - Markeringsfarve4 2 3 2 5 4" xfId="2532" xr:uid="{00000000-0005-0000-0000-0000A8260000}"/>
    <cellStyle name="20 % - Markeringsfarve4 2 3 2 5 4 2" xfId="12870" xr:uid="{00000000-0005-0000-0000-0000A9260000}"/>
    <cellStyle name="20 % - Markeringsfarve4 2 3 2 5 4 2 2" xfId="26901" xr:uid="{00000000-0005-0000-0000-0000AA260000}"/>
    <cellStyle name="20 % - Markeringsfarve4 2 3 2 5 4 3" xfId="22950" xr:uid="{00000000-0005-0000-0000-0000AB260000}"/>
    <cellStyle name="20 % - Markeringsfarve4 2 3 2 5 5" xfId="2533" xr:uid="{00000000-0005-0000-0000-0000AC260000}"/>
    <cellStyle name="20 % - Markeringsfarve4 2 3 2 5 5 2" xfId="12871" xr:uid="{00000000-0005-0000-0000-0000AD260000}"/>
    <cellStyle name="20 % - Markeringsfarve4 2 3 2 5 5 2 2" xfId="26902" xr:uid="{00000000-0005-0000-0000-0000AE260000}"/>
    <cellStyle name="20 % - Markeringsfarve4 2 3 2 5 5 3" xfId="22951" xr:uid="{00000000-0005-0000-0000-0000AF260000}"/>
    <cellStyle name="20 % - Markeringsfarve4 2 3 2 5 6" xfId="2534" xr:uid="{00000000-0005-0000-0000-0000B0260000}"/>
    <cellStyle name="20 % - Markeringsfarve4 2 3 2 5 6 2" xfId="12872" xr:uid="{00000000-0005-0000-0000-0000B1260000}"/>
    <cellStyle name="20 % - Markeringsfarve4 2 3 2 5 6 2 2" xfId="26903" xr:uid="{00000000-0005-0000-0000-0000B2260000}"/>
    <cellStyle name="20 % - Markeringsfarve4 2 3 2 5 6 3" xfId="22952" xr:uid="{00000000-0005-0000-0000-0000B3260000}"/>
    <cellStyle name="20 % - Markeringsfarve4 2 3 2 5 7" xfId="12867" xr:uid="{00000000-0005-0000-0000-0000B4260000}"/>
    <cellStyle name="20 % - Markeringsfarve4 2 3 2 5 7 2" xfId="26898" xr:uid="{00000000-0005-0000-0000-0000B5260000}"/>
    <cellStyle name="20 % - Markeringsfarve4 2 3 2 5 8" xfId="22947" xr:uid="{00000000-0005-0000-0000-0000B6260000}"/>
    <cellStyle name="20 % - Markeringsfarve4 2 3 2 6" xfId="2535" xr:uid="{00000000-0005-0000-0000-0000B7260000}"/>
    <cellStyle name="20 % - Markeringsfarve4 2 3 2 6 2" xfId="2536" xr:uid="{00000000-0005-0000-0000-0000B8260000}"/>
    <cellStyle name="20 % - Markeringsfarve4 2 3 2 6 2 2" xfId="12874" xr:uid="{00000000-0005-0000-0000-0000B9260000}"/>
    <cellStyle name="20 % - Markeringsfarve4 2 3 2 6 2 2 2" xfId="26905" xr:uid="{00000000-0005-0000-0000-0000BA260000}"/>
    <cellStyle name="20 % - Markeringsfarve4 2 3 2 6 2 3" xfId="22954" xr:uid="{00000000-0005-0000-0000-0000BB260000}"/>
    <cellStyle name="20 % - Markeringsfarve4 2 3 2 6 3" xfId="2537" xr:uid="{00000000-0005-0000-0000-0000BC260000}"/>
    <cellStyle name="20 % - Markeringsfarve4 2 3 2 6 3 2" xfId="12875" xr:uid="{00000000-0005-0000-0000-0000BD260000}"/>
    <cellStyle name="20 % - Markeringsfarve4 2 3 2 6 3 2 2" xfId="26906" xr:uid="{00000000-0005-0000-0000-0000BE260000}"/>
    <cellStyle name="20 % - Markeringsfarve4 2 3 2 6 3 3" xfId="22955" xr:uid="{00000000-0005-0000-0000-0000BF260000}"/>
    <cellStyle name="20 % - Markeringsfarve4 2 3 2 6 4" xfId="2538" xr:uid="{00000000-0005-0000-0000-0000C0260000}"/>
    <cellStyle name="20 % - Markeringsfarve4 2 3 2 6 4 2" xfId="12876" xr:uid="{00000000-0005-0000-0000-0000C1260000}"/>
    <cellStyle name="20 % - Markeringsfarve4 2 3 2 6 4 2 2" xfId="26907" xr:uid="{00000000-0005-0000-0000-0000C2260000}"/>
    <cellStyle name="20 % - Markeringsfarve4 2 3 2 6 4 3" xfId="22956" xr:uid="{00000000-0005-0000-0000-0000C3260000}"/>
    <cellStyle name="20 % - Markeringsfarve4 2 3 2 6 5" xfId="2539" xr:uid="{00000000-0005-0000-0000-0000C4260000}"/>
    <cellStyle name="20 % - Markeringsfarve4 2 3 2 6 5 2" xfId="12877" xr:uid="{00000000-0005-0000-0000-0000C5260000}"/>
    <cellStyle name="20 % - Markeringsfarve4 2 3 2 6 5 2 2" xfId="26908" xr:uid="{00000000-0005-0000-0000-0000C6260000}"/>
    <cellStyle name="20 % - Markeringsfarve4 2 3 2 6 5 3" xfId="22957" xr:uid="{00000000-0005-0000-0000-0000C7260000}"/>
    <cellStyle name="20 % - Markeringsfarve4 2 3 2 6 6" xfId="2540" xr:uid="{00000000-0005-0000-0000-0000C8260000}"/>
    <cellStyle name="20 % - Markeringsfarve4 2 3 2 6 6 2" xfId="12878" xr:uid="{00000000-0005-0000-0000-0000C9260000}"/>
    <cellStyle name="20 % - Markeringsfarve4 2 3 2 6 6 2 2" xfId="26909" xr:uid="{00000000-0005-0000-0000-0000CA260000}"/>
    <cellStyle name="20 % - Markeringsfarve4 2 3 2 6 6 3" xfId="22958" xr:uid="{00000000-0005-0000-0000-0000CB260000}"/>
    <cellStyle name="20 % - Markeringsfarve4 2 3 2 6 7" xfId="12873" xr:uid="{00000000-0005-0000-0000-0000CC260000}"/>
    <cellStyle name="20 % - Markeringsfarve4 2 3 2 6 7 2" xfId="26904" xr:uid="{00000000-0005-0000-0000-0000CD260000}"/>
    <cellStyle name="20 % - Markeringsfarve4 2 3 2 6 8" xfId="22953" xr:uid="{00000000-0005-0000-0000-0000CE260000}"/>
    <cellStyle name="20 % - Markeringsfarve4 2 3 2 7" xfId="2541" xr:uid="{00000000-0005-0000-0000-0000CF260000}"/>
    <cellStyle name="20 % - Markeringsfarve4 2 3 2 7 2" xfId="12879" xr:uid="{00000000-0005-0000-0000-0000D0260000}"/>
    <cellStyle name="20 % - Markeringsfarve4 2 3 2 7 2 2" xfId="26910" xr:uid="{00000000-0005-0000-0000-0000D1260000}"/>
    <cellStyle name="20 % - Markeringsfarve4 2 3 2 7 3" xfId="22959" xr:uid="{00000000-0005-0000-0000-0000D2260000}"/>
    <cellStyle name="20 % - Markeringsfarve4 2 3 2 8" xfId="2542" xr:uid="{00000000-0005-0000-0000-0000D3260000}"/>
    <cellStyle name="20 % - Markeringsfarve4 2 3 2 8 2" xfId="12880" xr:uid="{00000000-0005-0000-0000-0000D4260000}"/>
    <cellStyle name="20 % - Markeringsfarve4 2 3 2 8 2 2" xfId="26911" xr:uid="{00000000-0005-0000-0000-0000D5260000}"/>
    <cellStyle name="20 % - Markeringsfarve4 2 3 2 8 3" xfId="22960" xr:uid="{00000000-0005-0000-0000-0000D6260000}"/>
    <cellStyle name="20 % - Markeringsfarve4 2 3 2 9" xfId="2543" xr:uid="{00000000-0005-0000-0000-0000D7260000}"/>
    <cellStyle name="20 % - Markeringsfarve4 2 3 2 9 2" xfId="12881" xr:uid="{00000000-0005-0000-0000-0000D8260000}"/>
    <cellStyle name="20 % - Markeringsfarve4 2 3 2 9 2 2" xfId="26912" xr:uid="{00000000-0005-0000-0000-0000D9260000}"/>
    <cellStyle name="20 % - Markeringsfarve4 2 3 2 9 3" xfId="22961" xr:uid="{00000000-0005-0000-0000-0000DA260000}"/>
    <cellStyle name="20 % - Markeringsfarve4 2 3 3" xfId="2544" xr:uid="{00000000-0005-0000-0000-0000DB260000}"/>
    <cellStyle name="20 % - Markeringsfarve4 2 3 3 10" xfId="2545" xr:uid="{00000000-0005-0000-0000-0000DC260000}"/>
    <cellStyle name="20 % - Markeringsfarve4 2 3 3 10 2" xfId="12883" xr:uid="{00000000-0005-0000-0000-0000DD260000}"/>
    <cellStyle name="20 % - Markeringsfarve4 2 3 3 10 2 2" xfId="26914" xr:uid="{00000000-0005-0000-0000-0000DE260000}"/>
    <cellStyle name="20 % - Markeringsfarve4 2 3 3 10 3" xfId="22963" xr:uid="{00000000-0005-0000-0000-0000DF260000}"/>
    <cellStyle name="20 % - Markeringsfarve4 2 3 3 11" xfId="12882" xr:uid="{00000000-0005-0000-0000-0000E0260000}"/>
    <cellStyle name="20 % - Markeringsfarve4 2 3 3 11 2" xfId="26913" xr:uid="{00000000-0005-0000-0000-0000E1260000}"/>
    <cellStyle name="20 % - Markeringsfarve4 2 3 3 12" xfId="22962" xr:uid="{00000000-0005-0000-0000-0000E2260000}"/>
    <cellStyle name="20 % - Markeringsfarve4 2 3 3 2" xfId="2546" xr:uid="{00000000-0005-0000-0000-0000E3260000}"/>
    <cellStyle name="20 % - Markeringsfarve4 2 3 3 2 2" xfId="2547" xr:uid="{00000000-0005-0000-0000-0000E4260000}"/>
    <cellStyle name="20 % - Markeringsfarve4 2 3 3 2 2 2" xfId="12885" xr:uid="{00000000-0005-0000-0000-0000E5260000}"/>
    <cellStyle name="20 % - Markeringsfarve4 2 3 3 2 2 2 2" xfId="26916" xr:uid="{00000000-0005-0000-0000-0000E6260000}"/>
    <cellStyle name="20 % - Markeringsfarve4 2 3 3 2 2 3" xfId="22965" xr:uid="{00000000-0005-0000-0000-0000E7260000}"/>
    <cellStyle name="20 % - Markeringsfarve4 2 3 3 2 3" xfId="2548" xr:uid="{00000000-0005-0000-0000-0000E8260000}"/>
    <cellStyle name="20 % - Markeringsfarve4 2 3 3 2 3 2" xfId="12886" xr:uid="{00000000-0005-0000-0000-0000E9260000}"/>
    <cellStyle name="20 % - Markeringsfarve4 2 3 3 2 3 2 2" xfId="26917" xr:uid="{00000000-0005-0000-0000-0000EA260000}"/>
    <cellStyle name="20 % - Markeringsfarve4 2 3 3 2 3 3" xfId="22966" xr:uid="{00000000-0005-0000-0000-0000EB260000}"/>
    <cellStyle name="20 % - Markeringsfarve4 2 3 3 2 4" xfId="2549" xr:uid="{00000000-0005-0000-0000-0000EC260000}"/>
    <cellStyle name="20 % - Markeringsfarve4 2 3 3 2 4 2" xfId="12887" xr:uid="{00000000-0005-0000-0000-0000ED260000}"/>
    <cellStyle name="20 % - Markeringsfarve4 2 3 3 2 4 2 2" xfId="26918" xr:uid="{00000000-0005-0000-0000-0000EE260000}"/>
    <cellStyle name="20 % - Markeringsfarve4 2 3 3 2 4 3" xfId="22967" xr:uid="{00000000-0005-0000-0000-0000EF260000}"/>
    <cellStyle name="20 % - Markeringsfarve4 2 3 3 2 5" xfId="2550" xr:uid="{00000000-0005-0000-0000-0000F0260000}"/>
    <cellStyle name="20 % - Markeringsfarve4 2 3 3 2 5 2" xfId="12888" xr:uid="{00000000-0005-0000-0000-0000F1260000}"/>
    <cellStyle name="20 % - Markeringsfarve4 2 3 3 2 5 2 2" xfId="26919" xr:uid="{00000000-0005-0000-0000-0000F2260000}"/>
    <cellStyle name="20 % - Markeringsfarve4 2 3 3 2 5 3" xfId="22968" xr:uid="{00000000-0005-0000-0000-0000F3260000}"/>
    <cellStyle name="20 % - Markeringsfarve4 2 3 3 2 6" xfId="2551" xr:uid="{00000000-0005-0000-0000-0000F4260000}"/>
    <cellStyle name="20 % - Markeringsfarve4 2 3 3 2 6 2" xfId="12889" xr:uid="{00000000-0005-0000-0000-0000F5260000}"/>
    <cellStyle name="20 % - Markeringsfarve4 2 3 3 2 6 2 2" xfId="26920" xr:uid="{00000000-0005-0000-0000-0000F6260000}"/>
    <cellStyle name="20 % - Markeringsfarve4 2 3 3 2 6 3" xfId="22969" xr:uid="{00000000-0005-0000-0000-0000F7260000}"/>
    <cellStyle name="20 % - Markeringsfarve4 2 3 3 2 7" xfId="12884" xr:uid="{00000000-0005-0000-0000-0000F8260000}"/>
    <cellStyle name="20 % - Markeringsfarve4 2 3 3 2 7 2" xfId="26915" xr:uid="{00000000-0005-0000-0000-0000F9260000}"/>
    <cellStyle name="20 % - Markeringsfarve4 2 3 3 2 8" xfId="22964" xr:uid="{00000000-0005-0000-0000-0000FA260000}"/>
    <cellStyle name="20 % - Markeringsfarve4 2 3 3 3" xfId="2552" xr:uid="{00000000-0005-0000-0000-0000FB260000}"/>
    <cellStyle name="20 % - Markeringsfarve4 2 3 3 3 2" xfId="2553" xr:uid="{00000000-0005-0000-0000-0000FC260000}"/>
    <cellStyle name="20 % - Markeringsfarve4 2 3 3 3 2 2" xfId="12891" xr:uid="{00000000-0005-0000-0000-0000FD260000}"/>
    <cellStyle name="20 % - Markeringsfarve4 2 3 3 3 2 2 2" xfId="26922" xr:uid="{00000000-0005-0000-0000-0000FE260000}"/>
    <cellStyle name="20 % - Markeringsfarve4 2 3 3 3 2 3" xfId="22971" xr:uid="{00000000-0005-0000-0000-0000FF260000}"/>
    <cellStyle name="20 % - Markeringsfarve4 2 3 3 3 3" xfId="2554" xr:uid="{00000000-0005-0000-0000-000000270000}"/>
    <cellStyle name="20 % - Markeringsfarve4 2 3 3 3 3 2" xfId="12892" xr:uid="{00000000-0005-0000-0000-000001270000}"/>
    <cellStyle name="20 % - Markeringsfarve4 2 3 3 3 3 2 2" xfId="26923" xr:uid="{00000000-0005-0000-0000-000002270000}"/>
    <cellStyle name="20 % - Markeringsfarve4 2 3 3 3 3 3" xfId="22972" xr:uid="{00000000-0005-0000-0000-000003270000}"/>
    <cellStyle name="20 % - Markeringsfarve4 2 3 3 3 4" xfId="2555" xr:uid="{00000000-0005-0000-0000-000004270000}"/>
    <cellStyle name="20 % - Markeringsfarve4 2 3 3 3 4 2" xfId="12893" xr:uid="{00000000-0005-0000-0000-000005270000}"/>
    <cellStyle name="20 % - Markeringsfarve4 2 3 3 3 4 2 2" xfId="26924" xr:uid="{00000000-0005-0000-0000-000006270000}"/>
    <cellStyle name="20 % - Markeringsfarve4 2 3 3 3 4 3" xfId="22973" xr:uid="{00000000-0005-0000-0000-000007270000}"/>
    <cellStyle name="20 % - Markeringsfarve4 2 3 3 3 5" xfId="2556" xr:uid="{00000000-0005-0000-0000-000008270000}"/>
    <cellStyle name="20 % - Markeringsfarve4 2 3 3 3 5 2" xfId="12894" xr:uid="{00000000-0005-0000-0000-000009270000}"/>
    <cellStyle name="20 % - Markeringsfarve4 2 3 3 3 5 2 2" xfId="26925" xr:uid="{00000000-0005-0000-0000-00000A270000}"/>
    <cellStyle name="20 % - Markeringsfarve4 2 3 3 3 5 3" xfId="22974" xr:uid="{00000000-0005-0000-0000-00000B270000}"/>
    <cellStyle name="20 % - Markeringsfarve4 2 3 3 3 6" xfId="2557" xr:uid="{00000000-0005-0000-0000-00000C270000}"/>
    <cellStyle name="20 % - Markeringsfarve4 2 3 3 3 6 2" xfId="12895" xr:uid="{00000000-0005-0000-0000-00000D270000}"/>
    <cellStyle name="20 % - Markeringsfarve4 2 3 3 3 6 2 2" xfId="26926" xr:uid="{00000000-0005-0000-0000-00000E270000}"/>
    <cellStyle name="20 % - Markeringsfarve4 2 3 3 3 6 3" xfId="22975" xr:uid="{00000000-0005-0000-0000-00000F270000}"/>
    <cellStyle name="20 % - Markeringsfarve4 2 3 3 3 7" xfId="12890" xr:uid="{00000000-0005-0000-0000-000010270000}"/>
    <cellStyle name="20 % - Markeringsfarve4 2 3 3 3 7 2" xfId="26921" xr:uid="{00000000-0005-0000-0000-000011270000}"/>
    <cellStyle name="20 % - Markeringsfarve4 2 3 3 3 8" xfId="22970" xr:uid="{00000000-0005-0000-0000-000012270000}"/>
    <cellStyle name="20 % - Markeringsfarve4 2 3 3 4" xfId="2558" xr:uid="{00000000-0005-0000-0000-000013270000}"/>
    <cellStyle name="20 % - Markeringsfarve4 2 3 3 4 2" xfId="2559" xr:uid="{00000000-0005-0000-0000-000014270000}"/>
    <cellStyle name="20 % - Markeringsfarve4 2 3 3 4 2 2" xfId="12897" xr:uid="{00000000-0005-0000-0000-000015270000}"/>
    <cellStyle name="20 % - Markeringsfarve4 2 3 3 4 2 2 2" xfId="26928" xr:uid="{00000000-0005-0000-0000-000016270000}"/>
    <cellStyle name="20 % - Markeringsfarve4 2 3 3 4 2 3" xfId="22977" xr:uid="{00000000-0005-0000-0000-000017270000}"/>
    <cellStyle name="20 % - Markeringsfarve4 2 3 3 4 3" xfId="2560" xr:uid="{00000000-0005-0000-0000-000018270000}"/>
    <cellStyle name="20 % - Markeringsfarve4 2 3 3 4 3 2" xfId="12898" xr:uid="{00000000-0005-0000-0000-000019270000}"/>
    <cellStyle name="20 % - Markeringsfarve4 2 3 3 4 3 2 2" xfId="26929" xr:uid="{00000000-0005-0000-0000-00001A270000}"/>
    <cellStyle name="20 % - Markeringsfarve4 2 3 3 4 3 3" xfId="22978" xr:uid="{00000000-0005-0000-0000-00001B270000}"/>
    <cellStyle name="20 % - Markeringsfarve4 2 3 3 4 4" xfId="2561" xr:uid="{00000000-0005-0000-0000-00001C270000}"/>
    <cellStyle name="20 % - Markeringsfarve4 2 3 3 4 4 2" xfId="12899" xr:uid="{00000000-0005-0000-0000-00001D270000}"/>
    <cellStyle name="20 % - Markeringsfarve4 2 3 3 4 4 2 2" xfId="26930" xr:uid="{00000000-0005-0000-0000-00001E270000}"/>
    <cellStyle name="20 % - Markeringsfarve4 2 3 3 4 4 3" xfId="22979" xr:uid="{00000000-0005-0000-0000-00001F270000}"/>
    <cellStyle name="20 % - Markeringsfarve4 2 3 3 4 5" xfId="2562" xr:uid="{00000000-0005-0000-0000-000020270000}"/>
    <cellStyle name="20 % - Markeringsfarve4 2 3 3 4 5 2" xfId="12900" xr:uid="{00000000-0005-0000-0000-000021270000}"/>
    <cellStyle name="20 % - Markeringsfarve4 2 3 3 4 5 2 2" xfId="26931" xr:uid="{00000000-0005-0000-0000-000022270000}"/>
    <cellStyle name="20 % - Markeringsfarve4 2 3 3 4 5 3" xfId="22980" xr:uid="{00000000-0005-0000-0000-000023270000}"/>
    <cellStyle name="20 % - Markeringsfarve4 2 3 3 4 6" xfId="2563" xr:uid="{00000000-0005-0000-0000-000024270000}"/>
    <cellStyle name="20 % - Markeringsfarve4 2 3 3 4 6 2" xfId="12901" xr:uid="{00000000-0005-0000-0000-000025270000}"/>
    <cellStyle name="20 % - Markeringsfarve4 2 3 3 4 6 2 2" xfId="26932" xr:uid="{00000000-0005-0000-0000-000026270000}"/>
    <cellStyle name="20 % - Markeringsfarve4 2 3 3 4 6 3" xfId="22981" xr:uid="{00000000-0005-0000-0000-000027270000}"/>
    <cellStyle name="20 % - Markeringsfarve4 2 3 3 4 7" xfId="12896" xr:uid="{00000000-0005-0000-0000-000028270000}"/>
    <cellStyle name="20 % - Markeringsfarve4 2 3 3 4 7 2" xfId="26927" xr:uid="{00000000-0005-0000-0000-000029270000}"/>
    <cellStyle name="20 % - Markeringsfarve4 2 3 3 4 8" xfId="22976" xr:uid="{00000000-0005-0000-0000-00002A270000}"/>
    <cellStyle name="20 % - Markeringsfarve4 2 3 3 5" xfId="2564" xr:uid="{00000000-0005-0000-0000-00002B270000}"/>
    <cellStyle name="20 % - Markeringsfarve4 2 3 3 5 2" xfId="2565" xr:uid="{00000000-0005-0000-0000-00002C270000}"/>
    <cellStyle name="20 % - Markeringsfarve4 2 3 3 5 2 2" xfId="12903" xr:uid="{00000000-0005-0000-0000-00002D270000}"/>
    <cellStyle name="20 % - Markeringsfarve4 2 3 3 5 2 2 2" xfId="26934" xr:uid="{00000000-0005-0000-0000-00002E270000}"/>
    <cellStyle name="20 % - Markeringsfarve4 2 3 3 5 2 3" xfId="22983" xr:uid="{00000000-0005-0000-0000-00002F270000}"/>
    <cellStyle name="20 % - Markeringsfarve4 2 3 3 5 3" xfId="2566" xr:uid="{00000000-0005-0000-0000-000030270000}"/>
    <cellStyle name="20 % - Markeringsfarve4 2 3 3 5 3 2" xfId="12904" xr:uid="{00000000-0005-0000-0000-000031270000}"/>
    <cellStyle name="20 % - Markeringsfarve4 2 3 3 5 3 2 2" xfId="26935" xr:uid="{00000000-0005-0000-0000-000032270000}"/>
    <cellStyle name="20 % - Markeringsfarve4 2 3 3 5 3 3" xfId="22984" xr:uid="{00000000-0005-0000-0000-000033270000}"/>
    <cellStyle name="20 % - Markeringsfarve4 2 3 3 5 4" xfId="2567" xr:uid="{00000000-0005-0000-0000-000034270000}"/>
    <cellStyle name="20 % - Markeringsfarve4 2 3 3 5 4 2" xfId="12905" xr:uid="{00000000-0005-0000-0000-000035270000}"/>
    <cellStyle name="20 % - Markeringsfarve4 2 3 3 5 4 2 2" xfId="26936" xr:uid="{00000000-0005-0000-0000-000036270000}"/>
    <cellStyle name="20 % - Markeringsfarve4 2 3 3 5 4 3" xfId="22985" xr:uid="{00000000-0005-0000-0000-000037270000}"/>
    <cellStyle name="20 % - Markeringsfarve4 2 3 3 5 5" xfId="2568" xr:uid="{00000000-0005-0000-0000-000038270000}"/>
    <cellStyle name="20 % - Markeringsfarve4 2 3 3 5 5 2" xfId="12906" xr:uid="{00000000-0005-0000-0000-000039270000}"/>
    <cellStyle name="20 % - Markeringsfarve4 2 3 3 5 5 2 2" xfId="26937" xr:uid="{00000000-0005-0000-0000-00003A270000}"/>
    <cellStyle name="20 % - Markeringsfarve4 2 3 3 5 5 3" xfId="22986" xr:uid="{00000000-0005-0000-0000-00003B270000}"/>
    <cellStyle name="20 % - Markeringsfarve4 2 3 3 5 6" xfId="2569" xr:uid="{00000000-0005-0000-0000-00003C270000}"/>
    <cellStyle name="20 % - Markeringsfarve4 2 3 3 5 6 2" xfId="12907" xr:uid="{00000000-0005-0000-0000-00003D270000}"/>
    <cellStyle name="20 % - Markeringsfarve4 2 3 3 5 6 2 2" xfId="26938" xr:uid="{00000000-0005-0000-0000-00003E270000}"/>
    <cellStyle name="20 % - Markeringsfarve4 2 3 3 5 6 3" xfId="22987" xr:uid="{00000000-0005-0000-0000-00003F270000}"/>
    <cellStyle name="20 % - Markeringsfarve4 2 3 3 5 7" xfId="12902" xr:uid="{00000000-0005-0000-0000-000040270000}"/>
    <cellStyle name="20 % - Markeringsfarve4 2 3 3 5 7 2" xfId="26933" xr:uid="{00000000-0005-0000-0000-000041270000}"/>
    <cellStyle name="20 % - Markeringsfarve4 2 3 3 5 8" xfId="22982" xr:uid="{00000000-0005-0000-0000-000042270000}"/>
    <cellStyle name="20 % - Markeringsfarve4 2 3 3 6" xfId="2570" xr:uid="{00000000-0005-0000-0000-000043270000}"/>
    <cellStyle name="20 % - Markeringsfarve4 2 3 3 6 2" xfId="12908" xr:uid="{00000000-0005-0000-0000-000044270000}"/>
    <cellStyle name="20 % - Markeringsfarve4 2 3 3 6 2 2" xfId="26939" xr:uid="{00000000-0005-0000-0000-000045270000}"/>
    <cellStyle name="20 % - Markeringsfarve4 2 3 3 6 3" xfId="22988" xr:uid="{00000000-0005-0000-0000-000046270000}"/>
    <cellStyle name="20 % - Markeringsfarve4 2 3 3 7" xfId="2571" xr:uid="{00000000-0005-0000-0000-000047270000}"/>
    <cellStyle name="20 % - Markeringsfarve4 2 3 3 7 2" xfId="12909" xr:uid="{00000000-0005-0000-0000-000048270000}"/>
    <cellStyle name="20 % - Markeringsfarve4 2 3 3 7 2 2" xfId="26940" xr:uid="{00000000-0005-0000-0000-000049270000}"/>
    <cellStyle name="20 % - Markeringsfarve4 2 3 3 7 3" xfId="22989" xr:uid="{00000000-0005-0000-0000-00004A270000}"/>
    <cellStyle name="20 % - Markeringsfarve4 2 3 3 8" xfId="2572" xr:uid="{00000000-0005-0000-0000-00004B270000}"/>
    <cellStyle name="20 % - Markeringsfarve4 2 3 3 8 2" xfId="12910" xr:uid="{00000000-0005-0000-0000-00004C270000}"/>
    <cellStyle name="20 % - Markeringsfarve4 2 3 3 8 2 2" xfId="26941" xr:uid="{00000000-0005-0000-0000-00004D270000}"/>
    <cellStyle name="20 % - Markeringsfarve4 2 3 3 8 3" xfId="22990" xr:uid="{00000000-0005-0000-0000-00004E270000}"/>
    <cellStyle name="20 % - Markeringsfarve4 2 3 3 9" xfId="2573" xr:uid="{00000000-0005-0000-0000-00004F270000}"/>
    <cellStyle name="20 % - Markeringsfarve4 2 3 3 9 2" xfId="12911" xr:uid="{00000000-0005-0000-0000-000050270000}"/>
    <cellStyle name="20 % - Markeringsfarve4 2 3 3 9 2 2" xfId="26942" xr:uid="{00000000-0005-0000-0000-000051270000}"/>
    <cellStyle name="20 % - Markeringsfarve4 2 3 3 9 3" xfId="22991" xr:uid="{00000000-0005-0000-0000-000052270000}"/>
    <cellStyle name="20 % - Markeringsfarve4 2 3 4" xfId="2574" xr:uid="{00000000-0005-0000-0000-000053270000}"/>
    <cellStyle name="20 % - Markeringsfarve4 2 3 4 2" xfId="2575" xr:uid="{00000000-0005-0000-0000-000054270000}"/>
    <cellStyle name="20 % - Markeringsfarve4 2 3 4 2 2" xfId="12913" xr:uid="{00000000-0005-0000-0000-000055270000}"/>
    <cellStyle name="20 % - Markeringsfarve4 2 3 4 2 2 2" xfId="26944" xr:uid="{00000000-0005-0000-0000-000056270000}"/>
    <cellStyle name="20 % - Markeringsfarve4 2 3 4 2 3" xfId="22993" xr:uid="{00000000-0005-0000-0000-000057270000}"/>
    <cellStyle name="20 % - Markeringsfarve4 2 3 4 3" xfId="2576" xr:uid="{00000000-0005-0000-0000-000058270000}"/>
    <cellStyle name="20 % - Markeringsfarve4 2 3 4 3 2" xfId="12914" xr:uid="{00000000-0005-0000-0000-000059270000}"/>
    <cellStyle name="20 % - Markeringsfarve4 2 3 4 3 2 2" xfId="26945" xr:uid="{00000000-0005-0000-0000-00005A270000}"/>
    <cellStyle name="20 % - Markeringsfarve4 2 3 4 3 3" xfId="22994" xr:uid="{00000000-0005-0000-0000-00005B270000}"/>
    <cellStyle name="20 % - Markeringsfarve4 2 3 4 4" xfId="2577" xr:uid="{00000000-0005-0000-0000-00005C270000}"/>
    <cellStyle name="20 % - Markeringsfarve4 2 3 4 4 2" xfId="12915" xr:uid="{00000000-0005-0000-0000-00005D270000}"/>
    <cellStyle name="20 % - Markeringsfarve4 2 3 4 4 2 2" xfId="26946" xr:uid="{00000000-0005-0000-0000-00005E270000}"/>
    <cellStyle name="20 % - Markeringsfarve4 2 3 4 4 3" xfId="22995" xr:uid="{00000000-0005-0000-0000-00005F270000}"/>
    <cellStyle name="20 % - Markeringsfarve4 2 3 4 5" xfId="2578" xr:uid="{00000000-0005-0000-0000-000060270000}"/>
    <cellStyle name="20 % - Markeringsfarve4 2 3 4 5 2" xfId="12916" xr:uid="{00000000-0005-0000-0000-000061270000}"/>
    <cellStyle name="20 % - Markeringsfarve4 2 3 4 5 2 2" xfId="26947" xr:uid="{00000000-0005-0000-0000-000062270000}"/>
    <cellStyle name="20 % - Markeringsfarve4 2 3 4 5 3" xfId="22996" xr:uid="{00000000-0005-0000-0000-000063270000}"/>
    <cellStyle name="20 % - Markeringsfarve4 2 3 4 6" xfId="2579" xr:uid="{00000000-0005-0000-0000-000064270000}"/>
    <cellStyle name="20 % - Markeringsfarve4 2 3 4 6 2" xfId="12917" xr:uid="{00000000-0005-0000-0000-000065270000}"/>
    <cellStyle name="20 % - Markeringsfarve4 2 3 4 6 2 2" xfId="26948" xr:uid="{00000000-0005-0000-0000-000066270000}"/>
    <cellStyle name="20 % - Markeringsfarve4 2 3 4 6 3" xfId="22997" xr:uid="{00000000-0005-0000-0000-000067270000}"/>
    <cellStyle name="20 % - Markeringsfarve4 2 3 4 7" xfId="12912" xr:uid="{00000000-0005-0000-0000-000068270000}"/>
    <cellStyle name="20 % - Markeringsfarve4 2 3 4 7 2" xfId="26943" xr:uid="{00000000-0005-0000-0000-000069270000}"/>
    <cellStyle name="20 % - Markeringsfarve4 2 3 4 8" xfId="22992" xr:uid="{00000000-0005-0000-0000-00006A270000}"/>
    <cellStyle name="20 % - Markeringsfarve4 2 3 5" xfId="2580" xr:uid="{00000000-0005-0000-0000-00006B270000}"/>
    <cellStyle name="20 % - Markeringsfarve4 2 3 5 2" xfId="2581" xr:uid="{00000000-0005-0000-0000-00006C270000}"/>
    <cellStyle name="20 % - Markeringsfarve4 2 3 5 2 2" xfId="12919" xr:uid="{00000000-0005-0000-0000-00006D270000}"/>
    <cellStyle name="20 % - Markeringsfarve4 2 3 5 2 2 2" xfId="26950" xr:uid="{00000000-0005-0000-0000-00006E270000}"/>
    <cellStyle name="20 % - Markeringsfarve4 2 3 5 2 3" xfId="22999" xr:uid="{00000000-0005-0000-0000-00006F270000}"/>
    <cellStyle name="20 % - Markeringsfarve4 2 3 5 3" xfId="2582" xr:uid="{00000000-0005-0000-0000-000070270000}"/>
    <cellStyle name="20 % - Markeringsfarve4 2 3 5 3 2" xfId="12920" xr:uid="{00000000-0005-0000-0000-000071270000}"/>
    <cellStyle name="20 % - Markeringsfarve4 2 3 5 3 2 2" xfId="26951" xr:uid="{00000000-0005-0000-0000-000072270000}"/>
    <cellStyle name="20 % - Markeringsfarve4 2 3 5 3 3" xfId="23000" xr:uid="{00000000-0005-0000-0000-000073270000}"/>
    <cellStyle name="20 % - Markeringsfarve4 2 3 5 4" xfId="2583" xr:uid="{00000000-0005-0000-0000-000074270000}"/>
    <cellStyle name="20 % - Markeringsfarve4 2 3 5 4 2" xfId="12921" xr:uid="{00000000-0005-0000-0000-000075270000}"/>
    <cellStyle name="20 % - Markeringsfarve4 2 3 5 4 2 2" xfId="26952" xr:uid="{00000000-0005-0000-0000-000076270000}"/>
    <cellStyle name="20 % - Markeringsfarve4 2 3 5 4 3" xfId="23001" xr:uid="{00000000-0005-0000-0000-000077270000}"/>
    <cellStyle name="20 % - Markeringsfarve4 2 3 5 5" xfId="2584" xr:uid="{00000000-0005-0000-0000-000078270000}"/>
    <cellStyle name="20 % - Markeringsfarve4 2 3 5 5 2" xfId="12922" xr:uid="{00000000-0005-0000-0000-000079270000}"/>
    <cellStyle name="20 % - Markeringsfarve4 2 3 5 5 2 2" xfId="26953" xr:uid="{00000000-0005-0000-0000-00007A270000}"/>
    <cellStyle name="20 % - Markeringsfarve4 2 3 5 5 3" xfId="23002" xr:uid="{00000000-0005-0000-0000-00007B270000}"/>
    <cellStyle name="20 % - Markeringsfarve4 2 3 5 6" xfId="2585" xr:uid="{00000000-0005-0000-0000-00007C270000}"/>
    <cellStyle name="20 % - Markeringsfarve4 2 3 5 6 2" xfId="12923" xr:uid="{00000000-0005-0000-0000-00007D270000}"/>
    <cellStyle name="20 % - Markeringsfarve4 2 3 5 6 2 2" xfId="26954" xr:uid="{00000000-0005-0000-0000-00007E270000}"/>
    <cellStyle name="20 % - Markeringsfarve4 2 3 5 6 3" xfId="23003" xr:uid="{00000000-0005-0000-0000-00007F270000}"/>
    <cellStyle name="20 % - Markeringsfarve4 2 3 5 7" xfId="12918" xr:uid="{00000000-0005-0000-0000-000080270000}"/>
    <cellStyle name="20 % - Markeringsfarve4 2 3 5 7 2" xfId="26949" xr:uid="{00000000-0005-0000-0000-000081270000}"/>
    <cellStyle name="20 % - Markeringsfarve4 2 3 5 8" xfId="22998" xr:uid="{00000000-0005-0000-0000-000082270000}"/>
    <cellStyle name="20 % - Markeringsfarve4 2 3 6" xfId="2586" xr:uid="{00000000-0005-0000-0000-000083270000}"/>
    <cellStyle name="20 % - Markeringsfarve4 2 3 6 2" xfId="2587" xr:uid="{00000000-0005-0000-0000-000084270000}"/>
    <cellStyle name="20 % - Markeringsfarve4 2 3 6 2 2" xfId="12925" xr:uid="{00000000-0005-0000-0000-000085270000}"/>
    <cellStyle name="20 % - Markeringsfarve4 2 3 6 2 2 2" xfId="26956" xr:uid="{00000000-0005-0000-0000-000086270000}"/>
    <cellStyle name="20 % - Markeringsfarve4 2 3 6 2 3" xfId="23005" xr:uid="{00000000-0005-0000-0000-000087270000}"/>
    <cellStyle name="20 % - Markeringsfarve4 2 3 6 3" xfId="2588" xr:uid="{00000000-0005-0000-0000-000088270000}"/>
    <cellStyle name="20 % - Markeringsfarve4 2 3 6 3 2" xfId="12926" xr:uid="{00000000-0005-0000-0000-000089270000}"/>
    <cellStyle name="20 % - Markeringsfarve4 2 3 6 3 2 2" xfId="26957" xr:uid="{00000000-0005-0000-0000-00008A270000}"/>
    <cellStyle name="20 % - Markeringsfarve4 2 3 6 3 3" xfId="23006" xr:uid="{00000000-0005-0000-0000-00008B270000}"/>
    <cellStyle name="20 % - Markeringsfarve4 2 3 6 4" xfId="2589" xr:uid="{00000000-0005-0000-0000-00008C270000}"/>
    <cellStyle name="20 % - Markeringsfarve4 2 3 6 4 2" xfId="12927" xr:uid="{00000000-0005-0000-0000-00008D270000}"/>
    <cellStyle name="20 % - Markeringsfarve4 2 3 6 4 2 2" xfId="26958" xr:uid="{00000000-0005-0000-0000-00008E270000}"/>
    <cellStyle name="20 % - Markeringsfarve4 2 3 6 4 3" xfId="23007" xr:uid="{00000000-0005-0000-0000-00008F270000}"/>
    <cellStyle name="20 % - Markeringsfarve4 2 3 6 5" xfId="2590" xr:uid="{00000000-0005-0000-0000-000090270000}"/>
    <cellStyle name="20 % - Markeringsfarve4 2 3 6 5 2" xfId="12928" xr:uid="{00000000-0005-0000-0000-000091270000}"/>
    <cellStyle name="20 % - Markeringsfarve4 2 3 6 5 2 2" xfId="26959" xr:uid="{00000000-0005-0000-0000-000092270000}"/>
    <cellStyle name="20 % - Markeringsfarve4 2 3 6 5 3" xfId="23008" xr:uid="{00000000-0005-0000-0000-000093270000}"/>
    <cellStyle name="20 % - Markeringsfarve4 2 3 6 6" xfId="2591" xr:uid="{00000000-0005-0000-0000-000094270000}"/>
    <cellStyle name="20 % - Markeringsfarve4 2 3 6 6 2" xfId="12929" xr:uid="{00000000-0005-0000-0000-000095270000}"/>
    <cellStyle name="20 % - Markeringsfarve4 2 3 6 6 2 2" xfId="26960" xr:uid="{00000000-0005-0000-0000-000096270000}"/>
    <cellStyle name="20 % - Markeringsfarve4 2 3 6 6 3" xfId="23009" xr:uid="{00000000-0005-0000-0000-000097270000}"/>
    <cellStyle name="20 % - Markeringsfarve4 2 3 6 7" xfId="12924" xr:uid="{00000000-0005-0000-0000-000098270000}"/>
    <cellStyle name="20 % - Markeringsfarve4 2 3 6 7 2" xfId="26955" xr:uid="{00000000-0005-0000-0000-000099270000}"/>
    <cellStyle name="20 % - Markeringsfarve4 2 3 6 8" xfId="23004" xr:uid="{00000000-0005-0000-0000-00009A270000}"/>
    <cellStyle name="20 % - Markeringsfarve4 2 3 7" xfId="2592" xr:uid="{00000000-0005-0000-0000-00009B270000}"/>
    <cellStyle name="20 % - Markeringsfarve4 2 3 7 2" xfId="2593" xr:uid="{00000000-0005-0000-0000-00009C270000}"/>
    <cellStyle name="20 % - Markeringsfarve4 2 3 7 2 2" xfId="12931" xr:uid="{00000000-0005-0000-0000-00009D270000}"/>
    <cellStyle name="20 % - Markeringsfarve4 2 3 7 2 2 2" xfId="26962" xr:uid="{00000000-0005-0000-0000-00009E270000}"/>
    <cellStyle name="20 % - Markeringsfarve4 2 3 7 2 3" xfId="23011" xr:uid="{00000000-0005-0000-0000-00009F270000}"/>
    <cellStyle name="20 % - Markeringsfarve4 2 3 7 3" xfId="2594" xr:uid="{00000000-0005-0000-0000-0000A0270000}"/>
    <cellStyle name="20 % - Markeringsfarve4 2 3 7 3 2" xfId="12932" xr:uid="{00000000-0005-0000-0000-0000A1270000}"/>
    <cellStyle name="20 % - Markeringsfarve4 2 3 7 3 2 2" xfId="26963" xr:uid="{00000000-0005-0000-0000-0000A2270000}"/>
    <cellStyle name="20 % - Markeringsfarve4 2 3 7 3 3" xfId="23012" xr:uid="{00000000-0005-0000-0000-0000A3270000}"/>
    <cellStyle name="20 % - Markeringsfarve4 2 3 7 4" xfId="2595" xr:uid="{00000000-0005-0000-0000-0000A4270000}"/>
    <cellStyle name="20 % - Markeringsfarve4 2 3 7 4 2" xfId="12933" xr:uid="{00000000-0005-0000-0000-0000A5270000}"/>
    <cellStyle name="20 % - Markeringsfarve4 2 3 7 4 2 2" xfId="26964" xr:uid="{00000000-0005-0000-0000-0000A6270000}"/>
    <cellStyle name="20 % - Markeringsfarve4 2 3 7 4 3" xfId="23013" xr:uid="{00000000-0005-0000-0000-0000A7270000}"/>
    <cellStyle name="20 % - Markeringsfarve4 2 3 7 5" xfId="2596" xr:uid="{00000000-0005-0000-0000-0000A8270000}"/>
    <cellStyle name="20 % - Markeringsfarve4 2 3 7 5 2" xfId="12934" xr:uid="{00000000-0005-0000-0000-0000A9270000}"/>
    <cellStyle name="20 % - Markeringsfarve4 2 3 7 5 2 2" xfId="26965" xr:uid="{00000000-0005-0000-0000-0000AA270000}"/>
    <cellStyle name="20 % - Markeringsfarve4 2 3 7 5 3" xfId="23014" xr:uid="{00000000-0005-0000-0000-0000AB270000}"/>
    <cellStyle name="20 % - Markeringsfarve4 2 3 7 6" xfId="2597" xr:uid="{00000000-0005-0000-0000-0000AC270000}"/>
    <cellStyle name="20 % - Markeringsfarve4 2 3 7 6 2" xfId="12935" xr:uid="{00000000-0005-0000-0000-0000AD270000}"/>
    <cellStyle name="20 % - Markeringsfarve4 2 3 7 6 2 2" xfId="26966" xr:uid="{00000000-0005-0000-0000-0000AE270000}"/>
    <cellStyle name="20 % - Markeringsfarve4 2 3 7 6 3" xfId="23015" xr:uid="{00000000-0005-0000-0000-0000AF270000}"/>
    <cellStyle name="20 % - Markeringsfarve4 2 3 7 7" xfId="12930" xr:uid="{00000000-0005-0000-0000-0000B0270000}"/>
    <cellStyle name="20 % - Markeringsfarve4 2 3 7 7 2" xfId="26961" xr:uid="{00000000-0005-0000-0000-0000B1270000}"/>
    <cellStyle name="20 % - Markeringsfarve4 2 3 7 8" xfId="23010" xr:uid="{00000000-0005-0000-0000-0000B2270000}"/>
    <cellStyle name="20 % - Markeringsfarve4 2 3 8" xfId="2598" xr:uid="{00000000-0005-0000-0000-0000B3270000}"/>
    <cellStyle name="20 % - Markeringsfarve4 2 3 8 2" xfId="12936" xr:uid="{00000000-0005-0000-0000-0000B4270000}"/>
    <cellStyle name="20 % - Markeringsfarve4 2 3 8 2 2" xfId="26967" xr:uid="{00000000-0005-0000-0000-0000B5270000}"/>
    <cellStyle name="20 % - Markeringsfarve4 2 3 8 3" xfId="23016" xr:uid="{00000000-0005-0000-0000-0000B6270000}"/>
    <cellStyle name="20 % - Markeringsfarve4 2 3 9" xfId="2599" xr:uid="{00000000-0005-0000-0000-0000B7270000}"/>
    <cellStyle name="20 % - Markeringsfarve4 2 3 9 2" xfId="12937" xr:uid="{00000000-0005-0000-0000-0000B8270000}"/>
    <cellStyle name="20 % - Markeringsfarve4 2 3 9 2 2" xfId="26968" xr:uid="{00000000-0005-0000-0000-0000B9270000}"/>
    <cellStyle name="20 % - Markeringsfarve4 2 3 9 3" xfId="23017" xr:uid="{00000000-0005-0000-0000-0000BA270000}"/>
    <cellStyle name="20 % - Markeringsfarve4 2 4" xfId="2600" xr:uid="{00000000-0005-0000-0000-0000BB270000}"/>
    <cellStyle name="20 % - Markeringsfarve4 2 4 10" xfId="2601" xr:uid="{00000000-0005-0000-0000-0000BC270000}"/>
    <cellStyle name="20 % - Markeringsfarve4 2 4 10 2" xfId="12939" xr:uid="{00000000-0005-0000-0000-0000BD270000}"/>
    <cellStyle name="20 % - Markeringsfarve4 2 4 10 2 2" xfId="26970" xr:uid="{00000000-0005-0000-0000-0000BE270000}"/>
    <cellStyle name="20 % - Markeringsfarve4 2 4 10 3" xfId="23019" xr:uid="{00000000-0005-0000-0000-0000BF270000}"/>
    <cellStyle name="20 % - Markeringsfarve4 2 4 11" xfId="2602" xr:uid="{00000000-0005-0000-0000-0000C0270000}"/>
    <cellStyle name="20 % - Markeringsfarve4 2 4 11 2" xfId="12940" xr:uid="{00000000-0005-0000-0000-0000C1270000}"/>
    <cellStyle name="20 % - Markeringsfarve4 2 4 11 2 2" xfId="26971" xr:uid="{00000000-0005-0000-0000-0000C2270000}"/>
    <cellStyle name="20 % - Markeringsfarve4 2 4 11 3" xfId="23020" xr:uid="{00000000-0005-0000-0000-0000C3270000}"/>
    <cellStyle name="20 % - Markeringsfarve4 2 4 12" xfId="12938" xr:uid="{00000000-0005-0000-0000-0000C4270000}"/>
    <cellStyle name="20 % - Markeringsfarve4 2 4 12 2" xfId="26969" xr:uid="{00000000-0005-0000-0000-0000C5270000}"/>
    <cellStyle name="20 % - Markeringsfarve4 2 4 13" xfId="23018" xr:uid="{00000000-0005-0000-0000-0000C6270000}"/>
    <cellStyle name="20 % - Markeringsfarve4 2 4 2" xfId="2603" xr:uid="{00000000-0005-0000-0000-0000C7270000}"/>
    <cellStyle name="20 % - Markeringsfarve4 2 4 2 10" xfId="2604" xr:uid="{00000000-0005-0000-0000-0000C8270000}"/>
    <cellStyle name="20 % - Markeringsfarve4 2 4 2 10 2" xfId="12942" xr:uid="{00000000-0005-0000-0000-0000C9270000}"/>
    <cellStyle name="20 % - Markeringsfarve4 2 4 2 10 2 2" xfId="26973" xr:uid="{00000000-0005-0000-0000-0000CA270000}"/>
    <cellStyle name="20 % - Markeringsfarve4 2 4 2 10 3" xfId="23022" xr:uid="{00000000-0005-0000-0000-0000CB270000}"/>
    <cellStyle name="20 % - Markeringsfarve4 2 4 2 11" xfId="12941" xr:uid="{00000000-0005-0000-0000-0000CC270000}"/>
    <cellStyle name="20 % - Markeringsfarve4 2 4 2 11 2" xfId="26972" xr:uid="{00000000-0005-0000-0000-0000CD270000}"/>
    <cellStyle name="20 % - Markeringsfarve4 2 4 2 12" xfId="23021" xr:uid="{00000000-0005-0000-0000-0000CE270000}"/>
    <cellStyle name="20 % - Markeringsfarve4 2 4 2 2" xfId="2605" xr:uid="{00000000-0005-0000-0000-0000CF270000}"/>
    <cellStyle name="20 % - Markeringsfarve4 2 4 2 2 10" xfId="12943" xr:uid="{00000000-0005-0000-0000-0000D0270000}"/>
    <cellStyle name="20 % - Markeringsfarve4 2 4 2 2 10 2" xfId="26974" xr:uid="{00000000-0005-0000-0000-0000D1270000}"/>
    <cellStyle name="20 % - Markeringsfarve4 2 4 2 2 11" xfId="23023" xr:uid="{00000000-0005-0000-0000-0000D2270000}"/>
    <cellStyle name="20 % - Markeringsfarve4 2 4 2 2 2" xfId="2606" xr:uid="{00000000-0005-0000-0000-0000D3270000}"/>
    <cellStyle name="20 % - Markeringsfarve4 2 4 2 2 2 2" xfId="2607" xr:uid="{00000000-0005-0000-0000-0000D4270000}"/>
    <cellStyle name="20 % - Markeringsfarve4 2 4 2 2 2 2 2" xfId="12945" xr:uid="{00000000-0005-0000-0000-0000D5270000}"/>
    <cellStyle name="20 % - Markeringsfarve4 2 4 2 2 2 2 2 2" xfId="26976" xr:uid="{00000000-0005-0000-0000-0000D6270000}"/>
    <cellStyle name="20 % - Markeringsfarve4 2 4 2 2 2 2 3" xfId="23025" xr:uid="{00000000-0005-0000-0000-0000D7270000}"/>
    <cellStyle name="20 % - Markeringsfarve4 2 4 2 2 2 3" xfId="2608" xr:uid="{00000000-0005-0000-0000-0000D8270000}"/>
    <cellStyle name="20 % - Markeringsfarve4 2 4 2 2 2 3 2" xfId="12946" xr:uid="{00000000-0005-0000-0000-0000D9270000}"/>
    <cellStyle name="20 % - Markeringsfarve4 2 4 2 2 2 3 2 2" xfId="26977" xr:uid="{00000000-0005-0000-0000-0000DA270000}"/>
    <cellStyle name="20 % - Markeringsfarve4 2 4 2 2 2 3 3" xfId="23026" xr:uid="{00000000-0005-0000-0000-0000DB270000}"/>
    <cellStyle name="20 % - Markeringsfarve4 2 4 2 2 2 4" xfId="2609" xr:uid="{00000000-0005-0000-0000-0000DC270000}"/>
    <cellStyle name="20 % - Markeringsfarve4 2 4 2 2 2 4 2" xfId="12947" xr:uid="{00000000-0005-0000-0000-0000DD270000}"/>
    <cellStyle name="20 % - Markeringsfarve4 2 4 2 2 2 4 2 2" xfId="26978" xr:uid="{00000000-0005-0000-0000-0000DE270000}"/>
    <cellStyle name="20 % - Markeringsfarve4 2 4 2 2 2 4 3" xfId="23027" xr:uid="{00000000-0005-0000-0000-0000DF270000}"/>
    <cellStyle name="20 % - Markeringsfarve4 2 4 2 2 2 5" xfId="2610" xr:uid="{00000000-0005-0000-0000-0000E0270000}"/>
    <cellStyle name="20 % - Markeringsfarve4 2 4 2 2 2 5 2" xfId="12948" xr:uid="{00000000-0005-0000-0000-0000E1270000}"/>
    <cellStyle name="20 % - Markeringsfarve4 2 4 2 2 2 5 2 2" xfId="26979" xr:uid="{00000000-0005-0000-0000-0000E2270000}"/>
    <cellStyle name="20 % - Markeringsfarve4 2 4 2 2 2 5 3" xfId="23028" xr:uid="{00000000-0005-0000-0000-0000E3270000}"/>
    <cellStyle name="20 % - Markeringsfarve4 2 4 2 2 2 6" xfId="2611" xr:uid="{00000000-0005-0000-0000-0000E4270000}"/>
    <cellStyle name="20 % - Markeringsfarve4 2 4 2 2 2 6 2" xfId="12949" xr:uid="{00000000-0005-0000-0000-0000E5270000}"/>
    <cellStyle name="20 % - Markeringsfarve4 2 4 2 2 2 6 2 2" xfId="26980" xr:uid="{00000000-0005-0000-0000-0000E6270000}"/>
    <cellStyle name="20 % - Markeringsfarve4 2 4 2 2 2 6 3" xfId="23029" xr:uid="{00000000-0005-0000-0000-0000E7270000}"/>
    <cellStyle name="20 % - Markeringsfarve4 2 4 2 2 2 7" xfId="12944" xr:uid="{00000000-0005-0000-0000-0000E8270000}"/>
    <cellStyle name="20 % - Markeringsfarve4 2 4 2 2 2 7 2" xfId="26975" xr:uid="{00000000-0005-0000-0000-0000E9270000}"/>
    <cellStyle name="20 % - Markeringsfarve4 2 4 2 2 2 8" xfId="23024" xr:uid="{00000000-0005-0000-0000-0000EA270000}"/>
    <cellStyle name="20 % - Markeringsfarve4 2 4 2 2 3" xfId="2612" xr:uid="{00000000-0005-0000-0000-0000EB270000}"/>
    <cellStyle name="20 % - Markeringsfarve4 2 4 2 2 3 2" xfId="2613" xr:uid="{00000000-0005-0000-0000-0000EC270000}"/>
    <cellStyle name="20 % - Markeringsfarve4 2 4 2 2 3 2 2" xfId="12951" xr:uid="{00000000-0005-0000-0000-0000ED270000}"/>
    <cellStyle name="20 % - Markeringsfarve4 2 4 2 2 3 2 2 2" xfId="26982" xr:uid="{00000000-0005-0000-0000-0000EE270000}"/>
    <cellStyle name="20 % - Markeringsfarve4 2 4 2 2 3 2 3" xfId="23031" xr:uid="{00000000-0005-0000-0000-0000EF270000}"/>
    <cellStyle name="20 % - Markeringsfarve4 2 4 2 2 3 3" xfId="2614" xr:uid="{00000000-0005-0000-0000-0000F0270000}"/>
    <cellStyle name="20 % - Markeringsfarve4 2 4 2 2 3 3 2" xfId="12952" xr:uid="{00000000-0005-0000-0000-0000F1270000}"/>
    <cellStyle name="20 % - Markeringsfarve4 2 4 2 2 3 3 2 2" xfId="26983" xr:uid="{00000000-0005-0000-0000-0000F2270000}"/>
    <cellStyle name="20 % - Markeringsfarve4 2 4 2 2 3 3 3" xfId="23032" xr:uid="{00000000-0005-0000-0000-0000F3270000}"/>
    <cellStyle name="20 % - Markeringsfarve4 2 4 2 2 3 4" xfId="2615" xr:uid="{00000000-0005-0000-0000-0000F4270000}"/>
    <cellStyle name="20 % - Markeringsfarve4 2 4 2 2 3 4 2" xfId="12953" xr:uid="{00000000-0005-0000-0000-0000F5270000}"/>
    <cellStyle name="20 % - Markeringsfarve4 2 4 2 2 3 4 2 2" xfId="26984" xr:uid="{00000000-0005-0000-0000-0000F6270000}"/>
    <cellStyle name="20 % - Markeringsfarve4 2 4 2 2 3 4 3" xfId="23033" xr:uid="{00000000-0005-0000-0000-0000F7270000}"/>
    <cellStyle name="20 % - Markeringsfarve4 2 4 2 2 3 5" xfId="2616" xr:uid="{00000000-0005-0000-0000-0000F8270000}"/>
    <cellStyle name="20 % - Markeringsfarve4 2 4 2 2 3 5 2" xfId="12954" xr:uid="{00000000-0005-0000-0000-0000F9270000}"/>
    <cellStyle name="20 % - Markeringsfarve4 2 4 2 2 3 5 2 2" xfId="26985" xr:uid="{00000000-0005-0000-0000-0000FA270000}"/>
    <cellStyle name="20 % - Markeringsfarve4 2 4 2 2 3 5 3" xfId="23034" xr:uid="{00000000-0005-0000-0000-0000FB270000}"/>
    <cellStyle name="20 % - Markeringsfarve4 2 4 2 2 3 6" xfId="2617" xr:uid="{00000000-0005-0000-0000-0000FC270000}"/>
    <cellStyle name="20 % - Markeringsfarve4 2 4 2 2 3 6 2" xfId="12955" xr:uid="{00000000-0005-0000-0000-0000FD270000}"/>
    <cellStyle name="20 % - Markeringsfarve4 2 4 2 2 3 6 2 2" xfId="26986" xr:uid="{00000000-0005-0000-0000-0000FE270000}"/>
    <cellStyle name="20 % - Markeringsfarve4 2 4 2 2 3 6 3" xfId="23035" xr:uid="{00000000-0005-0000-0000-0000FF270000}"/>
    <cellStyle name="20 % - Markeringsfarve4 2 4 2 2 3 7" xfId="12950" xr:uid="{00000000-0005-0000-0000-000000280000}"/>
    <cellStyle name="20 % - Markeringsfarve4 2 4 2 2 3 7 2" xfId="26981" xr:uid="{00000000-0005-0000-0000-000001280000}"/>
    <cellStyle name="20 % - Markeringsfarve4 2 4 2 2 3 8" xfId="23030" xr:uid="{00000000-0005-0000-0000-000002280000}"/>
    <cellStyle name="20 % - Markeringsfarve4 2 4 2 2 4" xfId="2618" xr:uid="{00000000-0005-0000-0000-000003280000}"/>
    <cellStyle name="20 % - Markeringsfarve4 2 4 2 2 4 2" xfId="2619" xr:uid="{00000000-0005-0000-0000-000004280000}"/>
    <cellStyle name="20 % - Markeringsfarve4 2 4 2 2 4 2 2" xfId="12957" xr:uid="{00000000-0005-0000-0000-000005280000}"/>
    <cellStyle name="20 % - Markeringsfarve4 2 4 2 2 4 2 2 2" xfId="26988" xr:uid="{00000000-0005-0000-0000-000006280000}"/>
    <cellStyle name="20 % - Markeringsfarve4 2 4 2 2 4 2 3" xfId="23037" xr:uid="{00000000-0005-0000-0000-000007280000}"/>
    <cellStyle name="20 % - Markeringsfarve4 2 4 2 2 4 3" xfId="2620" xr:uid="{00000000-0005-0000-0000-000008280000}"/>
    <cellStyle name="20 % - Markeringsfarve4 2 4 2 2 4 3 2" xfId="12958" xr:uid="{00000000-0005-0000-0000-000009280000}"/>
    <cellStyle name="20 % - Markeringsfarve4 2 4 2 2 4 3 2 2" xfId="26989" xr:uid="{00000000-0005-0000-0000-00000A280000}"/>
    <cellStyle name="20 % - Markeringsfarve4 2 4 2 2 4 3 3" xfId="23038" xr:uid="{00000000-0005-0000-0000-00000B280000}"/>
    <cellStyle name="20 % - Markeringsfarve4 2 4 2 2 4 4" xfId="2621" xr:uid="{00000000-0005-0000-0000-00000C280000}"/>
    <cellStyle name="20 % - Markeringsfarve4 2 4 2 2 4 4 2" xfId="12959" xr:uid="{00000000-0005-0000-0000-00000D280000}"/>
    <cellStyle name="20 % - Markeringsfarve4 2 4 2 2 4 4 2 2" xfId="26990" xr:uid="{00000000-0005-0000-0000-00000E280000}"/>
    <cellStyle name="20 % - Markeringsfarve4 2 4 2 2 4 4 3" xfId="23039" xr:uid="{00000000-0005-0000-0000-00000F280000}"/>
    <cellStyle name="20 % - Markeringsfarve4 2 4 2 2 4 5" xfId="2622" xr:uid="{00000000-0005-0000-0000-000010280000}"/>
    <cellStyle name="20 % - Markeringsfarve4 2 4 2 2 4 5 2" xfId="12960" xr:uid="{00000000-0005-0000-0000-000011280000}"/>
    <cellStyle name="20 % - Markeringsfarve4 2 4 2 2 4 5 2 2" xfId="26991" xr:uid="{00000000-0005-0000-0000-000012280000}"/>
    <cellStyle name="20 % - Markeringsfarve4 2 4 2 2 4 5 3" xfId="23040" xr:uid="{00000000-0005-0000-0000-000013280000}"/>
    <cellStyle name="20 % - Markeringsfarve4 2 4 2 2 4 6" xfId="2623" xr:uid="{00000000-0005-0000-0000-000014280000}"/>
    <cellStyle name="20 % - Markeringsfarve4 2 4 2 2 4 6 2" xfId="12961" xr:uid="{00000000-0005-0000-0000-000015280000}"/>
    <cellStyle name="20 % - Markeringsfarve4 2 4 2 2 4 6 2 2" xfId="26992" xr:uid="{00000000-0005-0000-0000-000016280000}"/>
    <cellStyle name="20 % - Markeringsfarve4 2 4 2 2 4 6 3" xfId="23041" xr:uid="{00000000-0005-0000-0000-000017280000}"/>
    <cellStyle name="20 % - Markeringsfarve4 2 4 2 2 4 7" xfId="12956" xr:uid="{00000000-0005-0000-0000-000018280000}"/>
    <cellStyle name="20 % - Markeringsfarve4 2 4 2 2 4 7 2" xfId="26987" xr:uid="{00000000-0005-0000-0000-000019280000}"/>
    <cellStyle name="20 % - Markeringsfarve4 2 4 2 2 4 8" xfId="23036" xr:uid="{00000000-0005-0000-0000-00001A280000}"/>
    <cellStyle name="20 % - Markeringsfarve4 2 4 2 2 5" xfId="2624" xr:uid="{00000000-0005-0000-0000-00001B280000}"/>
    <cellStyle name="20 % - Markeringsfarve4 2 4 2 2 5 2" xfId="12962" xr:uid="{00000000-0005-0000-0000-00001C280000}"/>
    <cellStyle name="20 % - Markeringsfarve4 2 4 2 2 5 2 2" xfId="26993" xr:uid="{00000000-0005-0000-0000-00001D280000}"/>
    <cellStyle name="20 % - Markeringsfarve4 2 4 2 2 5 3" xfId="23042" xr:uid="{00000000-0005-0000-0000-00001E280000}"/>
    <cellStyle name="20 % - Markeringsfarve4 2 4 2 2 6" xfId="2625" xr:uid="{00000000-0005-0000-0000-00001F280000}"/>
    <cellStyle name="20 % - Markeringsfarve4 2 4 2 2 6 2" xfId="12963" xr:uid="{00000000-0005-0000-0000-000020280000}"/>
    <cellStyle name="20 % - Markeringsfarve4 2 4 2 2 6 2 2" xfId="26994" xr:uid="{00000000-0005-0000-0000-000021280000}"/>
    <cellStyle name="20 % - Markeringsfarve4 2 4 2 2 6 3" xfId="23043" xr:uid="{00000000-0005-0000-0000-000022280000}"/>
    <cellStyle name="20 % - Markeringsfarve4 2 4 2 2 7" xfId="2626" xr:uid="{00000000-0005-0000-0000-000023280000}"/>
    <cellStyle name="20 % - Markeringsfarve4 2 4 2 2 7 2" xfId="12964" xr:uid="{00000000-0005-0000-0000-000024280000}"/>
    <cellStyle name="20 % - Markeringsfarve4 2 4 2 2 7 2 2" xfId="26995" xr:uid="{00000000-0005-0000-0000-000025280000}"/>
    <cellStyle name="20 % - Markeringsfarve4 2 4 2 2 7 3" xfId="23044" xr:uid="{00000000-0005-0000-0000-000026280000}"/>
    <cellStyle name="20 % - Markeringsfarve4 2 4 2 2 8" xfId="2627" xr:uid="{00000000-0005-0000-0000-000027280000}"/>
    <cellStyle name="20 % - Markeringsfarve4 2 4 2 2 8 2" xfId="12965" xr:uid="{00000000-0005-0000-0000-000028280000}"/>
    <cellStyle name="20 % - Markeringsfarve4 2 4 2 2 8 2 2" xfId="26996" xr:uid="{00000000-0005-0000-0000-000029280000}"/>
    <cellStyle name="20 % - Markeringsfarve4 2 4 2 2 8 3" xfId="23045" xr:uid="{00000000-0005-0000-0000-00002A280000}"/>
    <cellStyle name="20 % - Markeringsfarve4 2 4 2 2 9" xfId="2628" xr:uid="{00000000-0005-0000-0000-00002B280000}"/>
    <cellStyle name="20 % - Markeringsfarve4 2 4 2 2 9 2" xfId="12966" xr:uid="{00000000-0005-0000-0000-00002C280000}"/>
    <cellStyle name="20 % - Markeringsfarve4 2 4 2 2 9 2 2" xfId="26997" xr:uid="{00000000-0005-0000-0000-00002D280000}"/>
    <cellStyle name="20 % - Markeringsfarve4 2 4 2 2 9 3" xfId="23046" xr:uid="{00000000-0005-0000-0000-00002E280000}"/>
    <cellStyle name="20 % - Markeringsfarve4 2 4 2 3" xfId="2629" xr:uid="{00000000-0005-0000-0000-00002F280000}"/>
    <cellStyle name="20 % - Markeringsfarve4 2 4 2 3 2" xfId="2630" xr:uid="{00000000-0005-0000-0000-000030280000}"/>
    <cellStyle name="20 % - Markeringsfarve4 2 4 2 3 2 2" xfId="12968" xr:uid="{00000000-0005-0000-0000-000031280000}"/>
    <cellStyle name="20 % - Markeringsfarve4 2 4 2 3 2 2 2" xfId="26999" xr:uid="{00000000-0005-0000-0000-000032280000}"/>
    <cellStyle name="20 % - Markeringsfarve4 2 4 2 3 2 3" xfId="23048" xr:uid="{00000000-0005-0000-0000-000033280000}"/>
    <cellStyle name="20 % - Markeringsfarve4 2 4 2 3 3" xfId="2631" xr:uid="{00000000-0005-0000-0000-000034280000}"/>
    <cellStyle name="20 % - Markeringsfarve4 2 4 2 3 3 2" xfId="12969" xr:uid="{00000000-0005-0000-0000-000035280000}"/>
    <cellStyle name="20 % - Markeringsfarve4 2 4 2 3 3 2 2" xfId="27000" xr:uid="{00000000-0005-0000-0000-000036280000}"/>
    <cellStyle name="20 % - Markeringsfarve4 2 4 2 3 3 3" xfId="23049" xr:uid="{00000000-0005-0000-0000-000037280000}"/>
    <cellStyle name="20 % - Markeringsfarve4 2 4 2 3 4" xfId="2632" xr:uid="{00000000-0005-0000-0000-000038280000}"/>
    <cellStyle name="20 % - Markeringsfarve4 2 4 2 3 4 2" xfId="12970" xr:uid="{00000000-0005-0000-0000-000039280000}"/>
    <cellStyle name="20 % - Markeringsfarve4 2 4 2 3 4 2 2" xfId="27001" xr:uid="{00000000-0005-0000-0000-00003A280000}"/>
    <cellStyle name="20 % - Markeringsfarve4 2 4 2 3 4 3" xfId="23050" xr:uid="{00000000-0005-0000-0000-00003B280000}"/>
    <cellStyle name="20 % - Markeringsfarve4 2 4 2 3 5" xfId="2633" xr:uid="{00000000-0005-0000-0000-00003C280000}"/>
    <cellStyle name="20 % - Markeringsfarve4 2 4 2 3 5 2" xfId="12971" xr:uid="{00000000-0005-0000-0000-00003D280000}"/>
    <cellStyle name="20 % - Markeringsfarve4 2 4 2 3 5 2 2" xfId="27002" xr:uid="{00000000-0005-0000-0000-00003E280000}"/>
    <cellStyle name="20 % - Markeringsfarve4 2 4 2 3 5 3" xfId="23051" xr:uid="{00000000-0005-0000-0000-00003F280000}"/>
    <cellStyle name="20 % - Markeringsfarve4 2 4 2 3 6" xfId="2634" xr:uid="{00000000-0005-0000-0000-000040280000}"/>
    <cellStyle name="20 % - Markeringsfarve4 2 4 2 3 6 2" xfId="12972" xr:uid="{00000000-0005-0000-0000-000041280000}"/>
    <cellStyle name="20 % - Markeringsfarve4 2 4 2 3 6 2 2" xfId="27003" xr:uid="{00000000-0005-0000-0000-000042280000}"/>
    <cellStyle name="20 % - Markeringsfarve4 2 4 2 3 6 3" xfId="23052" xr:uid="{00000000-0005-0000-0000-000043280000}"/>
    <cellStyle name="20 % - Markeringsfarve4 2 4 2 3 7" xfId="12967" xr:uid="{00000000-0005-0000-0000-000044280000}"/>
    <cellStyle name="20 % - Markeringsfarve4 2 4 2 3 7 2" xfId="26998" xr:uid="{00000000-0005-0000-0000-000045280000}"/>
    <cellStyle name="20 % - Markeringsfarve4 2 4 2 3 8" xfId="23047" xr:uid="{00000000-0005-0000-0000-000046280000}"/>
    <cellStyle name="20 % - Markeringsfarve4 2 4 2 4" xfId="2635" xr:uid="{00000000-0005-0000-0000-000047280000}"/>
    <cellStyle name="20 % - Markeringsfarve4 2 4 2 4 2" xfId="2636" xr:uid="{00000000-0005-0000-0000-000048280000}"/>
    <cellStyle name="20 % - Markeringsfarve4 2 4 2 4 2 2" xfId="12974" xr:uid="{00000000-0005-0000-0000-000049280000}"/>
    <cellStyle name="20 % - Markeringsfarve4 2 4 2 4 2 2 2" xfId="27005" xr:uid="{00000000-0005-0000-0000-00004A280000}"/>
    <cellStyle name="20 % - Markeringsfarve4 2 4 2 4 2 3" xfId="23054" xr:uid="{00000000-0005-0000-0000-00004B280000}"/>
    <cellStyle name="20 % - Markeringsfarve4 2 4 2 4 3" xfId="2637" xr:uid="{00000000-0005-0000-0000-00004C280000}"/>
    <cellStyle name="20 % - Markeringsfarve4 2 4 2 4 3 2" xfId="12975" xr:uid="{00000000-0005-0000-0000-00004D280000}"/>
    <cellStyle name="20 % - Markeringsfarve4 2 4 2 4 3 2 2" xfId="27006" xr:uid="{00000000-0005-0000-0000-00004E280000}"/>
    <cellStyle name="20 % - Markeringsfarve4 2 4 2 4 3 3" xfId="23055" xr:uid="{00000000-0005-0000-0000-00004F280000}"/>
    <cellStyle name="20 % - Markeringsfarve4 2 4 2 4 4" xfId="2638" xr:uid="{00000000-0005-0000-0000-000050280000}"/>
    <cellStyle name="20 % - Markeringsfarve4 2 4 2 4 4 2" xfId="12976" xr:uid="{00000000-0005-0000-0000-000051280000}"/>
    <cellStyle name="20 % - Markeringsfarve4 2 4 2 4 4 2 2" xfId="27007" xr:uid="{00000000-0005-0000-0000-000052280000}"/>
    <cellStyle name="20 % - Markeringsfarve4 2 4 2 4 4 3" xfId="23056" xr:uid="{00000000-0005-0000-0000-000053280000}"/>
    <cellStyle name="20 % - Markeringsfarve4 2 4 2 4 5" xfId="2639" xr:uid="{00000000-0005-0000-0000-000054280000}"/>
    <cellStyle name="20 % - Markeringsfarve4 2 4 2 4 5 2" xfId="12977" xr:uid="{00000000-0005-0000-0000-000055280000}"/>
    <cellStyle name="20 % - Markeringsfarve4 2 4 2 4 5 2 2" xfId="27008" xr:uid="{00000000-0005-0000-0000-000056280000}"/>
    <cellStyle name="20 % - Markeringsfarve4 2 4 2 4 5 3" xfId="23057" xr:uid="{00000000-0005-0000-0000-000057280000}"/>
    <cellStyle name="20 % - Markeringsfarve4 2 4 2 4 6" xfId="2640" xr:uid="{00000000-0005-0000-0000-000058280000}"/>
    <cellStyle name="20 % - Markeringsfarve4 2 4 2 4 6 2" xfId="12978" xr:uid="{00000000-0005-0000-0000-000059280000}"/>
    <cellStyle name="20 % - Markeringsfarve4 2 4 2 4 6 2 2" xfId="27009" xr:uid="{00000000-0005-0000-0000-00005A280000}"/>
    <cellStyle name="20 % - Markeringsfarve4 2 4 2 4 6 3" xfId="23058" xr:uid="{00000000-0005-0000-0000-00005B280000}"/>
    <cellStyle name="20 % - Markeringsfarve4 2 4 2 4 7" xfId="12973" xr:uid="{00000000-0005-0000-0000-00005C280000}"/>
    <cellStyle name="20 % - Markeringsfarve4 2 4 2 4 7 2" xfId="27004" xr:uid="{00000000-0005-0000-0000-00005D280000}"/>
    <cellStyle name="20 % - Markeringsfarve4 2 4 2 4 8" xfId="23053" xr:uid="{00000000-0005-0000-0000-00005E280000}"/>
    <cellStyle name="20 % - Markeringsfarve4 2 4 2 5" xfId="2641" xr:uid="{00000000-0005-0000-0000-00005F280000}"/>
    <cellStyle name="20 % - Markeringsfarve4 2 4 2 5 2" xfId="2642" xr:uid="{00000000-0005-0000-0000-000060280000}"/>
    <cellStyle name="20 % - Markeringsfarve4 2 4 2 5 2 2" xfId="12980" xr:uid="{00000000-0005-0000-0000-000061280000}"/>
    <cellStyle name="20 % - Markeringsfarve4 2 4 2 5 2 2 2" xfId="27011" xr:uid="{00000000-0005-0000-0000-000062280000}"/>
    <cellStyle name="20 % - Markeringsfarve4 2 4 2 5 2 3" xfId="23060" xr:uid="{00000000-0005-0000-0000-000063280000}"/>
    <cellStyle name="20 % - Markeringsfarve4 2 4 2 5 3" xfId="2643" xr:uid="{00000000-0005-0000-0000-000064280000}"/>
    <cellStyle name="20 % - Markeringsfarve4 2 4 2 5 3 2" xfId="12981" xr:uid="{00000000-0005-0000-0000-000065280000}"/>
    <cellStyle name="20 % - Markeringsfarve4 2 4 2 5 3 2 2" xfId="27012" xr:uid="{00000000-0005-0000-0000-000066280000}"/>
    <cellStyle name="20 % - Markeringsfarve4 2 4 2 5 3 3" xfId="23061" xr:uid="{00000000-0005-0000-0000-000067280000}"/>
    <cellStyle name="20 % - Markeringsfarve4 2 4 2 5 4" xfId="2644" xr:uid="{00000000-0005-0000-0000-000068280000}"/>
    <cellStyle name="20 % - Markeringsfarve4 2 4 2 5 4 2" xfId="12982" xr:uid="{00000000-0005-0000-0000-000069280000}"/>
    <cellStyle name="20 % - Markeringsfarve4 2 4 2 5 4 2 2" xfId="27013" xr:uid="{00000000-0005-0000-0000-00006A280000}"/>
    <cellStyle name="20 % - Markeringsfarve4 2 4 2 5 4 3" xfId="23062" xr:uid="{00000000-0005-0000-0000-00006B280000}"/>
    <cellStyle name="20 % - Markeringsfarve4 2 4 2 5 5" xfId="2645" xr:uid="{00000000-0005-0000-0000-00006C280000}"/>
    <cellStyle name="20 % - Markeringsfarve4 2 4 2 5 5 2" xfId="12983" xr:uid="{00000000-0005-0000-0000-00006D280000}"/>
    <cellStyle name="20 % - Markeringsfarve4 2 4 2 5 5 2 2" xfId="27014" xr:uid="{00000000-0005-0000-0000-00006E280000}"/>
    <cellStyle name="20 % - Markeringsfarve4 2 4 2 5 5 3" xfId="23063" xr:uid="{00000000-0005-0000-0000-00006F280000}"/>
    <cellStyle name="20 % - Markeringsfarve4 2 4 2 5 6" xfId="2646" xr:uid="{00000000-0005-0000-0000-000070280000}"/>
    <cellStyle name="20 % - Markeringsfarve4 2 4 2 5 6 2" xfId="12984" xr:uid="{00000000-0005-0000-0000-000071280000}"/>
    <cellStyle name="20 % - Markeringsfarve4 2 4 2 5 6 2 2" xfId="27015" xr:uid="{00000000-0005-0000-0000-000072280000}"/>
    <cellStyle name="20 % - Markeringsfarve4 2 4 2 5 6 3" xfId="23064" xr:uid="{00000000-0005-0000-0000-000073280000}"/>
    <cellStyle name="20 % - Markeringsfarve4 2 4 2 5 7" xfId="12979" xr:uid="{00000000-0005-0000-0000-000074280000}"/>
    <cellStyle name="20 % - Markeringsfarve4 2 4 2 5 7 2" xfId="27010" xr:uid="{00000000-0005-0000-0000-000075280000}"/>
    <cellStyle name="20 % - Markeringsfarve4 2 4 2 5 8" xfId="23059" xr:uid="{00000000-0005-0000-0000-000076280000}"/>
    <cellStyle name="20 % - Markeringsfarve4 2 4 2 6" xfId="2647" xr:uid="{00000000-0005-0000-0000-000077280000}"/>
    <cellStyle name="20 % - Markeringsfarve4 2 4 2 6 2" xfId="12985" xr:uid="{00000000-0005-0000-0000-000078280000}"/>
    <cellStyle name="20 % - Markeringsfarve4 2 4 2 6 2 2" xfId="27016" xr:uid="{00000000-0005-0000-0000-000079280000}"/>
    <cellStyle name="20 % - Markeringsfarve4 2 4 2 6 3" xfId="23065" xr:uid="{00000000-0005-0000-0000-00007A280000}"/>
    <cellStyle name="20 % - Markeringsfarve4 2 4 2 7" xfId="2648" xr:uid="{00000000-0005-0000-0000-00007B280000}"/>
    <cellStyle name="20 % - Markeringsfarve4 2 4 2 7 2" xfId="12986" xr:uid="{00000000-0005-0000-0000-00007C280000}"/>
    <cellStyle name="20 % - Markeringsfarve4 2 4 2 7 2 2" xfId="27017" xr:uid="{00000000-0005-0000-0000-00007D280000}"/>
    <cellStyle name="20 % - Markeringsfarve4 2 4 2 7 3" xfId="23066" xr:uid="{00000000-0005-0000-0000-00007E280000}"/>
    <cellStyle name="20 % - Markeringsfarve4 2 4 2 8" xfId="2649" xr:uid="{00000000-0005-0000-0000-00007F280000}"/>
    <cellStyle name="20 % - Markeringsfarve4 2 4 2 8 2" xfId="12987" xr:uid="{00000000-0005-0000-0000-000080280000}"/>
    <cellStyle name="20 % - Markeringsfarve4 2 4 2 8 2 2" xfId="27018" xr:uid="{00000000-0005-0000-0000-000081280000}"/>
    <cellStyle name="20 % - Markeringsfarve4 2 4 2 8 3" xfId="23067" xr:uid="{00000000-0005-0000-0000-000082280000}"/>
    <cellStyle name="20 % - Markeringsfarve4 2 4 2 9" xfId="2650" xr:uid="{00000000-0005-0000-0000-000083280000}"/>
    <cellStyle name="20 % - Markeringsfarve4 2 4 2 9 2" xfId="12988" xr:uid="{00000000-0005-0000-0000-000084280000}"/>
    <cellStyle name="20 % - Markeringsfarve4 2 4 2 9 2 2" xfId="27019" xr:uid="{00000000-0005-0000-0000-000085280000}"/>
    <cellStyle name="20 % - Markeringsfarve4 2 4 2 9 3" xfId="23068" xr:uid="{00000000-0005-0000-0000-000086280000}"/>
    <cellStyle name="20 % - Markeringsfarve4 2 4 3" xfId="2651" xr:uid="{00000000-0005-0000-0000-000087280000}"/>
    <cellStyle name="20 % - Markeringsfarve4 2 4 3 10" xfId="12989" xr:uid="{00000000-0005-0000-0000-000088280000}"/>
    <cellStyle name="20 % - Markeringsfarve4 2 4 3 10 2" xfId="27020" xr:uid="{00000000-0005-0000-0000-000089280000}"/>
    <cellStyle name="20 % - Markeringsfarve4 2 4 3 11" xfId="23069" xr:uid="{00000000-0005-0000-0000-00008A280000}"/>
    <cellStyle name="20 % - Markeringsfarve4 2 4 3 2" xfId="2652" xr:uid="{00000000-0005-0000-0000-00008B280000}"/>
    <cellStyle name="20 % - Markeringsfarve4 2 4 3 2 2" xfId="2653" xr:uid="{00000000-0005-0000-0000-00008C280000}"/>
    <cellStyle name="20 % - Markeringsfarve4 2 4 3 2 2 2" xfId="12991" xr:uid="{00000000-0005-0000-0000-00008D280000}"/>
    <cellStyle name="20 % - Markeringsfarve4 2 4 3 2 2 2 2" xfId="27022" xr:uid="{00000000-0005-0000-0000-00008E280000}"/>
    <cellStyle name="20 % - Markeringsfarve4 2 4 3 2 2 3" xfId="23071" xr:uid="{00000000-0005-0000-0000-00008F280000}"/>
    <cellStyle name="20 % - Markeringsfarve4 2 4 3 2 3" xfId="2654" xr:uid="{00000000-0005-0000-0000-000090280000}"/>
    <cellStyle name="20 % - Markeringsfarve4 2 4 3 2 3 2" xfId="12992" xr:uid="{00000000-0005-0000-0000-000091280000}"/>
    <cellStyle name="20 % - Markeringsfarve4 2 4 3 2 3 2 2" xfId="27023" xr:uid="{00000000-0005-0000-0000-000092280000}"/>
    <cellStyle name="20 % - Markeringsfarve4 2 4 3 2 3 3" xfId="23072" xr:uid="{00000000-0005-0000-0000-000093280000}"/>
    <cellStyle name="20 % - Markeringsfarve4 2 4 3 2 4" xfId="2655" xr:uid="{00000000-0005-0000-0000-000094280000}"/>
    <cellStyle name="20 % - Markeringsfarve4 2 4 3 2 4 2" xfId="12993" xr:uid="{00000000-0005-0000-0000-000095280000}"/>
    <cellStyle name="20 % - Markeringsfarve4 2 4 3 2 4 2 2" xfId="27024" xr:uid="{00000000-0005-0000-0000-000096280000}"/>
    <cellStyle name="20 % - Markeringsfarve4 2 4 3 2 4 3" xfId="23073" xr:uid="{00000000-0005-0000-0000-000097280000}"/>
    <cellStyle name="20 % - Markeringsfarve4 2 4 3 2 5" xfId="2656" xr:uid="{00000000-0005-0000-0000-000098280000}"/>
    <cellStyle name="20 % - Markeringsfarve4 2 4 3 2 5 2" xfId="12994" xr:uid="{00000000-0005-0000-0000-000099280000}"/>
    <cellStyle name="20 % - Markeringsfarve4 2 4 3 2 5 2 2" xfId="27025" xr:uid="{00000000-0005-0000-0000-00009A280000}"/>
    <cellStyle name="20 % - Markeringsfarve4 2 4 3 2 5 3" xfId="23074" xr:uid="{00000000-0005-0000-0000-00009B280000}"/>
    <cellStyle name="20 % - Markeringsfarve4 2 4 3 2 6" xfId="2657" xr:uid="{00000000-0005-0000-0000-00009C280000}"/>
    <cellStyle name="20 % - Markeringsfarve4 2 4 3 2 6 2" xfId="12995" xr:uid="{00000000-0005-0000-0000-00009D280000}"/>
    <cellStyle name="20 % - Markeringsfarve4 2 4 3 2 6 2 2" xfId="27026" xr:uid="{00000000-0005-0000-0000-00009E280000}"/>
    <cellStyle name="20 % - Markeringsfarve4 2 4 3 2 6 3" xfId="23075" xr:uid="{00000000-0005-0000-0000-00009F280000}"/>
    <cellStyle name="20 % - Markeringsfarve4 2 4 3 2 7" xfId="12990" xr:uid="{00000000-0005-0000-0000-0000A0280000}"/>
    <cellStyle name="20 % - Markeringsfarve4 2 4 3 2 7 2" xfId="27021" xr:uid="{00000000-0005-0000-0000-0000A1280000}"/>
    <cellStyle name="20 % - Markeringsfarve4 2 4 3 2 8" xfId="23070" xr:uid="{00000000-0005-0000-0000-0000A2280000}"/>
    <cellStyle name="20 % - Markeringsfarve4 2 4 3 3" xfId="2658" xr:uid="{00000000-0005-0000-0000-0000A3280000}"/>
    <cellStyle name="20 % - Markeringsfarve4 2 4 3 3 2" xfId="2659" xr:uid="{00000000-0005-0000-0000-0000A4280000}"/>
    <cellStyle name="20 % - Markeringsfarve4 2 4 3 3 2 2" xfId="12997" xr:uid="{00000000-0005-0000-0000-0000A5280000}"/>
    <cellStyle name="20 % - Markeringsfarve4 2 4 3 3 2 2 2" xfId="27028" xr:uid="{00000000-0005-0000-0000-0000A6280000}"/>
    <cellStyle name="20 % - Markeringsfarve4 2 4 3 3 2 3" xfId="23077" xr:uid="{00000000-0005-0000-0000-0000A7280000}"/>
    <cellStyle name="20 % - Markeringsfarve4 2 4 3 3 3" xfId="2660" xr:uid="{00000000-0005-0000-0000-0000A8280000}"/>
    <cellStyle name="20 % - Markeringsfarve4 2 4 3 3 3 2" xfId="12998" xr:uid="{00000000-0005-0000-0000-0000A9280000}"/>
    <cellStyle name="20 % - Markeringsfarve4 2 4 3 3 3 2 2" xfId="27029" xr:uid="{00000000-0005-0000-0000-0000AA280000}"/>
    <cellStyle name="20 % - Markeringsfarve4 2 4 3 3 3 3" xfId="23078" xr:uid="{00000000-0005-0000-0000-0000AB280000}"/>
    <cellStyle name="20 % - Markeringsfarve4 2 4 3 3 4" xfId="2661" xr:uid="{00000000-0005-0000-0000-0000AC280000}"/>
    <cellStyle name="20 % - Markeringsfarve4 2 4 3 3 4 2" xfId="12999" xr:uid="{00000000-0005-0000-0000-0000AD280000}"/>
    <cellStyle name="20 % - Markeringsfarve4 2 4 3 3 4 2 2" xfId="27030" xr:uid="{00000000-0005-0000-0000-0000AE280000}"/>
    <cellStyle name="20 % - Markeringsfarve4 2 4 3 3 4 3" xfId="23079" xr:uid="{00000000-0005-0000-0000-0000AF280000}"/>
    <cellStyle name="20 % - Markeringsfarve4 2 4 3 3 5" xfId="2662" xr:uid="{00000000-0005-0000-0000-0000B0280000}"/>
    <cellStyle name="20 % - Markeringsfarve4 2 4 3 3 5 2" xfId="13000" xr:uid="{00000000-0005-0000-0000-0000B1280000}"/>
    <cellStyle name="20 % - Markeringsfarve4 2 4 3 3 5 2 2" xfId="27031" xr:uid="{00000000-0005-0000-0000-0000B2280000}"/>
    <cellStyle name="20 % - Markeringsfarve4 2 4 3 3 5 3" xfId="23080" xr:uid="{00000000-0005-0000-0000-0000B3280000}"/>
    <cellStyle name="20 % - Markeringsfarve4 2 4 3 3 6" xfId="2663" xr:uid="{00000000-0005-0000-0000-0000B4280000}"/>
    <cellStyle name="20 % - Markeringsfarve4 2 4 3 3 6 2" xfId="13001" xr:uid="{00000000-0005-0000-0000-0000B5280000}"/>
    <cellStyle name="20 % - Markeringsfarve4 2 4 3 3 6 2 2" xfId="27032" xr:uid="{00000000-0005-0000-0000-0000B6280000}"/>
    <cellStyle name="20 % - Markeringsfarve4 2 4 3 3 6 3" xfId="23081" xr:uid="{00000000-0005-0000-0000-0000B7280000}"/>
    <cellStyle name="20 % - Markeringsfarve4 2 4 3 3 7" xfId="12996" xr:uid="{00000000-0005-0000-0000-0000B8280000}"/>
    <cellStyle name="20 % - Markeringsfarve4 2 4 3 3 7 2" xfId="27027" xr:uid="{00000000-0005-0000-0000-0000B9280000}"/>
    <cellStyle name="20 % - Markeringsfarve4 2 4 3 3 8" xfId="23076" xr:uid="{00000000-0005-0000-0000-0000BA280000}"/>
    <cellStyle name="20 % - Markeringsfarve4 2 4 3 4" xfId="2664" xr:uid="{00000000-0005-0000-0000-0000BB280000}"/>
    <cellStyle name="20 % - Markeringsfarve4 2 4 3 4 2" xfId="2665" xr:uid="{00000000-0005-0000-0000-0000BC280000}"/>
    <cellStyle name="20 % - Markeringsfarve4 2 4 3 4 2 2" xfId="13003" xr:uid="{00000000-0005-0000-0000-0000BD280000}"/>
    <cellStyle name="20 % - Markeringsfarve4 2 4 3 4 2 2 2" xfId="27034" xr:uid="{00000000-0005-0000-0000-0000BE280000}"/>
    <cellStyle name="20 % - Markeringsfarve4 2 4 3 4 2 3" xfId="23083" xr:uid="{00000000-0005-0000-0000-0000BF280000}"/>
    <cellStyle name="20 % - Markeringsfarve4 2 4 3 4 3" xfId="2666" xr:uid="{00000000-0005-0000-0000-0000C0280000}"/>
    <cellStyle name="20 % - Markeringsfarve4 2 4 3 4 3 2" xfId="13004" xr:uid="{00000000-0005-0000-0000-0000C1280000}"/>
    <cellStyle name="20 % - Markeringsfarve4 2 4 3 4 3 2 2" xfId="27035" xr:uid="{00000000-0005-0000-0000-0000C2280000}"/>
    <cellStyle name="20 % - Markeringsfarve4 2 4 3 4 3 3" xfId="23084" xr:uid="{00000000-0005-0000-0000-0000C3280000}"/>
    <cellStyle name="20 % - Markeringsfarve4 2 4 3 4 4" xfId="2667" xr:uid="{00000000-0005-0000-0000-0000C4280000}"/>
    <cellStyle name="20 % - Markeringsfarve4 2 4 3 4 4 2" xfId="13005" xr:uid="{00000000-0005-0000-0000-0000C5280000}"/>
    <cellStyle name="20 % - Markeringsfarve4 2 4 3 4 4 2 2" xfId="27036" xr:uid="{00000000-0005-0000-0000-0000C6280000}"/>
    <cellStyle name="20 % - Markeringsfarve4 2 4 3 4 4 3" xfId="23085" xr:uid="{00000000-0005-0000-0000-0000C7280000}"/>
    <cellStyle name="20 % - Markeringsfarve4 2 4 3 4 5" xfId="2668" xr:uid="{00000000-0005-0000-0000-0000C8280000}"/>
    <cellStyle name="20 % - Markeringsfarve4 2 4 3 4 5 2" xfId="13006" xr:uid="{00000000-0005-0000-0000-0000C9280000}"/>
    <cellStyle name="20 % - Markeringsfarve4 2 4 3 4 5 2 2" xfId="27037" xr:uid="{00000000-0005-0000-0000-0000CA280000}"/>
    <cellStyle name="20 % - Markeringsfarve4 2 4 3 4 5 3" xfId="23086" xr:uid="{00000000-0005-0000-0000-0000CB280000}"/>
    <cellStyle name="20 % - Markeringsfarve4 2 4 3 4 6" xfId="2669" xr:uid="{00000000-0005-0000-0000-0000CC280000}"/>
    <cellStyle name="20 % - Markeringsfarve4 2 4 3 4 6 2" xfId="13007" xr:uid="{00000000-0005-0000-0000-0000CD280000}"/>
    <cellStyle name="20 % - Markeringsfarve4 2 4 3 4 6 2 2" xfId="27038" xr:uid="{00000000-0005-0000-0000-0000CE280000}"/>
    <cellStyle name="20 % - Markeringsfarve4 2 4 3 4 6 3" xfId="23087" xr:uid="{00000000-0005-0000-0000-0000CF280000}"/>
    <cellStyle name="20 % - Markeringsfarve4 2 4 3 4 7" xfId="13002" xr:uid="{00000000-0005-0000-0000-0000D0280000}"/>
    <cellStyle name="20 % - Markeringsfarve4 2 4 3 4 7 2" xfId="27033" xr:uid="{00000000-0005-0000-0000-0000D1280000}"/>
    <cellStyle name="20 % - Markeringsfarve4 2 4 3 4 8" xfId="23082" xr:uid="{00000000-0005-0000-0000-0000D2280000}"/>
    <cellStyle name="20 % - Markeringsfarve4 2 4 3 5" xfId="2670" xr:uid="{00000000-0005-0000-0000-0000D3280000}"/>
    <cellStyle name="20 % - Markeringsfarve4 2 4 3 5 2" xfId="13008" xr:uid="{00000000-0005-0000-0000-0000D4280000}"/>
    <cellStyle name="20 % - Markeringsfarve4 2 4 3 5 2 2" xfId="27039" xr:uid="{00000000-0005-0000-0000-0000D5280000}"/>
    <cellStyle name="20 % - Markeringsfarve4 2 4 3 5 3" xfId="23088" xr:uid="{00000000-0005-0000-0000-0000D6280000}"/>
    <cellStyle name="20 % - Markeringsfarve4 2 4 3 6" xfId="2671" xr:uid="{00000000-0005-0000-0000-0000D7280000}"/>
    <cellStyle name="20 % - Markeringsfarve4 2 4 3 6 2" xfId="13009" xr:uid="{00000000-0005-0000-0000-0000D8280000}"/>
    <cellStyle name="20 % - Markeringsfarve4 2 4 3 6 2 2" xfId="27040" xr:uid="{00000000-0005-0000-0000-0000D9280000}"/>
    <cellStyle name="20 % - Markeringsfarve4 2 4 3 6 3" xfId="23089" xr:uid="{00000000-0005-0000-0000-0000DA280000}"/>
    <cellStyle name="20 % - Markeringsfarve4 2 4 3 7" xfId="2672" xr:uid="{00000000-0005-0000-0000-0000DB280000}"/>
    <cellStyle name="20 % - Markeringsfarve4 2 4 3 7 2" xfId="13010" xr:uid="{00000000-0005-0000-0000-0000DC280000}"/>
    <cellStyle name="20 % - Markeringsfarve4 2 4 3 7 2 2" xfId="27041" xr:uid="{00000000-0005-0000-0000-0000DD280000}"/>
    <cellStyle name="20 % - Markeringsfarve4 2 4 3 7 3" xfId="23090" xr:uid="{00000000-0005-0000-0000-0000DE280000}"/>
    <cellStyle name="20 % - Markeringsfarve4 2 4 3 8" xfId="2673" xr:uid="{00000000-0005-0000-0000-0000DF280000}"/>
    <cellStyle name="20 % - Markeringsfarve4 2 4 3 8 2" xfId="13011" xr:uid="{00000000-0005-0000-0000-0000E0280000}"/>
    <cellStyle name="20 % - Markeringsfarve4 2 4 3 8 2 2" xfId="27042" xr:uid="{00000000-0005-0000-0000-0000E1280000}"/>
    <cellStyle name="20 % - Markeringsfarve4 2 4 3 8 3" xfId="23091" xr:uid="{00000000-0005-0000-0000-0000E2280000}"/>
    <cellStyle name="20 % - Markeringsfarve4 2 4 3 9" xfId="2674" xr:uid="{00000000-0005-0000-0000-0000E3280000}"/>
    <cellStyle name="20 % - Markeringsfarve4 2 4 3 9 2" xfId="13012" xr:uid="{00000000-0005-0000-0000-0000E4280000}"/>
    <cellStyle name="20 % - Markeringsfarve4 2 4 3 9 2 2" xfId="27043" xr:uid="{00000000-0005-0000-0000-0000E5280000}"/>
    <cellStyle name="20 % - Markeringsfarve4 2 4 3 9 3" xfId="23092" xr:uid="{00000000-0005-0000-0000-0000E6280000}"/>
    <cellStyle name="20 % - Markeringsfarve4 2 4 4" xfId="2675" xr:uid="{00000000-0005-0000-0000-0000E7280000}"/>
    <cellStyle name="20 % - Markeringsfarve4 2 4 4 2" xfId="2676" xr:uid="{00000000-0005-0000-0000-0000E8280000}"/>
    <cellStyle name="20 % - Markeringsfarve4 2 4 4 2 2" xfId="13014" xr:uid="{00000000-0005-0000-0000-0000E9280000}"/>
    <cellStyle name="20 % - Markeringsfarve4 2 4 4 2 2 2" xfId="27045" xr:uid="{00000000-0005-0000-0000-0000EA280000}"/>
    <cellStyle name="20 % - Markeringsfarve4 2 4 4 2 3" xfId="23094" xr:uid="{00000000-0005-0000-0000-0000EB280000}"/>
    <cellStyle name="20 % - Markeringsfarve4 2 4 4 3" xfId="2677" xr:uid="{00000000-0005-0000-0000-0000EC280000}"/>
    <cellStyle name="20 % - Markeringsfarve4 2 4 4 3 2" xfId="13015" xr:uid="{00000000-0005-0000-0000-0000ED280000}"/>
    <cellStyle name="20 % - Markeringsfarve4 2 4 4 3 2 2" xfId="27046" xr:uid="{00000000-0005-0000-0000-0000EE280000}"/>
    <cellStyle name="20 % - Markeringsfarve4 2 4 4 3 3" xfId="23095" xr:uid="{00000000-0005-0000-0000-0000EF280000}"/>
    <cellStyle name="20 % - Markeringsfarve4 2 4 4 4" xfId="2678" xr:uid="{00000000-0005-0000-0000-0000F0280000}"/>
    <cellStyle name="20 % - Markeringsfarve4 2 4 4 4 2" xfId="13016" xr:uid="{00000000-0005-0000-0000-0000F1280000}"/>
    <cellStyle name="20 % - Markeringsfarve4 2 4 4 4 2 2" xfId="27047" xr:uid="{00000000-0005-0000-0000-0000F2280000}"/>
    <cellStyle name="20 % - Markeringsfarve4 2 4 4 4 3" xfId="23096" xr:uid="{00000000-0005-0000-0000-0000F3280000}"/>
    <cellStyle name="20 % - Markeringsfarve4 2 4 4 5" xfId="2679" xr:uid="{00000000-0005-0000-0000-0000F4280000}"/>
    <cellStyle name="20 % - Markeringsfarve4 2 4 4 5 2" xfId="13017" xr:uid="{00000000-0005-0000-0000-0000F5280000}"/>
    <cellStyle name="20 % - Markeringsfarve4 2 4 4 5 2 2" xfId="27048" xr:uid="{00000000-0005-0000-0000-0000F6280000}"/>
    <cellStyle name="20 % - Markeringsfarve4 2 4 4 5 3" xfId="23097" xr:uid="{00000000-0005-0000-0000-0000F7280000}"/>
    <cellStyle name="20 % - Markeringsfarve4 2 4 4 6" xfId="2680" xr:uid="{00000000-0005-0000-0000-0000F8280000}"/>
    <cellStyle name="20 % - Markeringsfarve4 2 4 4 6 2" xfId="13018" xr:uid="{00000000-0005-0000-0000-0000F9280000}"/>
    <cellStyle name="20 % - Markeringsfarve4 2 4 4 6 2 2" xfId="27049" xr:uid="{00000000-0005-0000-0000-0000FA280000}"/>
    <cellStyle name="20 % - Markeringsfarve4 2 4 4 6 3" xfId="23098" xr:uid="{00000000-0005-0000-0000-0000FB280000}"/>
    <cellStyle name="20 % - Markeringsfarve4 2 4 4 7" xfId="13013" xr:uid="{00000000-0005-0000-0000-0000FC280000}"/>
    <cellStyle name="20 % - Markeringsfarve4 2 4 4 7 2" xfId="27044" xr:uid="{00000000-0005-0000-0000-0000FD280000}"/>
    <cellStyle name="20 % - Markeringsfarve4 2 4 4 8" xfId="23093" xr:uid="{00000000-0005-0000-0000-0000FE280000}"/>
    <cellStyle name="20 % - Markeringsfarve4 2 4 5" xfId="2681" xr:uid="{00000000-0005-0000-0000-0000FF280000}"/>
    <cellStyle name="20 % - Markeringsfarve4 2 4 5 2" xfId="2682" xr:uid="{00000000-0005-0000-0000-000000290000}"/>
    <cellStyle name="20 % - Markeringsfarve4 2 4 5 2 2" xfId="13020" xr:uid="{00000000-0005-0000-0000-000001290000}"/>
    <cellStyle name="20 % - Markeringsfarve4 2 4 5 2 2 2" xfId="27051" xr:uid="{00000000-0005-0000-0000-000002290000}"/>
    <cellStyle name="20 % - Markeringsfarve4 2 4 5 2 3" xfId="23100" xr:uid="{00000000-0005-0000-0000-000003290000}"/>
    <cellStyle name="20 % - Markeringsfarve4 2 4 5 3" xfId="2683" xr:uid="{00000000-0005-0000-0000-000004290000}"/>
    <cellStyle name="20 % - Markeringsfarve4 2 4 5 3 2" xfId="13021" xr:uid="{00000000-0005-0000-0000-000005290000}"/>
    <cellStyle name="20 % - Markeringsfarve4 2 4 5 3 2 2" xfId="27052" xr:uid="{00000000-0005-0000-0000-000006290000}"/>
    <cellStyle name="20 % - Markeringsfarve4 2 4 5 3 3" xfId="23101" xr:uid="{00000000-0005-0000-0000-000007290000}"/>
    <cellStyle name="20 % - Markeringsfarve4 2 4 5 4" xfId="2684" xr:uid="{00000000-0005-0000-0000-000008290000}"/>
    <cellStyle name="20 % - Markeringsfarve4 2 4 5 4 2" xfId="13022" xr:uid="{00000000-0005-0000-0000-000009290000}"/>
    <cellStyle name="20 % - Markeringsfarve4 2 4 5 4 2 2" xfId="27053" xr:uid="{00000000-0005-0000-0000-00000A290000}"/>
    <cellStyle name="20 % - Markeringsfarve4 2 4 5 4 3" xfId="23102" xr:uid="{00000000-0005-0000-0000-00000B290000}"/>
    <cellStyle name="20 % - Markeringsfarve4 2 4 5 5" xfId="2685" xr:uid="{00000000-0005-0000-0000-00000C290000}"/>
    <cellStyle name="20 % - Markeringsfarve4 2 4 5 5 2" xfId="13023" xr:uid="{00000000-0005-0000-0000-00000D290000}"/>
    <cellStyle name="20 % - Markeringsfarve4 2 4 5 5 2 2" xfId="27054" xr:uid="{00000000-0005-0000-0000-00000E290000}"/>
    <cellStyle name="20 % - Markeringsfarve4 2 4 5 5 3" xfId="23103" xr:uid="{00000000-0005-0000-0000-00000F290000}"/>
    <cellStyle name="20 % - Markeringsfarve4 2 4 5 6" xfId="2686" xr:uid="{00000000-0005-0000-0000-000010290000}"/>
    <cellStyle name="20 % - Markeringsfarve4 2 4 5 6 2" xfId="13024" xr:uid="{00000000-0005-0000-0000-000011290000}"/>
    <cellStyle name="20 % - Markeringsfarve4 2 4 5 6 2 2" xfId="27055" xr:uid="{00000000-0005-0000-0000-000012290000}"/>
    <cellStyle name="20 % - Markeringsfarve4 2 4 5 6 3" xfId="23104" xr:uid="{00000000-0005-0000-0000-000013290000}"/>
    <cellStyle name="20 % - Markeringsfarve4 2 4 5 7" xfId="13019" xr:uid="{00000000-0005-0000-0000-000014290000}"/>
    <cellStyle name="20 % - Markeringsfarve4 2 4 5 7 2" xfId="27050" xr:uid="{00000000-0005-0000-0000-000015290000}"/>
    <cellStyle name="20 % - Markeringsfarve4 2 4 5 8" xfId="23099" xr:uid="{00000000-0005-0000-0000-000016290000}"/>
    <cellStyle name="20 % - Markeringsfarve4 2 4 6" xfId="2687" xr:uid="{00000000-0005-0000-0000-000017290000}"/>
    <cellStyle name="20 % - Markeringsfarve4 2 4 6 2" xfId="2688" xr:uid="{00000000-0005-0000-0000-000018290000}"/>
    <cellStyle name="20 % - Markeringsfarve4 2 4 6 2 2" xfId="13026" xr:uid="{00000000-0005-0000-0000-000019290000}"/>
    <cellStyle name="20 % - Markeringsfarve4 2 4 6 2 2 2" xfId="27057" xr:uid="{00000000-0005-0000-0000-00001A290000}"/>
    <cellStyle name="20 % - Markeringsfarve4 2 4 6 2 3" xfId="23106" xr:uid="{00000000-0005-0000-0000-00001B290000}"/>
    <cellStyle name="20 % - Markeringsfarve4 2 4 6 3" xfId="2689" xr:uid="{00000000-0005-0000-0000-00001C290000}"/>
    <cellStyle name="20 % - Markeringsfarve4 2 4 6 3 2" xfId="13027" xr:uid="{00000000-0005-0000-0000-00001D290000}"/>
    <cellStyle name="20 % - Markeringsfarve4 2 4 6 3 2 2" xfId="27058" xr:uid="{00000000-0005-0000-0000-00001E290000}"/>
    <cellStyle name="20 % - Markeringsfarve4 2 4 6 3 3" xfId="23107" xr:uid="{00000000-0005-0000-0000-00001F290000}"/>
    <cellStyle name="20 % - Markeringsfarve4 2 4 6 4" xfId="2690" xr:uid="{00000000-0005-0000-0000-000020290000}"/>
    <cellStyle name="20 % - Markeringsfarve4 2 4 6 4 2" xfId="13028" xr:uid="{00000000-0005-0000-0000-000021290000}"/>
    <cellStyle name="20 % - Markeringsfarve4 2 4 6 4 2 2" xfId="27059" xr:uid="{00000000-0005-0000-0000-000022290000}"/>
    <cellStyle name="20 % - Markeringsfarve4 2 4 6 4 3" xfId="23108" xr:uid="{00000000-0005-0000-0000-000023290000}"/>
    <cellStyle name="20 % - Markeringsfarve4 2 4 6 5" xfId="2691" xr:uid="{00000000-0005-0000-0000-000024290000}"/>
    <cellStyle name="20 % - Markeringsfarve4 2 4 6 5 2" xfId="13029" xr:uid="{00000000-0005-0000-0000-000025290000}"/>
    <cellStyle name="20 % - Markeringsfarve4 2 4 6 5 2 2" xfId="27060" xr:uid="{00000000-0005-0000-0000-000026290000}"/>
    <cellStyle name="20 % - Markeringsfarve4 2 4 6 5 3" xfId="23109" xr:uid="{00000000-0005-0000-0000-000027290000}"/>
    <cellStyle name="20 % - Markeringsfarve4 2 4 6 6" xfId="2692" xr:uid="{00000000-0005-0000-0000-000028290000}"/>
    <cellStyle name="20 % - Markeringsfarve4 2 4 6 6 2" xfId="13030" xr:uid="{00000000-0005-0000-0000-000029290000}"/>
    <cellStyle name="20 % - Markeringsfarve4 2 4 6 6 2 2" xfId="27061" xr:uid="{00000000-0005-0000-0000-00002A290000}"/>
    <cellStyle name="20 % - Markeringsfarve4 2 4 6 6 3" xfId="23110" xr:uid="{00000000-0005-0000-0000-00002B290000}"/>
    <cellStyle name="20 % - Markeringsfarve4 2 4 6 7" xfId="13025" xr:uid="{00000000-0005-0000-0000-00002C290000}"/>
    <cellStyle name="20 % - Markeringsfarve4 2 4 6 7 2" xfId="27056" xr:uid="{00000000-0005-0000-0000-00002D290000}"/>
    <cellStyle name="20 % - Markeringsfarve4 2 4 6 8" xfId="23105" xr:uid="{00000000-0005-0000-0000-00002E290000}"/>
    <cellStyle name="20 % - Markeringsfarve4 2 4 7" xfId="2693" xr:uid="{00000000-0005-0000-0000-00002F290000}"/>
    <cellStyle name="20 % - Markeringsfarve4 2 4 7 2" xfId="13031" xr:uid="{00000000-0005-0000-0000-000030290000}"/>
    <cellStyle name="20 % - Markeringsfarve4 2 4 7 2 2" xfId="27062" xr:uid="{00000000-0005-0000-0000-000031290000}"/>
    <cellStyle name="20 % - Markeringsfarve4 2 4 7 3" xfId="23111" xr:uid="{00000000-0005-0000-0000-000032290000}"/>
    <cellStyle name="20 % - Markeringsfarve4 2 4 8" xfId="2694" xr:uid="{00000000-0005-0000-0000-000033290000}"/>
    <cellStyle name="20 % - Markeringsfarve4 2 4 8 2" xfId="13032" xr:uid="{00000000-0005-0000-0000-000034290000}"/>
    <cellStyle name="20 % - Markeringsfarve4 2 4 8 2 2" xfId="27063" xr:uid="{00000000-0005-0000-0000-000035290000}"/>
    <cellStyle name="20 % - Markeringsfarve4 2 4 8 3" xfId="23112" xr:uid="{00000000-0005-0000-0000-000036290000}"/>
    <cellStyle name="20 % - Markeringsfarve4 2 4 9" xfId="2695" xr:uid="{00000000-0005-0000-0000-000037290000}"/>
    <cellStyle name="20 % - Markeringsfarve4 2 4 9 2" xfId="13033" xr:uid="{00000000-0005-0000-0000-000038290000}"/>
    <cellStyle name="20 % - Markeringsfarve4 2 4 9 2 2" xfId="27064" xr:uid="{00000000-0005-0000-0000-000039290000}"/>
    <cellStyle name="20 % - Markeringsfarve4 2 4 9 3" xfId="23113" xr:uid="{00000000-0005-0000-0000-00003A290000}"/>
    <cellStyle name="20 % - Markeringsfarve4 2 5" xfId="2696" xr:uid="{00000000-0005-0000-0000-00003B290000}"/>
    <cellStyle name="20 % - Markeringsfarve4 2 5 10" xfId="2697" xr:uid="{00000000-0005-0000-0000-00003C290000}"/>
    <cellStyle name="20 % - Markeringsfarve4 2 5 10 2" xfId="13035" xr:uid="{00000000-0005-0000-0000-00003D290000}"/>
    <cellStyle name="20 % - Markeringsfarve4 2 5 10 2 2" xfId="27066" xr:uid="{00000000-0005-0000-0000-00003E290000}"/>
    <cellStyle name="20 % - Markeringsfarve4 2 5 10 3" xfId="23115" xr:uid="{00000000-0005-0000-0000-00003F290000}"/>
    <cellStyle name="20 % - Markeringsfarve4 2 5 11" xfId="13034" xr:uid="{00000000-0005-0000-0000-000040290000}"/>
    <cellStyle name="20 % - Markeringsfarve4 2 5 11 2" xfId="27065" xr:uid="{00000000-0005-0000-0000-000041290000}"/>
    <cellStyle name="20 % - Markeringsfarve4 2 5 12" xfId="23114" xr:uid="{00000000-0005-0000-0000-000042290000}"/>
    <cellStyle name="20 % - Markeringsfarve4 2 5 2" xfId="2698" xr:uid="{00000000-0005-0000-0000-000043290000}"/>
    <cellStyle name="20 % - Markeringsfarve4 2 5 2 10" xfId="13036" xr:uid="{00000000-0005-0000-0000-000044290000}"/>
    <cellStyle name="20 % - Markeringsfarve4 2 5 2 10 2" xfId="27067" xr:uid="{00000000-0005-0000-0000-000045290000}"/>
    <cellStyle name="20 % - Markeringsfarve4 2 5 2 11" xfId="23116" xr:uid="{00000000-0005-0000-0000-000046290000}"/>
    <cellStyle name="20 % - Markeringsfarve4 2 5 2 2" xfId="2699" xr:uid="{00000000-0005-0000-0000-000047290000}"/>
    <cellStyle name="20 % - Markeringsfarve4 2 5 2 2 2" xfId="2700" xr:uid="{00000000-0005-0000-0000-000048290000}"/>
    <cellStyle name="20 % - Markeringsfarve4 2 5 2 2 2 2" xfId="13038" xr:uid="{00000000-0005-0000-0000-000049290000}"/>
    <cellStyle name="20 % - Markeringsfarve4 2 5 2 2 2 2 2" xfId="27069" xr:uid="{00000000-0005-0000-0000-00004A290000}"/>
    <cellStyle name="20 % - Markeringsfarve4 2 5 2 2 2 3" xfId="23118" xr:uid="{00000000-0005-0000-0000-00004B290000}"/>
    <cellStyle name="20 % - Markeringsfarve4 2 5 2 2 3" xfId="2701" xr:uid="{00000000-0005-0000-0000-00004C290000}"/>
    <cellStyle name="20 % - Markeringsfarve4 2 5 2 2 3 2" xfId="13039" xr:uid="{00000000-0005-0000-0000-00004D290000}"/>
    <cellStyle name="20 % - Markeringsfarve4 2 5 2 2 3 2 2" xfId="27070" xr:uid="{00000000-0005-0000-0000-00004E290000}"/>
    <cellStyle name="20 % - Markeringsfarve4 2 5 2 2 3 3" xfId="23119" xr:uid="{00000000-0005-0000-0000-00004F290000}"/>
    <cellStyle name="20 % - Markeringsfarve4 2 5 2 2 4" xfId="2702" xr:uid="{00000000-0005-0000-0000-000050290000}"/>
    <cellStyle name="20 % - Markeringsfarve4 2 5 2 2 4 2" xfId="13040" xr:uid="{00000000-0005-0000-0000-000051290000}"/>
    <cellStyle name="20 % - Markeringsfarve4 2 5 2 2 4 2 2" xfId="27071" xr:uid="{00000000-0005-0000-0000-000052290000}"/>
    <cellStyle name="20 % - Markeringsfarve4 2 5 2 2 4 3" xfId="23120" xr:uid="{00000000-0005-0000-0000-000053290000}"/>
    <cellStyle name="20 % - Markeringsfarve4 2 5 2 2 5" xfId="2703" xr:uid="{00000000-0005-0000-0000-000054290000}"/>
    <cellStyle name="20 % - Markeringsfarve4 2 5 2 2 5 2" xfId="13041" xr:uid="{00000000-0005-0000-0000-000055290000}"/>
    <cellStyle name="20 % - Markeringsfarve4 2 5 2 2 5 2 2" xfId="27072" xr:uid="{00000000-0005-0000-0000-000056290000}"/>
    <cellStyle name="20 % - Markeringsfarve4 2 5 2 2 5 3" xfId="23121" xr:uid="{00000000-0005-0000-0000-000057290000}"/>
    <cellStyle name="20 % - Markeringsfarve4 2 5 2 2 6" xfId="2704" xr:uid="{00000000-0005-0000-0000-000058290000}"/>
    <cellStyle name="20 % - Markeringsfarve4 2 5 2 2 6 2" xfId="13042" xr:uid="{00000000-0005-0000-0000-000059290000}"/>
    <cellStyle name="20 % - Markeringsfarve4 2 5 2 2 6 2 2" xfId="27073" xr:uid="{00000000-0005-0000-0000-00005A290000}"/>
    <cellStyle name="20 % - Markeringsfarve4 2 5 2 2 6 3" xfId="23122" xr:uid="{00000000-0005-0000-0000-00005B290000}"/>
    <cellStyle name="20 % - Markeringsfarve4 2 5 2 2 7" xfId="13037" xr:uid="{00000000-0005-0000-0000-00005C290000}"/>
    <cellStyle name="20 % - Markeringsfarve4 2 5 2 2 7 2" xfId="27068" xr:uid="{00000000-0005-0000-0000-00005D290000}"/>
    <cellStyle name="20 % - Markeringsfarve4 2 5 2 2 8" xfId="23117" xr:uid="{00000000-0005-0000-0000-00005E290000}"/>
    <cellStyle name="20 % - Markeringsfarve4 2 5 2 3" xfId="2705" xr:uid="{00000000-0005-0000-0000-00005F290000}"/>
    <cellStyle name="20 % - Markeringsfarve4 2 5 2 3 2" xfId="2706" xr:uid="{00000000-0005-0000-0000-000060290000}"/>
    <cellStyle name="20 % - Markeringsfarve4 2 5 2 3 2 2" xfId="13044" xr:uid="{00000000-0005-0000-0000-000061290000}"/>
    <cellStyle name="20 % - Markeringsfarve4 2 5 2 3 2 2 2" xfId="27075" xr:uid="{00000000-0005-0000-0000-000062290000}"/>
    <cellStyle name="20 % - Markeringsfarve4 2 5 2 3 2 3" xfId="23124" xr:uid="{00000000-0005-0000-0000-000063290000}"/>
    <cellStyle name="20 % - Markeringsfarve4 2 5 2 3 3" xfId="2707" xr:uid="{00000000-0005-0000-0000-000064290000}"/>
    <cellStyle name="20 % - Markeringsfarve4 2 5 2 3 3 2" xfId="13045" xr:uid="{00000000-0005-0000-0000-000065290000}"/>
    <cellStyle name="20 % - Markeringsfarve4 2 5 2 3 3 2 2" xfId="27076" xr:uid="{00000000-0005-0000-0000-000066290000}"/>
    <cellStyle name="20 % - Markeringsfarve4 2 5 2 3 3 3" xfId="23125" xr:uid="{00000000-0005-0000-0000-000067290000}"/>
    <cellStyle name="20 % - Markeringsfarve4 2 5 2 3 4" xfId="2708" xr:uid="{00000000-0005-0000-0000-000068290000}"/>
    <cellStyle name="20 % - Markeringsfarve4 2 5 2 3 4 2" xfId="13046" xr:uid="{00000000-0005-0000-0000-000069290000}"/>
    <cellStyle name="20 % - Markeringsfarve4 2 5 2 3 4 2 2" xfId="27077" xr:uid="{00000000-0005-0000-0000-00006A290000}"/>
    <cellStyle name="20 % - Markeringsfarve4 2 5 2 3 4 3" xfId="23126" xr:uid="{00000000-0005-0000-0000-00006B290000}"/>
    <cellStyle name="20 % - Markeringsfarve4 2 5 2 3 5" xfId="2709" xr:uid="{00000000-0005-0000-0000-00006C290000}"/>
    <cellStyle name="20 % - Markeringsfarve4 2 5 2 3 5 2" xfId="13047" xr:uid="{00000000-0005-0000-0000-00006D290000}"/>
    <cellStyle name="20 % - Markeringsfarve4 2 5 2 3 5 2 2" xfId="27078" xr:uid="{00000000-0005-0000-0000-00006E290000}"/>
    <cellStyle name="20 % - Markeringsfarve4 2 5 2 3 5 3" xfId="23127" xr:uid="{00000000-0005-0000-0000-00006F290000}"/>
    <cellStyle name="20 % - Markeringsfarve4 2 5 2 3 6" xfId="2710" xr:uid="{00000000-0005-0000-0000-000070290000}"/>
    <cellStyle name="20 % - Markeringsfarve4 2 5 2 3 6 2" xfId="13048" xr:uid="{00000000-0005-0000-0000-000071290000}"/>
    <cellStyle name="20 % - Markeringsfarve4 2 5 2 3 6 2 2" xfId="27079" xr:uid="{00000000-0005-0000-0000-000072290000}"/>
    <cellStyle name="20 % - Markeringsfarve4 2 5 2 3 6 3" xfId="23128" xr:uid="{00000000-0005-0000-0000-000073290000}"/>
    <cellStyle name="20 % - Markeringsfarve4 2 5 2 3 7" xfId="13043" xr:uid="{00000000-0005-0000-0000-000074290000}"/>
    <cellStyle name="20 % - Markeringsfarve4 2 5 2 3 7 2" xfId="27074" xr:uid="{00000000-0005-0000-0000-000075290000}"/>
    <cellStyle name="20 % - Markeringsfarve4 2 5 2 3 8" xfId="23123" xr:uid="{00000000-0005-0000-0000-000076290000}"/>
    <cellStyle name="20 % - Markeringsfarve4 2 5 2 4" xfId="2711" xr:uid="{00000000-0005-0000-0000-000077290000}"/>
    <cellStyle name="20 % - Markeringsfarve4 2 5 2 4 2" xfId="2712" xr:uid="{00000000-0005-0000-0000-000078290000}"/>
    <cellStyle name="20 % - Markeringsfarve4 2 5 2 4 2 2" xfId="13050" xr:uid="{00000000-0005-0000-0000-000079290000}"/>
    <cellStyle name="20 % - Markeringsfarve4 2 5 2 4 2 2 2" xfId="27081" xr:uid="{00000000-0005-0000-0000-00007A290000}"/>
    <cellStyle name="20 % - Markeringsfarve4 2 5 2 4 2 3" xfId="23130" xr:uid="{00000000-0005-0000-0000-00007B290000}"/>
    <cellStyle name="20 % - Markeringsfarve4 2 5 2 4 3" xfId="2713" xr:uid="{00000000-0005-0000-0000-00007C290000}"/>
    <cellStyle name="20 % - Markeringsfarve4 2 5 2 4 3 2" xfId="13051" xr:uid="{00000000-0005-0000-0000-00007D290000}"/>
    <cellStyle name="20 % - Markeringsfarve4 2 5 2 4 3 2 2" xfId="27082" xr:uid="{00000000-0005-0000-0000-00007E290000}"/>
    <cellStyle name="20 % - Markeringsfarve4 2 5 2 4 3 3" xfId="23131" xr:uid="{00000000-0005-0000-0000-00007F290000}"/>
    <cellStyle name="20 % - Markeringsfarve4 2 5 2 4 4" xfId="2714" xr:uid="{00000000-0005-0000-0000-000080290000}"/>
    <cellStyle name="20 % - Markeringsfarve4 2 5 2 4 4 2" xfId="13052" xr:uid="{00000000-0005-0000-0000-000081290000}"/>
    <cellStyle name="20 % - Markeringsfarve4 2 5 2 4 4 2 2" xfId="27083" xr:uid="{00000000-0005-0000-0000-000082290000}"/>
    <cellStyle name="20 % - Markeringsfarve4 2 5 2 4 4 3" xfId="23132" xr:uid="{00000000-0005-0000-0000-000083290000}"/>
    <cellStyle name="20 % - Markeringsfarve4 2 5 2 4 5" xfId="2715" xr:uid="{00000000-0005-0000-0000-000084290000}"/>
    <cellStyle name="20 % - Markeringsfarve4 2 5 2 4 5 2" xfId="13053" xr:uid="{00000000-0005-0000-0000-000085290000}"/>
    <cellStyle name="20 % - Markeringsfarve4 2 5 2 4 5 2 2" xfId="27084" xr:uid="{00000000-0005-0000-0000-000086290000}"/>
    <cellStyle name="20 % - Markeringsfarve4 2 5 2 4 5 3" xfId="23133" xr:uid="{00000000-0005-0000-0000-000087290000}"/>
    <cellStyle name="20 % - Markeringsfarve4 2 5 2 4 6" xfId="2716" xr:uid="{00000000-0005-0000-0000-000088290000}"/>
    <cellStyle name="20 % - Markeringsfarve4 2 5 2 4 6 2" xfId="13054" xr:uid="{00000000-0005-0000-0000-000089290000}"/>
    <cellStyle name="20 % - Markeringsfarve4 2 5 2 4 6 2 2" xfId="27085" xr:uid="{00000000-0005-0000-0000-00008A290000}"/>
    <cellStyle name="20 % - Markeringsfarve4 2 5 2 4 6 3" xfId="23134" xr:uid="{00000000-0005-0000-0000-00008B290000}"/>
    <cellStyle name="20 % - Markeringsfarve4 2 5 2 4 7" xfId="13049" xr:uid="{00000000-0005-0000-0000-00008C290000}"/>
    <cellStyle name="20 % - Markeringsfarve4 2 5 2 4 7 2" xfId="27080" xr:uid="{00000000-0005-0000-0000-00008D290000}"/>
    <cellStyle name="20 % - Markeringsfarve4 2 5 2 4 8" xfId="23129" xr:uid="{00000000-0005-0000-0000-00008E290000}"/>
    <cellStyle name="20 % - Markeringsfarve4 2 5 2 5" xfId="2717" xr:uid="{00000000-0005-0000-0000-00008F290000}"/>
    <cellStyle name="20 % - Markeringsfarve4 2 5 2 5 2" xfId="13055" xr:uid="{00000000-0005-0000-0000-000090290000}"/>
    <cellStyle name="20 % - Markeringsfarve4 2 5 2 5 2 2" xfId="27086" xr:uid="{00000000-0005-0000-0000-000091290000}"/>
    <cellStyle name="20 % - Markeringsfarve4 2 5 2 5 3" xfId="23135" xr:uid="{00000000-0005-0000-0000-000092290000}"/>
    <cellStyle name="20 % - Markeringsfarve4 2 5 2 6" xfId="2718" xr:uid="{00000000-0005-0000-0000-000093290000}"/>
    <cellStyle name="20 % - Markeringsfarve4 2 5 2 6 2" xfId="13056" xr:uid="{00000000-0005-0000-0000-000094290000}"/>
    <cellStyle name="20 % - Markeringsfarve4 2 5 2 6 2 2" xfId="27087" xr:uid="{00000000-0005-0000-0000-000095290000}"/>
    <cellStyle name="20 % - Markeringsfarve4 2 5 2 6 3" xfId="23136" xr:uid="{00000000-0005-0000-0000-000096290000}"/>
    <cellStyle name="20 % - Markeringsfarve4 2 5 2 7" xfId="2719" xr:uid="{00000000-0005-0000-0000-000097290000}"/>
    <cellStyle name="20 % - Markeringsfarve4 2 5 2 7 2" xfId="13057" xr:uid="{00000000-0005-0000-0000-000098290000}"/>
    <cellStyle name="20 % - Markeringsfarve4 2 5 2 7 2 2" xfId="27088" xr:uid="{00000000-0005-0000-0000-000099290000}"/>
    <cellStyle name="20 % - Markeringsfarve4 2 5 2 7 3" xfId="23137" xr:uid="{00000000-0005-0000-0000-00009A290000}"/>
    <cellStyle name="20 % - Markeringsfarve4 2 5 2 8" xfId="2720" xr:uid="{00000000-0005-0000-0000-00009B290000}"/>
    <cellStyle name="20 % - Markeringsfarve4 2 5 2 8 2" xfId="13058" xr:uid="{00000000-0005-0000-0000-00009C290000}"/>
    <cellStyle name="20 % - Markeringsfarve4 2 5 2 8 2 2" xfId="27089" xr:uid="{00000000-0005-0000-0000-00009D290000}"/>
    <cellStyle name="20 % - Markeringsfarve4 2 5 2 8 3" xfId="23138" xr:uid="{00000000-0005-0000-0000-00009E290000}"/>
    <cellStyle name="20 % - Markeringsfarve4 2 5 2 9" xfId="2721" xr:uid="{00000000-0005-0000-0000-00009F290000}"/>
    <cellStyle name="20 % - Markeringsfarve4 2 5 2 9 2" xfId="13059" xr:uid="{00000000-0005-0000-0000-0000A0290000}"/>
    <cellStyle name="20 % - Markeringsfarve4 2 5 2 9 2 2" xfId="27090" xr:uid="{00000000-0005-0000-0000-0000A1290000}"/>
    <cellStyle name="20 % - Markeringsfarve4 2 5 2 9 3" xfId="23139" xr:uid="{00000000-0005-0000-0000-0000A2290000}"/>
    <cellStyle name="20 % - Markeringsfarve4 2 5 3" xfId="2722" xr:uid="{00000000-0005-0000-0000-0000A3290000}"/>
    <cellStyle name="20 % - Markeringsfarve4 2 5 3 2" xfId="2723" xr:uid="{00000000-0005-0000-0000-0000A4290000}"/>
    <cellStyle name="20 % - Markeringsfarve4 2 5 3 2 2" xfId="13061" xr:uid="{00000000-0005-0000-0000-0000A5290000}"/>
    <cellStyle name="20 % - Markeringsfarve4 2 5 3 2 2 2" xfId="27092" xr:uid="{00000000-0005-0000-0000-0000A6290000}"/>
    <cellStyle name="20 % - Markeringsfarve4 2 5 3 2 3" xfId="23141" xr:uid="{00000000-0005-0000-0000-0000A7290000}"/>
    <cellStyle name="20 % - Markeringsfarve4 2 5 3 3" xfId="2724" xr:uid="{00000000-0005-0000-0000-0000A8290000}"/>
    <cellStyle name="20 % - Markeringsfarve4 2 5 3 3 2" xfId="13062" xr:uid="{00000000-0005-0000-0000-0000A9290000}"/>
    <cellStyle name="20 % - Markeringsfarve4 2 5 3 3 2 2" xfId="27093" xr:uid="{00000000-0005-0000-0000-0000AA290000}"/>
    <cellStyle name="20 % - Markeringsfarve4 2 5 3 3 3" xfId="23142" xr:uid="{00000000-0005-0000-0000-0000AB290000}"/>
    <cellStyle name="20 % - Markeringsfarve4 2 5 3 4" xfId="2725" xr:uid="{00000000-0005-0000-0000-0000AC290000}"/>
    <cellStyle name="20 % - Markeringsfarve4 2 5 3 4 2" xfId="13063" xr:uid="{00000000-0005-0000-0000-0000AD290000}"/>
    <cellStyle name="20 % - Markeringsfarve4 2 5 3 4 2 2" xfId="27094" xr:uid="{00000000-0005-0000-0000-0000AE290000}"/>
    <cellStyle name="20 % - Markeringsfarve4 2 5 3 4 3" xfId="23143" xr:uid="{00000000-0005-0000-0000-0000AF290000}"/>
    <cellStyle name="20 % - Markeringsfarve4 2 5 3 5" xfId="2726" xr:uid="{00000000-0005-0000-0000-0000B0290000}"/>
    <cellStyle name="20 % - Markeringsfarve4 2 5 3 5 2" xfId="13064" xr:uid="{00000000-0005-0000-0000-0000B1290000}"/>
    <cellStyle name="20 % - Markeringsfarve4 2 5 3 5 2 2" xfId="27095" xr:uid="{00000000-0005-0000-0000-0000B2290000}"/>
    <cellStyle name="20 % - Markeringsfarve4 2 5 3 5 3" xfId="23144" xr:uid="{00000000-0005-0000-0000-0000B3290000}"/>
    <cellStyle name="20 % - Markeringsfarve4 2 5 3 6" xfId="2727" xr:uid="{00000000-0005-0000-0000-0000B4290000}"/>
    <cellStyle name="20 % - Markeringsfarve4 2 5 3 6 2" xfId="13065" xr:uid="{00000000-0005-0000-0000-0000B5290000}"/>
    <cellStyle name="20 % - Markeringsfarve4 2 5 3 6 2 2" xfId="27096" xr:uid="{00000000-0005-0000-0000-0000B6290000}"/>
    <cellStyle name="20 % - Markeringsfarve4 2 5 3 6 3" xfId="23145" xr:uid="{00000000-0005-0000-0000-0000B7290000}"/>
    <cellStyle name="20 % - Markeringsfarve4 2 5 3 7" xfId="13060" xr:uid="{00000000-0005-0000-0000-0000B8290000}"/>
    <cellStyle name="20 % - Markeringsfarve4 2 5 3 7 2" xfId="27091" xr:uid="{00000000-0005-0000-0000-0000B9290000}"/>
    <cellStyle name="20 % - Markeringsfarve4 2 5 3 8" xfId="23140" xr:uid="{00000000-0005-0000-0000-0000BA290000}"/>
    <cellStyle name="20 % - Markeringsfarve4 2 5 4" xfId="2728" xr:uid="{00000000-0005-0000-0000-0000BB290000}"/>
    <cellStyle name="20 % - Markeringsfarve4 2 5 4 2" xfId="2729" xr:uid="{00000000-0005-0000-0000-0000BC290000}"/>
    <cellStyle name="20 % - Markeringsfarve4 2 5 4 2 2" xfId="13067" xr:uid="{00000000-0005-0000-0000-0000BD290000}"/>
    <cellStyle name="20 % - Markeringsfarve4 2 5 4 2 2 2" xfId="27098" xr:uid="{00000000-0005-0000-0000-0000BE290000}"/>
    <cellStyle name="20 % - Markeringsfarve4 2 5 4 2 3" xfId="23147" xr:uid="{00000000-0005-0000-0000-0000BF290000}"/>
    <cellStyle name="20 % - Markeringsfarve4 2 5 4 3" xfId="2730" xr:uid="{00000000-0005-0000-0000-0000C0290000}"/>
    <cellStyle name="20 % - Markeringsfarve4 2 5 4 3 2" xfId="13068" xr:uid="{00000000-0005-0000-0000-0000C1290000}"/>
    <cellStyle name="20 % - Markeringsfarve4 2 5 4 3 2 2" xfId="27099" xr:uid="{00000000-0005-0000-0000-0000C2290000}"/>
    <cellStyle name="20 % - Markeringsfarve4 2 5 4 3 3" xfId="23148" xr:uid="{00000000-0005-0000-0000-0000C3290000}"/>
    <cellStyle name="20 % - Markeringsfarve4 2 5 4 4" xfId="2731" xr:uid="{00000000-0005-0000-0000-0000C4290000}"/>
    <cellStyle name="20 % - Markeringsfarve4 2 5 4 4 2" xfId="13069" xr:uid="{00000000-0005-0000-0000-0000C5290000}"/>
    <cellStyle name="20 % - Markeringsfarve4 2 5 4 4 2 2" xfId="27100" xr:uid="{00000000-0005-0000-0000-0000C6290000}"/>
    <cellStyle name="20 % - Markeringsfarve4 2 5 4 4 3" xfId="23149" xr:uid="{00000000-0005-0000-0000-0000C7290000}"/>
    <cellStyle name="20 % - Markeringsfarve4 2 5 4 5" xfId="2732" xr:uid="{00000000-0005-0000-0000-0000C8290000}"/>
    <cellStyle name="20 % - Markeringsfarve4 2 5 4 5 2" xfId="13070" xr:uid="{00000000-0005-0000-0000-0000C9290000}"/>
    <cellStyle name="20 % - Markeringsfarve4 2 5 4 5 2 2" xfId="27101" xr:uid="{00000000-0005-0000-0000-0000CA290000}"/>
    <cellStyle name="20 % - Markeringsfarve4 2 5 4 5 3" xfId="23150" xr:uid="{00000000-0005-0000-0000-0000CB290000}"/>
    <cellStyle name="20 % - Markeringsfarve4 2 5 4 6" xfId="2733" xr:uid="{00000000-0005-0000-0000-0000CC290000}"/>
    <cellStyle name="20 % - Markeringsfarve4 2 5 4 6 2" xfId="13071" xr:uid="{00000000-0005-0000-0000-0000CD290000}"/>
    <cellStyle name="20 % - Markeringsfarve4 2 5 4 6 2 2" xfId="27102" xr:uid="{00000000-0005-0000-0000-0000CE290000}"/>
    <cellStyle name="20 % - Markeringsfarve4 2 5 4 6 3" xfId="23151" xr:uid="{00000000-0005-0000-0000-0000CF290000}"/>
    <cellStyle name="20 % - Markeringsfarve4 2 5 4 7" xfId="13066" xr:uid="{00000000-0005-0000-0000-0000D0290000}"/>
    <cellStyle name="20 % - Markeringsfarve4 2 5 4 7 2" xfId="27097" xr:uid="{00000000-0005-0000-0000-0000D1290000}"/>
    <cellStyle name="20 % - Markeringsfarve4 2 5 4 8" xfId="23146" xr:uid="{00000000-0005-0000-0000-0000D2290000}"/>
    <cellStyle name="20 % - Markeringsfarve4 2 5 5" xfId="2734" xr:uid="{00000000-0005-0000-0000-0000D3290000}"/>
    <cellStyle name="20 % - Markeringsfarve4 2 5 5 2" xfId="2735" xr:uid="{00000000-0005-0000-0000-0000D4290000}"/>
    <cellStyle name="20 % - Markeringsfarve4 2 5 5 2 2" xfId="13073" xr:uid="{00000000-0005-0000-0000-0000D5290000}"/>
    <cellStyle name="20 % - Markeringsfarve4 2 5 5 2 2 2" xfId="27104" xr:uid="{00000000-0005-0000-0000-0000D6290000}"/>
    <cellStyle name="20 % - Markeringsfarve4 2 5 5 2 3" xfId="23153" xr:uid="{00000000-0005-0000-0000-0000D7290000}"/>
    <cellStyle name="20 % - Markeringsfarve4 2 5 5 3" xfId="2736" xr:uid="{00000000-0005-0000-0000-0000D8290000}"/>
    <cellStyle name="20 % - Markeringsfarve4 2 5 5 3 2" xfId="13074" xr:uid="{00000000-0005-0000-0000-0000D9290000}"/>
    <cellStyle name="20 % - Markeringsfarve4 2 5 5 3 2 2" xfId="27105" xr:uid="{00000000-0005-0000-0000-0000DA290000}"/>
    <cellStyle name="20 % - Markeringsfarve4 2 5 5 3 3" xfId="23154" xr:uid="{00000000-0005-0000-0000-0000DB290000}"/>
    <cellStyle name="20 % - Markeringsfarve4 2 5 5 4" xfId="2737" xr:uid="{00000000-0005-0000-0000-0000DC290000}"/>
    <cellStyle name="20 % - Markeringsfarve4 2 5 5 4 2" xfId="13075" xr:uid="{00000000-0005-0000-0000-0000DD290000}"/>
    <cellStyle name="20 % - Markeringsfarve4 2 5 5 4 2 2" xfId="27106" xr:uid="{00000000-0005-0000-0000-0000DE290000}"/>
    <cellStyle name="20 % - Markeringsfarve4 2 5 5 4 3" xfId="23155" xr:uid="{00000000-0005-0000-0000-0000DF290000}"/>
    <cellStyle name="20 % - Markeringsfarve4 2 5 5 5" xfId="2738" xr:uid="{00000000-0005-0000-0000-0000E0290000}"/>
    <cellStyle name="20 % - Markeringsfarve4 2 5 5 5 2" xfId="13076" xr:uid="{00000000-0005-0000-0000-0000E1290000}"/>
    <cellStyle name="20 % - Markeringsfarve4 2 5 5 5 2 2" xfId="27107" xr:uid="{00000000-0005-0000-0000-0000E2290000}"/>
    <cellStyle name="20 % - Markeringsfarve4 2 5 5 5 3" xfId="23156" xr:uid="{00000000-0005-0000-0000-0000E3290000}"/>
    <cellStyle name="20 % - Markeringsfarve4 2 5 5 6" xfId="2739" xr:uid="{00000000-0005-0000-0000-0000E4290000}"/>
    <cellStyle name="20 % - Markeringsfarve4 2 5 5 6 2" xfId="13077" xr:uid="{00000000-0005-0000-0000-0000E5290000}"/>
    <cellStyle name="20 % - Markeringsfarve4 2 5 5 6 2 2" xfId="27108" xr:uid="{00000000-0005-0000-0000-0000E6290000}"/>
    <cellStyle name="20 % - Markeringsfarve4 2 5 5 6 3" xfId="23157" xr:uid="{00000000-0005-0000-0000-0000E7290000}"/>
    <cellStyle name="20 % - Markeringsfarve4 2 5 5 7" xfId="13072" xr:uid="{00000000-0005-0000-0000-0000E8290000}"/>
    <cellStyle name="20 % - Markeringsfarve4 2 5 5 7 2" xfId="27103" xr:uid="{00000000-0005-0000-0000-0000E9290000}"/>
    <cellStyle name="20 % - Markeringsfarve4 2 5 5 8" xfId="23152" xr:uid="{00000000-0005-0000-0000-0000EA290000}"/>
    <cellStyle name="20 % - Markeringsfarve4 2 5 6" xfId="2740" xr:uid="{00000000-0005-0000-0000-0000EB290000}"/>
    <cellStyle name="20 % - Markeringsfarve4 2 5 6 2" xfId="13078" xr:uid="{00000000-0005-0000-0000-0000EC290000}"/>
    <cellStyle name="20 % - Markeringsfarve4 2 5 6 2 2" xfId="27109" xr:uid="{00000000-0005-0000-0000-0000ED290000}"/>
    <cellStyle name="20 % - Markeringsfarve4 2 5 6 3" xfId="23158" xr:uid="{00000000-0005-0000-0000-0000EE290000}"/>
    <cellStyle name="20 % - Markeringsfarve4 2 5 7" xfId="2741" xr:uid="{00000000-0005-0000-0000-0000EF290000}"/>
    <cellStyle name="20 % - Markeringsfarve4 2 5 7 2" xfId="13079" xr:uid="{00000000-0005-0000-0000-0000F0290000}"/>
    <cellStyle name="20 % - Markeringsfarve4 2 5 7 2 2" xfId="27110" xr:uid="{00000000-0005-0000-0000-0000F1290000}"/>
    <cellStyle name="20 % - Markeringsfarve4 2 5 7 3" xfId="23159" xr:uid="{00000000-0005-0000-0000-0000F2290000}"/>
    <cellStyle name="20 % - Markeringsfarve4 2 5 8" xfId="2742" xr:uid="{00000000-0005-0000-0000-0000F3290000}"/>
    <cellStyle name="20 % - Markeringsfarve4 2 5 8 2" xfId="13080" xr:uid="{00000000-0005-0000-0000-0000F4290000}"/>
    <cellStyle name="20 % - Markeringsfarve4 2 5 8 2 2" xfId="27111" xr:uid="{00000000-0005-0000-0000-0000F5290000}"/>
    <cellStyle name="20 % - Markeringsfarve4 2 5 8 3" xfId="23160" xr:uid="{00000000-0005-0000-0000-0000F6290000}"/>
    <cellStyle name="20 % - Markeringsfarve4 2 5 9" xfId="2743" xr:uid="{00000000-0005-0000-0000-0000F7290000}"/>
    <cellStyle name="20 % - Markeringsfarve4 2 5 9 2" xfId="13081" xr:uid="{00000000-0005-0000-0000-0000F8290000}"/>
    <cellStyle name="20 % - Markeringsfarve4 2 5 9 2 2" xfId="27112" xr:uid="{00000000-0005-0000-0000-0000F9290000}"/>
    <cellStyle name="20 % - Markeringsfarve4 2 5 9 3" xfId="23161" xr:uid="{00000000-0005-0000-0000-0000FA290000}"/>
    <cellStyle name="20 % - Markeringsfarve4 2 6" xfId="2744" xr:uid="{00000000-0005-0000-0000-0000FB290000}"/>
    <cellStyle name="20 % - Markeringsfarve4 2 6 10" xfId="13082" xr:uid="{00000000-0005-0000-0000-0000FC290000}"/>
    <cellStyle name="20 % - Markeringsfarve4 2 6 10 2" xfId="27113" xr:uid="{00000000-0005-0000-0000-0000FD290000}"/>
    <cellStyle name="20 % - Markeringsfarve4 2 6 11" xfId="23162" xr:uid="{00000000-0005-0000-0000-0000FE290000}"/>
    <cellStyle name="20 % - Markeringsfarve4 2 6 2" xfId="2745" xr:uid="{00000000-0005-0000-0000-0000FF290000}"/>
    <cellStyle name="20 % - Markeringsfarve4 2 6 2 2" xfId="2746" xr:uid="{00000000-0005-0000-0000-0000002A0000}"/>
    <cellStyle name="20 % - Markeringsfarve4 2 6 2 2 2" xfId="13084" xr:uid="{00000000-0005-0000-0000-0000012A0000}"/>
    <cellStyle name="20 % - Markeringsfarve4 2 6 2 2 2 2" xfId="27115" xr:uid="{00000000-0005-0000-0000-0000022A0000}"/>
    <cellStyle name="20 % - Markeringsfarve4 2 6 2 2 3" xfId="23164" xr:uid="{00000000-0005-0000-0000-0000032A0000}"/>
    <cellStyle name="20 % - Markeringsfarve4 2 6 2 3" xfId="2747" xr:uid="{00000000-0005-0000-0000-0000042A0000}"/>
    <cellStyle name="20 % - Markeringsfarve4 2 6 2 3 2" xfId="13085" xr:uid="{00000000-0005-0000-0000-0000052A0000}"/>
    <cellStyle name="20 % - Markeringsfarve4 2 6 2 3 2 2" xfId="27116" xr:uid="{00000000-0005-0000-0000-0000062A0000}"/>
    <cellStyle name="20 % - Markeringsfarve4 2 6 2 3 3" xfId="23165" xr:uid="{00000000-0005-0000-0000-0000072A0000}"/>
    <cellStyle name="20 % - Markeringsfarve4 2 6 2 4" xfId="2748" xr:uid="{00000000-0005-0000-0000-0000082A0000}"/>
    <cellStyle name="20 % - Markeringsfarve4 2 6 2 4 2" xfId="13086" xr:uid="{00000000-0005-0000-0000-0000092A0000}"/>
    <cellStyle name="20 % - Markeringsfarve4 2 6 2 4 2 2" xfId="27117" xr:uid="{00000000-0005-0000-0000-00000A2A0000}"/>
    <cellStyle name="20 % - Markeringsfarve4 2 6 2 4 3" xfId="23166" xr:uid="{00000000-0005-0000-0000-00000B2A0000}"/>
    <cellStyle name="20 % - Markeringsfarve4 2 6 2 5" xfId="2749" xr:uid="{00000000-0005-0000-0000-00000C2A0000}"/>
    <cellStyle name="20 % - Markeringsfarve4 2 6 2 5 2" xfId="13087" xr:uid="{00000000-0005-0000-0000-00000D2A0000}"/>
    <cellStyle name="20 % - Markeringsfarve4 2 6 2 5 2 2" xfId="27118" xr:uid="{00000000-0005-0000-0000-00000E2A0000}"/>
    <cellStyle name="20 % - Markeringsfarve4 2 6 2 5 3" xfId="23167" xr:uid="{00000000-0005-0000-0000-00000F2A0000}"/>
    <cellStyle name="20 % - Markeringsfarve4 2 6 2 6" xfId="2750" xr:uid="{00000000-0005-0000-0000-0000102A0000}"/>
    <cellStyle name="20 % - Markeringsfarve4 2 6 2 6 2" xfId="13088" xr:uid="{00000000-0005-0000-0000-0000112A0000}"/>
    <cellStyle name="20 % - Markeringsfarve4 2 6 2 6 2 2" xfId="27119" xr:uid="{00000000-0005-0000-0000-0000122A0000}"/>
    <cellStyle name="20 % - Markeringsfarve4 2 6 2 6 3" xfId="23168" xr:uid="{00000000-0005-0000-0000-0000132A0000}"/>
    <cellStyle name="20 % - Markeringsfarve4 2 6 2 7" xfId="13083" xr:uid="{00000000-0005-0000-0000-0000142A0000}"/>
    <cellStyle name="20 % - Markeringsfarve4 2 6 2 7 2" xfId="27114" xr:uid="{00000000-0005-0000-0000-0000152A0000}"/>
    <cellStyle name="20 % - Markeringsfarve4 2 6 2 8" xfId="23163" xr:uid="{00000000-0005-0000-0000-0000162A0000}"/>
    <cellStyle name="20 % - Markeringsfarve4 2 6 3" xfId="2751" xr:uid="{00000000-0005-0000-0000-0000172A0000}"/>
    <cellStyle name="20 % - Markeringsfarve4 2 6 3 2" xfId="2752" xr:uid="{00000000-0005-0000-0000-0000182A0000}"/>
    <cellStyle name="20 % - Markeringsfarve4 2 6 3 2 2" xfId="13090" xr:uid="{00000000-0005-0000-0000-0000192A0000}"/>
    <cellStyle name="20 % - Markeringsfarve4 2 6 3 2 2 2" xfId="27121" xr:uid="{00000000-0005-0000-0000-00001A2A0000}"/>
    <cellStyle name="20 % - Markeringsfarve4 2 6 3 2 3" xfId="23170" xr:uid="{00000000-0005-0000-0000-00001B2A0000}"/>
    <cellStyle name="20 % - Markeringsfarve4 2 6 3 3" xfId="2753" xr:uid="{00000000-0005-0000-0000-00001C2A0000}"/>
    <cellStyle name="20 % - Markeringsfarve4 2 6 3 3 2" xfId="13091" xr:uid="{00000000-0005-0000-0000-00001D2A0000}"/>
    <cellStyle name="20 % - Markeringsfarve4 2 6 3 3 2 2" xfId="27122" xr:uid="{00000000-0005-0000-0000-00001E2A0000}"/>
    <cellStyle name="20 % - Markeringsfarve4 2 6 3 3 3" xfId="23171" xr:uid="{00000000-0005-0000-0000-00001F2A0000}"/>
    <cellStyle name="20 % - Markeringsfarve4 2 6 3 4" xfId="2754" xr:uid="{00000000-0005-0000-0000-0000202A0000}"/>
    <cellStyle name="20 % - Markeringsfarve4 2 6 3 4 2" xfId="13092" xr:uid="{00000000-0005-0000-0000-0000212A0000}"/>
    <cellStyle name="20 % - Markeringsfarve4 2 6 3 4 2 2" xfId="27123" xr:uid="{00000000-0005-0000-0000-0000222A0000}"/>
    <cellStyle name="20 % - Markeringsfarve4 2 6 3 4 3" xfId="23172" xr:uid="{00000000-0005-0000-0000-0000232A0000}"/>
    <cellStyle name="20 % - Markeringsfarve4 2 6 3 5" xfId="2755" xr:uid="{00000000-0005-0000-0000-0000242A0000}"/>
    <cellStyle name="20 % - Markeringsfarve4 2 6 3 5 2" xfId="13093" xr:uid="{00000000-0005-0000-0000-0000252A0000}"/>
    <cellStyle name="20 % - Markeringsfarve4 2 6 3 5 2 2" xfId="27124" xr:uid="{00000000-0005-0000-0000-0000262A0000}"/>
    <cellStyle name="20 % - Markeringsfarve4 2 6 3 5 3" xfId="23173" xr:uid="{00000000-0005-0000-0000-0000272A0000}"/>
    <cellStyle name="20 % - Markeringsfarve4 2 6 3 6" xfId="2756" xr:uid="{00000000-0005-0000-0000-0000282A0000}"/>
    <cellStyle name="20 % - Markeringsfarve4 2 6 3 6 2" xfId="13094" xr:uid="{00000000-0005-0000-0000-0000292A0000}"/>
    <cellStyle name="20 % - Markeringsfarve4 2 6 3 6 2 2" xfId="27125" xr:uid="{00000000-0005-0000-0000-00002A2A0000}"/>
    <cellStyle name="20 % - Markeringsfarve4 2 6 3 6 3" xfId="23174" xr:uid="{00000000-0005-0000-0000-00002B2A0000}"/>
    <cellStyle name="20 % - Markeringsfarve4 2 6 3 7" xfId="13089" xr:uid="{00000000-0005-0000-0000-00002C2A0000}"/>
    <cellStyle name="20 % - Markeringsfarve4 2 6 3 7 2" xfId="27120" xr:uid="{00000000-0005-0000-0000-00002D2A0000}"/>
    <cellStyle name="20 % - Markeringsfarve4 2 6 3 8" xfId="23169" xr:uid="{00000000-0005-0000-0000-00002E2A0000}"/>
    <cellStyle name="20 % - Markeringsfarve4 2 6 4" xfId="2757" xr:uid="{00000000-0005-0000-0000-00002F2A0000}"/>
    <cellStyle name="20 % - Markeringsfarve4 2 6 4 2" xfId="2758" xr:uid="{00000000-0005-0000-0000-0000302A0000}"/>
    <cellStyle name="20 % - Markeringsfarve4 2 6 4 2 2" xfId="13096" xr:uid="{00000000-0005-0000-0000-0000312A0000}"/>
    <cellStyle name="20 % - Markeringsfarve4 2 6 4 2 2 2" xfId="27127" xr:uid="{00000000-0005-0000-0000-0000322A0000}"/>
    <cellStyle name="20 % - Markeringsfarve4 2 6 4 2 3" xfId="23176" xr:uid="{00000000-0005-0000-0000-0000332A0000}"/>
    <cellStyle name="20 % - Markeringsfarve4 2 6 4 3" xfId="2759" xr:uid="{00000000-0005-0000-0000-0000342A0000}"/>
    <cellStyle name="20 % - Markeringsfarve4 2 6 4 3 2" xfId="13097" xr:uid="{00000000-0005-0000-0000-0000352A0000}"/>
    <cellStyle name="20 % - Markeringsfarve4 2 6 4 3 2 2" xfId="27128" xr:uid="{00000000-0005-0000-0000-0000362A0000}"/>
    <cellStyle name="20 % - Markeringsfarve4 2 6 4 3 3" xfId="23177" xr:uid="{00000000-0005-0000-0000-0000372A0000}"/>
    <cellStyle name="20 % - Markeringsfarve4 2 6 4 4" xfId="2760" xr:uid="{00000000-0005-0000-0000-0000382A0000}"/>
    <cellStyle name="20 % - Markeringsfarve4 2 6 4 4 2" xfId="13098" xr:uid="{00000000-0005-0000-0000-0000392A0000}"/>
    <cellStyle name="20 % - Markeringsfarve4 2 6 4 4 2 2" xfId="27129" xr:uid="{00000000-0005-0000-0000-00003A2A0000}"/>
    <cellStyle name="20 % - Markeringsfarve4 2 6 4 4 3" xfId="23178" xr:uid="{00000000-0005-0000-0000-00003B2A0000}"/>
    <cellStyle name="20 % - Markeringsfarve4 2 6 4 5" xfId="2761" xr:uid="{00000000-0005-0000-0000-00003C2A0000}"/>
    <cellStyle name="20 % - Markeringsfarve4 2 6 4 5 2" xfId="13099" xr:uid="{00000000-0005-0000-0000-00003D2A0000}"/>
    <cellStyle name="20 % - Markeringsfarve4 2 6 4 5 2 2" xfId="27130" xr:uid="{00000000-0005-0000-0000-00003E2A0000}"/>
    <cellStyle name="20 % - Markeringsfarve4 2 6 4 5 3" xfId="23179" xr:uid="{00000000-0005-0000-0000-00003F2A0000}"/>
    <cellStyle name="20 % - Markeringsfarve4 2 6 4 6" xfId="2762" xr:uid="{00000000-0005-0000-0000-0000402A0000}"/>
    <cellStyle name="20 % - Markeringsfarve4 2 6 4 6 2" xfId="13100" xr:uid="{00000000-0005-0000-0000-0000412A0000}"/>
    <cellStyle name="20 % - Markeringsfarve4 2 6 4 6 2 2" xfId="27131" xr:uid="{00000000-0005-0000-0000-0000422A0000}"/>
    <cellStyle name="20 % - Markeringsfarve4 2 6 4 6 3" xfId="23180" xr:uid="{00000000-0005-0000-0000-0000432A0000}"/>
    <cellStyle name="20 % - Markeringsfarve4 2 6 4 7" xfId="13095" xr:uid="{00000000-0005-0000-0000-0000442A0000}"/>
    <cellStyle name="20 % - Markeringsfarve4 2 6 4 7 2" xfId="27126" xr:uid="{00000000-0005-0000-0000-0000452A0000}"/>
    <cellStyle name="20 % - Markeringsfarve4 2 6 4 8" xfId="23175" xr:uid="{00000000-0005-0000-0000-0000462A0000}"/>
    <cellStyle name="20 % - Markeringsfarve4 2 6 5" xfId="2763" xr:uid="{00000000-0005-0000-0000-0000472A0000}"/>
    <cellStyle name="20 % - Markeringsfarve4 2 6 5 2" xfId="13101" xr:uid="{00000000-0005-0000-0000-0000482A0000}"/>
    <cellStyle name="20 % - Markeringsfarve4 2 6 5 2 2" xfId="27132" xr:uid="{00000000-0005-0000-0000-0000492A0000}"/>
    <cellStyle name="20 % - Markeringsfarve4 2 6 5 3" xfId="23181" xr:uid="{00000000-0005-0000-0000-00004A2A0000}"/>
    <cellStyle name="20 % - Markeringsfarve4 2 6 6" xfId="2764" xr:uid="{00000000-0005-0000-0000-00004B2A0000}"/>
    <cellStyle name="20 % - Markeringsfarve4 2 6 6 2" xfId="13102" xr:uid="{00000000-0005-0000-0000-00004C2A0000}"/>
    <cellStyle name="20 % - Markeringsfarve4 2 6 6 2 2" xfId="27133" xr:uid="{00000000-0005-0000-0000-00004D2A0000}"/>
    <cellStyle name="20 % - Markeringsfarve4 2 6 6 3" xfId="23182" xr:uid="{00000000-0005-0000-0000-00004E2A0000}"/>
    <cellStyle name="20 % - Markeringsfarve4 2 6 7" xfId="2765" xr:uid="{00000000-0005-0000-0000-00004F2A0000}"/>
    <cellStyle name="20 % - Markeringsfarve4 2 6 7 2" xfId="13103" xr:uid="{00000000-0005-0000-0000-0000502A0000}"/>
    <cellStyle name="20 % - Markeringsfarve4 2 6 7 2 2" xfId="27134" xr:uid="{00000000-0005-0000-0000-0000512A0000}"/>
    <cellStyle name="20 % - Markeringsfarve4 2 6 7 3" xfId="23183" xr:uid="{00000000-0005-0000-0000-0000522A0000}"/>
    <cellStyle name="20 % - Markeringsfarve4 2 6 8" xfId="2766" xr:uid="{00000000-0005-0000-0000-0000532A0000}"/>
    <cellStyle name="20 % - Markeringsfarve4 2 6 8 2" xfId="13104" xr:uid="{00000000-0005-0000-0000-0000542A0000}"/>
    <cellStyle name="20 % - Markeringsfarve4 2 6 8 2 2" xfId="27135" xr:uid="{00000000-0005-0000-0000-0000552A0000}"/>
    <cellStyle name="20 % - Markeringsfarve4 2 6 8 3" xfId="23184" xr:uid="{00000000-0005-0000-0000-0000562A0000}"/>
    <cellStyle name="20 % - Markeringsfarve4 2 6 9" xfId="2767" xr:uid="{00000000-0005-0000-0000-0000572A0000}"/>
    <cellStyle name="20 % - Markeringsfarve4 2 6 9 2" xfId="13105" xr:uid="{00000000-0005-0000-0000-0000582A0000}"/>
    <cellStyle name="20 % - Markeringsfarve4 2 6 9 2 2" xfId="27136" xr:uid="{00000000-0005-0000-0000-0000592A0000}"/>
    <cellStyle name="20 % - Markeringsfarve4 2 6 9 3" xfId="23185" xr:uid="{00000000-0005-0000-0000-00005A2A0000}"/>
    <cellStyle name="20 % - Markeringsfarve4 2 7" xfId="2768" xr:uid="{00000000-0005-0000-0000-00005B2A0000}"/>
    <cellStyle name="20 % - Markeringsfarve4 2 7 2" xfId="2769" xr:uid="{00000000-0005-0000-0000-00005C2A0000}"/>
    <cellStyle name="20 % - Markeringsfarve4 2 7 2 2" xfId="13107" xr:uid="{00000000-0005-0000-0000-00005D2A0000}"/>
    <cellStyle name="20 % - Markeringsfarve4 2 7 2 2 2" xfId="27138" xr:uid="{00000000-0005-0000-0000-00005E2A0000}"/>
    <cellStyle name="20 % - Markeringsfarve4 2 7 2 3" xfId="23187" xr:uid="{00000000-0005-0000-0000-00005F2A0000}"/>
    <cellStyle name="20 % - Markeringsfarve4 2 7 3" xfId="2770" xr:uid="{00000000-0005-0000-0000-0000602A0000}"/>
    <cellStyle name="20 % - Markeringsfarve4 2 7 3 2" xfId="13108" xr:uid="{00000000-0005-0000-0000-0000612A0000}"/>
    <cellStyle name="20 % - Markeringsfarve4 2 7 3 2 2" xfId="27139" xr:uid="{00000000-0005-0000-0000-0000622A0000}"/>
    <cellStyle name="20 % - Markeringsfarve4 2 7 3 3" xfId="23188" xr:uid="{00000000-0005-0000-0000-0000632A0000}"/>
    <cellStyle name="20 % - Markeringsfarve4 2 7 4" xfId="2771" xr:uid="{00000000-0005-0000-0000-0000642A0000}"/>
    <cellStyle name="20 % - Markeringsfarve4 2 7 4 2" xfId="13109" xr:uid="{00000000-0005-0000-0000-0000652A0000}"/>
    <cellStyle name="20 % - Markeringsfarve4 2 7 4 2 2" xfId="27140" xr:uid="{00000000-0005-0000-0000-0000662A0000}"/>
    <cellStyle name="20 % - Markeringsfarve4 2 7 4 3" xfId="23189" xr:uid="{00000000-0005-0000-0000-0000672A0000}"/>
    <cellStyle name="20 % - Markeringsfarve4 2 7 5" xfId="2772" xr:uid="{00000000-0005-0000-0000-0000682A0000}"/>
    <cellStyle name="20 % - Markeringsfarve4 2 7 5 2" xfId="13110" xr:uid="{00000000-0005-0000-0000-0000692A0000}"/>
    <cellStyle name="20 % - Markeringsfarve4 2 7 5 2 2" xfId="27141" xr:uid="{00000000-0005-0000-0000-00006A2A0000}"/>
    <cellStyle name="20 % - Markeringsfarve4 2 7 5 3" xfId="23190" xr:uid="{00000000-0005-0000-0000-00006B2A0000}"/>
    <cellStyle name="20 % - Markeringsfarve4 2 7 6" xfId="2773" xr:uid="{00000000-0005-0000-0000-00006C2A0000}"/>
    <cellStyle name="20 % - Markeringsfarve4 2 7 6 2" xfId="13111" xr:uid="{00000000-0005-0000-0000-00006D2A0000}"/>
    <cellStyle name="20 % - Markeringsfarve4 2 7 6 2 2" xfId="27142" xr:uid="{00000000-0005-0000-0000-00006E2A0000}"/>
    <cellStyle name="20 % - Markeringsfarve4 2 7 6 3" xfId="23191" xr:uid="{00000000-0005-0000-0000-00006F2A0000}"/>
    <cellStyle name="20 % - Markeringsfarve4 2 7 7" xfId="13106" xr:uid="{00000000-0005-0000-0000-0000702A0000}"/>
    <cellStyle name="20 % - Markeringsfarve4 2 7 7 2" xfId="27137" xr:uid="{00000000-0005-0000-0000-0000712A0000}"/>
    <cellStyle name="20 % - Markeringsfarve4 2 7 8" xfId="23186" xr:uid="{00000000-0005-0000-0000-0000722A0000}"/>
    <cellStyle name="20 % - Markeringsfarve4 2 8" xfId="2774" xr:uid="{00000000-0005-0000-0000-0000732A0000}"/>
    <cellStyle name="20 % - Markeringsfarve4 2 8 2" xfId="2775" xr:uid="{00000000-0005-0000-0000-0000742A0000}"/>
    <cellStyle name="20 % - Markeringsfarve4 2 8 2 2" xfId="13113" xr:uid="{00000000-0005-0000-0000-0000752A0000}"/>
    <cellStyle name="20 % - Markeringsfarve4 2 8 2 2 2" xfId="27144" xr:uid="{00000000-0005-0000-0000-0000762A0000}"/>
    <cellStyle name="20 % - Markeringsfarve4 2 8 2 3" xfId="23193" xr:uid="{00000000-0005-0000-0000-0000772A0000}"/>
    <cellStyle name="20 % - Markeringsfarve4 2 8 3" xfId="2776" xr:uid="{00000000-0005-0000-0000-0000782A0000}"/>
    <cellStyle name="20 % - Markeringsfarve4 2 8 3 2" xfId="13114" xr:uid="{00000000-0005-0000-0000-0000792A0000}"/>
    <cellStyle name="20 % - Markeringsfarve4 2 8 3 2 2" xfId="27145" xr:uid="{00000000-0005-0000-0000-00007A2A0000}"/>
    <cellStyle name="20 % - Markeringsfarve4 2 8 3 3" xfId="23194" xr:uid="{00000000-0005-0000-0000-00007B2A0000}"/>
    <cellStyle name="20 % - Markeringsfarve4 2 8 4" xfId="2777" xr:uid="{00000000-0005-0000-0000-00007C2A0000}"/>
    <cellStyle name="20 % - Markeringsfarve4 2 8 4 2" xfId="13115" xr:uid="{00000000-0005-0000-0000-00007D2A0000}"/>
    <cellStyle name="20 % - Markeringsfarve4 2 8 4 2 2" xfId="27146" xr:uid="{00000000-0005-0000-0000-00007E2A0000}"/>
    <cellStyle name="20 % - Markeringsfarve4 2 8 4 3" xfId="23195" xr:uid="{00000000-0005-0000-0000-00007F2A0000}"/>
    <cellStyle name="20 % - Markeringsfarve4 2 8 5" xfId="2778" xr:uid="{00000000-0005-0000-0000-0000802A0000}"/>
    <cellStyle name="20 % - Markeringsfarve4 2 8 5 2" xfId="13116" xr:uid="{00000000-0005-0000-0000-0000812A0000}"/>
    <cellStyle name="20 % - Markeringsfarve4 2 8 5 2 2" xfId="27147" xr:uid="{00000000-0005-0000-0000-0000822A0000}"/>
    <cellStyle name="20 % - Markeringsfarve4 2 8 5 3" xfId="23196" xr:uid="{00000000-0005-0000-0000-0000832A0000}"/>
    <cellStyle name="20 % - Markeringsfarve4 2 8 6" xfId="2779" xr:uid="{00000000-0005-0000-0000-0000842A0000}"/>
    <cellStyle name="20 % - Markeringsfarve4 2 8 6 2" xfId="13117" xr:uid="{00000000-0005-0000-0000-0000852A0000}"/>
    <cellStyle name="20 % - Markeringsfarve4 2 8 6 2 2" xfId="27148" xr:uid="{00000000-0005-0000-0000-0000862A0000}"/>
    <cellStyle name="20 % - Markeringsfarve4 2 8 6 3" xfId="23197" xr:uid="{00000000-0005-0000-0000-0000872A0000}"/>
    <cellStyle name="20 % - Markeringsfarve4 2 8 7" xfId="13112" xr:uid="{00000000-0005-0000-0000-0000882A0000}"/>
    <cellStyle name="20 % - Markeringsfarve4 2 8 7 2" xfId="27143" xr:uid="{00000000-0005-0000-0000-0000892A0000}"/>
    <cellStyle name="20 % - Markeringsfarve4 2 8 8" xfId="23192" xr:uid="{00000000-0005-0000-0000-00008A2A0000}"/>
    <cellStyle name="20 % - Markeringsfarve4 2 9" xfId="2780" xr:uid="{00000000-0005-0000-0000-00008B2A0000}"/>
    <cellStyle name="20 % - Markeringsfarve4 2 9 2" xfId="2781" xr:uid="{00000000-0005-0000-0000-00008C2A0000}"/>
    <cellStyle name="20 % - Markeringsfarve4 2 9 2 2" xfId="13119" xr:uid="{00000000-0005-0000-0000-00008D2A0000}"/>
    <cellStyle name="20 % - Markeringsfarve4 2 9 2 2 2" xfId="27150" xr:uid="{00000000-0005-0000-0000-00008E2A0000}"/>
    <cellStyle name="20 % - Markeringsfarve4 2 9 2 3" xfId="23199" xr:uid="{00000000-0005-0000-0000-00008F2A0000}"/>
    <cellStyle name="20 % - Markeringsfarve4 2 9 3" xfId="2782" xr:uid="{00000000-0005-0000-0000-0000902A0000}"/>
    <cellStyle name="20 % - Markeringsfarve4 2 9 3 2" xfId="13120" xr:uid="{00000000-0005-0000-0000-0000912A0000}"/>
    <cellStyle name="20 % - Markeringsfarve4 2 9 3 2 2" xfId="27151" xr:uid="{00000000-0005-0000-0000-0000922A0000}"/>
    <cellStyle name="20 % - Markeringsfarve4 2 9 3 3" xfId="23200" xr:uid="{00000000-0005-0000-0000-0000932A0000}"/>
    <cellStyle name="20 % - Markeringsfarve4 2 9 4" xfId="2783" xr:uid="{00000000-0005-0000-0000-0000942A0000}"/>
    <cellStyle name="20 % - Markeringsfarve4 2 9 4 2" xfId="13121" xr:uid="{00000000-0005-0000-0000-0000952A0000}"/>
    <cellStyle name="20 % - Markeringsfarve4 2 9 4 2 2" xfId="27152" xr:uid="{00000000-0005-0000-0000-0000962A0000}"/>
    <cellStyle name="20 % - Markeringsfarve4 2 9 4 3" xfId="23201" xr:uid="{00000000-0005-0000-0000-0000972A0000}"/>
    <cellStyle name="20 % - Markeringsfarve4 2 9 5" xfId="2784" xr:uid="{00000000-0005-0000-0000-0000982A0000}"/>
    <cellStyle name="20 % - Markeringsfarve4 2 9 5 2" xfId="13122" xr:uid="{00000000-0005-0000-0000-0000992A0000}"/>
    <cellStyle name="20 % - Markeringsfarve4 2 9 5 2 2" xfId="27153" xr:uid="{00000000-0005-0000-0000-00009A2A0000}"/>
    <cellStyle name="20 % - Markeringsfarve4 2 9 5 3" xfId="23202" xr:uid="{00000000-0005-0000-0000-00009B2A0000}"/>
    <cellStyle name="20 % - Markeringsfarve4 2 9 6" xfId="2785" xr:uid="{00000000-0005-0000-0000-00009C2A0000}"/>
    <cellStyle name="20 % - Markeringsfarve4 2 9 6 2" xfId="13123" xr:uid="{00000000-0005-0000-0000-00009D2A0000}"/>
    <cellStyle name="20 % - Markeringsfarve4 2 9 6 2 2" xfId="27154" xr:uid="{00000000-0005-0000-0000-00009E2A0000}"/>
    <cellStyle name="20 % - Markeringsfarve4 2 9 6 3" xfId="23203" xr:uid="{00000000-0005-0000-0000-00009F2A0000}"/>
    <cellStyle name="20 % - Markeringsfarve4 2 9 7" xfId="13118" xr:uid="{00000000-0005-0000-0000-0000A02A0000}"/>
    <cellStyle name="20 % - Markeringsfarve4 2 9 7 2" xfId="27149" xr:uid="{00000000-0005-0000-0000-0000A12A0000}"/>
    <cellStyle name="20 % - Markeringsfarve4 2 9 8" xfId="23198" xr:uid="{00000000-0005-0000-0000-0000A22A0000}"/>
    <cellStyle name="20 % - Markeringsfarve4 2_Budget" xfId="2786" xr:uid="{00000000-0005-0000-0000-0000A32A0000}"/>
    <cellStyle name="20 % - Markeringsfarve4 3" xfId="2787" xr:uid="{00000000-0005-0000-0000-0000A42A0000}"/>
    <cellStyle name="20 % - Markeringsfarve4 3 2" xfId="2788" xr:uid="{00000000-0005-0000-0000-0000A52A0000}"/>
    <cellStyle name="20 % - Markeringsfarve4 3 2 10" xfId="13124" xr:uid="{00000000-0005-0000-0000-0000A62A0000}"/>
    <cellStyle name="20 % - Markeringsfarve4 3 2 10 2" xfId="27155" xr:uid="{00000000-0005-0000-0000-0000A72A0000}"/>
    <cellStyle name="20 % - Markeringsfarve4 3 2 11" xfId="23204" xr:uid="{00000000-0005-0000-0000-0000A82A0000}"/>
    <cellStyle name="20 % - Markeringsfarve4 3 2 2" xfId="2789" xr:uid="{00000000-0005-0000-0000-0000A92A0000}"/>
    <cellStyle name="20 % - Markeringsfarve4 3 2 2 2" xfId="2790" xr:uid="{00000000-0005-0000-0000-0000AA2A0000}"/>
    <cellStyle name="20 % - Markeringsfarve4 3 2 2 2 2" xfId="2791" xr:uid="{00000000-0005-0000-0000-0000AB2A0000}"/>
    <cellStyle name="20 % - Markeringsfarve4 3 2 2 2 2 2" xfId="13127" xr:uid="{00000000-0005-0000-0000-0000AC2A0000}"/>
    <cellStyle name="20 % - Markeringsfarve4 3 2 2 2 2 2 2" xfId="27158" xr:uid="{00000000-0005-0000-0000-0000AD2A0000}"/>
    <cellStyle name="20 % - Markeringsfarve4 3 2 2 2 2 3" xfId="23207" xr:uid="{00000000-0005-0000-0000-0000AE2A0000}"/>
    <cellStyle name="20 % - Markeringsfarve4 3 2 2 2 3" xfId="2792" xr:uid="{00000000-0005-0000-0000-0000AF2A0000}"/>
    <cellStyle name="20 % - Markeringsfarve4 3 2 2 2 3 2" xfId="13128" xr:uid="{00000000-0005-0000-0000-0000B02A0000}"/>
    <cellStyle name="20 % - Markeringsfarve4 3 2 2 2 3 2 2" xfId="27159" xr:uid="{00000000-0005-0000-0000-0000B12A0000}"/>
    <cellStyle name="20 % - Markeringsfarve4 3 2 2 2 3 3" xfId="23208" xr:uid="{00000000-0005-0000-0000-0000B22A0000}"/>
    <cellStyle name="20 % - Markeringsfarve4 3 2 2 2 4" xfId="2793" xr:uid="{00000000-0005-0000-0000-0000B32A0000}"/>
    <cellStyle name="20 % - Markeringsfarve4 3 2 2 2 4 2" xfId="13129" xr:uid="{00000000-0005-0000-0000-0000B42A0000}"/>
    <cellStyle name="20 % - Markeringsfarve4 3 2 2 2 4 2 2" xfId="27160" xr:uid="{00000000-0005-0000-0000-0000B52A0000}"/>
    <cellStyle name="20 % - Markeringsfarve4 3 2 2 2 4 3" xfId="23209" xr:uid="{00000000-0005-0000-0000-0000B62A0000}"/>
    <cellStyle name="20 % - Markeringsfarve4 3 2 2 2 5" xfId="2794" xr:uid="{00000000-0005-0000-0000-0000B72A0000}"/>
    <cellStyle name="20 % - Markeringsfarve4 3 2 2 2 5 2" xfId="13130" xr:uid="{00000000-0005-0000-0000-0000B82A0000}"/>
    <cellStyle name="20 % - Markeringsfarve4 3 2 2 2 5 2 2" xfId="27161" xr:uid="{00000000-0005-0000-0000-0000B92A0000}"/>
    <cellStyle name="20 % - Markeringsfarve4 3 2 2 2 5 3" xfId="23210" xr:uid="{00000000-0005-0000-0000-0000BA2A0000}"/>
    <cellStyle name="20 % - Markeringsfarve4 3 2 2 2 6" xfId="2795" xr:uid="{00000000-0005-0000-0000-0000BB2A0000}"/>
    <cellStyle name="20 % - Markeringsfarve4 3 2 2 2 6 2" xfId="13131" xr:uid="{00000000-0005-0000-0000-0000BC2A0000}"/>
    <cellStyle name="20 % - Markeringsfarve4 3 2 2 2 6 2 2" xfId="27162" xr:uid="{00000000-0005-0000-0000-0000BD2A0000}"/>
    <cellStyle name="20 % - Markeringsfarve4 3 2 2 2 6 3" xfId="23211" xr:uid="{00000000-0005-0000-0000-0000BE2A0000}"/>
    <cellStyle name="20 % - Markeringsfarve4 3 2 2 2 7" xfId="13126" xr:uid="{00000000-0005-0000-0000-0000BF2A0000}"/>
    <cellStyle name="20 % - Markeringsfarve4 3 2 2 2 7 2" xfId="27157" xr:uid="{00000000-0005-0000-0000-0000C02A0000}"/>
    <cellStyle name="20 % - Markeringsfarve4 3 2 2 2 8" xfId="23206" xr:uid="{00000000-0005-0000-0000-0000C12A0000}"/>
    <cellStyle name="20 % - Markeringsfarve4 3 2 2 3" xfId="2796" xr:uid="{00000000-0005-0000-0000-0000C22A0000}"/>
    <cellStyle name="20 % - Markeringsfarve4 3 2 2 3 2" xfId="13132" xr:uid="{00000000-0005-0000-0000-0000C32A0000}"/>
    <cellStyle name="20 % - Markeringsfarve4 3 2 2 3 2 2" xfId="27163" xr:uid="{00000000-0005-0000-0000-0000C42A0000}"/>
    <cellStyle name="20 % - Markeringsfarve4 3 2 2 3 3" xfId="23212" xr:uid="{00000000-0005-0000-0000-0000C52A0000}"/>
    <cellStyle name="20 % - Markeringsfarve4 3 2 2 4" xfId="2797" xr:uid="{00000000-0005-0000-0000-0000C62A0000}"/>
    <cellStyle name="20 % - Markeringsfarve4 3 2 2 4 2" xfId="13133" xr:uid="{00000000-0005-0000-0000-0000C72A0000}"/>
    <cellStyle name="20 % - Markeringsfarve4 3 2 2 4 2 2" xfId="27164" xr:uid="{00000000-0005-0000-0000-0000C82A0000}"/>
    <cellStyle name="20 % - Markeringsfarve4 3 2 2 4 3" xfId="23213" xr:uid="{00000000-0005-0000-0000-0000C92A0000}"/>
    <cellStyle name="20 % - Markeringsfarve4 3 2 2 5" xfId="2798" xr:uid="{00000000-0005-0000-0000-0000CA2A0000}"/>
    <cellStyle name="20 % - Markeringsfarve4 3 2 2 5 2" xfId="13134" xr:uid="{00000000-0005-0000-0000-0000CB2A0000}"/>
    <cellStyle name="20 % - Markeringsfarve4 3 2 2 5 2 2" xfId="27165" xr:uid="{00000000-0005-0000-0000-0000CC2A0000}"/>
    <cellStyle name="20 % - Markeringsfarve4 3 2 2 5 3" xfId="23214" xr:uid="{00000000-0005-0000-0000-0000CD2A0000}"/>
    <cellStyle name="20 % - Markeringsfarve4 3 2 2 6" xfId="2799" xr:uid="{00000000-0005-0000-0000-0000CE2A0000}"/>
    <cellStyle name="20 % - Markeringsfarve4 3 2 2 6 2" xfId="13135" xr:uid="{00000000-0005-0000-0000-0000CF2A0000}"/>
    <cellStyle name="20 % - Markeringsfarve4 3 2 2 6 2 2" xfId="27166" xr:uid="{00000000-0005-0000-0000-0000D02A0000}"/>
    <cellStyle name="20 % - Markeringsfarve4 3 2 2 6 3" xfId="23215" xr:uid="{00000000-0005-0000-0000-0000D12A0000}"/>
    <cellStyle name="20 % - Markeringsfarve4 3 2 2 7" xfId="2800" xr:uid="{00000000-0005-0000-0000-0000D22A0000}"/>
    <cellStyle name="20 % - Markeringsfarve4 3 2 2 7 2" xfId="13136" xr:uid="{00000000-0005-0000-0000-0000D32A0000}"/>
    <cellStyle name="20 % - Markeringsfarve4 3 2 2 7 2 2" xfId="27167" xr:uid="{00000000-0005-0000-0000-0000D42A0000}"/>
    <cellStyle name="20 % - Markeringsfarve4 3 2 2 7 3" xfId="23216" xr:uid="{00000000-0005-0000-0000-0000D52A0000}"/>
    <cellStyle name="20 % - Markeringsfarve4 3 2 2 8" xfId="13125" xr:uid="{00000000-0005-0000-0000-0000D62A0000}"/>
    <cellStyle name="20 % - Markeringsfarve4 3 2 2 8 2" xfId="27156" xr:uid="{00000000-0005-0000-0000-0000D72A0000}"/>
    <cellStyle name="20 % - Markeringsfarve4 3 2 2 9" xfId="23205" xr:uid="{00000000-0005-0000-0000-0000D82A0000}"/>
    <cellStyle name="20 % - Markeringsfarve4 3 2 3" xfId="2801" xr:uid="{00000000-0005-0000-0000-0000D92A0000}"/>
    <cellStyle name="20 % - Markeringsfarve4 3 2 3 2" xfId="2802" xr:uid="{00000000-0005-0000-0000-0000DA2A0000}"/>
    <cellStyle name="20 % - Markeringsfarve4 3 2 3 2 2" xfId="13138" xr:uid="{00000000-0005-0000-0000-0000DB2A0000}"/>
    <cellStyle name="20 % - Markeringsfarve4 3 2 3 2 2 2" xfId="27169" xr:uid="{00000000-0005-0000-0000-0000DC2A0000}"/>
    <cellStyle name="20 % - Markeringsfarve4 3 2 3 2 3" xfId="23218" xr:uid="{00000000-0005-0000-0000-0000DD2A0000}"/>
    <cellStyle name="20 % - Markeringsfarve4 3 2 3 3" xfId="2803" xr:uid="{00000000-0005-0000-0000-0000DE2A0000}"/>
    <cellStyle name="20 % - Markeringsfarve4 3 2 3 3 2" xfId="13139" xr:uid="{00000000-0005-0000-0000-0000DF2A0000}"/>
    <cellStyle name="20 % - Markeringsfarve4 3 2 3 3 2 2" xfId="27170" xr:uid="{00000000-0005-0000-0000-0000E02A0000}"/>
    <cellStyle name="20 % - Markeringsfarve4 3 2 3 3 3" xfId="23219" xr:uid="{00000000-0005-0000-0000-0000E12A0000}"/>
    <cellStyle name="20 % - Markeringsfarve4 3 2 3 4" xfId="2804" xr:uid="{00000000-0005-0000-0000-0000E22A0000}"/>
    <cellStyle name="20 % - Markeringsfarve4 3 2 3 4 2" xfId="13140" xr:uid="{00000000-0005-0000-0000-0000E32A0000}"/>
    <cellStyle name="20 % - Markeringsfarve4 3 2 3 4 2 2" xfId="27171" xr:uid="{00000000-0005-0000-0000-0000E42A0000}"/>
    <cellStyle name="20 % - Markeringsfarve4 3 2 3 4 3" xfId="23220" xr:uid="{00000000-0005-0000-0000-0000E52A0000}"/>
    <cellStyle name="20 % - Markeringsfarve4 3 2 3 5" xfId="2805" xr:uid="{00000000-0005-0000-0000-0000E62A0000}"/>
    <cellStyle name="20 % - Markeringsfarve4 3 2 3 5 2" xfId="13141" xr:uid="{00000000-0005-0000-0000-0000E72A0000}"/>
    <cellStyle name="20 % - Markeringsfarve4 3 2 3 5 2 2" xfId="27172" xr:uid="{00000000-0005-0000-0000-0000E82A0000}"/>
    <cellStyle name="20 % - Markeringsfarve4 3 2 3 5 3" xfId="23221" xr:uid="{00000000-0005-0000-0000-0000E92A0000}"/>
    <cellStyle name="20 % - Markeringsfarve4 3 2 3 6" xfId="2806" xr:uid="{00000000-0005-0000-0000-0000EA2A0000}"/>
    <cellStyle name="20 % - Markeringsfarve4 3 2 3 6 2" xfId="13142" xr:uid="{00000000-0005-0000-0000-0000EB2A0000}"/>
    <cellStyle name="20 % - Markeringsfarve4 3 2 3 6 2 2" xfId="27173" xr:uid="{00000000-0005-0000-0000-0000EC2A0000}"/>
    <cellStyle name="20 % - Markeringsfarve4 3 2 3 6 3" xfId="23222" xr:uid="{00000000-0005-0000-0000-0000ED2A0000}"/>
    <cellStyle name="20 % - Markeringsfarve4 3 2 3 7" xfId="13137" xr:uid="{00000000-0005-0000-0000-0000EE2A0000}"/>
    <cellStyle name="20 % - Markeringsfarve4 3 2 3 7 2" xfId="27168" xr:uid="{00000000-0005-0000-0000-0000EF2A0000}"/>
    <cellStyle name="20 % - Markeringsfarve4 3 2 3 8" xfId="23217" xr:uid="{00000000-0005-0000-0000-0000F02A0000}"/>
    <cellStyle name="20 % - Markeringsfarve4 3 2 4" xfId="2807" xr:uid="{00000000-0005-0000-0000-0000F12A0000}"/>
    <cellStyle name="20 % - Markeringsfarve4 3 2 4 2" xfId="13143" xr:uid="{00000000-0005-0000-0000-0000F22A0000}"/>
    <cellStyle name="20 % - Markeringsfarve4 3 2 4 2 2" xfId="27174" xr:uid="{00000000-0005-0000-0000-0000F32A0000}"/>
    <cellStyle name="20 % - Markeringsfarve4 3 2 4 3" xfId="23223" xr:uid="{00000000-0005-0000-0000-0000F42A0000}"/>
    <cellStyle name="20 % - Markeringsfarve4 3 2 5" xfId="2808" xr:uid="{00000000-0005-0000-0000-0000F52A0000}"/>
    <cellStyle name="20 % - Markeringsfarve4 3 2 5 2" xfId="13144" xr:uid="{00000000-0005-0000-0000-0000F62A0000}"/>
    <cellStyle name="20 % - Markeringsfarve4 3 2 5 2 2" xfId="27175" xr:uid="{00000000-0005-0000-0000-0000F72A0000}"/>
    <cellStyle name="20 % - Markeringsfarve4 3 2 5 3" xfId="23224" xr:uid="{00000000-0005-0000-0000-0000F82A0000}"/>
    <cellStyle name="20 % - Markeringsfarve4 3 2 6" xfId="2809" xr:uid="{00000000-0005-0000-0000-0000F92A0000}"/>
    <cellStyle name="20 % - Markeringsfarve4 3 2 6 2" xfId="13145" xr:uid="{00000000-0005-0000-0000-0000FA2A0000}"/>
    <cellStyle name="20 % - Markeringsfarve4 3 2 6 2 2" xfId="27176" xr:uid="{00000000-0005-0000-0000-0000FB2A0000}"/>
    <cellStyle name="20 % - Markeringsfarve4 3 2 6 3" xfId="23225" xr:uid="{00000000-0005-0000-0000-0000FC2A0000}"/>
    <cellStyle name="20 % - Markeringsfarve4 3 2 7" xfId="2810" xr:uid="{00000000-0005-0000-0000-0000FD2A0000}"/>
    <cellStyle name="20 % - Markeringsfarve4 3 2 7 2" xfId="13146" xr:uid="{00000000-0005-0000-0000-0000FE2A0000}"/>
    <cellStyle name="20 % - Markeringsfarve4 3 2 7 2 2" xfId="27177" xr:uid="{00000000-0005-0000-0000-0000FF2A0000}"/>
    <cellStyle name="20 % - Markeringsfarve4 3 2 7 3" xfId="23226" xr:uid="{00000000-0005-0000-0000-0000002B0000}"/>
    <cellStyle name="20 % - Markeringsfarve4 3 2 8" xfId="2811" xr:uid="{00000000-0005-0000-0000-0000012B0000}"/>
    <cellStyle name="20 % - Markeringsfarve4 3 2 8 2" xfId="13147" xr:uid="{00000000-0005-0000-0000-0000022B0000}"/>
    <cellStyle name="20 % - Markeringsfarve4 3 2 8 2 2" xfId="27178" xr:uid="{00000000-0005-0000-0000-0000032B0000}"/>
    <cellStyle name="20 % - Markeringsfarve4 3 2 8 3" xfId="23227" xr:uid="{00000000-0005-0000-0000-0000042B0000}"/>
    <cellStyle name="20 % - Markeringsfarve4 3 2 9" xfId="2812" xr:uid="{00000000-0005-0000-0000-0000052B0000}"/>
    <cellStyle name="20 % - Markeringsfarve4 3 3" xfId="2813" xr:uid="{00000000-0005-0000-0000-0000062B0000}"/>
    <cellStyle name="20 % - Markeringsfarve4 3 3 2" xfId="13148" xr:uid="{00000000-0005-0000-0000-0000072B0000}"/>
    <cellStyle name="20 % - Markeringsfarve4 3 3 2 2" xfId="27179" xr:uid="{00000000-0005-0000-0000-0000082B0000}"/>
    <cellStyle name="20 % - Markeringsfarve4 3 3 3" xfId="23228" xr:uid="{00000000-0005-0000-0000-0000092B0000}"/>
    <cellStyle name="20 % - Markeringsfarve4 3_Budget" xfId="2814" xr:uid="{00000000-0005-0000-0000-00000A2B0000}"/>
    <cellStyle name="20 % - Markeringsfarve4 4" xfId="2815" xr:uid="{00000000-0005-0000-0000-00000B2B0000}"/>
    <cellStyle name="20 % - Markeringsfarve4 4 2" xfId="2816" xr:uid="{00000000-0005-0000-0000-00000C2B0000}"/>
    <cellStyle name="20 % - Markeringsfarve4 5" xfId="2817" xr:uid="{00000000-0005-0000-0000-00000D2B0000}"/>
    <cellStyle name="20 % - Markeringsfarve4 6" xfId="2818" xr:uid="{00000000-0005-0000-0000-00000E2B0000}"/>
    <cellStyle name="20 % - Markeringsfarve4 6 10" xfId="2819" xr:uid="{00000000-0005-0000-0000-00000F2B0000}"/>
    <cellStyle name="20 % - Markeringsfarve4 6 10 2" xfId="13150" xr:uid="{00000000-0005-0000-0000-0000102B0000}"/>
    <cellStyle name="20 % - Markeringsfarve4 6 10 2 2" xfId="27181" xr:uid="{00000000-0005-0000-0000-0000112B0000}"/>
    <cellStyle name="20 % - Markeringsfarve4 6 10 3" xfId="23230" xr:uid="{00000000-0005-0000-0000-0000122B0000}"/>
    <cellStyle name="20 % - Markeringsfarve4 6 11" xfId="13149" xr:uid="{00000000-0005-0000-0000-0000132B0000}"/>
    <cellStyle name="20 % - Markeringsfarve4 6 11 2" xfId="27180" xr:uid="{00000000-0005-0000-0000-0000142B0000}"/>
    <cellStyle name="20 % - Markeringsfarve4 6 12" xfId="23229" xr:uid="{00000000-0005-0000-0000-0000152B0000}"/>
    <cellStyle name="20 % - Markeringsfarve4 6 2" xfId="2820" xr:uid="{00000000-0005-0000-0000-0000162B0000}"/>
    <cellStyle name="20 % - Markeringsfarve4 6 2 10" xfId="23231" xr:uid="{00000000-0005-0000-0000-0000172B0000}"/>
    <cellStyle name="20 % - Markeringsfarve4 6 2 2" xfId="2821" xr:uid="{00000000-0005-0000-0000-0000182B0000}"/>
    <cellStyle name="20 % - Markeringsfarve4 6 2 2 2" xfId="2822" xr:uid="{00000000-0005-0000-0000-0000192B0000}"/>
    <cellStyle name="20 % - Markeringsfarve4 6 2 2 2 2" xfId="13153" xr:uid="{00000000-0005-0000-0000-00001A2B0000}"/>
    <cellStyle name="20 % - Markeringsfarve4 6 2 2 2 2 2" xfId="27184" xr:uid="{00000000-0005-0000-0000-00001B2B0000}"/>
    <cellStyle name="20 % - Markeringsfarve4 6 2 2 2 3" xfId="23233" xr:uid="{00000000-0005-0000-0000-00001C2B0000}"/>
    <cellStyle name="20 % - Markeringsfarve4 6 2 2 3" xfId="2823" xr:uid="{00000000-0005-0000-0000-00001D2B0000}"/>
    <cellStyle name="20 % - Markeringsfarve4 6 2 2 3 2" xfId="13154" xr:uid="{00000000-0005-0000-0000-00001E2B0000}"/>
    <cellStyle name="20 % - Markeringsfarve4 6 2 2 3 2 2" xfId="27185" xr:uid="{00000000-0005-0000-0000-00001F2B0000}"/>
    <cellStyle name="20 % - Markeringsfarve4 6 2 2 3 3" xfId="23234" xr:uid="{00000000-0005-0000-0000-0000202B0000}"/>
    <cellStyle name="20 % - Markeringsfarve4 6 2 2 4" xfId="2824" xr:uid="{00000000-0005-0000-0000-0000212B0000}"/>
    <cellStyle name="20 % - Markeringsfarve4 6 2 2 4 2" xfId="13155" xr:uid="{00000000-0005-0000-0000-0000222B0000}"/>
    <cellStyle name="20 % - Markeringsfarve4 6 2 2 4 2 2" xfId="27186" xr:uid="{00000000-0005-0000-0000-0000232B0000}"/>
    <cellStyle name="20 % - Markeringsfarve4 6 2 2 4 3" xfId="23235" xr:uid="{00000000-0005-0000-0000-0000242B0000}"/>
    <cellStyle name="20 % - Markeringsfarve4 6 2 2 5" xfId="2825" xr:uid="{00000000-0005-0000-0000-0000252B0000}"/>
    <cellStyle name="20 % - Markeringsfarve4 6 2 2 5 2" xfId="13156" xr:uid="{00000000-0005-0000-0000-0000262B0000}"/>
    <cellStyle name="20 % - Markeringsfarve4 6 2 2 5 2 2" xfId="27187" xr:uid="{00000000-0005-0000-0000-0000272B0000}"/>
    <cellStyle name="20 % - Markeringsfarve4 6 2 2 5 3" xfId="23236" xr:uid="{00000000-0005-0000-0000-0000282B0000}"/>
    <cellStyle name="20 % - Markeringsfarve4 6 2 2 6" xfId="2826" xr:uid="{00000000-0005-0000-0000-0000292B0000}"/>
    <cellStyle name="20 % - Markeringsfarve4 6 2 2 6 2" xfId="13157" xr:uid="{00000000-0005-0000-0000-00002A2B0000}"/>
    <cellStyle name="20 % - Markeringsfarve4 6 2 2 6 2 2" xfId="27188" xr:uid="{00000000-0005-0000-0000-00002B2B0000}"/>
    <cellStyle name="20 % - Markeringsfarve4 6 2 2 6 3" xfId="23237" xr:uid="{00000000-0005-0000-0000-00002C2B0000}"/>
    <cellStyle name="20 % - Markeringsfarve4 6 2 2 7" xfId="13152" xr:uid="{00000000-0005-0000-0000-00002D2B0000}"/>
    <cellStyle name="20 % - Markeringsfarve4 6 2 2 7 2" xfId="27183" xr:uid="{00000000-0005-0000-0000-00002E2B0000}"/>
    <cellStyle name="20 % - Markeringsfarve4 6 2 2 8" xfId="23232" xr:uid="{00000000-0005-0000-0000-00002F2B0000}"/>
    <cellStyle name="20 % - Markeringsfarve4 6 2 3" xfId="2827" xr:uid="{00000000-0005-0000-0000-0000302B0000}"/>
    <cellStyle name="20 % - Markeringsfarve4 6 2 3 2" xfId="2828" xr:uid="{00000000-0005-0000-0000-0000312B0000}"/>
    <cellStyle name="20 % - Markeringsfarve4 6 2 3 2 2" xfId="13159" xr:uid="{00000000-0005-0000-0000-0000322B0000}"/>
    <cellStyle name="20 % - Markeringsfarve4 6 2 3 2 2 2" xfId="27190" xr:uid="{00000000-0005-0000-0000-0000332B0000}"/>
    <cellStyle name="20 % - Markeringsfarve4 6 2 3 2 3" xfId="23239" xr:uid="{00000000-0005-0000-0000-0000342B0000}"/>
    <cellStyle name="20 % - Markeringsfarve4 6 2 3 3" xfId="2829" xr:uid="{00000000-0005-0000-0000-0000352B0000}"/>
    <cellStyle name="20 % - Markeringsfarve4 6 2 3 3 2" xfId="13160" xr:uid="{00000000-0005-0000-0000-0000362B0000}"/>
    <cellStyle name="20 % - Markeringsfarve4 6 2 3 3 2 2" xfId="27191" xr:uid="{00000000-0005-0000-0000-0000372B0000}"/>
    <cellStyle name="20 % - Markeringsfarve4 6 2 3 3 3" xfId="23240" xr:uid="{00000000-0005-0000-0000-0000382B0000}"/>
    <cellStyle name="20 % - Markeringsfarve4 6 2 3 4" xfId="2830" xr:uid="{00000000-0005-0000-0000-0000392B0000}"/>
    <cellStyle name="20 % - Markeringsfarve4 6 2 3 4 2" xfId="13161" xr:uid="{00000000-0005-0000-0000-00003A2B0000}"/>
    <cellStyle name="20 % - Markeringsfarve4 6 2 3 4 2 2" xfId="27192" xr:uid="{00000000-0005-0000-0000-00003B2B0000}"/>
    <cellStyle name="20 % - Markeringsfarve4 6 2 3 4 3" xfId="23241" xr:uid="{00000000-0005-0000-0000-00003C2B0000}"/>
    <cellStyle name="20 % - Markeringsfarve4 6 2 3 5" xfId="2831" xr:uid="{00000000-0005-0000-0000-00003D2B0000}"/>
    <cellStyle name="20 % - Markeringsfarve4 6 2 3 5 2" xfId="13162" xr:uid="{00000000-0005-0000-0000-00003E2B0000}"/>
    <cellStyle name="20 % - Markeringsfarve4 6 2 3 5 2 2" xfId="27193" xr:uid="{00000000-0005-0000-0000-00003F2B0000}"/>
    <cellStyle name="20 % - Markeringsfarve4 6 2 3 5 3" xfId="23242" xr:uid="{00000000-0005-0000-0000-0000402B0000}"/>
    <cellStyle name="20 % - Markeringsfarve4 6 2 3 6" xfId="2832" xr:uid="{00000000-0005-0000-0000-0000412B0000}"/>
    <cellStyle name="20 % - Markeringsfarve4 6 2 3 6 2" xfId="13163" xr:uid="{00000000-0005-0000-0000-0000422B0000}"/>
    <cellStyle name="20 % - Markeringsfarve4 6 2 3 6 2 2" xfId="27194" xr:uid="{00000000-0005-0000-0000-0000432B0000}"/>
    <cellStyle name="20 % - Markeringsfarve4 6 2 3 6 3" xfId="23243" xr:uid="{00000000-0005-0000-0000-0000442B0000}"/>
    <cellStyle name="20 % - Markeringsfarve4 6 2 3 7" xfId="13158" xr:uid="{00000000-0005-0000-0000-0000452B0000}"/>
    <cellStyle name="20 % - Markeringsfarve4 6 2 3 7 2" xfId="27189" xr:uid="{00000000-0005-0000-0000-0000462B0000}"/>
    <cellStyle name="20 % - Markeringsfarve4 6 2 3 8" xfId="23238" xr:uid="{00000000-0005-0000-0000-0000472B0000}"/>
    <cellStyle name="20 % - Markeringsfarve4 6 2 4" xfId="2833" xr:uid="{00000000-0005-0000-0000-0000482B0000}"/>
    <cellStyle name="20 % - Markeringsfarve4 6 2 4 2" xfId="13164" xr:uid="{00000000-0005-0000-0000-0000492B0000}"/>
    <cellStyle name="20 % - Markeringsfarve4 6 2 4 2 2" xfId="27195" xr:uid="{00000000-0005-0000-0000-00004A2B0000}"/>
    <cellStyle name="20 % - Markeringsfarve4 6 2 4 3" xfId="23244" xr:uid="{00000000-0005-0000-0000-00004B2B0000}"/>
    <cellStyle name="20 % - Markeringsfarve4 6 2 5" xfId="2834" xr:uid="{00000000-0005-0000-0000-00004C2B0000}"/>
    <cellStyle name="20 % - Markeringsfarve4 6 2 5 2" xfId="13165" xr:uid="{00000000-0005-0000-0000-00004D2B0000}"/>
    <cellStyle name="20 % - Markeringsfarve4 6 2 5 2 2" xfId="27196" xr:uid="{00000000-0005-0000-0000-00004E2B0000}"/>
    <cellStyle name="20 % - Markeringsfarve4 6 2 5 3" xfId="23245" xr:uid="{00000000-0005-0000-0000-00004F2B0000}"/>
    <cellStyle name="20 % - Markeringsfarve4 6 2 6" xfId="2835" xr:uid="{00000000-0005-0000-0000-0000502B0000}"/>
    <cellStyle name="20 % - Markeringsfarve4 6 2 6 2" xfId="13166" xr:uid="{00000000-0005-0000-0000-0000512B0000}"/>
    <cellStyle name="20 % - Markeringsfarve4 6 2 6 2 2" xfId="27197" xr:uid="{00000000-0005-0000-0000-0000522B0000}"/>
    <cellStyle name="20 % - Markeringsfarve4 6 2 6 3" xfId="23246" xr:uid="{00000000-0005-0000-0000-0000532B0000}"/>
    <cellStyle name="20 % - Markeringsfarve4 6 2 7" xfId="2836" xr:uid="{00000000-0005-0000-0000-0000542B0000}"/>
    <cellStyle name="20 % - Markeringsfarve4 6 2 7 2" xfId="13167" xr:uid="{00000000-0005-0000-0000-0000552B0000}"/>
    <cellStyle name="20 % - Markeringsfarve4 6 2 7 2 2" xfId="27198" xr:uid="{00000000-0005-0000-0000-0000562B0000}"/>
    <cellStyle name="20 % - Markeringsfarve4 6 2 7 3" xfId="23247" xr:uid="{00000000-0005-0000-0000-0000572B0000}"/>
    <cellStyle name="20 % - Markeringsfarve4 6 2 8" xfId="2837" xr:uid="{00000000-0005-0000-0000-0000582B0000}"/>
    <cellStyle name="20 % - Markeringsfarve4 6 2 8 2" xfId="13168" xr:uid="{00000000-0005-0000-0000-0000592B0000}"/>
    <cellStyle name="20 % - Markeringsfarve4 6 2 8 2 2" xfId="27199" xr:uid="{00000000-0005-0000-0000-00005A2B0000}"/>
    <cellStyle name="20 % - Markeringsfarve4 6 2 8 3" xfId="23248" xr:uid="{00000000-0005-0000-0000-00005B2B0000}"/>
    <cellStyle name="20 % - Markeringsfarve4 6 2 9" xfId="13151" xr:uid="{00000000-0005-0000-0000-00005C2B0000}"/>
    <cellStyle name="20 % - Markeringsfarve4 6 2 9 2" xfId="27182" xr:uid="{00000000-0005-0000-0000-00005D2B0000}"/>
    <cellStyle name="20 % - Markeringsfarve4 6 3" xfId="2838" xr:uid="{00000000-0005-0000-0000-00005E2B0000}"/>
    <cellStyle name="20 % - Markeringsfarve4 6 4" xfId="2839" xr:uid="{00000000-0005-0000-0000-00005F2B0000}"/>
    <cellStyle name="20 % - Markeringsfarve4 6 4 2" xfId="2840" xr:uid="{00000000-0005-0000-0000-0000602B0000}"/>
    <cellStyle name="20 % - Markeringsfarve4 6 4 2 2" xfId="13170" xr:uid="{00000000-0005-0000-0000-0000612B0000}"/>
    <cellStyle name="20 % - Markeringsfarve4 6 4 2 2 2" xfId="27201" xr:uid="{00000000-0005-0000-0000-0000622B0000}"/>
    <cellStyle name="20 % - Markeringsfarve4 6 4 2 3" xfId="23250" xr:uid="{00000000-0005-0000-0000-0000632B0000}"/>
    <cellStyle name="20 % - Markeringsfarve4 6 4 3" xfId="2841" xr:uid="{00000000-0005-0000-0000-0000642B0000}"/>
    <cellStyle name="20 % - Markeringsfarve4 6 4 3 2" xfId="13171" xr:uid="{00000000-0005-0000-0000-0000652B0000}"/>
    <cellStyle name="20 % - Markeringsfarve4 6 4 3 2 2" xfId="27202" xr:uid="{00000000-0005-0000-0000-0000662B0000}"/>
    <cellStyle name="20 % - Markeringsfarve4 6 4 3 3" xfId="23251" xr:uid="{00000000-0005-0000-0000-0000672B0000}"/>
    <cellStyle name="20 % - Markeringsfarve4 6 4 4" xfId="2842" xr:uid="{00000000-0005-0000-0000-0000682B0000}"/>
    <cellStyle name="20 % - Markeringsfarve4 6 4 4 2" xfId="13172" xr:uid="{00000000-0005-0000-0000-0000692B0000}"/>
    <cellStyle name="20 % - Markeringsfarve4 6 4 4 2 2" xfId="27203" xr:uid="{00000000-0005-0000-0000-00006A2B0000}"/>
    <cellStyle name="20 % - Markeringsfarve4 6 4 4 3" xfId="23252" xr:uid="{00000000-0005-0000-0000-00006B2B0000}"/>
    <cellStyle name="20 % - Markeringsfarve4 6 4 5" xfId="2843" xr:uid="{00000000-0005-0000-0000-00006C2B0000}"/>
    <cellStyle name="20 % - Markeringsfarve4 6 4 5 2" xfId="13173" xr:uid="{00000000-0005-0000-0000-00006D2B0000}"/>
    <cellStyle name="20 % - Markeringsfarve4 6 4 5 2 2" xfId="27204" xr:uid="{00000000-0005-0000-0000-00006E2B0000}"/>
    <cellStyle name="20 % - Markeringsfarve4 6 4 5 3" xfId="23253" xr:uid="{00000000-0005-0000-0000-00006F2B0000}"/>
    <cellStyle name="20 % - Markeringsfarve4 6 4 6" xfId="2844" xr:uid="{00000000-0005-0000-0000-0000702B0000}"/>
    <cellStyle name="20 % - Markeringsfarve4 6 4 6 2" xfId="13174" xr:uid="{00000000-0005-0000-0000-0000712B0000}"/>
    <cellStyle name="20 % - Markeringsfarve4 6 4 6 2 2" xfId="27205" xr:uid="{00000000-0005-0000-0000-0000722B0000}"/>
    <cellStyle name="20 % - Markeringsfarve4 6 4 6 3" xfId="23254" xr:uid="{00000000-0005-0000-0000-0000732B0000}"/>
    <cellStyle name="20 % - Markeringsfarve4 6 4 7" xfId="13169" xr:uid="{00000000-0005-0000-0000-0000742B0000}"/>
    <cellStyle name="20 % - Markeringsfarve4 6 4 7 2" xfId="27200" xr:uid="{00000000-0005-0000-0000-0000752B0000}"/>
    <cellStyle name="20 % - Markeringsfarve4 6 4 8" xfId="23249" xr:uid="{00000000-0005-0000-0000-0000762B0000}"/>
    <cellStyle name="20 % - Markeringsfarve4 6 5" xfId="2845" xr:uid="{00000000-0005-0000-0000-0000772B0000}"/>
    <cellStyle name="20 % - Markeringsfarve4 6 5 2" xfId="2846" xr:uid="{00000000-0005-0000-0000-0000782B0000}"/>
    <cellStyle name="20 % - Markeringsfarve4 6 5 2 2" xfId="13176" xr:uid="{00000000-0005-0000-0000-0000792B0000}"/>
    <cellStyle name="20 % - Markeringsfarve4 6 5 2 2 2" xfId="27207" xr:uid="{00000000-0005-0000-0000-00007A2B0000}"/>
    <cellStyle name="20 % - Markeringsfarve4 6 5 2 3" xfId="23256" xr:uid="{00000000-0005-0000-0000-00007B2B0000}"/>
    <cellStyle name="20 % - Markeringsfarve4 6 5 3" xfId="2847" xr:uid="{00000000-0005-0000-0000-00007C2B0000}"/>
    <cellStyle name="20 % - Markeringsfarve4 6 5 3 2" xfId="13177" xr:uid="{00000000-0005-0000-0000-00007D2B0000}"/>
    <cellStyle name="20 % - Markeringsfarve4 6 5 3 2 2" xfId="27208" xr:uid="{00000000-0005-0000-0000-00007E2B0000}"/>
    <cellStyle name="20 % - Markeringsfarve4 6 5 3 3" xfId="23257" xr:uid="{00000000-0005-0000-0000-00007F2B0000}"/>
    <cellStyle name="20 % - Markeringsfarve4 6 5 4" xfId="2848" xr:uid="{00000000-0005-0000-0000-0000802B0000}"/>
    <cellStyle name="20 % - Markeringsfarve4 6 5 4 2" xfId="13178" xr:uid="{00000000-0005-0000-0000-0000812B0000}"/>
    <cellStyle name="20 % - Markeringsfarve4 6 5 4 2 2" xfId="27209" xr:uid="{00000000-0005-0000-0000-0000822B0000}"/>
    <cellStyle name="20 % - Markeringsfarve4 6 5 4 3" xfId="23258" xr:uid="{00000000-0005-0000-0000-0000832B0000}"/>
    <cellStyle name="20 % - Markeringsfarve4 6 5 5" xfId="2849" xr:uid="{00000000-0005-0000-0000-0000842B0000}"/>
    <cellStyle name="20 % - Markeringsfarve4 6 5 5 2" xfId="13179" xr:uid="{00000000-0005-0000-0000-0000852B0000}"/>
    <cellStyle name="20 % - Markeringsfarve4 6 5 5 2 2" xfId="27210" xr:uid="{00000000-0005-0000-0000-0000862B0000}"/>
    <cellStyle name="20 % - Markeringsfarve4 6 5 5 3" xfId="23259" xr:uid="{00000000-0005-0000-0000-0000872B0000}"/>
    <cellStyle name="20 % - Markeringsfarve4 6 5 6" xfId="2850" xr:uid="{00000000-0005-0000-0000-0000882B0000}"/>
    <cellStyle name="20 % - Markeringsfarve4 6 5 6 2" xfId="13180" xr:uid="{00000000-0005-0000-0000-0000892B0000}"/>
    <cellStyle name="20 % - Markeringsfarve4 6 5 6 2 2" xfId="27211" xr:uid="{00000000-0005-0000-0000-00008A2B0000}"/>
    <cellStyle name="20 % - Markeringsfarve4 6 5 6 3" xfId="23260" xr:uid="{00000000-0005-0000-0000-00008B2B0000}"/>
    <cellStyle name="20 % - Markeringsfarve4 6 5 7" xfId="13175" xr:uid="{00000000-0005-0000-0000-00008C2B0000}"/>
    <cellStyle name="20 % - Markeringsfarve4 6 5 7 2" xfId="27206" xr:uid="{00000000-0005-0000-0000-00008D2B0000}"/>
    <cellStyle name="20 % - Markeringsfarve4 6 5 8" xfId="23255" xr:uid="{00000000-0005-0000-0000-00008E2B0000}"/>
    <cellStyle name="20 % - Markeringsfarve4 6 6" xfId="2851" xr:uid="{00000000-0005-0000-0000-00008F2B0000}"/>
    <cellStyle name="20 % - Markeringsfarve4 6 6 2" xfId="13181" xr:uid="{00000000-0005-0000-0000-0000902B0000}"/>
    <cellStyle name="20 % - Markeringsfarve4 6 6 2 2" xfId="27212" xr:uid="{00000000-0005-0000-0000-0000912B0000}"/>
    <cellStyle name="20 % - Markeringsfarve4 6 6 3" xfId="23261" xr:uid="{00000000-0005-0000-0000-0000922B0000}"/>
    <cellStyle name="20 % - Markeringsfarve4 6 7" xfId="2852" xr:uid="{00000000-0005-0000-0000-0000932B0000}"/>
    <cellStyle name="20 % - Markeringsfarve4 6 7 2" xfId="13182" xr:uid="{00000000-0005-0000-0000-0000942B0000}"/>
    <cellStyle name="20 % - Markeringsfarve4 6 7 2 2" xfId="27213" xr:uid="{00000000-0005-0000-0000-0000952B0000}"/>
    <cellStyle name="20 % - Markeringsfarve4 6 7 3" xfId="23262" xr:uid="{00000000-0005-0000-0000-0000962B0000}"/>
    <cellStyle name="20 % - Markeringsfarve4 6 8" xfId="2853" xr:uid="{00000000-0005-0000-0000-0000972B0000}"/>
    <cellStyle name="20 % - Markeringsfarve4 6 8 2" xfId="13183" xr:uid="{00000000-0005-0000-0000-0000982B0000}"/>
    <cellStyle name="20 % - Markeringsfarve4 6 8 2 2" xfId="27214" xr:uid="{00000000-0005-0000-0000-0000992B0000}"/>
    <cellStyle name="20 % - Markeringsfarve4 6 8 3" xfId="23263" xr:uid="{00000000-0005-0000-0000-00009A2B0000}"/>
    <cellStyle name="20 % - Markeringsfarve4 6 9" xfId="2854" xr:uid="{00000000-0005-0000-0000-00009B2B0000}"/>
    <cellStyle name="20 % - Markeringsfarve4 6 9 2" xfId="13184" xr:uid="{00000000-0005-0000-0000-00009C2B0000}"/>
    <cellStyle name="20 % - Markeringsfarve4 6 9 2 2" xfId="27215" xr:uid="{00000000-0005-0000-0000-00009D2B0000}"/>
    <cellStyle name="20 % - Markeringsfarve4 6 9 3" xfId="23264" xr:uid="{00000000-0005-0000-0000-00009E2B0000}"/>
    <cellStyle name="20 % - Markeringsfarve4 7" xfId="2855" xr:uid="{00000000-0005-0000-0000-00009F2B0000}"/>
    <cellStyle name="20 % - Markeringsfarve4 8" xfId="2856" xr:uid="{00000000-0005-0000-0000-0000A02B0000}"/>
    <cellStyle name="20 % - Markeringsfarve4 9" xfId="2857" xr:uid="{00000000-0005-0000-0000-0000A12B0000}"/>
    <cellStyle name="20 % - Markeringsfarve5 10" xfId="2859" xr:uid="{00000000-0005-0000-0000-0000A22B0000}"/>
    <cellStyle name="20 % - Markeringsfarve5 11" xfId="2860" xr:uid="{00000000-0005-0000-0000-0000A32B0000}"/>
    <cellStyle name="20 % - Markeringsfarve5 11 2" xfId="2861" xr:uid="{00000000-0005-0000-0000-0000A42B0000}"/>
    <cellStyle name="20 % - Markeringsfarve5 11 2 2" xfId="13186" xr:uid="{00000000-0005-0000-0000-0000A52B0000}"/>
    <cellStyle name="20 % - Markeringsfarve5 11 2 2 2" xfId="27217" xr:uid="{00000000-0005-0000-0000-0000A62B0000}"/>
    <cellStyle name="20 % - Markeringsfarve5 11 2 3" xfId="23267" xr:uid="{00000000-0005-0000-0000-0000A72B0000}"/>
    <cellStyle name="20 % - Markeringsfarve5 11 3" xfId="13185" xr:uid="{00000000-0005-0000-0000-0000A82B0000}"/>
    <cellStyle name="20 % - Markeringsfarve5 11 3 2" xfId="27216" xr:uid="{00000000-0005-0000-0000-0000A92B0000}"/>
    <cellStyle name="20 % - Markeringsfarve5 11 4" xfId="23266" xr:uid="{00000000-0005-0000-0000-0000AA2B0000}"/>
    <cellStyle name="20 % - Markeringsfarve5 12" xfId="2862" xr:uid="{00000000-0005-0000-0000-0000AB2B0000}"/>
    <cellStyle name="20 % - Markeringsfarve5 12 2" xfId="13187" xr:uid="{00000000-0005-0000-0000-0000AC2B0000}"/>
    <cellStyle name="20 % - Markeringsfarve5 12 2 2" xfId="27218" xr:uid="{00000000-0005-0000-0000-0000AD2B0000}"/>
    <cellStyle name="20 % - Markeringsfarve5 12 3" xfId="23268" xr:uid="{00000000-0005-0000-0000-0000AE2B0000}"/>
    <cellStyle name="20 % - Markeringsfarve5 13" xfId="2863" xr:uid="{00000000-0005-0000-0000-0000AF2B0000}"/>
    <cellStyle name="20 % - Markeringsfarve5 13 2" xfId="13188" xr:uid="{00000000-0005-0000-0000-0000B02B0000}"/>
    <cellStyle name="20 % - Markeringsfarve5 13 2 2" xfId="27219" xr:uid="{00000000-0005-0000-0000-0000B12B0000}"/>
    <cellStyle name="20 % - Markeringsfarve5 13 3" xfId="23269" xr:uid="{00000000-0005-0000-0000-0000B22B0000}"/>
    <cellStyle name="20 % - Markeringsfarve5 14" xfId="2864" xr:uid="{00000000-0005-0000-0000-0000B32B0000}"/>
    <cellStyle name="20 % - Markeringsfarve5 15" xfId="2865" xr:uid="{00000000-0005-0000-0000-0000B42B0000}"/>
    <cellStyle name="20 % - Markeringsfarve5 16" xfId="2866" xr:uid="{00000000-0005-0000-0000-0000B52B0000}"/>
    <cellStyle name="20 % - Markeringsfarve5 17" xfId="2867" xr:uid="{00000000-0005-0000-0000-0000B62B0000}"/>
    <cellStyle name="20 % - Markeringsfarve5 18" xfId="2868" xr:uid="{00000000-0005-0000-0000-0000B72B0000}"/>
    <cellStyle name="20 % - Markeringsfarve5 18 2" xfId="13189" xr:uid="{00000000-0005-0000-0000-0000B82B0000}"/>
    <cellStyle name="20 % - Markeringsfarve5 18 2 2" xfId="27220" xr:uid="{00000000-0005-0000-0000-0000B92B0000}"/>
    <cellStyle name="20 % - Markeringsfarve5 18 3" xfId="23270" xr:uid="{00000000-0005-0000-0000-0000BA2B0000}"/>
    <cellStyle name="20 % - Markeringsfarve5 19" xfId="2869" xr:uid="{00000000-0005-0000-0000-0000BB2B0000}"/>
    <cellStyle name="20 % - Markeringsfarve5 19 2" xfId="13190" xr:uid="{00000000-0005-0000-0000-0000BC2B0000}"/>
    <cellStyle name="20 % - Markeringsfarve5 19 2 2" xfId="27221" xr:uid="{00000000-0005-0000-0000-0000BD2B0000}"/>
    <cellStyle name="20 % - Markeringsfarve5 19 3" xfId="23271" xr:uid="{00000000-0005-0000-0000-0000BE2B0000}"/>
    <cellStyle name="20 % - Markeringsfarve5 2" xfId="2870" xr:uid="{00000000-0005-0000-0000-0000BF2B0000}"/>
    <cellStyle name="20 % - Markeringsfarve5 2 10" xfId="2871" xr:uid="{00000000-0005-0000-0000-0000C02B0000}"/>
    <cellStyle name="20 % - Markeringsfarve5 2 10 2" xfId="13191" xr:uid="{00000000-0005-0000-0000-0000C12B0000}"/>
    <cellStyle name="20 % - Markeringsfarve5 2 10 2 2" xfId="27222" xr:uid="{00000000-0005-0000-0000-0000C22B0000}"/>
    <cellStyle name="20 % - Markeringsfarve5 2 10 3" xfId="23272" xr:uid="{00000000-0005-0000-0000-0000C32B0000}"/>
    <cellStyle name="20 % - Markeringsfarve5 2 11" xfId="2872" xr:uid="{00000000-0005-0000-0000-0000C42B0000}"/>
    <cellStyle name="20 % - Markeringsfarve5 2 11 2" xfId="13192" xr:uid="{00000000-0005-0000-0000-0000C52B0000}"/>
    <cellStyle name="20 % - Markeringsfarve5 2 11 2 2" xfId="27223" xr:uid="{00000000-0005-0000-0000-0000C62B0000}"/>
    <cellStyle name="20 % - Markeringsfarve5 2 11 3" xfId="23273" xr:uid="{00000000-0005-0000-0000-0000C72B0000}"/>
    <cellStyle name="20 % - Markeringsfarve5 2 12" xfId="2873" xr:uid="{00000000-0005-0000-0000-0000C82B0000}"/>
    <cellStyle name="20 % - Markeringsfarve5 2 12 2" xfId="13193" xr:uid="{00000000-0005-0000-0000-0000C92B0000}"/>
    <cellStyle name="20 % - Markeringsfarve5 2 12 2 2" xfId="27224" xr:uid="{00000000-0005-0000-0000-0000CA2B0000}"/>
    <cellStyle name="20 % - Markeringsfarve5 2 12 3" xfId="23274" xr:uid="{00000000-0005-0000-0000-0000CB2B0000}"/>
    <cellStyle name="20 % - Markeringsfarve5 2 13" xfId="2874" xr:uid="{00000000-0005-0000-0000-0000CC2B0000}"/>
    <cellStyle name="20 % - Markeringsfarve5 2 13 2" xfId="13194" xr:uid="{00000000-0005-0000-0000-0000CD2B0000}"/>
    <cellStyle name="20 % - Markeringsfarve5 2 13 2 2" xfId="27225" xr:uid="{00000000-0005-0000-0000-0000CE2B0000}"/>
    <cellStyle name="20 % - Markeringsfarve5 2 13 3" xfId="23275" xr:uid="{00000000-0005-0000-0000-0000CF2B0000}"/>
    <cellStyle name="20 % - Markeringsfarve5 2 14" xfId="2875" xr:uid="{00000000-0005-0000-0000-0000D02B0000}"/>
    <cellStyle name="20 % - Markeringsfarve5 2 14 2" xfId="13195" xr:uid="{00000000-0005-0000-0000-0000D12B0000}"/>
    <cellStyle name="20 % - Markeringsfarve5 2 14 2 2" xfId="27226" xr:uid="{00000000-0005-0000-0000-0000D22B0000}"/>
    <cellStyle name="20 % - Markeringsfarve5 2 14 3" xfId="23276" xr:uid="{00000000-0005-0000-0000-0000D32B0000}"/>
    <cellStyle name="20 % - Markeringsfarve5 2 15" xfId="2876" xr:uid="{00000000-0005-0000-0000-0000D42B0000}"/>
    <cellStyle name="20 % - Markeringsfarve5 2 15 2" xfId="13196" xr:uid="{00000000-0005-0000-0000-0000D52B0000}"/>
    <cellStyle name="20 % - Markeringsfarve5 2 15 2 2" xfId="27227" xr:uid="{00000000-0005-0000-0000-0000D62B0000}"/>
    <cellStyle name="20 % - Markeringsfarve5 2 15 3" xfId="23277" xr:uid="{00000000-0005-0000-0000-0000D72B0000}"/>
    <cellStyle name="20 % - Markeringsfarve5 2 16" xfId="2877" xr:uid="{00000000-0005-0000-0000-0000D82B0000}"/>
    <cellStyle name="20 % - Markeringsfarve5 2 17" xfId="2878" xr:uid="{00000000-0005-0000-0000-0000D92B0000}"/>
    <cellStyle name="20 % - Markeringsfarve5 2 17 2" xfId="13197" xr:uid="{00000000-0005-0000-0000-0000DA2B0000}"/>
    <cellStyle name="20 % - Markeringsfarve5 2 17 2 2" xfId="27228" xr:uid="{00000000-0005-0000-0000-0000DB2B0000}"/>
    <cellStyle name="20 % - Markeringsfarve5 2 17 3" xfId="23278" xr:uid="{00000000-0005-0000-0000-0000DC2B0000}"/>
    <cellStyle name="20 % - Markeringsfarve5 2 2" xfId="2879" xr:uid="{00000000-0005-0000-0000-0000DD2B0000}"/>
    <cellStyle name="20 % - Markeringsfarve5 2 2 10" xfId="2880" xr:uid="{00000000-0005-0000-0000-0000DE2B0000}"/>
    <cellStyle name="20 % - Markeringsfarve5 2 2 10 2" xfId="13199" xr:uid="{00000000-0005-0000-0000-0000DF2B0000}"/>
    <cellStyle name="20 % - Markeringsfarve5 2 2 10 2 2" xfId="27230" xr:uid="{00000000-0005-0000-0000-0000E02B0000}"/>
    <cellStyle name="20 % - Markeringsfarve5 2 2 10 3" xfId="23280" xr:uid="{00000000-0005-0000-0000-0000E12B0000}"/>
    <cellStyle name="20 % - Markeringsfarve5 2 2 11" xfId="2881" xr:uid="{00000000-0005-0000-0000-0000E22B0000}"/>
    <cellStyle name="20 % - Markeringsfarve5 2 2 11 2" xfId="13200" xr:uid="{00000000-0005-0000-0000-0000E32B0000}"/>
    <cellStyle name="20 % - Markeringsfarve5 2 2 11 2 2" xfId="27231" xr:uid="{00000000-0005-0000-0000-0000E42B0000}"/>
    <cellStyle name="20 % - Markeringsfarve5 2 2 11 3" xfId="23281" xr:uid="{00000000-0005-0000-0000-0000E52B0000}"/>
    <cellStyle name="20 % - Markeringsfarve5 2 2 12" xfId="2882" xr:uid="{00000000-0005-0000-0000-0000E62B0000}"/>
    <cellStyle name="20 % - Markeringsfarve5 2 2 12 2" xfId="13201" xr:uid="{00000000-0005-0000-0000-0000E72B0000}"/>
    <cellStyle name="20 % - Markeringsfarve5 2 2 12 2 2" xfId="27232" xr:uid="{00000000-0005-0000-0000-0000E82B0000}"/>
    <cellStyle name="20 % - Markeringsfarve5 2 2 12 3" xfId="23282" xr:uid="{00000000-0005-0000-0000-0000E92B0000}"/>
    <cellStyle name="20 % - Markeringsfarve5 2 2 13" xfId="2883" xr:uid="{00000000-0005-0000-0000-0000EA2B0000}"/>
    <cellStyle name="20 % - Markeringsfarve5 2 2 13 2" xfId="13202" xr:uid="{00000000-0005-0000-0000-0000EB2B0000}"/>
    <cellStyle name="20 % - Markeringsfarve5 2 2 13 2 2" xfId="27233" xr:uid="{00000000-0005-0000-0000-0000EC2B0000}"/>
    <cellStyle name="20 % - Markeringsfarve5 2 2 13 3" xfId="23283" xr:uid="{00000000-0005-0000-0000-0000ED2B0000}"/>
    <cellStyle name="20 % - Markeringsfarve5 2 2 14" xfId="2884" xr:uid="{00000000-0005-0000-0000-0000EE2B0000}"/>
    <cellStyle name="20 % - Markeringsfarve5 2 2 15" xfId="13198" xr:uid="{00000000-0005-0000-0000-0000EF2B0000}"/>
    <cellStyle name="20 % - Markeringsfarve5 2 2 15 2" xfId="27229" xr:uid="{00000000-0005-0000-0000-0000F02B0000}"/>
    <cellStyle name="20 % - Markeringsfarve5 2 2 16" xfId="23279" xr:uid="{00000000-0005-0000-0000-0000F12B0000}"/>
    <cellStyle name="20 % - Markeringsfarve5 2 2 2" xfId="2885" xr:uid="{00000000-0005-0000-0000-0000F22B0000}"/>
    <cellStyle name="20 % - Markeringsfarve5 2 2 2 10" xfId="2886" xr:uid="{00000000-0005-0000-0000-0000F32B0000}"/>
    <cellStyle name="20 % - Markeringsfarve5 2 2 2 10 2" xfId="13204" xr:uid="{00000000-0005-0000-0000-0000F42B0000}"/>
    <cellStyle name="20 % - Markeringsfarve5 2 2 2 10 2 2" xfId="27235" xr:uid="{00000000-0005-0000-0000-0000F52B0000}"/>
    <cellStyle name="20 % - Markeringsfarve5 2 2 2 10 3" xfId="23285" xr:uid="{00000000-0005-0000-0000-0000F62B0000}"/>
    <cellStyle name="20 % - Markeringsfarve5 2 2 2 11" xfId="2887" xr:uid="{00000000-0005-0000-0000-0000F72B0000}"/>
    <cellStyle name="20 % - Markeringsfarve5 2 2 2 11 2" xfId="13205" xr:uid="{00000000-0005-0000-0000-0000F82B0000}"/>
    <cellStyle name="20 % - Markeringsfarve5 2 2 2 11 2 2" xfId="27236" xr:uid="{00000000-0005-0000-0000-0000F92B0000}"/>
    <cellStyle name="20 % - Markeringsfarve5 2 2 2 11 3" xfId="23286" xr:uid="{00000000-0005-0000-0000-0000FA2B0000}"/>
    <cellStyle name="20 % - Markeringsfarve5 2 2 2 12" xfId="2888" xr:uid="{00000000-0005-0000-0000-0000FB2B0000}"/>
    <cellStyle name="20 % - Markeringsfarve5 2 2 2 12 2" xfId="13206" xr:uid="{00000000-0005-0000-0000-0000FC2B0000}"/>
    <cellStyle name="20 % - Markeringsfarve5 2 2 2 12 2 2" xfId="27237" xr:uid="{00000000-0005-0000-0000-0000FD2B0000}"/>
    <cellStyle name="20 % - Markeringsfarve5 2 2 2 12 3" xfId="23287" xr:uid="{00000000-0005-0000-0000-0000FE2B0000}"/>
    <cellStyle name="20 % - Markeringsfarve5 2 2 2 13" xfId="13203" xr:uid="{00000000-0005-0000-0000-0000FF2B0000}"/>
    <cellStyle name="20 % - Markeringsfarve5 2 2 2 13 2" xfId="27234" xr:uid="{00000000-0005-0000-0000-0000002C0000}"/>
    <cellStyle name="20 % - Markeringsfarve5 2 2 2 14" xfId="23284" xr:uid="{00000000-0005-0000-0000-0000012C0000}"/>
    <cellStyle name="20 % - Markeringsfarve5 2 2 2 2" xfId="2889" xr:uid="{00000000-0005-0000-0000-0000022C0000}"/>
    <cellStyle name="20 % - Markeringsfarve5 2 2 2 2 10" xfId="2890" xr:uid="{00000000-0005-0000-0000-0000032C0000}"/>
    <cellStyle name="20 % - Markeringsfarve5 2 2 2 2 10 2" xfId="13208" xr:uid="{00000000-0005-0000-0000-0000042C0000}"/>
    <cellStyle name="20 % - Markeringsfarve5 2 2 2 2 10 2 2" xfId="27239" xr:uid="{00000000-0005-0000-0000-0000052C0000}"/>
    <cellStyle name="20 % - Markeringsfarve5 2 2 2 2 10 3" xfId="23289" xr:uid="{00000000-0005-0000-0000-0000062C0000}"/>
    <cellStyle name="20 % - Markeringsfarve5 2 2 2 2 11" xfId="2891" xr:uid="{00000000-0005-0000-0000-0000072C0000}"/>
    <cellStyle name="20 % - Markeringsfarve5 2 2 2 2 11 2" xfId="13209" xr:uid="{00000000-0005-0000-0000-0000082C0000}"/>
    <cellStyle name="20 % - Markeringsfarve5 2 2 2 2 11 2 2" xfId="27240" xr:uid="{00000000-0005-0000-0000-0000092C0000}"/>
    <cellStyle name="20 % - Markeringsfarve5 2 2 2 2 11 3" xfId="23290" xr:uid="{00000000-0005-0000-0000-00000A2C0000}"/>
    <cellStyle name="20 % - Markeringsfarve5 2 2 2 2 12" xfId="13207" xr:uid="{00000000-0005-0000-0000-00000B2C0000}"/>
    <cellStyle name="20 % - Markeringsfarve5 2 2 2 2 12 2" xfId="27238" xr:uid="{00000000-0005-0000-0000-00000C2C0000}"/>
    <cellStyle name="20 % - Markeringsfarve5 2 2 2 2 13" xfId="23288" xr:uid="{00000000-0005-0000-0000-00000D2C0000}"/>
    <cellStyle name="20 % - Markeringsfarve5 2 2 2 2 2" xfId="2892" xr:uid="{00000000-0005-0000-0000-00000E2C0000}"/>
    <cellStyle name="20 % - Markeringsfarve5 2 2 2 2 2 10" xfId="2893" xr:uid="{00000000-0005-0000-0000-00000F2C0000}"/>
    <cellStyle name="20 % - Markeringsfarve5 2 2 2 2 2 10 2" xfId="13211" xr:uid="{00000000-0005-0000-0000-0000102C0000}"/>
    <cellStyle name="20 % - Markeringsfarve5 2 2 2 2 2 10 2 2" xfId="27242" xr:uid="{00000000-0005-0000-0000-0000112C0000}"/>
    <cellStyle name="20 % - Markeringsfarve5 2 2 2 2 2 10 3" xfId="23292" xr:uid="{00000000-0005-0000-0000-0000122C0000}"/>
    <cellStyle name="20 % - Markeringsfarve5 2 2 2 2 2 11" xfId="13210" xr:uid="{00000000-0005-0000-0000-0000132C0000}"/>
    <cellStyle name="20 % - Markeringsfarve5 2 2 2 2 2 11 2" xfId="27241" xr:uid="{00000000-0005-0000-0000-0000142C0000}"/>
    <cellStyle name="20 % - Markeringsfarve5 2 2 2 2 2 12" xfId="23291" xr:uid="{00000000-0005-0000-0000-0000152C0000}"/>
    <cellStyle name="20 % - Markeringsfarve5 2 2 2 2 2 2" xfId="2894" xr:uid="{00000000-0005-0000-0000-0000162C0000}"/>
    <cellStyle name="20 % - Markeringsfarve5 2 2 2 2 2 2 2" xfId="2895" xr:uid="{00000000-0005-0000-0000-0000172C0000}"/>
    <cellStyle name="20 % - Markeringsfarve5 2 2 2 2 2 2 2 2" xfId="13213" xr:uid="{00000000-0005-0000-0000-0000182C0000}"/>
    <cellStyle name="20 % - Markeringsfarve5 2 2 2 2 2 2 2 2 2" xfId="27244" xr:uid="{00000000-0005-0000-0000-0000192C0000}"/>
    <cellStyle name="20 % - Markeringsfarve5 2 2 2 2 2 2 2 3" xfId="23294" xr:uid="{00000000-0005-0000-0000-00001A2C0000}"/>
    <cellStyle name="20 % - Markeringsfarve5 2 2 2 2 2 2 3" xfId="2896" xr:uid="{00000000-0005-0000-0000-00001B2C0000}"/>
    <cellStyle name="20 % - Markeringsfarve5 2 2 2 2 2 2 3 2" xfId="13214" xr:uid="{00000000-0005-0000-0000-00001C2C0000}"/>
    <cellStyle name="20 % - Markeringsfarve5 2 2 2 2 2 2 3 2 2" xfId="27245" xr:uid="{00000000-0005-0000-0000-00001D2C0000}"/>
    <cellStyle name="20 % - Markeringsfarve5 2 2 2 2 2 2 3 3" xfId="23295" xr:uid="{00000000-0005-0000-0000-00001E2C0000}"/>
    <cellStyle name="20 % - Markeringsfarve5 2 2 2 2 2 2 4" xfId="2897" xr:uid="{00000000-0005-0000-0000-00001F2C0000}"/>
    <cellStyle name="20 % - Markeringsfarve5 2 2 2 2 2 2 4 2" xfId="13215" xr:uid="{00000000-0005-0000-0000-0000202C0000}"/>
    <cellStyle name="20 % - Markeringsfarve5 2 2 2 2 2 2 4 2 2" xfId="27246" xr:uid="{00000000-0005-0000-0000-0000212C0000}"/>
    <cellStyle name="20 % - Markeringsfarve5 2 2 2 2 2 2 4 3" xfId="23296" xr:uid="{00000000-0005-0000-0000-0000222C0000}"/>
    <cellStyle name="20 % - Markeringsfarve5 2 2 2 2 2 2 5" xfId="2898" xr:uid="{00000000-0005-0000-0000-0000232C0000}"/>
    <cellStyle name="20 % - Markeringsfarve5 2 2 2 2 2 2 5 2" xfId="13216" xr:uid="{00000000-0005-0000-0000-0000242C0000}"/>
    <cellStyle name="20 % - Markeringsfarve5 2 2 2 2 2 2 5 2 2" xfId="27247" xr:uid="{00000000-0005-0000-0000-0000252C0000}"/>
    <cellStyle name="20 % - Markeringsfarve5 2 2 2 2 2 2 5 3" xfId="23297" xr:uid="{00000000-0005-0000-0000-0000262C0000}"/>
    <cellStyle name="20 % - Markeringsfarve5 2 2 2 2 2 2 6" xfId="2899" xr:uid="{00000000-0005-0000-0000-0000272C0000}"/>
    <cellStyle name="20 % - Markeringsfarve5 2 2 2 2 2 2 6 2" xfId="13217" xr:uid="{00000000-0005-0000-0000-0000282C0000}"/>
    <cellStyle name="20 % - Markeringsfarve5 2 2 2 2 2 2 6 2 2" xfId="27248" xr:uid="{00000000-0005-0000-0000-0000292C0000}"/>
    <cellStyle name="20 % - Markeringsfarve5 2 2 2 2 2 2 6 3" xfId="23298" xr:uid="{00000000-0005-0000-0000-00002A2C0000}"/>
    <cellStyle name="20 % - Markeringsfarve5 2 2 2 2 2 2 7" xfId="13212" xr:uid="{00000000-0005-0000-0000-00002B2C0000}"/>
    <cellStyle name="20 % - Markeringsfarve5 2 2 2 2 2 2 7 2" xfId="27243" xr:uid="{00000000-0005-0000-0000-00002C2C0000}"/>
    <cellStyle name="20 % - Markeringsfarve5 2 2 2 2 2 2 8" xfId="23293" xr:uid="{00000000-0005-0000-0000-00002D2C0000}"/>
    <cellStyle name="20 % - Markeringsfarve5 2 2 2 2 2 3" xfId="2900" xr:uid="{00000000-0005-0000-0000-00002E2C0000}"/>
    <cellStyle name="20 % - Markeringsfarve5 2 2 2 2 2 3 2" xfId="2901" xr:uid="{00000000-0005-0000-0000-00002F2C0000}"/>
    <cellStyle name="20 % - Markeringsfarve5 2 2 2 2 2 3 2 2" xfId="13219" xr:uid="{00000000-0005-0000-0000-0000302C0000}"/>
    <cellStyle name="20 % - Markeringsfarve5 2 2 2 2 2 3 2 2 2" xfId="27250" xr:uid="{00000000-0005-0000-0000-0000312C0000}"/>
    <cellStyle name="20 % - Markeringsfarve5 2 2 2 2 2 3 2 3" xfId="23300" xr:uid="{00000000-0005-0000-0000-0000322C0000}"/>
    <cellStyle name="20 % - Markeringsfarve5 2 2 2 2 2 3 3" xfId="2902" xr:uid="{00000000-0005-0000-0000-0000332C0000}"/>
    <cellStyle name="20 % - Markeringsfarve5 2 2 2 2 2 3 3 2" xfId="13220" xr:uid="{00000000-0005-0000-0000-0000342C0000}"/>
    <cellStyle name="20 % - Markeringsfarve5 2 2 2 2 2 3 3 2 2" xfId="27251" xr:uid="{00000000-0005-0000-0000-0000352C0000}"/>
    <cellStyle name="20 % - Markeringsfarve5 2 2 2 2 2 3 3 3" xfId="23301" xr:uid="{00000000-0005-0000-0000-0000362C0000}"/>
    <cellStyle name="20 % - Markeringsfarve5 2 2 2 2 2 3 4" xfId="2903" xr:uid="{00000000-0005-0000-0000-0000372C0000}"/>
    <cellStyle name="20 % - Markeringsfarve5 2 2 2 2 2 3 4 2" xfId="13221" xr:uid="{00000000-0005-0000-0000-0000382C0000}"/>
    <cellStyle name="20 % - Markeringsfarve5 2 2 2 2 2 3 4 2 2" xfId="27252" xr:uid="{00000000-0005-0000-0000-0000392C0000}"/>
    <cellStyle name="20 % - Markeringsfarve5 2 2 2 2 2 3 4 3" xfId="23302" xr:uid="{00000000-0005-0000-0000-00003A2C0000}"/>
    <cellStyle name="20 % - Markeringsfarve5 2 2 2 2 2 3 5" xfId="2904" xr:uid="{00000000-0005-0000-0000-00003B2C0000}"/>
    <cellStyle name="20 % - Markeringsfarve5 2 2 2 2 2 3 5 2" xfId="13222" xr:uid="{00000000-0005-0000-0000-00003C2C0000}"/>
    <cellStyle name="20 % - Markeringsfarve5 2 2 2 2 2 3 5 2 2" xfId="27253" xr:uid="{00000000-0005-0000-0000-00003D2C0000}"/>
    <cellStyle name="20 % - Markeringsfarve5 2 2 2 2 2 3 5 3" xfId="23303" xr:uid="{00000000-0005-0000-0000-00003E2C0000}"/>
    <cellStyle name="20 % - Markeringsfarve5 2 2 2 2 2 3 6" xfId="2905" xr:uid="{00000000-0005-0000-0000-00003F2C0000}"/>
    <cellStyle name="20 % - Markeringsfarve5 2 2 2 2 2 3 6 2" xfId="13223" xr:uid="{00000000-0005-0000-0000-0000402C0000}"/>
    <cellStyle name="20 % - Markeringsfarve5 2 2 2 2 2 3 6 2 2" xfId="27254" xr:uid="{00000000-0005-0000-0000-0000412C0000}"/>
    <cellStyle name="20 % - Markeringsfarve5 2 2 2 2 2 3 6 3" xfId="23304" xr:uid="{00000000-0005-0000-0000-0000422C0000}"/>
    <cellStyle name="20 % - Markeringsfarve5 2 2 2 2 2 3 7" xfId="13218" xr:uid="{00000000-0005-0000-0000-0000432C0000}"/>
    <cellStyle name="20 % - Markeringsfarve5 2 2 2 2 2 3 7 2" xfId="27249" xr:uid="{00000000-0005-0000-0000-0000442C0000}"/>
    <cellStyle name="20 % - Markeringsfarve5 2 2 2 2 2 3 8" xfId="23299" xr:uid="{00000000-0005-0000-0000-0000452C0000}"/>
    <cellStyle name="20 % - Markeringsfarve5 2 2 2 2 2 4" xfId="2906" xr:uid="{00000000-0005-0000-0000-0000462C0000}"/>
    <cellStyle name="20 % - Markeringsfarve5 2 2 2 2 2 4 2" xfId="2907" xr:uid="{00000000-0005-0000-0000-0000472C0000}"/>
    <cellStyle name="20 % - Markeringsfarve5 2 2 2 2 2 4 2 2" xfId="13225" xr:uid="{00000000-0005-0000-0000-0000482C0000}"/>
    <cellStyle name="20 % - Markeringsfarve5 2 2 2 2 2 4 2 2 2" xfId="27256" xr:uid="{00000000-0005-0000-0000-0000492C0000}"/>
    <cellStyle name="20 % - Markeringsfarve5 2 2 2 2 2 4 2 3" xfId="23306" xr:uid="{00000000-0005-0000-0000-00004A2C0000}"/>
    <cellStyle name="20 % - Markeringsfarve5 2 2 2 2 2 4 3" xfId="2908" xr:uid="{00000000-0005-0000-0000-00004B2C0000}"/>
    <cellStyle name="20 % - Markeringsfarve5 2 2 2 2 2 4 3 2" xfId="13226" xr:uid="{00000000-0005-0000-0000-00004C2C0000}"/>
    <cellStyle name="20 % - Markeringsfarve5 2 2 2 2 2 4 3 2 2" xfId="27257" xr:uid="{00000000-0005-0000-0000-00004D2C0000}"/>
    <cellStyle name="20 % - Markeringsfarve5 2 2 2 2 2 4 3 3" xfId="23307" xr:uid="{00000000-0005-0000-0000-00004E2C0000}"/>
    <cellStyle name="20 % - Markeringsfarve5 2 2 2 2 2 4 4" xfId="2909" xr:uid="{00000000-0005-0000-0000-00004F2C0000}"/>
    <cellStyle name="20 % - Markeringsfarve5 2 2 2 2 2 4 4 2" xfId="13227" xr:uid="{00000000-0005-0000-0000-0000502C0000}"/>
    <cellStyle name="20 % - Markeringsfarve5 2 2 2 2 2 4 4 2 2" xfId="27258" xr:uid="{00000000-0005-0000-0000-0000512C0000}"/>
    <cellStyle name="20 % - Markeringsfarve5 2 2 2 2 2 4 4 3" xfId="23308" xr:uid="{00000000-0005-0000-0000-0000522C0000}"/>
    <cellStyle name="20 % - Markeringsfarve5 2 2 2 2 2 4 5" xfId="2910" xr:uid="{00000000-0005-0000-0000-0000532C0000}"/>
    <cellStyle name="20 % - Markeringsfarve5 2 2 2 2 2 4 5 2" xfId="13228" xr:uid="{00000000-0005-0000-0000-0000542C0000}"/>
    <cellStyle name="20 % - Markeringsfarve5 2 2 2 2 2 4 5 2 2" xfId="27259" xr:uid="{00000000-0005-0000-0000-0000552C0000}"/>
    <cellStyle name="20 % - Markeringsfarve5 2 2 2 2 2 4 5 3" xfId="23309" xr:uid="{00000000-0005-0000-0000-0000562C0000}"/>
    <cellStyle name="20 % - Markeringsfarve5 2 2 2 2 2 4 6" xfId="2911" xr:uid="{00000000-0005-0000-0000-0000572C0000}"/>
    <cellStyle name="20 % - Markeringsfarve5 2 2 2 2 2 4 6 2" xfId="13229" xr:uid="{00000000-0005-0000-0000-0000582C0000}"/>
    <cellStyle name="20 % - Markeringsfarve5 2 2 2 2 2 4 6 2 2" xfId="27260" xr:uid="{00000000-0005-0000-0000-0000592C0000}"/>
    <cellStyle name="20 % - Markeringsfarve5 2 2 2 2 2 4 6 3" xfId="23310" xr:uid="{00000000-0005-0000-0000-00005A2C0000}"/>
    <cellStyle name="20 % - Markeringsfarve5 2 2 2 2 2 4 7" xfId="13224" xr:uid="{00000000-0005-0000-0000-00005B2C0000}"/>
    <cellStyle name="20 % - Markeringsfarve5 2 2 2 2 2 4 7 2" xfId="27255" xr:uid="{00000000-0005-0000-0000-00005C2C0000}"/>
    <cellStyle name="20 % - Markeringsfarve5 2 2 2 2 2 4 8" xfId="23305" xr:uid="{00000000-0005-0000-0000-00005D2C0000}"/>
    <cellStyle name="20 % - Markeringsfarve5 2 2 2 2 2 5" xfId="2912" xr:uid="{00000000-0005-0000-0000-00005E2C0000}"/>
    <cellStyle name="20 % - Markeringsfarve5 2 2 2 2 2 5 2" xfId="2913" xr:uid="{00000000-0005-0000-0000-00005F2C0000}"/>
    <cellStyle name="20 % - Markeringsfarve5 2 2 2 2 2 5 2 2" xfId="13231" xr:uid="{00000000-0005-0000-0000-0000602C0000}"/>
    <cellStyle name="20 % - Markeringsfarve5 2 2 2 2 2 5 2 2 2" xfId="27262" xr:uid="{00000000-0005-0000-0000-0000612C0000}"/>
    <cellStyle name="20 % - Markeringsfarve5 2 2 2 2 2 5 2 3" xfId="23312" xr:uid="{00000000-0005-0000-0000-0000622C0000}"/>
    <cellStyle name="20 % - Markeringsfarve5 2 2 2 2 2 5 3" xfId="2914" xr:uid="{00000000-0005-0000-0000-0000632C0000}"/>
    <cellStyle name="20 % - Markeringsfarve5 2 2 2 2 2 5 3 2" xfId="13232" xr:uid="{00000000-0005-0000-0000-0000642C0000}"/>
    <cellStyle name="20 % - Markeringsfarve5 2 2 2 2 2 5 3 2 2" xfId="27263" xr:uid="{00000000-0005-0000-0000-0000652C0000}"/>
    <cellStyle name="20 % - Markeringsfarve5 2 2 2 2 2 5 3 3" xfId="23313" xr:uid="{00000000-0005-0000-0000-0000662C0000}"/>
    <cellStyle name="20 % - Markeringsfarve5 2 2 2 2 2 5 4" xfId="2915" xr:uid="{00000000-0005-0000-0000-0000672C0000}"/>
    <cellStyle name="20 % - Markeringsfarve5 2 2 2 2 2 5 4 2" xfId="13233" xr:uid="{00000000-0005-0000-0000-0000682C0000}"/>
    <cellStyle name="20 % - Markeringsfarve5 2 2 2 2 2 5 4 2 2" xfId="27264" xr:uid="{00000000-0005-0000-0000-0000692C0000}"/>
    <cellStyle name="20 % - Markeringsfarve5 2 2 2 2 2 5 4 3" xfId="23314" xr:uid="{00000000-0005-0000-0000-00006A2C0000}"/>
    <cellStyle name="20 % - Markeringsfarve5 2 2 2 2 2 5 5" xfId="2916" xr:uid="{00000000-0005-0000-0000-00006B2C0000}"/>
    <cellStyle name="20 % - Markeringsfarve5 2 2 2 2 2 5 5 2" xfId="13234" xr:uid="{00000000-0005-0000-0000-00006C2C0000}"/>
    <cellStyle name="20 % - Markeringsfarve5 2 2 2 2 2 5 5 2 2" xfId="27265" xr:uid="{00000000-0005-0000-0000-00006D2C0000}"/>
    <cellStyle name="20 % - Markeringsfarve5 2 2 2 2 2 5 5 3" xfId="23315" xr:uid="{00000000-0005-0000-0000-00006E2C0000}"/>
    <cellStyle name="20 % - Markeringsfarve5 2 2 2 2 2 5 6" xfId="2917" xr:uid="{00000000-0005-0000-0000-00006F2C0000}"/>
    <cellStyle name="20 % - Markeringsfarve5 2 2 2 2 2 5 6 2" xfId="13235" xr:uid="{00000000-0005-0000-0000-0000702C0000}"/>
    <cellStyle name="20 % - Markeringsfarve5 2 2 2 2 2 5 6 2 2" xfId="27266" xr:uid="{00000000-0005-0000-0000-0000712C0000}"/>
    <cellStyle name="20 % - Markeringsfarve5 2 2 2 2 2 5 6 3" xfId="23316" xr:uid="{00000000-0005-0000-0000-0000722C0000}"/>
    <cellStyle name="20 % - Markeringsfarve5 2 2 2 2 2 5 7" xfId="13230" xr:uid="{00000000-0005-0000-0000-0000732C0000}"/>
    <cellStyle name="20 % - Markeringsfarve5 2 2 2 2 2 5 7 2" xfId="27261" xr:uid="{00000000-0005-0000-0000-0000742C0000}"/>
    <cellStyle name="20 % - Markeringsfarve5 2 2 2 2 2 5 8" xfId="23311" xr:uid="{00000000-0005-0000-0000-0000752C0000}"/>
    <cellStyle name="20 % - Markeringsfarve5 2 2 2 2 2 6" xfId="2918" xr:uid="{00000000-0005-0000-0000-0000762C0000}"/>
    <cellStyle name="20 % - Markeringsfarve5 2 2 2 2 2 6 2" xfId="13236" xr:uid="{00000000-0005-0000-0000-0000772C0000}"/>
    <cellStyle name="20 % - Markeringsfarve5 2 2 2 2 2 6 2 2" xfId="27267" xr:uid="{00000000-0005-0000-0000-0000782C0000}"/>
    <cellStyle name="20 % - Markeringsfarve5 2 2 2 2 2 6 3" xfId="23317" xr:uid="{00000000-0005-0000-0000-0000792C0000}"/>
    <cellStyle name="20 % - Markeringsfarve5 2 2 2 2 2 7" xfId="2919" xr:uid="{00000000-0005-0000-0000-00007A2C0000}"/>
    <cellStyle name="20 % - Markeringsfarve5 2 2 2 2 2 7 2" xfId="13237" xr:uid="{00000000-0005-0000-0000-00007B2C0000}"/>
    <cellStyle name="20 % - Markeringsfarve5 2 2 2 2 2 7 2 2" xfId="27268" xr:uid="{00000000-0005-0000-0000-00007C2C0000}"/>
    <cellStyle name="20 % - Markeringsfarve5 2 2 2 2 2 7 3" xfId="23318" xr:uid="{00000000-0005-0000-0000-00007D2C0000}"/>
    <cellStyle name="20 % - Markeringsfarve5 2 2 2 2 2 8" xfId="2920" xr:uid="{00000000-0005-0000-0000-00007E2C0000}"/>
    <cellStyle name="20 % - Markeringsfarve5 2 2 2 2 2 8 2" xfId="13238" xr:uid="{00000000-0005-0000-0000-00007F2C0000}"/>
    <cellStyle name="20 % - Markeringsfarve5 2 2 2 2 2 8 2 2" xfId="27269" xr:uid="{00000000-0005-0000-0000-0000802C0000}"/>
    <cellStyle name="20 % - Markeringsfarve5 2 2 2 2 2 8 3" xfId="23319" xr:uid="{00000000-0005-0000-0000-0000812C0000}"/>
    <cellStyle name="20 % - Markeringsfarve5 2 2 2 2 2 9" xfId="2921" xr:uid="{00000000-0005-0000-0000-0000822C0000}"/>
    <cellStyle name="20 % - Markeringsfarve5 2 2 2 2 2 9 2" xfId="13239" xr:uid="{00000000-0005-0000-0000-0000832C0000}"/>
    <cellStyle name="20 % - Markeringsfarve5 2 2 2 2 2 9 2 2" xfId="27270" xr:uid="{00000000-0005-0000-0000-0000842C0000}"/>
    <cellStyle name="20 % - Markeringsfarve5 2 2 2 2 2 9 3" xfId="23320" xr:uid="{00000000-0005-0000-0000-0000852C0000}"/>
    <cellStyle name="20 % - Markeringsfarve5 2 2 2 2 3" xfId="2922" xr:uid="{00000000-0005-0000-0000-0000862C0000}"/>
    <cellStyle name="20 % - Markeringsfarve5 2 2 2 2 3 2" xfId="2923" xr:uid="{00000000-0005-0000-0000-0000872C0000}"/>
    <cellStyle name="20 % - Markeringsfarve5 2 2 2 2 3 2 2" xfId="13241" xr:uid="{00000000-0005-0000-0000-0000882C0000}"/>
    <cellStyle name="20 % - Markeringsfarve5 2 2 2 2 3 2 2 2" xfId="27272" xr:uid="{00000000-0005-0000-0000-0000892C0000}"/>
    <cellStyle name="20 % - Markeringsfarve5 2 2 2 2 3 2 3" xfId="23322" xr:uid="{00000000-0005-0000-0000-00008A2C0000}"/>
    <cellStyle name="20 % - Markeringsfarve5 2 2 2 2 3 3" xfId="2924" xr:uid="{00000000-0005-0000-0000-00008B2C0000}"/>
    <cellStyle name="20 % - Markeringsfarve5 2 2 2 2 3 3 2" xfId="13242" xr:uid="{00000000-0005-0000-0000-00008C2C0000}"/>
    <cellStyle name="20 % - Markeringsfarve5 2 2 2 2 3 3 2 2" xfId="27273" xr:uid="{00000000-0005-0000-0000-00008D2C0000}"/>
    <cellStyle name="20 % - Markeringsfarve5 2 2 2 2 3 3 3" xfId="23323" xr:uid="{00000000-0005-0000-0000-00008E2C0000}"/>
    <cellStyle name="20 % - Markeringsfarve5 2 2 2 2 3 4" xfId="2925" xr:uid="{00000000-0005-0000-0000-00008F2C0000}"/>
    <cellStyle name="20 % - Markeringsfarve5 2 2 2 2 3 4 2" xfId="13243" xr:uid="{00000000-0005-0000-0000-0000902C0000}"/>
    <cellStyle name="20 % - Markeringsfarve5 2 2 2 2 3 4 2 2" xfId="27274" xr:uid="{00000000-0005-0000-0000-0000912C0000}"/>
    <cellStyle name="20 % - Markeringsfarve5 2 2 2 2 3 4 3" xfId="23324" xr:uid="{00000000-0005-0000-0000-0000922C0000}"/>
    <cellStyle name="20 % - Markeringsfarve5 2 2 2 2 3 5" xfId="2926" xr:uid="{00000000-0005-0000-0000-0000932C0000}"/>
    <cellStyle name="20 % - Markeringsfarve5 2 2 2 2 3 5 2" xfId="13244" xr:uid="{00000000-0005-0000-0000-0000942C0000}"/>
    <cellStyle name="20 % - Markeringsfarve5 2 2 2 2 3 5 2 2" xfId="27275" xr:uid="{00000000-0005-0000-0000-0000952C0000}"/>
    <cellStyle name="20 % - Markeringsfarve5 2 2 2 2 3 5 3" xfId="23325" xr:uid="{00000000-0005-0000-0000-0000962C0000}"/>
    <cellStyle name="20 % - Markeringsfarve5 2 2 2 2 3 6" xfId="2927" xr:uid="{00000000-0005-0000-0000-0000972C0000}"/>
    <cellStyle name="20 % - Markeringsfarve5 2 2 2 2 3 6 2" xfId="13245" xr:uid="{00000000-0005-0000-0000-0000982C0000}"/>
    <cellStyle name="20 % - Markeringsfarve5 2 2 2 2 3 6 2 2" xfId="27276" xr:uid="{00000000-0005-0000-0000-0000992C0000}"/>
    <cellStyle name="20 % - Markeringsfarve5 2 2 2 2 3 6 3" xfId="23326" xr:uid="{00000000-0005-0000-0000-00009A2C0000}"/>
    <cellStyle name="20 % - Markeringsfarve5 2 2 2 2 3 7" xfId="13240" xr:uid="{00000000-0005-0000-0000-00009B2C0000}"/>
    <cellStyle name="20 % - Markeringsfarve5 2 2 2 2 3 7 2" xfId="27271" xr:uid="{00000000-0005-0000-0000-00009C2C0000}"/>
    <cellStyle name="20 % - Markeringsfarve5 2 2 2 2 3 8" xfId="23321" xr:uid="{00000000-0005-0000-0000-00009D2C0000}"/>
    <cellStyle name="20 % - Markeringsfarve5 2 2 2 2 4" xfId="2928" xr:uid="{00000000-0005-0000-0000-00009E2C0000}"/>
    <cellStyle name="20 % - Markeringsfarve5 2 2 2 2 4 2" xfId="2929" xr:uid="{00000000-0005-0000-0000-00009F2C0000}"/>
    <cellStyle name="20 % - Markeringsfarve5 2 2 2 2 4 2 2" xfId="13247" xr:uid="{00000000-0005-0000-0000-0000A02C0000}"/>
    <cellStyle name="20 % - Markeringsfarve5 2 2 2 2 4 2 2 2" xfId="27278" xr:uid="{00000000-0005-0000-0000-0000A12C0000}"/>
    <cellStyle name="20 % - Markeringsfarve5 2 2 2 2 4 2 3" xfId="23328" xr:uid="{00000000-0005-0000-0000-0000A22C0000}"/>
    <cellStyle name="20 % - Markeringsfarve5 2 2 2 2 4 3" xfId="2930" xr:uid="{00000000-0005-0000-0000-0000A32C0000}"/>
    <cellStyle name="20 % - Markeringsfarve5 2 2 2 2 4 3 2" xfId="13248" xr:uid="{00000000-0005-0000-0000-0000A42C0000}"/>
    <cellStyle name="20 % - Markeringsfarve5 2 2 2 2 4 3 2 2" xfId="27279" xr:uid="{00000000-0005-0000-0000-0000A52C0000}"/>
    <cellStyle name="20 % - Markeringsfarve5 2 2 2 2 4 3 3" xfId="23329" xr:uid="{00000000-0005-0000-0000-0000A62C0000}"/>
    <cellStyle name="20 % - Markeringsfarve5 2 2 2 2 4 4" xfId="2931" xr:uid="{00000000-0005-0000-0000-0000A72C0000}"/>
    <cellStyle name="20 % - Markeringsfarve5 2 2 2 2 4 4 2" xfId="13249" xr:uid="{00000000-0005-0000-0000-0000A82C0000}"/>
    <cellStyle name="20 % - Markeringsfarve5 2 2 2 2 4 4 2 2" xfId="27280" xr:uid="{00000000-0005-0000-0000-0000A92C0000}"/>
    <cellStyle name="20 % - Markeringsfarve5 2 2 2 2 4 4 3" xfId="23330" xr:uid="{00000000-0005-0000-0000-0000AA2C0000}"/>
    <cellStyle name="20 % - Markeringsfarve5 2 2 2 2 4 5" xfId="2932" xr:uid="{00000000-0005-0000-0000-0000AB2C0000}"/>
    <cellStyle name="20 % - Markeringsfarve5 2 2 2 2 4 5 2" xfId="13250" xr:uid="{00000000-0005-0000-0000-0000AC2C0000}"/>
    <cellStyle name="20 % - Markeringsfarve5 2 2 2 2 4 5 2 2" xfId="27281" xr:uid="{00000000-0005-0000-0000-0000AD2C0000}"/>
    <cellStyle name="20 % - Markeringsfarve5 2 2 2 2 4 5 3" xfId="23331" xr:uid="{00000000-0005-0000-0000-0000AE2C0000}"/>
    <cellStyle name="20 % - Markeringsfarve5 2 2 2 2 4 6" xfId="2933" xr:uid="{00000000-0005-0000-0000-0000AF2C0000}"/>
    <cellStyle name="20 % - Markeringsfarve5 2 2 2 2 4 6 2" xfId="13251" xr:uid="{00000000-0005-0000-0000-0000B02C0000}"/>
    <cellStyle name="20 % - Markeringsfarve5 2 2 2 2 4 6 2 2" xfId="27282" xr:uid="{00000000-0005-0000-0000-0000B12C0000}"/>
    <cellStyle name="20 % - Markeringsfarve5 2 2 2 2 4 6 3" xfId="23332" xr:uid="{00000000-0005-0000-0000-0000B22C0000}"/>
    <cellStyle name="20 % - Markeringsfarve5 2 2 2 2 4 7" xfId="13246" xr:uid="{00000000-0005-0000-0000-0000B32C0000}"/>
    <cellStyle name="20 % - Markeringsfarve5 2 2 2 2 4 7 2" xfId="27277" xr:uid="{00000000-0005-0000-0000-0000B42C0000}"/>
    <cellStyle name="20 % - Markeringsfarve5 2 2 2 2 4 8" xfId="23327" xr:uid="{00000000-0005-0000-0000-0000B52C0000}"/>
    <cellStyle name="20 % - Markeringsfarve5 2 2 2 2 5" xfId="2934" xr:uid="{00000000-0005-0000-0000-0000B62C0000}"/>
    <cellStyle name="20 % - Markeringsfarve5 2 2 2 2 5 2" xfId="2935" xr:uid="{00000000-0005-0000-0000-0000B72C0000}"/>
    <cellStyle name="20 % - Markeringsfarve5 2 2 2 2 5 2 2" xfId="13253" xr:uid="{00000000-0005-0000-0000-0000B82C0000}"/>
    <cellStyle name="20 % - Markeringsfarve5 2 2 2 2 5 2 2 2" xfId="27284" xr:uid="{00000000-0005-0000-0000-0000B92C0000}"/>
    <cellStyle name="20 % - Markeringsfarve5 2 2 2 2 5 2 3" xfId="23334" xr:uid="{00000000-0005-0000-0000-0000BA2C0000}"/>
    <cellStyle name="20 % - Markeringsfarve5 2 2 2 2 5 3" xfId="2936" xr:uid="{00000000-0005-0000-0000-0000BB2C0000}"/>
    <cellStyle name="20 % - Markeringsfarve5 2 2 2 2 5 3 2" xfId="13254" xr:uid="{00000000-0005-0000-0000-0000BC2C0000}"/>
    <cellStyle name="20 % - Markeringsfarve5 2 2 2 2 5 3 2 2" xfId="27285" xr:uid="{00000000-0005-0000-0000-0000BD2C0000}"/>
    <cellStyle name="20 % - Markeringsfarve5 2 2 2 2 5 3 3" xfId="23335" xr:uid="{00000000-0005-0000-0000-0000BE2C0000}"/>
    <cellStyle name="20 % - Markeringsfarve5 2 2 2 2 5 4" xfId="2937" xr:uid="{00000000-0005-0000-0000-0000BF2C0000}"/>
    <cellStyle name="20 % - Markeringsfarve5 2 2 2 2 5 4 2" xfId="13255" xr:uid="{00000000-0005-0000-0000-0000C02C0000}"/>
    <cellStyle name="20 % - Markeringsfarve5 2 2 2 2 5 4 2 2" xfId="27286" xr:uid="{00000000-0005-0000-0000-0000C12C0000}"/>
    <cellStyle name="20 % - Markeringsfarve5 2 2 2 2 5 4 3" xfId="23336" xr:uid="{00000000-0005-0000-0000-0000C22C0000}"/>
    <cellStyle name="20 % - Markeringsfarve5 2 2 2 2 5 5" xfId="2938" xr:uid="{00000000-0005-0000-0000-0000C32C0000}"/>
    <cellStyle name="20 % - Markeringsfarve5 2 2 2 2 5 5 2" xfId="13256" xr:uid="{00000000-0005-0000-0000-0000C42C0000}"/>
    <cellStyle name="20 % - Markeringsfarve5 2 2 2 2 5 5 2 2" xfId="27287" xr:uid="{00000000-0005-0000-0000-0000C52C0000}"/>
    <cellStyle name="20 % - Markeringsfarve5 2 2 2 2 5 5 3" xfId="23337" xr:uid="{00000000-0005-0000-0000-0000C62C0000}"/>
    <cellStyle name="20 % - Markeringsfarve5 2 2 2 2 5 6" xfId="2939" xr:uid="{00000000-0005-0000-0000-0000C72C0000}"/>
    <cellStyle name="20 % - Markeringsfarve5 2 2 2 2 5 6 2" xfId="13257" xr:uid="{00000000-0005-0000-0000-0000C82C0000}"/>
    <cellStyle name="20 % - Markeringsfarve5 2 2 2 2 5 6 2 2" xfId="27288" xr:uid="{00000000-0005-0000-0000-0000C92C0000}"/>
    <cellStyle name="20 % - Markeringsfarve5 2 2 2 2 5 6 3" xfId="23338" xr:uid="{00000000-0005-0000-0000-0000CA2C0000}"/>
    <cellStyle name="20 % - Markeringsfarve5 2 2 2 2 5 7" xfId="13252" xr:uid="{00000000-0005-0000-0000-0000CB2C0000}"/>
    <cellStyle name="20 % - Markeringsfarve5 2 2 2 2 5 7 2" xfId="27283" xr:uid="{00000000-0005-0000-0000-0000CC2C0000}"/>
    <cellStyle name="20 % - Markeringsfarve5 2 2 2 2 5 8" xfId="23333" xr:uid="{00000000-0005-0000-0000-0000CD2C0000}"/>
    <cellStyle name="20 % - Markeringsfarve5 2 2 2 2 6" xfId="2940" xr:uid="{00000000-0005-0000-0000-0000CE2C0000}"/>
    <cellStyle name="20 % - Markeringsfarve5 2 2 2 2 6 2" xfId="2941" xr:uid="{00000000-0005-0000-0000-0000CF2C0000}"/>
    <cellStyle name="20 % - Markeringsfarve5 2 2 2 2 6 2 2" xfId="13259" xr:uid="{00000000-0005-0000-0000-0000D02C0000}"/>
    <cellStyle name="20 % - Markeringsfarve5 2 2 2 2 6 2 2 2" xfId="27290" xr:uid="{00000000-0005-0000-0000-0000D12C0000}"/>
    <cellStyle name="20 % - Markeringsfarve5 2 2 2 2 6 2 3" xfId="23340" xr:uid="{00000000-0005-0000-0000-0000D22C0000}"/>
    <cellStyle name="20 % - Markeringsfarve5 2 2 2 2 6 3" xfId="2942" xr:uid="{00000000-0005-0000-0000-0000D32C0000}"/>
    <cellStyle name="20 % - Markeringsfarve5 2 2 2 2 6 3 2" xfId="13260" xr:uid="{00000000-0005-0000-0000-0000D42C0000}"/>
    <cellStyle name="20 % - Markeringsfarve5 2 2 2 2 6 3 2 2" xfId="27291" xr:uid="{00000000-0005-0000-0000-0000D52C0000}"/>
    <cellStyle name="20 % - Markeringsfarve5 2 2 2 2 6 3 3" xfId="23341" xr:uid="{00000000-0005-0000-0000-0000D62C0000}"/>
    <cellStyle name="20 % - Markeringsfarve5 2 2 2 2 6 4" xfId="2943" xr:uid="{00000000-0005-0000-0000-0000D72C0000}"/>
    <cellStyle name="20 % - Markeringsfarve5 2 2 2 2 6 4 2" xfId="13261" xr:uid="{00000000-0005-0000-0000-0000D82C0000}"/>
    <cellStyle name="20 % - Markeringsfarve5 2 2 2 2 6 4 2 2" xfId="27292" xr:uid="{00000000-0005-0000-0000-0000D92C0000}"/>
    <cellStyle name="20 % - Markeringsfarve5 2 2 2 2 6 4 3" xfId="23342" xr:uid="{00000000-0005-0000-0000-0000DA2C0000}"/>
    <cellStyle name="20 % - Markeringsfarve5 2 2 2 2 6 5" xfId="2944" xr:uid="{00000000-0005-0000-0000-0000DB2C0000}"/>
    <cellStyle name="20 % - Markeringsfarve5 2 2 2 2 6 5 2" xfId="13262" xr:uid="{00000000-0005-0000-0000-0000DC2C0000}"/>
    <cellStyle name="20 % - Markeringsfarve5 2 2 2 2 6 5 2 2" xfId="27293" xr:uid="{00000000-0005-0000-0000-0000DD2C0000}"/>
    <cellStyle name="20 % - Markeringsfarve5 2 2 2 2 6 5 3" xfId="23343" xr:uid="{00000000-0005-0000-0000-0000DE2C0000}"/>
    <cellStyle name="20 % - Markeringsfarve5 2 2 2 2 6 6" xfId="2945" xr:uid="{00000000-0005-0000-0000-0000DF2C0000}"/>
    <cellStyle name="20 % - Markeringsfarve5 2 2 2 2 6 6 2" xfId="13263" xr:uid="{00000000-0005-0000-0000-0000E02C0000}"/>
    <cellStyle name="20 % - Markeringsfarve5 2 2 2 2 6 6 2 2" xfId="27294" xr:uid="{00000000-0005-0000-0000-0000E12C0000}"/>
    <cellStyle name="20 % - Markeringsfarve5 2 2 2 2 6 6 3" xfId="23344" xr:uid="{00000000-0005-0000-0000-0000E22C0000}"/>
    <cellStyle name="20 % - Markeringsfarve5 2 2 2 2 6 7" xfId="13258" xr:uid="{00000000-0005-0000-0000-0000E32C0000}"/>
    <cellStyle name="20 % - Markeringsfarve5 2 2 2 2 6 7 2" xfId="27289" xr:uid="{00000000-0005-0000-0000-0000E42C0000}"/>
    <cellStyle name="20 % - Markeringsfarve5 2 2 2 2 6 8" xfId="23339" xr:uid="{00000000-0005-0000-0000-0000E52C0000}"/>
    <cellStyle name="20 % - Markeringsfarve5 2 2 2 2 7" xfId="2946" xr:uid="{00000000-0005-0000-0000-0000E62C0000}"/>
    <cellStyle name="20 % - Markeringsfarve5 2 2 2 2 7 2" xfId="13264" xr:uid="{00000000-0005-0000-0000-0000E72C0000}"/>
    <cellStyle name="20 % - Markeringsfarve5 2 2 2 2 7 2 2" xfId="27295" xr:uid="{00000000-0005-0000-0000-0000E82C0000}"/>
    <cellStyle name="20 % - Markeringsfarve5 2 2 2 2 7 3" xfId="23345" xr:uid="{00000000-0005-0000-0000-0000E92C0000}"/>
    <cellStyle name="20 % - Markeringsfarve5 2 2 2 2 8" xfId="2947" xr:uid="{00000000-0005-0000-0000-0000EA2C0000}"/>
    <cellStyle name="20 % - Markeringsfarve5 2 2 2 2 8 2" xfId="13265" xr:uid="{00000000-0005-0000-0000-0000EB2C0000}"/>
    <cellStyle name="20 % - Markeringsfarve5 2 2 2 2 8 2 2" xfId="27296" xr:uid="{00000000-0005-0000-0000-0000EC2C0000}"/>
    <cellStyle name="20 % - Markeringsfarve5 2 2 2 2 8 3" xfId="23346" xr:uid="{00000000-0005-0000-0000-0000ED2C0000}"/>
    <cellStyle name="20 % - Markeringsfarve5 2 2 2 2 9" xfId="2948" xr:uid="{00000000-0005-0000-0000-0000EE2C0000}"/>
    <cellStyle name="20 % - Markeringsfarve5 2 2 2 2 9 2" xfId="13266" xr:uid="{00000000-0005-0000-0000-0000EF2C0000}"/>
    <cellStyle name="20 % - Markeringsfarve5 2 2 2 2 9 2 2" xfId="27297" xr:uid="{00000000-0005-0000-0000-0000F02C0000}"/>
    <cellStyle name="20 % - Markeringsfarve5 2 2 2 2 9 3" xfId="23347" xr:uid="{00000000-0005-0000-0000-0000F12C0000}"/>
    <cellStyle name="20 % - Markeringsfarve5 2 2 2 3" xfId="2949" xr:uid="{00000000-0005-0000-0000-0000F22C0000}"/>
    <cellStyle name="20 % - Markeringsfarve5 2 2 2 3 10" xfId="2950" xr:uid="{00000000-0005-0000-0000-0000F32C0000}"/>
    <cellStyle name="20 % - Markeringsfarve5 2 2 2 3 10 2" xfId="13268" xr:uid="{00000000-0005-0000-0000-0000F42C0000}"/>
    <cellStyle name="20 % - Markeringsfarve5 2 2 2 3 10 2 2" xfId="27299" xr:uid="{00000000-0005-0000-0000-0000F52C0000}"/>
    <cellStyle name="20 % - Markeringsfarve5 2 2 2 3 10 3" xfId="23349" xr:uid="{00000000-0005-0000-0000-0000F62C0000}"/>
    <cellStyle name="20 % - Markeringsfarve5 2 2 2 3 11" xfId="13267" xr:uid="{00000000-0005-0000-0000-0000F72C0000}"/>
    <cellStyle name="20 % - Markeringsfarve5 2 2 2 3 11 2" xfId="27298" xr:uid="{00000000-0005-0000-0000-0000F82C0000}"/>
    <cellStyle name="20 % - Markeringsfarve5 2 2 2 3 12" xfId="23348" xr:uid="{00000000-0005-0000-0000-0000F92C0000}"/>
    <cellStyle name="20 % - Markeringsfarve5 2 2 2 3 2" xfId="2951" xr:uid="{00000000-0005-0000-0000-0000FA2C0000}"/>
    <cellStyle name="20 % - Markeringsfarve5 2 2 2 3 2 2" xfId="2952" xr:uid="{00000000-0005-0000-0000-0000FB2C0000}"/>
    <cellStyle name="20 % - Markeringsfarve5 2 2 2 3 2 2 2" xfId="13270" xr:uid="{00000000-0005-0000-0000-0000FC2C0000}"/>
    <cellStyle name="20 % - Markeringsfarve5 2 2 2 3 2 2 2 2" xfId="27301" xr:uid="{00000000-0005-0000-0000-0000FD2C0000}"/>
    <cellStyle name="20 % - Markeringsfarve5 2 2 2 3 2 2 3" xfId="23351" xr:uid="{00000000-0005-0000-0000-0000FE2C0000}"/>
    <cellStyle name="20 % - Markeringsfarve5 2 2 2 3 2 3" xfId="2953" xr:uid="{00000000-0005-0000-0000-0000FF2C0000}"/>
    <cellStyle name="20 % - Markeringsfarve5 2 2 2 3 2 3 2" xfId="13271" xr:uid="{00000000-0005-0000-0000-0000002D0000}"/>
    <cellStyle name="20 % - Markeringsfarve5 2 2 2 3 2 3 2 2" xfId="27302" xr:uid="{00000000-0005-0000-0000-0000012D0000}"/>
    <cellStyle name="20 % - Markeringsfarve5 2 2 2 3 2 3 3" xfId="23352" xr:uid="{00000000-0005-0000-0000-0000022D0000}"/>
    <cellStyle name="20 % - Markeringsfarve5 2 2 2 3 2 4" xfId="2954" xr:uid="{00000000-0005-0000-0000-0000032D0000}"/>
    <cellStyle name="20 % - Markeringsfarve5 2 2 2 3 2 4 2" xfId="13272" xr:uid="{00000000-0005-0000-0000-0000042D0000}"/>
    <cellStyle name="20 % - Markeringsfarve5 2 2 2 3 2 4 2 2" xfId="27303" xr:uid="{00000000-0005-0000-0000-0000052D0000}"/>
    <cellStyle name="20 % - Markeringsfarve5 2 2 2 3 2 4 3" xfId="23353" xr:uid="{00000000-0005-0000-0000-0000062D0000}"/>
    <cellStyle name="20 % - Markeringsfarve5 2 2 2 3 2 5" xfId="2955" xr:uid="{00000000-0005-0000-0000-0000072D0000}"/>
    <cellStyle name="20 % - Markeringsfarve5 2 2 2 3 2 5 2" xfId="13273" xr:uid="{00000000-0005-0000-0000-0000082D0000}"/>
    <cellStyle name="20 % - Markeringsfarve5 2 2 2 3 2 5 2 2" xfId="27304" xr:uid="{00000000-0005-0000-0000-0000092D0000}"/>
    <cellStyle name="20 % - Markeringsfarve5 2 2 2 3 2 5 3" xfId="23354" xr:uid="{00000000-0005-0000-0000-00000A2D0000}"/>
    <cellStyle name="20 % - Markeringsfarve5 2 2 2 3 2 6" xfId="2956" xr:uid="{00000000-0005-0000-0000-00000B2D0000}"/>
    <cellStyle name="20 % - Markeringsfarve5 2 2 2 3 2 6 2" xfId="13274" xr:uid="{00000000-0005-0000-0000-00000C2D0000}"/>
    <cellStyle name="20 % - Markeringsfarve5 2 2 2 3 2 6 2 2" xfId="27305" xr:uid="{00000000-0005-0000-0000-00000D2D0000}"/>
    <cellStyle name="20 % - Markeringsfarve5 2 2 2 3 2 6 3" xfId="23355" xr:uid="{00000000-0005-0000-0000-00000E2D0000}"/>
    <cellStyle name="20 % - Markeringsfarve5 2 2 2 3 2 7" xfId="13269" xr:uid="{00000000-0005-0000-0000-00000F2D0000}"/>
    <cellStyle name="20 % - Markeringsfarve5 2 2 2 3 2 7 2" xfId="27300" xr:uid="{00000000-0005-0000-0000-0000102D0000}"/>
    <cellStyle name="20 % - Markeringsfarve5 2 2 2 3 2 8" xfId="23350" xr:uid="{00000000-0005-0000-0000-0000112D0000}"/>
    <cellStyle name="20 % - Markeringsfarve5 2 2 2 3 3" xfId="2957" xr:uid="{00000000-0005-0000-0000-0000122D0000}"/>
    <cellStyle name="20 % - Markeringsfarve5 2 2 2 3 3 2" xfId="2958" xr:uid="{00000000-0005-0000-0000-0000132D0000}"/>
    <cellStyle name="20 % - Markeringsfarve5 2 2 2 3 3 2 2" xfId="13276" xr:uid="{00000000-0005-0000-0000-0000142D0000}"/>
    <cellStyle name="20 % - Markeringsfarve5 2 2 2 3 3 2 2 2" xfId="27307" xr:uid="{00000000-0005-0000-0000-0000152D0000}"/>
    <cellStyle name="20 % - Markeringsfarve5 2 2 2 3 3 2 3" xfId="23357" xr:uid="{00000000-0005-0000-0000-0000162D0000}"/>
    <cellStyle name="20 % - Markeringsfarve5 2 2 2 3 3 3" xfId="2959" xr:uid="{00000000-0005-0000-0000-0000172D0000}"/>
    <cellStyle name="20 % - Markeringsfarve5 2 2 2 3 3 3 2" xfId="13277" xr:uid="{00000000-0005-0000-0000-0000182D0000}"/>
    <cellStyle name="20 % - Markeringsfarve5 2 2 2 3 3 3 2 2" xfId="27308" xr:uid="{00000000-0005-0000-0000-0000192D0000}"/>
    <cellStyle name="20 % - Markeringsfarve5 2 2 2 3 3 3 3" xfId="23358" xr:uid="{00000000-0005-0000-0000-00001A2D0000}"/>
    <cellStyle name="20 % - Markeringsfarve5 2 2 2 3 3 4" xfId="2960" xr:uid="{00000000-0005-0000-0000-00001B2D0000}"/>
    <cellStyle name="20 % - Markeringsfarve5 2 2 2 3 3 4 2" xfId="13278" xr:uid="{00000000-0005-0000-0000-00001C2D0000}"/>
    <cellStyle name="20 % - Markeringsfarve5 2 2 2 3 3 4 2 2" xfId="27309" xr:uid="{00000000-0005-0000-0000-00001D2D0000}"/>
    <cellStyle name="20 % - Markeringsfarve5 2 2 2 3 3 4 3" xfId="23359" xr:uid="{00000000-0005-0000-0000-00001E2D0000}"/>
    <cellStyle name="20 % - Markeringsfarve5 2 2 2 3 3 5" xfId="2961" xr:uid="{00000000-0005-0000-0000-00001F2D0000}"/>
    <cellStyle name="20 % - Markeringsfarve5 2 2 2 3 3 5 2" xfId="13279" xr:uid="{00000000-0005-0000-0000-0000202D0000}"/>
    <cellStyle name="20 % - Markeringsfarve5 2 2 2 3 3 5 2 2" xfId="27310" xr:uid="{00000000-0005-0000-0000-0000212D0000}"/>
    <cellStyle name="20 % - Markeringsfarve5 2 2 2 3 3 5 3" xfId="23360" xr:uid="{00000000-0005-0000-0000-0000222D0000}"/>
    <cellStyle name="20 % - Markeringsfarve5 2 2 2 3 3 6" xfId="2962" xr:uid="{00000000-0005-0000-0000-0000232D0000}"/>
    <cellStyle name="20 % - Markeringsfarve5 2 2 2 3 3 6 2" xfId="13280" xr:uid="{00000000-0005-0000-0000-0000242D0000}"/>
    <cellStyle name="20 % - Markeringsfarve5 2 2 2 3 3 6 2 2" xfId="27311" xr:uid="{00000000-0005-0000-0000-0000252D0000}"/>
    <cellStyle name="20 % - Markeringsfarve5 2 2 2 3 3 6 3" xfId="23361" xr:uid="{00000000-0005-0000-0000-0000262D0000}"/>
    <cellStyle name="20 % - Markeringsfarve5 2 2 2 3 3 7" xfId="13275" xr:uid="{00000000-0005-0000-0000-0000272D0000}"/>
    <cellStyle name="20 % - Markeringsfarve5 2 2 2 3 3 7 2" xfId="27306" xr:uid="{00000000-0005-0000-0000-0000282D0000}"/>
    <cellStyle name="20 % - Markeringsfarve5 2 2 2 3 3 8" xfId="23356" xr:uid="{00000000-0005-0000-0000-0000292D0000}"/>
    <cellStyle name="20 % - Markeringsfarve5 2 2 2 3 4" xfId="2963" xr:uid="{00000000-0005-0000-0000-00002A2D0000}"/>
    <cellStyle name="20 % - Markeringsfarve5 2 2 2 3 4 2" xfId="2964" xr:uid="{00000000-0005-0000-0000-00002B2D0000}"/>
    <cellStyle name="20 % - Markeringsfarve5 2 2 2 3 4 2 2" xfId="13282" xr:uid="{00000000-0005-0000-0000-00002C2D0000}"/>
    <cellStyle name="20 % - Markeringsfarve5 2 2 2 3 4 2 2 2" xfId="27313" xr:uid="{00000000-0005-0000-0000-00002D2D0000}"/>
    <cellStyle name="20 % - Markeringsfarve5 2 2 2 3 4 2 3" xfId="23363" xr:uid="{00000000-0005-0000-0000-00002E2D0000}"/>
    <cellStyle name="20 % - Markeringsfarve5 2 2 2 3 4 3" xfId="2965" xr:uid="{00000000-0005-0000-0000-00002F2D0000}"/>
    <cellStyle name="20 % - Markeringsfarve5 2 2 2 3 4 3 2" xfId="13283" xr:uid="{00000000-0005-0000-0000-0000302D0000}"/>
    <cellStyle name="20 % - Markeringsfarve5 2 2 2 3 4 3 2 2" xfId="27314" xr:uid="{00000000-0005-0000-0000-0000312D0000}"/>
    <cellStyle name="20 % - Markeringsfarve5 2 2 2 3 4 3 3" xfId="23364" xr:uid="{00000000-0005-0000-0000-0000322D0000}"/>
    <cellStyle name="20 % - Markeringsfarve5 2 2 2 3 4 4" xfId="2966" xr:uid="{00000000-0005-0000-0000-0000332D0000}"/>
    <cellStyle name="20 % - Markeringsfarve5 2 2 2 3 4 4 2" xfId="13284" xr:uid="{00000000-0005-0000-0000-0000342D0000}"/>
    <cellStyle name="20 % - Markeringsfarve5 2 2 2 3 4 4 2 2" xfId="27315" xr:uid="{00000000-0005-0000-0000-0000352D0000}"/>
    <cellStyle name="20 % - Markeringsfarve5 2 2 2 3 4 4 3" xfId="23365" xr:uid="{00000000-0005-0000-0000-0000362D0000}"/>
    <cellStyle name="20 % - Markeringsfarve5 2 2 2 3 4 5" xfId="2967" xr:uid="{00000000-0005-0000-0000-0000372D0000}"/>
    <cellStyle name="20 % - Markeringsfarve5 2 2 2 3 4 5 2" xfId="13285" xr:uid="{00000000-0005-0000-0000-0000382D0000}"/>
    <cellStyle name="20 % - Markeringsfarve5 2 2 2 3 4 5 2 2" xfId="27316" xr:uid="{00000000-0005-0000-0000-0000392D0000}"/>
    <cellStyle name="20 % - Markeringsfarve5 2 2 2 3 4 5 3" xfId="23366" xr:uid="{00000000-0005-0000-0000-00003A2D0000}"/>
    <cellStyle name="20 % - Markeringsfarve5 2 2 2 3 4 6" xfId="2968" xr:uid="{00000000-0005-0000-0000-00003B2D0000}"/>
    <cellStyle name="20 % - Markeringsfarve5 2 2 2 3 4 6 2" xfId="13286" xr:uid="{00000000-0005-0000-0000-00003C2D0000}"/>
    <cellStyle name="20 % - Markeringsfarve5 2 2 2 3 4 6 2 2" xfId="27317" xr:uid="{00000000-0005-0000-0000-00003D2D0000}"/>
    <cellStyle name="20 % - Markeringsfarve5 2 2 2 3 4 6 3" xfId="23367" xr:uid="{00000000-0005-0000-0000-00003E2D0000}"/>
    <cellStyle name="20 % - Markeringsfarve5 2 2 2 3 4 7" xfId="13281" xr:uid="{00000000-0005-0000-0000-00003F2D0000}"/>
    <cellStyle name="20 % - Markeringsfarve5 2 2 2 3 4 7 2" xfId="27312" xr:uid="{00000000-0005-0000-0000-0000402D0000}"/>
    <cellStyle name="20 % - Markeringsfarve5 2 2 2 3 4 8" xfId="23362" xr:uid="{00000000-0005-0000-0000-0000412D0000}"/>
    <cellStyle name="20 % - Markeringsfarve5 2 2 2 3 5" xfId="2969" xr:uid="{00000000-0005-0000-0000-0000422D0000}"/>
    <cellStyle name="20 % - Markeringsfarve5 2 2 2 3 5 2" xfId="2970" xr:uid="{00000000-0005-0000-0000-0000432D0000}"/>
    <cellStyle name="20 % - Markeringsfarve5 2 2 2 3 5 2 2" xfId="13288" xr:uid="{00000000-0005-0000-0000-0000442D0000}"/>
    <cellStyle name="20 % - Markeringsfarve5 2 2 2 3 5 2 2 2" xfId="27319" xr:uid="{00000000-0005-0000-0000-0000452D0000}"/>
    <cellStyle name="20 % - Markeringsfarve5 2 2 2 3 5 2 3" xfId="23369" xr:uid="{00000000-0005-0000-0000-0000462D0000}"/>
    <cellStyle name="20 % - Markeringsfarve5 2 2 2 3 5 3" xfId="2971" xr:uid="{00000000-0005-0000-0000-0000472D0000}"/>
    <cellStyle name="20 % - Markeringsfarve5 2 2 2 3 5 3 2" xfId="13289" xr:uid="{00000000-0005-0000-0000-0000482D0000}"/>
    <cellStyle name="20 % - Markeringsfarve5 2 2 2 3 5 3 2 2" xfId="27320" xr:uid="{00000000-0005-0000-0000-0000492D0000}"/>
    <cellStyle name="20 % - Markeringsfarve5 2 2 2 3 5 3 3" xfId="23370" xr:uid="{00000000-0005-0000-0000-00004A2D0000}"/>
    <cellStyle name="20 % - Markeringsfarve5 2 2 2 3 5 4" xfId="2972" xr:uid="{00000000-0005-0000-0000-00004B2D0000}"/>
    <cellStyle name="20 % - Markeringsfarve5 2 2 2 3 5 4 2" xfId="13290" xr:uid="{00000000-0005-0000-0000-00004C2D0000}"/>
    <cellStyle name="20 % - Markeringsfarve5 2 2 2 3 5 4 2 2" xfId="27321" xr:uid="{00000000-0005-0000-0000-00004D2D0000}"/>
    <cellStyle name="20 % - Markeringsfarve5 2 2 2 3 5 4 3" xfId="23371" xr:uid="{00000000-0005-0000-0000-00004E2D0000}"/>
    <cellStyle name="20 % - Markeringsfarve5 2 2 2 3 5 5" xfId="2973" xr:uid="{00000000-0005-0000-0000-00004F2D0000}"/>
    <cellStyle name="20 % - Markeringsfarve5 2 2 2 3 5 5 2" xfId="13291" xr:uid="{00000000-0005-0000-0000-0000502D0000}"/>
    <cellStyle name="20 % - Markeringsfarve5 2 2 2 3 5 5 2 2" xfId="27322" xr:uid="{00000000-0005-0000-0000-0000512D0000}"/>
    <cellStyle name="20 % - Markeringsfarve5 2 2 2 3 5 5 3" xfId="23372" xr:uid="{00000000-0005-0000-0000-0000522D0000}"/>
    <cellStyle name="20 % - Markeringsfarve5 2 2 2 3 5 6" xfId="2974" xr:uid="{00000000-0005-0000-0000-0000532D0000}"/>
    <cellStyle name="20 % - Markeringsfarve5 2 2 2 3 5 6 2" xfId="13292" xr:uid="{00000000-0005-0000-0000-0000542D0000}"/>
    <cellStyle name="20 % - Markeringsfarve5 2 2 2 3 5 6 2 2" xfId="27323" xr:uid="{00000000-0005-0000-0000-0000552D0000}"/>
    <cellStyle name="20 % - Markeringsfarve5 2 2 2 3 5 6 3" xfId="23373" xr:uid="{00000000-0005-0000-0000-0000562D0000}"/>
    <cellStyle name="20 % - Markeringsfarve5 2 2 2 3 5 7" xfId="13287" xr:uid="{00000000-0005-0000-0000-0000572D0000}"/>
    <cellStyle name="20 % - Markeringsfarve5 2 2 2 3 5 7 2" xfId="27318" xr:uid="{00000000-0005-0000-0000-0000582D0000}"/>
    <cellStyle name="20 % - Markeringsfarve5 2 2 2 3 5 8" xfId="23368" xr:uid="{00000000-0005-0000-0000-0000592D0000}"/>
    <cellStyle name="20 % - Markeringsfarve5 2 2 2 3 6" xfId="2975" xr:uid="{00000000-0005-0000-0000-00005A2D0000}"/>
    <cellStyle name="20 % - Markeringsfarve5 2 2 2 3 6 2" xfId="13293" xr:uid="{00000000-0005-0000-0000-00005B2D0000}"/>
    <cellStyle name="20 % - Markeringsfarve5 2 2 2 3 6 2 2" xfId="27324" xr:uid="{00000000-0005-0000-0000-00005C2D0000}"/>
    <cellStyle name="20 % - Markeringsfarve5 2 2 2 3 6 3" xfId="23374" xr:uid="{00000000-0005-0000-0000-00005D2D0000}"/>
    <cellStyle name="20 % - Markeringsfarve5 2 2 2 3 7" xfId="2976" xr:uid="{00000000-0005-0000-0000-00005E2D0000}"/>
    <cellStyle name="20 % - Markeringsfarve5 2 2 2 3 7 2" xfId="13294" xr:uid="{00000000-0005-0000-0000-00005F2D0000}"/>
    <cellStyle name="20 % - Markeringsfarve5 2 2 2 3 7 2 2" xfId="27325" xr:uid="{00000000-0005-0000-0000-0000602D0000}"/>
    <cellStyle name="20 % - Markeringsfarve5 2 2 2 3 7 3" xfId="23375" xr:uid="{00000000-0005-0000-0000-0000612D0000}"/>
    <cellStyle name="20 % - Markeringsfarve5 2 2 2 3 8" xfId="2977" xr:uid="{00000000-0005-0000-0000-0000622D0000}"/>
    <cellStyle name="20 % - Markeringsfarve5 2 2 2 3 8 2" xfId="13295" xr:uid="{00000000-0005-0000-0000-0000632D0000}"/>
    <cellStyle name="20 % - Markeringsfarve5 2 2 2 3 8 2 2" xfId="27326" xr:uid="{00000000-0005-0000-0000-0000642D0000}"/>
    <cellStyle name="20 % - Markeringsfarve5 2 2 2 3 8 3" xfId="23376" xr:uid="{00000000-0005-0000-0000-0000652D0000}"/>
    <cellStyle name="20 % - Markeringsfarve5 2 2 2 3 9" xfId="2978" xr:uid="{00000000-0005-0000-0000-0000662D0000}"/>
    <cellStyle name="20 % - Markeringsfarve5 2 2 2 3 9 2" xfId="13296" xr:uid="{00000000-0005-0000-0000-0000672D0000}"/>
    <cellStyle name="20 % - Markeringsfarve5 2 2 2 3 9 2 2" xfId="27327" xr:uid="{00000000-0005-0000-0000-0000682D0000}"/>
    <cellStyle name="20 % - Markeringsfarve5 2 2 2 3 9 3" xfId="23377" xr:uid="{00000000-0005-0000-0000-0000692D0000}"/>
    <cellStyle name="20 % - Markeringsfarve5 2 2 2 4" xfId="2979" xr:uid="{00000000-0005-0000-0000-00006A2D0000}"/>
    <cellStyle name="20 % - Markeringsfarve5 2 2 2 4 2" xfId="2980" xr:uid="{00000000-0005-0000-0000-00006B2D0000}"/>
    <cellStyle name="20 % - Markeringsfarve5 2 2 2 4 2 2" xfId="13298" xr:uid="{00000000-0005-0000-0000-00006C2D0000}"/>
    <cellStyle name="20 % - Markeringsfarve5 2 2 2 4 2 2 2" xfId="27329" xr:uid="{00000000-0005-0000-0000-00006D2D0000}"/>
    <cellStyle name="20 % - Markeringsfarve5 2 2 2 4 2 3" xfId="23379" xr:uid="{00000000-0005-0000-0000-00006E2D0000}"/>
    <cellStyle name="20 % - Markeringsfarve5 2 2 2 4 3" xfId="2981" xr:uid="{00000000-0005-0000-0000-00006F2D0000}"/>
    <cellStyle name="20 % - Markeringsfarve5 2 2 2 4 3 2" xfId="13299" xr:uid="{00000000-0005-0000-0000-0000702D0000}"/>
    <cellStyle name="20 % - Markeringsfarve5 2 2 2 4 3 2 2" xfId="27330" xr:uid="{00000000-0005-0000-0000-0000712D0000}"/>
    <cellStyle name="20 % - Markeringsfarve5 2 2 2 4 3 3" xfId="23380" xr:uid="{00000000-0005-0000-0000-0000722D0000}"/>
    <cellStyle name="20 % - Markeringsfarve5 2 2 2 4 4" xfId="2982" xr:uid="{00000000-0005-0000-0000-0000732D0000}"/>
    <cellStyle name="20 % - Markeringsfarve5 2 2 2 4 4 2" xfId="13300" xr:uid="{00000000-0005-0000-0000-0000742D0000}"/>
    <cellStyle name="20 % - Markeringsfarve5 2 2 2 4 4 2 2" xfId="27331" xr:uid="{00000000-0005-0000-0000-0000752D0000}"/>
    <cellStyle name="20 % - Markeringsfarve5 2 2 2 4 4 3" xfId="23381" xr:uid="{00000000-0005-0000-0000-0000762D0000}"/>
    <cellStyle name="20 % - Markeringsfarve5 2 2 2 4 5" xfId="2983" xr:uid="{00000000-0005-0000-0000-0000772D0000}"/>
    <cellStyle name="20 % - Markeringsfarve5 2 2 2 4 5 2" xfId="13301" xr:uid="{00000000-0005-0000-0000-0000782D0000}"/>
    <cellStyle name="20 % - Markeringsfarve5 2 2 2 4 5 2 2" xfId="27332" xr:uid="{00000000-0005-0000-0000-0000792D0000}"/>
    <cellStyle name="20 % - Markeringsfarve5 2 2 2 4 5 3" xfId="23382" xr:uid="{00000000-0005-0000-0000-00007A2D0000}"/>
    <cellStyle name="20 % - Markeringsfarve5 2 2 2 4 6" xfId="2984" xr:uid="{00000000-0005-0000-0000-00007B2D0000}"/>
    <cellStyle name="20 % - Markeringsfarve5 2 2 2 4 6 2" xfId="13302" xr:uid="{00000000-0005-0000-0000-00007C2D0000}"/>
    <cellStyle name="20 % - Markeringsfarve5 2 2 2 4 6 2 2" xfId="27333" xr:uid="{00000000-0005-0000-0000-00007D2D0000}"/>
    <cellStyle name="20 % - Markeringsfarve5 2 2 2 4 6 3" xfId="23383" xr:uid="{00000000-0005-0000-0000-00007E2D0000}"/>
    <cellStyle name="20 % - Markeringsfarve5 2 2 2 4 7" xfId="13297" xr:uid="{00000000-0005-0000-0000-00007F2D0000}"/>
    <cellStyle name="20 % - Markeringsfarve5 2 2 2 4 7 2" xfId="27328" xr:uid="{00000000-0005-0000-0000-0000802D0000}"/>
    <cellStyle name="20 % - Markeringsfarve5 2 2 2 4 8" xfId="23378" xr:uid="{00000000-0005-0000-0000-0000812D0000}"/>
    <cellStyle name="20 % - Markeringsfarve5 2 2 2 5" xfId="2985" xr:uid="{00000000-0005-0000-0000-0000822D0000}"/>
    <cellStyle name="20 % - Markeringsfarve5 2 2 2 5 2" xfId="2986" xr:uid="{00000000-0005-0000-0000-0000832D0000}"/>
    <cellStyle name="20 % - Markeringsfarve5 2 2 2 5 2 2" xfId="13304" xr:uid="{00000000-0005-0000-0000-0000842D0000}"/>
    <cellStyle name="20 % - Markeringsfarve5 2 2 2 5 2 2 2" xfId="27335" xr:uid="{00000000-0005-0000-0000-0000852D0000}"/>
    <cellStyle name="20 % - Markeringsfarve5 2 2 2 5 2 3" xfId="23385" xr:uid="{00000000-0005-0000-0000-0000862D0000}"/>
    <cellStyle name="20 % - Markeringsfarve5 2 2 2 5 3" xfId="2987" xr:uid="{00000000-0005-0000-0000-0000872D0000}"/>
    <cellStyle name="20 % - Markeringsfarve5 2 2 2 5 3 2" xfId="13305" xr:uid="{00000000-0005-0000-0000-0000882D0000}"/>
    <cellStyle name="20 % - Markeringsfarve5 2 2 2 5 3 2 2" xfId="27336" xr:uid="{00000000-0005-0000-0000-0000892D0000}"/>
    <cellStyle name="20 % - Markeringsfarve5 2 2 2 5 3 3" xfId="23386" xr:uid="{00000000-0005-0000-0000-00008A2D0000}"/>
    <cellStyle name="20 % - Markeringsfarve5 2 2 2 5 4" xfId="2988" xr:uid="{00000000-0005-0000-0000-00008B2D0000}"/>
    <cellStyle name="20 % - Markeringsfarve5 2 2 2 5 4 2" xfId="13306" xr:uid="{00000000-0005-0000-0000-00008C2D0000}"/>
    <cellStyle name="20 % - Markeringsfarve5 2 2 2 5 4 2 2" xfId="27337" xr:uid="{00000000-0005-0000-0000-00008D2D0000}"/>
    <cellStyle name="20 % - Markeringsfarve5 2 2 2 5 4 3" xfId="23387" xr:uid="{00000000-0005-0000-0000-00008E2D0000}"/>
    <cellStyle name="20 % - Markeringsfarve5 2 2 2 5 5" xfId="2989" xr:uid="{00000000-0005-0000-0000-00008F2D0000}"/>
    <cellStyle name="20 % - Markeringsfarve5 2 2 2 5 5 2" xfId="13307" xr:uid="{00000000-0005-0000-0000-0000902D0000}"/>
    <cellStyle name="20 % - Markeringsfarve5 2 2 2 5 5 2 2" xfId="27338" xr:uid="{00000000-0005-0000-0000-0000912D0000}"/>
    <cellStyle name="20 % - Markeringsfarve5 2 2 2 5 5 3" xfId="23388" xr:uid="{00000000-0005-0000-0000-0000922D0000}"/>
    <cellStyle name="20 % - Markeringsfarve5 2 2 2 5 6" xfId="2990" xr:uid="{00000000-0005-0000-0000-0000932D0000}"/>
    <cellStyle name="20 % - Markeringsfarve5 2 2 2 5 6 2" xfId="13308" xr:uid="{00000000-0005-0000-0000-0000942D0000}"/>
    <cellStyle name="20 % - Markeringsfarve5 2 2 2 5 6 2 2" xfId="27339" xr:uid="{00000000-0005-0000-0000-0000952D0000}"/>
    <cellStyle name="20 % - Markeringsfarve5 2 2 2 5 6 3" xfId="23389" xr:uid="{00000000-0005-0000-0000-0000962D0000}"/>
    <cellStyle name="20 % - Markeringsfarve5 2 2 2 5 7" xfId="13303" xr:uid="{00000000-0005-0000-0000-0000972D0000}"/>
    <cellStyle name="20 % - Markeringsfarve5 2 2 2 5 7 2" xfId="27334" xr:uid="{00000000-0005-0000-0000-0000982D0000}"/>
    <cellStyle name="20 % - Markeringsfarve5 2 2 2 5 8" xfId="23384" xr:uid="{00000000-0005-0000-0000-0000992D0000}"/>
    <cellStyle name="20 % - Markeringsfarve5 2 2 2 6" xfId="2991" xr:uid="{00000000-0005-0000-0000-00009A2D0000}"/>
    <cellStyle name="20 % - Markeringsfarve5 2 2 2 6 2" xfId="2992" xr:uid="{00000000-0005-0000-0000-00009B2D0000}"/>
    <cellStyle name="20 % - Markeringsfarve5 2 2 2 6 2 2" xfId="13310" xr:uid="{00000000-0005-0000-0000-00009C2D0000}"/>
    <cellStyle name="20 % - Markeringsfarve5 2 2 2 6 2 2 2" xfId="27341" xr:uid="{00000000-0005-0000-0000-00009D2D0000}"/>
    <cellStyle name="20 % - Markeringsfarve5 2 2 2 6 2 3" xfId="23391" xr:uid="{00000000-0005-0000-0000-00009E2D0000}"/>
    <cellStyle name="20 % - Markeringsfarve5 2 2 2 6 3" xfId="2993" xr:uid="{00000000-0005-0000-0000-00009F2D0000}"/>
    <cellStyle name="20 % - Markeringsfarve5 2 2 2 6 3 2" xfId="13311" xr:uid="{00000000-0005-0000-0000-0000A02D0000}"/>
    <cellStyle name="20 % - Markeringsfarve5 2 2 2 6 3 2 2" xfId="27342" xr:uid="{00000000-0005-0000-0000-0000A12D0000}"/>
    <cellStyle name="20 % - Markeringsfarve5 2 2 2 6 3 3" xfId="23392" xr:uid="{00000000-0005-0000-0000-0000A22D0000}"/>
    <cellStyle name="20 % - Markeringsfarve5 2 2 2 6 4" xfId="2994" xr:uid="{00000000-0005-0000-0000-0000A32D0000}"/>
    <cellStyle name="20 % - Markeringsfarve5 2 2 2 6 4 2" xfId="13312" xr:uid="{00000000-0005-0000-0000-0000A42D0000}"/>
    <cellStyle name="20 % - Markeringsfarve5 2 2 2 6 4 2 2" xfId="27343" xr:uid="{00000000-0005-0000-0000-0000A52D0000}"/>
    <cellStyle name="20 % - Markeringsfarve5 2 2 2 6 4 3" xfId="23393" xr:uid="{00000000-0005-0000-0000-0000A62D0000}"/>
    <cellStyle name="20 % - Markeringsfarve5 2 2 2 6 5" xfId="2995" xr:uid="{00000000-0005-0000-0000-0000A72D0000}"/>
    <cellStyle name="20 % - Markeringsfarve5 2 2 2 6 5 2" xfId="13313" xr:uid="{00000000-0005-0000-0000-0000A82D0000}"/>
    <cellStyle name="20 % - Markeringsfarve5 2 2 2 6 5 2 2" xfId="27344" xr:uid="{00000000-0005-0000-0000-0000A92D0000}"/>
    <cellStyle name="20 % - Markeringsfarve5 2 2 2 6 5 3" xfId="23394" xr:uid="{00000000-0005-0000-0000-0000AA2D0000}"/>
    <cellStyle name="20 % - Markeringsfarve5 2 2 2 6 6" xfId="2996" xr:uid="{00000000-0005-0000-0000-0000AB2D0000}"/>
    <cellStyle name="20 % - Markeringsfarve5 2 2 2 6 6 2" xfId="13314" xr:uid="{00000000-0005-0000-0000-0000AC2D0000}"/>
    <cellStyle name="20 % - Markeringsfarve5 2 2 2 6 6 2 2" xfId="27345" xr:uid="{00000000-0005-0000-0000-0000AD2D0000}"/>
    <cellStyle name="20 % - Markeringsfarve5 2 2 2 6 6 3" xfId="23395" xr:uid="{00000000-0005-0000-0000-0000AE2D0000}"/>
    <cellStyle name="20 % - Markeringsfarve5 2 2 2 6 7" xfId="13309" xr:uid="{00000000-0005-0000-0000-0000AF2D0000}"/>
    <cellStyle name="20 % - Markeringsfarve5 2 2 2 6 7 2" xfId="27340" xr:uid="{00000000-0005-0000-0000-0000B02D0000}"/>
    <cellStyle name="20 % - Markeringsfarve5 2 2 2 6 8" xfId="23390" xr:uid="{00000000-0005-0000-0000-0000B12D0000}"/>
    <cellStyle name="20 % - Markeringsfarve5 2 2 2 7" xfId="2997" xr:uid="{00000000-0005-0000-0000-0000B22D0000}"/>
    <cellStyle name="20 % - Markeringsfarve5 2 2 2 7 2" xfId="2998" xr:uid="{00000000-0005-0000-0000-0000B32D0000}"/>
    <cellStyle name="20 % - Markeringsfarve5 2 2 2 7 2 2" xfId="13316" xr:uid="{00000000-0005-0000-0000-0000B42D0000}"/>
    <cellStyle name="20 % - Markeringsfarve5 2 2 2 7 2 2 2" xfId="27347" xr:uid="{00000000-0005-0000-0000-0000B52D0000}"/>
    <cellStyle name="20 % - Markeringsfarve5 2 2 2 7 2 3" xfId="23397" xr:uid="{00000000-0005-0000-0000-0000B62D0000}"/>
    <cellStyle name="20 % - Markeringsfarve5 2 2 2 7 3" xfId="2999" xr:uid="{00000000-0005-0000-0000-0000B72D0000}"/>
    <cellStyle name="20 % - Markeringsfarve5 2 2 2 7 3 2" xfId="13317" xr:uid="{00000000-0005-0000-0000-0000B82D0000}"/>
    <cellStyle name="20 % - Markeringsfarve5 2 2 2 7 3 2 2" xfId="27348" xr:uid="{00000000-0005-0000-0000-0000B92D0000}"/>
    <cellStyle name="20 % - Markeringsfarve5 2 2 2 7 3 3" xfId="23398" xr:uid="{00000000-0005-0000-0000-0000BA2D0000}"/>
    <cellStyle name="20 % - Markeringsfarve5 2 2 2 7 4" xfId="3000" xr:uid="{00000000-0005-0000-0000-0000BB2D0000}"/>
    <cellStyle name="20 % - Markeringsfarve5 2 2 2 7 4 2" xfId="13318" xr:uid="{00000000-0005-0000-0000-0000BC2D0000}"/>
    <cellStyle name="20 % - Markeringsfarve5 2 2 2 7 4 2 2" xfId="27349" xr:uid="{00000000-0005-0000-0000-0000BD2D0000}"/>
    <cellStyle name="20 % - Markeringsfarve5 2 2 2 7 4 3" xfId="23399" xr:uid="{00000000-0005-0000-0000-0000BE2D0000}"/>
    <cellStyle name="20 % - Markeringsfarve5 2 2 2 7 5" xfId="3001" xr:uid="{00000000-0005-0000-0000-0000BF2D0000}"/>
    <cellStyle name="20 % - Markeringsfarve5 2 2 2 7 5 2" xfId="13319" xr:uid="{00000000-0005-0000-0000-0000C02D0000}"/>
    <cellStyle name="20 % - Markeringsfarve5 2 2 2 7 5 2 2" xfId="27350" xr:uid="{00000000-0005-0000-0000-0000C12D0000}"/>
    <cellStyle name="20 % - Markeringsfarve5 2 2 2 7 5 3" xfId="23400" xr:uid="{00000000-0005-0000-0000-0000C22D0000}"/>
    <cellStyle name="20 % - Markeringsfarve5 2 2 2 7 6" xfId="3002" xr:uid="{00000000-0005-0000-0000-0000C32D0000}"/>
    <cellStyle name="20 % - Markeringsfarve5 2 2 2 7 6 2" xfId="13320" xr:uid="{00000000-0005-0000-0000-0000C42D0000}"/>
    <cellStyle name="20 % - Markeringsfarve5 2 2 2 7 6 2 2" xfId="27351" xr:uid="{00000000-0005-0000-0000-0000C52D0000}"/>
    <cellStyle name="20 % - Markeringsfarve5 2 2 2 7 6 3" xfId="23401" xr:uid="{00000000-0005-0000-0000-0000C62D0000}"/>
    <cellStyle name="20 % - Markeringsfarve5 2 2 2 7 7" xfId="13315" xr:uid="{00000000-0005-0000-0000-0000C72D0000}"/>
    <cellStyle name="20 % - Markeringsfarve5 2 2 2 7 7 2" xfId="27346" xr:uid="{00000000-0005-0000-0000-0000C82D0000}"/>
    <cellStyle name="20 % - Markeringsfarve5 2 2 2 7 8" xfId="23396" xr:uid="{00000000-0005-0000-0000-0000C92D0000}"/>
    <cellStyle name="20 % - Markeringsfarve5 2 2 2 8" xfId="3003" xr:uid="{00000000-0005-0000-0000-0000CA2D0000}"/>
    <cellStyle name="20 % - Markeringsfarve5 2 2 2 8 2" xfId="13321" xr:uid="{00000000-0005-0000-0000-0000CB2D0000}"/>
    <cellStyle name="20 % - Markeringsfarve5 2 2 2 8 2 2" xfId="27352" xr:uid="{00000000-0005-0000-0000-0000CC2D0000}"/>
    <cellStyle name="20 % - Markeringsfarve5 2 2 2 8 3" xfId="23402" xr:uid="{00000000-0005-0000-0000-0000CD2D0000}"/>
    <cellStyle name="20 % - Markeringsfarve5 2 2 2 9" xfId="3004" xr:uid="{00000000-0005-0000-0000-0000CE2D0000}"/>
    <cellStyle name="20 % - Markeringsfarve5 2 2 2 9 2" xfId="13322" xr:uid="{00000000-0005-0000-0000-0000CF2D0000}"/>
    <cellStyle name="20 % - Markeringsfarve5 2 2 2 9 2 2" xfId="27353" xr:uid="{00000000-0005-0000-0000-0000D02D0000}"/>
    <cellStyle name="20 % - Markeringsfarve5 2 2 2 9 3" xfId="23403" xr:uid="{00000000-0005-0000-0000-0000D12D0000}"/>
    <cellStyle name="20 % - Markeringsfarve5 2 2 3" xfId="3005" xr:uid="{00000000-0005-0000-0000-0000D22D0000}"/>
    <cellStyle name="20 % - Markeringsfarve5 2 2 3 10" xfId="3006" xr:uid="{00000000-0005-0000-0000-0000D32D0000}"/>
    <cellStyle name="20 % - Markeringsfarve5 2 2 3 10 2" xfId="13324" xr:uid="{00000000-0005-0000-0000-0000D42D0000}"/>
    <cellStyle name="20 % - Markeringsfarve5 2 2 3 10 2 2" xfId="27355" xr:uid="{00000000-0005-0000-0000-0000D52D0000}"/>
    <cellStyle name="20 % - Markeringsfarve5 2 2 3 10 3" xfId="23405" xr:uid="{00000000-0005-0000-0000-0000D62D0000}"/>
    <cellStyle name="20 % - Markeringsfarve5 2 2 3 11" xfId="3007" xr:uid="{00000000-0005-0000-0000-0000D72D0000}"/>
    <cellStyle name="20 % - Markeringsfarve5 2 2 3 11 2" xfId="13325" xr:uid="{00000000-0005-0000-0000-0000D82D0000}"/>
    <cellStyle name="20 % - Markeringsfarve5 2 2 3 11 2 2" xfId="27356" xr:uid="{00000000-0005-0000-0000-0000D92D0000}"/>
    <cellStyle name="20 % - Markeringsfarve5 2 2 3 11 3" xfId="23406" xr:uid="{00000000-0005-0000-0000-0000DA2D0000}"/>
    <cellStyle name="20 % - Markeringsfarve5 2 2 3 12" xfId="13323" xr:uid="{00000000-0005-0000-0000-0000DB2D0000}"/>
    <cellStyle name="20 % - Markeringsfarve5 2 2 3 12 2" xfId="27354" xr:uid="{00000000-0005-0000-0000-0000DC2D0000}"/>
    <cellStyle name="20 % - Markeringsfarve5 2 2 3 13" xfId="23404" xr:uid="{00000000-0005-0000-0000-0000DD2D0000}"/>
    <cellStyle name="20 % - Markeringsfarve5 2 2 3 2" xfId="3008" xr:uid="{00000000-0005-0000-0000-0000DE2D0000}"/>
    <cellStyle name="20 % - Markeringsfarve5 2 2 3 2 10" xfId="3009" xr:uid="{00000000-0005-0000-0000-0000DF2D0000}"/>
    <cellStyle name="20 % - Markeringsfarve5 2 2 3 2 10 2" xfId="13327" xr:uid="{00000000-0005-0000-0000-0000E02D0000}"/>
    <cellStyle name="20 % - Markeringsfarve5 2 2 3 2 10 2 2" xfId="27358" xr:uid="{00000000-0005-0000-0000-0000E12D0000}"/>
    <cellStyle name="20 % - Markeringsfarve5 2 2 3 2 10 3" xfId="23408" xr:uid="{00000000-0005-0000-0000-0000E22D0000}"/>
    <cellStyle name="20 % - Markeringsfarve5 2 2 3 2 11" xfId="13326" xr:uid="{00000000-0005-0000-0000-0000E32D0000}"/>
    <cellStyle name="20 % - Markeringsfarve5 2 2 3 2 11 2" xfId="27357" xr:uid="{00000000-0005-0000-0000-0000E42D0000}"/>
    <cellStyle name="20 % - Markeringsfarve5 2 2 3 2 12" xfId="23407" xr:uid="{00000000-0005-0000-0000-0000E52D0000}"/>
    <cellStyle name="20 % - Markeringsfarve5 2 2 3 2 2" xfId="3010" xr:uid="{00000000-0005-0000-0000-0000E62D0000}"/>
    <cellStyle name="20 % - Markeringsfarve5 2 2 3 2 2 10" xfId="13328" xr:uid="{00000000-0005-0000-0000-0000E72D0000}"/>
    <cellStyle name="20 % - Markeringsfarve5 2 2 3 2 2 10 2" xfId="27359" xr:uid="{00000000-0005-0000-0000-0000E82D0000}"/>
    <cellStyle name="20 % - Markeringsfarve5 2 2 3 2 2 11" xfId="23409" xr:uid="{00000000-0005-0000-0000-0000E92D0000}"/>
    <cellStyle name="20 % - Markeringsfarve5 2 2 3 2 2 2" xfId="3011" xr:uid="{00000000-0005-0000-0000-0000EA2D0000}"/>
    <cellStyle name="20 % - Markeringsfarve5 2 2 3 2 2 2 2" xfId="3012" xr:uid="{00000000-0005-0000-0000-0000EB2D0000}"/>
    <cellStyle name="20 % - Markeringsfarve5 2 2 3 2 2 2 2 2" xfId="13330" xr:uid="{00000000-0005-0000-0000-0000EC2D0000}"/>
    <cellStyle name="20 % - Markeringsfarve5 2 2 3 2 2 2 2 2 2" xfId="27361" xr:uid="{00000000-0005-0000-0000-0000ED2D0000}"/>
    <cellStyle name="20 % - Markeringsfarve5 2 2 3 2 2 2 2 3" xfId="23411" xr:uid="{00000000-0005-0000-0000-0000EE2D0000}"/>
    <cellStyle name="20 % - Markeringsfarve5 2 2 3 2 2 2 3" xfId="3013" xr:uid="{00000000-0005-0000-0000-0000EF2D0000}"/>
    <cellStyle name="20 % - Markeringsfarve5 2 2 3 2 2 2 3 2" xfId="13331" xr:uid="{00000000-0005-0000-0000-0000F02D0000}"/>
    <cellStyle name="20 % - Markeringsfarve5 2 2 3 2 2 2 3 2 2" xfId="27362" xr:uid="{00000000-0005-0000-0000-0000F12D0000}"/>
    <cellStyle name="20 % - Markeringsfarve5 2 2 3 2 2 2 3 3" xfId="23412" xr:uid="{00000000-0005-0000-0000-0000F22D0000}"/>
    <cellStyle name="20 % - Markeringsfarve5 2 2 3 2 2 2 4" xfId="3014" xr:uid="{00000000-0005-0000-0000-0000F32D0000}"/>
    <cellStyle name="20 % - Markeringsfarve5 2 2 3 2 2 2 4 2" xfId="13332" xr:uid="{00000000-0005-0000-0000-0000F42D0000}"/>
    <cellStyle name="20 % - Markeringsfarve5 2 2 3 2 2 2 4 2 2" xfId="27363" xr:uid="{00000000-0005-0000-0000-0000F52D0000}"/>
    <cellStyle name="20 % - Markeringsfarve5 2 2 3 2 2 2 4 3" xfId="23413" xr:uid="{00000000-0005-0000-0000-0000F62D0000}"/>
    <cellStyle name="20 % - Markeringsfarve5 2 2 3 2 2 2 5" xfId="3015" xr:uid="{00000000-0005-0000-0000-0000F72D0000}"/>
    <cellStyle name="20 % - Markeringsfarve5 2 2 3 2 2 2 5 2" xfId="13333" xr:uid="{00000000-0005-0000-0000-0000F82D0000}"/>
    <cellStyle name="20 % - Markeringsfarve5 2 2 3 2 2 2 5 2 2" xfId="27364" xr:uid="{00000000-0005-0000-0000-0000F92D0000}"/>
    <cellStyle name="20 % - Markeringsfarve5 2 2 3 2 2 2 5 3" xfId="23414" xr:uid="{00000000-0005-0000-0000-0000FA2D0000}"/>
    <cellStyle name="20 % - Markeringsfarve5 2 2 3 2 2 2 6" xfId="3016" xr:uid="{00000000-0005-0000-0000-0000FB2D0000}"/>
    <cellStyle name="20 % - Markeringsfarve5 2 2 3 2 2 2 6 2" xfId="13334" xr:uid="{00000000-0005-0000-0000-0000FC2D0000}"/>
    <cellStyle name="20 % - Markeringsfarve5 2 2 3 2 2 2 6 2 2" xfId="27365" xr:uid="{00000000-0005-0000-0000-0000FD2D0000}"/>
    <cellStyle name="20 % - Markeringsfarve5 2 2 3 2 2 2 6 3" xfId="23415" xr:uid="{00000000-0005-0000-0000-0000FE2D0000}"/>
    <cellStyle name="20 % - Markeringsfarve5 2 2 3 2 2 2 7" xfId="13329" xr:uid="{00000000-0005-0000-0000-0000FF2D0000}"/>
    <cellStyle name="20 % - Markeringsfarve5 2 2 3 2 2 2 7 2" xfId="27360" xr:uid="{00000000-0005-0000-0000-0000002E0000}"/>
    <cellStyle name="20 % - Markeringsfarve5 2 2 3 2 2 2 8" xfId="23410" xr:uid="{00000000-0005-0000-0000-0000012E0000}"/>
    <cellStyle name="20 % - Markeringsfarve5 2 2 3 2 2 3" xfId="3017" xr:uid="{00000000-0005-0000-0000-0000022E0000}"/>
    <cellStyle name="20 % - Markeringsfarve5 2 2 3 2 2 3 2" xfId="3018" xr:uid="{00000000-0005-0000-0000-0000032E0000}"/>
    <cellStyle name="20 % - Markeringsfarve5 2 2 3 2 2 3 2 2" xfId="13336" xr:uid="{00000000-0005-0000-0000-0000042E0000}"/>
    <cellStyle name="20 % - Markeringsfarve5 2 2 3 2 2 3 2 2 2" xfId="27367" xr:uid="{00000000-0005-0000-0000-0000052E0000}"/>
    <cellStyle name="20 % - Markeringsfarve5 2 2 3 2 2 3 2 3" xfId="23417" xr:uid="{00000000-0005-0000-0000-0000062E0000}"/>
    <cellStyle name="20 % - Markeringsfarve5 2 2 3 2 2 3 3" xfId="3019" xr:uid="{00000000-0005-0000-0000-0000072E0000}"/>
    <cellStyle name="20 % - Markeringsfarve5 2 2 3 2 2 3 3 2" xfId="13337" xr:uid="{00000000-0005-0000-0000-0000082E0000}"/>
    <cellStyle name="20 % - Markeringsfarve5 2 2 3 2 2 3 3 2 2" xfId="27368" xr:uid="{00000000-0005-0000-0000-0000092E0000}"/>
    <cellStyle name="20 % - Markeringsfarve5 2 2 3 2 2 3 3 3" xfId="23418" xr:uid="{00000000-0005-0000-0000-00000A2E0000}"/>
    <cellStyle name="20 % - Markeringsfarve5 2 2 3 2 2 3 4" xfId="3020" xr:uid="{00000000-0005-0000-0000-00000B2E0000}"/>
    <cellStyle name="20 % - Markeringsfarve5 2 2 3 2 2 3 4 2" xfId="13338" xr:uid="{00000000-0005-0000-0000-00000C2E0000}"/>
    <cellStyle name="20 % - Markeringsfarve5 2 2 3 2 2 3 4 2 2" xfId="27369" xr:uid="{00000000-0005-0000-0000-00000D2E0000}"/>
    <cellStyle name="20 % - Markeringsfarve5 2 2 3 2 2 3 4 3" xfId="23419" xr:uid="{00000000-0005-0000-0000-00000E2E0000}"/>
    <cellStyle name="20 % - Markeringsfarve5 2 2 3 2 2 3 5" xfId="3021" xr:uid="{00000000-0005-0000-0000-00000F2E0000}"/>
    <cellStyle name="20 % - Markeringsfarve5 2 2 3 2 2 3 5 2" xfId="13339" xr:uid="{00000000-0005-0000-0000-0000102E0000}"/>
    <cellStyle name="20 % - Markeringsfarve5 2 2 3 2 2 3 5 2 2" xfId="27370" xr:uid="{00000000-0005-0000-0000-0000112E0000}"/>
    <cellStyle name="20 % - Markeringsfarve5 2 2 3 2 2 3 5 3" xfId="23420" xr:uid="{00000000-0005-0000-0000-0000122E0000}"/>
    <cellStyle name="20 % - Markeringsfarve5 2 2 3 2 2 3 6" xfId="3022" xr:uid="{00000000-0005-0000-0000-0000132E0000}"/>
    <cellStyle name="20 % - Markeringsfarve5 2 2 3 2 2 3 6 2" xfId="13340" xr:uid="{00000000-0005-0000-0000-0000142E0000}"/>
    <cellStyle name="20 % - Markeringsfarve5 2 2 3 2 2 3 6 2 2" xfId="27371" xr:uid="{00000000-0005-0000-0000-0000152E0000}"/>
    <cellStyle name="20 % - Markeringsfarve5 2 2 3 2 2 3 6 3" xfId="23421" xr:uid="{00000000-0005-0000-0000-0000162E0000}"/>
    <cellStyle name="20 % - Markeringsfarve5 2 2 3 2 2 3 7" xfId="13335" xr:uid="{00000000-0005-0000-0000-0000172E0000}"/>
    <cellStyle name="20 % - Markeringsfarve5 2 2 3 2 2 3 7 2" xfId="27366" xr:uid="{00000000-0005-0000-0000-0000182E0000}"/>
    <cellStyle name="20 % - Markeringsfarve5 2 2 3 2 2 3 8" xfId="23416" xr:uid="{00000000-0005-0000-0000-0000192E0000}"/>
    <cellStyle name="20 % - Markeringsfarve5 2 2 3 2 2 4" xfId="3023" xr:uid="{00000000-0005-0000-0000-00001A2E0000}"/>
    <cellStyle name="20 % - Markeringsfarve5 2 2 3 2 2 4 2" xfId="3024" xr:uid="{00000000-0005-0000-0000-00001B2E0000}"/>
    <cellStyle name="20 % - Markeringsfarve5 2 2 3 2 2 4 2 2" xfId="13342" xr:uid="{00000000-0005-0000-0000-00001C2E0000}"/>
    <cellStyle name="20 % - Markeringsfarve5 2 2 3 2 2 4 2 2 2" xfId="27373" xr:uid="{00000000-0005-0000-0000-00001D2E0000}"/>
    <cellStyle name="20 % - Markeringsfarve5 2 2 3 2 2 4 2 3" xfId="23423" xr:uid="{00000000-0005-0000-0000-00001E2E0000}"/>
    <cellStyle name="20 % - Markeringsfarve5 2 2 3 2 2 4 3" xfId="3025" xr:uid="{00000000-0005-0000-0000-00001F2E0000}"/>
    <cellStyle name="20 % - Markeringsfarve5 2 2 3 2 2 4 3 2" xfId="13343" xr:uid="{00000000-0005-0000-0000-0000202E0000}"/>
    <cellStyle name="20 % - Markeringsfarve5 2 2 3 2 2 4 3 2 2" xfId="27374" xr:uid="{00000000-0005-0000-0000-0000212E0000}"/>
    <cellStyle name="20 % - Markeringsfarve5 2 2 3 2 2 4 3 3" xfId="23424" xr:uid="{00000000-0005-0000-0000-0000222E0000}"/>
    <cellStyle name="20 % - Markeringsfarve5 2 2 3 2 2 4 4" xfId="3026" xr:uid="{00000000-0005-0000-0000-0000232E0000}"/>
    <cellStyle name="20 % - Markeringsfarve5 2 2 3 2 2 4 4 2" xfId="13344" xr:uid="{00000000-0005-0000-0000-0000242E0000}"/>
    <cellStyle name="20 % - Markeringsfarve5 2 2 3 2 2 4 4 2 2" xfId="27375" xr:uid="{00000000-0005-0000-0000-0000252E0000}"/>
    <cellStyle name="20 % - Markeringsfarve5 2 2 3 2 2 4 4 3" xfId="23425" xr:uid="{00000000-0005-0000-0000-0000262E0000}"/>
    <cellStyle name="20 % - Markeringsfarve5 2 2 3 2 2 4 5" xfId="3027" xr:uid="{00000000-0005-0000-0000-0000272E0000}"/>
    <cellStyle name="20 % - Markeringsfarve5 2 2 3 2 2 4 5 2" xfId="13345" xr:uid="{00000000-0005-0000-0000-0000282E0000}"/>
    <cellStyle name="20 % - Markeringsfarve5 2 2 3 2 2 4 5 2 2" xfId="27376" xr:uid="{00000000-0005-0000-0000-0000292E0000}"/>
    <cellStyle name="20 % - Markeringsfarve5 2 2 3 2 2 4 5 3" xfId="23426" xr:uid="{00000000-0005-0000-0000-00002A2E0000}"/>
    <cellStyle name="20 % - Markeringsfarve5 2 2 3 2 2 4 6" xfId="3028" xr:uid="{00000000-0005-0000-0000-00002B2E0000}"/>
    <cellStyle name="20 % - Markeringsfarve5 2 2 3 2 2 4 6 2" xfId="13346" xr:uid="{00000000-0005-0000-0000-00002C2E0000}"/>
    <cellStyle name="20 % - Markeringsfarve5 2 2 3 2 2 4 6 2 2" xfId="27377" xr:uid="{00000000-0005-0000-0000-00002D2E0000}"/>
    <cellStyle name="20 % - Markeringsfarve5 2 2 3 2 2 4 6 3" xfId="23427" xr:uid="{00000000-0005-0000-0000-00002E2E0000}"/>
    <cellStyle name="20 % - Markeringsfarve5 2 2 3 2 2 4 7" xfId="13341" xr:uid="{00000000-0005-0000-0000-00002F2E0000}"/>
    <cellStyle name="20 % - Markeringsfarve5 2 2 3 2 2 4 7 2" xfId="27372" xr:uid="{00000000-0005-0000-0000-0000302E0000}"/>
    <cellStyle name="20 % - Markeringsfarve5 2 2 3 2 2 4 8" xfId="23422" xr:uid="{00000000-0005-0000-0000-0000312E0000}"/>
    <cellStyle name="20 % - Markeringsfarve5 2 2 3 2 2 5" xfId="3029" xr:uid="{00000000-0005-0000-0000-0000322E0000}"/>
    <cellStyle name="20 % - Markeringsfarve5 2 2 3 2 2 5 2" xfId="13347" xr:uid="{00000000-0005-0000-0000-0000332E0000}"/>
    <cellStyle name="20 % - Markeringsfarve5 2 2 3 2 2 5 2 2" xfId="27378" xr:uid="{00000000-0005-0000-0000-0000342E0000}"/>
    <cellStyle name="20 % - Markeringsfarve5 2 2 3 2 2 5 3" xfId="23428" xr:uid="{00000000-0005-0000-0000-0000352E0000}"/>
    <cellStyle name="20 % - Markeringsfarve5 2 2 3 2 2 6" xfId="3030" xr:uid="{00000000-0005-0000-0000-0000362E0000}"/>
    <cellStyle name="20 % - Markeringsfarve5 2 2 3 2 2 6 2" xfId="13348" xr:uid="{00000000-0005-0000-0000-0000372E0000}"/>
    <cellStyle name="20 % - Markeringsfarve5 2 2 3 2 2 6 2 2" xfId="27379" xr:uid="{00000000-0005-0000-0000-0000382E0000}"/>
    <cellStyle name="20 % - Markeringsfarve5 2 2 3 2 2 6 3" xfId="23429" xr:uid="{00000000-0005-0000-0000-0000392E0000}"/>
    <cellStyle name="20 % - Markeringsfarve5 2 2 3 2 2 7" xfId="3031" xr:uid="{00000000-0005-0000-0000-00003A2E0000}"/>
    <cellStyle name="20 % - Markeringsfarve5 2 2 3 2 2 7 2" xfId="13349" xr:uid="{00000000-0005-0000-0000-00003B2E0000}"/>
    <cellStyle name="20 % - Markeringsfarve5 2 2 3 2 2 7 2 2" xfId="27380" xr:uid="{00000000-0005-0000-0000-00003C2E0000}"/>
    <cellStyle name="20 % - Markeringsfarve5 2 2 3 2 2 7 3" xfId="23430" xr:uid="{00000000-0005-0000-0000-00003D2E0000}"/>
    <cellStyle name="20 % - Markeringsfarve5 2 2 3 2 2 8" xfId="3032" xr:uid="{00000000-0005-0000-0000-00003E2E0000}"/>
    <cellStyle name="20 % - Markeringsfarve5 2 2 3 2 2 8 2" xfId="13350" xr:uid="{00000000-0005-0000-0000-00003F2E0000}"/>
    <cellStyle name="20 % - Markeringsfarve5 2 2 3 2 2 8 2 2" xfId="27381" xr:uid="{00000000-0005-0000-0000-0000402E0000}"/>
    <cellStyle name="20 % - Markeringsfarve5 2 2 3 2 2 8 3" xfId="23431" xr:uid="{00000000-0005-0000-0000-0000412E0000}"/>
    <cellStyle name="20 % - Markeringsfarve5 2 2 3 2 2 9" xfId="3033" xr:uid="{00000000-0005-0000-0000-0000422E0000}"/>
    <cellStyle name="20 % - Markeringsfarve5 2 2 3 2 2 9 2" xfId="13351" xr:uid="{00000000-0005-0000-0000-0000432E0000}"/>
    <cellStyle name="20 % - Markeringsfarve5 2 2 3 2 2 9 2 2" xfId="27382" xr:uid="{00000000-0005-0000-0000-0000442E0000}"/>
    <cellStyle name="20 % - Markeringsfarve5 2 2 3 2 2 9 3" xfId="23432" xr:uid="{00000000-0005-0000-0000-0000452E0000}"/>
    <cellStyle name="20 % - Markeringsfarve5 2 2 3 2 3" xfId="3034" xr:uid="{00000000-0005-0000-0000-0000462E0000}"/>
    <cellStyle name="20 % - Markeringsfarve5 2 2 3 2 3 2" xfId="3035" xr:uid="{00000000-0005-0000-0000-0000472E0000}"/>
    <cellStyle name="20 % - Markeringsfarve5 2 2 3 2 3 2 2" xfId="13353" xr:uid="{00000000-0005-0000-0000-0000482E0000}"/>
    <cellStyle name="20 % - Markeringsfarve5 2 2 3 2 3 2 2 2" xfId="27384" xr:uid="{00000000-0005-0000-0000-0000492E0000}"/>
    <cellStyle name="20 % - Markeringsfarve5 2 2 3 2 3 2 3" xfId="23434" xr:uid="{00000000-0005-0000-0000-00004A2E0000}"/>
    <cellStyle name="20 % - Markeringsfarve5 2 2 3 2 3 3" xfId="3036" xr:uid="{00000000-0005-0000-0000-00004B2E0000}"/>
    <cellStyle name="20 % - Markeringsfarve5 2 2 3 2 3 3 2" xfId="13354" xr:uid="{00000000-0005-0000-0000-00004C2E0000}"/>
    <cellStyle name="20 % - Markeringsfarve5 2 2 3 2 3 3 2 2" xfId="27385" xr:uid="{00000000-0005-0000-0000-00004D2E0000}"/>
    <cellStyle name="20 % - Markeringsfarve5 2 2 3 2 3 3 3" xfId="23435" xr:uid="{00000000-0005-0000-0000-00004E2E0000}"/>
    <cellStyle name="20 % - Markeringsfarve5 2 2 3 2 3 4" xfId="3037" xr:uid="{00000000-0005-0000-0000-00004F2E0000}"/>
    <cellStyle name="20 % - Markeringsfarve5 2 2 3 2 3 4 2" xfId="13355" xr:uid="{00000000-0005-0000-0000-0000502E0000}"/>
    <cellStyle name="20 % - Markeringsfarve5 2 2 3 2 3 4 2 2" xfId="27386" xr:uid="{00000000-0005-0000-0000-0000512E0000}"/>
    <cellStyle name="20 % - Markeringsfarve5 2 2 3 2 3 4 3" xfId="23436" xr:uid="{00000000-0005-0000-0000-0000522E0000}"/>
    <cellStyle name="20 % - Markeringsfarve5 2 2 3 2 3 5" xfId="3038" xr:uid="{00000000-0005-0000-0000-0000532E0000}"/>
    <cellStyle name="20 % - Markeringsfarve5 2 2 3 2 3 5 2" xfId="13356" xr:uid="{00000000-0005-0000-0000-0000542E0000}"/>
    <cellStyle name="20 % - Markeringsfarve5 2 2 3 2 3 5 2 2" xfId="27387" xr:uid="{00000000-0005-0000-0000-0000552E0000}"/>
    <cellStyle name="20 % - Markeringsfarve5 2 2 3 2 3 5 3" xfId="23437" xr:uid="{00000000-0005-0000-0000-0000562E0000}"/>
    <cellStyle name="20 % - Markeringsfarve5 2 2 3 2 3 6" xfId="3039" xr:uid="{00000000-0005-0000-0000-0000572E0000}"/>
    <cellStyle name="20 % - Markeringsfarve5 2 2 3 2 3 6 2" xfId="13357" xr:uid="{00000000-0005-0000-0000-0000582E0000}"/>
    <cellStyle name="20 % - Markeringsfarve5 2 2 3 2 3 6 2 2" xfId="27388" xr:uid="{00000000-0005-0000-0000-0000592E0000}"/>
    <cellStyle name="20 % - Markeringsfarve5 2 2 3 2 3 6 3" xfId="23438" xr:uid="{00000000-0005-0000-0000-00005A2E0000}"/>
    <cellStyle name="20 % - Markeringsfarve5 2 2 3 2 3 7" xfId="13352" xr:uid="{00000000-0005-0000-0000-00005B2E0000}"/>
    <cellStyle name="20 % - Markeringsfarve5 2 2 3 2 3 7 2" xfId="27383" xr:uid="{00000000-0005-0000-0000-00005C2E0000}"/>
    <cellStyle name="20 % - Markeringsfarve5 2 2 3 2 3 8" xfId="23433" xr:uid="{00000000-0005-0000-0000-00005D2E0000}"/>
    <cellStyle name="20 % - Markeringsfarve5 2 2 3 2 4" xfId="3040" xr:uid="{00000000-0005-0000-0000-00005E2E0000}"/>
    <cellStyle name="20 % - Markeringsfarve5 2 2 3 2 4 2" xfId="3041" xr:uid="{00000000-0005-0000-0000-00005F2E0000}"/>
    <cellStyle name="20 % - Markeringsfarve5 2 2 3 2 4 2 2" xfId="13359" xr:uid="{00000000-0005-0000-0000-0000602E0000}"/>
    <cellStyle name="20 % - Markeringsfarve5 2 2 3 2 4 2 2 2" xfId="27390" xr:uid="{00000000-0005-0000-0000-0000612E0000}"/>
    <cellStyle name="20 % - Markeringsfarve5 2 2 3 2 4 2 3" xfId="23440" xr:uid="{00000000-0005-0000-0000-0000622E0000}"/>
    <cellStyle name="20 % - Markeringsfarve5 2 2 3 2 4 3" xfId="3042" xr:uid="{00000000-0005-0000-0000-0000632E0000}"/>
    <cellStyle name="20 % - Markeringsfarve5 2 2 3 2 4 3 2" xfId="13360" xr:uid="{00000000-0005-0000-0000-0000642E0000}"/>
    <cellStyle name="20 % - Markeringsfarve5 2 2 3 2 4 3 2 2" xfId="27391" xr:uid="{00000000-0005-0000-0000-0000652E0000}"/>
    <cellStyle name="20 % - Markeringsfarve5 2 2 3 2 4 3 3" xfId="23441" xr:uid="{00000000-0005-0000-0000-0000662E0000}"/>
    <cellStyle name="20 % - Markeringsfarve5 2 2 3 2 4 4" xfId="3043" xr:uid="{00000000-0005-0000-0000-0000672E0000}"/>
    <cellStyle name="20 % - Markeringsfarve5 2 2 3 2 4 4 2" xfId="13361" xr:uid="{00000000-0005-0000-0000-0000682E0000}"/>
    <cellStyle name="20 % - Markeringsfarve5 2 2 3 2 4 4 2 2" xfId="27392" xr:uid="{00000000-0005-0000-0000-0000692E0000}"/>
    <cellStyle name="20 % - Markeringsfarve5 2 2 3 2 4 4 3" xfId="23442" xr:uid="{00000000-0005-0000-0000-00006A2E0000}"/>
    <cellStyle name="20 % - Markeringsfarve5 2 2 3 2 4 5" xfId="3044" xr:uid="{00000000-0005-0000-0000-00006B2E0000}"/>
    <cellStyle name="20 % - Markeringsfarve5 2 2 3 2 4 5 2" xfId="13362" xr:uid="{00000000-0005-0000-0000-00006C2E0000}"/>
    <cellStyle name="20 % - Markeringsfarve5 2 2 3 2 4 5 2 2" xfId="27393" xr:uid="{00000000-0005-0000-0000-00006D2E0000}"/>
    <cellStyle name="20 % - Markeringsfarve5 2 2 3 2 4 5 3" xfId="23443" xr:uid="{00000000-0005-0000-0000-00006E2E0000}"/>
    <cellStyle name="20 % - Markeringsfarve5 2 2 3 2 4 6" xfId="3045" xr:uid="{00000000-0005-0000-0000-00006F2E0000}"/>
    <cellStyle name="20 % - Markeringsfarve5 2 2 3 2 4 6 2" xfId="13363" xr:uid="{00000000-0005-0000-0000-0000702E0000}"/>
    <cellStyle name="20 % - Markeringsfarve5 2 2 3 2 4 6 2 2" xfId="27394" xr:uid="{00000000-0005-0000-0000-0000712E0000}"/>
    <cellStyle name="20 % - Markeringsfarve5 2 2 3 2 4 6 3" xfId="23444" xr:uid="{00000000-0005-0000-0000-0000722E0000}"/>
    <cellStyle name="20 % - Markeringsfarve5 2 2 3 2 4 7" xfId="13358" xr:uid="{00000000-0005-0000-0000-0000732E0000}"/>
    <cellStyle name="20 % - Markeringsfarve5 2 2 3 2 4 7 2" xfId="27389" xr:uid="{00000000-0005-0000-0000-0000742E0000}"/>
    <cellStyle name="20 % - Markeringsfarve5 2 2 3 2 4 8" xfId="23439" xr:uid="{00000000-0005-0000-0000-0000752E0000}"/>
    <cellStyle name="20 % - Markeringsfarve5 2 2 3 2 5" xfId="3046" xr:uid="{00000000-0005-0000-0000-0000762E0000}"/>
    <cellStyle name="20 % - Markeringsfarve5 2 2 3 2 5 2" xfId="3047" xr:uid="{00000000-0005-0000-0000-0000772E0000}"/>
    <cellStyle name="20 % - Markeringsfarve5 2 2 3 2 5 2 2" xfId="13365" xr:uid="{00000000-0005-0000-0000-0000782E0000}"/>
    <cellStyle name="20 % - Markeringsfarve5 2 2 3 2 5 2 2 2" xfId="27396" xr:uid="{00000000-0005-0000-0000-0000792E0000}"/>
    <cellStyle name="20 % - Markeringsfarve5 2 2 3 2 5 2 3" xfId="23446" xr:uid="{00000000-0005-0000-0000-00007A2E0000}"/>
    <cellStyle name="20 % - Markeringsfarve5 2 2 3 2 5 3" xfId="3048" xr:uid="{00000000-0005-0000-0000-00007B2E0000}"/>
    <cellStyle name="20 % - Markeringsfarve5 2 2 3 2 5 3 2" xfId="13366" xr:uid="{00000000-0005-0000-0000-00007C2E0000}"/>
    <cellStyle name="20 % - Markeringsfarve5 2 2 3 2 5 3 2 2" xfId="27397" xr:uid="{00000000-0005-0000-0000-00007D2E0000}"/>
    <cellStyle name="20 % - Markeringsfarve5 2 2 3 2 5 3 3" xfId="23447" xr:uid="{00000000-0005-0000-0000-00007E2E0000}"/>
    <cellStyle name="20 % - Markeringsfarve5 2 2 3 2 5 4" xfId="3049" xr:uid="{00000000-0005-0000-0000-00007F2E0000}"/>
    <cellStyle name="20 % - Markeringsfarve5 2 2 3 2 5 4 2" xfId="13367" xr:uid="{00000000-0005-0000-0000-0000802E0000}"/>
    <cellStyle name="20 % - Markeringsfarve5 2 2 3 2 5 4 2 2" xfId="27398" xr:uid="{00000000-0005-0000-0000-0000812E0000}"/>
    <cellStyle name="20 % - Markeringsfarve5 2 2 3 2 5 4 3" xfId="23448" xr:uid="{00000000-0005-0000-0000-0000822E0000}"/>
    <cellStyle name="20 % - Markeringsfarve5 2 2 3 2 5 5" xfId="3050" xr:uid="{00000000-0005-0000-0000-0000832E0000}"/>
    <cellStyle name="20 % - Markeringsfarve5 2 2 3 2 5 5 2" xfId="13368" xr:uid="{00000000-0005-0000-0000-0000842E0000}"/>
    <cellStyle name="20 % - Markeringsfarve5 2 2 3 2 5 5 2 2" xfId="27399" xr:uid="{00000000-0005-0000-0000-0000852E0000}"/>
    <cellStyle name="20 % - Markeringsfarve5 2 2 3 2 5 5 3" xfId="23449" xr:uid="{00000000-0005-0000-0000-0000862E0000}"/>
    <cellStyle name="20 % - Markeringsfarve5 2 2 3 2 5 6" xfId="3051" xr:uid="{00000000-0005-0000-0000-0000872E0000}"/>
    <cellStyle name="20 % - Markeringsfarve5 2 2 3 2 5 6 2" xfId="13369" xr:uid="{00000000-0005-0000-0000-0000882E0000}"/>
    <cellStyle name="20 % - Markeringsfarve5 2 2 3 2 5 6 2 2" xfId="27400" xr:uid="{00000000-0005-0000-0000-0000892E0000}"/>
    <cellStyle name="20 % - Markeringsfarve5 2 2 3 2 5 6 3" xfId="23450" xr:uid="{00000000-0005-0000-0000-00008A2E0000}"/>
    <cellStyle name="20 % - Markeringsfarve5 2 2 3 2 5 7" xfId="13364" xr:uid="{00000000-0005-0000-0000-00008B2E0000}"/>
    <cellStyle name="20 % - Markeringsfarve5 2 2 3 2 5 7 2" xfId="27395" xr:uid="{00000000-0005-0000-0000-00008C2E0000}"/>
    <cellStyle name="20 % - Markeringsfarve5 2 2 3 2 5 8" xfId="23445" xr:uid="{00000000-0005-0000-0000-00008D2E0000}"/>
    <cellStyle name="20 % - Markeringsfarve5 2 2 3 2 6" xfId="3052" xr:uid="{00000000-0005-0000-0000-00008E2E0000}"/>
    <cellStyle name="20 % - Markeringsfarve5 2 2 3 2 6 2" xfId="13370" xr:uid="{00000000-0005-0000-0000-00008F2E0000}"/>
    <cellStyle name="20 % - Markeringsfarve5 2 2 3 2 6 2 2" xfId="27401" xr:uid="{00000000-0005-0000-0000-0000902E0000}"/>
    <cellStyle name="20 % - Markeringsfarve5 2 2 3 2 6 3" xfId="23451" xr:uid="{00000000-0005-0000-0000-0000912E0000}"/>
    <cellStyle name="20 % - Markeringsfarve5 2 2 3 2 7" xfId="3053" xr:uid="{00000000-0005-0000-0000-0000922E0000}"/>
    <cellStyle name="20 % - Markeringsfarve5 2 2 3 2 7 2" xfId="13371" xr:uid="{00000000-0005-0000-0000-0000932E0000}"/>
    <cellStyle name="20 % - Markeringsfarve5 2 2 3 2 7 2 2" xfId="27402" xr:uid="{00000000-0005-0000-0000-0000942E0000}"/>
    <cellStyle name="20 % - Markeringsfarve5 2 2 3 2 7 3" xfId="23452" xr:uid="{00000000-0005-0000-0000-0000952E0000}"/>
    <cellStyle name="20 % - Markeringsfarve5 2 2 3 2 8" xfId="3054" xr:uid="{00000000-0005-0000-0000-0000962E0000}"/>
    <cellStyle name="20 % - Markeringsfarve5 2 2 3 2 8 2" xfId="13372" xr:uid="{00000000-0005-0000-0000-0000972E0000}"/>
    <cellStyle name="20 % - Markeringsfarve5 2 2 3 2 8 2 2" xfId="27403" xr:uid="{00000000-0005-0000-0000-0000982E0000}"/>
    <cellStyle name="20 % - Markeringsfarve5 2 2 3 2 8 3" xfId="23453" xr:uid="{00000000-0005-0000-0000-0000992E0000}"/>
    <cellStyle name="20 % - Markeringsfarve5 2 2 3 2 9" xfId="3055" xr:uid="{00000000-0005-0000-0000-00009A2E0000}"/>
    <cellStyle name="20 % - Markeringsfarve5 2 2 3 2 9 2" xfId="13373" xr:uid="{00000000-0005-0000-0000-00009B2E0000}"/>
    <cellStyle name="20 % - Markeringsfarve5 2 2 3 2 9 2 2" xfId="27404" xr:uid="{00000000-0005-0000-0000-00009C2E0000}"/>
    <cellStyle name="20 % - Markeringsfarve5 2 2 3 2 9 3" xfId="23454" xr:uid="{00000000-0005-0000-0000-00009D2E0000}"/>
    <cellStyle name="20 % - Markeringsfarve5 2 2 3 3" xfId="3056" xr:uid="{00000000-0005-0000-0000-00009E2E0000}"/>
    <cellStyle name="20 % - Markeringsfarve5 2 2 3 3 10" xfId="13374" xr:uid="{00000000-0005-0000-0000-00009F2E0000}"/>
    <cellStyle name="20 % - Markeringsfarve5 2 2 3 3 10 2" xfId="27405" xr:uid="{00000000-0005-0000-0000-0000A02E0000}"/>
    <cellStyle name="20 % - Markeringsfarve5 2 2 3 3 11" xfId="23455" xr:uid="{00000000-0005-0000-0000-0000A12E0000}"/>
    <cellStyle name="20 % - Markeringsfarve5 2 2 3 3 2" xfId="3057" xr:uid="{00000000-0005-0000-0000-0000A22E0000}"/>
    <cellStyle name="20 % - Markeringsfarve5 2 2 3 3 2 2" xfId="3058" xr:uid="{00000000-0005-0000-0000-0000A32E0000}"/>
    <cellStyle name="20 % - Markeringsfarve5 2 2 3 3 2 2 2" xfId="13376" xr:uid="{00000000-0005-0000-0000-0000A42E0000}"/>
    <cellStyle name="20 % - Markeringsfarve5 2 2 3 3 2 2 2 2" xfId="27407" xr:uid="{00000000-0005-0000-0000-0000A52E0000}"/>
    <cellStyle name="20 % - Markeringsfarve5 2 2 3 3 2 2 3" xfId="23457" xr:uid="{00000000-0005-0000-0000-0000A62E0000}"/>
    <cellStyle name="20 % - Markeringsfarve5 2 2 3 3 2 3" xfId="3059" xr:uid="{00000000-0005-0000-0000-0000A72E0000}"/>
    <cellStyle name="20 % - Markeringsfarve5 2 2 3 3 2 3 2" xfId="13377" xr:uid="{00000000-0005-0000-0000-0000A82E0000}"/>
    <cellStyle name="20 % - Markeringsfarve5 2 2 3 3 2 3 2 2" xfId="27408" xr:uid="{00000000-0005-0000-0000-0000A92E0000}"/>
    <cellStyle name="20 % - Markeringsfarve5 2 2 3 3 2 3 3" xfId="23458" xr:uid="{00000000-0005-0000-0000-0000AA2E0000}"/>
    <cellStyle name="20 % - Markeringsfarve5 2 2 3 3 2 4" xfId="3060" xr:uid="{00000000-0005-0000-0000-0000AB2E0000}"/>
    <cellStyle name="20 % - Markeringsfarve5 2 2 3 3 2 4 2" xfId="13378" xr:uid="{00000000-0005-0000-0000-0000AC2E0000}"/>
    <cellStyle name="20 % - Markeringsfarve5 2 2 3 3 2 4 2 2" xfId="27409" xr:uid="{00000000-0005-0000-0000-0000AD2E0000}"/>
    <cellStyle name="20 % - Markeringsfarve5 2 2 3 3 2 4 3" xfId="23459" xr:uid="{00000000-0005-0000-0000-0000AE2E0000}"/>
    <cellStyle name="20 % - Markeringsfarve5 2 2 3 3 2 5" xfId="3061" xr:uid="{00000000-0005-0000-0000-0000AF2E0000}"/>
    <cellStyle name="20 % - Markeringsfarve5 2 2 3 3 2 5 2" xfId="13379" xr:uid="{00000000-0005-0000-0000-0000B02E0000}"/>
    <cellStyle name="20 % - Markeringsfarve5 2 2 3 3 2 5 2 2" xfId="27410" xr:uid="{00000000-0005-0000-0000-0000B12E0000}"/>
    <cellStyle name="20 % - Markeringsfarve5 2 2 3 3 2 5 3" xfId="23460" xr:uid="{00000000-0005-0000-0000-0000B22E0000}"/>
    <cellStyle name="20 % - Markeringsfarve5 2 2 3 3 2 6" xfId="3062" xr:uid="{00000000-0005-0000-0000-0000B32E0000}"/>
    <cellStyle name="20 % - Markeringsfarve5 2 2 3 3 2 6 2" xfId="13380" xr:uid="{00000000-0005-0000-0000-0000B42E0000}"/>
    <cellStyle name="20 % - Markeringsfarve5 2 2 3 3 2 6 2 2" xfId="27411" xr:uid="{00000000-0005-0000-0000-0000B52E0000}"/>
    <cellStyle name="20 % - Markeringsfarve5 2 2 3 3 2 6 3" xfId="23461" xr:uid="{00000000-0005-0000-0000-0000B62E0000}"/>
    <cellStyle name="20 % - Markeringsfarve5 2 2 3 3 2 7" xfId="13375" xr:uid="{00000000-0005-0000-0000-0000B72E0000}"/>
    <cellStyle name="20 % - Markeringsfarve5 2 2 3 3 2 7 2" xfId="27406" xr:uid="{00000000-0005-0000-0000-0000B82E0000}"/>
    <cellStyle name="20 % - Markeringsfarve5 2 2 3 3 2 8" xfId="23456" xr:uid="{00000000-0005-0000-0000-0000B92E0000}"/>
    <cellStyle name="20 % - Markeringsfarve5 2 2 3 3 3" xfId="3063" xr:uid="{00000000-0005-0000-0000-0000BA2E0000}"/>
    <cellStyle name="20 % - Markeringsfarve5 2 2 3 3 3 2" xfId="3064" xr:uid="{00000000-0005-0000-0000-0000BB2E0000}"/>
    <cellStyle name="20 % - Markeringsfarve5 2 2 3 3 3 2 2" xfId="13382" xr:uid="{00000000-0005-0000-0000-0000BC2E0000}"/>
    <cellStyle name="20 % - Markeringsfarve5 2 2 3 3 3 2 2 2" xfId="27413" xr:uid="{00000000-0005-0000-0000-0000BD2E0000}"/>
    <cellStyle name="20 % - Markeringsfarve5 2 2 3 3 3 2 3" xfId="23463" xr:uid="{00000000-0005-0000-0000-0000BE2E0000}"/>
    <cellStyle name="20 % - Markeringsfarve5 2 2 3 3 3 3" xfId="3065" xr:uid="{00000000-0005-0000-0000-0000BF2E0000}"/>
    <cellStyle name="20 % - Markeringsfarve5 2 2 3 3 3 3 2" xfId="13383" xr:uid="{00000000-0005-0000-0000-0000C02E0000}"/>
    <cellStyle name="20 % - Markeringsfarve5 2 2 3 3 3 3 2 2" xfId="27414" xr:uid="{00000000-0005-0000-0000-0000C12E0000}"/>
    <cellStyle name="20 % - Markeringsfarve5 2 2 3 3 3 3 3" xfId="23464" xr:uid="{00000000-0005-0000-0000-0000C22E0000}"/>
    <cellStyle name="20 % - Markeringsfarve5 2 2 3 3 3 4" xfId="3066" xr:uid="{00000000-0005-0000-0000-0000C32E0000}"/>
    <cellStyle name="20 % - Markeringsfarve5 2 2 3 3 3 4 2" xfId="13384" xr:uid="{00000000-0005-0000-0000-0000C42E0000}"/>
    <cellStyle name="20 % - Markeringsfarve5 2 2 3 3 3 4 2 2" xfId="27415" xr:uid="{00000000-0005-0000-0000-0000C52E0000}"/>
    <cellStyle name="20 % - Markeringsfarve5 2 2 3 3 3 4 3" xfId="23465" xr:uid="{00000000-0005-0000-0000-0000C62E0000}"/>
    <cellStyle name="20 % - Markeringsfarve5 2 2 3 3 3 5" xfId="3067" xr:uid="{00000000-0005-0000-0000-0000C72E0000}"/>
    <cellStyle name="20 % - Markeringsfarve5 2 2 3 3 3 5 2" xfId="13385" xr:uid="{00000000-0005-0000-0000-0000C82E0000}"/>
    <cellStyle name="20 % - Markeringsfarve5 2 2 3 3 3 5 2 2" xfId="27416" xr:uid="{00000000-0005-0000-0000-0000C92E0000}"/>
    <cellStyle name="20 % - Markeringsfarve5 2 2 3 3 3 5 3" xfId="23466" xr:uid="{00000000-0005-0000-0000-0000CA2E0000}"/>
    <cellStyle name="20 % - Markeringsfarve5 2 2 3 3 3 6" xfId="3068" xr:uid="{00000000-0005-0000-0000-0000CB2E0000}"/>
    <cellStyle name="20 % - Markeringsfarve5 2 2 3 3 3 6 2" xfId="13386" xr:uid="{00000000-0005-0000-0000-0000CC2E0000}"/>
    <cellStyle name="20 % - Markeringsfarve5 2 2 3 3 3 6 2 2" xfId="27417" xr:uid="{00000000-0005-0000-0000-0000CD2E0000}"/>
    <cellStyle name="20 % - Markeringsfarve5 2 2 3 3 3 6 3" xfId="23467" xr:uid="{00000000-0005-0000-0000-0000CE2E0000}"/>
    <cellStyle name="20 % - Markeringsfarve5 2 2 3 3 3 7" xfId="13381" xr:uid="{00000000-0005-0000-0000-0000CF2E0000}"/>
    <cellStyle name="20 % - Markeringsfarve5 2 2 3 3 3 7 2" xfId="27412" xr:uid="{00000000-0005-0000-0000-0000D02E0000}"/>
    <cellStyle name="20 % - Markeringsfarve5 2 2 3 3 3 8" xfId="23462" xr:uid="{00000000-0005-0000-0000-0000D12E0000}"/>
    <cellStyle name="20 % - Markeringsfarve5 2 2 3 3 4" xfId="3069" xr:uid="{00000000-0005-0000-0000-0000D22E0000}"/>
    <cellStyle name="20 % - Markeringsfarve5 2 2 3 3 4 2" xfId="3070" xr:uid="{00000000-0005-0000-0000-0000D32E0000}"/>
    <cellStyle name="20 % - Markeringsfarve5 2 2 3 3 4 2 2" xfId="13388" xr:uid="{00000000-0005-0000-0000-0000D42E0000}"/>
    <cellStyle name="20 % - Markeringsfarve5 2 2 3 3 4 2 2 2" xfId="27419" xr:uid="{00000000-0005-0000-0000-0000D52E0000}"/>
    <cellStyle name="20 % - Markeringsfarve5 2 2 3 3 4 2 3" xfId="23469" xr:uid="{00000000-0005-0000-0000-0000D62E0000}"/>
    <cellStyle name="20 % - Markeringsfarve5 2 2 3 3 4 3" xfId="3071" xr:uid="{00000000-0005-0000-0000-0000D72E0000}"/>
    <cellStyle name="20 % - Markeringsfarve5 2 2 3 3 4 3 2" xfId="13389" xr:uid="{00000000-0005-0000-0000-0000D82E0000}"/>
    <cellStyle name="20 % - Markeringsfarve5 2 2 3 3 4 3 2 2" xfId="27420" xr:uid="{00000000-0005-0000-0000-0000D92E0000}"/>
    <cellStyle name="20 % - Markeringsfarve5 2 2 3 3 4 3 3" xfId="23470" xr:uid="{00000000-0005-0000-0000-0000DA2E0000}"/>
    <cellStyle name="20 % - Markeringsfarve5 2 2 3 3 4 4" xfId="3072" xr:uid="{00000000-0005-0000-0000-0000DB2E0000}"/>
    <cellStyle name="20 % - Markeringsfarve5 2 2 3 3 4 4 2" xfId="13390" xr:uid="{00000000-0005-0000-0000-0000DC2E0000}"/>
    <cellStyle name="20 % - Markeringsfarve5 2 2 3 3 4 4 2 2" xfId="27421" xr:uid="{00000000-0005-0000-0000-0000DD2E0000}"/>
    <cellStyle name="20 % - Markeringsfarve5 2 2 3 3 4 4 3" xfId="23471" xr:uid="{00000000-0005-0000-0000-0000DE2E0000}"/>
    <cellStyle name="20 % - Markeringsfarve5 2 2 3 3 4 5" xfId="3073" xr:uid="{00000000-0005-0000-0000-0000DF2E0000}"/>
    <cellStyle name="20 % - Markeringsfarve5 2 2 3 3 4 5 2" xfId="13391" xr:uid="{00000000-0005-0000-0000-0000E02E0000}"/>
    <cellStyle name="20 % - Markeringsfarve5 2 2 3 3 4 5 2 2" xfId="27422" xr:uid="{00000000-0005-0000-0000-0000E12E0000}"/>
    <cellStyle name="20 % - Markeringsfarve5 2 2 3 3 4 5 3" xfId="23472" xr:uid="{00000000-0005-0000-0000-0000E22E0000}"/>
    <cellStyle name="20 % - Markeringsfarve5 2 2 3 3 4 6" xfId="3074" xr:uid="{00000000-0005-0000-0000-0000E32E0000}"/>
    <cellStyle name="20 % - Markeringsfarve5 2 2 3 3 4 6 2" xfId="13392" xr:uid="{00000000-0005-0000-0000-0000E42E0000}"/>
    <cellStyle name="20 % - Markeringsfarve5 2 2 3 3 4 6 2 2" xfId="27423" xr:uid="{00000000-0005-0000-0000-0000E52E0000}"/>
    <cellStyle name="20 % - Markeringsfarve5 2 2 3 3 4 6 3" xfId="23473" xr:uid="{00000000-0005-0000-0000-0000E62E0000}"/>
    <cellStyle name="20 % - Markeringsfarve5 2 2 3 3 4 7" xfId="13387" xr:uid="{00000000-0005-0000-0000-0000E72E0000}"/>
    <cellStyle name="20 % - Markeringsfarve5 2 2 3 3 4 7 2" xfId="27418" xr:uid="{00000000-0005-0000-0000-0000E82E0000}"/>
    <cellStyle name="20 % - Markeringsfarve5 2 2 3 3 4 8" xfId="23468" xr:uid="{00000000-0005-0000-0000-0000E92E0000}"/>
    <cellStyle name="20 % - Markeringsfarve5 2 2 3 3 5" xfId="3075" xr:uid="{00000000-0005-0000-0000-0000EA2E0000}"/>
    <cellStyle name="20 % - Markeringsfarve5 2 2 3 3 5 2" xfId="13393" xr:uid="{00000000-0005-0000-0000-0000EB2E0000}"/>
    <cellStyle name="20 % - Markeringsfarve5 2 2 3 3 5 2 2" xfId="27424" xr:uid="{00000000-0005-0000-0000-0000EC2E0000}"/>
    <cellStyle name="20 % - Markeringsfarve5 2 2 3 3 5 3" xfId="23474" xr:uid="{00000000-0005-0000-0000-0000ED2E0000}"/>
    <cellStyle name="20 % - Markeringsfarve5 2 2 3 3 6" xfId="3076" xr:uid="{00000000-0005-0000-0000-0000EE2E0000}"/>
    <cellStyle name="20 % - Markeringsfarve5 2 2 3 3 6 2" xfId="13394" xr:uid="{00000000-0005-0000-0000-0000EF2E0000}"/>
    <cellStyle name="20 % - Markeringsfarve5 2 2 3 3 6 2 2" xfId="27425" xr:uid="{00000000-0005-0000-0000-0000F02E0000}"/>
    <cellStyle name="20 % - Markeringsfarve5 2 2 3 3 6 3" xfId="23475" xr:uid="{00000000-0005-0000-0000-0000F12E0000}"/>
    <cellStyle name="20 % - Markeringsfarve5 2 2 3 3 7" xfId="3077" xr:uid="{00000000-0005-0000-0000-0000F22E0000}"/>
    <cellStyle name="20 % - Markeringsfarve5 2 2 3 3 7 2" xfId="13395" xr:uid="{00000000-0005-0000-0000-0000F32E0000}"/>
    <cellStyle name="20 % - Markeringsfarve5 2 2 3 3 7 2 2" xfId="27426" xr:uid="{00000000-0005-0000-0000-0000F42E0000}"/>
    <cellStyle name="20 % - Markeringsfarve5 2 2 3 3 7 3" xfId="23476" xr:uid="{00000000-0005-0000-0000-0000F52E0000}"/>
    <cellStyle name="20 % - Markeringsfarve5 2 2 3 3 8" xfId="3078" xr:uid="{00000000-0005-0000-0000-0000F62E0000}"/>
    <cellStyle name="20 % - Markeringsfarve5 2 2 3 3 8 2" xfId="13396" xr:uid="{00000000-0005-0000-0000-0000F72E0000}"/>
    <cellStyle name="20 % - Markeringsfarve5 2 2 3 3 8 2 2" xfId="27427" xr:uid="{00000000-0005-0000-0000-0000F82E0000}"/>
    <cellStyle name="20 % - Markeringsfarve5 2 2 3 3 8 3" xfId="23477" xr:uid="{00000000-0005-0000-0000-0000F92E0000}"/>
    <cellStyle name="20 % - Markeringsfarve5 2 2 3 3 9" xfId="3079" xr:uid="{00000000-0005-0000-0000-0000FA2E0000}"/>
    <cellStyle name="20 % - Markeringsfarve5 2 2 3 3 9 2" xfId="13397" xr:uid="{00000000-0005-0000-0000-0000FB2E0000}"/>
    <cellStyle name="20 % - Markeringsfarve5 2 2 3 3 9 2 2" xfId="27428" xr:uid="{00000000-0005-0000-0000-0000FC2E0000}"/>
    <cellStyle name="20 % - Markeringsfarve5 2 2 3 3 9 3" xfId="23478" xr:uid="{00000000-0005-0000-0000-0000FD2E0000}"/>
    <cellStyle name="20 % - Markeringsfarve5 2 2 3 4" xfId="3080" xr:uid="{00000000-0005-0000-0000-0000FE2E0000}"/>
    <cellStyle name="20 % - Markeringsfarve5 2 2 3 4 2" xfId="3081" xr:uid="{00000000-0005-0000-0000-0000FF2E0000}"/>
    <cellStyle name="20 % - Markeringsfarve5 2 2 3 4 2 2" xfId="13399" xr:uid="{00000000-0005-0000-0000-0000002F0000}"/>
    <cellStyle name="20 % - Markeringsfarve5 2 2 3 4 2 2 2" xfId="27430" xr:uid="{00000000-0005-0000-0000-0000012F0000}"/>
    <cellStyle name="20 % - Markeringsfarve5 2 2 3 4 2 3" xfId="23480" xr:uid="{00000000-0005-0000-0000-0000022F0000}"/>
    <cellStyle name="20 % - Markeringsfarve5 2 2 3 4 3" xfId="3082" xr:uid="{00000000-0005-0000-0000-0000032F0000}"/>
    <cellStyle name="20 % - Markeringsfarve5 2 2 3 4 3 2" xfId="13400" xr:uid="{00000000-0005-0000-0000-0000042F0000}"/>
    <cellStyle name="20 % - Markeringsfarve5 2 2 3 4 3 2 2" xfId="27431" xr:uid="{00000000-0005-0000-0000-0000052F0000}"/>
    <cellStyle name="20 % - Markeringsfarve5 2 2 3 4 3 3" xfId="23481" xr:uid="{00000000-0005-0000-0000-0000062F0000}"/>
    <cellStyle name="20 % - Markeringsfarve5 2 2 3 4 4" xfId="3083" xr:uid="{00000000-0005-0000-0000-0000072F0000}"/>
    <cellStyle name="20 % - Markeringsfarve5 2 2 3 4 4 2" xfId="13401" xr:uid="{00000000-0005-0000-0000-0000082F0000}"/>
    <cellStyle name="20 % - Markeringsfarve5 2 2 3 4 4 2 2" xfId="27432" xr:uid="{00000000-0005-0000-0000-0000092F0000}"/>
    <cellStyle name="20 % - Markeringsfarve5 2 2 3 4 4 3" xfId="23482" xr:uid="{00000000-0005-0000-0000-00000A2F0000}"/>
    <cellStyle name="20 % - Markeringsfarve5 2 2 3 4 5" xfId="3084" xr:uid="{00000000-0005-0000-0000-00000B2F0000}"/>
    <cellStyle name="20 % - Markeringsfarve5 2 2 3 4 5 2" xfId="13402" xr:uid="{00000000-0005-0000-0000-00000C2F0000}"/>
    <cellStyle name="20 % - Markeringsfarve5 2 2 3 4 5 2 2" xfId="27433" xr:uid="{00000000-0005-0000-0000-00000D2F0000}"/>
    <cellStyle name="20 % - Markeringsfarve5 2 2 3 4 5 3" xfId="23483" xr:uid="{00000000-0005-0000-0000-00000E2F0000}"/>
    <cellStyle name="20 % - Markeringsfarve5 2 2 3 4 6" xfId="3085" xr:uid="{00000000-0005-0000-0000-00000F2F0000}"/>
    <cellStyle name="20 % - Markeringsfarve5 2 2 3 4 6 2" xfId="13403" xr:uid="{00000000-0005-0000-0000-0000102F0000}"/>
    <cellStyle name="20 % - Markeringsfarve5 2 2 3 4 6 2 2" xfId="27434" xr:uid="{00000000-0005-0000-0000-0000112F0000}"/>
    <cellStyle name="20 % - Markeringsfarve5 2 2 3 4 6 3" xfId="23484" xr:uid="{00000000-0005-0000-0000-0000122F0000}"/>
    <cellStyle name="20 % - Markeringsfarve5 2 2 3 4 7" xfId="13398" xr:uid="{00000000-0005-0000-0000-0000132F0000}"/>
    <cellStyle name="20 % - Markeringsfarve5 2 2 3 4 7 2" xfId="27429" xr:uid="{00000000-0005-0000-0000-0000142F0000}"/>
    <cellStyle name="20 % - Markeringsfarve5 2 2 3 4 8" xfId="23479" xr:uid="{00000000-0005-0000-0000-0000152F0000}"/>
    <cellStyle name="20 % - Markeringsfarve5 2 2 3 5" xfId="3086" xr:uid="{00000000-0005-0000-0000-0000162F0000}"/>
    <cellStyle name="20 % - Markeringsfarve5 2 2 3 5 2" xfId="3087" xr:uid="{00000000-0005-0000-0000-0000172F0000}"/>
    <cellStyle name="20 % - Markeringsfarve5 2 2 3 5 2 2" xfId="13405" xr:uid="{00000000-0005-0000-0000-0000182F0000}"/>
    <cellStyle name="20 % - Markeringsfarve5 2 2 3 5 2 2 2" xfId="27436" xr:uid="{00000000-0005-0000-0000-0000192F0000}"/>
    <cellStyle name="20 % - Markeringsfarve5 2 2 3 5 2 3" xfId="23486" xr:uid="{00000000-0005-0000-0000-00001A2F0000}"/>
    <cellStyle name="20 % - Markeringsfarve5 2 2 3 5 3" xfId="3088" xr:uid="{00000000-0005-0000-0000-00001B2F0000}"/>
    <cellStyle name="20 % - Markeringsfarve5 2 2 3 5 3 2" xfId="13406" xr:uid="{00000000-0005-0000-0000-00001C2F0000}"/>
    <cellStyle name="20 % - Markeringsfarve5 2 2 3 5 3 2 2" xfId="27437" xr:uid="{00000000-0005-0000-0000-00001D2F0000}"/>
    <cellStyle name="20 % - Markeringsfarve5 2 2 3 5 3 3" xfId="23487" xr:uid="{00000000-0005-0000-0000-00001E2F0000}"/>
    <cellStyle name="20 % - Markeringsfarve5 2 2 3 5 4" xfId="3089" xr:uid="{00000000-0005-0000-0000-00001F2F0000}"/>
    <cellStyle name="20 % - Markeringsfarve5 2 2 3 5 4 2" xfId="13407" xr:uid="{00000000-0005-0000-0000-0000202F0000}"/>
    <cellStyle name="20 % - Markeringsfarve5 2 2 3 5 4 2 2" xfId="27438" xr:uid="{00000000-0005-0000-0000-0000212F0000}"/>
    <cellStyle name="20 % - Markeringsfarve5 2 2 3 5 4 3" xfId="23488" xr:uid="{00000000-0005-0000-0000-0000222F0000}"/>
    <cellStyle name="20 % - Markeringsfarve5 2 2 3 5 5" xfId="3090" xr:uid="{00000000-0005-0000-0000-0000232F0000}"/>
    <cellStyle name="20 % - Markeringsfarve5 2 2 3 5 5 2" xfId="13408" xr:uid="{00000000-0005-0000-0000-0000242F0000}"/>
    <cellStyle name="20 % - Markeringsfarve5 2 2 3 5 5 2 2" xfId="27439" xr:uid="{00000000-0005-0000-0000-0000252F0000}"/>
    <cellStyle name="20 % - Markeringsfarve5 2 2 3 5 5 3" xfId="23489" xr:uid="{00000000-0005-0000-0000-0000262F0000}"/>
    <cellStyle name="20 % - Markeringsfarve5 2 2 3 5 6" xfId="3091" xr:uid="{00000000-0005-0000-0000-0000272F0000}"/>
    <cellStyle name="20 % - Markeringsfarve5 2 2 3 5 6 2" xfId="13409" xr:uid="{00000000-0005-0000-0000-0000282F0000}"/>
    <cellStyle name="20 % - Markeringsfarve5 2 2 3 5 6 2 2" xfId="27440" xr:uid="{00000000-0005-0000-0000-0000292F0000}"/>
    <cellStyle name="20 % - Markeringsfarve5 2 2 3 5 6 3" xfId="23490" xr:uid="{00000000-0005-0000-0000-00002A2F0000}"/>
    <cellStyle name="20 % - Markeringsfarve5 2 2 3 5 7" xfId="13404" xr:uid="{00000000-0005-0000-0000-00002B2F0000}"/>
    <cellStyle name="20 % - Markeringsfarve5 2 2 3 5 7 2" xfId="27435" xr:uid="{00000000-0005-0000-0000-00002C2F0000}"/>
    <cellStyle name="20 % - Markeringsfarve5 2 2 3 5 8" xfId="23485" xr:uid="{00000000-0005-0000-0000-00002D2F0000}"/>
    <cellStyle name="20 % - Markeringsfarve5 2 2 3 6" xfId="3092" xr:uid="{00000000-0005-0000-0000-00002E2F0000}"/>
    <cellStyle name="20 % - Markeringsfarve5 2 2 3 6 2" xfId="3093" xr:uid="{00000000-0005-0000-0000-00002F2F0000}"/>
    <cellStyle name="20 % - Markeringsfarve5 2 2 3 6 2 2" xfId="13411" xr:uid="{00000000-0005-0000-0000-0000302F0000}"/>
    <cellStyle name="20 % - Markeringsfarve5 2 2 3 6 2 2 2" xfId="27442" xr:uid="{00000000-0005-0000-0000-0000312F0000}"/>
    <cellStyle name="20 % - Markeringsfarve5 2 2 3 6 2 3" xfId="23492" xr:uid="{00000000-0005-0000-0000-0000322F0000}"/>
    <cellStyle name="20 % - Markeringsfarve5 2 2 3 6 3" xfId="3094" xr:uid="{00000000-0005-0000-0000-0000332F0000}"/>
    <cellStyle name="20 % - Markeringsfarve5 2 2 3 6 3 2" xfId="13412" xr:uid="{00000000-0005-0000-0000-0000342F0000}"/>
    <cellStyle name="20 % - Markeringsfarve5 2 2 3 6 3 2 2" xfId="27443" xr:uid="{00000000-0005-0000-0000-0000352F0000}"/>
    <cellStyle name="20 % - Markeringsfarve5 2 2 3 6 3 3" xfId="23493" xr:uid="{00000000-0005-0000-0000-0000362F0000}"/>
    <cellStyle name="20 % - Markeringsfarve5 2 2 3 6 4" xfId="3095" xr:uid="{00000000-0005-0000-0000-0000372F0000}"/>
    <cellStyle name="20 % - Markeringsfarve5 2 2 3 6 4 2" xfId="13413" xr:uid="{00000000-0005-0000-0000-0000382F0000}"/>
    <cellStyle name="20 % - Markeringsfarve5 2 2 3 6 4 2 2" xfId="27444" xr:uid="{00000000-0005-0000-0000-0000392F0000}"/>
    <cellStyle name="20 % - Markeringsfarve5 2 2 3 6 4 3" xfId="23494" xr:uid="{00000000-0005-0000-0000-00003A2F0000}"/>
    <cellStyle name="20 % - Markeringsfarve5 2 2 3 6 5" xfId="3096" xr:uid="{00000000-0005-0000-0000-00003B2F0000}"/>
    <cellStyle name="20 % - Markeringsfarve5 2 2 3 6 5 2" xfId="13414" xr:uid="{00000000-0005-0000-0000-00003C2F0000}"/>
    <cellStyle name="20 % - Markeringsfarve5 2 2 3 6 5 2 2" xfId="27445" xr:uid="{00000000-0005-0000-0000-00003D2F0000}"/>
    <cellStyle name="20 % - Markeringsfarve5 2 2 3 6 5 3" xfId="23495" xr:uid="{00000000-0005-0000-0000-00003E2F0000}"/>
    <cellStyle name="20 % - Markeringsfarve5 2 2 3 6 6" xfId="3097" xr:uid="{00000000-0005-0000-0000-00003F2F0000}"/>
    <cellStyle name="20 % - Markeringsfarve5 2 2 3 6 6 2" xfId="13415" xr:uid="{00000000-0005-0000-0000-0000402F0000}"/>
    <cellStyle name="20 % - Markeringsfarve5 2 2 3 6 6 2 2" xfId="27446" xr:uid="{00000000-0005-0000-0000-0000412F0000}"/>
    <cellStyle name="20 % - Markeringsfarve5 2 2 3 6 6 3" xfId="23496" xr:uid="{00000000-0005-0000-0000-0000422F0000}"/>
    <cellStyle name="20 % - Markeringsfarve5 2 2 3 6 7" xfId="13410" xr:uid="{00000000-0005-0000-0000-0000432F0000}"/>
    <cellStyle name="20 % - Markeringsfarve5 2 2 3 6 7 2" xfId="27441" xr:uid="{00000000-0005-0000-0000-0000442F0000}"/>
    <cellStyle name="20 % - Markeringsfarve5 2 2 3 6 8" xfId="23491" xr:uid="{00000000-0005-0000-0000-0000452F0000}"/>
    <cellStyle name="20 % - Markeringsfarve5 2 2 3 7" xfId="3098" xr:uid="{00000000-0005-0000-0000-0000462F0000}"/>
    <cellStyle name="20 % - Markeringsfarve5 2 2 3 7 2" xfId="13416" xr:uid="{00000000-0005-0000-0000-0000472F0000}"/>
    <cellStyle name="20 % - Markeringsfarve5 2 2 3 7 2 2" xfId="27447" xr:uid="{00000000-0005-0000-0000-0000482F0000}"/>
    <cellStyle name="20 % - Markeringsfarve5 2 2 3 7 3" xfId="23497" xr:uid="{00000000-0005-0000-0000-0000492F0000}"/>
    <cellStyle name="20 % - Markeringsfarve5 2 2 3 8" xfId="3099" xr:uid="{00000000-0005-0000-0000-00004A2F0000}"/>
    <cellStyle name="20 % - Markeringsfarve5 2 2 3 8 2" xfId="13417" xr:uid="{00000000-0005-0000-0000-00004B2F0000}"/>
    <cellStyle name="20 % - Markeringsfarve5 2 2 3 8 2 2" xfId="27448" xr:uid="{00000000-0005-0000-0000-00004C2F0000}"/>
    <cellStyle name="20 % - Markeringsfarve5 2 2 3 8 3" xfId="23498" xr:uid="{00000000-0005-0000-0000-00004D2F0000}"/>
    <cellStyle name="20 % - Markeringsfarve5 2 2 3 9" xfId="3100" xr:uid="{00000000-0005-0000-0000-00004E2F0000}"/>
    <cellStyle name="20 % - Markeringsfarve5 2 2 3 9 2" xfId="13418" xr:uid="{00000000-0005-0000-0000-00004F2F0000}"/>
    <cellStyle name="20 % - Markeringsfarve5 2 2 3 9 2 2" xfId="27449" xr:uid="{00000000-0005-0000-0000-0000502F0000}"/>
    <cellStyle name="20 % - Markeringsfarve5 2 2 3 9 3" xfId="23499" xr:uid="{00000000-0005-0000-0000-0000512F0000}"/>
    <cellStyle name="20 % - Markeringsfarve5 2 2 4" xfId="3101" xr:uid="{00000000-0005-0000-0000-0000522F0000}"/>
    <cellStyle name="20 % - Markeringsfarve5 2 2 4 10" xfId="3102" xr:uid="{00000000-0005-0000-0000-0000532F0000}"/>
    <cellStyle name="20 % - Markeringsfarve5 2 2 4 10 2" xfId="13420" xr:uid="{00000000-0005-0000-0000-0000542F0000}"/>
    <cellStyle name="20 % - Markeringsfarve5 2 2 4 10 2 2" xfId="27451" xr:uid="{00000000-0005-0000-0000-0000552F0000}"/>
    <cellStyle name="20 % - Markeringsfarve5 2 2 4 10 3" xfId="23501" xr:uid="{00000000-0005-0000-0000-0000562F0000}"/>
    <cellStyle name="20 % - Markeringsfarve5 2 2 4 11" xfId="13419" xr:uid="{00000000-0005-0000-0000-0000572F0000}"/>
    <cellStyle name="20 % - Markeringsfarve5 2 2 4 11 2" xfId="27450" xr:uid="{00000000-0005-0000-0000-0000582F0000}"/>
    <cellStyle name="20 % - Markeringsfarve5 2 2 4 12" xfId="23500" xr:uid="{00000000-0005-0000-0000-0000592F0000}"/>
    <cellStyle name="20 % - Markeringsfarve5 2 2 4 2" xfId="3103" xr:uid="{00000000-0005-0000-0000-00005A2F0000}"/>
    <cellStyle name="20 % - Markeringsfarve5 2 2 4 2 10" xfId="13421" xr:uid="{00000000-0005-0000-0000-00005B2F0000}"/>
    <cellStyle name="20 % - Markeringsfarve5 2 2 4 2 10 2" xfId="27452" xr:uid="{00000000-0005-0000-0000-00005C2F0000}"/>
    <cellStyle name="20 % - Markeringsfarve5 2 2 4 2 11" xfId="23502" xr:uid="{00000000-0005-0000-0000-00005D2F0000}"/>
    <cellStyle name="20 % - Markeringsfarve5 2 2 4 2 2" xfId="3104" xr:uid="{00000000-0005-0000-0000-00005E2F0000}"/>
    <cellStyle name="20 % - Markeringsfarve5 2 2 4 2 2 2" xfId="3105" xr:uid="{00000000-0005-0000-0000-00005F2F0000}"/>
    <cellStyle name="20 % - Markeringsfarve5 2 2 4 2 2 2 2" xfId="13423" xr:uid="{00000000-0005-0000-0000-0000602F0000}"/>
    <cellStyle name="20 % - Markeringsfarve5 2 2 4 2 2 2 2 2" xfId="27454" xr:uid="{00000000-0005-0000-0000-0000612F0000}"/>
    <cellStyle name="20 % - Markeringsfarve5 2 2 4 2 2 2 3" xfId="23504" xr:uid="{00000000-0005-0000-0000-0000622F0000}"/>
    <cellStyle name="20 % - Markeringsfarve5 2 2 4 2 2 3" xfId="3106" xr:uid="{00000000-0005-0000-0000-0000632F0000}"/>
    <cellStyle name="20 % - Markeringsfarve5 2 2 4 2 2 3 2" xfId="13424" xr:uid="{00000000-0005-0000-0000-0000642F0000}"/>
    <cellStyle name="20 % - Markeringsfarve5 2 2 4 2 2 3 2 2" xfId="27455" xr:uid="{00000000-0005-0000-0000-0000652F0000}"/>
    <cellStyle name="20 % - Markeringsfarve5 2 2 4 2 2 3 3" xfId="23505" xr:uid="{00000000-0005-0000-0000-0000662F0000}"/>
    <cellStyle name="20 % - Markeringsfarve5 2 2 4 2 2 4" xfId="3107" xr:uid="{00000000-0005-0000-0000-0000672F0000}"/>
    <cellStyle name="20 % - Markeringsfarve5 2 2 4 2 2 4 2" xfId="13425" xr:uid="{00000000-0005-0000-0000-0000682F0000}"/>
    <cellStyle name="20 % - Markeringsfarve5 2 2 4 2 2 4 2 2" xfId="27456" xr:uid="{00000000-0005-0000-0000-0000692F0000}"/>
    <cellStyle name="20 % - Markeringsfarve5 2 2 4 2 2 4 3" xfId="23506" xr:uid="{00000000-0005-0000-0000-00006A2F0000}"/>
    <cellStyle name="20 % - Markeringsfarve5 2 2 4 2 2 5" xfId="3108" xr:uid="{00000000-0005-0000-0000-00006B2F0000}"/>
    <cellStyle name="20 % - Markeringsfarve5 2 2 4 2 2 5 2" xfId="13426" xr:uid="{00000000-0005-0000-0000-00006C2F0000}"/>
    <cellStyle name="20 % - Markeringsfarve5 2 2 4 2 2 5 2 2" xfId="27457" xr:uid="{00000000-0005-0000-0000-00006D2F0000}"/>
    <cellStyle name="20 % - Markeringsfarve5 2 2 4 2 2 5 3" xfId="23507" xr:uid="{00000000-0005-0000-0000-00006E2F0000}"/>
    <cellStyle name="20 % - Markeringsfarve5 2 2 4 2 2 6" xfId="3109" xr:uid="{00000000-0005-0000-0000-00006F2F0000}"/>
    <cellStyle name="20 % - Markeringsfarve5 2 2 4 2 2 6 2" xfId="13427" xr:uid="{00000000-0005-0000-0000-0000702F0000}"/>
    <cellStyle name="20 % - Markeringsfarve5 2 2 4 2 2 6 2 2" xfId="27458" xr:uid="{00000000-0005-0000-0000-0000712F0000}"/>
    <cellStyle name="20 % - Markeringsfarve5 2 2 4 2 2 6 3" xfId="23508" xr:uid="{00000000-0005-0000-0000-0000722F0000}"/>
    <cellStyle name="20 % - Markeringsfarve5 2 2 4 2 2 7" xfId="13422" xr:uid="{00000000-0005-0000-0000-0000732F0000}"/>
    <cellStyle name="20 % - Markeringsfarve5 2 2 4 2 2 7 2" xfId="27453" xr:uid="{00000000-0005-0000-0000-0000742F0000}"/>
    <cellStyle name="20 % - Markeringsfarve5 2 2 4 2 2 8" xfId="23503" xr:uid="{00000000-0005-0000-0000-0000752F0000}"/>
    <cellStyle name="20 % - Markeringsfarve5 2 2 4 2 3" xfId="3110" xr:uid="{00000000-0005-0000-0000-0000762F0000}"/>
    <cellStyle name="20 % - Markeringsfarve5 2 2 4 2 3 2" xfId="3111" xr:uid="{00000000-0005-0000-0000-0000772F0000}"/>
    <cellStyle name="20 % - Markeringsfarve5 2 2 4 2 3 2 2" xfId="13429" xr:uid="{00000000-0005-0000-0000-0000782F0000}"/>
    <cellStyle name="20 % - Markeringsfarve5 2 2 4 2 3 2 2 2" xfId="27460" xr:uid="{00000000-0005-0000-0000-0000792F0000}"/>
    <cellStyle name="20 % - Markeringsfarve5 2 2 4 2 3 2 3" xfId="23510" xr:uid="{00000000-0005-0000-0000-00007A2F0000}"/>
    <cellStyle name="20 % - Markeringsfarve5 2 2 4 2 3 3" xfId="3112" xr:uid="{00000000-0005-0000-0000-00007B2F0000}"/>
    <cellStyle name="20 % - Markeringsfarve5 2 2 4 2 3 3 2" xfId="13430" xr:uid="{00000000-0005-0000-0000-00007C2F0000}"/>
    <cellStyle name="20 % - Markeringsfarve5 2 2 4 2 3 3 2 2" xfId="27461" xr:uid="{00000000-0005-0000-0000-00007D2F0000}"/>
    <cellStyle name="20 % - Markeringsfarve5 2 2 4 2 3 3 3" xfId="23511" xr:uid="{00000000-0005-0000-0000-00007E2F0000}"/>
    <cellStyle name="20 % - Markeringsfarve5 2 2 4 2 3 4" xfId="3113" xr:uid="{00000000-0005-0000-0000-00007F2F0000}"/>
    <cellStyle name="20 % - Markeringsfarve5 2 2 4 2 3 4 2" xfId="13431" xr:uid="{00000000-0005-0000-0000-0000802F0000}"/>
    <cellStyle name="20 % - Markeringsfarve5 2 2 4 2 3 4 2 2" xfId="27462" xr:uid="{00000000-0005-0000-0000-0000812F0000}"/>
    <cellStyle name="20 % - Markeringsfarve5 2 2 4 2 3 4 3" xfId="23512" xr:uid="{00000000-0005-0000-0000-0000822F0000}"/>
    <cellStyle name="20 % - Markeringsfarve5 2 2 4 2 3 5" xfId="3114" xr:uid="{00000000-0005-0000-0000-0000832F0000}"/>
    <cellStyle name="20 % - Markeringsfarve5 2 2 4 2 3 5 2" xfId="13432" xr:uid="{00000000-0005-0000-0000-0000842F0000}"/>
    <cellStyle name="20 % - Markeringsfarve5 2 2 4 2 3 5 2 2" xfId="27463" xr:uid="{00000000-0005-0000-0000-0000852F0000}"/>
    <cellStyle name="20 % - Markeringsfarve5 2 2 4 2 3 5 3" xfId="23513" xr:uid="{00000000-0005-0000-0000-0000862F0000}"/>
    <cellStyle name="20 % - Markeringsfarve5 2 2 4 2 3 6" xfId="3115" xr:uid="{00000000-0005-0000-0000-0000872F0000}"/>
    <cellStyle name="20 % - Markeringsfarve5 2 2 4 2 3 6 2" xfId="13433" xr:uid="{00000000-0005-0000-0000-0000882F0000}"/>
    <cellStyle name="20 % - Markeringsfarve5 2 2 4 2 3 6 2 2" xfId="27464" xr:uid="{00000000-0005-0000-0000-0000892F0000}"/>
    <cellStyle name="20 % - Markeringsfarve5 2 2 4 2 3 6 3" xfId="23514" xr:uid="{00000000-0005-0000-0000-00008A2F0000}"/>
    <cellStyle name="20 % - Markeringsfarve5 2 2 4 2 3 7" xfId="13428" xr:uid="{00000000-0005-0000-0000-00008B2F0000}"/>
    <cellStyle name="20 % - Markeringsfarve5 2 2 4 2 3 7 2" xfId="27459" xr:uid="{00000000-0005-0000-0000-00008C2F0000}"/>
    <cellStyle name="20 % - Markeringsfarve5 2 2 4 2 3 8" xfId="23509" xr:uid="{00000000-0005-0000-0000-00008D2F0000}"/>
    <cellStyle name="20 % - Markeringsfarve5 2 2 4 2 4" xfId="3116" xr:uid="{00000000-0005-0000-0000-00008E2F0000}"/>
    <cellStyle name="20 % - Markeringsfarve5 2 2 4 2 4 2" xfId="3117" xr:uid="{00000000-0005-0000-0000-00008F2F0000}"/>
    <cellStyle name="20 % - Markeringsfarve5 2 2 4 2 4 2 2" xfId="13435" xr:uid="{00000000-0005-0000-0000-0000902F0000}"/>
    <cellStyle name="20 % - Markeringsfarve5 2 2 4 2 4 2 2 2" xfId="27466" xr:uid="{00000000-0005-0000-0000-0000912F0000}"/>
    <cellStyle name="20 % - Markeringsfarve5 2 2 4 2 4 2 3" xfId="23516" xr:uid="{00000000-0005-0000-0000-0000922F0000}"/>
    <cellStyle name="20 % - Markeringsfarve5 2 2 4 2 4 3" xfId="3118" xr:uid="{00000000-0005-0000-0000-0000932F0000}"/>
    <cellStyle name="20 % - Markeringsfarve5 2 2 4 2 4 3 2" xfId="13436" xr:uid="{00000000-0005-0000-0000-0000942F0000}"/>
    <cellStyle name="20 % - Markeringsfarve5 2 2 4 2 4 3 2 2" xfId="27467" xr:uid="{00000000-0005-0000-0000-0000952F0000}"/>
    <cellStyle name="20 % - Markeringsfarve5 2 2 4 2 4 3 3" xfId="23517" xr:uid="{00000000-0005-0000-0000-0000962F0000}"/>
    <cellStyle name="20 % - Markeringsfarve5 2 2 4 2 4 4" xfId="3119" xr:uid="{00000000-0005-0000-0000-0000972F0000}"/>
    <cellStyle name="20 % - Markeringsfarve5 2 2 4 2 4 4 2" xfId="13437" xr:uid="{00000000-0005-0000-0000-0000982F0000}"/>
    <cellStyle name="20 % - Markeringsfarve5 2 2 4 2 4 4 2 2" xfId="27468" xr:uid="{00000000-0005-0000-0000-0000992F0000}"/>
    <cellStyle name="20 % - Markeringsfarve5 2 2 4 2 4 4 3" xfId="23518" xr:uid="{00000000-0005-0000-0000-00009A2F0000}"/>
    <cellStyle name="20 % - Markeringsfarve5 2 2 4 2 4 5" xfId="3120" xr:uid="{00000000-0005-0000-0000-00009B2F0000}"/>
    <cellStyle name="20 % - Markeringsfarve5 2 2 4 2 4 5 2" xfId="13438" xr:uid="{00000000-0005-0000-0000-00009C2F0000}"/>
    <cellStyle name="20 % - Markeringsfarve5 2 2 4 2 4 5 2 2" xfId="27469" xr:uid="{00000000-0005-0000-0000-00009D2F0000}"/>
    <cellStyle name="20 % - Markeringsfarve5 2 2 4 2 4 5 3" xfId="23519" xr:uid="{00000000-0005-0000-0000-00009E2F0000}"/>
    <cellStyle name="20 % - Markeringsfarve5 2 2 4 2 4 6" xfId="3121" xr:uid="{00000000-0005-0000-0000-00009F2F0000}"/>
    <cellStyle name="20 % - Markeringsfarve5 2 2 4 2 4 6 2" xfId="13439" xr:uid="{00000000-0005-0000-0000-0000A02F0000}"/>
    <cellStyle name="20 % - Markeringsfarve5 2 2 4 2 4 6 2 2" xfId="27470" xr:uid="{00000000-0005-0000-0000-0000A12F0000}"/>
    <cellStyle name="20 % - Markeringsfarve5 2 2 4 2 4 6 3" xfId="23520" xr:uid="{00000000-0005-0000-0000-0000A22F0000}"/>
    <cellStyle name="20 % - Markeringsfarve5 2 2 4 2 4 7" xfId="13434" xr:uid="{00000000-0005-0000-0000-0000A32F0000}"/>
    <cellStyle name="20 % - Markeringsfarve5 2 2 4 2 4 7 2" xfId="27465" xr:uid="{00000000-0005-0000-0000-0000A42F0000}"/>
    <cellStyle name="20 % - Markeringsfarve5 2 2 4 2 4 8" xfId="23515" xr:uid="{00000000-0005-0000-0000-0000A52F0000}"/>
    <cellStyle name="20 % - Markeringsfarve5 2 2 4 2 5" xfId="3122" xr:uid="{00000000-0005-0000-0000-0000A62F0000}"/>
    <cellStyle name="20 % - Markeringsfarve5 2 2 4 2 5 2" xfId="13440" xr:uid="{00000000-0005-0000-0000-0000A72F0000}"/>
    <cellStyle name="20 % - Markeringsfarve5 2 2 4 2 5 2 2" xfId="27471" xr:uid="{00000000-0005-0000-0000-0000A82F0000}"/>
    <cellStyle name="20 % - Markeringsfarve5 2 2 4 2 5 3" xfId="23521" xr:uid="{00000000-0005-0000-0000-0000A92F0000}"/>
    <cellStyle name="20 % - Markeringsfarve5 2 2 4 2 6" xfId="3123" xr:uid="{00000000-0005-0000-0000-0000AA2F0000}"/>
    <cellStyle name="20 % - Markeringsfarve5 2 2 4 2 6 2" xfId="13441" xr:uid="{00000000-0005-0000-0000-0000AB2F0000}"/>
    <cellStyle name="20 % - Markeringsfarve5 2 2 4 2 6 2 2" xfId="27472" xr:uid="{00000000-0005-0000-0000-0000AC2F0000}"/>
    <cellStyle name="20 % - Markeringsfarve5 2 2 4 2 6 3" xfId="23522" xr:uid="{00000000-0005-0000-0000-0000AD2F0000}"/>
    <cellStyle name="20 % - Markeringsfarve5 2 2 4 2 7" xfId="3124" xr:uid="{00000000-0005-0000-0000-0000AE2F0000}"/>
    <cellStyle name="20 % - Markeringsfarve5 2 2 4 2 7 2" xfId="13442" xr:uid="{00000000-0005-0000-0000-0000AF2F0000}"/>
    <cellStyle name="20 % - Markeringsfarve5 2 2 4 2 7 2 2" xfId="27473" xr:uid="{00000000-0005-0000-0000-0000B02F0000}"/>
    <cellStyle name="20 % - Markeringsfarve5 2 2 4 2 7 3" xfId="23523" xr:uid="{00000000-0005-0000-0000-0000B12F0000}"/>
    <cellStyle name="20 % - Markeringsfarve5 2 2 4 2 8" xfId="3125" xr:uid="{00000000-0005-0000-0000-0000B22F0000}"/>
    <cellStyle name="20 % - Markeringsfarve5 2 2 4 2 8 2" xfId="13443" xr:uid="{00000000-0005-0000-0000-0000B32F0000}"/>
    <cellStyle name="20 % - Markeringsfarve5 2 2 4 2 8 2 2" xfId="27474" xr:uid="{00000000-0005-0000-0000-0000B42F0000}"/>
    <cellStyle name="20 % - Markeringsfarve5 2 2 4 2 8 3" xfId="23524" xr:uid="{00000000-0005-0000-0000-0000B52F0000}"/>
    <cellStyle name="20 % - Markeringsfarve5 2 2 4 2 9" xfId="3126" xr:uid="{00000000-0005-0000-0000-0000B62F0000}"/>
    <cellStyle name="20 % - Markeringsfarve5 2 2 4 2 9 2" xfId="13444" xr:uid="{00000000-0005-0000-0000-0000B72F0000}"/>
    <cellStyle name="20 % - Markeringsfarve5 2 2 4 2 9 2 2" xfId="27475" xr:uid="{00000000-0005-0000-0000-0000B82F0000}"/>
    <cellStyle name="20 % - Markeringsfarve5 2 2 4 2 9 3" xfId="23525" xr:uid="{00000000-0005-0000-0000-0000B92F0000}"/>
    <cellStyle name="20 % - Markeringsfarve5 2 2 4 3" xfId="3127" xr:uid="{00000000-0005-0000-0000-0000BA2F0000}"/>
    <cellStyle name="20 % - Markeringsfarve5 2 2 4 3 2" xfId="3128" xr:uid="{00000000-0005-0000-0000-0000BB2F0000}"/>
    <cellStyle name="20 % - Markeringsfarve5 2 2 4 3 2 2" xfId="13446" xr:uid="{00000000-0005-0000-0000-0000BC2F0000}"/>
    <cellStyle name="20 % - Markeringsfarve5 2 2 4 3 2 2 2" xfId="27477" xr:uid="{00000000-0005-0000-0000-0000BD2F0000}"/>
    <cellStyle name="20 % - Markeringsfarve5 2 2 4 3 2 3" xfId="23527" xr:uid="{00000000-0005-0000-0000-0000BE2F0000}"/>
    <cellStyle name="20 % - Markeringsfarve5 2 2 4 3 3" xfId="3129" xr:uid="{00000000-0005-0000-0000-0000BF2F0000}"/>
    <cellStyle name="20 % - Markeringsfarve5 2 2 4 3 3 2" xfId="13447" xr:uid="{00000000-0005-0000-0000-0000C02F0000}"/>
    <cellStyle name="20 % - Markeringsfarve5 2 2 4 3 3 2 2" xfId="27478" xr:uid="{00000000-0005-0000-0000-0000C12F0000}"/>
    <cellStyle name="20 % - Markeringsfarve5 2 2 4 3 3 3" xfId="23528" xr:uid="{00000000-0005-0000-0000-0000C22F0000}"/>
    <cellStyle name="20 % - Markeringsfarve5 2 2 4 3 4" xfId="3130" xr:uid="{00000000-0005-0000-0000-0000C32F0000}"/>
    <cellStyle name="20 % - Markeringsfarve5 2 2 4 3 4 2" xfId="13448" xr:uid="{00000000-0005-0000-0000-0000C42F0000}"/>
    <cellStyle name="20 % - Markeringsfarve5 2 2 4 3 4 2 2" xfId="27479" xr:uid="{00000000-0005-0000-0000-0000C52F0000}"/>
    <cellStyle name="20 % - Markeringsfarve5 2 2 4 3 4 3" xfId="23529" xr:uid="{00000000-0005-0000-0000-0000C62F0000}"/>
    <cellStyle name="20 % - Markeringsfarve5 2 2 4 3 5" xfId="3131" xr:uid="{00000000-0005-0000-0000-0000C72F0000}"/>
    <cellStyle name="20 % - Markeringsfarve5 2 2 4 3 5 2" xfId="13449" xr:uid="{00000000-0005-0000-0000-0000C82F0000}"/>
    <cellStyle name="20 % - Markeringsfarve5 2 2 4 3 5 2 2" xfId="27480" xr:uid="{00000000-0005-0000-0000-0000C92F0000}"/>
    <cellStyle name="20 % - Markeringsfarve5 2 2 4 3 5 3" xfId="23530" xr:uid="{00000000-0005-0000-0000-0000CA2F0000}"/>
    <cellStyle name="20 % - Markeringsfarve5 2 2 4 3 6" xfId="3132" xr:uid="{00000000-0005-0000-0000-0000CB2F0000}"/>
    <cellStyle name="20 % - Markeringsfarve5 2 2 4 3 6 2" xfId="13450" xr:uid="{00000000-0005-0000-0000-0000CC2F0000}"/>
    <cellStyle name="20 % - Markeringsfarve5 2 2 4 3 6 2 2" xfId="27481" xr:uid="{00000000-0005-0000-0000-0000CD2F0000}"/>
    <cellStyle name="20 % - Markeringsfarve5 2 2 4 3 6 3" xfId="23531" xr:uid="{00000000-0005-0000-0000-0000CE2F0000}"/>
    <cellStyle name="20 % - Markeringsfarve5 2 2 4 3 7" xfId="13445" xr:uid="{00000000-0005-0000-0000-0000CF2F0000}"/>
    <cellStyle name="20 % - Markeringsfarve5 2 2 4 3 7 2" xfId="27476" xr:uid="{00000000-0005-0000-0000-0000D02F0000}"/>
    <cellStyle name="20 % - Markeringsfarve5 2 2 4 3 8" xfId="23526" xr:uid="{00000000-0005-0000-0000-0000D12F0000}"/>
    <cellStyle name="20 % - Markeringsfarve5 2 2 4 4" xfId="3133" xr:uid="{00000000-0005-0000-0000-0000D22F0000}"/>
    <cellStyle name="20 % - Markeringsfarve5 2 2 4 4 2" xfId="3134" xr:uid="{00000000-0005-0000-0000-0000D32F0000}"/>
    <cellStyle name="20 % - Markeringsfarve5 2 2 4 4 2 2" xfId="13452" xr:uid="{00000000-0005-0000-0000-0000D42F0000}"/>
    <cellStyle name="20 % - Markeringsfarve5 2 2 4 4 2 2 2" xfId="27483" xr:uid="{00000000-0005-0000-0000-0000D52F0000}"/>
    <cellStyle name="20 % - Markeringsfarve5 2 2 4 4 2 3" xfId="23533" xr:uid="{00000000-0005-0000-0000-0000D62F0000}"/>
    <cellStyle name="20 % - Markeringsfarve5 2 2 4 4 3" xfId="3135" xr:uid="{00000000-0005-0000-0000-0000D72F0000}"/>
    <cellStyle name="20 % - Markeringsfarve5 2 2 4 4 3 2" xfId="13453" xr:uid="{00000000-0005-0000-0000-0000D82F0000}"/>
    <cellStyle name="20 % - Markeringsfarve5 2 2 4 4 3 2 2" xfId="27484" xr:uid="{00000000-0005-0000-0000-0000D92F0000}"/>
    <cellStyle name="20 % - Markeringsfarve5 2 2 4 4 3 3" xfId="23534" xr:uid="{00000000-0005-0000-0000-0000DA2F0000}"/>
    <cellStyle name="20 % - Markeringsfarve5 2 2 4 4 4" xfId="3136" xr:uid="{00000000-0005-0000-0000-0000DB2F0000}"/>
    <cellStyle name="20 % - Markeringsfarve5 2 2 4 4 4 2" xfId="13454" xr:uid="{00000000-0005-0000-0000-0000DC2F0000}"/>
    <cellStyle name="20 % - Markeringsfarve5 2 2 4 4 4 2 2" xfId="27485" xr:uid="{00000000-0005-0000-0000-0000DD2F0000}"/>
    <cellStyle name="20 % - Markeringsfarve5 2 2 4 4 4 3" xfId="23535" xr:uid="{00000000-0005-0000-0000-0000DE2F0000}"/>
    <cellStyle name="20 % - Markeringsfarve5 2 2 4 4 5" xfId="3137" xr:uid="{00000000-0005-0000-0000-0000DF2F0000}"/>
    <cellStyle name="20 % - Markeringsfarve5 2 2 4 4 5 2" xfId="13455" xr:uid="{00000000-0005-0000-0000-0000E02F0000}"/>
    <cellStyle name="20 % - Markeringsfarve5 2 2 4 4 5 2 2" xfId="27486" xr:uid="{00000000-0005-0000-0000-0000E12F0000}"/>
    <cellStyle name="20 % - Markeringsfarve5 2 2 4 4 5 3" xfId="23536" xr:uid="{00000000-0005-0000-0000-0000E22F0000}"/>
    <cellStyle name="20 % - Markeringsfarve5 2 2 4 4 6" xfId="3138" xr:uid="{00000000-0005-0000-0000-0000E32F0000}"/>
    <cellStyle name="20 % - Markeringsfarve5 2 2 4 4 6 2" xfId="13456" xr:uid="{00000000-0005-0000-0000-0000E42F0000}"/>
    <cellStyle name="20 % - Markeringsfarve5 2 2 4 4 6 2 2" xfId="27487" xr:uid="{00000000-0005-0000-0000-0000E52F0000}"/>
    <cellStyle name="20 % - Markeringsfarve5 2 2 4 4 6 3" xfId="23537" xr:uid="{00000000-0005-0000-0000-0000E62F0000}"/>
    <cellStyle name="20 % - Markeringsfarve5 2 2 4 4 7" xfId="13451" xr:uid="{00000000-0005-0000-0000-0000E72F0000}"/>
    <cellStyle name="20 % - Markeringsfarve5 2 2 4 4 7 2" xfId="27482" xr:uid="{00000000-0005-0000-0000-0000E82F0000}"/>
    <cellStyle name="20 % - Markeringsfarve5 2 2 4 4 8" xfId="23532" xr:uid="{00000000-0005-0000-0000-0000E92F0000}"/>
    <cellStyle name="20 % - Markeringsfarve5 2 2 4 5" xfId="3139" xr:uid="{00000000-0005-0000-0000-0000EA2F0000}"/>
    <cellStyle name="20 % - Markeringsfarve5 2 2 4 5 2" xfId="3140" xr:uid="{00000000-0005-0000-0000-0000EB2F0000}"/>
    <cellStyle name="20 % - Markeringsfarve5 2 2 4 5 2 2" xfId="13458" xr:uid="{00000000-0005-0000-0000-0000EC2F0000}"/>
    <cellStyle name="20 % - Markeringsfarve5 2 2 4 5 2 2 2" xfId="27489" xr:uid="{00000000-0005-0000-0000-0000ED2F0000}"/>
    <cellStyle name="20 % - Markeringsfarve5 2 2 4 5 2 3" xfId="23539" xr:uid="{00000000-0005-0000-0000-0000EE2F0000}"/>
    <cellStyle name="20 % - Markeringsfarve5 2 2 4 5 3" xfId="3141" xr:uid="{00000000-0005-0000-0000-0000EF2F0000}"/>
    <cellStyle name="20 % - Markeringsfarve5 2 2 4 5 3 2" xfId="13459" xr:uid="{00000000-0005-0000-0000-0000F02F0000}"/>
    <cellStyle name="20 % - Markeringsfarve5 2 2 4 5 3 2 2" xfId="27490" xr:uid="{00000000-0005-0000-0000-0000F12F0000}"/>
    <cellStyle name="20 % - Markeringsfarve5 2 2 4 5 3 3" xfId="23540" xr:uid="{00000000-0005-0000-0000-0000F22F0000}"/>
    <cellStyle name="20 % - Markeringsfarve5 2 2 4 5 4" xfId="3142" xr:uid="{00000000-0005-0000-0000-0000F32F0000}"/>
    <cellStyle name="20 % - Markeringsfarve5 2 2 4 5 4 2" xfId="13460" xr:uid="{00000000-0005-0000-0000-0000F42F0000}"/>
    <cellStyle name="20 % - Markeringsfarve5 2 2 4 5 4 2 2" xfId="27491" xr:uid="{00000000-0005-0000-0000-0000F52F0000}"/>
    <cellStyle name="20 % - Markeringsfarve5 2 2 4 5 4 3" xfId="23541" xr:uid="{00000000-0005-0000-0000-0000F62F0000}"/>
    <cellStyle name="20 % - Markeringsfarve5 2 2 4 5 5" xfId="3143" xr:uid="{00000000-0005-0000-0000-0000F72F0000}"/>
    <cellStyle name="20 % - Markeringsfarve5 2 2 4 5 5 2" xfId="13461" xr:uid="{00000000-0005-0000-0000-0000F82F0000}"/>
    <cellStyle name="20 % - Markeringsfarve5 2 2 4 5 5 2 2" xfId="27492" xr:uid="{00000000-0005-0000-0000-0000F92F0000}"/>
    <cellStyle name="20 % - Markeringsfarve5 2 2 4 5 5 3" xfId="23542" xr:uid="{00000000-0005-0000-0000-0000FA2F0000}"/>
    <cellStyle name="20 % - Markeringsfarve5 2 2 4 5 6" xfId="3144" xr:uid="{00000000-0005-0000-0000-0000FB2F0000}"/>
    <cellStyle name="20 % - Markeringsfarve5 2 2 4 5 6 2" xfId="13462" xr:uid="{00000000-0005-0000-0000-0000FC2F0000}"/>
    <cellStyle name="20 % - Markeringsfarve5 2 2 4 5 6 2 2" xfId="27493" xr:uid="{00000000-0005-0000-0000-0000FD2F0000}"/>
    <cellStyle name="20 % - Markeringsfarve5 2 2 4 5 6 3" xfId="23543" xr:uid="{00000000-0005-0000-0000-0000FE2F0000}"/>
    <cellStyle name="20 % - Markeringsfarve5 2 2 4 5 7" xfId="13457" xr:uid="{00000000-0005-0000-0000-0000FF2F0000}"/>
    <cellStyle name="20 % - Markeringsfarve5 2 2 4 5 7 2" xfId="27488" xr:uid="{00000000-0005-0000-0000-000000300000}"/>
    <cellStyle name="20 % - Markeringsfarve5 2 2 4 5 8" xfId="23538" xr:uid="{00000000-0005-0000-0000-000001300000}"/>
    <cellStyle name="20 % - Markeringsfarve5 2 2 4 6" xfId="3145" xr:uid="{00000000-0005-0000-0000-000002300000}"/>
    <cellStyle name="20 % - Markeringsfarve5 2 2 4 6 2" xfId="13463" xr:uid="{00000000-0005-0000-0000-000003300000}"/>
    <cellStyle name="20 % - Markeringsfarve5 2 2 4 6 2 2" xfId="27494" xr:uid="{00000000-0005-0000-0000-000004300000}"/>
    <cellStyle name="20 % - Markeringsfarve5 2 2 4 6 3" xfId="23544" xr:uid="{00000000-0005-0000-0000-000005300000}"/>
    <cellStyle name="20 % - Markeringsfarve5 2 2 4 7" xfId="3146" xr:uid="{00000000-0005-0000-0000-000006300000}"/>
    <cellStyle name="20 % - Markeringsfarve5 2 2 4 7 2" xfId="13464" xr:uid="{00000000-0005-0000-0000-000007300000}"/>
    <cellStyle name="20 % - Markeringsfarve5 2 2 4 7 2 2" xfId="27495" xr:uid="{00000000-0005-0000-0000-000008300000}"/>
    <cellStyle name="20 % - Markeringsfarve5 2 2 4 7 3" xfId="23545" xr:uid="{00000000-0005-0000-0000-000009300000}"/>
    <cellStyle name="20 % - Markeringsfarve5 2 2 4 8" xfId="3147" xr:uid="{00000000-0005-0000-0000-00000A300000}"/>
    <cellStyle name="20 % - Markeringsfarve5 2 2 4 8 2" xfId="13465" xr:uid="{00000000-0005-0000-0000-00000B300000}"/>
    <cellStyle name="20 % - Markeringsfarve5 2 2 4 8 2 2" xfId="27496" xr:uid="{00000000-0005-0000-0000-00000C300000}"/>
    <cellStyle name="20 % - Markeringsfarve5 2 2 4 8 3" xfId="23546" xr:uid="{00000000-0005-0000-0000-00000D300000}"/>
    <cellStyle name="20 % - Markeringsfarve5 2 2 4 9" xfId="3148" xr:uid="{00000000-0005-0000-0000-00000E300000}"/>
    <cellStyle name="20 % - Markeringsfarve5 2 2 4 9 2" xfId="13466" xr:uid="{00000000-0005-0000-0000-00000F300000}"/>
    <cellStyle name="20 % - Markeringsfarve5 2 2 4 9 2 2" xfId="27497" xr:uid="{00000000-0005-0000-0000-000010300000}"/>
    <cellStyle name="20 % - Markeringsfarve5 2 2 4 9 3" xfId="23547" xr:uid="{00000000-0005-0000-0000-000011300000}"/>
    <cellStyle name="20 % - Markeringsfarve5 2 2 5" xfId="3149" xr:uid="{00000000-0005-0000-0000-000012300000}"/>
    <cellStyle name="20 % - Markeringsfarve5 2 2 5 10" xfId="13467" xr:uid="{00000000-0005-0000-0000-000013300000}"/>
    <cellStyle name="20 % - Markeringsfarve5 2 2 5 10 2" xfId="27498" xr:uid="{00000000-0005-0000-0000-000014300000}"/>
    <cellStyle name="20 % - Markeringsfarve5 2 2 5 11" xfId="23548" xr:uid="{00000000-0005-0000-0000-000015300000}"/>
    <cellStyle name="20 % - Markeringsfarve5 2 2 5 2" xfId="3150" xr:uid="{00000000-0005-0000-0000-000016300000}"/>
    <cellStyle name="20 % - Markeringsfarve5 2 2 5 2 2" xfId="3151" xr:uid="{00000000-0005-0000-0000-000017300000}"/>
    <cellStyle name="20 % - Markeringsfarve5 2 2 5 2 2 2" xfId="13469" xr:uid="{00000000-0005-0000-0000-000018300000}"/>
    <cellStyle name="20 % - Markeringsfarve5 2 2 5 2 2 2 2" xfId="27500" xr:uid="{00000000-0005-0000-0000-000019300000}"/>
    <cellStyle name="20 % - Markeringsfarve5 2 2 5 2 2 3" xfId="23550" xr:uid="{00000000-0005-0000-0000-00001A300000}"/>
    <cellStyle name="20 % - Markeringsfarve5 2 2 5 2 3" xfId="3152" xr:uid="{00000000-0005-0000-0000-00001B300000}"/>
    <cellStyle name="20 % - Markeringsfarve5 2 2 5 2 3 2" xfId="13470" xr:uid="{00000000-0005-0000-0000-00001C300000}"/>
    <cellStyle name="20 % - Markeringsfarve5 2 2 5 2 3 2 2" xfId="27501" xr:uid="{00000000-0005-0000-0000-00001D300000}"/>
    <cellStyle name="20 % - Markeringsfarve5 2 2 5 2 3 3" xfId="23551" xr:uid="{00000000-0005-0000-0000-00001E300000}"/>
    <cellStyle name="20 % - Markeringsfarve5 2 2 5 2 4" xfId="3153" xr:uid="{00000000-0005-0000-0000-00001F300000}"/>
    <cellStyle name="20 % - Markeringsfarve5 2 2 5 2 4 2" xfId="13471" xr:uid="{00000000-0005-0000-0000-000020300000}"/>
    <cellStyle name="20 % - Markeringsfarve5 2 2 5 2 4 2 2" xfId="27502" xr:uid="{00000000-0005-0000-0000-000021300000}"/>
    <cellStyle name="20 % - Markeringsfarve5 2 2 5 2 4 3" xfId="23552" xr:uid="{00000000-0005-0000-0000-000022300000}"/>
    <cellStyle name="20 % - Markeringsfarve5 2 2 5 2 5" xfId="3154" xr:uid="{00000000-0005-0000-0000-000023300000}"/>
    <cellStyle name="20 % - Markeringsfarve5 2 2 5 2 5 2" xfId="13472" xr:uid="{00000000-0005-0000-0000-000024300000}"/>
    <cellStyle name="20 % - Markeringsfarve5 2 2 5 2 5 2 2" xfId="27503" xr:uid="{00000000-0005-0000-0000-000025300000}"/>
    <cellStyle name="20 % - Markeringsfarve5 2 2 5 2 5 3" xfId="23553" xr:uid="{00000000-0005-0000-0000-000026300000}"/>
    <cellStyle name="20 % - Markeringsfarve5 2 2 5 2 6" xfId="3155" xr:uid="{00000000-0005-0000-0000-000027300000}"/>
    <cellStyle name="20 % - Markeringsfarve5 2 2 5 2 6 2" xfId="13473" xr:uid="{00000000-0005-0000-0000-000028300000}"/>
    <cellStyle name="20 % - Markeringsfarve5 2 2 5 2 6 2 2" xfId="27504" xr:uid="{00000000-0005-0000-0000-000029300000}"/>
    <cellStyle name="20 % - Markeringsfarve5 2 2 5 2 6 3" xfId="23554" xr:uid="{00000000-0005-0000-0000-00002A300000}"/>
    <cellStyle name="20 % - Markeringsfarve5 2 2 5 2 7" xfId="13468" xr:uid="{00000000-0005-0000-0000-00002B300000}"/>
    <cellStyle name="20 % - Markeringsfarve5 2 2 5 2 7 2" xfId="27499" xr:uid="{00000000-0005-0000-0000-00002C300000}"/>
    <cellStyle name="20 % - Markeringsfarve5 2 2 5 2 8" xfId="23549" xr:uid="{00000000-0005-0000-0000-00002D300000}"/>
    <cellStyle name="20 % - Markeringsfarve5 2 2 5 3" xfId="3156" xr:uid="{00000000-0005-0000-0000-00002E300000}"/>
    <cellStyle name="20 % - Markeringsfarve5 2 2 5 3 2" xfId="3157" xr:uid="{00000000-0005-0000-0000-00002F300000}"/>
    <cellStyle name="20 % - Markeringsfarve5 2 2 5 3 2 2" xfId="13475" xr:uid="{00000000-0005-0000-0000-000030300000}"/>
    <cellStyle name="20 % - Markeringsfarve5 2 2 5 3 2 2 2" xfId="27506" xr:uid="{00000000-0005-0000-0000-000031300000}"/>
    <cellStyle name="20 % - Markeringsfarve5 2 2 5 3 2 3" xfId="23556" xr:uid="{00000000-0005-0000-0000-000032300000}"/>
    <cellStyle name="20 % - Markeringsfarve5 2 2 5 3 3" xfId="3158" xr:uid="{00000000-0005-0000-0000-000033300000}"/>
    <cellStyle name="20 % - Markeringsfarve5 2 2 5 3 3 2" xfId="13476" xr:uid="{00000000-0005-0000-0000-000034300000}"/>
    <cellStyle name="20 % - Markeringsfarve5 2 2 5 3 3 2 2" xfId="27507" xr:uid="{00000000-0005-0000-0000-000035300000}"/>
    <cellStyle name="20 % - Markeringsfarve5 2 2 5 3 3 3" xfId="23557" xr:uid="{00000000-0005-0000-0000-000036300000}"/>
    <cellStyle name="20 % - Markeringsfarve5 2 2 5 3 4" xfId="3159" xr:uid="{00000000-0005-0000-0000-000037300000}"/>
    <cellStyle name="20 % - Markeringsfarve5 2 2 5 3 4 2" xfId="13477" xr:uid="{00000000-0005-0000-0000-000038300000}"/>
    <cellStyle name="20 % - Markeringsfarve5 2 2 5 3 4 2 2" xfId="27508" xr:uid="{00000000-0005-0000-0000-000039300000}"/>
    <cellStyle name="20 % - Markeringsfarve5 2 2 5 3 4 3" xfId="23558" xr:uid="{00000000-0005-0000-0000-00003A300000}"/>
    <cellStyle name="20 % - Markeringsfarve5 2 2 5 3 5" xfId="3160" xr:uid="{00000000-0005-0000-0000-00003B300000}"/>
    <cellStyle name="20 % - Markeringsfarve5 2 2 5 3 5 2" xfId="13478" xr:uid="{00000000-0005-0000-0000-00003C300000}"/>
    <cellStyle name="20 % - Markeringsfarve5 2 2 5 3 5 2 2" xfId="27509" xr:uid="{00000000-0005-0000-0000-00003D300000}"/>
    <cellStyle name="20 % - Markeringsfarve5 2 2 5 3 5 3" xfId="23559" xr:uid="{00000000-0005-0000-0000-00003E300000}"/>
    <cellStyle name="20 % - Markeringsfarve5 2 2 5 3 6" xfId="3161" xr:uid="{00000000-0005-0000-0000-00003F300000}"/>
    <cellStyle name="20 % - Markeringsfarve5 2 2 5 3 6 2" xfId="13479" xr:uid="{00000000-0005-0000-0000-000040300000}"/>
    <cellStyle name="20 % - Markeringsfarve5 2 2 5 3 6 2 2" xfId="27510" xr:uid="{00000000-0005-0000-0000-000041300000}"/>
    <cellStyle name="20 % - Markeringsfarve5 2 2 5 3 6 3" xfId="23560" xr:uid="{00000000-0005-0000-0000-000042300000}"/>
    <cellStyle name="20 % - Markeringsfarve5 2 2 5 3 7" xfId="13474" xr:uid="{00000000-0005-0000-0000-000043300000}"/>
    <cellStyle name="20 % - Markeringsfarve5 2 2 5 3 7 2" xfId="27505" xr:uid="{00000000-0005-0000-0000-000044300000}"/>
    <cellStyle name="20 % - Markeringsfarve5 2 2 5 3 8" xfId="23555" xr:uid="{00000000-0005-0000-0000-000045300000}"/>
    <cellStyle name="20 % - Markeringsfarve5 2 2 5 4" xfId="3162" xr:uid="{00000000-0005-0000-0000-000046300000}"/>
    <cellStyle name="20 % - Markeringsfarve5 2 2 5 4 2" xfId="3163" xr:uid="{00000000-0005-0000-0000-000047300000}"/>
    <cellStyle name="20 % - Markeringsfarve5 2 2 5 4 2 2" xfId="13481" xr:uid="{00000000-0005-0000-0000-000048300000}"/>
    <cellStyle name="20 % - Markeringsfarve5 2 2 5 4 2 2 2" xfId="27512" xr:uid="{00000000-0005-0000-0000-000049300000}"/>
    <cellStyle name="20 % - Markeringsfarve5 2 2 5 4 2 3" xfId="23562" xr:uid="{00000000-0005-0000-0000-00004A300000}"/>
    <cellStyle name="20 % - Markeringsfarve5 2 2 5 4 3" xfId="3164" xr:uid="{00000000-0005-0000-0000-00004B300000}"/>
    <cellStyle name="20 % - Markeringsfarve5 2 2 5 4 3 2" xfId="13482" xr:uid="{00000000-0005-0000-0000-00004C300000}"/>
    <cellStyle name="20 % - Markeringsfarve5 2 2 5 4 3 2 2" xfId="27513" xr:uid="{00000000-0005-0000-0000-00004D300000}"/>
    <cellStyle name="20 % - Markeringsfarve5 2 2 5 4 3 3" xfId="23563" xr:uid="{00000000-0005-0000-0000-00004E300000}"/>
    <cellStyle name="20 % - Markeringsfarve5 2 2 5 4 4" xfId="3165" xr:uid="{00000000-0005-0000-0000-00004F300000}"/>
    <cellStyle name="20 % - Markeringsfarve5 2 2 5 4 4 2" xfId="13483" xr:uid="{00000000-0005-0000-0000-000050300000}"/>
    <cellStyle name="20 % - Markeringsfarve5 2 2 5 4 4 2 2" xfId="27514" xr:uid="{00000000-0005-0000-0000-000051300000}"/>
    <cellStyle name="20 % - Markeringsfarve5 2 2 5 4 4 3" xfId="23564" xr:uid="{00000000-0005-0000-0000-000052300000}"/>
    <cellStyle name="20 % - Markeringsfarve5 2 2 5 4 5" xfId="3166" xr:uid="{00000000-0005-0000-0000-000053300000}"/>
    <cellStyle name="20 % - Markeringsfarve5 2 2 5 4 5 2" xfId="13484" xr:uid="{00000000-0005-0000-0000-000054300000}"/>
    <cellStyle name="20 % - Markeringsfarve5 2 2 5 4 5 2 2" xfId="27515" xr:uid="{00000000-0005-0000-0000-000055300000}"/>
    <cellStyle name="20 % - Markeringsfarve5 2 2 5 4 5 3" xfId="23565" xr:uid="{00000000-0005-0000-0000-000056300000}"/>
    <cellStyle name="20 % - Markeringsfarve5 2 2 5 4 6" xfId="3167" xr:uid="{00000000-0005-0000-0000-000057300000}"/>
    <cellStyle name="20 % - Markeringsfarve5 2 2 5 4 6 2" xfId="13485" xr:uid="{00000000-0005-0000-0000-000058300000}"/>
    <cellStyle name="20 % - Markeringsfarve5 2 2 5 4 6 2 2" xfId="27516" xr:uid="{00000000-0005-0000-0000-000059300000}"/>
    <cellStyle name="20 % - Markeringsfarve5 2 2 5 4 6 3" xfId="23566" xr:uid="{00000000-0005-0000-0000-00005A300000}"/>
    <cellStyle name="20 % - Markeringsfarve5 2 2 5 4 7" xfId="13480" xr:uid="{00000000-0005-0000-0000-00005B300000}"/>
    <cellStyle name="20 % - Markeringsfarve5 2 2 5 4 7 2" xfId="27511" xr:uid="{00000000-0005-0000-0000-00005C300000}"/>
    <cellStyle name="20 % - Markeringsfarve5 2 2 5 4 8" xfId="23561" xr:uid="{00000000-0005-0000-0000-00005D300000}"/>
    <cellStyle name="20 % - Markeringsfarve5 2 2 5 5" xfId="3168" xr:uid="{00000000-0005-0000-0000-00005E300000}"/>
    <cellStyle name="20 % - Markeringsfarve5 2 2 5 5 2" xfId="13486" xr:uid="{00000000-0005-0000-0000-00005F300000}"/>
    <cellStyle name="20 % - Markeringsfarve5 2 2 5 5 2 2" xfId="27517" xr:uid="{00000000-0005-0000-0000-000060300000}"/>
    <cellStyle name="20 % - Markeringsfarve5 2 2 5 5 3" xfId="23567" xr:uid="{00000000-0005-0000-0000-000061300000}"/>
    <cellStyle name="20 % - Markeringsfarve5 2 2 5 6" xfId="3169" xr:uid="{00000000-0005-0000-0000-000062300000}"/>
    <cellStyle name="20 % - Markeringsfarve5 2 2 5 6 2" xfId="13487" xr:uid="{00000000-0005-0000-0000-000063300000}"/>
    <cellStyle name="20 % - Markeringsfarve5 2 2 5 6 2 2" xfId="27518" xr:uid="{00000000-0005-0000-0000-000064300000}"/>
    <cellStyle name="20 % - Markeringsfarve5 2 2 5 6 3" xfId="23568" xr:uid="{00000000-0005-0000-0000-000065300000}"/>
    <cellStyle name="20 % - Markeringsfarve5 2 2 5 7" xfId="3170" xr:uid="{00000000-0005-0000-0000-000066300000}"/>
    <cellStyle name="20 % - Markeringsfarve5 2 2 5 7 2" xfId="13488" xr:uid="{00000000-0005-0000-0000-000067300000}"/>
    <cellStyle name="20 % - Markeringsfarve5 2 2 5 7 2 2" xfId="27519" xr:uid="{00000000-0005-0000-0000-000068300000}"/>
    <cellStyle name="20 % - Markeringsfarve5 2 2 5 7 3" xfId="23569" xr:uid="{00000000-0005-0000-0000-000069300000}"/>
    <cellStyle name="20 % - Markeringsfarve5 2 2 5 8" xfId="3171" xr:uid="{00000000-0005-0000-0000-00006A300000}"/>
    <cellStyle name="20 % - Markeringsfarve5 2 2 5 8 2" xfId="13489" xr:uid="{00000000-0005-0000-0000-00006B300000}"/>
    <cellStyle name="20 % - Markeringsfarve5 2 2 5 8 2 2" xfId="27520" xr:uid="{00000000-0005-0000-0000-00006C300000}"/>
    <cellStyle name="20 % - Markeringsfarve5 2 2 5 8 3" xfId="23570" xr:uid="{00000000-0005-0000-0000-00006D300000}"/>
    <cellStyle name="20 % - Markeringsfarve5 2 2 5 9" xfId="3172" xr:uid="{00000000-0005-0000-0000-00006E300000}"/>
    <cellStyle name="20 % - Markeringsfarve5 2 2 5 9 2" xfId="13490" xr:uid="{00000000-0005-0000-0000-00006F300000}"/>
    <cellStyle name="20 % - Markeringsfarve5 2 2 5 9 2 2" xfId="27521" xr:uid="{00000000-0005-0000-0000-000070300000}"/>
    <cellStyle name="20 % - Markeringsfarve5 2 2 5 9 3" xfId="23571" xr:uid="{00000000-0005-0000-0000-000071300000}"/>
    <cellStyle name="20 % - Markeringsfarve5 2 2 6" xfId="3173" xr:uid="{00000000-0005-0000-0000-000072300000}"/>
    <cellStyle name="20 % - Markeringsfarve5 2 2 6 2" xfId="3174" xr:uid="{00000000-0005-0000-0000-000073300000}"/>
    <cellStyle name="20 % - Markeringsfarve5 2 2 6 2 2" xfId="13492" xr:uid="{00000000-0005-0000-0000-000074300000}"/>
    <cellStyle name="20 % - Markeringsfarve5 2 2 6 2 2 2" xfId="27523" xr:uid="{00000000-0005-0000-0000-000075300000}"/>
    <cellStyle name="20 % - Markeringsfarve5 2 2 6 2 3" xfId="23573" xr:uid="{00000000-0005-0000-0000-000076300000}"/>
    <cellStyle name="20 % - Markeringsfarve5 2 2 6 3" xfId="3175" xr:uid="{00000000-0005-0000-0000-000077300000}"/>
    <cellStyle name="20 % - Markeringsfarve5 2 2 6 3 2" xfId="13493" xr:uid="{00000000-0005-0000-0000-000078300000}"/>
    <cellStyle name="20 % - Markeringsfarve5 2 2 6 3 2 2" xfId="27524" xr:uid="{00000000-0005-0000-0000-000079300000}"/>
    <cellStyle name="20 % - Markeringsfarve5 2 2 6 3 3" xfId="23574" xr:uid="{00000000-0005-0000-0000-00007A300000}"/>
    <cellStyle name="20 % - Markeringsfarve5 2 2 6 4" xfId="3176" xr:uid="{00000000-0005-0000-0000-00007B300000}"/>
    <cellStyle name="20 % - Markeringsfarve5 2 2 6 4 2" xfId="13494" xr:uid="{00000000-0005-0000-0000-00007C300000}"/>
    <cellStyle name="20 % - Markeringsfarve5 2 2 6 4 2 2" xfId="27525" xr:uid="{00000000-0005-0000-0000-00007D300000}"/>
    <cellStyle name="20 % - Markeringsfarve5 2 2 6 4 3" xfId="23575" xr:uid="{00000000-0005-0000-0000-00007E300000}"/>
    <cellStyle name="20 % - Markeringsfarve5 2 2 6 5" xfId="3177" xr:uid="{00000000-0005-0000-0000-00007F300000}"/>
    <cellStyle name="20 % - Markeringsfarve5 2 2 6 5 2" xfId="13495" xr:uid="{00000000-0005-0000-0000-000080300000}"/>
    <cellStyle name="20 % - Markeringsfarve5 2 2 6 5 2 2" xfId="27526" xr:uid="{00000000-0005-0000-0000-000081300000}"/>
    <cellStyle name="20 % - Markeringsfarve5 2 2 6 5 3" xfId="23576" xr:uid="{00000000-0005-0000-0000-000082300000}"/>
    <cellStyle name="20 % - Markeringsfarve5 2 2 6 6" xfId="3178" xr:uid="{00000000-0005-0000-0000-000083300000}"/>
    <cellStyle name="20 % - Markeringsfarve5 2 2 6 6 2" xfId="13496" xr:uid="{00000000-0005-0000-0000-000084300000}"/>
    <cellStyle name="20 % - Markeringsfarve5 2 2 6 6 2 2" xfId="27527" xr:uid="{00000000-0005-0000-0000-000085300000}"/>
    <cellStyle name="20 % - Markeringsfarve5 2 2 6 6 3" xfId="23577" xr:uid="{00000000-0005-0000-0000-000086300000}"/>
    <cellStyle name="20 % - Markeringsfarve5 2 2 6 7" xfId="13491" xr:uid="{00000000-0005-0000-0000-000087300000}"/>
    <cellStyle name="20 % - Markeringsfarve5 2 2 6 7 2" xfId="27522" xr:uid="{00000000-0005-0000-0000-000088300000}"/>
    <cellStyle name="20 % - Markeringsfarve5 2 2 6 8" xfId="23572" xr:uid="{00000000-0005-0000-0000-000089300000}"/>
    <cellStyle name="20 % - Markeringsfarve5 2 2 7" xfId="3179" xr:uid="{00000000-0005-0000-0000-00008A300000}"/>
    <cellStyle name="20 % - Markeringsfarve5 2 2 7 2" xfId="3180" xr:uid="{00000000-0005-0000-0000-00008B300000}"/>
    <cellStyle name="20 % - Markeringsfarve5 2 2 7 2 2" xfId="13498" xr:uid="{00000000-0005-0000-0000-00008C300000}"/>
    <cellStyle name="20 % - Markeringsfarve5 2 2 7 2 2 2" xfId="27529" xr:uid="{00000000-0005-0000-0000-00008D300000}"/>
    <cellStyle name="20 % - Markeringsfarve5 2 2 7 2 3" xfId="23579" xr:uid="{00000000-0005-0000-0000-00008E300000}"/>
    <cellStyle name="20 % - Markeringsfarve5 2 2 7 3" xfId="3181" xr:uid="{00000000-0005-0000-0000-00008F300000}"/>
    <cellStyle name="20 % - Markeringsfarve5 2 2 7 3 2" xfId="13499" xr:uid="{00000000-0005-0000-0000-000090300000}"/>
    <cellStyle name="20 % - Markeringsfarve5 2 2 7 3 2 2" xfId="27530" xr:uid="{00000000-0005-0000-0000-000091300000}"/>
    <cellStyle name="20 % - Markeringsfarve5 2 2 7 3 3" xfId="23580" xr:uid="{00000000-0005-0000-0000-000092300000}"/>
    <cellStyle name="20 % - Markeringsfarve5 2 2 7 4" xfId="3182" xr:uid="{00000000-0005-0000-0000-000093300000}"/>
    <cellStyle name="20 % - Markeringsfarve5 2 2 7 4 2" xfId="13500" xr:uid="{00000000-0005-0000-0000-000094300000}"/>
    <cellStyle name="20 % - Markeringsfarve5 2 2 7 4 2 2" xfId="27531" xr:uid="{00000000-0005-0000-0000-000095300000}"/>
    <cellStyle name="20 % - Markeringsfarve5 2 2 7 4 3" xfId="23581" xr:uid="{00000000-0005-0000-0000-000096300000}"/>
    <cellStyle name="20 % - Markeringsfarve5 2 2 7 5" xfId="3183" xr:uid="{00000000-0005-0000-0000-000097300000}"/>
    <cellStyle name="20 % - Markeringsfarve5 2 2 7 5 2" xfId="13501" xr:uid="{00000000-0005-0000-0000-000098300000}"/>
    <cellStyle name="20 % - Markeringsfarve5 2 2 7 5 2 2" xfId="27532" xr:uid="{00000000-0005-0000-0000-000099300000}"/>
    <cellStyle name="20 % - Markeringsfarve5 2 2 7 5 3" xfId="23582" xr:uid="{00000000-0005-0000-0000-00009A300000}"/>
    <cellStyle name="20 % - Markeringsfarve5 2 2 7 6" xfId="3184" xr:uid="{00000000-0005-0000-0000-00009B300000}"/>
    <cellStyle name="20 % - Markeringsfarve5 2 2 7 6 2" xfId="13502" xr:uid="{00000000-0005-0000-0000-00009C300000}"/>
    <cellStyle name="20 % - Markeringsfarve5 2 2 7 6 2 2" xfId="27533" xr:uid="{00000000-0005-0000-0000-00009D300000}"/>
    <cellStyle name="20 % - Markeringsfarve5 2 2 7 6 3" xfId="23583" xr:uid="{00000000-0005-0000-0000-00009E300000}"/>
    <cellStyle name="20 % - Markeringsfarve5 2 2 7 7" xfId="13497" xr:uid="{00000000-0005-0000-0000-00009F300000}"/>
    <cellStyle name="20 % - Markeringsfarve5 2 2 7 7 2" xfId="27528" xr:uid="{00000000-0005-0000-0000-0000A0300000}"/>
    <cellStyle name="20 % - Markeringsfarve5 2 2 7 8" xfId="23578" xr:uid="{00000000-0005-0000-0000-0000A1300000}"/>
    <cellStyle name="20 % - Markeringsfarve5 2 2 8" xfId="3185" xr:uid="{00000000-0005-0000-0000-0000A2300000}"/>
    <cellStyle name="20 % - Markeringsfarve5 2 2 8 2" xfId="3186" xr:uid="{00000000-0005-0000-0000-0000A3300000}"/>
    <cellStyle name="20 % - Markeringsfarve5 2 2 8 2 2" xfId="13504" xr:uid="{00000000-0005-0000-0000-0000A4300000}"/>
    <cellStyle name="20 % - Markeringsfarve5 2 2 8 2 2 2" xfId="27535" xr:uid="{00000000-0005-0000-0000-0000A5300000}"/>
    <cellStyle name="20 % - Markeringsfarve5 2 2 8 2 3" xfId="23585" xr:uid="{00000000-0005-0000-0000-0000A6300000}"/>
    <cellStyle name="20 % - Markeringsfarve5 2 2 8 3" xfId="3187" xr:uid="{00000000-0005-0000-0000-0000A7300000}"/>
    <cellStyle name="20 % - Markeringsfarve5 2 2 8 3 2" xfId="13505" xr:uid="{00000000-0005-0000-0000-0000A8300000}"/>
    <cellStyle name="20 % - Markeringsfarve5 2 2 8 3 2 2" xfId="27536" xr:uid="{00000000-0005-0000-0000-0000A9300000}"/>
    <cellStyle name="20 % - Markeringsfarve5 2 2 8 3 3" xfId="23586" xr:uid="{00000000-0005-0000-0000-0000AA300000}"/>
    <cellStyle name="20 % - Markeringsfarve5 2 2 8 4" xfId="3188" xr:uid="{00000000-0005-0000-0000-0000AB300000}"/>
    <cellStyle name="20 % - Markeringsfarve5 2 2 8 4 2" xfId="13506" xr:uid="{00000000-0005-0000-0000-0000AC300000}"/>
    <cellStyle name="20 % - Markeringsfarve5 2 2 8 4 2 2" xfId="27537" xr:uid="{00000000-0005-0000-0000-0000AD300000}"/>
    <cellStyle name="20 % - Markeringsfarve5 2 2 8 4 3" xfId="23587" xr:uid="{00000000-0005-0000-0000-0000AE300000}"/>
    <cellStyle name="20 % - Markeringsfarve5 2 2 8 5" xfId="3189" xr:uid="{00000000-0005-0000-0000-0000AF300000}"/>
    <cellStyle name="20 % - Markeringsfarve5 2 2 8 5 2" xfId="13507" xr:uid="{00000000-0005-0000-0000-0000B0300000}"/>
    <cellStyle name="20 % - Markeringsfarve5 2 2 8 5 2 2" xfId="27538" xr:uid="{00000000-0005-0000-0000-0000B1300000}"/>
    <cellStyle name="20 % - Markeringsfarve5 2 2 8 5 3" xfId="23588" xr:uid="{00000000-0005-0000-0000-0000B2300000}"/>
    <cellStyle name="20 % - Markeringsfarve5 2 2 8 6" xfId="3190" xr:uid="{00000000-0005-0000-0000-0000B3300000}"/>
    <cellStyle name="20 % - Markeringsfarve5 2 2 8 6 2" xfId="13508" xr:uid="{00000000-0005-0000-0000-0000B4300000}"/>
    <cellStyle name="20 % - Markeringsfarve5 2 2 8 6 2 2" xfId="27539" xr:uid="{00000000-0005-0000-0000-0000B5300000}"/>
    <cellStyle name="20 % - Markeringsfarve5 2 2 8 6 3" xfId="23589" xr:uid="{00000000-0005-0000-0000-0000B6300000}"/>
    <cellStyle name="20 % - Markeringsfarve5 2 2 8 7" xfId="13503" xr:uid="{00000000-0005-0000-0000-0000B7300000}"/>
    <cellStyle name="20 % - Markeringsfarve5 2 2 8 7 2" xfId="27534" xr:uid="{00000000-0005-0000-0000-0000B8300000}"/>
    <cellStyle name="20 % - Markeringsfarve5 2 2 8 8" xfId="23584" xr:uid="{00000000-0005-0000-0000-0000B9300000}"/>
    <cellStyle name="20 % - Markeringsfarve5 2 2 9" xfId="3191" xr:uid="{00000000-0005-0000-0000-0000BA300000}"/>
    <cellStyle name="20 % - Markeringsfarve5 2 2 9 2" xfId="13509" xr:uid="{00000000-0005-0000-0000-0000BB300000}"/>
    <cellStyle name="20 % - Markeringsfarve5 2 2 9 2 2" xfId="27540" xr:uid="{00000000-0005-0000-0000-0000BC300000}"/>
    <cellStyle name="20 % - Markeringsfarve5 2 2 9 3" xfId="23590" xr:uid="{00000000-0005-0000-0000-0000BD300000}"/>
    <cellStyle name="20 % - Markeringsfarve5 2 2_Budget" xfId="3192" xr:uid="{00000000-0005-0000-0000-0000BE300000}"/>
    <cellStyle name="20 % - Markeringsfarve5 2 3" xfId="3193" xr:uid="{00000000-0005-0000-0000-0000BF300000}"/>
    <cellStyle name="20 % - Markeringsfarve5 2 3 10" xfId="3194" xr:uid="{00000000-0005-0000-0000-0000C0300000}"/>
    <cellStyle name="20 % - Markeringsfarve5 2 3 10 2" xfId="13511" xr:uid="{00000000-0005-0000-0000-0000C1300000}"/>
    <cellStyle name="20 % - Markeringsfarve5 2 3 10 2 2" xfId="27542" xr:uid="{00000000-0005-0000-0000-0000C2300000}"/>
    <cellStyle name="20 % - Markeringsfarve5 2 3 10 3" xfId="23592" xr:uid="{00000000-0005-0000-0000-0000C3300000}"/>
    <cellStyle name="20 % - Markeringsfarve5 2 3 11" xfId="3195" xr:uid="{00000000-0005-0000-0000-0000C4300000}"/>
    <cellStyle name="20 % - Markeringsfarve5 2 3 11 2" xfId="13512" xr:uid="{00000000-0005-0000-0000-0000C5300000}"/>
    <cellStyle name="20 % - Markeringsfarve5 2 3 11 2 2" xfId="27543" xr:uid="{00000000-0005-0000-0000-0000C6300000}"/>
    <cellStyle name="20 % - Markeringsfarve5 2 3 11 3" xfId="23593" xr:uid="{00000000-0005-0000-0000-0000C7300000}"/>
    <cellStyle name="20 % - Markeringsfarve5 2 3 12" xfId="3196" xr:uid="{00000000-0005-0000-0000-0000C8300000}"/>
    <cellStyle name="20 % - Markeringsfarve5 2 3 12 2" xfId="13513" xr:uid="{00000000-0005-0000-0000-0000C9300000}"/>
    <cellStyle name="20 % - Markeringsfarve5 2 3 12 2 2" xfId="27544" xr:uid="{00000000-0005-0000-0000-0000CA300000}"/>
    <cellStyle name="20 % - Markeringsfarve5 2 3 12 3" xfId="23594" xr:uid="{00000000-0005-0000-0000-0000CB300000}"/>
    <cellStyle name="20 % - Markeringsfarve5 2 3 13" xfId="3197" xr:uid="{00000000-0005-0000-0000-0000CC300000}"/>
    <cellStyle name="20 % - Markeringsfarve5 2 3 14" xfId="13510" xr:uid="{00000000-0005-0000-0000-0000CD300000}"/>
    <cellStyle name="20 % - Markeringsfarve5 2 3 14 2" xfId="27541" xr:uid="{00000000-0005-0000-0000-0000CE300000}"/>
    <cellStyle name="20 % - Markeringsfarve5 2 3 15" xfId="23591" xr:uid="{00000000-0005-0000-0000-0000CF300000}"/>
    <cellStyle name="20 % - Markeringsfarve5 2 3 2" xfId="3198" xr:uid="{00000000-0005-0000-0000-0000D0300000}"/>
    <cellStyle name="20 % - Markeringsfarve5 2 3 2 10" xfId="3199" xr:uid="{00000000-0005-0000-0000-0000D1300000}"/>
    <cellStyle name="20 % - Markeringsfarve5 2 3 2 10 2" xfId="13515" xr:uid="{00000000-0005-0000-0000-0000D2300000}"/>
    <cellStyle name="20 % - Markeringsfarve5 2 3 2 10 2 2" xfId="27546" xr:uid="{00000000-0005-0000-0000-0000D3300000}"/>
    <cellStyle name="20 % - Markeringsfarve5 2 3 2 10 3" xfId="23596" xr:uid="{00000000-0005-0000-0000-0000D4300000}"/>
    <cellStyle name="20 % - Markeringsfarve5 2 3 2 11" xfId="3200" xr:uid="{00000000-0005-0000-0000-0000D5300000}"/>
    <cellStyle name="20 % - Markeringsfarve5 2 3 2 11 2" xfId="13516" xr:uid="{00000000-0005-0000-0000-0000D6300000}"/>
    <cellStyle name="20 % - Markeringsfarve5 2 3 2 11 2 2" xfId="27547" xr:uid="{00000000-0005-0000-0000-0000D7300000}"/>
    <cellStyle name="20 % - Markeringsfarve5 2 3 2 11 3" xfId="23597" xr:uid="{00000000-0005-0000-0000-0000D8300000}"/>
    <cellStyle name="20 % - Markeringsfarve5 2 3 2 12" xfId="13514" xr:uid="{00000000-0005-0000-0000-0000D9300000}"/>
    <cellStyle name="20 % - Markeringsfarve5 2 3 2 12 2" xfId="27545" xr:uid="{00000000-0005-0000-0000-0000DA300000}"/>
    <cellStyle name="20 % - Markeringsfarve5 2 3 2 13" xfId="23595" xr:uid="{00000000-0005-0000-0000-0000DB300000}"/>
    <cellStyle name="20 % - Markeringsfarve5 2 3 2 2" xfId="3201" xr:uid="{00000000-0005-0000-0000-0000DC300000}"/>
    <cellStyle name="20 % - Markeringsfarve5 2 3 2 2 10" xfId="3202" xr:uid="{00000000-0005-0000-0000-0000DD300000}"/>
    <cellStyle name="20 % - Markeringsfarve5 2 3 2 2 10 2" xfId="13518" xr:uid="{00000000-0005-0000-0000-0000DE300000}"/>
    <cellStyle name="20 % - Markeringsfarve5 2 3 2 2 10 2 2" xfId="27549" xr:uid="{00000000-0005-0000-0000-0000DF300000}"/>
    <cellStyle name="20 % - Markeringsfarve5 2 3 2 2 10 3" xfId="23599" xr:uid="{00000000-0005-0000-0000-0000E0300000}"/>
    <cellStyle name="20 % - Markeringsfarve5 2 3 2 2 11" xfId="13517" xr:uid="{00000000-0005-0000-0000-0000E1300000}"/>
    <cellStyle name="20 % - Markeringsfarve5 2 3 2 2 11 2" xfId="27548" xr:uid="{00000000-0005-0000-0000-0000E2300000}"/>
    <cellStyle name="20 % - Markeringsfarve5 2 3 2 2 12" xfId="23598" xr:uid="{00000000-0005-0000-0000-0000E3300000}"/>
    <cellStyle name="20 % - Markeringsfarve5 2 3 2 2 2" xfId="3203" xr:uid="{00000000-0005-0000-0000-0000E4300000}"/>
    <cellStyle name="20 % - Markeringsfarve5 2 3 2 2 2 2" xfId="3204" xr:uid="{00000000-0005-0000-0000-0000E5300000}"/>
    <cellStyle name="20 % - Markeringsfarve5 2 3 2 2 2 2 2" xfId="13520" xr:uid="{00000000-0005-0000-0000-0000E6300000}"/>
    <cellStyle name="20 % - Markeringsfarve5 2 3 2 2 2 2 2 2" xfId="27551" xr:uid="{00000000-0005-0000-0000-0000E7300000}"/>
    <cellStyle name="20 % - Markeringsfarve5 2 3 2 2 2 2 3" xfId="23601" xr:uid="{00000000-0005-0000-0000-0000E8300000}"/>
    <cellStyle name="20 % - Markeringsfarve5 2 3 2 2 2 3" xfId="3205" xr:uid="{00000000-0005-0000-0000-0000E9300000}"/>
    <cellStyle name="20 % - Markeringsfarve5 2 3 2 2 2 3 2" xfId="13521" xr:uid="{00000000-0005-0000-0000-0000EA300000}"/>
    <cellStyle name="20 % - Markeringsfarve5 2 3 2 2 2 3 2 2" xfId="27552" xr:uid="{00000000-0005-0000-0000-0000EB300000}"/>
    <cellStyle name="20 % - Markeringsfarve5 2 3 2 2 2 3 3" xfId="23602" xr:uid="{00000000-0005-0000-0000-0000EC300000}"/>
    <cellStyle name="20 % - Markeringsfarve5 2 3 2 2 2 4" xfId="3206" xr:uid="{00000000-0005-0000-0000-0000ED300000}"/>
    <cellStyle name="20 % - Markeringsfarve5 2 3 2 2 2 4 2" xfId="13522" xr:uid="{00000000-0005-0000-0000-0000EE300000}"/>
    <cellStyle name="20 % - Markeringsfarve5 2 3 2 2 2 4 2 2" xfId="27553" xr:uid="{00000000-0005-0000-0000-0000EF300000}"/>
    <cellStyle name="20 % - Markeringsfarve5 2 3 2 2 2 4 3" xfId="23603" xr:uid="{00000000-0005-0000-0000-0000F0300000}"/>
    <cellStyle name="20 % - Markeringsfarve5 2 3 2 2 2 5" xfId="3207" xr:uid="{00000000-0005-0000-0000-0000F1300000}"/>
    <cellStyle name="20 % - Markeringsfarve5 2 3 2 2 2 5 2" xfId="13523" xr:uid="{00000000-0005-0000-0000-0000F2300000}"/>
    <cellStyle name="20 % - Markeringsfarve5 2 3 2 2 2 5 2 2" xfId="27554" xr:uid="{00000000-0005-0000-0000-0000F3300000}"/>
    <cellStyle name="20 % - Markeringsfarve5 2 3 2 2 2 5 3" xfId="23604" xr:uid="{00000000-0005-0000-0000-0000F4300000}"/>
    <cellStyle name="20 % - Markeringsfarve5 2 3 2 2 2 6" xfId="3208" xr:uid="{00000000-0005-0000-0000-0000F5300000}"/>
    <cellStyle name="20 % - Markeringsfarve5 2 3 2 2 2 6 2" xfId="13524" xr:uid="{00000000-0005-0000-0000-0000F6300000}"/>
    <cellStyle name="20 % - Markeringsfarve5 2 3 2 2 2 6 2 2" xfId="27555" xr:uid="{00000000-0005-0000-0000-0000F7300000}"/>
    <cellStyle name="20 % - Markeringsfarve5 2 3 2 2 2 6 3" xfId="23605" xr:uid="{00000000-0005-0000-0000-0000F8300000}"/>
    <cellStyle name="20 % - Markeringsfarve5 2 3 2 2 2 7" xfId="13519" xr:uid="{00000000-0005-0000-0000-0000F9300000}"/>
    <cellStyle name="20 % - Markeringsfarve5 2 3 2 2 2 7 2" xfId="27550" xr:uid="{00000000-0005-0000-0000-0000FA300000}"/>
    <cellStyle name="20 % - Markeringsfarve5 2 3 2 2 2 8" xfId="23600" xr:uid="{00000000-0005-0000-0000-0000FB300000}"/>
    <cellStyle name="20 % - Markeringsfarve5 2 3 2 2 3" xfId="3209" xr:uid="{00000000-0005-0000-0000-0000FC300000}"/>
    <cellStyle name="20 % - Markeringsfarve5 2 3 2 2 3 2" xfId="3210" xr:uid="{00000000-0005-0000-0000-0000FD300000}"/>
    <cellStyle name="20 % - Markeringsfarve5 2 3 2 2 3 2 2" xfId="13526" xr:uid="{00000000-0005-0000-0000-0000FE300000}"/>
    <cellStyle name="20 % - Markeringsfarve5 2 3 2 2 3 2 2 2" xfId="27557" xr:uid="{00000000-0005-0000-0000-0000FF300000}"/>
    <cellStyle name="20 % - Markeringsfarve5 2 3 2 2 3 2 3" xfId="23607" xr:uid="{00000000-0005-0000-0000-000000310000}"/>
    <cellStyle name="20 % - Markeringsfarve5 2 3 2 2 3 3" xfId="3211" xr:uid="{00000000-0005-0000-0000-000001310000}"/>
    <cellStyle name="20 % - Markeringsfarve5 2 3 2 2 3 3 2" xfId="13527" xr:uid="{00000000-0005-0000-0000-000002310000}"/>
    <cellStyle name="20 % - Markeringsfarve5 2 3 2 2 3 3 2 2" xfId="27558" xr:uid="{00000000-0005-0000-0000-000003310000}"/>
    <cellStyle name="20 % - Markeringsfarve5 2 3 2 2 3 3 3" xfId="23608" xr:uid="{00000000-0005-0000-0000-000004310000}"/>
    <cellStyle name="20 % - Markeringsfarve5 2 3 2 2 3 4" xfId="3212" xr:uid="{00000000-0005-0000-0000-000005310000}"/>
    <cellStyle name="20 % - Markeringsfarve5 2 3 2 2 3 4 2" xfId="13528" xr:uid="{00000000-0005-0000-0000-000006310000}"/>
    <cellStyle name="20 % - Markeringsfarve5 2 3 2 2 3 4 2 2" xfId="27559" xr:uid="{00000000-0005-0000-0000-000007310000}"/>
    <cellStyle name="20 % - Markeringsfarve5 2 3 2 2 3 4 3" xfId="23609" xr:uid="{00000000-0005-0000-0000-000008310000}"/>
    <cellStyle name="20 % - Markeringsfarve5 2 3 2 2 3 5" xfId="3213" xr:uid="{00000000-0005-0000-0000-000009310000}"/>
    <cellStyle name="20 % - Markeringsfarve5 2 3 2 2 3 5 2" xfId="13529" xr:uid="{00000000-0005-0000-0000-00000A310000}"/>
    <cellStyle name="20 % - Markeringsfarve5 2 3 2 2 3 5 2 2" xfId="27560" xr:uid="{00000000-0005-0000-0000-00000B310000}"/>
    <cellStyle name="20 % - Markeringsfarve5 2 3 2 2 3 5 3" xfId="23610" xr:uid="{00000000-0005-0000-0000-00000C310000}"/>
    <cellStyle name="20 % - Markeringsfarve5 2 3 2 2 3 6" xfId="3214" xr:uid="{00000000-0005-0000-0000-00000D310000}"/>
    <cellStyle name="20 % - Markeringsfarve5 2 3 2 2 3 6 2" xfId="13530" xr:uid="{00000000-0005-0000-0000-00000E310000}"/>
    <cellStyle name="20 % - Markeringsfarve5 2 3 2 2 3 6 2 2" xfId="27561" xr:uid="{00000000-0005-0000-0000-00000F310000}"/>
    <cellStyle name="20 % - Markeringsfarve5 2 3 2 2 3 6 3" xfId="23611" xr:uid="{00000000-0005-0000-0000-000010310000}"/>
    <cellStyle name="20 % - Markeringsfarve5 2 3 2 2 3 7" xfId="13525" xr:uid="{00000000-0005-0000-0000-000011310000}"/>
    <cellStyle name="20 % - Markeringsfarve5 2 3 2 2 3 7 2" xfId="27556" xr:uid="{00000000-0005-0000-0000-000012310000}"/>
    <cellStyle name="20 % - Markeringsfarve5 2 3 2 2 3 8" xfId="23606" xr:uid="{00000000-0005-0000-0000-000013310000}"/>
    <cellStyle name="20 % - Markeringsfarve5 2 3 2 2 4" xfId="3215" xr:uid="{00000000-0005-0000-0000-000014310000}"/>
    <cellStyle name="20 % - Markeringsfarve5 2 3 2 2 4 2" xfId="3216" xr:uid="{00000000-0005-0000-0000-000015310000}"/>
    <cellStyle name="20 % - Markeringsfarve5 2 3 2 2 4 2 2" xfId="13532" xr:uid="{00000000-0005-0000-0000-000016310000}"/>
    <cellStyle name="20 % - Markeringsfarve5 2 3 2 2 4 2 2 2" xfId="27563" xr:uid="{00000000-0005-0000-0000-000017310000}"/>
    <cellStyle name="20 % - Markeringsfarve5 2 3 2 2 4 2 3" xfId="23613" xr:uid="{00000000-0005-0000-0000-000018310000}"/>
    <cellStyle name="20 % - Markeringsfarve5 2 3 2 2 4 3" xfId="3217" xr:uid="{00000000-0005-0000-0000-000019310000}"/>
    <cellStyle name="20 % - Markeringsfarve5 2 3 2 2 4 3 2" xfId="13533" xr:uid="{00000000-0005-0000-0000-00001A310000}"/>
    <cellStyle name="20 % - Markeringsfarve5 2 3 2 2 4 3 2 2" xfId="27564" xr:uid="{00000000-0005-0000-0000-00001B310000}"/>
    <cellStyle name="20 % - Markeringsfarve5 2 3 2 2 4 3 3" xfId="23614" xr:uid="{00000000-0005-0000-0000-00001C310000}"/>
    <cellStyle name="20 % - Markeringsfarve5 2 3 2 2 4 4" xfId="3218" xr:uid="{00000000-0005-0000-0000-00001D310000}"/>
    <cellStyle name="20 % - Markeringsfarve5 2 3 2 2 4 4 2" xfId="13534" xr:uid="{00000000-0005-0000-0000-00001E310000}"/>
    <cellStyle name="20 % - Markeringsfarve5 2 3 2 2 4 4 2 2" xfId="27565" xr:uid="{00000000-0005-0000-0000-00001F310000}"/>
    <cellStyle name="20 % - Markeringsfarve5 2 3 2 2 4 4 3" xfId="23615" xr:uid="{00000000-0005-0000-0000-000020310000}"/>
    <cellStyle name="20 % - Markeringsfarve5 2 3 2 2 4 5" xfId="3219" xr:uid="{00000000-0005-0000-0000-000021310000}"/>
    <cellStyle name="20 % - Markeringsfarve5 2 3 2 2 4 5 2" xfId="13535" xr:uid="{00000000-0005-0000-0000-000022310000}"/>
    <cellStyle name="20 % - Markeringsfarve5 2 3 2 2 4 5 2 2" xfId="27566" xr:uid="{00000000-0005-0000-0000-000023310000}"/>
    <cellStyle name="20 % - Markeringsfarve5 2 3 2 2 4 5 3" xfId="23616" xr:uid="{00000000-0005-0000-0000-000024310000}"/>
    <cellStyle name="20 % - Markeringsfarve5 2 3 2 2 4 6" xfId="3220" xr:uid="{00000000-0005-0000-0000-000025310000}"/>
    <cellStyle name="20 % - Markeringsfarve5 2 3 2 2 4 6 2" xfId="13536" xr:uid="{00000000-0005-0000-0000-000026310000}"/>
    <cellStyle name="20 % - Markeringsfarve5 2 3 2 2 4 6 2 2" xfId="27567" xr:uid="{00000000-0005-0000-0000-000027310000}"/>
    <cellStyle name="20 % - Markeringsfarve5 2 3 2 2 4 6 3" xfId="23617" xr:uid="{00000000-0005-0000-0000-000028310000}"/>
    <cellStyle name="20 % - Markeringsfarve5 2 3 2 2 4 7" xfId="13531" xr:uid="{00000000-0005-0000-0000-000029310000}"/>
    <cellStyle name="20 % - Markeringsfarve5 2 3 2 2 4 7 2" xfId="27562" xr:uid="{00000000-0005-0000-0000-00002A310000}"/>
    <cellStyle name="20 % - Markeringsfarve5 2 3 2 2 4 8" xfId="23612" xr:uid="{00000000-0005-0000-0000-00002B310000}"/>
    <cellStyle name="20 % - Markeringsfarve5 2 3 2 2 5" xfId="3221" xr:uid="{00000000-0005-0000-0000-00002C310000}"/>
    <cellStyle name="20 % - Markeringsfarve5 2 3 2 2 5 2" xfId="3222" xr:uid="{00000000-0005-0000-0000-00002D310000}"/>
    <cellStyle name="20 % - Markeringsfarve5 2 3 2 2 5 2 2" xfId="13538" xr:uid="{00000000-0005-0000-0000-00002E310000}"/>
    <cellStyle name="20 % - Markeringsfarve5 2 3 2 2 5 2 2 2" xfId="27569" xr:uid="{00000000-0005-0000-0000-00002F310000}"/>
    <cellStyle name="20 % - Markeringsfarve5 2 3 2 2 5 2 3" xfId="23619" xr:uid="{00000000-0005-0000-0000-000030310000}"/>
    <cellStyle name="20 % - Markeringsfarve5 2 3 2 2 5 3" xfId="3223" xr:uid="{00000000-0005-0000-0000-000031310000}"/>
    <cellStyle name="20 % - Markeringsfarve5 2 3 2 2 5 3 2" xfId="13539" xr:uid="{00000000-0005-0000-0000-000032310000}"/>
    <cellStyle name="20 % - Markeringsfarve5 2 3 2 2 5 3 2 2" xfId="27570" xr:uid="{00000000-0005-0000-0000-000033310000}"/>
    <cellStyle name="20 % - Markeringsfarve5 2 3 2 2 5 3 3" xfId="23620" xr:uid="{00000000-0005-0000-0000-000034310000}"/>
    <cellStyle name="20 % - Markeringsfarve5 2 3 2 2 5 4" xfId="3224" xr:uid="{00000000-0005-0000-0000-000035310000}"/>
    <cellStyle name="20 % - Markeringsfarve5 2 3 2 2 5 4 2" xfId="13540" xr:uid="{00000000-0005-0000-0000-000036310000}"/>
    <cellStyle name="20 % - Markeringsfarve5 2 3 2 2 5 4 2 2" xfId="27571" xr:uid="{00000000-0005-0000-0000-000037310000}"/>
    <cellStyle name="20 % - Markeringsfarve5 2 3 2 2 5 4 3" xfId="23621" xr:uid="{00000000-0005-0000-0000-000038310000}"/>
    <cellStyle name="20 % - Markeringsfarve5 2 3 2 2 5 5" xfId="3225" xr:uid="{00000000-0005-0000-0000-000039310000}"/>
    <cellStyle name="20 % - Markeringsfarve5 2 3 2 2 5 5 2" xfId="13541" xr:uid="{00000000-0005-0000-0000-00003A310000}"/>
    <cellStyle name="20 % - Markeringsfarve5 2 3 2 2 5 5 2 2" xfId="27572" xr:uid="{00000000-0005-0000-0000-00003B310000}"/>
    <cellStyle name="20 % - Markeringsfarve5 2 3 2 2 5 5 3" xfId="23622" xr:uid="{00000000-0005-0000-0000-00003C310000}"/>
    <cellStyle name="20 % - Markeringsfarve5 2 3 2 2 5 6" xfId="3226" xr:uid="{00000000-0005-0000-0000-00003D310000}"/>
    <cellStyle name="20 % - Markeringsfarve5 2 3 2 2 5 6 2" xfId="13542" xr:uid="{00000000-0005-0000-0000-00003E310000}"/>
    <cellStyle name="20 % - Markeringsfarve5 2 3 2 2 5 6 2 2" xfId="27573" xr:uid="{00000000-0005-0000-0000-00003F310000}"/>
    <cellStyle name="20 % - Markeringsfarve5 2 3 2 2 5 6 3" xfId="23623" xr:uid="{00000000-0005-0000-0000-000040310000}"/>
    <cellStyle name="20 % - Markeringsfarve5 2 3 2 2 5 7" xfId="13537" xr:uid="{00000000-0005-0000-0000-000041310000}"/>
    <cellStyle name="20 % - Markeringsfarve5 2 3 2 2 5 7 2" xfId="27568" xr:uid="{00000000-0005-0000-0000-000042310000}"/>
    <cellStyle name="20 % - Markeringsfarve5 2 3 2 2 5 8" xfId="23618" xr:uid="{00000000-0005-0000-0000-000043310000}"/>
    <cellStyle name="20 % - Markeringsfarve5 2 3 2 2 6" xfId="3227" xr:uid="{00000000-0005-0000-0000-000044310000}"/>
    <cellStyle name="20 % - Markeringsfarve5 2 3 2 2 6 2" xfId="13543" xr:uid="{00000000-0005-0000-0000-000045310000}"/>
    <cellStyle name="20 % - Markeringsfarve5 2 3 2 2 6 2 2" xfId="27574" xr:uid="{00000000-0005-0000-0000-000046310000}"/>
    <cellStyle name="20 % - Markeringsfarve5 2 3 2 2 6 3" xfId="23624" xr:uid="{00000000-0005-0000-0000-000047310000}"/>
    <cellStyle name="20 % - Markeringsfarve5 2 3 2 2 7" xfId="3228" xr:uid="{00000000-0005-0000-0000-000048310000}"/>
    <cellStyle name="20 % - Markeringsfarve5 2 3 2 2 7 2" xfId="13544" xr:uid="{00000000-0005-0000-0000-000049310000}"/>
    <cellStyle name="20 % - Markeringsfarve5 2 3 2 2 7 2 2" xfId="27575" xr:uid="{00000000-0005-0000-0000-00004A310000}"/>
    <cellStyle name="20 % - Markeringsfarve5 2 3 2 2 7 3" xfId="23625" xr:uid="{00000000-0005-0000-0000-00004B310000}"/>
    <cellStyle name="20 % - Markeringsfarve5 2 3 2 2 8" xfId="3229" xr:uid="{00000000-0005-0000-0000-00004C310000}"/>
    <cellStyle name="20 % - Markeringsfarve5 2 3 2 2 8 2" xfId="13545" xr:uid="{00000000-0005-0000-0000-00004D310000}"/>
    <cellStyle name="20 % - Markeringsfarve5 2 3 2 2 8 2 2" xfId="27576" xr:uid="{00000000-0005-0000-0000-00004E310000}"/>
    <cellStyle name="20 % - Markeringsfarve5 2 3 2 2 8 3" xfId="23626" xr:uid="{00000000-0005-0000-0000-00004F310000}"/>
    <cellStyle name="20 % - Markeringsfarve5 2 3 2 2 9" xfId="3230" xr:uid="{00000000-0005-0000-0000-000050310000}"/>
    <cellStyle name="20 % - Markeringsfarve5 2 3 2 2 9 2" xfId="13546" xr:uid="{00000000-0005-0000-0000-000051310000}"/>
    <cellStyle name="20 % - Markeringsfarve5 2 3 2 2 9 2 2" xfId="27577" xr:uid="{00000000-0005-0000-0000-000052310000}"/>
    <cellStyle name="20 % - Markeringsfarve5 2 3 2 2 9 3" xfId="23627" xr:uid="{00000000-0005-0000-0000-000053310000}"/>
    <cellStyle name="20 % - Markeringsfarve5 2 3 2 3" xfId="3231" xr:uid="{00000000-0005-0000-0000-000054310000}"/>
    <cellStyle name="20 % - Markeringsfarve5 2 3 2 3 2" xfId="3232" xr:uid="{00000000-0005-0000-0000-000055310000}"/>
    <cellStyle name="20 % - Markeringsfarve5 2 3 2 3 2 2" xfId="13548" xr:uid="{00000000-0005-0000-0000-000056310000}"/>
    <cellStyle name="20 % - Markeringsfarve5 2 3 2 3 2 2 2" xfId="27579" xr:uid="{00000000-0005-0000-0000-000057310000}"/>
    <cellStyle name="20 % - Markeringsfarve5 2 3 2 3 2 3" xfId="23629" xr:uid="{00000000-0005-0000-0000-000058310000}"/>
    <cellStyle name="20 % - Markeringsfarve5 2 3 2 3 3" xfId="3233" xr:uid="{00000000-0005-0000-0000-000059310000}"/>
    <cellStyle name="20 % - Markeringsfarve5 2 3 2 3 3 2" xfId="13549" xr:uid="{00000000-0005-0000-0000-00005A310000}"/>
    <cellStyle name="20 % - Markeringsfarve5 2 3 2 3 3 2 2" xfId="27580" xr:uid="{00000000-0005-0000-0000-00005B310000}"/>
    <cellStyle name="20 % - Markeringsfarve5 2 3 2 3 3 3" xfId="23630" xr:uid="{00000000-0005-0000-0000-00005C310000}"/>
    <cellStyle name="20 % - Markeringsfarve5 2 3 2 3 4" xfId="3234" xr:uid="{00000000-0005-0000-0000-00005D310000}"/>
    <cellStyle name="20 % - Markeringsfarve5 2 3 2 3 4 2" xfId="13550" xr:uid="{00000000-0005-0000-0000-00005E310000}"/>
    <cellStyle name="20 % - Markeringsfarve5 2 3 2 3 4 2 2" xfId="27581" xr:uid="{00000000-0005-0000-0000-00005F310000}"/>
    <cellStyle name="20 % - Markeringsfarve5 2 3 2 3 4 3" xfId="23631" xr:uid="{00000000-0005-0000-0000-000060310000}"/>
    <cellStyle name="20 % - Markeringsfarve5 2 3 2 3 5" xfId="3235" xr:uid="{00000000-0005-0000-0000-000061310000}"/>
    <cellStyle name="20 % - Markeringsfarve5 2 3 2 3 5 2" xfId="13551" xr:uid="{00000000-0005-0000-0000-000062310000}"/>
    <cellStyle name="20 % - Markeringsfarve5 2 3 2 3 5 2 2" xfId="27582" xr:uid="{00000000-0005-0000-0000-000063310000}"/>
    <cellStyle name="20 % - Markeringsfarve5 2 3 2 3 5 3" xfId="23632" xr:uid="{00000000-0005-0000-0000-000064310000}"/>
    <cellStyle name="20 % - Markeringsfarve5 2 3 2 3 6" xfId="3236" xr:uid="{00000000-0005-0000-0000-000065310000}"/>
    <cellStyle name="20 % - Markeringsfarve5 2 3 2 3 6 2" xfId="13552" xr:uid="{00000000-0005-0000-0000-000066310000}"/>
    <cellStyle name="20 % - Markeringsfarve5 2 3 2 3 6 2 2" xfId="27583" xr:uid="{00000000-0005-0000-0000-000067310000}"/>
    <cellStyle name="20 % - Markeringsfarve5 2 3 2 3 6 3" xfId="23633" xr:uid="{00000000-0005-0000-0000-000068310000}"/>
    <cellStyle name="20 % - Markeringsfarve5 2 3 2 3 7" xfId="13547" xr:uid="{00000000-0005-0000-0000-000069310000}"/>
    <cellStyle name="20 % - Markeringsfarve5 2 3 2 3 7 2" xfId="27578" xr:uid="{00000000-0005-0000-0000-00006A310000}"/>
    <cellStyle name="20 % - Markeringsfarve5 2 3 2 3 8" xfId="23628" xr:uid="{00000000-0005-0000-0000-00006B310000}"/>
    <cellStyle name="20 % - Markeringsfarve5 2 3 2 4" xfId="3237" xr:uid="{00000000-0005-0000-0000-00006C310000}"/>
    <cellStyle name="20 % - Markeringsfarve5 2 3 2 4 2" xfId="3238" xr:uid="{00000000-0005-0000-0000-00006D310000}"/>
    <cellStyle name="20 % - Markeringsfarve5 2 3 2 4 2 2" xfId="13554" xr:uid="{00000000-0005-0000-0000-00006E310000}"/>
    <cellStyle name="20 % - Markeringsfarve5 2 3 2 4 2 2 2" xfId="27585" xr:uid="{00000000-0005-0000-0000-00006F310000}"/>
    <cellStyle name="20 % - Markeringsfarve5 2 3 2 4 2 3" xfId="23635" xr:uid="{00000000-0005-0000-0000-000070310000}"/>
    <cellStyle name="20 % - Markeringsfarve5 2 3 2 4 3" xfId="3239" xr:uid="{00000000-0005-0000-0000-000071310000}"/>
    <cellStyle name="20 % - Markeringsfarve5 2 3 2 4 3 2" xfId="13555" xr:uid="{00000000-0005-0000-0000-000072310000}"/>
    <cellStyle name="20 % - Markeringsfarve5 2 3 2 4 3 2 2" xfId="27586" xr:uid="{00000000-0005-0000-0000-000073310000}"/>
    <cellStyle name="20 % - Markeringsfarve5 2 3 2 4 3 3" xfId="23636" xr:uid="{00000000-0005-0000-0000-000074310000}"/>
    <cellStyle name="20 % - Markeringsfarve5 2 3 2 4 4" xfId="3240" xr:uid="{00000000-0005-0000-0000-000075310000}"/>
    <cellStyle name="20 % - Markeringsfarve5 2 3 2 4 4 2" xfId="13556" xr:uid="{00000000-0005-0000-0000-000076310000}"/>
    <cellStyle name="20 % - Markeringsfarve5 2 3 2 4 4 2 2" xfId="27587" xr:uid="{00000000-0005-0000-0000-000077310000}"/>
    <cellStyle name="20 % - Markeringsfarve5 2 3 2 4 4 3" xfId="23637" xr:uid="{00000000-0005-0000-0000-000078310000}"/>
    <cellStyle name="20 % - Markeringsfarve5 2 3 2 4 5" xfId="3241" xr:uid="{00000000-0005-0000-0000-000079310000}"/>
    <cellStyle name="20 % - Markeringsfarve5 2 3 2 4 5 2" xfId="13557" xr:uid="{00000000-0005-0000-0000-00007A310000}"/>
    <cellStyle name="20 % - Markeringsfarve5 2 3 2 4 5 2 2" xfId="27588" xr:uid="{00000000-0005-0000-0000-00007B310000}"/>
    <cellStyle name="20 % - Markeringsfarve5 2 3 2 4 5 3" xfId="23638" xr:uid="{00000000-0005-0000-0000-00007C310000}"/>
    <cellStyle name="20 % - Markeringsfarve5 2 3 2 4 6" xfId="3242" xr:uid="{00000000-0005-0000-0000-00007D310000}"/>
    <cellStyle name="20 % - Markeringsfarve5 2 3 2 4 6 2" xfId="13558" xr:uid="{00000000-0005-0000-0000-00007E310000}"/>
    <cellStyle name="20 % - Markeringsfarve5 2 3 2 4 6 2 2" xfId="27589" xr:uid="{00000000-0005-0000-0000-00007F310000}"/>
    <cellStyle name="20 % - Markeringsfarve5 2 3 2 4 6 3" xfId="23639" xr:uid="{00000000-0005-0000-0000-000080310000}"/>
    <cellStyle name="20 % - Markeringsfarve5 2 3 2 4 7" xfId="13553" xr:uid="{00000000-0005-0000-0000-000081310000}"/>
    <cellStyle name="20 % - Markeringsfarve5 2 3 2 4 7 2" xfId="27584" xr:uid="{00000000-0005-0000-0000-000082310000}"/>
    <cellStyle name="20 % - Markeringsfarve5 2 3 2 4 8" xfId="23634" xr:uid="{00000000-0005-0000-0000-000083310000}"/>
    <cellStyle name="20 % - Markeringsfarve5 2 3 2 5" xfId="3243" xr:uid="{00000000-0005-0000-0000-000084310000}"/>
    <cellStyle name="20 % - Markeringsfarve5 2 3 2 5 2" xfId="3244" xr:uid="{00000000-0005-0000-0000-000085310000}"/>
    <cellStyle name="20 % - Markeringsfarve5 2 3 2 5 2 2" xfId="13560" xr:uid="{00000000-0005-0000-0000-000086310000}"/>
    <cellStyle name="20 % - Markeringsfarve5 2 3 2 5 2 2 2" xfId="27591" xr:uid="{00000000-0005-0000-0000-000087310000}"/>
    <cellStyle name="20 % - Markeringsfarve5 2 3 2 5 2 3" xfId="23641" xr:uid="{00000000-0005-0000-0000-000088310000}"/>
    <cellStyle name="20 % - Markeringsfarve5 2 3 2 5 3" xfId="3245" xr:uid="{00000000-0005-0000-0000-000089310000}"/>
    <cellStyle name="20 % - Markeringsfarve5 2 3 2 5 3 2" xfId="13561" xr:uid="{00000000-0005-0000-0000-00008A310000}"/>
    <cellStyle name="20 % - Markeringsfarve5 2 3 2 5 3 2 2" xfId="27592" xr:uid="{00000000-0005-0000-0000-00008B310000}"/>
    <cellStyle name="20 % - Markeringsfarve5 2 3 2 5 3 3" xfId="23642" xr:uid="{00000000-0005-0000-0000-00008C310000}"/>
    <cellStyle name="20 % - Markeringsfarve5 2 3 2 5 4" xfId="3246" xr:uid="{00000000-0005-0000-0000-00008D310000}"/>
    <cellStyle name="20 % - Markeringsfarve5 2 3 2 5 4 2" xfId="13562" xr:uid="{00000000-0005-0000-0000-00008E310000}"/>
    <cellStyle name="20 % - Markeringsfarve5 2 3 2 5 4 2 2" xfId="27593" xr:uid="{00000000-0005-0000-0000-00008F310000}"/>
    <cellStyle name="20 % - Markeringsfarve5 2 3 2 5 4 3" xfId="23643" xr:uid="{00000000-0005-0000-0000-000090310000}"/>
    <cellStyle name="20 % - Markeringsfarve5 2 3 2 5 5" xfId="3247" xr:uid="{00000000-0005-0000-0000-000091310000}"/>
    <cellStyle name="20 % - Markeringsfarve5 2 3 2 5 5 2" xfId="13563" xr:uid="{00000000-0005-0000-0000-000092310000}"/>
    <cellStyle name="20 % - Markeringsfarve5 2 3 2 5 5 2 2" xfId="27594" xr:uid="{00000000-0005-0000-0000-000093310000}"/>
    <cellStyle name="20 % - Markeringsfarve5 2 3 2 5 5 3" xfId="23644" xr:uid="{00000000-0005-0000-0000-000094310000}"/>
    <cellStyle name="20 % - Markeringsfarve5 2 3 2 5 6" xfId="3248" xr:uid="{00000000-0005-0000-0000-000095310000}"/>
    <cellStyle name="20 % - Markeringsfarve5 2 3 2 5 6 2" xfId="13564" xr:uid="{00000000-0005-0000-0000-000096310000}"/>
    <cellStyle name="20 % - Markeringsfarve5 2 3 2 5 6 2 2" xfId="27595" xr:uid="{00000000-0005-0000-0000-000097310000}"/>
    <cellStyle name="20 % - Markeringsfarve5 2 3 2 5 6 3" xfId="23645" xr:uid="{00000000-0005-0000-0000-000098310000}"/>
    <cellStyle name="20 % - Markeringsfarve5 2 3 2 5 7" xfId="13559" xr:uid="{00000000-0005-0000-0000-000099310000}"/>
    <cellStyle name="20 % - Markeringsfarve5 2 3 2 5 7 2" xfId="27590" xr:uid="{00000000-0005-0000-0000-00009A310000}"/>
    <cellStyle name="20 % - Markeringsfarve5 2 3 2 5 8" xfId="23640" xr:uid="{00000000-0005-0000-0000-00009B310000}"/>
    <cellStyle name="20 % - Markeringsfarve5 2 3 2 6" xfId="3249" xr:uid="{00000000-0005-0000-0000-00009C310000}"/>
    <cellStyle name="20 % - Markeringsfarve5 2 3 2 6 2" xfId="3250" xr:uid="{00000000-0005-0000-0000-00009D310000}"/>
    <cellStyle name="20 % - Markeringsfarve5 2 3 2 6 2 2" xfId="13566" xr:uid="{00000000-0005-0000-0000-00009E310000}"/>
    <cellStyle name="20 % - Markeringsfarve5 2 3 2 6 2 2 2" xfId="27597" xr:uid="{00000000-0005-0000-0000-00009F310000}"/>
    <cellStyle name="20 % - Markeringsfarve5 2 3 2 6 2 3" xfId="23647" xr:uid="{00000000-0005-0000-0000-0000A0310000}"/>
    <cellStyle name="20 % - Markeringsfarve5 2 3 2 6 3" xfId="3251" xr:uid="{00000000-0005-0000-0000-0000A1310000}"/>
    <cellStyle name="20 % - Markeringsfarve5 2 3 2 6 3 2" xfId="13567" xr:uid="{00000000-0005-0000-0000-0000A2310000}"/>
    <cellStyle name="20 % - Markeringsfarve5 2 3 2 6 3 2 2" xfId="27598" xr:uid="{00000000-0005-0000-0000-0000A3310000}"/>
    <cellStyle name="20 % - Markeringsfarve5 2 3 2 6 3 3" xfId="23648" xr:uid="{00000000-0005-0000-0000-0000A4310000}"/>
    <cellStyle name="20 % - Markeringsfarve5 2 3 2 6 4" xfId="3252" xr:uid="{00000000-0005-0000-0000-0000A5310000}"/>
    <cellStyle name="20 % - Markeringsfarve5 2 3 2 6 4 2" xfId="13568" xr:uid="{00000000-0005-0000-0000-0000A6310000}"/>
    <cellStyle name="20 % - Markeringsfarve5 2 3 2 6 4 2 2" xfId="27599" xr:uid="{00000000-0005-0000-0000-0000A7310000}"/>
    <cellStyle name="20 % - Markeringsfarve5 2 3 2 6 4 3" xfId="23649" xr:uid="{00000000-0005-0000-0000-0000A8310000}"/>
    <cellStyle name="20 % - Markeringsfarve5 2 3 2 6 5" xfId="3253" xr:uid="{00000000-0005-0000-0000-0000A9310000}"/>
    <cellStyle name="20 % - Markeringsfarve5 2 3 2 6 5 2" xfId="13569" xr:uid="{00000000-0005-0000-0000-0000AA310000}"/>
    <cellStyle name="20 % - Markeringsfarve5 2 3 2 6 5 2 2" xfId="27600" xr:uid="{00000000-0005-0000-0000-0000AB310000}"/>
    <cellStyle name="20 % - Markeringsfarve5 2 3 2 6 5 3" xfId="23650" xr:uid="{00000000-0005-0000-0000-0000AC310000}"/>
    <cellStyle name="20 % - Markeringsfarve5 2 3 2 6 6" xfId="3254" xr:uid="{00000000-0005-0000-0000-0000AD310000}"/>
    <cellStyle name="20 % - Markeringsfarve5 2 3 2 6 6 2" xfId="13570" xr:uid="{00000000-0005-0000-0000-0000AE310000}"/>
    <cellStyle name="20 % - Markeringsfarve5 2 3 2 6 6 2 2" xfId="27601" xr:uid="{00000000-0005-0000-0000-0000AF310000}"/>
    <cellStyle name="20 % - Markeringsfarve5 2 3 2 6 6 3" xfId="23651" xr:uid="{00000000-0005-0000-0000-0000B0310000}"/>
    <cellStyle name="20 % - Markeringsfarve5 2 3 2 6 7" xfId="13565" xr:uid="{00000000-0005-0000-0000-0000B1310000}"/>
    <cellStyle name="20 % - Markeringsfarve5 2 3 2 6 7 2" xfId="27596" xr:uid="{00000000-0005-0000-0000-0000B2310000}"/>
    <cellStyle name="20 % - Markeringsfarve5 2 3 2 6 8" xfId="23646" xr:uid="{00000000-0005-0000-0000-0000B3310000}"/>
    <cellStyle name="20 % - Markeringsfarve5 2 3 2 7" xfId="3255" xr:uid="{00000000-0005-0000-0000-0000B4310000}"/>
    <cellStyle name="20 % - Markeringsfarve5 2 3 2 7 2" xfId="13571" xr:uid="{00000000-0005-0000-0000-0000B5310000}"/>
    <cellStyle name="20 % - Markeringsfarve5 2 3 2 7 2 2" xfId="27602" xr:uid="{00000000-0005-0000-0000-0000B6310000}"/>
    <cellStyle name="20 % - Markeringsfarve5 2 3 2 7 3" xfId="23652" xr:uid="{00000000-0005-0000-0000-0000B7310000}"/>
    <cellStyle name="20 % - Markeringsfarve5 2 3 2 8" xfId="3256" xr:uid="{00000000-0005-0000-0000-0000B8310000}"/>
    <cellStyle name="20 % - Markeringsfarve5 2 3 2 8 2" xfId="13572" xr:uid="{00000000-0005-0000-0000-0000B9310000}"/>
    <cellStyle name="20 % - Markeringsfarve5 2 3 2 8 2 2" xfId="27603" xr:uid="{00000000-0005-0000-0000-0000BA310000}"/>
    <cellStyle name="20 % - Markeringsfarve5 2 3 2 8 3" xfId="23653" xr:uid="{00000000-0005-0000-0000-0000BB310000}"/>
    <cellStyle name="20 % - Markeringsfarve5 2 3 2 9" xfId="3257" xr:uid="{00000000-0005-0000-0000-0000BC310000}"/>
    <cellStyle name="20 % - Markeringsfarve5 2 3 2 9 2" xfId="13573" xr:uid="{00000000-0005-0000-0000-0000BD310000}"/>
    <cellStyle name="20 % - Markeringsfarve5 2 3 2 9 2 2" xfId="27604" xr:uid="{00000000-0005-0000-0000-0000BE310000}"/>
    <cellStyle name="20 % - Markeringsfarve5 2 3 2 9 3" xfId="23654" xr:uid="{00000000-0005-0000-0000-0000BF310000}"/>
    <cellStyle name="20 % - Markeringsfarve5 2 3 3" xfId="3258" xr:uid="{00000000-0005-0000-0000-0000C0310000}"/>
    <cellStyle name="20 % - Markeringsfarve5 2 3 3 10" xfId="3259" xr:uid="{00000000-0005-0000-0000-0000C1310000}"/>
    <cellStyle name="20 % - Markeringsfarve5 2 3 3 10 2" xfId="13575" xr:uid="{00000000-0005-0000-0000-0000C2310000}"/>
    <cellStyle name="20 % - Markeringsfarve5 2 3 3 10 2 2" xfId="27606" xr:uid="{00000000-0005-0000-0000-0000C3310000}"/>
    <cellStyle name="20 % - Markeringsfarve5 2 3 3 10 3" xfId="23656" xr:uid="{00000000-0005-0000-0000-0000C4310000}"/>
    <cellStyle name="20 % - Markeringsfarve5 2 3 3 11" xfId="13574" xr:uid="{00000000-0005-0000-0000-0000C5310000}"/>
    <cellStyle name="20 % - Markeringsfarve5 2 3 3 11 2" xfId="27605" xr:uid="{00000000-0005-0000-0000-0000C6310000}"/>
    <cellStyle name="20 % - Markeringsfarve5 2 3 3 12" xfId="23655" xr:uid="{00000000-0005-0000-0000-0000C7310000}"/>
    <cellStyle name="20 % - Markeringsfarve5 2 3 3 2" xfId="3260" xr:uid="{00000000-0005-0000-0000-0000C8310000}"/>
    <cellStyle name="20 % - Markeringsfarve5 2 3 3 2 2" xfId="3261" xr:uid="{00000000-0005-0000-0000-0000C9310000}"/>
    <cellStyle name="20 % - Markeringsfarve5 2 3 3 2 2 2" xfId="13577" xr:uid="{00000000-0005-0000-0000-0000CA310000}"/>
    <cellStyle name="20 % - Markeringsfarve5 2 3 3 2 2 2 2" xfId="27608" xr:uid="{00000000-0005-0000-0000-0000CB310000}"/>
    <cellStyle name="20 % - Markeringsfarve5 2 3 3 2 2 3" xfId="23658" xr:uid="{00000000-0005-0000-0000-0000CC310000}"/>
    <cellStyle name="20 % - Markeringsfarve5 2 3 3 2 3" xfId="3262" xr:uid="{00000000-0005-0000-0000-0000CD310000}"/>
    <cellStyle name="20 % - Markeringsfarve5 2 3 3 2 3 2" xfId="13578" xr:uid="{00000000-0005-0000-0000-0000CE310000}"/>
    <cellStyle name="20 % - Markeringsfarve5 2 3 3 2 3 2 2" xfId="27609" xr:uid="{00000000-0005-0000-0000-0000CF310000}"/>
    <cellStyle name="20 % - Markeringsfarve5 2 3 3 2 3 3" xfId="23659" xr:uid="{00000000-0005-0000-0000-0000D0310000}"/>
    <cellStyle name="20 % - Markeringsfarve5 2 3 3 2 4" xfId="3263" xr:uid="{00000000-0005-0000-0000-0000D1310000}"/>
    <cellStyle name="20 % - Markeringsfarve5 2 3 3 2 4 2" xfId="13579" xr:uid="{00000000-0005-0000-0000-0000D2310000}"/>
    <cellStyle name="20 % - Markeringsfarve5 2 3 3 2 4 2 2" xfId="27610" xr:uid="{00000000-0005-0000-0000-0000D3310000}"/>
    <cellStyle name="20 % - Markeringsfarve5 2 3 3 2 4 3" xfId="23660" xr:uid="{00000000-0005-0000-0000-0000D4310000}"/>
    <cellStyle name="20 % - Markeringsfarve5 2 3 3 2 5" xfId="3264" xr:uid="{00000000-0005-0000-0000-0000D5310000}"/>
    <cellStyle name="20 % - Markeringsfarve5 2 3 3 2 5 2" xfId="13580" xr:uid="{00000000-0005-0000-0000-0000D6310000}"/>
    <cellStyle name="20 % - Markeringsfarve5 2 3 3 2 5 2 2" xfId="27611" xr:uid="{00000000-0005-0000-0000-0000D7310000}"/>
    <cellStyle name="20 % - Markeringsfarve5 2 3 3 2 5 3" xfId="23661" xr:uid="{00000000-0005-0000-0000-0000D8310000}"/>
    <cellStyle name="20 % - Markeringsfarve5 2 3 3 2 6" xfId="3265" xr:uid="{00000000-0005-0000-0000-0000D9310000}"/>
    <cellStyle name="20 % - Markeringsfarve5 2 3 3 2 6 2" xfId="13581" xr:uid="{00000000-0005-0000-0000-0000DA310000}"/>
    <cellStyle name="20 % - Markeringsfarve5 2 3 3 2 6 2 2" xfId="27612" xr:uid="{00000000-0005-0000-0000-0000DB310000}"/>
    <cellStyle name="20 % - Markeringsfarve5 2 3 3 2 6 3" xfId="23662" xr:uid="{00000000-0005-0000-0000-0000DC310000}"/>
    <cellStyle name="20 % - Markeringsfarve5 2 3 3 2 7" xfId="13576" xr:uid="{00000000-0005-0000-0000-0000DD310000}"/>
    <cellStyle name="20 % - Markeringsfarve5 2 3 3 2 7 2" xfId="27607" xr:uid="{00000000-0005-0000-0000-0000DE310000}"/>
    <cellStyle name="20 % - Markeringsfarve5 2 3 3 2 8" xfId="23657" xr:uid="{00000000-0005-0000-0000-0000DF310000}"/>
    <cellStyle name="20 % - Markeringsfarve5 2 3 3 3" xfId="3266" xr:uid="{00000000-0005-0000-0000-0000E0310000}"/>
    <cellStyle name="20 % - Markeringsfarve5 2 3 3 3 2" xfId="3267" xr:uid="{00000000-0005-0000-0000-0000E1310000}"/>
    <cellStyle name="20 % - Markeringsfarve5 2 3 3 3 2 2" xfId="13583" xr:uid="{00000000-0005-0000-0000-0000E2310000}"/>
    <cellStyle name="20 % - Markeringsfarve5 2 3 3 3 2 2 2" xfId="27614" xr:uid="{00000000-0005-0000-0000-0000E3310000}"/>
    <cellStyle name="20 % - Markeringsfarve5 2 3 3 3 2 3" xfId="23664" xr:uid="{00000000-0005-0000-0000-0000E4310000}"/>
    <cellStyle name="20 % - Markeringsfarve5 2 3 3 3 3" xfId="3268" xr:uid="{00000000-0005-0000-0000-0000E5310000}"/>
    <cellStyle name="20 % - Markeringsfarve5 2 3 3 3 3 2" xfId="13584" xr:uid="{00000000-0005-0000-0000-0000E6310000}"/>
    <cellStyle name="20 % - Markeringsfarve5 2 3 3 3 3 2 2" xfId="27615" xr:uid="{00000000-0005-0000-0000-0000E7310000}"/>
    <cellStyle name="20 % - Markeringsfarve5 2 3 3 3 3 3" xfId="23665" xr:uid="{00000000-0005-0000-0000-0000E8310000}"/>
    <cellStyle name="20 % - Markeringsfarve5 2 3 3 3 4" xfId="3269" xr:uid="{00000000-0005-0000-0000-0000E9310000}"/>
    <cellStyle name="20 % - Markeringsfarve5 2 3 3 3 4 2" xfId="13585" xr:uid="{00000000-0005-0000-0000-0000EA310000}"/>
    <cellStyle name="20 % - Markeringsfarve5 2 3 3 3 4 2 2" xfId="27616" xr:uid="{00000000-0005-0000-0000-0000EB310000}"/>
    <cellStyle name="20 % - Markeringsfarve5 2 3 3 3 4 3" xfId="23666" xr:uid="{00000000-0005-0000-0000-0000EC310000}"/>
    <cellStyle name="20 % - Markeringsfarve5 2 3 3 3 5" xfId="3270" xr:uid="{00000000-0005-0000-0000-0000ED310000}"/>
    <cellStyle name="20 % - Markeringsfarve5 2 3 3 3 5 2" xfId="13586" xr:uid="{00000000-0005-0000-0000-0000EE310000}"/>
    <cellStyle name="20 % - Markeringsfarve5 2 3 3 3 5 2 2" xfId="27617" xr:uid="{00000000-0005-0000-0000-0000EF310000}"/>
    <cellStyle name="20 % - Markeringsfarve5 2 3 3 3 5 3" xfId="23667" xr:uid="{00000000-0005-0000-0000-0000F0310000}"/>
    <cellStyle name="20 % - Markeringsfarve5 2 3 3 3 6" xfId="3271" xr:uid="{00000000-0005-0000-0000-0000F1310000}"/>
    <cellStyle name="20 % - Markeringsfarve5 2 3 3 3 6 2" xfId="13587" xr:uid="{00000000-0005-0000-0000-0000F2310000}"/>
    <cellStyle name="20 % - Markeringsfarve5 2 3 3 3 6 2 2" xfId="27618" xr:uid="{00000000-0005-0000-0000-0000F3310000}"/>
    <cellStyle name="20 % - Markeringsfarve5 2 3 3 3 6 3" xfId="23668" xr:uid="{00000000-0005-0000-0000-0000F4310000}"/>
    <cellStyle name="20 % - Markeringsfarve5 2 3 3 3 7" xfId="13582" xr:uid="{00000000-0005-0000-0000-0000F5310000}"/>
    <cellStyle name="20 % - Markeringsfarve5 2 3 3 3 7 2" xfId="27613" xr:uid="{00000000-0005-0000-0000-0000F6310000}"/>
    <cellStyle name="20 % - Markeringsfarve5 2 3 3 3 8" xfId="23663" xr:uid="{00000000-0005-0000-0000-0000F7310000}"/>
    <cellStyle name="20 % - Markeringsfarve5 2 3 3 4" xfId="3272" xr:uid="{00000000-0005-0000-0000-0000F8310000}"/>
    <cellStyle name="20 % - Markeringsfarve5 2 3 3 4 2" xfId="3273" xr:uid="{00000000-0005-0000-0000-0000F9310000}"/>
    <cellStyle name="20 % - Markeringsfarve5 2 3 3 4 2 2" xfId="13589" xr:uid="{00000000-0005-0000-0000-0000FA310000}"/>
    <cellStyle name="20 % - Markeringsfarve5 2 3 3 4 2 2 2" xfId="27620" xr:uid="{00000000-0005-0000-0000-0000FB310000}"/>
    <cellStyle name="20 % - Markeringsfarve5 2 3 3 4 2 3" xfId="23670" xr:uid="{00000000-0005-0000-0000-0000FC310000}"/>
    <cellStyle name="20 % - Markeringsfarve5 2 3 3 4 3" xfId="3274" xr:uid="{00000000-0005-0000-0000-0000FD310000}"/>
    <cellStyle name="20 % - Markeringsfarve5 2 3 3 4 3 2" xfId="13590" xr:uid="{00000000-0005-0000-0000-0000FE310000}"/>
    <cellStyle name="20 % - Markeringsfarve5 2 3 3 4 3 2 2" xfId="27621" xr:uid="{00000000-0005-0000-0000-0000FF310000}"/>
    <cellStyle name="20 % - Markeringsfarve5 2 3 3 4 3 3" xfId="23671" xr:uid="{00000000-0005-0000-0000-000000320000}"/>
    <cellStyle name="20 % - Markeringsfarve5 2 3 3 4 4" xfId="3275" xr:uid="{00000000-0005-0000-0000-000001320000}"/>
    <cellStyle name="20 % - Markeringsfarve5 2 3 3 4 4 2" xfId="13591" xr:uid="{00000000-0005-0000-0000-000002320000}"/>
    <cellStyle name="20 % - Markeringsfarve5 2 3 3 4 4 2 2" xfId="27622" xr:uid="{00000000-0005-0000-0000-000003320000}"/>
    <cellStyle name="20 % - Markeringsfarve5 2 3 3 4 4 3" xfId="23672" xr:uid="{00000000-0005-0000-0000-000004320000}"/>
    <cellStyle name="20 % - Markeringsfarve5 2 3 3 4 5" xfId="3276" xr:uid="{00000000-0005-0000-0000-000005320000}"/>
    <cellStyle name="20 % - Markeringsfarve5 2 3 3 4 5 2" xfId="13592" xr:uid="{00000000-0005-0000-0000-000006320000}"/>
    <cellStyle name="20 % - Markeringsfarve5 2 3 3 4 5 2 2" xfId="27623" xr:uid="{00000000-0005-0000-0000-000007320000}"/>
    <cellStyle name="20 % - Markeringsfarve5 2 3 3 4 5 3" xfId="23673" xr:uid="{00000000-0005-0000-0000-000008320000}"/>
    <cellStyle name="20 % - Markeringsfarve5 2 3 3 4 6" xfId="3277" xr:uid="{00000000-0005-0000-0000-000009320000}"/>
    <cellStyle name="20 % - Markeringsfarve5 2 3 3 4 6 2" xfId="13593" xr:uid="{00000000-0005-0000-0000-00000A320000}"/>
    <cellStyle name="20 % - Markeringsfarve5 2 3 3 4 6 2 2" xfId="27624" xr:uid="{00000000-0005-0000-0000-00000B320000}"/>
    <cellStyle name="20 % - Markeringsfarve5 2 3 3 4 6 3" xfId="23674" xr:uid="{00000000-0005-0000-0000-00000C320000}"/>
    <cellStyle name="20 % - Markeringsfarve5 2 3 3 4 7" xfId="13588" xr:uid="{00000000-0005-0000-0000-00000D320000}"/>
    <cellStyle name="20 % - Markeringsfarve5 2 3 3 4 7 2" xfId="27619" xr:uid="{00000000-0005-0000-0000-00000E320000}"/>
    <cellStyle name="20 % - Markeringsfarve5 2 3 3 4 8" xfId="23669" xr:uid="{00000000-0005-0000-0000-00000F320000}"/>
    <cellStyle name="20 % - Markeringsfarve5 2 3 3 5" xfId="3278" xr:uid="{00000000-0005-0000-0000-000010320000}"/>
    <cellStyle name="20 % - Markeringsfarve5 2 3 3 5 2" xfId="3279" xr:uid="{00000000-0005-0000-0000-000011320000}"/>
    <cellStyle name="20 % - Markeringsfarve5 2 3 3 5 2 2" xfId="13595" xr:uid="{00000000-0005-0000-0000-000012320000}"/>
    <cellStyle name="20 % - Markeringsfarve5 2 3 3 5 2 2 2" xfId="27626" xr:uid="{00000000-0005-0000-0000-000013320000}"/>
    <cellStyle name="20 % - Markeringsfarve5 2 3 3 5 2 3" xfId="23676" xr:uid="{00000000-0005-0000-0000-000014320000}"/>
    <cellStyle name="20 % - Markeringsfarve5 2 3 3 5 3" xfId="3280" xr:uid="{00000000-0005-0000-0000-000015320000}"/>
    <cellStyle name="20 % - Markeringsfarve5 2 3 3 5 3 2" xfId="13596" xr:uid="{00000000-0005-0000-0000-000016320000}"/>
    <cellStyle name="20 % - Markeringsfarve5 2 3 3 5 3 2 2" xfId="27627" xr:uid="{00000000-0005-0000-0000-000017320000}"/>
    <cellStyle name="20 % - Markeringsfarve5 2 3 3 5 3 3" xfId="23677" xr:uid="{00000000-0005-0000-0000-000018320000}"/>
    <cellStyle name="20 % - Markeringsfarve5 2 3 3 5 4" xfId="3281" xr:uid="{00000000-0005-0000-0000-000019320000}"/>
    <cellStyle name="20 % - Markeringsfarve5 2 3 3 5 4 2" xfId="13597" xr:uid="{00000000-0005-0000-0000-00001A320000}"/>
    <cellStyle name="20 % - Markeringsfarve5 2 3 3 5 4 2 2" xfId="27628" xr:uid="{00000000-0005-0000-0000-00001B320000}"/>
    <cellStyle name="20 % - Markeringsfarve5 2 3 3 5 4 3" xfId="23678" xr:uid="{00000000-0005-0000-0000-00001C320000}"/>
    <cellStyle name="20 % - Markeringsfarve5 2 3 3 5 5" xfId="3282" xr:uid="{00000000-0005-0000-0000-00001D320000}"/>
    <cellStyle name="20 % - Markeringsfarve5 2 3 3 5 5 2" xfId="13598" xr:uid="{00000000-0005-0000-0000-00001E320000}"/>
    <cellStyle name="20 % - Markeringsfarve5 2 3 3 5 5 2 2" xfId="27629" xr:uid="{00000000-0005-0000-0000-00001F320000}"/>
    <cellStyle name="20 % - Markeringsfarve5 2 3 3 5 5 3" xfId="23679" xr:uid="{00000000-0005-0000-0000-000020320000}"/>
    <cellStyle name="20 % - Markeringsfarve5 2 3 3 5 6" xfId="3283" xr:uid="{00000000-0005-0000-0000-000021320000}"/>
    <cellStyle name="20 % - Markeringsfarve5 2 3 3 5 6 2" xfId="13599" xr:uid="{00000000-0005-0000-0000-000022320000}"/>
    <cellStyle name="20 % - Markeringsfarve5 2 3 3 5 6 2 2" xfId="27630" xr:uid="{00000000-0005-0000-0000-000023320000}"/>
    <cellStyle name="20 % - Markeringsfarve5 2 3 3 5 6 3" xfId="23680" xr:uid="{00000000-0005-0000-0000-000024320000}"/>
    <cellStyle name="20 % - Markeringsfarve5 2 3 3 5 7" xfId="13594" xr:uid="{00000000-0005-0000-0000-000025320000}"/>
    <cellStyle name="20 % - Markeringsfarve5 2 3 3 5 7 2" xfId="27625" xr:uid="{00000000-0005-0000-0000-000026320000}"/>
    <cellStyle name="20 % - Markeringsfarve5 2 3 3 5 8" xfId="23675" xr:uid="{00000000-0005-0000-0000-000027320000}"/>
    <cellStyle name="20 % - Markeringsfarve5 2 3 3 6" xfId="3284" xr:uid="{00000000-0005-0000-0000-000028320000}"/>
    <cellStyle name="20 % - Markeringsfarve5 2 3 3 6 2" xfId="13600" xr:uid="{00000000-0005-0000-0000-000029320000}"/>
    <cellStyle name="20 % - Markeringsfarve5 2 3 3 6 2 2" xfId="27631" xr:uid="{00000000-0005-0000-0000-00002A320000}"/>
    <cellStyle name="20 % - Markeringsfarve5 2 3 3 6 3" xfId="23681" xr:uid="{00000000-0005-0000-0000-00002B320000}"/>
    <cellStyle name="20 % - Markeringsfarve5 2 3 3 7" xfId="3285" xr:uid="{00000000-0005-0000-0000-00002C320000}"/>
    <cellStyle name="20 % - Markeringsfarve5 2 3 3 7 2" xfId="13601" xr:uid="{00000000-0005-0000-0000-00002D320000}"/>
    <cellStyle name="20 % - Markeringsfarve5 2 3 3 7 2 2" xfId="27632" xr:uid="{00000000-0005-0000-0000-00002E320000}"/>
    <cellStyle name="20 % - Markeringsfarve5 2 3 3 7 3" xfId="23682" xr:uid="{00000000-0005-0000-0000-00002F320000}"/>
    <cellStyle name="20 % - Markeringsfarve5 2 3 3 8" xfId="3286" xr:uid="{00000000-0005-0000-0000-000030320000}"/>
    <cellStyle name="20 % - Markeringsfarve5 2 3 3 8 2" xfId="13602" xr:uid="{00000000-0005-0000-0000-000031320000}"/>
    <cellStyle name="20 % - Markeringsfarve5 2 3 3 8 2 2" xfId="27633" xr:uid="{00000000-0005-0000-0000-000032320000}"/>
    <cellStyle name="20 % - Markeringsfarve5 2 3 3 8 3" xfId="23683" xr:uid="{00000000-0005-0000-0000-000033320000}"/>
    <cellStyle name="20 % - Markeringsfarve5 2 3 3 9" xfId="3287" xr:uid="{00000000-0005-0000-0000-000034320000}"/>
    <cellStyle name="20 % - Markeringsfarve5 2 3 3 9 2" xfId="13603" xr:uid="{00000000-0005-0000-0000-000035320000}"/>
    <cellStyle name="20 % - Markeringsfarve5 2 3 3 9 2 2" xfId="27634" xr:uid="{00000000-0005-0000-0000-000036320000}"/>
    <cellStyle name="20 % - Markeringsfarve5 2 3 3 9 3" xfId="23684" xr:uid="{00000000-0005-0000-0000-000037320000}"/>
    <cellStyle name="20 % - Markeringsfarve5 2 3 4" xfId="3288" xr:uid="{00000000-0005-0000-0000-000038320000}"/>
    <cellStyle name="20 % - Markeringsfarve5 2 3 4 2" xfId="3289" xr:uid="{00000000-0005-0000-0000-000039320000}"/>
    <cellStyle name="20 % - Markeringsfarve5 2 3 4 2 2" xfId="13605" xr:uid="{00000000-0005-0000-0000-00003A320000}"/>
    <cellStyle name="20 % - Markeringsfarve5 2 3 4 2 2 2" xfId="27636" xr:uid="{00000000-0005-0000-0000-00003B320000}"/>
    <cellStyle name="20 % - Markeringsfarve5 2 3 4 2 3" xfId="23686" xr:uid="{00000000-0005-0000-0000-00003C320000}"/>
    <cellStyle name="20 % - Markeringsfarve5 2 3 4 3" xfId="3290" xr:uid="{00000000-0005-0000-0000-00003D320000}"/>
    <cellStyle name="20 % - Markeringsfarve5 2 3 4 3 2" xfId="13606" xr:uid="{00000000-0005-0000-0000-00003E320000}"/>
    <cellStyle name="20 % - Markeringsfarve5 2 3 4 3 2 2" xfId="27637" xr:uid="{00000000-0005-0000-0000-00003F320000}"/>
    <cellStyle name="20 % - Markeringsfarve5 2 3 4 3 3" xfId="23687" xr:uid="{00000000-0005-0000-0000-000040320000}"/>
    <cellStyle name="20 % - Markeringsfarve5 2 3 4 4" xfId="3291" xr:uid="{00000000-0005-0000-0000-000041320000}"/>
    <cellStyle name="20 % - Markeringsfarve5 2 3 4 4 2" xfId="13607" xr:uid="{00000000-0005-0000-0000-000042320000}"/>
    <cellStyle name="20 % - Markeringsfarve5 2 3 4 4 2 2" xfId="27638" xr:uid="{00000000-0005-0000-0000-000043320000}"/>
    <cellStyle name="20 % - Markeringsfarve5 2 3 4 4 3" xfId="23688" xr:uid="{00000000-0005-0000-0000-000044320000}"/>
    <cellStyle name="20 % - Markeringsfarve5 2 3 4 5" xfId="3292" xr:uid="{00000000-0005-0000-0000-000045320000}"/>
    <cellStyle name="20 % - Markeringsfarve5 2 3 4 5 2" xfId="13608" xr:uid="{00000000-0005-0000-0000-000046320000}"/>
    <cellStyle name="20 % - Markeringsfarve5 2 3 4 5 2 2" xfId="27639" xr:uid="{00000000-0005-0000-0000-000047320000}"/>
    <cellStyle name="20 % - Markeringsfarve5 2 3 4 5 3" xfId="23689" xr:uid="{00000000-0005-0000-0000-000048320000}"/>
    <cellStyle name="20 % - Markeringsfarve5 2 3 4 6" xfId="3293" xr:uid="{00000000-0005-0000-0000-000049320000}"/>
    <cellStyle name="20 % - Markeringsfarve5 2 3 4 6 2" xfId="13609" xr:uid="{00000000-0005-0000-0000-00004A320000}"/>
    <cellStyle name="20 % - Markeringsfarve5 2 3 4 6 2 2" xfId="27640" xr:uid="{00000000-0005-0000-0000-00004B320000}"/>
    <cellStyle name="20 % - Markeringsfarve5 2 3 4 6 3" xfId="23690" xr:uid="{00000000-0005-0000-0000-00004C320000}"/>
    <cellStyle name="20 % - Markeringsfarve5 2 3 4 7" xfId="13604" xr:uid="{00000000-0005-0000-0000-00004D320000}"/>
    <cellStyle name="20 % - Markeringsfarve5 2 3 4 7 2" xfId="27635" xr:uid="{00000000-0005-0000-0000-00004E320000}"/>
    <cellStyle name="20 % - Markeringsfarve5 2 3 4 8" xfId="23685" xr:uid="{00000000-0005-0000-0000-00004F320000}"/>
    <cellStyle name="20 % - Markeringsfarve5 2 3 5" xfId="3294" xr:uid="{00000000-0005-0000-0000-000050320000}"/>
    <cellStyle name="20 % - Markeringsfarve5 2 3 5 2" xfId="3295" xr:uid="{00000000-0005-0000-0000-000051320000}"/>
    <cellStyle name="20 % - Markeringsfarve5 2 3 5 2 2" xfId="13611" xr:uid="{00000000-0005-0000-0000-000052320000}"/>
    <cellStyle name="20 % - Markeringsfarve5 2 3 5 2 2 2" xfId="27642" xr:uid="{00000000-0005-0000-0000-000053320000}"/>
    <cellStyle name="20 % - Markeringsfarve5 2 3 5 2 3" xfId="23692" xr:uid="{00000000-0005-0000-0000-000054320000}"/>
    <cellStyle name="20 % - Markeringsfarve5 2 3 5 3" xfId="3296" xr:uid="{00000000-0005-0000-0000-000055320000}"/>
    <cellStyle name="20 % - Markeringsfarve5 2 3 5 3 2" xfId="13612" xr:uid="{00000000-0005-0000-0000-000056320000}"/>
    <cellStyle name="20 % - Markeringsfarve5 2 3 5 3 2 2" xfId="27643" xr:uid="{00000000-0005-0000-0000-000057320000}"/>
    <cellStyle name="20 % - Markeringsfarve5 2 3 5 3 3" xfId="23693" xr:uid="{00000000-0005-0000-0000-000058320000}"/>
    <cellStyle name="20 % - Markeringsfarve5 2 3 5 4" xfId="3297" xr:uid="{00000000-0005-0000-0000-000059320000}"/>
    <cellStyle name="20 % - Markeringsfarve5 2 3 5 4 2" xfId="13613" xr:uid="{00000000-0005-0000-0000-00005A320000}"/>
    <cellStyle name="20 % - Markeringsfarve5 2 3 5 4 2 2" xfId="27644" xr:uid="{00000000-0005-0000-0000-00005B320000}"/>
    <cellStyle name="20 % - Markeringsfarve5 2 3 5 4 3" xfId="23694" xr:uid="{00000000-0005-0000-0000-00005C320000}"/>
    <cellStyle name="20 % - Markeringsfarve5 2 3 5 5" xfId="3298" xr:uid="{00000000-0005-0000-0000-00005D320000}"/>
    <cellStyle name="20 % - Markeringsfarve5 2 3 5 5 2" xfId="13614" xr:uid="{00000000-0005-0000-0000-00005E320000}"/>
    <cellStyle name="20 % - Markeringsfarve5 2 3 5 5 2 2" xfId="27645" xr:uid="{00000000-0005-0000-0000-00005F320000}"/>
    <cellStyle name="20 % - Markeringsfarve5 2 3 5 5 3" xfId="23695" xr:uid="{00000000-0005-0000-0000-000060320000}"/>
    <cellStyle name="20 % - Markeringsfarve5 2 3 5 6" xfId="3299" xr:uid="{00000000-0005-0000-0000-000061320000}"/>
    <cellStyle name="20 % - Markeringsfarve5 2 3 5 6 2" xfId="13615" xr:uid="{00000000-0005-0000-0000-000062320000}"/>
    <cellStyle name="20 % - Markeringsfarve5 2 3 5 6 2 2" xfId="27646" xr:uid="{00000000-0005-0000-0000-000063320000}"/>
    <cellStyle name="20 % - Markeringsfarve5 2 3 5 6 3" xfId="23696" xr:uid="{00000000-0005-0000-0000-000064320000}"/>
    <cellStyle name="20 % - Markeringsfarve5 2 3 5 7" xfId="13610" xr:uid="{00000000-0005-0000-0000-000065320000}"/>
    <cellStyle name="20 % - Markeringsfarve5 2 3 5 7 2" xfId="27641" xr:uid="{00000000-0005-0000-0000-000066320000}"/>
    <cellStyle name="20 % - Markeringsfarve5 2 3 5 8" xfId="23691" xr:uid="{00000000-0005-0000-0000-000067320000}"/>
    <cellStyle name="20 % - Markeringsfarve5 2 3 6" xfId="3300" xr:uid="{00000000-0005-0000-0000-000068320000}"/>
    <cellStyle name="20 % - Markeringsfarve5 2 3 6 2" xfId="3301" xr:uid="{00000000-0005-0000-0000-000069320000}"/>
    <cellStyle name="20 % - Markeringsfarve5 2 3 6 2 2" xfId="13617" xr:uid="{00000000-0005-0000-0000-00006A320000}"/>
    <cellStyle name="20 % - Markeringsfarve5 2 3 6 2 2 2" xfId="27648" xr:uid="{00000000-0005-0000-0000-00006B320000}"/>
    <cellStyle name="20 % - Markeringsfarve5 2 3 6 2 3" xfId="23698" xr:uid="{00000000-0005-0000-0000-00006C320000}"/>
    <cellStyle name="20 % - Markeringsfarve5 2 3 6 3" xfId="3302" xr:uid="{00000000-0005-0000-0000-00006D320000}"/>
    <cellStyle name="20 % - Markeringsfarve5 2 3 6 3 2" xfId="13618" xr:uid="{00000000-0005-0000-0000-00006E320000}"/>
    <cellStyle name="20 % - Markeringsfarve5 2 3 6 3 2 2" xfId="27649" xr:uid="{00000000-0005-0000-0000-00006F320000}"/>
    <cellStyle name="20 % - Markeringsfarve5 2 3 6 3 3" xfId="23699" xr:uid="{00000000-0005-0000-0000-000070320000}"/>
    <cellStyle name="20 % - Markeringsfarve5 2 3 6 4" xfId="3303" xr:uid="{00000000-0005-0000-0000-000071320000}"/>
    <cellStyle name="20 % - Markeringsfarve5 2 3 6 4 2" xfId="13619" xr:uid="{00000000-0005-0000-0000-000072320000}"/>
    <cellStyle name="20 % - Markeringsfarve5 2 3 6 4 2 2" xfId="27650" xr:uid="{00000000-0005-0000-0000-000073320000}"/>
    <cellStyle name="20 % - Markeringsfarve5 2 3 6 4 3" xfId="23700" xr:uid="{00000000-0005-0000-0000-000074320000}"/>
    <cellStyle name="20 % - Markeringsfarve5 2 3 6 5" xfId="3304" xr:uid="{00000000-0005-0000-0000-000075320000}"/>
    <cellStyle name="20 % - Markeringsfarve5 2 3 6 5 2" xfId="13620" xr:uid="{00000000-0005-0000-0000-000076320000}"/>
    <cellStyle name="20 % - Markeringsfarve5 2 3 6 5 2 2" xfId="27651" xr:uid="{00000000-0005-0000-0000-000077320000}"/>
    <cellStyle name="20 % - Markeringsfarve5 2 3 6 5 3" xfId="23701" xr:uid="{00000000-0005-0000-0000-000078320000}"/>
    <cellStyle name="20 % - Markeringsfarve5 2 3 6 6" xfId="3305" xr:uid="{00000000-0005-0000-0000-000079320000}"/>
    <cellStyle name="20 % - Markeringsfarve5 2 3 6 6 2" xfId="13621" xr:uid="{00000000-0005-0000-0000-00007A320000}"/>
    <cellStyle name="20 % - Markeringsfarve5 2 3 6 6 2 2" xfId="27652" xr:uid="{00000000-0005-0000-0000-00007B320000}"/>
    <cellStyle name="20 % - Markeringsfarve5 2 3 6 6 3" xfId="23702" xr:uid="{00000000-0005-0000-0000-00007C320000}"/>
    <cellStyle name="20 % - Markeringsfarve5 2 3 6 7" xfId="13616" xr:uid="{00000000-0005-0000-0000-00007D320000}"/>
    <cellStyle name="20 % - Markeringsfarve5 2 3 6 7 2" xfId="27647" xr:uid="{00000000-0005-0000-0000-00007E320000}"/>
    <cellStyle name="20 % - Markeringsfarve5 2 3 6 8" xfId="23697" xr:uid="{00000000-0005-0000-0000-00007F320000}"/>
    <cellStyle name="20 % - Markeringsfarve5 2 3 7" xfId="3306" xr:uid="{00000000-0005-0000-0000-000080320000}"/>
    <cellStyle name="20 % - Markeringsfarve5 2 3 7 2" xfId="3307" xr:uid="{00000000-0005-0000-0000-000081320000}"/>
    <cellStyle name="20 % - Markeringsfarve5 2 3 7 2 2" xfId="13623" xr:uid="{00000000-0005-0000-0000-000082320000}"/>
    <cellStyle name="20 % - Markeringsfarve5 2 3 7 2 2 2" xfId="27654" xr:uid="{00000000-0005-0000-0000-000083320000}"/>
    <cellStyle name="20 % - Markeringsfarve5 2 3 7 2 3" xfId="23704" xr:uid="{00000000-0005-0000-0000-000084320000}"/>
    <cellStyle name="20 % - Markeringsfarve5 2 3 7 3" xfId="3308" xr:uid="{00000000-0005-0000-0000-000085320000}"/>
    <cellStyle name="20 % - Markeringsfarve5 2 3 7 3 2" xfId="13624" xr:uid="{00000000-0005-0000-0000-000086320000}"/>
    <cellStyle name="20 % - Markeringsfarve5 2 3 7 3 2 2" xfId="27655" xr:uid="{00000000-0005-0000-0000-000087320000}"/>
    <cellStyle name="20 % - Markeringsfarve5 2 3 7 3 3" xfId="23705" xr:uid="{00000000-0005-0000-0000-000088320000}"/>
    <cellStyle name="20 % - Markeringsfarve5 2 3 7 4" xfId="3309" xr:uid="{00000000-0005-0000-0000-000089320000}"/>
    <cellStyle name="20 % - Markeringsfarve5 2 3 7 4 2" xfId="13625" xr:uid="{00000000-0005-0000-0000-00008A320000}"/>
    <cellStyle name="20 % - Markeringsfarve5 2 3 7 4 2 2" xfId="27656" xr:uid="{00000000-0005-0000-0000-00008B320000}"/>
    <cellStyle name="20 % - Markeringsfarve5 2 3 7 4 3" xfId="23706" xr:uid="{00000000-0005-0000-0000-00008C320000}"/>
    <cellStyle name="20 % - Markeringsfarve5 2 3 7 5" xfId="3310" xr:uid="{00000000-0005-0000-0000-00008D320000}"/>
    <cellStyle name="20 % - Markeringsfarve5 2 3 7 5 2" xfId="13626" xr:uid="{00000000-0005-0000-0000-00008E320000}"/>
    <cellStyle name="20 % - Markeringsfarve5 2 3 7 5 2 2" xfId="27657" xr:uid="{00000000-0005-0000-0000-00008F320000}"/>
    <cellStyle name="20 % - Markeringsfarve5 2 3 7 5 3" xfId="23707" xr:uid="{00000000-0005-0000-0000-000090320000}"/>
    <cellStyle name="20 % - Markeringsfarve5 2 3 7 6" xfId="3311" xr:uid="{00000000-0005-0000-0000-000091320000}"/>
    <cellStyle name="20 % - Markeringsfarve5 2 3 7 6 2" xfId="13627" xr:uid="{00000000-0005-0000-0000-000092320000}"/>
    <cellStyle name="20 % - Markeringsfarve5 2 3 7 6 2 2" xfId="27658" xr:uid="{00000000-0005-0000-0000-000093320000}"/>
    <cellStyle name="20 % - Markeringsfarve5 2 3 7 6 3" xfId="23708" xr:uid="{00000000-0005-0000-0000-000094320000}"/>
    <cellStyle name="20 % - Markeringsfarve5 2 3 7 7" xfId="13622" xr:uid="{00000000-0005-0000-0000-000095320000}"/>
    <cellStyle name="20 % - Markeringsfarve5 2 3 7 7 2" xfId="27653" xr:uid="{00000000-0005-0000-0000-000096320000}"/>
    <cellStyle name="20 % - Markeringsfarve5 2 3 7 8" xfId="23703" xr:uid="{00000000-0005-0000-0000-000097320000}"/>
    <cellStyle name="20 % - Markeringsfarve5 2 3 8" xfId="3312" xr:uid="{00000000-0005-0000-0000-000098320000}"/>
    <cellStyle name="20 % - Markeringsfarve5 2 3 8 2" xfId="13628" xr:uid="{00000000-0005-0000-0000-000099320000}"/>
    <cellStyle name="20 % - Markeringsfarve5 2 3 8 2 2" xfId="27659" xr:uid="{00000000-0005-0000-0000-00009A320000}"/>
    <cellStyle name="20 % - Markeringsfarve5 2 3 8 3" xfId="23709" xr:uid="{00000000-0005-0000-0000-00009B320000}"/>
    <cellStyle name="20 % - Markeringsfarve5 2 3 9" xfId="3313" xr:uid="{00000000-0005-0000-0000-00009C320000}"/>
    <cellStyle name="20 % - Markeringsfarve5 2 3 9 2" xfId="13629" xr:uid="{00000000-0005-0000-0000-00009D320000}"/>
    <cellStyle name="20 % - Markeringsfarve5 2 3 9 2 2" xfId="27660" xr:uid="{00000000-0005-0000-0000-00009E320000}"/>
    <cellStyle name="20 % - Markeringsfarve5 2 3 9 3" xfId="23710" xr:uid="{00000000-0005-0000-0000-00009F320000}"/>
    <cellStyle name="20 % - Markeringsfarve5 2 4" xfId="3314" xr:uid="{00000000-0005-0000-0000-0000A0320000}"/>
    <cellStyle name="20 % - Markeringsfarve5 2 4 10" xfId="3315" xr:uid="{00000000-0005-0000-0000-0000A1320000}"/>
    <cellStyle name="20 % - Markeringsfarve5 2 4 10 2" xfId="13631" xr:uid="{00000000-0005-0000-0000-0000A2320000}"/>
    <cellStyle name="20 % - Markeringsfarve5 2 4 10 2 2" xfId="27662" xr:uid="{00000000-0005-0000-0000-0000A3320000}"/>
    <cellStyle name="20 % - Markeringsfarve5 2 4 10 3" xfId="23712" xr:uid="{00000000-0005-0000-0000-0000A4320000}"/>
    <cellStyle name="20 % - Markeringsfarve5 2 4 11" xfId="3316" xr:uid="{00000000-0005-0000-0000-0000A5320000}"/>
    <cellStyle name="20 % - Markeringsfarve5 2 4 11 2" xfId="13632" xr:uid="{00000000-0005-0000-0000-0000A6320000}"/>
    <cellStyle name="20 % - Markeringsfarve5 2 4 11 2 2" xfId="27663" xr:uid="{00000000-0005-0000-0000-0000A7320000}"/>
    <cellStyle name="20 % - Markeringsfarve5 2 4 11 3" xfId="23713" xr:uid="{00000000-0005-0000-0000-0000A8320000}"/>
    <cellStyle name="20 % - Markeringsfarve5 2 4 12" xfId="13630" xr:uid="{00000000-0005-0000-0000-0000A9320000}"/>
    <cellStyle name="20 % - Markeringsfarve5 2 4 12 2" xfId="27661" xr:uid="{00000000-0005-0000-0000-0000AA320000}"/>
    <cellStyle name="20 % - Markeringsfarve5 2 4 13" xfId="23711" xr:uid="{00000000-0005-0000-0000-0000AB320000}"/>
    <cellStyle name="20 % - Markeringsfarve5 2 4 2" xfId="3317" xr:uid="{00000000-0005-0000-0000-0000AC320000}"/>
    <cellStyle name="20 % - Markeringsfarve5 2 4 2 10" xfId="3318" xr:uid="{00000000-0005-0000-0000-0000AD320000}"/>
    <cellStyle name="20 % - Markeringsfarve5 2 4 2 10 2" xfId="13634" xr:uid="{00000000-0005-0000-0000-0000AE320000}"/>
    <cellStyle name="20 % - Markeringsfarve5 2 4 2 10 2 2" xfId="27665" xr:uid="{00000000-0005-0000-0000-0000AF320000}"/>
    <cellStyle name="20 % - Markeringsfarve5 2 4 2 10 3" xfId="23715" xr:uid="{00000000-0005-0000-0000-0000B0320000}"/>
    <cellStyle name="20 % - Markeringsfarve5 2 4 2 11" xfId="13633" xr:uid="{00000000-0005-0000-0000-0000B1320000}"/>
    <cellStyle name="20 % - Markeringsfarve5 2 4 2 11 2" xfId="27664" xr:uid="{00000000-0005-0000-0000-0000B2320000}"/>
    <cellStyle name="20 % - Markeringsfarve5 2 4 2 12" xfId="23714" xr:uid="{00000000-0005-0000-0000-0000B3320000}"/>
    <cellStyle name="20 % - Markeringsfarve5 2 4 2 2" xfId="3319" xr:uid="{00000000-0005-0000-0000-0000B4320000}"/>
    <cellStyle name="20 % - Markeringsfarve5 2 4 2 2 10" xfId="13635" xr:uid="{00000000-0005-0000-0000-0000B5320000}"/>
    <cellStyle name="20 % - Markeringsfarve5 2 4 2 2 10 2" xfId="27666" xr:uid="{00000000-0005-0000-0000-0000B6320000}"/>
    <cellStyle name="20 % - Markeringsfarve5 2 4 2 2 11" xfId="23716" xr:uid="{00000000-0005-0000-0000-0000B7320000}"/>
    <cellStyle name="20 % - Markeringsfarve5 2 4 2 2 2" xfId="3320" xr:uid="{00000000-0005-0000-0000-0000B8320000}"/>
    <cellStyle name="20 % - Markeringsfarve5 2 4 2 2 2 2" xfId="3321" xr:uid="{00000000-0005-0000-0000-0000B9320000}"/>
    <cellStyle name="20 % - Markeringsfarve5 2 4 2 2 2 2 2" xfId="13637" xr:uid="{00000000-0005-0000-0000-0000BA320000}"/>
    <cellStyle name="20 % - Markeringsfarve5 2 4 2 2 2 2 2 2" xfId="27668" xr:uid="{00000000-0005-0000-0000-0000BB320000}"/>
    <cellStyle name="20 % - Markeringsfarve5 2 4 2 2 2 2 3" xfId="23718" xr:uid="{00000000-0005-0000-0000-0000BC320000}"/>
    <cellStyle name="20 % - Markeringsfarve5 2 4 2 2 2 3" xfId="3322" xr:uid="{00000000-0005-0000-0000-0000BD320000}"/>
    <cellStyle name="20 % - Markeringsfarve5 2 4 2 2 2 3 2" xfId="13638" xr:uid="{00000000-0005-0000-0000-0000BE320000}"/>
    <cellStyle name="20 % - Markeringsfarve5 2 4 2 2 2 3 2 2" xfId="27669" xr:uid="{00000000-0005-0000-0000-0000BF320000}"/>
    <cellStyle name="20 % - Markeringsfarve5 2 4 2 2 2 3 3" xfId="23719" xr:uid="{00000000-0005-0000-0000-0000C0320000}"/>
    <cellStyle name="20 % - Markeringsfarve5 2 4 2 2 2 4" xfId="3323" xr:uid="{00000000-0005-0000-0000-0000C1320000}"/>
    <cellStyle name="20 % - Markeringsfarve5 2 4 2 2 2 4 2" xfId="13639" xr:uid="{00000000-0005-0000-0000-0000C2320000}"/>
    <cellStyle name="20 % - Markeringsfarve5 2 4 2 2 2 4 2 2" xfId="27670" xr:uid="{00000000-0005-0000-0000-0000C3320000}"/>
    <cellStyle name="20 % - Markeringsfarve5 2 4 2 2 2 4 3" xfId="23720" xr:uid="{00000000-0005-0000-0000-0000C4320000}"/>
    <cellStyle name="20 % - Markeringsfarve5 2 4 2 2 2 5" xfId="3324" xr:uid="{00000000-0005-0000-0000-0000C5320000}"/>
    <cellStyle name="20 % - Markeringsfarve5 2 4 2 2 2 5 2" xfId="13640" xr:uid="{00000000-0005-0000-0000-0000C6320000}"/>
    <cellStyle name="20 % - Markeringsfarve5 2 4 2 2 2 5 2 2" xfId="27671" xr:uid="{00000000-0005-0000-0000-0000C7320000}"/>
    <cellStyle name="20 % - Markeringsfarve5 2 4 2 2 2 5 3" xfId="23721" xr:uid="{00000000-0005-0000-0000-0000C8320000}"/>
    <cellStyle name="20 % - Markeringsfarve5 2 4 2 2 2 6" xfId="3325" xr:uid="{00000000-0005-0000-0000-0000C9320000}"/>
    <cellStyle name="20 % - Markeringsfarve5 2 4 2 2 2 6 2" xfId="13641" xr:uid="{00000000-0005-0000-0000-0000CA320000}"/>
    <cellStyle name="20 % - Markeringsfarve5 2 4 2 2 2 6 2 2" xfId="27672" xr:uid="{00000000-0005-0000-0000-0000CB320000}"/>
    <cellStyle name="20 % - Markeringsfarve5 2 4 2 2 2 6 3" xfId="23722" xr:uid="{00000000-0005-0000-0000-0000CC320000}"/>
    <cellStyle name="20 % - Markeringsfarve5 2 4 2 2 2 7" xfId="13636" xr:uid="{00000000-0005-0000-0000-0000CD320000}"/>
    <cellStyle name="20 % - Markeringsfarve5 2 4 2 2 2 7 2" xfId="27667" xr:uid="{00000000-0005-0000-0000-0000CE320000}"/>
    <cellStyle name="20 % - Markeringsfarve5 2 4 2 2 2 8" xfId="23717" xr:uid="{00000000-0005-0000-0000-0000CF320000}"/>
    <cellStyle name="20 % - Markeringsfarve5 2 4 2 2 3" xfId="3326" xr:uid="{00000000-0005-0000-0000-0000D0320000}"/>
    <cellStyle name="20 % - Markeringsfarve5 2 4 2 2 3 2" xfId="3327" xr:uid="{00000000-0005-0000-0000-0000D1320000}"/>
    <cellStyle name="20 % - Markeringsfarve5 2 4 2 2 3 2 2" xfId="13643" xr:uid="{00000000-0005-0000-0000-0000D2320000}"/>
    <cellStyle name="20 % - Markeringsfarve5 2 4 2 2 3 2 2 2" xfId="27674" xr:uid="{00000000-0005-0000-0000-0000D3320000}"/>
    <cellStyle name="20 % - Markeringsfarve5 2 4 2 2 3 2 3" xfId="23724" xr:uid="{00000000-0005-0000-0000-0000D4320000}"/>
    <cellStyle name="20 % - Markeringsfarve5 2 4 2 2 3 3" xfId="3328" xr:uid="{00000000-0005-0000-0000-0000D5320000}"/>
    <cellStyle name="20 % - Markeringsfarve5 2 4 2 2 3 3 2" xfId="13644" xr:uid="{00000000-0005-0000-0000-0000D6320000}"/>
    <cellStyle name="20 % - Markeringsfarve5 2 4 2 2 3 3 2 2" xfId="27675" xr:uid="{00000000-0005-0000-0000-0000D7320000}"/>
    <cellStyle name="20 % - Markeringsfarve5 2 4 2 2 3 3 3" xfId="23725" xr:uid="{00000000-0005-0000-0000-0000D8320000}"/>
    <cellStyle name="20 % - Markeringsfarve5 2 4 2 2 3 4" xfId="3329" xr:uid="{00000000-0005-0000-0000-0000D9320000}"/>
    <cellStyle name="20 % - Markeringsfarve5 2 4 2 2 3 4 2" xfId="13645" xr:uid="{00000000-0005-0000-0000-0000DA320000}"/>
    <cellStyle name="20 % - Markeringsfarve5 2 4 2 2 3 4 2 2" xfId="27676" xr:uid="{00000000-0005-0000-0000-0000DB320000}"/>
    <cellStyle name="20 % - Markeringsfarve5 2 4 2 2 3 4 3" xfId="23726" xr:uid="{00000000-0005-0000-0000-0000DC320000}"/>
    <cellStyle name="20 % - Markeringsfarve5 2 4 2 2 3 5" xfId="3330" xr:uid="{00000000-0005-0000-0000-0000DD320000}"/>
    <cellStyle name="20 % - Markeringsfarve5 2 4 2 2 3 5 2" xfId="13646" xr:uid="{00000000-0005-0000-0000-0000DE320000}"/>
    <cellStyle name="20 % - Markeringsfarve5 2 4 2 2 3 5 2 2" xfId="27677" xr:uid="{00000000-0005-0000-0000-0000DF320000}"/>
    <cellStyle name="20 % - Markeringsfarve5 2 4 2 2 3 5 3" xfId="23727" xr:uid="{00000000-0005-0000-0000-0000E0320000}"/>
    <cellStyle name="20 % - Markeringsfarve5 2 4 2 2 3 6" xfId="3331" xr:uid="{00000000-0005-0000-0000-0000E1320000}"/>
    <cellStyle name="20 % - Markeringsfarve5 2 4 2 2 3 6 2" xfId="13647" xr:uid="{00000000-0005-0000-0000-0000E2320000}"/>
    <cellStyle name="20 % - Markeringsfarve5 2 4 2 2 3 6 2 2" xfId="27678" xr:uid="{00000000-0005-0000-0000-0000E3320000}"/>
    <cellStyle name="20 % - Markeringsfarve5 2 4 2 2 3 6 3" xfId="23728" xr:uid="{00000000-0005-0000-0000-0000E4320000}"/>
    <cellStyle name="20 % - Markeringsfarve5 2 4 2 2 3 7" xfId="13642" xr:uid="{00000000-0005-0000-0000-0000E5320000}"/>
    <cellStyle name="20 % - Markeringsfarve5 2 4 2 2 3 7 2" xfId="27673" xr:uid="{00000000-0005-0000-0000-0000E6320000}"/>
    <cellStyle name="20 % - Markeringsfarve5 2 4 2 2 3 8" xfId="23723" xr:uid="{00000000-0005-0000-0000-0000E7320000}"/>
    <cellStyle name="20 % - Markeringsfarve5 2 4 2 2 4" xfId="3332" xr:uid="{00000000-0005-0000-0000-0000E8320000}"/>
    <cellStyle name="20 % - Markeringsfarve5 2 4 2 2 4 2" xfId="3333" xr:uid="{00000000-0005-0000-0000-0000E9320000}"/>
    <cellStyle name="20 % - Markeringsfarve5 2 4 2 2 4 2 2" xfId="13649" xr:uid="{00000000-0005-0000-0000-0000EA320000}"/>
    <cellStyle name="20 % - Markeringsfarve5 2 4 2 2 4 2 2 2" xfId="27680" xr:uid="{00000000-0005-0000-0000-0000EB320000}"/>
    <cellStyle name="20 % - Markeringsfarve5 2 4 2 2 4 2 3" xfId="23730" xr:uid="{00000000-0005-0000-0000-0000EC320000}"/>
    <cellStyle name="20 % - Markeringsfarve5 2 4 2 2 4 3" xfId="3334" xr:uid="{00000000-0005-0000-0000-0000ED320000}"/>
    <cellStyle name="20 % - Markeringsfarve5 2 4 2 2 4 3 2" xfId="13650" xr:uid="{00000000-0005-0000-0000-0000EE320000}"/>
    <cellStyle name="20 % - Markeringsfarve5 2 4 2 2 4 3 2 2" xfId="27681" xr:uid="{00000000-0005-0000-0000-0000EF320000}"/>
    <cellStyle name="20 % - Markeringsfarve5 2 4 2 2 4 3 3" xfId="23731" xr:uid="{00000000-0005-0000-0000-0000F0320000}"/>
    <cellStyle name="20 % - Markeringsfarve5 2 4 2 2 4 4" xfId="3335" xr:uid="{00000000-0005-0000-0000-0000F1320000}"/>
    <cellStyle name="20 % - Markeringsfarve5 2 4 2 2 4 4 2" xfId="13651" xr:uid="{00000000-0005-0000-0000-0000F2320000}"/>
    <cellStyle name="20 % - Markeringsfarve5 2 4 2 2 4 4 2 2" xfId="27682" xr:uid="{00000000-0005-0000-0000-0000F3320000}"/>
    <cellStyle name="20 % - Markeringsfarve5 2 4 2 2 4 4 3" xfId="23732" xr:uid="{00000000-0005-0000-0000-0000F4320000}"/>
    <cellStyle name="20 % - Markeringsfarve5 2 4 2 2 4 5" xfId="3336" xr:uid="{00000000-0005-0000-0000-0000F5320000}"/>
    <cellStyle name="20 % - Markeringsfarve5 2 4 2 2 4 5 2" xfId="13652" xr:uid="{00000000-0005-0000-0000-0000F6320000}"/>
    <cellStyle name="20 % - Markeringsfarve5 2 4 2 2 4 5 2 2" xfId="27683" xr:uid="{00000000-0005-0000-0000-0000F7320000}"/>
    <cellStyle name="20 % - Markeringsfarve5 2 4 2 2 4 5 3" xfId="23733" xr:uid="{00000000-0005-0000-0000-0000F8320000}"/>
    <cellStyle name="20 % - Markeringsfarve5 2 4 2 2 4 6" xfId="3337" xr:uid="{00000000-0005-0000-0000-0000F9320000}"/>
    <cellStyle name="20 % - Markeringsfarve5 2 4 2 2 4 6 2" xfId="13653" xr:uid="{00000000-0005-0000-0000-0000FA320000}"/>
    <cellStyle name="20 % - Markeringsfarve5 2 4 2 2 4 6 2 2" xfId="27684" xr:uid="{00000000-0005-0000-0000-0000FB320000}"/>
    <cellStyle name="20 % - Markeringsfarve5 2 4 2 2 4 6 3" xfId="23734" xr:uid="{00000000-0005-0000-0000-0000FC320000}"/>
    <cellStyle name="20 % - Markeringsfarve5 2 4 2 2 4 7" xfId="13648" xr:uid="{00000000-0005-0000-0000-0000FD320000}"/>
    <cellStyle name="20 % - Markeringsfarve5 2 4 2 2 4 7 2" xfId="27679" xr:uid="{00000000-0005-0000-0000-0000FE320000}"/>
    <cellStyle name="20 % - Markeringsfarve5 2 4 2 2 4 8" xfId="23729" xr:uid="{00000000-0005-0000-0000-0000FF320000}"/>
    <cellStyle name="20 % - Markeringsfarve5 2 4 2 2 5" xfId="3338" xr:uid="{00000000-0005-0000-0000-000000330000}"/>
    <cellStyle name="20 % - Markeringsfarve5 2 4 2 2 5 2" xfId="13654" xr:uid="{00000000-0005-0000-0000-000001330000}"/>
    <cellStyle name="20 % - Markeringsfarve5 2 4 2 2 5 2 2" xfId="27685" xr:uid="{00000000-0005-0000-0000-000002330000}"/>
    <cellStyle name="20 % - Markeringsfarve5 2 4 2 2 5 3" xfId="23735" xr:uid="{00000000-0005-0000-0000-000003330000}"/>
    <cellStyle name="20 % - Markeringsfarve5 2 4 2 2 6" xfId="3339" xr:uid="{00000000-0005-0000-0000-000004330000}"/>
    <cellStyle name="20 % - Markeringsfarve5 2 4 2 2 6 2" xfId="13655" xr:uid="{00000000-0005-0000-0000-000005330000}"/>
    <cellStyle name="20 % - Markeringsfarve5 2 4 2 2 6 2 2" xfId="27686" xr:uid="{00000000-0005-0000-0000-000006330000}"/>
    <cellStyle name="20 % - Markeringsfarve5 2 4 2 2 6 3" xfId="23736" xr:uid="{00000000-0005-0000-0000-000007330000}"/>
    <cellStyle name="20 % - Markeringsfarve5 2 4 2 2 7" xfId="3340" xr:uid="{00000000-0005-0000-0000-000008330000}"/>
    <cellStyle name="20 % - Markeringsfarve5 2 4 2 2 7 2" xfId="13656" xr:uid="{00000000-0005-0000-0000-000009330000}"/>
    <cellStyle name="20 % - Markeringsfarve5 2 4 2 2 7 2 2" xfId="27687" xr:uid="{00000000-0005-0000-0000-00000A330000}"/>
    <cellStyle name="20 % - Markeringsfarve5 2 4 2 2 7 3" xfId="23737" xr:uid="{00000000-0005-0000-0000-00000B330000}"/>
    <cellStyle name="20 % - Markeringsfarve5 2 4 2 2 8" xfId="3341" xr:uid="{00000000-0005-0000-0000-00000C330000}"/>
    <cellStyle name="20 % - Markeringsfarve5 2 4 2 2 8 2" xfId="13657" xr:uid="{00000000-0005-0000-0000-00000D330000}"/>
    <cellStyle name="20 % - Markeringsfarve5 2 4 2 2 8 2 2" xfId="27688" xr:uid="{00000000-0005-0000-0000-00000E330000}"/>
    <cellStyle name="20 % - Markeringsfarve5 2 4 2 2 8 3" xfId="23738" xr:uid="{00000000-0005-0000-0000-00000F330000}"/>
    <cellStyle name="20 % - Markeringsfarve5 2 4 2 2 9" xfId="3342" xr:uid="{00000000-0005-0000-0000-000010330000}"/>
    <cellStyle name="20 % - Markeringsfarve5 2 4 2 2 9 2" xfId="13658" xr:uid="{00000000-0005-0000-0000-000011330000}"/>
    <cellStyle name="20 % - Markeringsfarve5 2 4 2 2 9 2 2" xfId="27689" xr:uid="{00000000-0005-0000-0000-000012330000}"/>
    <cellStyle name="20 % - Markeringsfarve5 2 4 2 2 9 3" xfId="23739" xr:uid="{00000000-0005-0000-0000-000013330000}"/>
    <cellStyle name="20 % - Markeringsfarve5 2 4 2 3" xfId="3343" xr:uid="{00000000-0005-0000-0000-000014330000}"/>
    <cellStyle name="20 % - Markeringsfarve5 2 4 2 3 2" xfId="3344" xr:uid="{00000000-0005-0000-0000-000015330000}"/>
    <cellStyle name="20 % - Markeringsfarve5 2 4 2 3 2 2" xfId="13660" xr:uid="{00000000-0005-0000-0000-000016330000}"/>
    <cellStyle name="20 % - Markeringsfarve5 2 4 2 3 2 2 2" xfId="27691" xr:uid="{00000000-0005-0000-0000-000017330000}"/>
    <cellStyle name="20 % - Markeringsfarve5 2 4 2 3 2 3" xfId="23741" xr:uid="{00000000-0005-0000-0000-000018330000}"/>
    <cellStyle name="20 % - Markeringsfarve5 2 4 2 3 3" xfId="3345" xr:uid="{00000000-0005-0000-0000-000019330000}"/>
    <cellStyle name="20 % - Markeringsfarve5 2 4 2 3 3 2" xfId="13661" xr:uid="{00000000-0005-0000-0000-00001A330000}"/>
    <cellStyle name="20 % - Markeringsfarve5 2 4 2 3 3 2 2" xfId="27692" xr:uid="{00000000-0005-0000-0000-00001B330000}"/>
    <cellStyle name="20 % - Markeringsfarve5 2 4 2 3 3 3" xfId="23742" xr:uid="{00000000-0005-0000-0000-00001C330000}"/>
    <cellStyle name="20 % - Markeringsfarve5 2 4 2 3 4" xfId="3346" xr:uid="{00000000-0005-0000-0000-00001D330000}"/>
    <cellStyle name="20 % - Markeringsfarve5 2 4 2 3 4 2" xfId="13662" xr:uid="{00000000-0005-0000-0000-00001E330000}"/>
    <cellStyle name="20 % - Markeringsfarve5 2 4 2 3 4 2 2" xfId="27693" xr:uid="{00000000-0005-0000-0000-00001F330000}"/>
    <cellStyle name="20 % - Markeringsfarve5 2 4 2 3 4 3" xfId="23743" xr:uid="{00000000-0005-0000-0000-000020330000}"/>
    <cellStyle name="20 % - Markeringsfarve5 2 4 2 3 5" xfId="3347" xr:uid="{00000000-0005-0000-0000-000021330000}"/>
    <cellStyle name="20 % - Markeringsfarve5 2 4 2 3 5 2" xfId="13663" xr:uid="{00000000-0005-0000-0000-000022330000}"/>
    <cellStyle name="20 % - Markeringsfarve5 2 4 2 3 5 2 2" xfId="27694" xr:uid="{00000000-0005-0000-0000-000023330000}"/>
    <cellStyle name="20 % - Markeringsfarve5 2 4 2 3 5 3" xfId="23744" xr:uid="{00000000-0005-0000-0000-000024330000}"/>
    <cellStyle name="20 % - Markeringsfarve5 2 4 2 3 6" xfId="3348" xr:uid="{00000000-0005-0000-0000-000025330000}"/>
    <cellStyle name="20 % - Markeringsfarve5 2 4 2 3 6 2" xfId="13664" xr:uid="{00000000-0005-0000-0000-000026330000}"/>
    <cellStyle name="20 % - Markeringsfarve5 2 4 2 3 6 2 2" xfId="27695" xr:uid="{00000000-0005-0000-0000-000027330000}"/>
    <cellStyle name="20 % - Markeringsfarve5 2 4 2 3 6 3" xfId="23745" xr:uid="{00000000-0005-0000-0000-000028330000}"/>
    <cellStyle name="20 % - Markeringsfarve5 2 4 2 3 7" xfId="13659" xr:uid="{00000000-0005-0000-0000-000029330000}"/>
    <cellStyle name="20 % - Markeringsfarve5 2 4 2 3 7 2" xfId="27690" xr:uid="{00000000-0005-0000-0000-00002A330000}"/>
    <cellStyle name="20 % - Markeringsfarve5 2 4 2 3 8" xfId="23740" xr:uid="{00000000-0005-0000-0000-00002B330000}"/>
    <cellStyle name="20 % - Markeringsfarve5 2 4 2 4" xfId="3349" xr:uid="{00000000-0005-0000-0000-00002C330000}"/>
    <cellStyle name="20 % - Markeringsfarve5 2 4 2 4 2" xfId="3350" xr:uid="{00000000-0005-0000-0000-00002D330000}"/>
    <cellStyle name="20 % - Markeringsfarve5 2 4 2 4 2 2" xfId="13666" xr:uid="{00000000-0005-0000-0000-00002E330000}"/>
    <cellStyle name="20 % - Markeringsfarve5 2 4 2 4 2 2 2" xfId="27697" xr:uid="{00000000-0005-0000-0000-00002F330000}"/>
    <cellStyle name="20 % - Markeringsfarve5 2 4 2 4 2 3" xfId="23747" xr:uid="{00000000-0005-0000-0000-000030330000}"/>
    <cellStyle name="20 % - Markeringsfarve5 2 4 2 4 3" xfId="3351" xr:uid="{00000000-0005-0000-0000-000031330000}"/>
    <cellStyle name="20 % - Markeringsfarve5 2 4 2 4 3 2" xfId="13667" xr:uid="{00000000-0005-0000-0000-000032330000}"/>
    <cellStyle name="20 % - Markeringsfarve5 2 4 2 4 3 2 2" xfId="27698" xr:uid="{00000000-0005-0000-0000-000033330000}"/>
    <cellStyle name="20 % - Markeringsfarve5 2 4 2 4 3 3" xfId="23748" xr:uid="{00000000-0005-0000-0000-000034330000}"/>
    <cellStyle name="20 % - Markeringsfarve5 2 4 2 4 4" xfId="3352" xr:uid="{00000000-0005-0000-0000-000035330000}"/>
    <cellStyle name="20 % - Markeringsfarve5 2 4 2 4 4 2" xfId="13668" xr:uid="{00000000-0005-0000-0000-000036330000}"/>
    <cellStyle name="20 % - Markeringsfarve5 2 4 2 4 4 2 2" xfId="27699" xr:uid="{00000000-0005-0000-0000-000037330000}"/>
    <cellStyle name="20 % - Markeringsfarve5 2 4 2 4 4 3" xfId="23749" xr:uid="{00000000-0005-0000-0000-000038330000}"/>
    <cellStyle name="20 % - Markeringsfarve5 2 4 2 4 5" xfId="3353" xr:uid="{00000000-0005-0000-0000-000039330000}"/>
    <cellStyle name="20 % - Markeringsfarve5 2 4 2 4 5 2" xfId="13669" xr:uid="{00000000-0005-0000-0000-00003A330000}"/>
    <cellStyle name="20 % - Markeringsfarve5 2 4 2 4 5 2 2" xfId="27700" xr:uid="{00000000-0005-0000-0000-00003B330000}"/>
    <cellStyle name="20 % - Markeringsfarve5 2 4 2 4 5 3" xfId="23750" xr:uid="{00000000-0005-0000-0000-00003C330000}"/>
    <cellStyle name="20 % - Markeringsfarve5 2 4 2 4 6" xfId="3354" xr:uid="{00000000-0005-0000-0000-00003D330000}"/>
    <cellStyle name="20 % - Markeringsfarve5 2 4 2 4 6 2" xfId="13670" xr:uid="{00000000-0005-0000-0000-00003E330000}"/>
    <cellStyle name="20 % - Markeringsfarve5 2 4 2 4 6 2 2" xfId="27701" xr:uid="{00000000-0005-0000-0000-00003F330000}"/>
    <cellStyle name="20 % - Markeringsfarve5 2 4 2 4 6 3" xfId="23751" xr:uid="{00000000-0005-0000-0000-000040330000}"/>
    <cellStyle name="20 % - Markeringsfarve5 2 4 2 4 7" xfId="13665" xr:uid="{00000000-0005-0000-0000-000041330000}"/>
    <cellStyle name="20 % - Markeringsfarve5 2 4 2 4 7 2" xfId="27696" xr:uid="{00000000-0005-0000-0000-000042330000}"/>
    <cellStyle name="20 % - Markeringsfarve5 2 4 2 4 8" xfId="23746" xr:uid="{00000000-0005-0000-0000-000043330000}"/>
    <cellStyle name="20 % - Markeringsfarve5 2 4 2 5" xfId="3355" xr:uid="{00000000-0005-0000-0000-000044330000}"/>
    <cellStyle name="20 % - Markeringsfarve5 2 4 2 5 2" xfId="3356" xr:uid="{00000000-0005-0000-0000-000045330000}"/>
    <cellStyle name="20 % - Markeringsfarve5 2 4 2 5 2 2" xfId="13672" xr:uid="{00000000-0005-0000-0000-000046330000}"/>
    <cellStyle name="20 % - Markeringsfarve5 2 4 2 5 2 2 2" xfId="27703" xr:uid="{00000000-0005-0000-0000-000047330000}"/>
    <cellStyle name="20 % - Markeringsfarve5 2 4 2 5 2 3" xfId="23753" xr:uid="{00000000-0005-0000-0000-000048330000}"/>
    <cellStyle name="20 % - Markeringsfarve5 2 4 2 5 3" xfId="3357" xr:uid="{00000000-0005-0000-0000-000049330000}"/>
    <cellStyle name="20 % - Markeringsfarve5 2 4 2 5 3 2" xfId="13673" xr:uid="{00000000-0005-0000-0000-00004A330000}"/>
    <cellStyle name="20 % - Markeringsfarve5 2 4 2 5 3 2 2" xfId="27704" xr:uid="{00000000-0005-0000-0000-00004B330000}"/>
    <cellStyle name="20 % - Markeringsfarve5 2 4 2 5 3 3" xfId="23754" xr:uid="{00000000-0005-0000-0000-00004C330000}"/>
    <cellStyle name="20 % - Markeringsfarve5 2 4 2 5 4" xfId="3358" xr:uid="{00000000-0005-0000-0000-00004D330000}"/>
    <cellStyle name="20 % - Markeringsfarve5 2 4 2 5 4 2" xfId="13674" xr:uid="{00000000-0005-0000-0000-00004E330000}"/>
    <cellStyle name="20 % - Markeringsfarve5 2 4 2 5 4 2 2" xfId="27705" xr:uid="{00000000-0005-0000-0000-00004F330000}"/>
    <cellStyle name="20 % - Markeringsfarve5 2 4 2 5 4 3" xfId="23755" xr:uid="{00000000-0005-0000-0000-000050330000}"/>
    <cellStyle name="20 % - Markeringsfarve5 2 4 2 5 5" xfId="3359" xr:uid="{00000000-0005-0000-0000-000051330000}"/>
    <cellStyle name="20 % - Markeringsfarve5 2 4 2 5 5 2" xfId="13675" xr:uid="{00000000-0005-0000-0000-000052330000}"/>
    <cellStyle name="20 % - Markeringsfarve5 2 4 2 5 5 2 2" xfId="27706" xr:uid="{00000000-0005-0000-0000-000053330000}"/>
    <cellStyle name="20 % - Markeringsfarve5 2 4 2 5 5 3" xfId="23756" xr:uid="{00000000-0005-0000-0000-000054330000}"/>
    <cellStyle name="20 % - Markeringsfarve5 2 4 2 5 6" xfId="3360" xr:uid="{00000000-0005-0000-0000-000055330000}"/>
    <cellStyle name="20 % - Markeringsfarve5 2 4 2 5 6 2" xfId="13676" xr:uid="{00000000-0005-0000-0000-000056330000}"/>
    <cellStyle name="20 % - Markeringsfarve5 2 4 2 5 6 2 2" xfId="27707" xr:uid="{00000000-0005-0000-0000-000057330000}"/>
    <cellStyle name="20 % - Markeringsfarve5 2 4 2 5 6 3" xfId="23757" xr:uid="{00000000-0005-0000-0000-000058330000}"/>
    <cellStyle name="20 % - Markeringsfarve5 2 4 2 5 7" xfId="13671" xr:uid="{00000000-0005-0000-0000-000059330000}"/>
    <cellStyle name="20 % - Markeringsfarve5 2 4 2 5 7 2" xfId="27702" xr:uid="{00000000-0005-0000-0000-00005A330000}"/>
    <cellStyle name="20 % - Markeringsfarve5 2 4 2 5 8" xfId="23752" xr:uid="{00000000-0005-0000-0000-00005B330000}"/>
    <cellStyle name="20 % - Markeringsfarve5 2 4 2 6" xfId="3361" xr:uid="{00000000-0005-0000-0000-00005C330000}"/>
    <cellStyle name="20 % - Markeringsfarve5 2 4 2 6 2" xfId="13677" xr:uid="{00000000-0005-0000-0000-00005D330000}"/>
    <cellStyle name="20 % - Markeringsfarve5 2 4 2 6 2 2" xfId="27708" xr:uid="{00000000-0005-0000-0000-00005E330000}"/>
    <cellStyle name="20 % - Markeringsfarve5 2 4 2 6 3" xfId="23758" xr:uid="{00000000-0005-0000-0000-00005F330000}"/>
    <cellStyle name="20 % - Markeringsfarve5 2 4 2 7" xfId="3362" xr:uid="{00000000-0005-0000-0000-000060330000}"/>
    <cellStyle name="20 % - Markeringsfarve5 2 4 2 7 2" xfId="13678" xr:uid="{00000000-0005-0000-0000-000061330000}"/>
    <cellStyle name="20 % - Markeringsfarve5 2 4 2 7 2 2" xfId="27709" xr:uid="{00000000-0005-0000-0000-000062330000}"/>
    <cellStyle name="20 % - Markeringsfarve5 2 4 2 7 3" xfId="23759" xr:uid="{00000000-0005-0000-0000-000063330000}"/>
    <cellStyle name="20 % - Markeringsfarve5 2 4 2 8" xfId="3363" xr:uid="{00000000-0005-0000-0000-000064330000}"/>
    <cellStyle name="20 % - Markeringsfarve5 2 4 2 8 2" xfId="13679" xr:uid="{00000000-0005-0000-0000-000065330000}"/>
    <cellStyle name="20 % - Markeringsfarve5 2 4 2 8 2 2" xfId="27710" xr:uid="{00000000-0005-0000-0000-000066330000}"/>
    <cellStyle name="20 % - Markeringsfarve5 2 4 2 8 3" xfId="23760" xr:uid="{00000000-0005-0000-0000-000067330000}"/>
    <cellStyle name="20 % - Markeringsfarve5 2 4 2 9" xfId="3364" xr:uid="{00000000-0005-0000-0000-000068330000}"/>
    <cellStyle name="20 % - Markeringsfarve5 2 4 2 9 2" xfId="13680" xr:uid="{00000000-0005-0000-0000-000069330000}"/>
    <cellStyle name="20 % - Markeringsfarve5 2 4 2 9 2 2" xfId="27711" xr:uid="{00000000-0005-0000-0000-00006A330000}"/>
    <cellStyle name="20 % - Markeringsfarve5 2 4 2 9 3" xfId="23761" xr:uid="{00000000-0005-0000-0000-00006B330000}"/>
    <cellStyle name="20 % - Markeringsfarve5 2 4 3" xfId="3365" xr:uid="{00000000-0005-0000-0000-00006C330000}"/>
    <cellStyle name="20 % - Markeringsfarve5 2 4 3 10" xfId="13681" xr:uid="{00000000-0005-0000-0000-00006D330000}"/>
    <cellStyle name="20 % - Markeringsfarve5 2 4 3 10 2" xfId="27712" xr:uid="{00000000-0005-0000-0000-00006E330000}"/>
    <cellStyle name="20 % - Markeringsfarve5 2 4 3 11" xfId="23762" xr:uid="{00000000-0005-0000-0000-00006F330000}"/>
    <cellStyle name="20 % - Markeringsfarve5 2 4 3 2" xfId="3366" xr:uid="{00000000-0005-0000-0000-000070330000}"/>
    <cellStyle name="20 % - Markeringsfarve5 2 4 3 2 2" xfId="3367" xr:uid="{00000000-0005-0000-0000-000071330000}"/>
    <cellStyle name="20 % - Markeringsfarve5 2 4 3 2 2 2" xfId="13683" xr:uid="{00000000-0005-0000-0000-000072330000}"/>
    <cellStyle name="20 % - Markeringsfarve5 2 4 3 2 2 2 2" xfId="27714" xr:uid="{00000000-0005-0000-0000-000073330000}"/>
    <cellStyle name="20 % - Markeringsfarve5 2 4 3 2 2 3" xfId="23764" xr:uid="{00000000-0005-0000-0000-000074330000}"/>
    <cellStyle name="20 % - Markeringsfarve5 2 4 3 2 3" xfId="3368" xr:uid="{00000000-0005-0000-0000-000075330000}"/>
    <cellStyle name="20 % - Markeringsfarve5 2 4 3 2 3 2" xfId="13684" xr:uid="{00000000-0005-0000-0000-000076330000}"/>
    <cellStyle name="20 % - Markeringsfarve5 2 4 3 2 3 2 2" xfId="27715" xr:uid="{00000000-0005-0000-0000-000077330000}"/>
    <cellStyle name="20 % - Markeringsfarve5 2 4 3 2 3 3" xfId="23765" xr:uid="{00000000-0005-0000-0000-000078330000}"/>
    <cellStyle name="20 % - Markeringsfarve5 2 4 3 2 4" xfId="3369" xr:uid="{00000000-0005-0000-0000-000079330000}"/>
    <cellStyle name="20 % - Markeringsfarve5 2 4 3 2 4 2" xfId="13685" xr:uid="{00000000-0005-0000-0000-00007A330000}"/>
    <cellStyle name="20 % - Markeringsfarve5 2 4 3 2 4 2 2" xfId="27716" xr:uid="{00000000-0005-0000-0000-00007B330000}"/>
    <cellStyle name="20 % - Markeringsfarve5 2 4 3 2 4 3" xfId="23766" xr:uid="{00000000-0005-0000-0000-00007C330000}"/>
    <cellStyle name="20 % - Markeringsfarve5 2 4 3 2 5" xfId="3370" xr:uid="{00000000-0005-0000-0000-00007D330000}"/>
    <cellStyle name="20 % - Markeringsfarve5 2 4 3 2 5 2" xfId="13686" xr:uid="{00000000-0005-0000-0000-00007E330000}"/>
    <cellStyle name="20 % - Markeringsfarve5 2 4 3 2 5 2 2" xfId="27717" xr:uid="{00000000-0005-0000-0000-00007F330000}"/>
    <cellStyle name="20 % - Markeringsfarve5 2 4 3 2 5 3" xfId="23767" xr:uid="{00000000-0005-0000-0000-000080330000}"/>
    <cellStyle name="20 % - Markeringsfarve5 2 4 3 2 6" xfId="3371" xr:uid="{00000000-0005-0000-0000-000081330000}"/>
    <cellStyle name="20 % - Markeringsfarve5 2 4 3 2 6 2" xfId="13687" xr:uid="{00000000-0005-0000-0000-000082330000}"/>
    <cellStyle name="20 % - Markeringsfarve5 2 4 3 2 6 2 2" xfId="27718" xr:uid="{00000000-0005-0000-0000-000083330000}"/>
    <cellStyle name="20 % - Markeringsfarve5 2 4 3 2 6 3" xfId="23768" xr:uid="{00000000-0005-0000-0000-000084330000}"/>
    <cellStyle name="20 % - Markeringsfarve5 2 4 3 2 7" xfId="13682" xr:uid="{00000000-0005-0000-0000-000085330000}"/>
    <cellStyle name="20 % - Markeringsfarve5 2 4 3 2 7 2" xfId="27713" xr:uid="{00000000-0005-0000-0000-000086330000}"/>
    <cellStyle name="20 % - Markeringsfarve5 2 4 3 2 8" xfId="23763" xr:uid="{00000000-0005-0000-0000-000087330000}"/>
    <cellStyle name="20 % - Markeringsfarve5 2 4 3 3" xfId="3372" xr:uid="{00000000-0005-0000-0000-000088330000}"/>
    <cellStyle name="20 % - Markeringsfarve5 2 4 3 3 2" xfId="3373" xr:uid="{00000000-0005-0000-0000-000089330000}"/>
    <cellStyle name="20 % - Markeringsfarve5 2 4 3 3 2 2" xfId="13689" xr:uid="{00000000-0005-0000-0000-00008A330000}"/>
    <cellStyle name="20 % - Markeringsfarve5 2 4 3 3 2 2 2" xfId="27720" xr:uid="{00000000-0005-0000-0000-00008B330000}"/>
    <cellStyle name="20 % - Markeringsfarve5 2 4 3 3 2 3" xfId="23770" xr:uid="{00000000-0005-0000-0000-00008C330000}"/>
    <cellStyle name="20 % - Markeringsfarve5 2 4 3 3 3" xfId="3374" xr:uid="{00000000-0005-0000-0000-00008D330000}"/>
    <cellStyle name="20 % - Markeringsfarve5 2 4 3 3 3 2" xfId="13690" xr:uid="{00000000-0005-0000-0000-00008E330000}"/>
    <cellStyle name="20 % - Markeringsfarve5 2 4 3 3 3 2 2" xfId="27721" xr:uid="{00000000-0005-0000-0000-00008F330000}"/>
    <cellStyle name="20 % - Markeringsfarve5 2 4 3 3 3 3" xfId="23771" xr:uid="{00000000-0005-0000-0000-000090330000}"/>
    <cellStyle name="20 % - Markeringsfarve5 2 4 3 3 4" xfId="3375" xr:uid="{00000000-0005-0000-0000-000091330000}"/>
    <cellStyle name="20 % - Markeringsfarve5 2 4 3 3 4 2" xfId="13691" xr:uid="{00000000-0005-0000-0000-000092330000}"/>
    <cellStyle name="20 % - Markeringsfarve5 2 4 3 3 4 2 2" xfId="27722" xr:uid="{00000000-0005-0000-0000-000093330000}"/>
    <cellStyle name="20 % - Markeringsfarve5 2 4 3 3 4 3" xfId="23772" xr:uid="{00000000-0005-0000-0000-000094330000}"/>
    <cellStyle name="20 % - Markeringsfarve5 2 4 3 3 5" xfId="3376" xr:uid="{00000000-0005-0000-0000-000095330000}"/>
    <cellStyle name="20 % - Markeringsfarve5 2 4 3 3 5 2" xfId="13692" xr:uid="{00000000-0005-0000-0000-000096330000}"/>
    <cellStyle name="20 % - Markeringsfarve5 2 4 3 3 5 2 2" xfId="27723" xr:uid="{00000000-0005-0000-0000-000097330000}"/>
    <cellStyle name="20 % - Markeringsfarve5 2 4 3 3 5 3" xfId="23773" xr:uid="{00000000-0005-0000-0000-000098330000}"/>
    <cellStyle name="20 % - Markeringsfarve5 2 4 3 3 6" xfId="3377" xr:uid="{00000000-0005-0000-0000-000099330000}"/>
    <cellStyle name="20 % - Markeringsfarve5 2 4 3 3 6 2" xfId="13693" xr:uid="{00000000-0005-0000-0000-00009A330000}"/>
    <cellStyle name="20 % - Markeringsfarve5 2 4 3 3 6 2 2" xfId="27724" xr:uid="{00000000-0005-0000-0000-00009B330000}"/>
    <cellStyle name="20 % - Markeringsfarve5 2 4 3 3 6 3" xfId="23774" xr:uid="{00000000-0005-0000-0000-00009C330000}"/>
    <cellStyle name="20 % - Markeringsfarve5 2 4 3 3 7" xfId="13688" xr:uid="{00000000-0005-0000-0000-00009D330000}"/>
    <cellStyle name="20 % - Markeringsfarve5 2 4 3 3 7 2" xfId="27719" xr:uid="{00000000-0005-0000-0000-00009E330000}"/>
    <cellStyle name="20 % - Markeringsfarve5 2 4 3 3 8" xfId="23769" xr:uid="{00000000-0005-0000-0000-00009F330000}"/>
    <cellStyle name="20 % - Markeringsfarve5 2 4 3 4" xfId="3378" xr:uid="{00000000-0005-0000-0000-0000A0330000}"/>
    <cellStyle name="20 % - Markeringsfarve5 2 4 3 4 2" xfId="3379" xr:uid="{00000000-0005-0000-0000-0000A1330000}"/>
    <cellStyle name="20 % - Markeringsfarve5 2 4 3 4 2 2" xfId="13695" xr:uid="{00000000-0005-0000-0000-0000A2330000}"/>
    <cellStyle name="20 % - Markeringsfarve5 2 4 3 4 2 2 2" xfId="27726" xr:uid="{00000000-0005-0000-0000-0000A3330000}"/>
    <cellStyle name="20 % - Markeringsfarve5 2 4 3 4 2 3" xfId="23776" xr:uid="{00000000-0005-0000-0000-0000A4330000}"/>
    <cellStyle name="20 % - Markeringsfarve5 2 4 3 4 3" xfId="3380" xr:uid="{00000000-0005-0000-0000-0000A5330000}"/>
    <cellStyle name="20 % - Markeringsfarve5 2 4 3 4 3 2" xfId="13696" xr:uid="{00000000-0005-0000-0000-0000A6330000}"/>
    <cellStyle name="20 % - Markeringsfarve5 2 4 3 4 3 2 2" xfId="27727" xr:uid="{00000000-0005-0000-0000-0000A7330000}"/>
    <cellStyle name="20 % - Markeringsfarve5 2 4 3 4 3 3" xfId="23777" xr:uid="{00000000-0005-0000-0000-0000A8330000}"/>
    <cellStyle name="20 % - Markeringsfarve5 2 4 3 4 4" xfId="3381" xr:uid="{00000000-0005-0000-0000-0000A9330000}"/>
    <cellStyle name="20 % - Markeringsfarve5 2 4 3 4 4 2" xfId="13697" xr:uid="{00000000-0005-0000-0000-0000AA330000}"/>
    <cellStyle name="20 % - Markeringsfarve5 2 4 3 4 4 2 2" xfId="27728" xr:uid="{00000000-0005-0000-0000-0000AB330000}"/>
    <cellStyle name="20 % - Markeringsfarve5 2 4 3 4 4 3" xfId="23778" xr:uid="{00000000-0005-0000-0000-0000AC330000}"/>
    <cellStyle name="20 % - Markeringsfarve5 2 4 3 4 5" xfId="3382" xr:uid="{00000000-0005-0000-0000-0000AD330000}"/>
    <cellStyle name="20 % - Markeringsfarve5 2 4 3 4 5 2" xfId="13698" xr:uid="{00000000-0005-0000-0000-0000AE330000}"/>
    <cellStyle name="20 % - Markeringsfarve5 2 4 3 4 5 2 2" xfId="27729" xr:uid="{00000000-0005-0000-0000-0000AF330000}"/>
    <cellStyle name="20 % - Markeringsfarve5 2 4 3 4 5 3" xfId="23779" xr:uid="{00000000-0005-0000-0000-0000B0330000}"/>
    <cellStyle name="20 % - Markeringsfarve5 2 4 3 4 6" xfId="3383" xr:uid="{00000000-0005-0000-0000-0000B1330000}"/>
    <cellStyle name="20 % - Markeringsfarve5 2 4 3 4 6 2" xfId="13699" xr:uid="{00000000-0005-0000-0000-0000B2330000}"/>
    <cellStyle name="20 % - Markeringsfarve5 2 4 3 4 6 2 2" xfId="27730" xr:uid="{00000000-0005-0000-0000-0000B3330000}"/>
    <cellStyle name="20 % - Markeringsfarve5 2 4 3 4 6 3" xfId="23780" xr:uid="{00000000-0005-0000-0000-0000B4330000}"/>
    <cellStyle name="20 % - Markeringsfarve5 2 4 3 4 7" xfId="13694" xr:uid="{00000000-0005-0000-0000-0000B5330000}"/>
    <cellStyle name="20 % - Markeringsfarve5 2 4 3 4 7 2" xfId="27725" xr:uid="{00000000-0005-0000-0000-0000B6330000}"/>
    <cellStyle name="20 % - Markeringsfarve5 2 4 3 4 8" xfId="23775" xr:uid="{00000000-0005-0000-0000-0000B7330000}"/>
    <cellStyle name="20 % - Markeringsfarve5 2 4 3 5" xfId="3384" xr:uid="{00000000-0005-0000-0000-0000B8330000}"/>
    <cellStyle name="20 % - Markeringsfarve5 2 4 3 5 2" xfId="13700" xr:uid="{00000000-0005-0000-0000-0000B9330000}"/>
    <cellStyle name="20 % - Markeringsfarve5 2 4 3 5 2 2" xfId="27731" xr:uid="{00000000-0005-0000-0000-0000BA330000}"/>
    <cellStyle name="20 % - Markeringsfarve5 2 4 3 5 3" xfId="23781" xr:uid="{00000000-0005-0000-0000-0000BB330000}"/>
    <cellStyle name="20 % - Markeringsfarve5 2 4 3 6" xfId="3385" xr:uid="{00000000-0005-0000-0000-0000BC330000}"/>
    <cellStyle name="20 % - Markeringsfarve5 2 4 3 6 2" xfId="13701" xr:uid="{00000000-0005-0000-0000-0000BD330000}"/>
    <cellStyle name="20 % - Markeringsfarve5 2 4 3 6 2 2" xfId="27732" xr:uid="{00000000-0005-0000-0000-0000BE330000}"/>
    <cellStyle name="20 % - Markeringsfarve5 2 4 3 6 3" xfId="23782" xr:uid="{00000000-0005-0000-0000-0000BF330000}"/>
    <cellStyle name="20 % - Markeringsfarve5 2 4 3 7" xfId="3386" xr:uid="{00000000-0005-0000-0000-0000C0330000}"/>
    <cellStyle name="20 % - Markeringsfarve5 2 4 3 7 2" xfId="13702" xr:uid="{00000000-0005-0000-0000-0000C1330000}"/>
    <cellStyle name="20 % - Markeringsfarve5 2 4 3 7 2 2" xfId="27733" xr:uid="{00000000-0005-0000-0000-0000C2330000}"/>
    <cellStyle name="20 % - Markeringsfarve5 2 4 3 7 3" xfId="23783" xr:uid="{00000000-0005-0000-0000-0000C3330000}"/>
    <cellStyle name="20 % - Markeringsfarve5 2 4 3 8" xfId="3387" xr:uid="{00000000-0005-0000-0000-0000C4330000}"/>
    <cellStyle name="20 % - Markeringsfarve5 2 4 3 8 2" xfId="13703" xr:uid="{00000000-0005-0000-0000-0000C5330000}"/>
    <cellStyle name="20 % - Markeringsfarve5 2 4 3 8 2 2" xfId="27734" xr:uid="{00000000-0005-0000-0000-0000C6330000}"/>
    <cellStyle name="20 % - Markeringsfarve5 2 4 3 8 3" xfId="23784" xr:uid="{00000000-0005-0000-0000-0000C7330000}"/>
    <cellStyle name="20 % - Markeringsfarve5 2 4 3 9" xfId="3388" xr:uid="{00000000-0005-0000-0000-0000C8330000}"/>
    <cellStyle name="20 % - Markeringsfarve5 2 4 3 9 2" xfId="13704" xr:uid="{00000000-0005-0000-0000-0000C9330000}"/>
    <cellStyle name="20 % - Markeringsfarve5 2 4 3 9 2 2" xfId="27735" xr:uid="{00000000-0005-0000-0000-0000CA330000}"/>
    <cellStyle name="20 % - Markeringsfarve5 2 4 3 9 3" xfId="23785" xr:uid="{00000000-0005-0000-0000-0000CB330000}"/>
    <cellStyle name="20 % - Markeringsfarve5 2 4 4" xfId="3389" xr:uid="{00000000-0005-0000-0000-0000CC330000}"/>
    <cellStyle name="20 % - Markeringsfarve5 2 4 4 2" xfId="3390" xr:uid="{00000000-0005-0000-0000-0000CD330000}"/>
    <cellStyle name="20 % - Markeringsfarve5 2 4 4 2 2" xfId="13706" xr:uid="{00000000-0005-0000-0000-0000CE330000}"/>
    <cellStyle name="20 % - Markeringsfarve5 2 4 4 2 2 2" xfId="27737" xr:uid="{00000000-0005-0000-0000-0000CF330000}"/>
    <cellStyle name="20 % - Markeringsfarve5 2 4 4 2 3" xfId="23787" xr:uid="{00000000-0005-0000-0000-0000D0330000}"/>
    <cellStyle name="20 % - Markeringsfarve5 2 4 4 3" xfId="3391" xr:uid="{00000000-0005-0000-0000-0000D1330000}"/>
    <cellStyle name="20 % - Markeringsfarve5 2 4 4 3 2" xfId="13707" xr:uid="{00000000-0005-0000-0000-0000D2330000}"/>
    <cellStyle name="20 % - Markeringsfarve5 2 4 4 3 2 2" xfId="27738" xr:uid="{00000000-0005-0000-0000-0000D3330000}"/>
    <cellStyle name="20 % - Markeringsfarve5 2 4 4 3 3" xfId="23788" xr:uid="{00000000-0005-0000-0000-0000D4330000}"/>
    <cellStyle name="20 % - Markeringsfarve5 2 4 4 4" xfId="3392" xr:uid="{00000000-0005-0000-0000-0000D5330000}"/>
    <cellStyle name="20 % - Markeringsfarve5 2 4 4 4 2" xfId="13708" xr:uid="{00000000-0005-0000-0000-0000D6330000}"/>
    <cellStyle name="20 % - Markeringsfarve5 2 4 4 4 2 2" xfId="27739" xr:uid="{00000000-0005-0000-0000-0000D7330000}"/>
    <cellStyle name="20 % - Markeringsfarve5 2 4 4 4 3" xfId="23789" xr:uid="{00000000-0005-0000-0000-0000D8330000}"/>
    <cellStyle name="20 % - Markeringsfarve5 2 4 4 5" xfId="3393" xr:uid="{00000000-0005-0000-0000-0000D9330000}"/>
    <cellStyle name="20 % - Markeringsfarve5 2 4 4 5 2" xfId="13709" xr:uid="{00000000-0005-0000-0000-0000DA330000}"/>
    <cellStyle name="20 % - Markeringsfarve5 2 4 4 5 2 2" xfId="27740" xr:uid="{00000000-0005-0000-0000-0000DB330000}"/>
    <cellStyle name="20 % - Markeringsfarve5 2 4 4 5 3" xfId="23790" xr:uid="{00000000-0005-0000-0000-0000DC330000}"/>
    <cellStyle name="20 % - Markeringsfarve5 2 4 4 6" xfId="3394" xr:uid="{00000000-0005-0000-0000-0000DD330000}"/>
    <cellStyle name="20 % - Markeringsfarve5 2 4 4 6 2" xfId="13710" xr:uid="{00000000-0005-0000-0000-0000DE330000}"/>
    <cellStyle name="20 % - Markeringsfarve5 2 4 4 6 2 2" xfId="27741" xr:uid="{00000000-0005-0000-0000-0000DF330000}"/>
    <cellStyle name="20 % - Markeringsfarve5 2 4 4 6 3" xfId="23791" xr:uid="{00000000-0005-0000-0000-0000E0330000}"/>
    <cellStyle name="20 % - Markeringsfarve5 2 4 4 7" xfId="13705" xr:uid="{00000000-0005-0000-0000-0000E1330000}"/>
    <cellStyle name="20 % - Markeringsfarve5 2 4 4 7 2" xfId="27736" xr:uid="{00000000-0005-0000-0000-0000E2330000}"/>
    <cellStyle name="20 % - Markeringsfarve5 2 4 4 8" xfId="23786" xr:uid="{00000000-0005-0000-0000-0000E3330000}"/>
    <cellStyle name="20 % - Markeringsfarve5 2 4 5" xfId="3395" xr:uid="{00000000-0005-0000-0000-0000E4330000}"/>
    <cellStyle name="20 % - Markeringsfarve5 2 4 5 2" xfId="3396" xr:uid="{00000000-0005-0000-0000-0000E5330000}"/>
    <cellStyle name="20 % - Markeringsfarve5 2 4 5 2 2" xfId="13712" xr:uid="{00000000-0005-0000-0000-0000E6330000}"/>
    <cellStyle name="20 % - Markeringsfarve5 2 4 5 2 2 2" xfId="27743" xr:uid="{00000000-0005-0000-0000-0000E7330000}"/>
    <cellStyle name="20 % - Markeringsfarve5 2 4 5 2 3" xfId="23793" xr:uid="{00000000-0005-0000-0000-0000E8330000}"/>
    <cellStyle name="20 % - Markeringsfarve5 2 4 5 3" xfId="3397" xr:uid="{00000000-0005-0000-0000-0000E9330000}"/>
    <cellStyle name="20 % - Markeringsfarve5 2 4 5 3 2" xfId="13713" xr:uid="{00000000-0005-0000-0000-0000EA330000}"/>
    <cellStyle name="20 % - Markeringsfarve5 2 4 5 3 2 2" xfId="27744" xr:uid="{00000000-0005-0000-0000-0000EB330000}"/>
    <cellStyle name="20 % - Markeringsfarve5 2 4 5 3 3" xfId="23794" xr:uid="{00000000-0005-0000-0000-0000EC330000}"/>
    <cellStyle name="20 % - Markeringsfarve5 2 4 5 4" xfId="3398" xr:uid="{00000000-0005-0000-0000-0000ED330000}"/>
    <cellStyle name="20 % - Markeringsfarve5 2 4 5 4 2" xfId="13714" xr:uid="{00000000-0005-0000-0000-0000EE330000}"/>
    <cellStyle name="20 % - Markeringsfarve5 2 4 5 4 2 2" xfId="27745" xr:uid="{00000000-0005-0000-0000-0000EF330000}"/>
    <cellStyle name="20 % - Markeringsfarve5 2 4 5 4 3" xfId="23795" xr:uid="{00000000-0005-0000-0000-0000F0330000}"/>
    <cellStyle name="20 % - Markeringsfarve5 2 4 5 5" xfId="3399" xr:uid="{00000000-0005-0000-0000-0000F1330000}"/>
    <cellStyle name="20 % - Markeringsfarve5 2 4 5 5 2" xfId="13715" xr:uid="{00000000-0005-0000-0000-0000F2330000}"/>
    <cellStyle name="20 % - Markeringsfarve5 2 4 5 5 2 2" xfId="27746" xr:uid="{00000000-0005-0000-0000-0000F3330000}"/>
    <cellStyle name="20 % - Markeringsfarve5 2 4 5 5 3" xfId="23796" xr:uid="{00000000-0005-0000-0000-0000F4330000}"/>
    <cellStyle name="20 % - Markeringsfarve5 2 4 5 6" xfId="3400" xr:uid="{00000000-0005-0000-0000-0000F5330000}"/>
    <cellStyle name="20 % - Markeringsfarve5 2 4 5 6 2" xfId="13716" xr:uid="{00000000-0005-0000-0000-0000F6330000}"/>
    <cellStyle name="20 % - Markeringsfarve5 2 4 5 6 2 2" xfId="27747" xr:uid="{00000000-0005-0000-0000-0000F7330000}"/>
    <cellStyle name="20 % - Markeringsfarve5 2 4 5 6 3" xfId="23797" xr:uid="{00000000-0005-0000-0000-0000F8330000}"/>
    <cellStyle name="20 % - Markeringsfarve5 2 4 5 7" xfId="13711" xr:uid="{00000000-0005-0000-0000-0000F9330000}"/>
    <cellStyle name="20 % - Markeringsfarve5 2 4 5 7 2" xfId="27742" xr:uid="{00000000-0005-0000-0000-0000FA330000}"/>
    <cellStyle name="20 % - Markeringsfarve5 2 4 5 8" xfId="23792" xr:uid="{00000000-0005-0000-0000-0000FB330000}"/>
    <cellStyle name="20 % - Markeringsfarve5 2 4 6" xfId="3401" xr:uid="{00000000-0005-0000-0000-0000FC330000}"/>
    <cellStyle name="20 % - Markeringsfarve5 2 4 6 2" xfId="3402" xr:uid="{00000000-0005-0000-0000-0000FD330000}"/>
    <cellStyle name="20 % - Markeringsfarve5 2 4 6 2 2" xfId="13718" xr:uid="{00000000-0005-0000-0000-0000FE330000}"/>
    <cellStyle name="20 % - Markeringsfarve5 2 4 6 2 2 2" xfId="27749" xr:uid="{00000000-0005-0000-0000-0000FF330000}"/>
    <cellStyle name="20 % - Markeringsfarve5 2 4 6 2 3" xfId="23799" xr:uid="{00000000-0005-0000-0000-000000340000}"/>
    <cellStyle name="20 % - Markeringsfarve5 2 4 6 3" xfId="3403" xr:uid="{00000000-0005-0000-0000-000001340000}"/>
    <cellStyle name="20 % - Markeringsfarve5 2 4 6 3 2" xfId="13719" xr:uid="{00000000-0005-0000-0000-000002340000}"/>
    <cellStyle name="20 % - Markeringsfarve5 2 4 6 3 2 2" xfId="27750" xr:uid="{00000000-0005-0000-0000-000003340000}"/>
    <cellStyle name="20 % - Markeringsfarve5 2 4 6 3 3" xfId="23800" xr:uid="{00000000-0005-0000-0000-000004340000}"/>
    <cellStyle name="20 % - Markeringsfarve5 2 4 6 4" xfId="3404" xr:uid="{00000000-0005-0000-0000-000005340000}"/>
    <cellStyle name="20 % - Markeringsfarve5 2 4 6 4 2" xfId="13720" xr:uid="{00000000-0005-0000-0000-000006340000}"/>
    <cellStyle name="20 % - Markeringsfarve5 2 4 6 4 2 2" xfId="27751" xr:uid="{00000000-0005-0000-0000-000007340000}"/>
    <cellStyle name="20 % - Markeringsfarve5 2 4 6 4 3" xfId="23801" xr:uid="{00000000-0005-0000-0000-000008340000}"/>
    <cellStyle name="20 % - Markeringsfarve5 2 4 6 5" xfId="3405" xr:uid="{00000000-0005-0000-0000-000009340000}"/>
    <cellStyle name="20 % - Markeringsfarve5 2 4 6 5 2" xfId="13721" xr:uid="{00000000-0005-0000-0000-00000A340000}"/>
    <cellStyle name="20 % - Markeringsfarve5 2 4 6 5 2 2" xfId="27752" xr:uid="{00000000-0005-0000-0000-00000B340000}"/>
    <cellStyle name="20 % - Markeringsfarve5 2 4 6 5 3" xfId="23802" xr:uid="{00000000-0005-0000-0000-00000C340000}"/>
    <cellStyle name="20 % - Markeringsfarve5 2 4 6 6" xfId="3406" xr:uid="{00000000-0005-0000-0000-00000D340000}"/>
    <cellStyle name="20 % - Markeringsfarve5 2 4 6 6 2" xfId="13722" xr:uid="{00000000-0005-0000-0000-00000E340000}"/>
    <cellStyle name="20 % - Markeringsfarve5 2 4 6 6 2 2" xfId="27753" xr:uid="{00000000-0005-0000-0000-00000F340000}"/>
    <cellStyle name="20 % - Markeringsfarve5 2 4 6 6 3" xfId="23803" xr:uid="{00000000-0005-0000-0000-000010340000}"/>
    <cellStyle name="20 % - Markeringsfarve5 2 4 6 7" xfId="13717" xr:uid="{00000000-0005-0000-0000-000011340000}"/>
    <cellStyle name="20 % - Markeringsfarve5 2 4 6 7 2" xfId="27748" xr:uid="{00000000-0005-0000-0000-000012340000}"/>
    <cellStyle name="20 % - Markeringsfarve5 2 4 6 8" xfId="23798" xr:uid="{00000000-0005-0000-0000-000013340000}"/>
    <cellStyle name="20 % - Markeringsfarve5 2 4 7" xfId="3407" xr:uid="{00000000-0005-0000-0000-000014340000}"/>
    <cellStyle name="20 % - Markeringsfarve5 2 4 7 2" xfId="13723" xr:uid="{00000000-0005-0000-0000-000015340000}"/>
    <cellStyle name="20 % - Markeringsfarve5 2 4 7 2 2" xfId="27754" xr:uid="{00000000-0005-0000-0000-000016340000}"/>
    <cellStyle name="20 % - Markeringsfarve5 2 4 7 3" xfId="23804" xr:uid="{00000000-0005-0000-0000-000017340000}"/>
    <cellStyle name="20 % - Markeringsfarve5 2 4 8" xfId="3408" xr:uid="{00000000-0005-0000-0000-000018340000}"/>
    <cellStyle name="20 % - Markeringsfarve5 2 4 8 2" xfId="13724" xr:uid="{00000000-0005-0000-0000-000019340000}"/>
    <cellStyle name="20 % - Markeringsfarve5 2 4 8 2 2" xfId="27755" xr:uid="{00000000-0005-0000-0000-00001A340000}"/>
    <cellStyle name="20 % - Markeringsfarve5 2 4 8 3" xfId="23805" xr:uid="{00000000-0005-0000-0000-00001B340000}"/>
    <cellStyle name="20 % - Markeringsfarve5 2 4 9" xfId="3409" xr:uid="{00000000-0005-0000-0000-00001C340000}"/>
    <cellStyle name="20 % - Markeringsfarve5 2 4 9 2" xfId="13725" xr:uid="{00000000-0005-0000-0000-00001D340000}"/>
    <cellStyle name="20 % - Markeringsfarve5 2 4 9 2 2" xfId="27756" xr:uid="{00000000-0005-0000-0000-00001E340000}"/>
    <cellStyle name="20 % - Markeringsfarve5 2 4 9 3" xfId="23806" xr:uid="{00000000-0005-0000-0000-00001F340000}"/>
    <cellStyle name="20 % - Markeringsfarve5 2 5" xfId="3410" xr:uid="{00000000-0005-0000-0000-000020340000}"/>
    <cellStyle name="20 % - Markeringsfarve5 2 5 10" xfId="3411" xr:uid="{00000000-0005-0000-0000-000021340000}"/>
    <cellStyle name="20 % - Markeringsfarve5 2 5 10 2" xfId="13727" xr:uid="{00000000-0005-0000-0000-000022340000}"/>
    <cellStyle name="20 % - Markeringsfarve5 2 5 10 2 2" xfId="27758" xr:uid="{00000000-0005-0000-0000-000023340000}"/>
    <cellStyle name="20 % - Markeringsfarve5 2 5 10 3" xfId="23808" xr:uid="{00000000-0005-0000-0000-000024340000}"/>
    <cellStyle name="20 % - Markeringsfarve5 2 5 11" xfId="13726" xr:uid="{00000000-0005-0000-0000-000025340000}"/>
    <cellStyle name="20 % - Markeringsfarve5 2 5 11 2" xfId="27757" xr:uid="{00000000-0005-0000-0000-000026340000}"/>
    <cellStyle name="20 % - Markeringsfarve5 2 5 12" xfId="23807" xr:uid="{00000000-0005-0000-0000-000027340000}"/>
    <cellStyle name="20 % - Markeringsfarve5 2 5 2" xfId="3412" xr:uid="{00000000-0005-0000-0000-000028340000}"/>
    <cellStyle name="20 % - Markeringsfarve5 2 5 2 10" xfId="13728" xr:uid="{00000000-0005-0000-0000-000029340000}"/>
    <cellStyle name="20 % - Markeringsfarve5 2 5 2 10 2" xfId="27759" xr:uid="{00000000-0005-0000-0000-00002A340000}"/>
    <cellStyle name="20 % - Markeringsfarve5 2 5 2 11" xfId="23809" xr:uid="{00000000-0005-0000-0000-00002B340000}"/>
    <cellStyle name="20 % - Markeringsfarve5 2 5 2 2" xfId="3413" xr:uid="{00000000-0005-0000-0000-00002C340000}"/>
    <cellStyle name="20 % - Markeringsfarve5 2 5 2 2 2" xfId="3414" xr:uid="{00000000-0005-0000-0000-00002D340000}"/>
    <cellStyle name="20 % - Markeringsfarve5 2 5 2 2 2 2" xfId="13730" xr:uid="{00000000-0005-0000-0000-00002E340000}"/>
    <cellStyle name="20 % - Markeringsfarve5 2 5 2 2 2 2 2" xfId="27761" xr:uid="{00000000-0005-0000-0000-00002F340000}"/>
    <cellStyle name="20 % - Markeringsfarve5 2 5 2 2 2 3" xfId="23811" xr:uid="{00000000-0005-0000-0000-000030340000}"/>
    <cellStyle name="20 % - Markeringsfarve5 2 5 2 2 3" xfId="3415" xr:uid="{00000000-0005-0000-0000-000031340000}"/>
    <cellStyle name="20 % - Markeringsfarve5 2 5 2 2 3 2" xfId="13731" xr:uid="{00000000-0005-0000-0000-000032340000}"/>
    <cellStyle name="20 % - Markeringsfarve5 2 5 2 2 3 2 2" xfId="27762" xr:uid="{00000000-0005-0000-0000-000033340000}"/>
    <cellStyle name="20 % - Markeringsfarve5 2 5 2 2 3 3" xfId="23812" xr:uid="{00000000-0005-0000-0000-000034340000}"/>
    <cellStyle name="20 % - Markeringsfarve5 2 5 2 2 4" xfId="3416" xr:uid="{00000000-0005-0000-0000-000035340000}"/>
    <cellStyle name="20 % - Markeringsfarve5 2 5 2 2 4 2" xfId="13732" xr:uid="{00000000-0005-0000-0000-000036340000}"/>
    <cellStyle name="20 % - Markeringsfarve5 2 5 2 2 4 2 2" xfId="27763" xr:uid="{00000000-0005-0000-0000-000037340000}"/>
    <cellStyle name="20 % - Markeringsfarve5 2 5 2 2 4 3" xfId="23813" xr:uid="{00000000-0005-0000-0000-000038340000}"/>
    <cellStyle name="20 % - Markeringsfarve5 2 5 2 2 5" xfId="3417" xr:uid="{00000000-0005-0000-0000-000039340000}"/>
    <cellStyle name="20 % - Markeringsfarve5 2 5 2 2 5 2" xfId="13733" xr:uid="{00000000-0005-0000-0000-00003A340000}"/>
    <cellStyle name="20 % - Markeringsfarve5 2 5 2 2 5 2 2" xfId="27764" xr:uid="{00000000-0005-0000-0000-00003B340000}"/>
    <cellStyle name="20 % - Markeringsfarve5 2 5 2 2 5 3" xfId="23814" xr:uid="{00000000-0005-0000-0000-00003C340000}"/>
    <cellStyle name="20 % - Markeringsfarve5 2 5 2 2 6" xfId="3418" xr:uid="{00000000-0005-0000-0000-00003D340000}"/>
    <cellStyle name="20 % - Markeringsfarve5 2 5 2 2 6 2" xfId="13734" xr:uid="{00000000-0005-0000-0000-00003E340000}"/>
    <cellStyle name="20 % - Markeringsfarve5 2 5 2 2 6 2 2" xfId="27765" xr:uid="{00000000-0005-0000-0000-00003F340000}"/>
    <cellStyle name="20 % - Markeringsfarve5 2 5 2 2 6 3" xfId="23815" xr:uid="{00000000-0005-0000-0000-000040340000}"/>
    <cellStyle name="20 % - Markeringsfarve5 2 5 2 2 7" xfId="13729" xr:uid="{00000000-0005-0000-0000-000041340000}"/>
    <cellStyle name="20 % - Markeringsfarve5 2 5 2 2 7 2" xfId="27760" xr:uid="{00000000-0005-0000-0000-000042340000}"/>
    <cellStyle name="20 % - Markeringsfarve5 2 5 2 2 8" xfId="23810" xr:uid="{00000000-0005-0000-0000-000043340000}"/>
    <cellStyle name="20 % - Markeringsfarve5 2 5 2 3" xfId="3419" xr:uid="{00000000-0005-0000-0000-000044340000}"/>
    <cellStyle name="20 % - Markeringsfarve5 2 5 2 3 2" xfId="3420" xr:uid="{00000000-0005-0000-0000-000045340000}"/>
    <cellStyle name="20 % - Markeringsfarve5 2 5 2 3 2 2" xfId="13736" xr:uid="{00000000-0005-0000-0000-000046340000}"/>
    <cellStyle name="20 % - Markeringsfarve5 2 5 2 3 2 2 2" xfId="27767" xr:uid="{00000000-0005-0000-0000-000047340000}"/>
    <cellStyle name="20 % - Markeringsfarve5 2 5 2 3 2 3" xfId="23817" xr:uid="{00000000-0005-0000-0000-000048340000}"/>
    <cellStyle name="20 % - Markeringsfarve5 2 5 2 3 3" xfId="3421" xr:uid="{00000000-0005-0000-0000-000049340000}"/>
    <cellStyle name="20 % - Markeringsfarve5 2 5 2 3 3 2" xfId="13737" xr:uid="{00000000-0005-0000-0000-00004A340000}"/>
    <cellStyle name="20 % - Markeringsfarve5 2 5 2 3 3 2 2" xfId="27768" xr:uid="{00000000-0005-0000-0000-00004B340000}"/>
    <cellStyle name="20 % - Markeringsfarve5 2 5 2 3 3 3" xfId="23818" xr:uid="{00000000-0005-0000-0000-00004C340000}"/>
    <cellStyle name="20 % - Markeringsfarve5 2 5 2 3 4" xfId="3422" xr:uid="{00000000-0005-0000-0000-00004D340000}"/>
    <cellStyle name="20 % - Markeringsfarve5 2 5 2 3 4 2" xfId="13738" xr:uid="{00000000-0005-0000-0000-00004E340000}"/>
    <cellStyle name="20 % - Markeringsfarve5 2 5 2 3 4 2 2" xfId="27769" xr:uid="{00000000-0005-0000-0000-00004F340000}"/>
    <cellStyle name="20 % - Markeringsfarve5 2 5 2 3 4 3" xfId="23819" xr:uid="{00000000-0005-0000-0000-000050340000}"/>
    <cellStyle name="20 % - Markeringsfarve5 2 5 2 3 5" xfId="3423" xr:uid="{00000000-0005-0000-0000-000051340000}"/>
    <cellStyle name="20 % - Markeringsfarve5 2 5 2 3 5 2" xfId="13739" xr:uid="{00000000-0005-0000-0000-000052340000}"/>
    <cellStyle name="20 % - Markeringsfarve5 2 5 2 3 5 2 2" xfId="27770" xr:uid="{00000000-0005-0000-0000-000053340000}"/>
    <cellStyle name="20 % - Markeringsfarve5 2 5 2 3 5 3" xfId="23820" xr:uid="{00000000-0005-0000-0000-000054340000}"/>
    <cellStyle name="20 % - Markeringsfarve5 2 5 2 3 6" xfId="3424" xr:uid="{00000000-0005-0000-0000-000055340000}"/>
    <cellStyle name="20 % - Markeringsfarve5 2 5 2 3 6 2" xfId="13740" xr:uid="{00000000-0005-0000-0000-000056340000}"/>
    <cellStyle name="20 % - Markeringsfarve5 2 5 2 3 6 2 2" xfId="27771" xr:uid="{00000000-0005-0000-0000-000057340000}"/>
    <cellStyle name="20 % - Markeringsfarve5 2 5 2 3 6 3" xfId="23821" xr:uid="{00000000-0005-0000-0000-000058340000}"/>
    <cellStyle name="20 % - Markeringsfarve5 2 5 2 3 7" xfId="13735" xr:uid="{00000000-0005-0000-0000-000059340000}"/>
    <cellStyle name="20 % - Markeringsfarve5 2 5 2 3 7 2" xfId="27766" xr:uid="{00000000-0005-0000-0000-00005A340000}"/>
    <cellStyle name="20 % - Markeringsfarve5 2 5 2 3 8" xfId="23816" xr:uid="{00000000-0005-0000-0000-00005B340000}"/>
    <cellStyle name="20 % - Markeringsfarve5 2 5 2 4" xfId="3425" xr:uid="{00000000-0005-0000-0000-00005C340000}"/>
    <cellStyle name="20 % - Markeringsfarve5 2 5 2 4 2" xfId="3426" xr:uid="{00000000-0005-0000-0000-00005D340000}"/>
    <cellStyle name="20 % - Markeringsfarve5 2 5 2 4 2 2" xfId="13742" xr:uid="{00000000-0005-0000-0000-00005E340000}"/>
    <cellStyle name="20 % - Markeringsfarve5 2 5 2 4 2 2 2" xfId="27773" xr:uid="{00000000-0005-0000-0000-00005F340000}"/>
    <cellStyle name="20 % - Markeringsfarve5 2 5 2 4 2 3" xfId="23823" xr:uid="{00000000-0005-0000-0000-000060340000}"/>
    <cellStyle name="20 % - Markeringsfarve5 2 5 2 4 3" xfId="3427" xr:uid="{00000000-0005-0000-0000-000061340000}"/>
    <cellStyle name="20 % - Markeringsfarve5 2 5 2 4 3 2" xfId="13743" xr:uid="{00000000-0005-0000-0000-000062340000}"/>
    <cellStyle name="20 % - Markeringsfarve5 2 5 2 4 3 2 2" xfId="27774" xr:uid="{00000000-0005-0000-0000-000063340000}"/>
    <cellStyle name="20 % - Markeringsfarve5 2 5 2 4 3 3" xfId="23824" xr:uid="{00000000-0005-0000-0000-000064340000}"/>
    <cellStyle name="20 % - Markeringsfarve5 2 5 2 4 4" xfId="3428" xr:uid="{00000000-0005-0000-0000-000065340000}"/>
    <cellStyle name="20 % - Markeringsfarve5 2 5 2 4 4 2" xfId="13744" xr:uid="{00000000-0005-0000-0000-000066340000}"/>
    <cellStyle name="20 % - Markeringsfarve5 2 5 2 4 4 2 2" xfId="27775" xr:uid="{00000000-0005-0000-0000-000067340000}"/>
    <cellStyle name="20 % - Markeringsfarve5 2 5 2 4 4 3" xfId="23825" xr:uid="{00000000-0005-0000-0000-000068340000}"/>
    <cellStyle name="20 % - Markeringsfarve5 2 5 2 4 5" xfId="3429" xr:uid="{00000000-0005-0000-0000-000069340000}"/>
    <cellStyle name="20 % - Markeringsfarve5 2 5 2 4 5 2" xfId="13745" xr:uid="{00000000-0005-0000-0000-00006A340000}"/>
    <cellStyle name="20 % - Markeringsfarve5 2 5 2 4 5 2 2" xfId="27776" xr:uid="{00000000-0005-0000-0000-00006B340000}"/>
    <cellStyle name="20 % - Markeringsfarve5 2 5 2 4 5 3" xfId="23826" xr:uid="{00000000-0005-0000-0000-00006C340000}"/>
    <cellStyle name="20 % - Markeringsfarve5 2 5 2 4 6" xfId="3430" xr:uid="{00000000-0005-0000-0000-00006D340000}"/>
    <cellStyle name="20 % - Markeringsfarve5 2 5 2 4 6 2" xfId="13746" xr:uid="{00000000-0005-0000-0000-00006E340000}"/>
    <cellStyle name="20 % - Markeringsfarve5 2 5 2 4 6 2 2" xfId="27777" xr:uid="{00000000-0005-0000-0000-00006F340000}"/>
    <cellStyle name="20 % - Markeringsfarve5 2 5 2 4 6 3" xfId="23827" xr:uid="{00000000-0005-0000-0000-000070340000}"/>
    <cellStyle name="20 % - Markeringsfarve5 2 5 2 4 7" xfId="13741" xr:uid="{00000000-0005-0000-0000-000071340000}"/>
    <cellStyle name="20 % - Markeringsfarve5 2 5 2 4 7 2" xfId="27772" xr:uid="{00000000-0005-0000-0000-000072340000}"/>
    <cellStyle name="20 % - Markeringsfarve5 2 5 2 4 8" xfId="23822" xr:uid="{00000000-0005-0000-0000-000073340000}"/>
    <cellStyle name="20 % - Markeringsfarve5 2 5 2 5" xfId="3431" xr:uid="{00000000-0005-0000-0000-000074340000}"/>
    <cellStyle name="20 % - Markeringsfarve5 2 5 2 5 2" xfId="13747" xr:uid="{00000000-0005-0000-0000-000075340000}"/>
    <cellStyle name="20 % - Markeringsfarve5 2 5 2 5 2 2" xfId="27778" xr:uid="{00000000-0005-0000-0000-000076340000}"/>
    <cellStyle name="20 % - Markeringsfarve5 2 5 2 5 3" xfId="23828" xr:uid="{00000000-0005-0000-0000-000077340000}"/>
    <cellStyle name="20 % - Markeringsfarve5 2 5 2 6" xfId="3432" xr:uid="{00000000-0005-0000-0000-000078340000}"/>
    <cellStyle name="20 % - Markeringsfarve5 2 5 2 6 2" xfId="13748" xr:uid="{00000000-0005-0000-0000-000079340000}"/>
    <cellStyle name="20 % - Markeringsfarve5 2 5 2 6 2 2" xfId="27779" xr:uid="{00000000-0005-0000-0000-00007A340000}"/>
    <cellStyle name="20 % - Markeringsfarve5 2 5 2 6 3" xfId="23829" xr:uid="{00000000-0005-0000-0000-00007B340000}"/>
    <cellStyle name="20 % - Markeringsfarve5 2 5 2 7" xfId="3433" xr:uid="{00000000-0005-0000-0000-00007C340000}"/>
    <cellStyle name="20 % - Markeringsfarve5 2 5 2 7 2" xfId="13749" xr:uid="{00000000-0005-0000-0000-00007D340000}"/>
    <cellStyle name="20 % - Markeringsfarve5 2 5 2 7 2 2" xfId="27780" xr:uid="{00000000-0005-0000-0000-00007E340000}"/>
    <cellStyle name="20 % - Markeringsfarve5 2 5 2 7 3" xfId="23830" xr:uid="{00000000-0005-0000-0000-00007F340000}"/>
    <cellStyle name="20 % - Markeringsfarve5 2 5 2 8" xfId="3434" xr:uid="{00000000-0005-0000-0000-000080340000}"/>
    <cellStyle name="20 % - Markeringsfarve5 2 5 2 8 2" xfId="13750" xr:uid="{00000000-0005-0000-0000-000081340000}"/>
    <cellStyle name="20 % - Markeringsfarve5 2 5 2 8 2 2" xfId="27781" xr:uid="{00000000-0005-0000-0000-000082340000}"/>
    <cellStyle name="20 % - Markeringsfarve5 2 5 2 8 3" xfId="23831" xr:uid="{00000000-0005-0000-0000-000083340000}"/>
    <cellStyle name="20 % - Markeringsfarve5 2 5 2 9" xfId="3435" xr:uid="{00000000-0005-0000-0000-000084340000}"/>
    <cellStyle name="20 % - Markeringsfarve5 2 5 2 9 2" xfId="13751" xr:uid="{00000000-0005-0000-0000-000085340000}"/>
    <cellStyle name="20 % - Markeringsfarve5 2 5 2 9 2 2" xfId="27782" xr:uid="{00000000-0005-0000-0000-000086340000}"/>
    <cellStyle name="20 % - Markeringsfarve5 2 5 2 9 3" xfId="23832" xr:uid="{00000000-0005-0000-0000-000087340000}"/>
    <cellStyle name="20 % - Markeringsfarve5 2 5 3" xfId="3436" xr:uid="{00000000-0005-0000-0000-000088340000}"/>
    <cellStyle name="20 % - Markeringsfarve5 2 5 3 2" xfId="3437" xr:uid="{00000000-0005-0000-0000-000089340000}"/>
    <cellStyle name="20 % - Markeringsfarve5 2 5 3 2 2" xfId="13753" xr:uid="{00000000-0005-0000-0000-00008A340000}"/>
    <cellStyle name="20 % - Markeringsfarve5 2 5 3 2 2 2" xfId="27784" xr:uid="{00000000-0005-0000-0000-00008B340000}"/>
    <cellStyle name="20 % - Markeringsfarve5 2 5 3 2 3" xfId="23834" xr:uid="{00000000-0005-0000-0000-00008C340000}"/>
    <cellStyle name="20 % - Markeringsfarve5 2 5 3 3" xfId="3438" xr:uid="{00000000-0005-0000-0000-00008D340000}"/>
    <cellStyle name="20 % - Markeringsfarve5 2 5 3 3 2" xfId="13754" xr:uid="{00000000-0005-0000-0000-00008E340000}"/>
    <cellStyle name="20 % - Markeringsfarve5 2 5 3 3 2 2" xfId="27785" xr:uid="{00000000-0005-0000-0000-00008F340000}"/>
    <cellStyle name="20 % - Markeringsfarve5 2 5 3 3 3" xfId="23835" xr:uid="{00000000-0005-0000-0000-000090340000}"/>
    <cellStyle name="20 % - Markeringsfarve5 2 5 3 4" xfId="3439" xr:uid="{00000000-0005-0000-0000-000091340000}"/>
    <cellStyle name="20 % - Markeringsfarve5 2 5 3 4 2" xfId="13755" xr:uid="{00000000-0005-0000-0000-000092340000}"/>
    <cellStyle name="20 % - Markeringsfarve5 2 5 3 4 2 2" xfId="27786" xr:uid="{00000000-0005-0000-0000-000093340000}"/>
    <cellStyle name="20 % - Markeringsfarve5 2 5 3 4 3" xfId="23836" xr:uid="{00000000-0005-0000-0000-000094340000}"/>
    <cellStyle name="20 % - Markeringsfarve5 2 5 3 5" xfId="3440" xr:uid="{00000000-0005-0000-0000-000095340000}"/>
    <cellStyle name="20 % - Markeringsfarve5 2 5 3 5 2" xfId="13756" xr:uid="{00000000-0005-0000-0000-000096340000}"/>
    <cellStyle name="20 % - Markeringsfarve5 2 5 3 5 2 2" xfId="27787" xr:uid="{00000000-0005-0000-0000-000097340000}"/>
    <cellStyle name="20 % - Markeringsfarve5 2 5 3 5 3" xfId="23837" xr:uid="{00000000-0005-0000-0000-000098340000}"/>
    <cellStyle name="20 % - Markeringsfarve5 2 5 3 6" xfId="3441" xr:uid="{00000000-0005-0000-0000-000099340000}"/>
    <cellStyle name="20 % - Markeringsfarve5 2 5 3 6 2" xfId="13757" xr:uid="{00000000-0005-0000-0000-00009A340000}"/>
    <cellStyle name="20 % - Markeringsfarve5 2 5 3 6 2 2" xfId="27788" xr:uid="{00000000-0005-0000-0000-00009B340000}"/>
    <cellStyle name="20 % - Markeringsfarve5 2 5 3 6 3" xfId="23838" xr:uid="{00000000-0005-0000-0000-00009C340000}"/>
    <cellStyle name="20 % - Markeringsfarve5 2 5 3 7" xfId="13752" xr:uid="{00000000-0005-0000-0000-00009D340000}"/>
    <cellStyle name="20 % - Markeringsfarve5 2 5 3 7 2" xfId="27783" xr:uid="{00000000-0005-0000-0000-00009E340000}"/>
    <cellStyle name="20 % - Markeringsfarve5 2 5 3 8" xfId="23833" xr:uid="{00000000-0005-0000-0000-00009F340000}"/>
    <cellStyle name="20 % - Markeringsfarve5 2 5 4" xfId="3442" xr:uid="{00000000-0005-0000-0000-0000A0340000}"/>
    <cellStyle name="20 % - Markeringsfarve5 2 5 4 2" xfId="3443" xr:uid="{00000000-0005-0000-0000-0000A1340000}"/>
    <cellStyle name="20 % - Markeringsfarve5 2 5 4 2 2" xfId="13759" xr:uid="{00000000-0005-0000-0000-0000A2340000}"/>
    <cellStyle name="20 % - Markeringsfarve5 2 5 4 2 2 2" xfId="27790" xr:uid="{00000000-0005-0000-0000-0000A3340000}"/>
    <cellStyle name="20 % - Markeringsfarve5 2 5 4 2 3" xfId="23840" xr:uid="{00000000-0005-0000-0000-0000A4340000}"/>
    <cellStyle name="20 % - Markeringsfarve5 2 5 4 3" xfId="3444" xr:uid="{00000000-0005-0000-0000-0000A5340000}"/>
    <cellStyle name="20 % - Markeringsfarve5 2 5 4 3 2" xfId="13760" xr:uid="{00000000-0005-0000-0000-0000A6340000}"/>
    <cellStyle name="20 % - Markeringsfarve5 2 5 4 3 2 2" xfId="27791" xr:uid="{00000000-0005-0000-0000-0000A7340000}"/>
    <cellStyle name="20 % - Markeringsfarve5 2 5 4 3 3" xfId="23841" xr:uid="{00000000-0005-0000-0000-0000A8340000}"/>
    <cellStyle name="20 % - Markeringsfarve5 2 5 4 4" xfId="3445" xr:uid="{00000000-0005-0000-0000-0000A9340000}"/>
    <cellStyle name="20 % - Markeringsfarve5 2 5 4 4 2" xfId="13761" xr:uid="{00000000-0005-0000-0000-0000AA340000}"/>
    <cellStyle name="20 % - Markeringsfarve5 2 5 4 4 2 2" xfId="27792" xr:uid="{00000000-0005-0000-0000-0000AB340000}"/>
    <cellStyle name="20 % - Markeringsfarve5 2 5 4 4 3" xfId="23842" xr:uid="{00000000-0005-0000-0000-0000AC340000}"/>
    <cellStyle name="20 % - Markeringsfarve5 2 5 4 5" xfId="3446" xr:uid="{00000000-0005-0000-0000-0000AD340000}"/>
    <cellStyle name="20 % - Markeringsfarve5 2 5 4 5 2" xfId="13762" xr:uid="{00000000-0005-0000-0000-0000AE340000}"/>
    <cellStyle name="20 % - Markeringsfarve5 2 5 4 5 2 2" xfId="27793" xr:uid="{00000000-0005-0000-0000-0000AF340000}"/>
    <cellStyle name="20 % - Markeringsfarve5 2 5 4 5 3" xfId="23843" xr:uid="{00000000-0005-0000-0000-0000B0340000}"/>
    <cellStyle name="20 % - Markeringsfarve5 2 5 4 6" xfId="3447" xr:uid="{00000000-0005-0000-0000-0000B1340000}"/>
    <cellStyle name="20 % - Markeringsfarve5 2 5 4 6 2" xfId="13763" xr:uid="{00000000-0005-0000-0000-0000B2340000}"/>
    <cellStyle name="20 % - Markeringsfarve5 2 5 4 6 2 2" xfId="27794" xr:uid="{00000000-0005-0000-0000-0000B3340000}"/>
    <cellStyle name="20 % - Markeringsfarve5 2 5 4 6 3" xfId="23844" xr:uid="{00000000-0005-0000-0000-0000B4340000}"/>
    <cellStyle name="20 % - Markeringsfarve5 2 5 4 7" xfId="13758" xr:uid="{00000000-0005-0000-0000-0000B5340000}"/>
    <cellStyle name="20 % - Markeringsfarve5 2 5 4 7 2" xfId="27789" xr:uid="{00000000-0005-0000-0000-0000B6340000}"/>
    <cellStyle name="20 % - Markeringsfarve5 2 5 4 8" xfId="23839" xr:uid="{00000000-0005-0000-0000-0000B7340000}"/>
    <cellStyle name="20 % - Markeringsfarve5 2 5 5" xfId="3448" xr:uid="{00000000-0005-0000-0000-0000B8340000}"/>
    <cellStyle name="20 % - Markeringsfarve5 2 5 5 2" xfId="3449" xr:uid="{00000000-0005-0000-0000-0000B9340000}"/>
    <cellStyle name="20 % - Markeringsfarve5 2 5 5 2 2" xfId="13765" xr:uid="{00000000-0005-0000-0000-0000BA340000}"/>
    <cellStyle name="20 % - Markeringsfarve5 2 5 5 2 2 2" xfId="27796" xr:uid="{00000000-0005-0000-0000-0000BB340000}"/>
    <cellStyle name="20 % - Markeringsfarve5 2 5 5 2 3" xfId="23846" xr:uid="{00000000-0005-0000-0000-0000BC340000}"/>
    <cellStyle name="20 % - Markeringsfarve5 2 5 5 3" xfId="3450" xr:uid="{00000000-0005-0000-0000-0000BD340000}"/>
    <cellStyle name="20 % - Markeringsfarve5 2 5 5 3 2" xfId="13766" xr:uid="{00000000-0005-0000-0000-0000BE340000}"/>
    <cellStyle name="20 % - Markeringsfarve5 2 5 5 3 2 2" xfId="27797" xr:uid="{00000000-0005-0000-0000-0000BF340000}"/>
    <cellStyle name="20 % - Markeringsfarve5 2 5 5 3 3" xfId="23847" xr:uid="{00000000-0005-0000-0000-0000C0340000}"/>
    <cellStyle name="20 % - Markeringsfarve5 2 5 5 4" xfId="3451" xr:uid="{00000000-0005-0000-0000-0000C1340000}"/>
    <cellStyle name="20 % - Markeringsfarve5 2 5 5 4 2" xfId="13767" xr:uid="{00000000-0005-0000-0000-0000C2340000}"/>
    <cellStyle name="20 % - Markeringsfarve5 2 5 5 4 2 2" xfId="27798" xr:uid="{00000000-0005-0000-0000-0000C3340000}"/>
    <cellStyle name="20 % - Markeringsfarve5 2 5 5 4 3" xfId="23848" xr:uid="{00000000-0005-0000-0000-0000C4340000}"/>
    <cellStyle name="20 % - Markeringsfarve5 2 5 5 5" xfId="3452" xr:uid="{00000000-0005-0000-0000-0000C5340000}"/>
    <cellStyle name="20 % - Markeringsfarve5 2 5 5 5 2" xfId="13768" xr:uid="{00000000-0005-0000-0000-0000C6340000}"/>
    <cellStyle name="20 % - Markeringsfarve5 2 5 5 5 2 2" xfId="27799" xr:uid="{00000000-0005-0000-0000-0000C7340000}"/>
    <cellStyle name="20 % - Markeringsfarve5 2 5 5 5 3" xfId="23849" xr:uid="{00000000-0005-0000-0000-0000C8340000}"/>
    <cellStyle name="20 % - Markeringsfarve5 2 5 5 6" xfId="3453" xr:uid="{00000000-0005-0000-0000-0000C9340000}"/>
    <cellStyle name="20 % - Markeringsfarve5 2 5 5 6 2" xfId="13769" xr:uid="{00000000-0005-0000-0000-0000CA340000}"/>
    <cellStyle name="20 % - Markeringsfarve5 2 5 5 6 2 2" xfId="27800" xr:uid="{00000000-0005-0000-0000-0000CB340000}"/>
    <cellStyle name="20 % - Markeringsfarve5 2 5 5 6 3" xfId="23850" xr:uid="{00000000-0005-0000-0000-0000CC340000}"/>
    <cellStyle name="20 % - Markeringsfarve5 2 5 5 7" xfId="13764" xr:uid="{00000000-0005-0000-0000-0000CD340000}"/>
    <cellStyle name="20 % - Markeringsfarve5 2 5 5 7 2" xfId="27795" xr:uid="{00000000-0005-0000-0000-0000CE340000}"/>
    <cellStyle name="20 % - Markeringsfarve5 2 5 5 8" xfId="23845" xr:uid="{00000000-0005-0000-0000-0000CF340000}"/>
    <cellStyle name="20 % - Markeringsfarve5 2 5 6" xfId="3454" xr:uid="{00000000-0005-0000-0000-0000D0340000}"/>
    <cellStyle name="20 % - Markeringsfarve5 2 5 6 2" xfId="13770" xr:uid="{00000000-0005-0000-0000-0000D1340000}"/>
    <cellStyle name="20 % - Markeringsfarve5 2 5 6 2 2" xfId="27801" xr:uid="{00000000-0005-0000-0000-0000D2340000}"/>
    <cellStyle name="20 % - Markeringsfarve5 2 5 6 3" xfId="23851" xr:uid="{00000000-0005-0000-0000-0000D3340000}"/>
    <cellStyle name="20 % - Markeringsfarve5 2 5 7" xfId="3455" xr:uid="{00000000-0005-0000-0000-0000D4340000}"/>
    <cellStyle name="20 % - Markeringsfarve5 2 5 7 2" xfId="13771" xr:uid="{00000000-0005-0000-0000-0000D5340000}"/>
    <cellStyle name="20 % - Markeringsfarve5 2 5 7 2 2" xfId="27802" xr:uid="{00000000-0005-0000-0000-0000D6340000}"/>
    <cellStyle name="20 % - Markeringsfarve5 2 5 7 3" xfId="23852" xr:uid="{00000000-0005-0000-0000-0000D7340000}"/>
    <cellStyle name="20 % - Markeringsfarve5 2 5 8" xfId="3456" xr:uid="{00000000-0005-0000-0000-0000D8340000}"/>
    <cellStyle name="20 % - Markeringsfarve5 2 5 8 2" xfId="13772" xr:uid="{00000000-0005-0000-0000-0000D9340000}"/>
    <cellStyle name="20 % - Markeringsfarve5 2 5 8 2 2" xfId="27803" xr:uid="{00000000-0005-0000-0000-0000DA340000}"/>
    <cellStyle name="20 % - Markeringsfarve5 2 5 8 3" xfId="23853" xr:uid="{00000000-0005-0000-0000-0000DB340000}"/>
    <cellStyle name="20 % - Markeringsfarve5 2 5 9" xfId="3457" xr:uid="{00000000-0005-0000-0000-0000DC340000}"/>
    <cellStyle name="20 % - Markeringsfarve5 2 5 9 2" xfId="13773" xr:uid="{00000000-0005-0000-0000-0000DD340000}"/>
    <cellStyle name="20 % - Markeringsfarve5 2 5 9 2 2" xfId="27804" xr:uid="{00000000-0005-0000-0000-0000DE340000}"/>
    <cellStyle name="20 % - Markeringsfarve5 2 5 9 3" xfId="23854" xr:uid="{00000000-0005-0000-0000-0000DF340000}"/>
    <cellStyle name="20 % - Markeringsfarve5 2 6" xfId="3458" xr:uid="{00000000-0005-0000-0000-0000E0340000}"/>
    <cellStyle name="20 % - Markeringsfarve5 2 6 10" xfId="13774" xr:uid="{00000000-0005-0000-0000-0000E1340000}"/>
    <cellStyle name="20 % - Markeringsfarve5 2 6 10 2" xfId="27805" xr:uid="{00000000-0005-0000-0000-0000E2340000}"/>
    <cellStyle name="20 % - Markeringsfarve5 2 6 11" xfId="23855" xr:uid="{00000000-0005-0000-0000-0000E3340000}"/>
    <cellStyle name="20 % - Markeringsfarve5 2 6 2" xfId="3459" xr:uid="{00000000-0005-0000-0000-0000E4340000}"/>
    <cellStyle name="20 % - Markeringsfarve5 2 6 2 2" xfId="3460" xr:uid="{00000000-0005-0000-0000-0000E5340000}"/>
    <cellStyle name="20 % - Markeringsfarve5 2 6 2 2 2" xfId="13776" xr:uid="{00000000-0005-0000-0000-0000E6340000}"/>
    <cellStyle name="20 % - Markeringsfarve5 2 6 2 2 2 2" xfId="27807" xr:uid="{00000000-0005-0000-0000-0000E7340000}"/>
    <cellStyle name="20 % - Markeringsfarve5 2 6 2 2 3" xfId="23857" xr:uid="{00000000-0005-0000-0000-0000E8340000}"/>
    <cellStyle name="20 % - Markeringsfarve5 2 6 2 3" xfId="3461" xr:uid="{00000000-0005-0000-0000-0000E9340000}"/>
    <cellStyle name="20 % - Markeringsfarve5 2 6 2 3 2" xfId="13777" xr:uid="{00000000-0005-0000-0000-0000EA340000}"/>
    <cellStyle name="20 % - Markeringsfarve5 2 6 2 3 2 2" xfId="27808" xr:uid="{00000000-0005-0000-0000-0000EB340000}"/>
    <cellStyle name="20 % - Markeringsfarve5 2 6 2 3 3" xfId="23858" xr:uid="{00000000-0005-0000-0000-0000EC340000}"/>
    <cellStyle name="20 % - Markeringsfarve5 2 6 2 4" xfId="3462" xr:uid="{00000000-0005-0000-0000-0000ED340000}"/>
    <cellStyle name="20 % - Markeringsfarve5 2 6 2 4 2" xfId="13778" xr:uid="{00000000-0005-0000-0000-0000EE340000}"/>
    <cellStyle name="20 % - Markeringsfarve5 2 6 2 4 2 2" xfId="27809" xr:uid="{00000000-0005-0000-0000-0000EF340000}"/>
    <cellStyle name="20 % - Markeringsfarve5 2 6 2 4 3" xfId="23859" xr:uid="{00000000-0005-0000-0000-0000F0340000}"/>
    <cellStyle name="20 % - Markeringsfarve5 2 6 2 5" xfId="3463" xr:uid="{00000000-0005-0000-0000-0000F1340000}"/>
    <cellStyle name="20 % - Markeringsfarve5 2 6 2 5 2" xfId="13779" xr:uid="{00000000-0005-0000-0000-0000F2340000}"/>
    <cellStyle name="20 % - Markeringsfarve5 2 6 2 5 2 2" xfId="27810" xr:uid="{00000000-0005-0000-0000-0000F3340000}"/>
    <cellStyle name="20 % - Markeringsfarve5 2 6 2 5 3" xfId="23860" xr:uid="{00000000-0005-0000-0000-0000F4340000}"/>
    <cellStyle name="20 % - Markeringsfarve5 2 6 2 6" xfId="3464" xr:uid="{00000000-0005-0000-0000-0000F5340000}"/>
    <cellStyle name="20 % - Markeringsfarve5 2 6 2 6 2" xfId="13780" xr:uid="{00000000-0005-0000-0000-0000F6340000}"/>
    <cellStyle name="20 % - Markeringsfarve5 2 6 2 6 2 2" xfId="27811" xr:uid="{00000000-0005-0000-0000-0000F7340000}"/>
    <cellStyle name="20 % - Markeringsfarve5 2 6 2 6 3" xfId="23861" xr:uid="{00000000-0005-0000-0000-0000F8340000}"/>
    <cellStyle name="20 % - Markeringsfarve5 2 6 2 7" xfId="13775" xr:uid="{00000000-0005-0000-0000-0000F9340000}"/>
    <cellStyle name="20 % - Markeringsfarve5 2 6 2 7 2" xfId="27806" xr:uid="{00000000-0005-0000-0000-0000FA340000}"/>
    <cellStyle name="20 % - Markeringsfarve5 2 6 2 8" xfId="23856" xr:uid="{00000000-0005-0000-0000-0000FB340000}"/>
    <cellStyle name="20 % - Markeringsfarve5 2 6 3" xfId="3465" xr:uid="{00000000-0005-0000-0000-0000FC340000}"/>
    <cellStyle name="20 % - Markeringsfarve5 2 6 3 2" xfId="3466" xr:uid="{00000000-0005-0000-0000-0000FD340000}"/>
    <cellStyle name="20 % - Markeringsfarve5 2 6 3 2 2" xfId="13782" xr:uid="{00000000-0005-0000-0000-0000FE340000}"/>
    <cellStyle name="20 % - Markeringsfarve5 2 6 3 2 2 2" xfId="27813" xr:uid="{00000000-0005-0000-0000-0000FF340000}"/>
    <cellStyle name="20 % - Markeringsfarve5 2 6 3 2 3" xfId="23863" xr:uid="{00000000-0005-0000-0000-000000350000}"/>
    <cellStyle name="20 % - Markeringsfarve5 2 6 3 3" xfId="3467" xr:uid="{00000000-0005-0000-0000-000001350000}"/>
    <cellStyle name="20 % - Markeringsfarve5 2 6 3 3 2" xfId="13783" xr:uid="{00000000-0005-0000-0000-000002350000}"/>
    <cellStyle name="20 % - Markeringsfarve5 2 6 3 3 2 2" xfId="27814" xr:uid="{00000000-0005-0000-0000-000003350000}"/>
    <cellStyle name="20 % - Markeringsfarve5 2 6 3 3 3" xfId="23864" xr:uid="{00000000-0005-0000-0000-000004350000}"/>
    <cellStyle name="20 % - Markeringsfarve5 2 6 3 4" xfId="3468" xr:uid="{00000000-0005-0000-0000-000005350000}"/>
    <cellStyle name="20 % - Markeringsfarve5 2 6 3 4 2" xfId="13784" xr:uid="{00000000-0005-0000-0000-000006350000}"/>
    <cellStyle name="20 % - Markeringsfarve5 2 6 3 4 2 2" xfId="27815" xr:uid="{00000000-0005-0000-0000-000007350000}"/>
    <cellStyle name="20 % - Markeringsfarve5 2 6 3 4 3" xfId="23865" xr:uid="{00000000-0005-0000-0000-000008350000}"/>
    <cellStyle name="20 % - Markeringsfarve5 2 6 3 5" xfId="3469" xr:uid="{00000000-0005-0000-0000-000009350000}"/>
    <cellStyle name="20 % - Markeringsfarve5 2 6 3 5 2" xfId="13785" xr:uid="{00000000-0005-0000-0000-00000A350000}"/>
    <cellStyle name="20 % - Markeringsfarve5 2 6 3 5 2 2" xfId="27816" xr:uid="{00000000-0005-0000-0000-00000B350000}"/>
    <cellStyle name="20 % - Markeringsfarve5 2 6 3 5 3" xfId="23866" xr:uid="{00000000-0005-0000-0000-00000C350000}"/>
    <cellStyle name="20 % - Markeringsfarve5 2 6 3 6" xfId="3470" xr:uid="{00000000-0005-0000-0000-00000D350000}"/>
    <cellStyle name="20 % - Markeringsfarve5 2 6 3 6 2" xfId="13786" xr:uid="{00000000-0005-0000-0000-00000E350000}"/>
    <cellStyle name="20 % - Markeringsfarve5 2 6 3 6 2 2" xfId="27817" xr:uid="{00000000-0005-0000-0000-00000F350000}"/>
    <cellStyle name="20 % - Markeringsfarve5 2 6 3 6 3" xfId="23867" xr:uid="{00000000-0005-0000-0000-000010350000}"/>
    <cellStyle name="20 % - Markeringsfarve5 2 6 3 7" xfId="13781" xr:uid="{00000000-0005-0000-0000-000011350000}"/>
    <cellStyle name="20 % - Markeringsfarve5 2 6 3 7 2" xfId="27812" xr:uid="{00000000-0005-0000-0000-000012350000}"/>
    <cellStyle name="20 % - Markeringsfarve5 2 6 3 8" xfId="23862" xr:uid="{00000000-0005-0000-0000-000013350000}"/>
    <cellStyle name="20 % - Markeringsfarve5 2 6 4" xfId="3471" xr:uid="{00000000-0005-0000-0000-000014350000}"/>
    <cellStyle name="20 % - Markeringsfarve5 2 6 4 2" xfId="3472" xr:uid="{00000000-0005-0000-0000-000015350000}"/>
    <cellStyle name="20 % - Markeringsfarve5 2 6 4 2 2" xfId="13788" xr:uid="{00000000-0005-0000-0000-000016350000}"/>
    <cellStyle name="20 % - Markeringsfarve5 2 6 4 2 2 2" xfId="27819" xr:uid="{00000000-0005-0000-0000-000017350000}"/>
    <cellStyle name="20 % - Markeringsfarve5 2 6 4 2 3" xfId="23869" xr:uid="{00000000-0005-0000-0000-000018350000}"/>
    <cellStyle name="20 % - Markeringsfarve5 2 6 4 3" xfId="3473" xr:uid="{00000000-0005-0000-0000-000019350000}"/>
    <cellStyle name="20 % - Markeringsfarve5 2 6 4 3 2" xfId="13789" xr:uid="{00000000-0005-0000-0000-00001A350000}"/>
    <cellStyle name="20 % - Markeringsfarve5 2 6 4 3 2 2" xfId="27820" xr:uid="{00000000-0005-0000-0000-00001B350000}"/>
    <cellStyle name="20 % - Markeringsfarve5 2 6 4 3 3" xfId="23870" xr:uid="{00000000-0005-0000-0000-00001C350000}"/>
    <cellStyle name="20 % - Markeringsfarve5 2 6 4 4" xfId="3474" xr:uid="{00000000-0005-0000-0000-00001D350000}"/>
    <cellStyle name="20 % - Markeringsfarve5 2 6 4 4 2" xfId="13790" xr:uid="{00000000-0005-0000-0000-00001E350000}"/>
    <cellStyle name="20 % - Markeringsfarve5 2 6 4 4 2 2" xfId="27821" xr:uid="{00000000-0005-0000-0000-00001F350000}"/>
    <cellStyle name="20 % - Markeringsfarve5 2 6 4 4 3" xfId="23871" xr:uid="{00000000-0005-0000-0000-000020350000}"/>
    <cellStyle name="20 % - Markeringsfarve5 2 6 4 5" xfId="3475" xr:uid="{00000000-0005-0000-0000-000021350000}"/>
    <cellStyle name="20 % - Markeringsfarve5 2 6 4 5 2" xfId="13791" xr:uid="{00000000-0005-0000-0000-000022350000}"/>
    <cellStyle name="20 % - Markeringsfarve5 2 6 4 5 2 2" xfId="27822" xr:uid="{00000000-0005-0000-0000-000023350000}"/>
    <cellStyle name="20 % - Markeringsfarve5 2 6 4 5 3" xfId="23872" xr:uid="{00000000-0005-0000-0000-000024350000}"/>
    <cellStyle name="20 % - Markeringsfarve5 2 6 4 6" xfId="3476" xr:uid="{00000000-0005-0000-0000-000025350000}"/>
    <cellStyle name="20 % - Markeringsfarve5 2 6 4 6 2" xfId="13792" xr:uid="{00000000-0005-0000-0000-000026350000}"/>
    <cellStyle name="20 % - Markeringsfarve5 2 6 4 6 2 2" xfId="27823" xr:uid="{00000000-0005-0000-0000-000027350000}"/>
    <cellStyle name="20 % - Markeringsfarve5 2 6 4 6 3" xfId="23873" xr:uid="{00000000-0005-0000-0000-000028350000}"/>
    <cellStyle name="20 % - Markeringsfarve5 2 6 4 7" xfId="13787" xr:uid="{00000000-0005-0000-0000-000029350000}"/>
    <cellStyle name="20 % - Markeringsfarve5 2 6 4 7 2" xfId="27818" xr:uid="{00000000-0005-0000-0000-00002A350000}"/>
    <cellStyle name="20 % - Markeringsfarve5 2 6 4 8" xfId="23868" xr:uid="{00000000-0005-0000-0000-00002B350000}"/>
    <cellStyle name="20 % - Markeringsfarve5 2 6 5" xfId="3477" xr:uid="{00000000-0005-0000-0000-00002C350000}"/>
    <cellStyle name="20 % - Markeringsfarve5 2 6 5 2" xfId="13793" xr:uid="{00000000-0005-0000-0000-00002D350000}"/>
    <cellStyle name="20 % - Markeringsfarve5 2 6 5 2 2" xfId="27824" xr:uid="{00000000-0005-0000-0000-00002E350000}"/>
    <cellStyle name="20 % - Markeringsfarve5 2 6 5 3" xfId="23874" xr:uid="{00000000-0005-0000-0000-00002F350000}"/>
    <cellStyle name="20 % - Markeringsfarve5 2 6 6" xfId="3478" xr:uid="{00000000-0005-0000-0000-000030350000}"/>
    <cellStyle name="20 % - Markeringsfarve5 2 6 6 2" xfId="13794" xr:uid="{00000000-0005-0000-0000-000031350000}"/>
    <cellStyle name="20 % - Markeringsfarve5 2 6 6 2 2" xfId="27825" xr:uid="{00000000-0005-0000-0000-000032350000}"/>
    <cellStyle name="20 % - Markeringsfarve5 2 6 6 3" xfId="23875" xr:uid="{00000000-0005-0000-0000-000033350000}"/>
    <cellStyle name="20 % - Markeringsfarve5 2 6 7" xfId="3479" xr:uid="{00000000-0005-0000-0000-000034350000}"/>
    <cellStyle name="20 % - Markeringsfarve5 2 6 7 2" xfId="13795" xr:uid="{00000000-0005-0000-0000-000035350000}"/>
    <cellStyle name="20 % - Markeringsfarve5 2 6 7 2 2" xfId="27826" xr:uid="{00000000-0005-0000-0000-000036350000}"/>
    <cellStyle name="20 % - Markeringsfarve5 2 6 7 3" xfId="23876" xr:uid="{00000000-0005-0000-0000-000037350000}"/>
    <cellStyle name="20 % - Markeringsfarve5 2 6 8" xfId="3480" xr:uid="{00000000-0005-0000-0000-000038350000}"/>
    <cellStyle name="20 % - Markeringsfarve5 2 6 8 2" xfId="13796" xr:uid="{00000000-0005-0000-0000-000039350000}"/>
    <cellStyle name="20 % - Markeringsfarve5 2 6 8 2 2" xfId="27827" xr:uid="{00000000-0005-0000-0000-00003A350000}"/>
    <cellStyle name="20 % - Markeringsfarve5 2 6 8 3" xfId="23877" xr:uid="{00000000-0005-0000-0000-00003B350000}"/>
    <cellStyle name="20 % - Markeringsfarve5 2 6 9" xfId="3481" xr:uid="{00000000-0005-0000-0000-00003C350000}"/>
    <cellStyle name="20 % - Markeringsfarve5 2 6 9 2" xfId="13797" xr:uid="{00000000-0005-0000-0000-00003D350000}"/>
    <cellStyle name="20 % - Markeringsfarve5 2 6 9 2 2" xfId="27828" xr:uid="{00000000-0005-0000-0000-00003E350000}"/>
    <cellStyle name="20 % - Markeringsfarve5 2 6 9 3" xfId="23878" xr:uid="{00000000-0005-0000-0000-00003F350000}"/>
    <cellStyle name="20 % - Markeringsfarve5 2 7" xfId="3482" xr:uid="{00000000-0005-0000-0000-000040350000}"/>
    <cellStyle name="20 % - Markeringsfarve5 2 7 2" xfId="3483" xr:uid="{00000000-0005-0000-0000-000041350000}"/>
    <cellStyle name="20 % - Markeringsfarve5 2 7 2 2" xfId="13799" xr:uid="{00000000-0005-0000-0000-000042350000}"/>
    <cellStyle name="20 % - Markeringsfarve5 2 7 2 2 2" xfId="27830" xr:uid="{00000000-0005-0000-0000-000043350000}"/>
    <cellStyle name="20 % - Markeringsfarve5 2 7 2 3" xfId="23880" xr:uid="{00000000-0005-0000-0000-000044350000}"/>
    <cellStyle name="20 % - Markeringsfarve5 2 7 3" xfId="3484" xr:uid="{00000000-0005-0000-0000-000045350000}"/>
    <cellStyle name="20 % - Markeringsfarve5 2 7 3 2" xfId="13800" xr:uid="{00000000-0005-0000-0000-000046350000}"/>
    <cellStyle name="20 % - Markeringsfarve5 2 7 3 2 2" xfId="27831" xr:uid="{00000000-0005-0000-0000-000047350000}"/>
    <cellStyle name="20 % - Markeringsfarve5 2 7 3 3" xfId="23881" xr:uid="{00000000-0005-0000-0000-000048350000}"/>
    <cellStyle name="20 % - Markeringsfarve5 2 7 4" xfId="3485" xr:uid="{00000000-0005-0000-0000-000049350000}"/>
    <cellStyle name="20 % - Markeringsfarve5 2 7 4 2" xfId="13801" xr:uid="{00000000-0005-0000-0000-00004A350000}"/>
    <cellStyle name="20 % - Markeringsfarve5 2 7 4 2 2" xfId="27832" xr:uid="{00000000-0005-0000-0000-00004B350000}"/>
    <cellStyle name="20 % - Markeringsfarve5 2 7 4 3" xfId="23882" xr:uid="{00000000-0005-0000-0000-00004C350000}"/>
    <cellStyle name="20 % - Markeringsfarve5 2 7 5" xfId="3486" xr:uid="{00000000-0005-0000-0000-00004D350000}"/>
    <cellStyle name="20 % - Markeringsfarve5 2 7 5 2" xfId="13802" xr:uid="{00000000-0005-0000-0000-00004E350000}"/>
    <cellStyle name="20 % - Markeringsfarve5 2 7 5 2 2" xfId="27833" xr:uid="{00000000-0005-0000-0000-00004F350000}"/>
    <cellStyle name="20 % - Markeringsfarve5 2 7 5 3" xfId="23883" xr:uid="{00000000-0005-0000-0000-000050350000}"/>
    <cellStyle name="20 % - Markeringsfarve5 2 7 6" xfId="3487" xr:uid="{00000000-0005-0000-0000-000051350000}"/>
    <cellStyle name="20 % - Markeringsfarve5 2 7 6 2" xfId="13803" xr:uid="{00000000-0005-0000-0000-000052350000}"/>
    <cellStyle name="20 % - Markeringsfarve5 2 7 6 2 2" xfId="27834" xr:uid="{00000000-0005-0000-0000-000053350000}"/>
    <cellStyle name="20 % - Markeringsfarve5 2 7 6 3" xfId="23884" xr:uid="{00000000-0005-0000-0000-000054350000}"/>
    <cellStyle name="20 % - Markeringsfarve5 2 7 7" xfId="13798" xr:uid="{00000000-0005-0000-0000-000055350000}"/>
    <cellStyle name="20 % - Markeringsfarve5 2 7 7 2" xfId="27829" xr:uid="{00000000-0005-0000-0000-000056350000}"/>
    <cellStyle name="20 % - Markeringsfarve5 2 7 8" xfId="23879" xr:uid="{00000000-0005-0000-0000-000057350000}"/>
    <cellStyle name="20 % - Markeringsfarve5 2 8" xfId="3488" xr:uid="{00000000-0005-0000-0000-000058350000}"/>
    <cellStyle name="20 % - Markeringsfarve5 2 8 2" xfId="3489" xr:uid="{00000000-0005-0000-0000-000059350000}"/>
    <cellStyle name="20 % - Markeringsfarve5 2 8 2 2" xfId="13805" xr:uid="{00000000-0005-0000-0000-00005A350000}"/>
    <cellStyle name="20 % - Markeringsfarve5 2 8 2 2 2" xfId="27836" xr:uid="{00000000-0005-0000-0000-00005B350000}"/>
    <cellStyle name="20 % - Markeringsfarve5 2 8 2 3" xfId="23886" xr:uid="{00000000-0005-0000-0000-00005C350000}"/>
    <cellStyle name="20 % - Markeringsfarve5 2 8 3" xfId="3490" xr:uid="{00000000-0005-0000-0000-00005D350000}"/>
    <cellStyle name="20 % - Markeringsfarve5 2 8 3 2" xfId="13806" xr:uid="{00000000-0005-0000-0000-00005E350000}"/>
    <cellStyle name="20 % - Markeringsfarve5 2 8 3 2 2" xfId="27837" xr:uid="{00000000-0005-0000-0000-00005F350000}"/>
    <cellStyle name="20 % - Markeringsfarve5 2 8 3 3" xfId="23887" xr:uid="{00000000-0005-0000-0000-000060350000}"/>
    <cellStyle name="20 % - Markeringsfarve5 2 8 4" xfId="3491" xr:uid="{00000000-0005-0000-0000-000061350000}"/>
    <cellStyle name="20 % - Markeringsfarve5 2 8 4 2" xfId="13807" xr:uid="{00000000-0005-0000-0000-000062350000}"/>
    <cellStyle name="20 % - Markeringsfarve5 2 8 4 2 2" xfId="27838" xr:uid="{00000000-0005-0000-0000-000063350000}"/>
    <cellStyle name="20 % - Markeringsfarve5 2 8 4 3" xfId="23888" xr:uid="{00000000-0005-0000-0000-000064350000}"/>
    <cellStyle name="20 % - Markeringsfarve5 2 8 5" xfId="3492" xr:uid="{00000000-0005-0000-0000-000065350000}"/>
    <cellStyle name="20 % - Markeringsfarve5 2 8 5 2" xfId="13808" xr:uid="{00000000-0005-0000-0000-000066350000}"/>
    <cellStyle name="20 % - Markeringsfarve5 2 8 5 2 2" xfId="27839" xr:uid="{00000000-0005-0000-0000-000067350000}"/>
    <cellStyle name="20 % - Markeringsfarve5 2 8 5 3" xfId="23889" xr:uid="{00000000-0005-0000-0000-000068350000}"/>
    <cellStyle name="20 % - Markeringsfarve5 2 8 6" xfId="3493" xr:uid="{00000000-0005-0000-0000-000069350000}"/>
    <cellStyle name="20 % - Markeringsfarve5 2 8 6 2" xfId="13809" xr:uid="{00000000-0005-0000-0000-00006A350000}"/>
    <cellStyle name="20 % - Markeringsfarve5 2 8 6 2 2" xfId="27840" xr:uid="{00000000-0005-0000-0000-00006B350000}"/>
    <cellStyle name="20 % - Markeringsfarve5 2 8 6 3" xfId="23890" xr:uid="{00000000-0005-0000-0000-00006C350000}"/>
    <cellStyle name="20 % - Markeringsfarve5 2 8 7" xfId="13804" xr:uid="{00000000-0005-0000-0000-00006D350000}"/>
    <cellStyle name="20 % - Markeringsfarve5 2 8 7 2" xfId="27835" xr:uid="{00000000-0005-0000-0000-00006E350000}"/>
    <cellStyle name="20 % - Markeringsfarve5 2 8 8" xfId="23885" xr:uid="{00000000-0005-0000-0000-00006F350000}"/>
    <cellStyle name="20 % - Markeringsfarve5 2 9" xfId="3494" xr:uid="{00000000-0005-0000-0000-000070350000}"/>
    <cellStyle name="20 % - Markeringsfarve5 2 9 2" xfId="3495" xr:uid="{00000000-0005-0000-0000-000071350000}"/>
    <cellStyle name="20 % - Markeringsfarve5 2 9 2 2" xfId="13811" xr:uid="{00000000-0005-0000-0000-000072350000}"/>
    <cellStyle name="20 % - Markeringsfarve5 2 9 2 2 2" xfId="27842" xr:uid="{00000000-0005-0000-0000-000073350000}"/>
    <cellStyle name="20 % - Markeringsfarve5 2 9 2 3" xfId="23892" xr:uid="{00000000-0005-0000-0000-000074350000}"/>
    <cellStyle name="20 % - Markeringsfarve5 2 9 3" xfId="3496" xr:uid="{00000000-0005-0000-0000-000075350000}"/>
    <cellStyle name="20 % - Markeringsfarve5 2 9 3 2" xfId="13812" xr:uid="{00000000-0005-0000-0000-000076350000}"/>
    <cellStyle name="20 % - Markeringsfarve5 2 9 3 2 2" xfId="27843" xr:uid="{00000000-0005-0000-0000-000077350000}"/>
    <cellStyle name="20 % - Markeringsfarve5 2 9 3 3" xfId="23893" xr:uid="{00000000-0005-0000-0000-000078350000}"/>
    <cellStyle name="20 % - Markeringsfarve5 2 9 4" xfId="3497" xr:uid="{00000000-0005-0000-0000-000079350000}"/>
    <cellStyle name="20 % - Markeringsfarve5 2 9 4 2" xfId="13813" xr:uid="{00000000-0005-0000-0000-00007A350000}"/>
    <cellStyle name="20 % - Markeringsfarve5 2 9 4 2 2" xfId="27844" xr:uid="{00000000-0005-0000-0000-00007B350000}"/>
    <cellStyle name="20 % - Markeringsfarve5 2 9 4 3" xfId="23894" xr:uid="{00000000-0005-0000-0000-00007C350000}"/>
    <cellStyle name="20 % - Markeringsfarve5 2 9 5" xfId="3498" xr:uid="{00000000-0005-0000-0000-00007D350000}"/>
    <cellStyle name="20 % - Markeringsfarve5 2 9 5 2" xfId="13814" xr:uid="{00000000-0005-0000-0000-00007E350000}"/>
    <cellStyle name="20 % - Markeringsfarve5 2 9 5 2 2" xfId="27845" xr:uid="{00000000-0005-0000-0000-00007F350000}"/>
    <cellStyle name="20 % - Markeringsfarve5 2 9 5 3" xfId="23895" xr:uid="{00000000-0005-0000-0000-000080350000}"/>
    <cellStyle name="20 % - Markeringsfarve5 2 9 6" xfId="3499" xr:uid="{00000000-0005-0000-0000-000081350000}"/>
    <cellStyle name="20 % - Markeringsfarve5 2 9 6 2" xfId="13815" xr:uid="{00000000-0005-0000-0000-000082350000}"/>
    <cellStyle name="20 % - Markeringsfarve5 2 9 6 2 2" xfId="27846" xr:uid="{00000000-0005-0000-0000-000083350000}"/>
    <cellStyle name="20 % - Markeringsfarve5 2 9 6 3" xfId="23896" xr:uid="{00000000-0005-0000-0000-000084350000}"/>
    <cellStyle name="20 % - Markeringsfarve5 2 9 7" xfId="13810" xr:uid="{00000000-0005-0000-0000-000085350000}"/>
    <cellStyle name="20 % - Markeringsfarve5 2 9 7 2" xfId="27841" xr:uid="{00000000-0005-0000-0000-000086350000}"/>
    <cellStyle name="20 % - Markeringsfarve5 2 9 8" xfId="23891" xr:uid="{00000000-0005-0000-0000-000087350000}"/>
    <cellStyle name="20 % - Markeringsfarve5 2_Budget" xfId="3500" xr:uid="{00000000-0005-0000-0000-000088350000}"/>
    <cellStyle name="20 % - Markeringsfarve5 3" xfId="3501" xr:uid="{00000000-0005-0000-0000-000089350000}"/>
    <cellStyle name="20 % - Markeringsfarve5 3 2" xfId="3502" xr:uid="{00000000-0005-0000-0000-00008A350000}"/>
    <cellStyle name="20 % - Markeringsfarve5 3 2 10" xfId="13816" xr:uid="{00000000-0005-0000-0000-00008B350000}"/>
    <cellStyle name="20 % - Markeringsfarve5 3 2 10 2" xfId="27847" xr:uid="{00000000-0005-0000-0000-00008C350000}"/>
    <cellStyle name="20 % - Markeringsfarve5 3 2 11" xfId="23897" xr:uid="{00000000-0005-0000-0000-00008D350000}"/>
    <cellStyle name="20 % - Markeringsfarve5 3 2 2" xfId="3503" xr:uid="{00000000-0005-0000-0000-00008E350000}"/>
    <cellStyle name="20 % - Markeringsfarve5 3 2 2 2" xfId="3504" xr:uid="{00000000-0005-0000-0000-00008F350000}"/>
    <cellStyle name="20 % - Markeringsfarve5 3 2 2 2 2" xfId="3505" xr:uid="{00000000-0005-0000-0000-000090350000}"/>
    <cellStyle name="20 % - Markeringsfarve5 3 2 2 2 2 2" xfId="13819" xr:uid="{00000000-0005-0000-0000-000091350000}"/>
    <cellStyle name="20 % - Markeringsfarve5 3 2 2 2 2 2 2" xfId="27850" xr:uid="{00000000-0005-0000-0000-000092350000}"/>
    <cellStyle name="20 % - Markeringsfarve5 3 2 2 2 2 3" xfId="23900" xr:uid="{00000000-0005-0000-0000-000093350000}"/>
    <cellStyle name="20 % - Markeringsfarve5 3 2 2 2 3" xfId="3506" xr:uid="{00000000-0005-0000-0000-000094350000}"/>
    <cellStyle name="20 % - Markeringsfarve5 3 2 2 2 3 2" xfId="13820" xr:uid="{00000000-0005-0000-0000-000095350000}"/>
    <cellStyle name="20 % - Markeringsfarve5 3 2 2 2 3 2 2" xfId="27851" xr:uid="{00000000-0005-0000-0000-000096350000}"/>
    <cellStyle name="20 % - Markeringsfarve5 3 2 2 2 3 3" xfId="23901" xr:uid="{00000000-0005-0000-0000-000097350000}"/>
    <cellStyle name="20 % - Markeringsfarve5 3 2 2 2 4" xfId="3507" xr:uid="{00000000-0005-0000-0000-000098350000}"/>
    <cellStyle name="20 % - Markeringsfarve5 3 2 2 2 4 2" xfId="13821" xr:uid="{00000000-0005-0000-0000-000099350000}"/>
    <cellStyle name="20 % - Markeringsfarve5 3 2 2 2 4 2 2" xfId="27852" xr:uid="{00000000-0005-0000-0000-00009A350000}"/>
    <cellStyle name="20 % - Markeringsfarve5 3 2 2 2 4 3" xfId="23902" xr:uid="{00000000-0005-0000-0000-00009B350000}"/>
    <cellStyle name="20 % - Markeringsfarve5 3 2 2 2 5" xfId="3508" xr:uid="{00000000-0005-0000-0000-00009C350000}"/>
    <cellStyle name="20 % - Markeringsfarve5 3 2 2 2 5 2" xfId="13822" xr:uid="{00000000-0005-0000-0000-00009D350000}"/>
    <cellStyle name="20 % - Markeringsfarve5 3 2 2 2 5 2 2" xfId="27853" xr:uid="{00000000-0005-0000-0000-00009E350000}"/>
    <cellStyle name="20 % - Markeringsfarve5 3 2 2 2 5 3" xfId="23903" xr:uid="{00000000-0005-0000-0000-00009F350000}"/>
    <cellStyle name="20 % - Markeringsfarve5 3 2 2 2 6" xfId="3509" xr:uid="{00000000-0005-0000-0000-0000A0350000}"/>
    <cellStyle name="20 % - Markeringsfarve5 3 2 2 2 6 2" xfId="13823" xr:uid="{00000000-0005-0000-0000-0000A1350000}"/>
    <cellStyle name="20 % - Markeringsfarve5 3 2 2 2 6 2 2" xfId="27854" xr:uid="{00000000-0005-0000-0000-0000A2350000}"/>
    <cellStyle name="20 % - Markeringsfarve5 3 2 2 2 6 3" xfId="23904" xr:uid="{00000000-0005-0000-0000-0000A3350000}"/>
    <cellStyle name="20 % - Markeringsfarve5 3 2 2 2 7" xfId="13818" xr:uid="{00000000-0005-0000-0000-0000A4350000}"/>
    <cellStyle name="20 % - Markeringsfarve5 3 2 2 2 7 2" xfId="27849" xr:uid="{00000000-0005-0000-0000-0000A5350000}"/>
    <cellStyle name="20 % - Markeringsfarve5 3 2 2 2 8" xfId="23899" xr:uid="{00000000-0005-0000-0000-0000A6350000}"/>
    <cellStyle name="20 % - Markeringsfarve5 3 2 2 3" xfId="3510" xr:uid="{00000000-0005-0000-0000-0000A7350000}"/>
    <cellStyle name="20 % - Markeringsfarve5 3 2 2 3 2" xfId="13824" xr:uid="{00000000-0005-0000-0000-0000A8350000}"/>
    <cellStyle name="20 % - Markeringsfarve5 3 2 2 3 2 2" xfId="27855" xr:uid="{00000000-0005-0000-0000-0000A9350000}"/>
    <cellStyle name="20 % - Markeringsfarve5 3 2 2 3 3" xfId="23905" xr:uid="{00000000-0005-0000-0000-0000AA350000}"/>
    <cellStyle name="20 % - Markeringsfarve5 3 2 2 4" xfId="3511" xr:uid="{00000000-0005-0000-0000-0000AB350000}"/>
    <cellStyle name="20 % - Markeringsfarve5 3 2 2 4 2" xfId="13825" xr:uid="{00000000-0005-0000-0000-0000AC350000}"/>
    <cellStyle name="20 % - Markeringsfarve5 3 2 2 4 2 2" xfId="27856" xr:uid="{00000000-0005-0000-0000-0000AD350000}"/>
    <cellStyle name="20 % - Markeringsfarve5 3 2 2 4 3" xfId="23906" xr:uid="{00000000-0005-0000-0000-0000AE350000}"/>
    <cellStyle name="20 % - Markeringsfarve5 3 2 2 5" xfId="3512" xr:uid="{00000000-0005-0000-0000-0000AF350000}"/>
    <cellStyle name="20 % - Markeringsfarve5 3 2 2 5 2" xfId="13826" xr:uid="{00000000-0005-0000-0000-0000B0350000}"/>
    <cellStyle name="20 % - Markeringsfarve5 3 2 2 5 2 2" xfId="27857" xr:uid="{00000000-0005-0000-0000-0000B1350000}"/>
    <cellStyle name="20 % - Markeringsfarve5 3 2 2 5 3" xfId="23907" xr:uid="{00000000-0005-0000-0000-0000B2350000}"/>
    <cellStyle name="20 % - Markeringsfarve5 3 2 2 6" xfId="3513" xr:uid="{00000000-0005-0000-0000-0000B3350000}"/>
    <cellStyle name="20 % - Markeringsfarve5 3 2 2 6 2" xfId="13827" xr:uid="{00000000-0005-0000-0000-0000B4350000}"/>
    <cellStyle name="20 % - Markeringsfarve5 3 2 2 6 2 2" xfId="27858" xr:uid="{00000000-0005-0000-0000-0000B5350000}"/>
    <cellStyle name="20 % - Markeringsfarve5 3 2 2 6 3" xfId="23908" xr:uid="{00000000-0005-0000-0000-0000B6350000}"/>
    <cellStyle name="20 % - Markeringsfarve5 3 2 2 7" xfId="3514" xr:uid="{00000000-0005-0000-0000-0000B7350000}"/>
    <cellStyle name="20 % - Markeringsfarve5 3 2 2 7 2" xfId="13828" xr:uid="{00000000-0005-0000-0000-0000B8350000}"/>
    <cellStyle name="20 % - Markeringsfarve5 3 2 2 7 2 2" xfId="27859" xr:uid="{00000000-0005-0000-0000-0000B9350000}"/>
    <cellStyle name="20 % - Markeringsfarve5 3 2 2 7 3" xfId="23909" xr:uid="{00000000-0005-0000-0000-0000BA350000}"/>
    <cellStyle name="20 % - Markeringsfarve5 3 2 2 8" xfId="13817" xr:uid="{00000000-0005-0000-0000-0000BB350000}"/>
    <cellStyle name="20 % - Markeringsfarve5 3 2 2 8 2" xfId="27848" xr:uid="{00000000-0005-0000-0000-0000BC350000}"/>
    <cellStyle name="20 % - Markeringsfarve5 3 2 2 9" xfId="23898" xr:uid="{00000000-0005-0000-0000-0000BD350000}"/>
    <cellStyle name="20 % - Markeringsfarve5 3 2 3" xfId="3515" xr:uid="{00000000-0005-0000-0000-0000BE350000}"/>
    <cellStyle name="20 % - Markeringsfarve5 3 2 3 2" xfId="3516" xr:uid="{00000000-0005-0000-0000-0000BF350000}"/>
    <cellStyle name="20 % - Markeringsfarve5 3 2 3 2 2" xfId="13830" xr:uid="{00000000-0005-0000-0000-0000C0350000}"/>
    <cellStyle name="20 % - Markeringsfarve5 3 2 3 2 2 2" xfId="27861" xr:uid="{00000000-0005-0000-0000-0000C1350000}"/>
    <cellStyle name="20 % - Markeringsfarve5 3 2 3 2 3" xfId="23911" xr:uid="{00000000-0005-0000-0000-0000C2350000}"/>
    <cellStyle name="20 % - Markeringsfarve5 3 2 3 3" xfId="3517" xr:uid="{00000000-0005-0000-0000-0000C3350000}"/>
    <cellStyle name="20 % - Markeringsfarve5 3 2 3 3 2" xfId="13831" xr:uid="{00000000-0005-0000-0000-0000C4350000}"/>
    <cellStyle name="20 % - Markeringsfarve5 3 2 3 3 2 2" xfId="27862" xr:uid="{00000000-0005-0000-0000-0000C5350000}"/>
    <cellStyle name="20 % - Markeringsfarve5 3 2 3 3 3" xfId="23912" xr:uid="{00000000-0005-0000-0000-0000C6350000}"/>
    <cellStyle name="20 % - Markeringsfarve5 3 2 3 4" xfId="3518" xr:uid="{00000000-0005-0000-0000-0000C7350000}"/>
    <cellStyle name="20 % - Markeringsfarve5 3 2 3 4 2" xfId="13832" xr:uid="{00000000-0005-0000-0000-0000C8350000}"/>
    <cellStyle name="20 % - Markeringsfarve5 3 2 3 4 2 2" xfId="27863" xr:uid="{00000000-0005-0000-0000-0000C9350000}"/>
    <cellStyle name="20 % - Markeringsfarve5 3 2 3 4 3" xfId="23913" xr:uid="{00000000-0005-0000-0000-0000CA350000}"/>
    <cellStyle name="20 % - Markeringsfarve5 3 2 3 5" xfId="3519" xr:uid="{00000000-0005-0000-0000-0000CB350000}"/>
    <cellStyle name="20 % - Markeringsfarve5 3 2 3 5 2" xfId="13833" xr:uid="{00000000-0005-0000-0000-0000CC350000}"/>
    <cellStyle name="20 % - Markeringsfarve5 3 2 3 5 2 2" xfId="27864" xr:uid="{00000000-0005-0000-0000-0000CD350000}"/>
    <cellStyle name="20 % - Markeringsfarve5 3 2 3 5 3" xfId="23914" xr:uid="{00000000-0005-0000-0000-0000CE350000}"/>
    <cellStyle name="20 % - Markeringsfarve5 3 2 3 6" xfId="3520" xr:uid="{00000000-0005-0000-0000-0000CF350000}"/>
    <cellStyle name="20 % - Markeringsfarve5 3 2 3 6 2" xfId="13834" xr:uid="{00000000-0005-0000-0000-0000D0350000}"/>
    <cellStyle name="20 % - Markeringsfarve5 3 2 3 6 2 2" xfId="27865" xr:uid="{00000000-0005-0000-0000-0000D1350000}"/>
    <cellStyle name="20 % - Markeringsfarve5 3 2 3 6 3" xfId="23915" xr:uid="{00000000-0005-0000-0000-0000D2350000}"/>
    <cellStyle name="20 % - Markeringsfarve5 3 2 3 7" xfId="13829" xr:uid="{00000000-0005-0000-0000-0000D3350000}"/>
    <cellStyle name="20 % - Markeringsfarve5 3 2 3 7 2" xfId="27860" xr:uid="{00000000-0005-0000-0000-0000D4350000}"/>
    <cellStyle name="20 % - Markeringsfarve5 3 2 3 8" xfId="23910" xr:uid="{00000000-0005-0000-0000-0000D5350000}"/>
    <cellStyle name="20 % - Markeringsfarve5 3 2 4" xfId="3521" xr:uid="{00000000-0005-0000-0000-0000D6350000}"/>
    <cellStyle name="20 % - Markeringsfarve5 3 2 4 2" xfId="13835" xr:uid="{00000000-0005-0000-0000-0000D7350000}"/>
    <cellStyle name="20 % - Markeringsfarve5 3 2 4 2 2" xfId="27866" xr:uid="{00000000-0005-0000-0000-0000D8350000}"/>
    <cellStyle name="20 % - Markeringsfarve5 3 2 4 3" xfId="23916" xr:uid="{00000000-0005-0000-0000-0000D9350000}"/>
    <cellStyle name="20 % - Markeringsfarve5 3 2 5" xfId="3522" xr:uid="{00000000-0005-0000-0000-0000DA350000}"/>
    <cellStyle name="20 % - Markeringsfarve5 3 2 5 2" xfId="13836" xr:uid="{00000000-0005-0000-0000-0000DB350000}"/>
    <cellStyle name="20 % - Markeringsfarve5 3 2 5 2 2" xfId="27867" xr:uid="{00000000-0005-0000-0000-0000DC350000}"/>
    <cellStyle name="20 % - Markeringsfarve5 3 2 5 3" xfId="23917" xr:uid="{00000000-0005-0000-0000-0000DD350000}"/>
    <cellStyle name="20 % - Markeringsfarve5 3 2 6" xfId="3523" xr:uid="{00000000-0005-0000-0000-0000DE350000}"/>
    <cellStyle name="20 % - Markeringsfarve5 3 2 6 2" xfId="13837" xr:uid="{00000000-0005-0000-0000-0000DF350000}"/>
    <cellStyle name="20 % - Markeringsfarve5 3 2 6 2 2" xfId="27868" xr:uid="{00000000-0005-0000-0000-0000E0350000}"/>
    <cellStyle name="20 % - Markeringsfarve5 3 2 6 3" xfId="23918" xr:uid="{00000000-0005-0000-0000-0000E1350000}"/>
    <cellStyle name="20 % - Markeringsfarve5 3 2 7" xfId="3524" xr:uid="{00000000-0005-0000-0000-0000E2350000}"/>
    <cellStyle name="20 % - Markeringsfarve5 3 2 7 2" xfId="13838" xr:uid="{00000000-0005-0000-0000-0000E3350000}"/>
    <cellStyle name="20 % - Markeringsfarve5 3 2 7 2 2" xfId="27869" xr:uid="{00000000-0005-0000-0000-0000E4350000}"/>
    <cellStyle name="20 % - Markeringsfarve5 3 2 7 3" xfId="23919" xr:uid="{00000000-0005-0000-0000-0000E5350000}"/>
    <cellStyle name="20 % - Markeringsfarve5 3 2 8" xfId="3525" xr:uid="{00000000-0005-0000-0000-0000E6350000}"/>
    <cellStyle name="20 % - Markeringsfarve5 3 2 8 2" xfId="13839" xr:uid="{00000000-0005-0000-0000-0000E7350000}"/>
    <cellStyle name="20 % - Markeringsfarve5 3 2 8 2 2" xfId="27870" xr:uid="{00000000-0005-0000-0000-0000E8350000}"/>
    <cellStyle name="20 % - Markeringsfarve5 3 2 8 3" xfId="23920" xr:uid="{00000000-0005-0000-0000-0000E9350000}"/>
    <cellStyle name="20 % - Markeringsfarve5 3 2 9" xfId="3526" xr:uid="{00000000-0005-0000-0000-0000EA350000}"/>
    <cellStyle name="20 % - Markeringsfarve5 3 3" xfId="3527" xr:uid="{00000000-0005-0000-0000-0000EB350000}"/>
    <cellStyle name="20 % - Markeringsfarve5 3 3 2" xfId="13840" xr:uid="{00000000-0005-0000-0000-0000EC350000}"/>
    <cellStyle name="20 % - Markeringsfarve5 3 3 2 2" xfId="27871" xr:uid="{00000000-0005-0000-0000-0000ED350000}"/>
    <cellStyle name="20 % - Markeringsfarve5 3 3 3" xfId="23921" xr:uid="{00000000-0005-0000-0000-0000EE350000}"/>
    <cellStyle name="20 % - Markeringsfarve5 3_Budget" xfId="3528" xr:uid="{00000000-0005-0000-0000-0000EF350000}"/>
    <cellStyle name="20 % - Markeringsfarve5 4" xfId="3529" xr:uid="{00000000-0005-0000-0000-0000F0350000}"/>
    <cellStyle name="20 % - Markeringsfarve5 4 2" xfId="3530" xr:uid="{00000000-0005-0000-0000-0000F1350000}"/>
    <cellStyle name="20 % - Markeringsfarve5 5" xfId="3531" xr:uid="{00000000-0005-0000-0000-0000F2350000}"/>
    <cellStyle name="20 % - Markeringsfarve5 6" xfId="3532" xr:uid="{00000000-0005-0000-0000-0000F3350000}"/>
    <cellStyle name="20 % - Markeringsfarve5 6 10" xfId="3533" xr:uid="{00000000-0005-0000-0000-0000F4350000}"/>
    <cellStyle name="20 % - Markeringsfarve5 6 10 2" xfId="13842" xr:uid="{00000000-0005-0000-0000-0000F5350000}"/>
    <cellStyle name="20 % - Markeringsfarve5 6 10 2 2" xfId="27873" xr:uid="{00000000-0005-0000-0000-0000F6350000}"/>
    <cellStyle name="20 % - Markeringsfarve5 6 10 3" xfId="23923" xr:uid="{00000000-0005-0000-0000-0000F7350000}"/>
    <cellStyle name="20 % - Markeringsfarve5 6 11" xfId="13841" xr:uid="{00000000-0005-0000-0000-0000F8350000}"/>
    <cellStyle name="20 % - Markeringsfarve5 6 11 2" xfId="27872" xr:uid="{00000000-0005-0000-0000-0000F9350000}"/>
    <cellStyle name="20 % - Markeringsfarve5 6 12" xfId="23922" xr:uid="{00000000-0005-0000-0000-0000FA350000}"/>
    <cellStyle name="20 % - Markeringsfarve5 6 2" xfId="3534" xr:uid="{00000000-0005-0000-0000-0000FB350000}"/>
    <cellStyle name="20 % - Markeringsfarve5 6 2 10" xfId="23924" xr:uid="{00000000-0005-0000-0000-0000FC350000}"/>
    <cellStyle name="20 % - Markeringsfarve5 6 2 2" xfId="3535" xr:uid="{00000000-0005-0000-0000-0000FD350000}"/>
    <cellStyle name="20 % - Markeringsfarve5 6 2 2 2" xfId="3536" xr:uid="{00000000-0005-0000-0000-0000FE350000}"/>
    <cellStyle name="20 % - Markeringsfarve5 6 2 2 2 2" xfId="13845" xr:uid="{00000000-0005-0000-0000-0000FF350000}"/>
    <cellStyle name="20 % - Markeringsfarve5 6 2 2 2 2 2" xfId="27876" xr:uid="{00000000-0005-0000-0000-000000360000}"/>
    <cellStyle name="20 % - Markeringsfarve5 6 2 2 2 3" xfId="23926" xr:uid="{00000000-0005-0000-0000-000001360000}"/>
    <cellStyle name="20 % - Markeringsfarve5 6 2 2 3" xfId="3537" xr:uid="{00000000-0005-0000-0000-000002360000}"/>
    <cellStyle name="20 % - Markeringsfarve5 6 2 2 3 2" xfId="13846" xr:uid="{00000000-0005-0000-0000-000003360000}"/>
    <cellStyle name="20 % - Markeringsfarve5 6 2 2 3 2 2" xfId="27877" xr:uid="{00000000-0005-0000-0000-000004360000}"/>
    <cellStyle name="20 % - Markeringsfarve5 6 2 2 3 3" xfId="23927" xr:uid="{00000000-0005-0000-0000-000005360000}"/>
    <cellStyle name="20 % - Markeringsfarve5 6 2 2 4" xfId="3538" xr:uid="{00000000-0005-0000-0000-000006360000}"/>
    <cellStyle name="20 % - Markeringsfarve5 6 2 2 4 2" xfId="13847" xr:uid="{00000000-0005-0000-0000-000007360000}"/>
    <cellStyle name="20 % - Markeringsfarve5 6 2 2 4 2 2" xfId="27878" xr:uid="{00000000-0005-0000-0000-000008360000}"/>
    <cellStyle name="20 % - Markeringsfarve5 6 2 2 4 3" xfId="23928" xr:uid="{00000000-0005-0000-0000-000009360000}"/>
    <cellStyle name="20 % - Markeringsfarve5 6 2 2 5" xfId="3539" xr:uid="{00000000-0005-0000-0000-00000A360000}"/>
    <cellStyle name="20 % - Markeringsfarve5 6 2 2 5 2" xfId="13848" xr:uid="{00000000-0005-0000-0000-00000B360000}"/>
    <cellStyle name="20 % - Markeringsfarve5 6 2 2 5 2 2" xfId="27879" xr:uid="{00000000-0005-0000-0000-00000C360000}"/>
    <cellStyle name="20 % - Markeringsfarve5 6 2 2 5 3" xfId="23929" xr:uid="{00000000-0005-0000-0000-00000D360000}"/>
    <cellStyle name="20 % - Markeringsfarve5 6 2 2 6" xfId="3540" xr:uid="{00000000-0005-0000-0000-00000E360000}"/>
    <cellStyle name="20 % - Markeringsfarve5 6 2 2 6 2" xfId="13849" xr:uid="{00000000-0005-0000-0000-00000F360000}"/>
    <cellStyle name="20 % - Markeringsfarve5 6 2 2 6 2 2" xfId="27880" xr:uid="{00000000-0005-0000-0000-000010360000}"/>
    <cellStyle name="20 % - Markeringsfarve5 6 2 2 6 3" xfId="23930" xr:uid="{00000000-0005-0000-0000-000011360000}"/>
    <cellStyle name="20 % - Markeringsfarve5 6 2 2 7" xfId="13844" xr:uid="{00000000-0005-0000-0000-000012360000}"/>
    <cellStyle name="20 % - Markeringsfarve5 6 2 2 7 2" xfId="27875" xr:uid="{00000000-0005-0000-0000-000013360000}"/>
    <cellStyle name="20 % - Markeringsfarve5 6 2 2 8" xfId="23925" xr:uid="{00000000-0005-0000-0000-000014360000}"/>
    <cellStyle name="20 % - Markeringsfarve5 6 2 3" xfId="3541" xr:uid="{00000000-0005-0000-0000-000015360000}"/>
    <cellStyle name="20 % - Markeringsfarve5 6 2 3 2" xfId="3542" xr:uid="{00000000-0005-0000-0000-000016360000}"/>
    <cellStyle name="20 % - Markeringsfarve5 6 2 3 2 2" xfId="13851" xr:uid="{00000000-0005-0000-0000-000017360000}"/>
    <cellStyle name="20 % - Markeringsfarve5 6 2 3 2 2 2" xfId="27882" xr:uid="{00000000-0005-0000-0000-000018360000}"/>
    <cellStyle name="20 % - Markeringsfarve5 6 2 3 2 3" xfId="23932" xr:uid="{00000000-0005-0000-0000-000019360000}"/>
    <cellStyle name="20 % - Markeringsfarve5 6 2 3 3" xfId="3543" xr:uid="{00000000-0005-0000-0000-00001A360000}"/>
    <cellStyle name="20 % - Markeringsfarve5 6 2 3 3 2" xfId="13852" xr:uid="{00000000-0005-0000-0000-00001B360000}"/>
    <cellStyle name="20 % - Markeringsfarve5 6 2 3 3 2 2" xfId="27883" xr:uid="{00000000-0005-0000-0000-00001C360000}"/>
    <cellStyle name="20 % - Markeringsfarve5 6 2 3 3 3" xfId="23933" xr:uid="{00000000-0005-0000-0000-00001D360000}"/>
    <cellStyle name="20 % - Markeringsfarve5 6 2 3 4" xfId="3544" xr:uid="{00000000-0005-0000-0000-00001E360000}"/>
    <cellStyle name="20 % - Markeringsfarve5 6 2 3 4 2" xfId="13853" xr:uid="{00000000-0005-0000-0000-00001F360000}"/>
    <cellStyle name="20 % - Markeringsfarve5 6 2 3 4 2 2" xfId="27884" xr:uid="{00000000-0005-0000-0000-000020360000}"/>
    <cellStyle name="20 % - Markeringsfarve5 6 2 3 4 3" xfId="23934" xr:uid="{00000000-0005-0000-0000-000021360000}"/>
    <cellStyle name="20 % - Markeringsfarve5 6 2 3 5" xfId="3545" xr:uid="{00000000-0005-0000-0000-000022360000}"/>
    <cellStyle name="20 % - Markeringsfarve5 6 2 3 5 2" xfId="13854" xr:uid="{00000000-0005-0000-0000-000023360000}"/>
    <cellStyle name="20 % - Markeringsfarve5 6 2 3 5 2 2" xfId="27885" xr:uid="{00000000-0005-0000-0000-000024360000}"/>
    <cellStyle name="20 % - Markeringsfarve5 6 2 3 5 3" xfId="23935" xr:uid="{00000000-0005-0000-0000-000025360000}"/>
    <cellStyle name="20 % - Markeringsfarve5 6 2 3 6" xfId="3546" xr:uid="{00000000-0005-0000-0000-000026360000}"/>
    <cellStyle name="20 % - Markeringsfarve5 6 2 3 6 2" xfId="13855" xr:uid="{00000000-0005-0000-0000-000027360000}"/>
    <cellStyle name="20 % - Markeringsfarve5 6 2 3 6 2 2" xfId="27886" xr:uid="{00000000-0005-0000-0000-000028360000}"/>
    <cellStyle name="20 % - Markeringsfarve5 6 2 3 6 3" xfId="23936" xr:uid="{00000000-0005-0000-0000-000029360000}"/>
    <cellStyle name="20 % - Markeringsfarve5 6 2 3 7" xfId="13850" xr:uid="{00000000-0005-0000-0000-00002A360000}"/>
    <cellStyle name="20 % - Markeringsfarve5 6 2 3 7 2" xfId="27881" xr:uid="{00000000-0005-0000-0000-00002B360000}"/>
    <cellStyle name="20 % - Markeringsfarve5 6 2 3 8" xfId="23931" xr:uid="{00000000-0005-0000-0000-00002C360000}"/>
    <cellStyle name="20 % - Markeringsfarve5 6 2 4" xfId="3547" xr:uid="{00000000-0005-0000-0000-00002D360000}"/>
    <cellStyle name="20 % - Markeringsfarve5 6 2 4 2" xfId="13856" xr:uid="{00000000-0005-0000-0000-00002E360000}"/>
    <cellStyle name="20 % - Markeringsfarve5 6 2 4 2 2" xfId="27887" xr:uid="{00000000-0005-0000-0000-00002F360000}"/>
    <cellStyle name="20 % - Markeringsfarve5 6 2 4 3" xfId="23937" xr:uid="{00000000-0005-0000-0000-000030360000}"/>
    <cellStyle name="20 % - Markeringsfarve5 6 2 5" xfId="3548" xr:uid="{00000000-0005-0000-0000-000031360000}"/>
    <cellStyle name="20 % - Markeringsfarve5 6 2 5 2" xfId="13857" xr:uid="{00000000-0005-0000-0000-000032360000}"/>
    <cellStyle name="20 % - Markeringsfarve5 6 2 5 2 2" xfId="27888" xr:uid="{00000000-0005-0000-0000-000033360000}"/>
    <cellStyle name="20 % - Markeringsfarve5 6 2 5 3" xfId="23938" xr:uid="{00000000-0005-0000-0000-000034360000}"/>
    <cellStyle name="20 % - Markeringsfarve5 6 2 6" xfId="3549" xr:uid="{00000000-0005-0000-0000-000035360000}"/>
    <cellStyle name="20 % - Markeringsfarve5 6 2 6 2" xfId="13858" xr:uid="{00000000-0005-0000-0000-000036360000}"/>
    <cellStyle name="20 % - Markeringsfarve5 6 2 6 2 2" xfId="27889" xr:uid="{00000000-0005-0000-0000-000037360000}"/>
    <cellStyle name="20 % - Markeringsfarve5 6 2 6 3" xfId="23939" xr:uid="{00000000-0005-0000-0000-000038360000}"/>
    <cellStyle name="20 % - Markeringsfarve5 6 2 7" xfId="3550" xr:uid="{00000000-0005-0000-0000-000039360000}"/>
    <cellStyle name="20 % - Markeringsfarve5 6 2 7 2" xfId="13859" xr:uid="{00000000-0005-0000-0000-00003A360000}"/>
    <cellStyle name="20 % - Markeringsfarve5 6 2 7 2 2" xfId="27890" xr:uid="{00000000-0005-0000-0000-00003B360000}"/>
    <cellStyle name="20 % - Markeringsfarve5 6 2 7 3" xfId="23940" xr:uid="{00000000-0005-0000-0000-00003C360000}"/>
    <cellStyle name="20 % - Markeringsfarve5 6 2 8" xfId="3551" xr:uid="{00000000-0005-0000-0000-00003D360000}"/>
    <cellStyle name="20 % - Markeringsfarve5 6 2 8 2" xfId="13860" xr:uid="{00000000-0005-0000-0000-00003E360000}"/>
    <cellStyle name="20 % - Markeringsfarve5 6 2 8 2 2" xfId="27891" xr:uid="{00000000-0005-0000-0000-00003F360000}"/>
    <cellStyle name="20 % - Markeringsfarve5 6 2 8 3" xfId="23941" xr:uid="{00000000-0005-0000-0000-000040360000}"/>
    <cellStyle name="20 % - Markeringsfarve5 6 2 9" xfId="13843" xr:uid="{00000000-0005-0000-0000-000041360000}"/>
    <cellStyle name="20 % - Markeringsfarve5 6 2 9 2" xfId="27874" xr:uid="{00000000-0005-0000-0000-000042360000}"/>
    <cellStyle name="20 % - Markeringsfarve5 6 3" xfId="3552" xr:uid="{00000000-0005-0000-0000-000043360000}"/>
    <cellStyle name="20 % - Markeringsfarve5 6 4" xfId="3553" xr:uid="{00000000-0005-0000-0000-000044360000}"/>
    <cellStyle name="20 % - Markeringsfarve5 6 4 2" xfId="3554" xr:uid="{00000000-0005-0000-0000-000045360000}"/>
    <cellStyle name="20 % - Markeringsfarve5 6 4 2 2" xfId="13862" xr:uid="{00000000-0005-0000-0000-000046360000}"/>
    <cellStyle name="20 % - Markeringsfarve5 6 4 2 2 2" xfId="27893" xr:uid="{00000000-0005-0000-0000-000047360000}"/>
    <cellStyle name="20 % - Markeringsfarve5 6 4 2 3" xfId="23943" xr:uid="{00000000-0005-0000-0000-000048360000}"/>
    <cellStyle name="20 % - Markeringsfarve5 6 4 3" xfId="3555" xr:uid="{00000000-0005-0000-0000-000049360000}"/>
    <cellStyle name="20 % - Markeringsfarve5 6 4 3 2" xfId="13863" xr:uid="{00000000-0005-0000-0000-00004A360000}"/>
    <cellStyle name="20 % - Markeringsfarve5 6 4 3 2 2" xfId="27894" xr:uid="{00000000-0005-0000-0000-00004B360000}"/>
    <cellStyle name="20 % - Markeringsfarve5 6 4 3 3" xfId="23944" xr:uid="{00000000-0005-0000-0000-00004C360000}"/>
    <cellStyle name="20 % - Markeringsfarve5 6 4 4" xfId="3556" xr:uid="{00000000-0005-0000-0000-00004D360000}"/>
    <cellStyle name="20 % - Markeringsfarve5 6 4 4 2" xfId="13864" xr:uid="{00000000-0005-0000-0000-00004E360000}"/>
    <cellStyle name="20 % - Markeringsfarve5 6 4 4 2 2" xfId="27895" xr:uid="{00000000-0005-0000-0000-00004F360000}"/>
    <cellStyle name="20 % - Markeringsfarve5 6 4 4 3" xfId="23945" xr:uid="{00000000-0005-0000-0000-000050360000}"/>
    <cellStyle name="20 % - Markeringsfarve5 6 4 5" xfId="3557" xr:uid="{00000000-0005-0000-0000-000051360000}"/>
    <cellStyle name="20 % - Markeringsfarve5 6 4 5 2" xfId="13865" xr:uid="{00000000-0005-0000-0000-000052360000}"/>
    <cellStyle name="20 % - Markeringsfarve5 6 4 5 2 2" xfId="27896" xr:uid="{00000000-0005-0000-0000-000053360000}"/>
    <cellStyle name="20 % - Markeringsfarve5 6 4 5 3" xfId="23946" xr:uid="{00000000-0005-0000-0000-000054360000}"/>
    <cellStyle name="20 % - Markeringsfarve5 6 4 6" xfId="3558" xr:uid="{00000000-0005-0000-0000-000055360000}"/>
    <cellStyle name="20 % - Markeringsfarve5 6 4 6 2" xfId="13866" xr:uid="{00000000-0005-0000-0000-000056360000}"/>
    <cellStyle name="20 % - Markeringsfarve5 6 4 6 2 2" xfId="27897" xr:uid="{00000000-0005-0000-0000-000057360000}"/>
    <cellStyle name="20 % - Markeringsfarve5 6 4 6 3" xfId="23947" xr:uid="{00000000-0005-0000-0000-000058360000}"/>
    <cellStyle name="20 % - Markeringsfarve5 6 4 7" xfId="13861" xr:uid="{00000000-0005-0000-0000-000059360000}"/>
    <cellStyle name="20 % - Markeringsfarve5 6 4 7 2" xfId="27892" xr:uid="{00000000-0005-0000-0000-00005A360000}"/>
    <cellStyle name="20 % - Markeringsfarve5 6 4 8" xfId="23942" xr:uid="{00000000-0005-0000-0000-00005B360000}"/>
    <cellStyle name="20 % - Markeringsfarve5 6 5" xfId="3559" xr:uid="{00000000-0005-0000-0000-00005C360000}"/>
    <cellStyle name="20 % - Markeringsfarve5 6 5 2" xfId="3560" xr:uid="{00000000-0005-0000-0000-00005D360000}"/>
    <cellStyle name="20 % - Markeringsfarve5 6 5 2 2" xfId="13868" xr:uid="{00000000-0005-0000-0000-00005E360000}"/>
    <cellStyle name="20 % - Markeringsfarve5 6 5 2 2 2" xfId="27899" xr:uid="{00000000-0005-0000-0000-00005F360000}"/>
    <cellStyle name="20 % - Markeringsfarve5 6 5 2 3" xfId="23949" xr:uid="{00000000-0005-0000-0000-000060360000}"/>
    <cellStyle name="20 % - Markeringsfarve5 6 5 3" xfId="3561" xr:uid="{00000000-0005-0000-0000-000061360000}"/>
    <cellStyle name="20 % - Markeringsfarve5 6 5 3 2" xfId="13869" xr:uid="{00000000-0005-0000-0000-000062360000}"/>
    <cellStyle name="20 % - Markeringsfarve5 6 5 3 2 2" xfId="27900" xr:uid="{00000000-0005-0000-0000-000063360000}"/>
    <cellStyle name="20 % - Markeringsfarve5 6 5 3 3" xfId="23950" xr:uid="{00000000-0005-0000-0000-000064360000}"/>
    <cellStyle name="20 % - Markeringsfarve5 6 5 4" xfId="3562" xr:uid="{00000000-0005-0000-0000-000065360000}"/>
    <cellStyle name="20 % - Markeringsfarve5 6 5 4 2" xfId="13870" xr:uid="{00000000-0005-0000-0000-000066360000}"/>
    <cellStyle name="20 % - Markeringsfarve5 6 5 4 2 2" xfId="27901" xr:uid="{00000000-0005-0000-0000-000067360000}"/>
    <cellStyle name="20 % - Markeringsfarve5 6 5 4 3" xfId="23951" xr:uid="{00000000-0005-0000-0000-000068360000}"/>
    <cellStyle name="20 % - Markeringsfarve5 6 5 5" xfId="3563" xr:uid="{00000000-0005-0000-0000-000069360000}"/>
    <cellStyle name="20 % - Markeringsfarve5 6 5 5 2" xfId="13871" xr:uid="{00000000-0005-0000-0000-00006A360000}"/>
    <cellStyle name="20 % - Markeringsfarve5 6 5 5 2 2" xfId="27902" xr:uid="{00000000-0005-0000-0000-00006B360000}"/>
    <cellStyle name="20 % - Markeringsfarve5 6 5 5 3" xfId="23952" xr:uid="{00000000-0005-0000-0000-00006C360000}"/>
    <cellStyle name="20 % - Markeringsfarve5 6 5 6" xfId="3564" xr:uid="{00000000-0005-0000-0000-00006D360000}"/>
    <cellStyle name="20 % - Markeringsfarve5 6 5 6 2" xfId="13872" xr:uid="{00000000-0005-0000-0000-00006E360000}"/>
    <cellStyle name="20 % - Markeringsfarve5 6 5 6 2 2" xfId="27903" xr:uid="{00000000-0005-0000-0000-00006F360000}"/>
    <cellStyle name="20 % - Markeringsfarve5 6 5 6 3" xfId="23953" xr:uid="{00000000-0005-0000-0000-000070360000}"/>
    <cellStyle name="20 % - Markeringsfarve5 6 5 7" xfId="13867" xr:uid="{00000000-0005-0000-0000-000071360000}"/>
    <cellStyle name="20 % - Markeringsfarve5 6 5 7 2" xfId="27898" xr:uid="{00000000-0005-0000-0000-000072360000}"/>
    <cellStyle name="20 % - Markeringsfarve5 6 5 8" xfId="23948" xr:uid="{00000000-0005-0000-0000-000073360000}"/>
    <cellStyle name="20 % - Markeringsfarve5 6 6" xfId="3565" xr:uid="{00000000-0005-0000-0000-000074360000}"/>
    <cellStyle name="20 % - Markeringsfarve5 6 6 2" xfId="13873" xr:uid="{00000000-0005-0000-0000-000075360000}"/>
    <cellStyle name="20 % - Markeringsfarve5 6 6 2 2" xfId="27904" xr:uid="{00000000-0005-0000-0000-000076360000}"/>
    <cellStyle name="20 % - Markeringsfarve5 6 6 3" xfId="23954" xr:uid="{00000000-0005-0000-0000-000077360000}"/>
    <cellStyle name="20 % - Markeringsfarve5 6 7" xfId="3566" xr:uid="{00000000-0005-0000-0000-000078360000}"/>
    <cellStyle name="20 % - Markeringsfarve5 6 7 2" xfId="13874" xr:uid="{00000000-0005-0000-0000-000079360000}"/>
    <cellStyle name="20 % - Markeringsfarve5 6 7 2 2" xfId="27905" xr:uid="{00000000-0005-0000-0000-00007A360000}"/>
    <cellStyle name="20 % - Markeringsfarve5 6 7 3" xfId="23955" xr:uid="{00000000-0005-0000-0000-00007B360000}"/>
    <cellStyle name="20 % - Markeringsfarve5 6 8" xfId="3567" xr:uid="{00000000-0005-0000-0000-00007C360000}"/>
    <cellStyle name="20 % - Markeringsfarve5 6 8 2" xfId="13875" xr:uid="{00000000-0005-0000-0000-00007D360000}"/>
    <cellStyle name="20 % - Markeringsfarve5 6 8 2 2" xfId="27906" xr:uid="{00000000-0005-0000-0000-00007E360000}"/>
    <cellStyle name="20 % - Markeringsfarve5 6 8 3" xfId="23956" xr:uid="{00000000-0005-0000-0000-00007F360000}"/>
    <cellStyle name="20 % - Markeringsfarve5 6 9" xfId="3568" xr:uid="{00000000-0005-0000-0000-000080360000}"/>
    <cellStyle name="20 % - Markeringsfarve5 6 9 2" xfId="13876" xr:uid="{00000000-0005-0000-0000-000081360000}"/>
    <cellStyle name="20 % - Markeringsfarve5 6 9 2 2" xfId="27907" xr:uid="{00000000-0005-0000-0000-000082360000}"/>
    <cellStyle name="20 % - Markeringsfarve5 6 9 3" xfId="23957" xr:uid="{00000000-0005-0000-0000-000083360000}"/>
    <cellStyle name="20 % - Markeringsfarve5 7" xfId="3569" xr:uid="{00000000-0005-0000-0000-000084360000}"/>
    <cellStyle name="20 % - Markeringsfarve5 8" xfId="3570" xr:uid="{00000000-0005-0000-0000-000085360000}"/>
    <cellStyle name="20 % - Markeringsfarve5 9" xfId="3571" xr:uid="{00000000-0005-0000-0000-000086360000}"/>
    <cellStyle name="20 % - Markeringsfarve6 10" xfId="3573" xr:uid="{00000000-0005-0000-0000-000087360000}"/>
    <cellStyle name="20 % - Markeringsfarve6 11" xfId="3574" xr:uid="{00000000-0005-0000-0000-000088360000}"/>
    <cellStyle name="20 % - Markeringsfarve6 11 2" xfId="3575" xr:uid="{00000000-0005-0000-0000-000089360000}"/>
    <cellStyle name="20 % - Markeringsfarve6 11 2 2" xfId="13878" xr:uid="{00000000-0005-0000-0000-00008A360000}"/>
    <cellStyle name="20 % - Markeringsfarve6 11 2 2 2" xfId="27909" xr:uid="{00000000-0005-0000-0000-00008B360000}"/>
    <cellStyle name="20 % - Markeringsfarve6 11 2 3" xfId="23960" xr:uid="{00000000-0005-0000-0000-00008C360000}"/>
    <cellStyle name="20 % - Markeringsfarve6 11 3" xfId="13877" xr:uid="{00000000-0005-0000-0000-00008D360000}"/>
    <cellStyle name="20 % - Markeringsfarve6 11 3 2" xfId="27908" xr:uid="{00000000-0005-0000-0000-00008E360000}"/>
    <cellStyle name="20 % - Markeringsfarve6 11 4" xfId="23959" xr:uid="{00000000-0005-0000-0000-00008F360000}"/>
    <cellStyle name="20 % - Markeringsfarve6 12" xfId="3576" xr:uid="{00000000-0005-0000-0000-000090360000}"/>
    <cellStyle name="20 % - Markeringsfarve6 12 2" xfId="13879" xr:uid="{00000000-0005-0000-0000-000091360000}"/>
    <cellStyle name="20 % - Markeringsfarve6 12 2 2" xfId="27910" xr:uid="{00000000-0005-0000-0000-000092360000}"/>
    <cellStyle name="20 % - Markeringsfarve6 12 3" xfId="23961" xr:uid="{00000000-0005-0000-0000-000093360000}"/>
    <cellStyle name="20 % - Markeringsfarve6 13" xfId="3577" xr:uid="{00000000-0005-0000-0000-000094360000}"/>
    <cellStyle name="20 % - Markeringsfarve6 13 2" xfId="13880" xr:uid="{00000000-0005-0000-0000-000095360000}"/>
    <cellStyle name="20 % - Markeringsfarve6 13 2 2" xfId="27911" xr:uid="{00000000-0005-0000-0000-000096360000}"/>
    <cellStyle name="20 % - Markeringsfarve6 13 3" xfId="23962" xr:uid="{00000000-0005-0000-0000-000097360000}"/>
    <cellStyle name="20 % - Markeringsfarve6 14" xfId="3578" xr:uid="{00000000-0005-0000-0000-000098360000}"/>
    <cellStyle name="20 % - Markeringsfarve6 15" xfId="3579" xr:uid="{00000000-0005-0000-0000-000099360000}"/>
    <cellStyle name="20 % - Markeringsfarve6 16" xfId="3580" xr:uid="{00000000-0005-0000-0000-00009A360000}"/>
    <cellStyle name="20 % - Markeringsfarve6 17" xfId="3581" xr:uid="{00000000-0005-0000-0000-00009B360000}"/>
    <cellStyle name="20 % - Markeringsfarve6 18" xfId="3582" xr:uid="{00000000-0005-0000-0000-00009C360000}"/>
    <cellStyle name="20 % - Markeringsfarve6 18 2" xfId="13881" xr:uid="{00000000-0005-0000-0000-00009D360000}"/>
    <cellStyle name="20 % - Markeringsfarve6 18 2 2" xfId="27912" xr:uid="{00000000-0005-0000-0000-00009E360000}"/>
    <cellStyle name="20 % - Markeringsfarve6 18 3" xfId="23963" xr:uid="{00000000-0005-0000-0000-00009F360000}"/>
    <cellStyle name="20 % - Markeringsfarve6 19" xfId="3583" xr:uid="{00000000-0005-0000-0000-0000A0360000}"/>
    <cellStyle name="20 % - Markeringsfarve6 19 2" xfId="13882" xr:uid="{00000000-0005-0000-0000-0000A1360000}"/>
    <cellStyle name="20 % - Markeringsfarve6 19 2 2" xfId="27913" xr:uid="{00000000-0005-0000-0000-0000A2360000}"/>
    <cellStyle name="20 % - Markeringsfarve6 19 3" xfId="23964" xr:uid="{00000000-0005-0000-0000-0000A3360000}"/>
    <cellStyle name="20 % - Markeringsfarve6 2" xfId="3584" xr:uid="{00000000-0005-0000-0000-0000A4360000}"/>
    <cellStyle name="20 % - Markeringsfarve6 2 10" xfId="3585" xr:uid="{00000000-0005-0000-0000-0000A5360000}"/>
    <cellStyle name="20 % - Markeringsfarve6 2 10 2" xfId="13883" xr:uid="{00000000-0005-0000-0000-0000A6360000}"/>
    <cellStyle name="20 % - Markeringsfarve6 2 10 2 2" xfId="27914" xr:uid="{00000000-0005-0000-0000-0000A7360000}"/>
    <cellStyle name="20 % - Markeringsfarve6 2 10 3" xfId="23965" xr:uid="{00000000-0005-0000-0000-0000A8360000}"/>
    <cellStyle name="20 % - Markeringsfarve6 2 11" xfId="3586" xr:uid="{00000000-0005-0000-0000-0000A9360000}"/>
    <cellStyle name="20 % - Markeringsfarve6 2 11 2" xfId="13884" xr:uid="{00000000-0005-0000-0000-0000AA360000}"/>
    <cellStyle name="20 % - Markeringsfarve6 2 11 2 2" xfId="27915" xr:uid="{00000000-0005-0000-0000-0000AB360000}"/>
    <cellStyle name="20 % - Markeringsfarve6 2 11 3" xfId="23966" xr:uid="{00000000-0005-0000-0000-0000AC360000}"/>
    <cellStyle name="20 % - Markeringsfarve6 2 12" xfId="3587" xr:uid="{00000000-0005-0000-0000-0000AD360000}"/>
    <cellStyle name="20 % - Markeringsfarve6 2 12 2" xfId="13885" xr:uid="{00000000-0005-0000-0000-0000AE360000}"/>
    <cellStyle name="20 % - Markeringsfarve6 2 12 2 2" xfId="27916" xr:uid="{00000000-0005-0000-0000-0000AF360000}"/>
    <cellStyle name="20 % - Markeringsfarve6 2 12 3" xfId="23967" xr:uid="{00000000-0005-0000-0000-0000B0360000}"/>
    <cellStyle name="20 % - Markeringsfarve6 2 13" xfId="3588" xr:uid="{00000000-0005-0000-0000-0000B1360000}"/>
    <cellStyle name="20 % - Markeringsfarve6 2 13 2" xfId="13886" xr:uid="{00000000-0005-0000-0000-0000B2360000}"/>
    <cellStyle name="20 % - Markeringsfarve6 2 13 2 2" xfId="27917" xr:uid="{00000000-0005-0000-0000-0000B3360000}"/>
    <cellStyle name="20 % - Markeringsfarve6 2 13 3" xfId="23968" xr:uid="{00000000-0005-0000-0000-0000B4360000}"/>
    <cellStyle name="20 % - Markeringsfarve6 2 14" xfId="3589" xr:uid="{00000000-0005-0000-0000-0000B5360000}"/>
    <cellStyle name="20 % - Markeringsfarve6 2 14 2" xfId="13887" xr:uid="{00000000-0005-0000-0000-0000B6360000}"/>
    <cellStyle name="20 % - Markeringsfarve6 2 14 2 2" xfId="27918" xr:uid="{00000000-0005-0000-0000-0000B7360000}"/>
    <cellStyle name="20 % - Markeringsfarve6 2 14 3" xfId="23969" xr:uid="{00000000-0005-0000-0000-0000B8360000}"/>
    <cellStyle name="20 % - Markeringsfarve6 2 15" xfId="3590" xr:uid="{00000000-0005-0000-0000-0000B9360000}"/>
    <cellStyle name="20 % - Markeringsfarve6 2 15 2" xfId="13888" xr:uid="{00000000-0005-0000-0000-0000BA360000}"/>
    <cellStyle name="20 % - Markeringsfarve6 2 15 2 2" xfId="27919" xr:uid="{00000000-0005-0000-0000-0000BB360000}"/>
    <cellStyle name="20 % - Markeringsfarve6 2 15 3" xfId="23970" xr:uid="{00000000-0005-0000-0000-0000BC360000}"/>
    <cellStyle name="20 % - Markeringsfarve6 2 16" xfId="3591" xr:uid="{00000000-0005-0000-0000-0000BD360000}"/>
    <cellStyle name="20 % - Markeringsfarve6 2 17" xfId="3592" xr:uid="{00000000-0005-0000-0000-0000BE360000}"/>
    <cellStyle name="20 % - Markeringsfarve6 2 17 2" xfId="13889" xr:uid="{00000000-0005-0000-0000-0000BF360000}"/>
    <cellStyle name="20 % - Markeringsfarve6 2 17 2 2" xfId="27920" xr:uid="{00000000-0005-0000-0000-0000C0360000}"/>
    <cellStyle name="20 % - Markeringsfarve6 2 17 3" xfId="23971" xr:uid="{00000000-0005-0000-0000-0000C1360000}"/>
    <cellStyle name="20 % - Markeringsfarve6 2 2" xfId="3593" xr:uid="{00000000-0005-0000-0000-0000C2360000}"/>
    <cellStyle name="20 % - Markeringsfarve6 2 2 10" xfId="3594" xr:uid="{00000000-0005-0000-0000-0000C3360000}"/>
    <cellStyle name="20 % - Markeringsfarve6 2 2 10 2" xfId="13891" xr:uid="{00000000-0005-0000-0000-0000C4360000}"/>
    <cellStyle name="20 % - Markeringsfarve6 2 2 10 2 2" xfId="27922" xr:uid="{00000000-0005-0000-0000-0000C5360000}"/>
    <cellStyle name="20 % - Markeringsfarve6 2 2 10 3" xfId="23973" xr:uid="{00000000-0005-0000-0000-0000C6360000}"/>
    <cellStyle name="20 % - Markeringsfarve6 2 2 11" xfId="3595" xr:uid="{00000000-0005-0000-0000-0000C7360000}"/>
    <cellStyle name="20 % - Markeringsfarve6 2 2 11 2" xfId="13892" xr:uid="{00000000-0005-0000-0000-0000C8360000}"/>
    <cellStyle name="20 % - Markeringsfarve6 2 2 11 2 2" xfId="27923" xr:uid="{00000000-0005-0000-0000-0000C9360000}"/>
    <cellStyle name="20 % - Markeringsfarve6 2 2 11 3" xfId="23974" xr:uid="{00000000-0005-0000-0000-0000CA360000}"/>
    <cellStyle name="20 % - Markeringsfarve6 2 2 12" xfId="3596" xr:uid="{00000000-0005-0000-0000-0000CB360000}"/>
    <cellStyle name="20 % - Markeringsfarve6 2 2 12 2" xfId="13893" xr:uid="{00000000-0005-0000-0000-0000CC360000}"/>
    <cellStyle name="20 % - Markeringsfarve6 2 2 12 2 2" xfId="27924" xr:uid="{00000000-0005-0000-0000-0000CD360000}"/>
    <cellStyle name="20 % - Markeringsfarve6 2 2 12 3" xfId="23975" xr:uid="{00000000-0005-0000-0000-0000CE360000}"/>
    <cellStyle name="20 % - Markeringsfarve6 2 2 13" xfId="3597" xr:uid="{00000000-0005-0000-0000-0000CF360000}"/>
    <cellStyle name="20 % - Markeringsfarve6 2 2 13 2" xfId="13894" xr:uid="{00000000-0005-0000-0000-0000D0360000}"/>
    <cellStyle name="20 % - Markeringsfarve6 2 2 13 2 2" xfId="27925" xr:uid="{00000000-0005-0000-0000-0000D1360000}"/>
    <cellStyle name="20 % - Markeringsfarve6 2 2 13 3" xfId="23976" xr:uid="{00000000-0005-0000-0000-0000D2360000}"/>
    <cellStyle name="20 % - Markeringsfarve6 2 2 14" xfId="3598" xr:uid="{00000000-0005-0000-0000-0000D3360000}"/>
    <cellStyle name="20 % - Markeringsfarve6 2 2 15" xfId="13890" xr:uid="{00000000-0005-0000-0000-0000D4360000}"/>
    <cellStyle name="20 % - Markeringsfarve6 2 2 15 2" xfId="27921" xr:uid="{00000000-0005-0000-0000-0000D5360000}"/>
    <cellStyle name="20 % - Markeringsfarve6 2 2 16" xfId="23972" xr:uid="{00000000-0005-0000-0000-0000D6360000}"/>
    <cellStyle name="20 % - Markeringsfarve6 2 2 2" xfId="3599" xr:uid="{00000000-0005-0000-0000-0000D7360000}"/>
    <cellStyle name="20 % - Markeringsfarve6 2 2 2 10" xfId="3600" xr:uid="{00000000-0005-0000-0000-0000D8360000}"/>
    <cellStyle name="20 % - Markeringsfarve6 2 2 2 10 2" xfId="13896" xr:uid="{00000000-0005-0000-0000-0000D9360000}"/>
    <cellStyle name="20 % - Markeringsfarve6 2 2 2 10 2 2" xfId="27927" xr:uid="{00000000-0005-0000-0000-0000DA360000}"/>
    <cellStyle name="20 % - Markeringsfarve6 2 2 2 10 3" xfId="23978" xr:uid="{00000000-0005-0000-0000-0000DB360000}"/>
    <cellStyle name="20 % - Markeringsfarve6 2 2 2 11" xfId="3601" xr:uid="{00000000-0005-0000-0000-0000DC360000}"/>
    <cellStyle name="20 % - Markeringsfarve6 2 2 2 11 2" xfId="13897" xr:uid="{00000000-0005-0000-0000-0000DD360000}"/>
    <cellStyle name="20 % - Markeringsfarve6 2 2 2 11 2 2" xfId="27928" xr:uid="{00000000-0005-0000-0000-0000DE360000}"/>
    <cellStyle name="20 % - Markeringsfarve6 2 2 2 11 3" xfId="23979" xr:uid="{00000000-0005-0000-0000-0000DF360000}"/>
    <cellStyle name="20 % - Markeringsfarve6 2 2 2 12" xfId="3602" xr:uid="{00000000-0005-0000-0000-0000E0360000}"/>
    <cellStyle name="20 % - Markeringsfarve6 2 2 2 12 2" xfId="13898" xr:uid="{00000000-0005-0000-0000-0000E1360000}"/>
    <cellStyle name="20 % - Markeringsfarve6 2 2 2 12 2 2" xfId="27929" xr:uid="{00000000-0005-0000-0000-0000E2360000}"/>
    <cellStyle name="20 % - Markeringsfarve6 2 2 2 12 3" xfId="23980" xr:uid="{00000000-0005-0000-0000-0000E3360000}"/>
    <cellStyle name="20 % - Markeringsfarve6 2 2 2 13" xfId="13895" xr:uid="{00000000-0005-0000-0000-0000E4360000}"/>
    <cellStyle name="20 % - Markeringsfarve6 2 2 2 13 2" xfId="27926" xr:uid="{00000000-0005-0000-0000-0000E5360000}"/>
    <cellStyle name="20 % - Markeringsfarve6 2 2 2 14" xfId="23977" xr:uid="{00000000-0005-0000-0000-0000E6360000}"/>
    <cellStyle name="20 % - Markeringsfarve6 2 2 2 2" xfId="3603" xr:uid="{00000000-0005-0000-0000-0000E7360000}"/>
    <cellStyle name="20 % - Markeringsfarve6 2 2 2 2 10" xfId="3604" xr:uid="{00000000-0005-0000-0000-0000E8360000}"/>
    <cellStyle name="20 % - Markeringsfarve6 2 2 2 2 10 2" xfId="13900" xr:uid="{00000000-0005-0000-0000-0000E9360000}"/>
    <cellStyle name="20 % - Markeringsfarve6 2 2 2 2 10 2 2" xfId="27931" xr:uid="{00000000-0005-0000-0000-0000EA360000}"/>
    <cellStyle name="20 % - Markeringsfarve6 2 2 2 2 10 3" xfId="23982" xr:uid="{00000000-0005-0000-0000-0000EB360000}"/>
    <cellStyle name="20 % - Markeringsfarve6 2 2 2 2 11" xfId="3605" xr:uid="{00000000-0005-0000-0000-0000EC360000}"/>
    <cellStyle name="20 % - Markeringsfarve6 2 2 2 2 11 2" xfId="13901" xr:uid="{00000000-0005-0000-0000-0000ED360000}"/>
    <cellStyle name="20 % - Markeringsfarve6 2 2 2 2 11 2 2" xfId="27932" xr:uid="{00000000-0005-0000-0000-0000EE360000}"/>
    <cellStyle name="20 % - Markeringsfarve6 2 2 2 2 11 3" xfId="23983" xr:uid="{00000000-0005-0000-0000-0000EF360000}"/>
    <cellStyle name="20 % - Markeringsfarve6 2 2 2 2 12" xfId="13899" xr:uid="{00000000-0005-0000-0000-0000F0360000}"/>
    <cellStyle name="20 % - Markeringsfarve6 2 2 2 2 12 2" xfId="27930" xr:uid="{00000000-0005-0000-0000-0000F1360000}"/>
    <cellStyle name="20 % - Markeringsfarve6 2 2 2 2 13" xfId="23981" xr:uid="{00000000-0005-0000-0000-0000F2360000}"/>
    <cellStyle name="20 % - Markeringsfarve6 2 2 2 2 2" xfId="3606" xr:uid="{00000000-0005-0000-0000-0000F3360000}"/>
    <cellStyle name="20 % - Markeringsfarve6 2 2 2 2 2 10" xfId="3607" xr:uid="{00000000-0005-0000-0000-0000F4360000}"/>
    <cellStyle name="20 % - Markeringsfarve6 2 2 2 2 2 10 2" xfId="13903" xr:uid="{00000000-0005-0000-0000-0000F5360000}"/>
    <cellStyle name="20 % - Markeringsfarve6 2 2 2 2 2 10 2 2" xfId="27934" xr:uid="{00000000-0005-0000-0000-0000F6360000}"/>
    <cellStyle name="20 % - Markeringsfarve6 2 2 2 2 2 10 3" xfId="23985" xr:uid="{00000000-0005-0000-0000-0000F7360000}"/>
    <cellStyle name="20 % - Markeringsfarve6 2 2 2 2 2 11" xfId="13902" xr:uid="{00000000-0005-0000-0000-0000F8360000}"/>
    <cellStyle name="20 % - Markeringsfarve6 2 2 2 2 2 11 2" xfId="27933" xr:uid="{00000000-0005-0000-0000-0000F9360000}"/>
    <cellStyle name="20 % - Markeringsfarve6 2 2 2 2 2 12" xfId="23984" xr:uid="{00000000-0005-0000-0000-0000FA360000}"/>
    <cellStyle name="20 % - Markeringsfarve6 2 2 2 2 2 2" xfId="3608" xr:uid="{00000000-0005-0000-0000-0000FB360000}"/>
    <cellStyle name="20 % - Markeringsfarve6 2 2 2 2 2 2 2" xfId="3609" xr:uid="{00000000-0005-0000-0000-0000FC360000}"/>
    <cellStyle name="20 % - Markeringsfarve6 2 2 2 2 2 2 2 2" xfId="13905" xr:uid="{00000000-0005-0000-0000-0000FD360000}"/>
    <cellStyle name="20 % - Markeringsfarve6 2 2 2 2 2 2 2 2 2" xfId="27936" xr:uid="{00000000-0005-0000-0000-0000FE360000}"/>
    <cellStyle name="20 % - Markeringsfarve6 2 2 2 2 2 2 2 3" xfId="23987" xr:uid="{00000000-0005-0000-0000-0000FF360000}"/>
    <cellStyle name="20 % - Markeringsfarve6 2 2 2 2 2 2 3" xfId="3610" xr:uid="{00000000-0005-0000-0000-000000370000}"/>
    <cellStyle name="20 % - Markeringsfarve6 2 2 2 2 2 2 3 2" xfId="13906" xr:uid="{00000000-0005-0000-0000-000001370000}"/>
    <cellStyle name="20 % - Markeringsfarve6 2 2 2 2 2 2 3 2 2" xfId="27937" xr:uid="{00000000-0005-0000-0000-000002370000}"/>
    <cellStyle name="20 % - Markeringsfarve6 2 2 2 2 2 2 3 3" xfId="23988" xr:uid="{00000000-0005-0000-0000-000003370000}"/>
    <cellStyle name="20 % - Markeringsfarve6 2 2 2 2 2 2 4" xfId="3611" xr:uid="{00000000-0005-0000-0000-000004370000}"/>
    <cellStyle name="20 % - Markeringsfarve6 2 2 2 2 2 2 4 2" xfId="13907" xr:uid="{00000000-0005-0000-0000-000005370000}"/>
    <cellStyle name="20 % - Markeringsfarve6 2 2 2 2 2 2 4 2 2" xfId="27938" xr:uid="{00000000-0005-0000-0000-000006370000}"/>
    <cellStyle name="20 % - Markeringsfarve6 2 2 2 2 2 2 4 3" xfId="23989" xr:uid="{00000000-0005-0000-0000-000007370000}"/>
    <cellStyle name="20 % - Markeringsfarve6 2 2 2 2 2 2 5" xfId="3612" xr:uid="{00000000-0005-0000-0000-000008370000}"/>
    <cellStyle name="20 % - Markeringsfarve6 2 2 2 2 2 2 5 2" xfId="13908" xr:uid="{00000000-0005-0000-0000-000009370000}"/>
    <cellStyle name="20 % - Markeringsfarve6 2 2 2 2 2 2 5 2 2" xfId="27939" xr:uid="{00000000-0005-0000-0000-00000A370000}"/>
    <cellStyle name="20 % - Markeringsfarve6 2 2 2 2 2 2 5 3" xfId="23990" xr:uid="{00000000-0005-0000-0000-00000B370000}"/>
    <cellStyle name="20 % - Markeringsfarve6 2 2 2 2 2 2 6" xfId="3613" xr:uid="{00000000-0005-0000-0000-00000C370000}"/>
    <cellStyle name="20 % - Markeringsfarve6 2 2 2 2 2 2 6 2" xfId="13909" xr:uid="{00000000-0005-0000-0000-00000D370000}"/>
    <cellStyle name="20 % - Markeringsfarve6 2 2 2 2 2 2 6 2 2" xfId="27940" xr:uid="{00000000-0005-0000-0000-00000E370000}"/>
    <cellStyle name="20 % - Markeringsfarve6 2 2 2 2 2 2 6 3" xfId="23991" xr:uid="{00000000-0005-0000-0000-00000F370000}"/>
    <cellStyle name="20 % - Markeringsfarve6 2 2 2 2 2 2 7" xfId="13904" xr:uid="{00000000-0005-0000-0000-000010370000}"/>
    <cellStyle name="20 % - Markeringsfarve6 2 2 2 2 2 2 7 2" xfId="27935" xr:uid="{00000000-0005-0000-0000-000011370000}"/>
    <cellStyle name="20 % - Markeringsfarve6 2 2 2 2 2 2 8" xfId="23986" xr:uid="{00000000-0005-0000-0000-000012370000}"/>
    <cellStyle name="20 % - Markeringsfarve6 2 2 2 2 2 3" xfId="3614" xr:uid="{00000000-0005-0000-0000-000013370000}"/>
    <cellStyle name="20 % - Markeringsfarve6 2 2 2 2 2 3 2" xfId="3615" xr:uid="{00000000-0005-0000-0000-000014370000}"/>
    <cellStyle name="20 % - Markeringsfarve6 2 2 2 2 2 3 2 2" xfId="13911" xr:uid="{00000000-0005-0000-0000-000015370000}"/>
    <cellStyle name="20 % - Markeringsfarve6 2 2 2 2 2 3 2 2 2" xfId="27942" xr:uid="{00000000-0005-0000-0000-000016370000}"/>
    <cellStyle name="20 % - Markeringsfarve6 2 2 2 2 2 3 2 3" xfId="23993" xr:uid="{00000000-0005-0000-0000-000017370000}"/>
    <cellStyle name="20 % - Markeringsfarve6 2 2 2 2 2 3 3" xfId="3616" xr:uid="{00000000-0005-0000-0000-000018370000}"/>
    <cellStyle name="20 % - Markeringsfarve6 2 2 2 2 2 3 3 2" xfId="13912" xr:uid="{00000000-0005-0000-0000-000019370000}"/>
    <cellStyle name="20 % - Markeringsfarve6 2 2 2 2 2 3 3 2 2" xfId="27943" xr:uid="{00000000-0005-0000-0000-00001A370000}"/>
    <cellStyle name="20 % - Markeringsfarve6 2 2 2 2 2 3 3 3" xfId="23994" xr:uid="{00000000-0005-0000-0000-00001B370000}"/>
    <cellStyle name="20 % - Markeringsfarve6 2 2 2 2 2 3 4" xfId="3617" xr:uid="{00000000-0005-0000-0000-00001C370000}"/>
    <cellStyle name="20 % - Markeringsfarve6 2 2 2 2 2 3 4 2" xfId="13913" xr:uid="{00000000-0005-0000-0000-00001D370000}"/>
    <cellStyle name="20 % - Markeringsfarve6 2 2 2 2 2 3 4 2 2" xfId="27944" xr:uid="{00000000-0005-0000-0000-00001E370000}"/>
    <cellStyle name="20 % - Markeringsfarve6 2 2 2 2 2 3 4 3" xfId="23995" xr:uid="{00000000-0005-0000-0000-00001F370000}"/>
    <cellStyle name="20 % - Markeringsfarve6 2 2 2 2 2 3 5" xfId="3618" xr:uid="{00000000-0005-0000-0000-000020370000}"/>
    <cellStyle name="20 % - Markeringsfarve6 2 2 2 2 2 3 5 2" xfId="13914" xr:uid="{00000000-0005-0000-0000-000021370000}"/>
    <cellStyle name="20 % - Markeringsfarve6 2 2 2 2 2 3 5 2 2" xfId="27945" xr:uid="{00000000-0005-0000-0000-000022370000}"/>
    <cellStyle name="20 % - Markeringsfarve6 2 2 2 2 2 3 5 3" xfId="23996" xr:uid="{00000000-0005-0000-0000-000023370000}"/>
    <cellStyle name="20 % - Markeringsfarve6 2 2 2 2 2 3 6" xfId="3619" xr:uid="{00000000-0005-0000-0000-000024370000}"/>
    <cellStyle name="20 % - Markeringsfarve6 2 2 2 2 2 3 6 2" xfId="13915" xr:uid="{00000000-0005-0000-0000-000025370000}"/>
    <cellStyle name="20 % - Markeringsfarve6 2 2 2 2 2 3 6 2 2" xfId="27946" xr:uid="{00000000-0005-0000-0000-000026370000}"/>
    <cellStyle name="20 % - Markeringsfarve6 2 2 2 2 2 3 6 3" xfId="23997" xr:uid="{00000000-0005-0000-0000-000027370000}"/>
    <cellStyle name="20 % - Markeringsfarve6 2 2 2 2 2 3 7" xfId="13910" xr:uid="{00000000-0005-0000-0000-000028370000}"/>
    <cellStyle name="20 % - Markeringsfarve6 2 2 2 2 2 3 7 2" xfId="27941" xr:uid="{00000000-0005-0000-0000-000029370000}"/>
    <cellStyle name="20 % - Markeringsfarve6 2 2 2 2 2 3 8" xfId="23992" xr:uid="{00000000-0005-0000-0000-00002A370000}"/>
    <cellStyle name="20 % - Markeringsfarve6 2 2 2 2 2 4" xfId="3620" xr:uid="{00000000-0005-0000-0000-00002B370000}"/>
    <cellStyle name="20 % - Markeringsfarve6 2 2 2 2 2 4 2" xfId="3621" xr:uid="{00000000-0005-0000-0000-00002C370000}"/>
    <cellStyle name="20 % - Markeringsfarve6 2 2 2 2 2 4 2 2" xfId="13917" xr:uid="{00000000-0005-0000-0000-00002D370000}"/>
    <cellStyle name="20 % - Markeringsfarve6 2 2 2 2 2 4 2 2 2" xfId="27948" xr:uid="{00000000-0005-0000-0000-00002E370000}"/>
    <cellStyle name="20 % - Markeringsfarve6 2 2 2 2 2 4 2 3" xfId="23999" xr:uid="{00000000-0005-0000-0000-00002F370000}"/>
    <cellStyle name="20 % - Markeringsfarve6 2 2 2 2 2 4 3" xfId="3622" xr:uid="{00000000-0005-0000-0000-000030370000}"/>
    <cellStyle name="20 % - Markeringsfarve6 2 2 2 2 2 4 3 2" xfId="13918" xr:uid="{00000000-0005-0000-0000-000031370000}"/>
    <cellStyle name="20 % - Markeringsfarve6 2 2 2 2 2 4 3 2 2" xfId="27949" xr:uid="{00000000-0005-0000-0000-000032370000}"/>
    <cellStyle name="20 % - Markeringsfarve6 2 2 2 2 2 4 3 3" xfId="24000" xr:uid="{00000000-0005-0000-0000-000033370000}"/>
    <cellStyle name="20 % - Markeringsfarve6 2 2 2 2 2 4 4" xfId="3623" xr:uid="{00000000-0005-0000-0000-000034370000}"/>
    <cellStyle name="20 % - Markeringsfarve6 2 2 2 2 2 4 4 2" xfId="13919" xr:uid="{00000000-0005-0000-0000-000035370000}"/>
    <cellStyle name="20 % - Markeringsfarve6 2 2 2 2 2 4 4 2 2" xfId="27950" xr:uid="{00000000-0005-0000-0000-000036370000}"/>
    <cellStyle name="20 % - Markeringsfarve6 2 2 2 2 2 4 4 3" xfId="24001" xr:uid="{00000000-0005-0000-0000-000037370000}"/>
    <cellStyle name="20 % - Markeringsfarve6 2 2 2 2 2 4 5" xfId="3624" xr:uid="{00000000-0005-0000-0000-000038370000}"/>
    <cellStyle name="20 % - Markeringsfarve6 2 2 2 2 2 4 5 2" xfId="13920" xr:uid="{00000000-0005-0000-0000-000039370000}"/>
    <cellStyle name="20 % - Markeringsfarve6 2 2 2 2 2 4 5 2 2" xfId="27951" xr:uid="{00000000-0005-0000-0000-00003A370000}"/>
    <cellStyle name="20 % - Markeringsfarve6 2 2 2 2 2 4 5 3" xfId="24002" xr:uid="{00000000-0005-0000-0000-00003B370000}"/>
    <cellStyle name="20 % - Markeringsfarve6 2 2 2 2 2 4 6" xfId="3625" xr:uid="{00000000-0005-0000-0000-00003C370000}"/>
    <cellStyle name="20 % - Markeringsfarve6 2 2 2 2 2 4 6 2" xfId="13921" xr:uid="{00000000-0005-0000-0000-00003D370000}"/>
    <cellStyle name="20 % - Markeringsfarve6 2 2 2 2 2 4 6 2 2" xfId="27952" xr:uid="{00000000-0005-0000-0000-00003E370000}"/>
    <cellStyle name="20 % - Markeringsfarve6 2 2 2 2 2 4 6 3" xfId="24003" xr:uid="{00000000-0005-0000-0000-00003F370000}"/>
    <cellStyle name="20 % - Markeringsfarve6 2 2 2 2 2 4 7" xfId="13916" xr:uid="{00000000-0005-0000-0000-000040370000}"/>
    <cellStyle name="20 % - Markeringsfarve6 2 2 2 2 2 4 7 2" xfId="27947" xr:uid="{00000000-0005-0000-0000-000041370000}"/>
    <cellStyle name="20 % - Markeringsfarve6 2 2 2 2 2 4 8" xfId="23998" xr:uid="{00000000-0005-0000-0000-000042370000}"/>
    <cellStyle name="20 % - Markeringsfarve6 2 2 2 2 2 5" xfId="3626" xr:uid="{00000000-0005-0000-0000-000043370000}"/>
    <cellStyle name="20 % - Markeringsfarve6 2 2 2 2 2 5 2" xfId="3627" xr:uid="{00000000-0005-0000-0000-000044370000}"/>
    <cellStyle name="20 % - Markeringsfarve6 2 2 2 2 2 5 2 2" xfId="13923" xr:uid="{00000000-0005-0000-0000-000045370000}"/>
    <cellStyle name="20 % - Markeringsfarve6 2 2 2 2 2 5 2 2 2" xfId="27954" xr:uid="{00000000-0005-0000-0000-000046370000}"/>
    <cellStyle name="20 % - Markeringsfarve6 2 2 2 2 2 5 2 3" xfId="24005" xr:uid="{00000000-0005-0000-0000-000047370000}"/>
    <cellStyle name="20 % - Markeringsfarve6 2 2 2 2 2 5 3" xfId="3628" xr:uid="{00000000-0005-0000-0000-000048370000}"/>
    <cellStyle name="20 % - Markeringsfarve6 2 2 2 2 2 5 3 2" xfId="13924" xr:uid="{00000000-0005-0000-0000-000049370000}"/>
    <cellStyle name="20 % - Markeringsfarve6 2 2 2 2 2 5 3 2 2" xfId="27955" xr:uid="{00000000-0005-0000-0000-00004A370000}"/>
    <cellStyle name="20 % - Markeringsfarve6 2 2 2 2 2 5 3 3" xfId="24006" xr:uid="{00000000-0005-0000-0000-00004B370000}"/>
    <cellStyle name="20 % - Markeringsfarve6 2 2 2 2 2 5 4" xfId="3629" xr:uid="{00000000-0005-0000-0000-00004C370000}"/>
    <cellStyle name="20 % - Markeringsfarve6 2 2 2 2 2 5 4 2" xfId="13925" xr:uid="{00000000-0005-0000-0000-00004D370000}"/>
    <cellStyle name="20 % - Markeringsfarve6 2 2 2 2 2 5 4 2 2" xfId="27956" xr:uid="{00000000-0005-0000-0000-00004E370000}"/>
    <cellStyle name="20 % - Markeringsfarve6 2 2 2 2 2 5 4 3" xfId="24007" xr:uid="{00000000-0005-0000-0000-00004F370000}"/>
    <cellStyle name="20 % - Markeringsfarve6 2 2 2 2 2 5 5" xfId="3630" xr:uid="{00000000-0005-0000-0000-000050370000}"/>
    <cellStyle name="20 % - Markeringsfarve6 2 2 2 2 2 5 5 2" xfId="13926" xr:uid="{00000000-0005-0000-0000-000051370000}"/>
    <cellStyle name="20 % - Markeringsfarve6 2 2 2 2 2 5 5 2 2" xfId="27957" xr:uid="{00000000-0005-0000-0000-000052370000}"/>
    <cellStyle name="20 % - Markeringsfarve6 2 2 2 2 2 5 5 3" xfId="24008" xr:uid="{00000000-0005-0000-0000-000053370000}"/>
    <cellStyle name="20 % - Markeringsfarve6 2 2 2 2 2 5 6" xfId="3631" xr:uid="{00000000-0005-0000-0000-000054370000}"/>
    <cellStyle name="20 % - Markeringsfarve6 2 2 2 2 2 5 6 2" xfId="13927" xr:uid="{00000000-0005-0000-0000-000055370000}"/>
    <cellStyle name="20 % - Markeringsfarve6 2 2 2 2 2 5 6 2 2" xfId="27958" xr:uid="{00000000-0005-0000-0000-000056370000}"/>
    <cellStyle name="20 % - Markeringsfarve6 2 2 2 2 2 5 6 3" xfId="24009" xr:uid="{00000000-0005-0000-0000-000057370000}"/>
    <cellStyle name="20 % - Markeringsfarve6 2 2 2 2 2 5 7" xfId="13922" xr:uid="{00000000-0005-0000-0000-000058370000}"/>
    <cellStyle name="20 % - Markeringsfarve6 2 2 2 2 2 5 7 2" xfId="27953" xr:uid="{00000000-0005-0000-0000-000059370000}"/>
    <cellStyle name="20 % - Markeringsfarve6 2 2 2 2 2 5 8" xfId="24004" xr:uid="{00000000-0005-0000-0000-00005A370000}"/>
    <cellStyle name="20 % - Markeringsfarve6 2 2 2 2 2 6" xfId="3632" xr:uid="{00000000-0005-0000-0000-00005B370000}"/>
    <cellStyle name="20 % - Markeringsfarve6 2 2 2 2 2 6 2" xfId="13928" xr:uid="{00000000-0005-0000-0000-00005C370000}"/>
    <cellStyle name="20 % - Markeringsfarve6 2 2 2 2 2 6 2 2" xfId="27959" xr:uid="{00000000-0005-0000-0000-00005D370000}"/>
    <cellStyle name="20 % - Markeringsfarve6 2 2 2 2 2 6 3" xfId="24010" xr:uid="{00000000-0005-0000-0000-00005E370000}"/>
    <cellStyle name="20 % - Markeringsfarve6 2 2 2 2 2 7" xfId="3633" xr:uid="{00000000-0005-0000-0000-00005F370000}"/>
    <cellStyle name="20 % - Markeringsfarve6 2 2 2 2 2 7 2" xfId="13929" xr:uid="{00000000-0005-0000-0000-000060370000}"/>
    <cellStyle name="20 % - Markeringsfarve6 2 2 2 2 2 7 2 2" xfId="27960" xr:uid="{00000000-0005-0000-0000-000061370000}"/>
    <cellStyle name="20 % - Markeringsfarve6 2 2 2 2 2 7 3" xfId="24011" xr:uid="{00000000-0005-0000-0000-000062370000}"/>
    <cellStyle name="20 % - Markeringsfarve6 2 2 2 2 2 8" xfId="3634" xr:uid="{00000000-0005-0000-0000-000063370000}"/>
    <cellStyle name="20 % - Markeringsfarve6 2 2 2 2 2 8 2" xfId="13930" xr:uid="{00000000-0005-0000-0000-000064370000}"/>
    <cellStyle name="20 % - Markeringsfarve6 2 2 2 2 2 8 2 2" xfId="27961" xr:uid="{00000000-0005-0000-0000-000065370000}"/>
    <cellStyle name="20 % - Markeringsfarve6 2 2 2 2 2 8 3" xfId="24012" xr:uid="{00000000-0005-0000-0000-000066370000}"/>
    <cellStyle name="20 % - Markeringsfarve6 2 2 2 2 2 9" xfId="3635" xr:uid="{00000000-0005-0000-0000-000067370000}"/>
    <cellStyle name="20 % - Markeringsfarve6 2 2 2 2 2 9 2" xfId="13931" xr:uid="{00000000-0005-0000-0000-000068370000}"/>
    <cellStyle name="20 % - Markeringsfarve6 2 2 2 2 2 9 2 2" xfId="27962" xr:uid="{00000000-0005-0000-0000-000069370000}"/>
    <cellStyle name="20 % - Markeringsfarve6 2 2 2 2 2 9 3" xfId="24013" xr:uid="{00000000-0005-0000-0000-00006A370000}"/>
    <cellStyle name="20 % - Markeringsfarve6 2 2 2 2 3" xfId="3636" xr:uid="{00000000-0005-0000-0000-00006B370000}"/>
    <cellStyle name="20 % - Markeringsfarve6 2 2 2 2 3 2" xfId="3637" xr:uid="{00000000-0005-0000-0000-00006C370000}"/>
    <cellStyle name="20 % - Markeringsfarve6 2 2 2 2 3 2 2" xfId="13933" xr:uid="{00000000-0005-0000-0000-00006D370000}"/>
    <cellStyle name="20 % - Markeringsfarve6 2 2 2 2 3 2 2 2" xfId="27964" xr:uid="{00000000-0005-0000-0000-00006E370000}"/>
    <cellStyle name="20 % - Markeringsfarve6 2 2 2 2 3 2 3" xfId="24015" xr:uid="{00000000-0005-0000-0000-00006F370000}"/>
    <cellStyle name="20 % - Markeringsfarve6 2 2 2 2 3 3" xfId="3638" xr:uid="{00000000-0005-0000-0000-000070370000}"/>
    <cellStyle name="20 % - Markeringsfarve6 2 2 2 2 3 3 2" xfId="13934" xr:uid="{00000000-0005-0000-0000-000071370000}"/>
    <cellStyle name="20 % - Markeringsfarve6 2 2 2 2 3 3 2 2" xfId="27965" xr:uid="{00000000-0005-0000-0000-000072370000}"/>
    <cellStyle name="20 % - Markeringsfarve6 2 2 2 2 3 3 3" xfId="24016" xr:uid="{00000000-0005-0000-0000-000073370000}"/>
    <cellStyle name="20 % - Markeringsfarve6 2 2 2 2 3 4" xfId="3639" xr:uid="{00000000-0005-0000-0000-000074370000}"/>
    <cellStyle name="20 % - Markeringsfarve6 2 2 2 2 3 4 2" xfId="13935" xr:uid="{00000000-0005-0000-0000-000075370000}"/>
    <cellStyle name="20 % - Markeringsfarve6 2 2 2 2 3 4 2 2" xfId="27966" xr:uid="{00000000-0005-0000-0000-000076370000}"/>
    <cellStyle name="20 % - Markeringsfarve6 2 2 2 2 3 4 3" xfId="24017" xr:uid="{00000000-0005-0000-0000-000077370000}"/>
    <cellStyle name="20 % - Markeringsfarve6 2 2 2 2 3 5" xfId="3640" xr:uid="{00000000-0005-0000-0000-000078370000}"/>
    <cellStyle name="20 % - Markeringsfarve6 2 2 2 2 3 5 2" xfId="13936" xr:uid="{00000000-0005-0000-0000-000079370000}"/>
    <cellStyle name="20 % - Markeringsfarve6 2 2 2 2 3 5 2 2" xfId="27967" xr:uid="{00000000-0005-0000-0000-00007A370000}"/>
    <cellStyle name="20 % - Markeringsfarve6 2 2 2 2 3 5 3" xfId="24018" xr:uid="{00000000-0005-0000-0000-00007B370000}"/>
    <cellStyle name="20 % - Markeringsfarve6 2 2 2 2 3 6" xfId="3641" xr:uid="{00000000-0005-0000-0000-00007C370000}"/>
    <cellStyle name="20 % - Markeringsfarve6 2 2 2 2 3 6 2" xfId="13937" xr:uid="{00000000-0005-0000-0000-00007D370000}"/>
    <cellStyle name="20 % - Markeringsfarve6 2 2 2 2 3 6 2 2" xfId="27968" xr:uid="{00000000-0005-0000-0000-00007E370000}"/>
    <cellStyle name="20 % - Markeringsfarve6 2 2 2 2 3 6 3" xfId="24019" xr:uid="{00000000-0005-0000-0000-00007F370000}"/>
    <cellStyle name="20 % - Markeringsfarve6 2 2 2 2 3 7" xfId="13932" xr:uid="{00000000-0005-0000-0000-000080370000}"/>
    <cellStyle name="20 % - Markeringsfarve6 2 2 2 2 3 7 2" xfId="27963" xr:uid="{00000000-0005-0000-0000-000081370000}"/>
    <cellStyle name="20 % - Markeringsfarve6 2 2 2 2 3 8" xfId="24014" xr:uid="{00000000-0005-0000-0000-000082370000}"/>
    <cellStyle name="20 % - Markeringsfarve6 2 2 2 2 4" xfId="3642" xr:uid="{00000000-0005-0000-0000-000083370000}"/>
    <cellStyle name="20 % - Markeringsfarve6 2 2 2 2 4 2" xfId="3643" xr:uid="{00000000-0005-0000-0000-000084370000}"/>
    <cellStyle name="20 % - Markeringsfarve6 2 2 2 2 4 2 2" xfId="13939" xr:uid="{00000000-0005-0000-0000-000085370000}"/>
    <cellStyle name="20 % - Markeringsfarve6 2 2 2 2 4 2 2 2" xfId="27970" xr:uid="{00000000-0005-0000-0000-000086370000}"/>
    <cellStyle name="20 % - Markeringsfarve6 2 2 2 2 4 2 3" xfId="24021" xr:uid="{00000000-0005-0000-0000-000087370000}"/>
    <cellStyle name="20 % - Markeringsfarve6 2 2 2 2 4 3" xfId="3644" xr:uid="{00000000-0005-0000-0000-000088370000}"/>
    <cellStyle name="20 % - Markeringsfarve6 2 2 2 2 4 3 2" xfId="13940" xr:uid="{00000000-0005-0000-0000-000089370000}"/>
    <cellStyle name="20 % - Markeringsfarve6 2 2 2 2 4 3 2 2" xfId="27971" xr:uid="{00000000-0005-0000-0000-00008A370000}"/>
    <cellStyle name="20 % - Markeringsfarve6 2 2 2 2 4 3 3" xfId="24022" xr:uid="{00000000-0005-0000-0000-00008B370000}"/>
    <cellStyle name="20 % - Markeringsfarve6 2 2 2 2 4 4" xfId="3645" xr:uid="{00000000-0005-0000-0000-00008C370000}"/>
    <cellStyle name="20 % - Markeringsfarve6 2 2 2 2 4 4 2" xfId="13941" xr:uid="{00000000-0005-0000-0000-00008D370000}"/>
    <cellStyle name="20 % - Markeringsfarve6 2 2 2 2 4 4 2 2" xfId="27972" xr:uid="{00000000-0005-0000-0000-00008E370000}"/>
    <cellStyle name="20 % - Markeringsfarve6 2 2 2 2 4 4 3" xfId="24023" xr:uid="{00000000-0005-0000-0000-00008F370000}"/>
    <cellStyle name="20 % - Markeringsfarve6 2 2 2 2 4 5" xfId="3646" xr:uid="{00000000-0005-0000-0000-000090370000}"/>
    <cellStyle name="20 % - Markeringsfarve6 2 2 2 2 4 5 2" xfId="13942" xr:uid="{00000000-0005-0000-0000-000091370000}"/>
    <cellStyle name="20 % - Markeringsfarve6 2 2 2 2 4 5 2 2" xfId="27973" xr:uid="{00000000-0005-0000-0000-000092370000}"/>
    <cellStyle name="20 % - Markeringsfarve6 2 2 2 2 4 5 3" xfId="24024" xr:uid="{00000000-0005-0000-0000-000093370000}"/>
    <cellStyle name="20 % - Markeringsfarve6 2 2 2 2 4 6" xfId="3647" xr:uid="{00000000-0005-0000-0000-000094370000}"/>
    <cellStyle name="20 % - Markeringsfarve6 2 2 2 2 4 6 2" xfId="13943" xr:uid="{00000000-0005-0000-0000-000095370000}"/>
    <cellStyle name="20 % - Markeringsfarve6 2 2 2 2 4 6 2 2" xfId="27974" xr:uid="{00000000-0005-0000-0000-000096370000}"/>
    <cellStyle name="20 % - Markeringsfarve6 2 2 2 2 4 6 3" xfId="24025" xr:uid="{00000000-0005-0000-0000-000097370000}"/>
    <cellStyle name="20 % - Markeringsfarve6 2 2 2 2 4 7" xfId="13938" xr:uid="{00000000-0005-0000-0000-000098370000}"/>
    <cellStyle name="20 % - Markeringsfarve6 2 2 2 2 4 7 2" xfId="27969" xr:uid="{00000000-0005-0000-0000-000099370000}"/>
    <cellStyle name="20 % - Markeringsfarve6 2 2 2 2 4 8" xfId="24020" xr:uid="{00000000-0005-0000-0000-00009A370000}"/>
    <cellStyle name="20 % - Markeringsfarve6 2 2 2 2 5" xfId="3648" xr:uid="{00000000-0005-0000-0000-00009B370000}"/>
    <cellStyle name="20 % - Markeringsfarve6 2 2 2 2 5 2" xfId="3649" xr:uid="{00000000-0005-0000-0000-00009C370000}"/>
    <cellStyle name="20 % - Markeringsfarve6 2 2 2 2 5 2 2" xfId="13945" xr:uid="{00000000-0005-0000-0000-00009D370000}"/>
    <cellStyle name="20 % - Markeringsfarve6 2 2 2 2 5 2 2 2" xfId="27976" xr:uid="{00000000-0005-0000-0000-00009E370000}"/>
    <cellStyle name="20 % - Markeringsfarve6 2 2 2 2 5 2 3" xfId="24027" xr:uid="{00000000-0005-0000-0000-00009F370000}"/>
    <cellStyle name="20 % - Markeringsfarve6 2 2 2 2 5 3" xfId="3650" xr:uid="{00000000-0005-0000-0000-0000A0370000}"/>
    <cellStyle name="20 % - Markeringsfarve6 2 2 2 2 5 3 2" xfId="13946" xr:uid="{00000000-0005-0000-0000-0000A1370000}"/>
    <cellStyle name="20 % - Markeringsfarve6 2 2 2 2 5 3 2 2" xfId="27977" xr:uid="{00000000-0005-0000-0000-0000A2370000}"/>
    <cellStyle name="20 % - Markeringsfarve6 2 2 2 2 5 3 3" xfId="24028" xr:uid="{00000000-0005-0000-0000-0000A3370000}"/>
    <cellStyle name="20 % - Markeringsfarve6 2 2 2 2 5 4" xfId="3651" xr:uid="{00000000-0005-0000-0000-0000A4370000}"/>
    <cellStyle name="20 % - Markeringsfarve6 2 2 2 2 5 4 2" xfId="13947" xr:uid="{00000000-0005-0000-0000-0000A5370000}"/>
    <cellStyle name="20 % - Markeringsfarve6 2 2 2 2 5 4 2 2" xfId="27978" xr:uid="{00000000-0005-0000-0000-0000A6370000}"/>
    <cellStyle name="20 % - Markeringsfarve6 2 2 2 2 5 4 3" xfId="24029" xr:uid="{00000000-0005-0000-0000-0000A7370000}"/>
    <cellStyle name="20 % - Markeringsfarve6 2 2 2 2 5 5" xfId="3652" xr:uid="{00000000-0005-0000-0000-0000A8370000}"/>
    <cellStyle name="20 % - Markeringsfarve6 2 2 2 2 5 5 2" xfId="13948" xr:uid="{00000000-0005-0000-0000-0000A9370000}"/>
    <cellStyle name="20 % - Markeringsfarve6 2 2 2 2 5 5 2 2" xfId="27979" xr:uid="{00000000-0005-0000-0000-0000AA370000}"/>
    <cellStyle name="20 % - Markeringsfarve6 2 2 2 2 5 5 3" xfId="24030" xr:uid="{00000000-0005-0000-0000-0000AB370000}"/>
    <cellStyle name="20 % - Markeringsfarve6 2 2 2 2 5 6" xfId="3653" xr:uid="{00000000-0005-0000-0000-0000AC370000}"/>
    <cellStyle name="20 % - Markeringsfarve6 2 2 2 2 5 6 2" xfId="13949" xr:uid="{00000000-0005-0000-0000-0000AD370000}"/>
    <cellStyle name="20 % - Markeringsfarve6 2 2 2 2 5 6 2 2" xfId="27980" xr:uid="{00000000-0005-0000-0000-0000AE370000}"/>
    <cellStyle name="20 % - Markeringsfarve6 2 2 2 2 5 6 3" xfId="24031" xr:uid="{00000000-0005-0000-0000-0000AF370000}"/>
    <cellStyle name="20 % - Markeringsfarve6 2 2 2 2 5 7" xfId="13944" xr:uid="{00000000-0005-0000-0000-0000B0370000}"/>
    <cellStyle name="20 % - Markeringsfarve6 2 2 2 2 5 7 2" xfId="27975" xr:uid="{00000000-0005-0000-0000-0000B1370000}"/>
    <cellStyle name="20 % - Markeringsfarve6 2 2 2 2 5 8" xfId="24026" xr:uid="{00000000-0005-0000-0000-0000B2370000}"/>
    <cellStyle name="20 % - Markeringsfarve6 2 2 2 2 6" xfId="3654" xr:uid="{00000000-0005-0000-0000-0000B3370000}"/>
    <cellStyle name="20 % - Markeringsfarve6 2 2 2 2 6 2" xfId="3655" xr:uid="{00000000-0005-0000-0000-0000B4370000}"/>
    <cellStyle name="20 % - Markeringsfarve6 2 2 2 2 6 2 2" xfId="13951" xr:uid="{00000000-0005-0000-0000-0000B5370000}"/>
    <cellStyle name="20 % - Markeringsfarve6 2 2 2 2 6 2 2 2" xfId="27982" xr:uid="{00000000-0005-0000-0000-0000B6370000}"/>
    <cellStyle name="20 % - Markeringsfarve6 2 2 2 2 6 2 3" xfId="24033" xr:uid="{00000000-0005-0000-0000-0000B7370000}"/>
    <cellStyle name="20 % - Markeringsfarve6 2 2 2 2 6 3" xfId="3656" xr:uid="{00000000-0005-0000-0000-0000B8370000}"/>
    <cellStyle name="20 % - Markeringsfarve6 2 2 2 2 6 3 2" xfId="13952" xr:uid="{00000000-0005-0000-0000-0000B9370000}"/>
    <cellStyle name="20 % - Markeringsfarve6 2 2 2 2 6 3 2 2" xfId="27983" xr:uid="{00000000-0005-0000-0000-0000BA370000}"/>
    <cellStyle name="20 % - Markeringsfarve6 2 2 2 2 6 3 3" xfId="24034" xr:uid="{00000000-0005-0000-0000-0000BB370000}"/>
    <cellStyle name="20 % - Markeringsfarve6 2 2 2 2 6 4" xfId="3657" xr:uid="{00000000-0005-0000-0000-0000BC370000}"/>
    <cellStyle name="20 % - Markeringsfarve6 2 2 2 2 6 4 2" xfId="13953" xr:uid="{00000000-0005-0000-0000-0000BD370000}"/>
    <cellStyle name="20 % - Markeringsfarve6 2 2 2 2 6 4 2 2" xfId="27984" xr:uid="{00000000-0005-0000-0000-0000BE370000}"/>
    <cellStyle name="20 % - Markeringsfarve6 2 2 2 2 6 4 3" xfId="24035" xr:uid="{00000000-0005-0000-0000-0000BF370000}"/>
    <cellStyle name="20 % - Markeringsfarve6 2 2 2 2 6 5" xfId="3658" xr:uid="{00000000-0005-0000-0000-0000C0370000}"/>
    <cellStyle name="20 % - Markeringsfarve6 2 2 2 2 6 5 2" xfId="13954" xr:uid="{00000000-0005-0000-0000-0000C1370000}"/>
    <cellStyle name="20 % - Markeringsfarve6 2 2 2 2 6 5 2 2" xfId="27985" xr:uid="{00000000-0005-0000-0000-0000C2370000}"/>
    <cellStyle name="20 % - Markeringsfarve6 2 2 2 2 6 5 3" xfId="24036" xr:uid="{00000000-0005-0000-0000-0000C3370000}"/>
    <cellStyle name="20 % - Markeringsfarve6 2 2 2 2 6 6" xfId="3659" xr:uid="{00000000-0005-0000-0000-0000C4370000}"/>
    <cellStyle name="20 % - Markeringsfarve6 2 2 2 2 6 6 2" xfId="13955" xr:uid="{00000000-0005-0000-0000-0000C5370000}"/>
    <cellStyle name="20 % - Markeringsfarve6 2 2 2 2 6 6 2 2" xfId="27986" xr:uid="{00000000-0005-0000-0000-0000C6370000}"/>
    <cellStyle name="20 % - Markeringsfarve6 2 2 2 2 6 6 3" xfId="24037" xr:uid="{00000000-0005-0000-0000-0000C7370000}"/>
    <cellStyle name="20 % - Markeringsfarve6 2 2 2 2 6 7" xfId="13950" xr:uid="{00000000-0005-0000-0000-0000C8370000}"/>
    <cellStyle name="20 % - Markeringsfarve6 2 2 2 2 6 7 2" xfId="27981" xr:uid="{00000000-0005-0000-0000-0000C9370000}"/>
    <cellStyle name="20 % - Markeringsfarve6 2 2 2 2 6 8" xfId="24032" xr:uid="{00000000-0005-0000-0000-0000CA370000}"/>
    <cellStyle name="20 % - Markeringsfarve6 2 2 2 2 7" xfId="3660" xr:uid="{00000000-0005-0000-0000-0000CB370000}"/>
    <cellStyle name="20 % - Markeringsfarve6 2 2 2 2 7 2" xfId="13956" xr:uid="{00000000-0005-0000-0000-0000CC370000}"/>
    <cellStyle name="20 % - Markeringsfarve6 2 2 2 2 7 2 2" xfId="27987" xr:uid="{00000000-0005-0000-0000-0000CD370000}"/>
    <cellStyle name="20 % - Markeringsfarve6 2 2 2 2 7 3" xfId="24038" xr:uid="{00000000-0005-0000-0000-0000CE370000}"/>
    <cellStyle name="20 % - Markeringsfarve6 2 2 2 2 8" xfId="3661" xr:uid="{00000000-0005-0000-0000-0000CF370000}"/>
    <cellStyle name="20 % - Markeringsfarve6 2 2 2 2 8 2" xfId="13957" xr:uid="{00000000-0005-0000-0000-0000D0370000}"/>
    <cellStyle name="20 % - Markeringsfarve6 2 2 2 2 8 2 2" xfId="27988" xr:uid="{00000000-0005-0000-0000-0000D1370000}"/>
    <cellStyle name="20 % - Markeringsfarve6 2 2 2 2 8 3" xfId="24039" xr:uid="{00000000-0005-0000-0000-0000D2370000}"/>
    <cellStyle name="20 % - Markeringsfarve6 2 2 2 2 9" xfId="3662" xr:uid="{00000000-0005-0000-0000-0000D3370000}"/>
    <cellStyle name="20 % - Markeringsfarve6 2 2 2 2 9 2" xfId="13958" xr:uid="{00000000-0005-0000-0000-0000D4370000}"/>
    <cellStyle name="20 % - Markeringsfarve6 2 2 2 2 9 2 2" xfId="27989" xr:uid="{00000000-0005-0000-0000-0000D5370000}"/>
    <cellStyle name="20 % - Markeringsfarve6 2 2 2 2 9 3" xfId="24040" xr:uid="{00000000-0005-0000-0000-0000D6370000}"/>
    <cellStyle name="20 % - Markeringsfarve6 2 2 2 3" xfId="3663" xr:uid="{00000000-0005-0000-0000-0000D7370000}"/>
    <cellStyle name="20 % - Markeringsfarve6 2 2 2 3 10" xfId="3664" xr:uid="{00000000-0005-0000-0000-0000D8370000}"/>
    <cellStyle name="20 % - Markeringsfarve6 2 2 2 3 10 2" xfId="13960" xr:uid="{00000000-0005-0000-0000-0000D9370000}"/>
    <cellStyle name="20 % - Markeringsfarve6 2 2 2 3 10 2 2" xfId="27991" xr:uid="{00000000-0005-0000-0000-0000DA370000}"/>
    <cellStyle name="20 % - Markeringsfarve6 2 2 2 3 10 3" xfId="24042" xr:uid="{00000000-0005-0000-0000-0000DB370000}"/>
    <cellStyle name="20 % - Markeringsfarve6 2 2 2 3 11" xfId="13959" xr:uid="{00000000-0005-0000-0000-0000DC370000}"/>
    <cellStyle name="20 % - Markeringsfarve6 2 2 2 3 11 2" xfId="27990" xr:uid="{00000000-0005-0000-0000-0000DD370000}"/>
    <cellStyle name="20 % - Markeringsfarve6 2 2 2 3 12" xfId="24041" xr:uid="{00000000-0005-0000-0000-0000DE370000}"/>
    <cellStyle name="20 % - Markeringsfarve6 2 2 2 3 2" xfId="3665" xr:uid="{00000000-0005-0000-0000-0000DF370000}"/>
    <cellStyle name="20 % - Markeringsfarve6 2 2 2 3 2 2" xfId="3666" xr:uid="{00000000-0005-0000-0000-0000E0370000}"/>
    <cellStyle name="20 % - Markeringsfarve6 2 2 2 3 2 2 2" xfId="13962" xr:uid="{00000000-0005-0000-0000-0000E1370000}"/>
    <cellStyle name="20 % - Markeringsfarve6 2 2 2 3 2 2 2 2" xfId="27993" xr:uid="{00000000-0005-0000-0000-0000E2370000}"/>
    <cellStyle name="20 % - Markeringsfarve6 2 2 2 3 2 2 3" xfId="24044" xr:uid="{00000000-0005-0000-0000-0000E3370000}"/>
    <cellStyle name="20 % - Markeringsfarve6 2 2 2 3 2 3" xfId="3667" xr:uid="{00000000-0005-0000-0000-0000E4370000}"/>
    <cellStyle name="20 % - Markeringsfarve6 2 2 2 3 2 3 2" xfId="13963" xr:uid="{00000000-0005-0000-0000-0000E5370000}"/>
    <cellStyle name="20 % - Markeringsfarve6 2 2 2 3 2 3 2 2" xfId="27994" xr:uid="{00000000-0005-0000-0000-0000E6370000}"/>
    <cellStyle name="20 % - Markeringsfarve6 2 2 2 3 2 3 3" xfId="24045" xr:uid="{00000000-0005-0000-0000-0000E7370000}"/>
    <cellStyle name="20 % - Markeringsfarve6 2 2 2 3 2 4" xfId="3668" xr:uid="{00000000-0005-0000-0000-0000E8370000}"/>
    <cellStyle name="20 % - Markeringsfarve6 2 2 2 3 2 4 2" xfId="13964" xr:uid="{00000000-0005-0000-0000-0000E9370000}"/>
    <cellStyle name="20 % - Markeringsfarve6 2 2 2 3 2 4 2 2" xfId="27995" xr:uid="{00000000-0005-0000-0000-0000EA370000}"/>
    <cellStyle name="20 % - Markeringsfarve6 2 2 2 3 2 4 3" xfId="24046" xr:uid="{00000000-0005-0000-0000-0000EB370000}"/>
    <cellStyle name="20 % - Markeringsfarve6 2 2 2 3 2 5" xfId="3669" xr:uid="{00000000-0005-0000-0000-0000EC370000}"/>
    <cellStyle name="20 % - Markeringsfarve6 2 2 2 3 2 5 2" xfId="13965" xr:uid="{00000000-0005-0000-0000-0000ED370000}"/>
    <cellStyle name="20 % - Markeringsfarve6 2 2 2 3 2 5 2 2" xfId="27996" xr:uid="{00000000-0005-0000-0000-0000EE370000}"/>
    <cellStyle name="20 % - Markeringsfarve6 2 2 2 3 2 5 3" xfId="24047" xr:uid="{00000000-0005-0000-0000-0000EF370000}"/>
    <cellStyle name="20 % - Markeringsfarve6 2 2 2 3 2 6" xfId="3670" xr:uid="{00000000-0005-0000-0000-0000F0370000}"/>
    <cellStyle name="20 % - Markeringsfarve6 2 2 2 3 2 6 2" xfId="13966" xr:uid="{00000000-0005-0000-0000-0000F1370000}"/>
    <cellStyle name="20 % - Markeringsfarve6 2 2 2 3 2 6 2 2" xfId="27997" xr:uid="{00000000-0005-0000-0000-0000F2370000}"/>
    <cellStyle name="20 % - Markeringsfarve6 2 2 2 3 2 6 3" xfId="24048" xr:uid="{00000000-0005-0000-0000-0000F3370000}"/>
    <cellStyle name="20 % - Markeringsfarve6 2 2 2 3 2 7" xfId="13961" xr:uid="{00000000-0005-0000-0000-0000F4370000}"/>
    <cellStyle name="20 % - Markeringsfarve6 2 2 2 3 2 7 2" xfId="27992" xr:uid="{00000000-0005-0000-0000-0000F5370000}"/>
    <cellStyle name="20 % - Markeringsfarve6 2 2 2 3 2 8" xfId="24043" xr:uid="{00000000-0005-0000-0000-0000F6370000}"/>
    <cellStyle name="20 % - Markeringsfarve6 2 2 2 3 3" xfId="3671" xr:uid="{00000000-0005-0000-0000-0000F7370000}"/>
    <cellStyle name="20 % - Markeringsfarve6 2 2 2 3 3 2" xfId="3672" xr:uid="{00000000-0005-0000-0000-0000F8370000}"/>
    <cellStyle name="20 % - Markeringsfarve6 2 2 2 3 3 2 2" xfId="13968" xr:uid="{00000000-0005-0000-0000-0000F9370000}"/>
    <cellStyle name="20 % - Markeringsfarve6 2 2 2 3 3 2 2 2" xfId="27999" xr:uid="{00000000-0005-0000-0000-0000FA370000}"/>
    <cellStyle name="20 % - Markeringsfarve6 2 2 2 3 3 2 3" xfId="24050" xr:uid="{00000000-0005-0000-0000-0000FB370000}"/>
    <cellStyle name="20 % - Markeringsfarve6 2 2 2 3 3 3" xfId="3673" xr:uid="{00000000-0005-0000-0000-0000FC370000}"/>
    <cellStyle name="20 % - Markeringsfarve6 2 2 2 3 3 3 2" xfId="13969" xr:uid="{00000000-0005-0000-0000-0000FD370000}"/>
    <cellStyle name="20 % - Markeringsfarve6 2 2 2 3 3 3 2 2" xfId="28000" xr:uid="{00000000-0005-0000-0000-0000FE370000}"/>
    <cellStyle name="20 % - Markeringsfarve6 2 2 2 3 3 3 3" xfId="24051" xr:uid="{00000000-0005-0000-0000-0000FF370000}"/>
    <cellStyle name="20 % - Markeringsfarve6 2 2 2 3 3 4" xfId="3674" xr:uid="{00000000-0005-0000-0000-000000380000}"/>
    <cellStyle name="20 % - Markeringsfarve6 2 2 2 3 3 4 2" xfId="13970" xr:uid="{00000000-0005-0000-0000-000001380000}"/>
    <cellStyle name="20 % - Markeringsfarve6 2 2 2 3 3 4 2 2" xfId="28001" xr:uid="{00000000-0005-0000-0000-000002380000}"/>
    <cellStyle name="20 % - Markeringsfarve6 2 2 2 3 3 4 3" xfId="24052" xr:uid="{00000000-0005-0000-0000-000003380000}"/>
    <cellStyle name="20 % - Markeringsfarve6 2 2 2 3 3 5" xfId="3675" xr:uid="{00000000-0005-0000-0000-000004380000}"/>
    <cellStyle name="20 % - Markeringsfarve6 2 2 2 3 3 5 2" xfId="13971" xr:uid="{00000000-0005-0000-0000-000005380000}"/>
    <cellStyle name="20 % - Markeringsfarve6 2 2 2 3 3 5 2 2" xfId="28002" xr:uid="{00000000-0005-0000-0000-000006380000}"/>
    <cellStyle name="20 % - Markeringsfarve6 2 2 2 3 3 5 3" xfId="24053" xr:uid="{00000000-0005-0000-0000-000007380000}"/>
    <cellStyle name="20 % - Markeringsfarve6 2 2 2 3 3 6" xfId="3676" xr:uid="{00000000-0005-0000-0000-000008380000}"/>
    <cellStyle name="20 % - Markeringsfarve6 2 2 2 3 3 6 2" xfId="13972" xr:uid="{00000000-0005-0000-0000-000009380000}"/>
    <cellStyle name="20 % - Markeringsfarve6 2 2 2 3 3 6 2 2" xfId="28003" xr:uid="{00000000-0005-0000-0000-00000A380000}"/>
    <cellStyle name="20 % - Markeringsfarve6 2 2 2 3 3 6 3" xfId="24054" xr:uid="{00000000-0005-0000-0000-00000B380000}"/>
    <cellStyle name="20 % - Markeringsfarve6 2 2 2 3 3 7" xfId="13967" xr:uid="{00000000-0005-0000-0000-00000C380000}"/>
    <cellStyle name="20 % - Markeringsfarve6 2 2 2 3 3 7 2" xfId="27998" xr:uid="{00000000-0005-0000-0000-00000D380000}"/>
    <cellStyle name="20 % - Markeringsfarve6 2 2 2 3 3 8" xfId="24049" xr:uid="{00000000-0005-0000-0000-00000E380000}"/>
    <cellStyle name="20 % - Markeringsfarve6 2 2 2 3 4" xfId="3677" xr:uid="{00000000-0005-0000-0000-00000F380000}"/>
    <cellStyle name="20 % - Markeringsfarve6 2 2 2 3 4 2" xfId="3678" xr:uid="{00000000-0005-0000-0000-000010380000}"/>
    <cellStyle name="20 % - Markeringsfarve6 2 2 2 3 4 2 2" xfId="13974" xr:uid="{00000000-0005-0000-0000-000011380000}"/>
    <cellStyle name="20 % - Markeringsfarve6 2 2 2 3 4 2 2 2" xfId="28005" xr:uid="{00000000-0005-0000-0000-000012380000}"/>
    <cellStyle name="20 % - Markeringsfarve6 2 2 2 3 4 2 3" xfId="24056" xr:uid="{00000000-0005-0000-0000-000013380000}"/>
    <cellStyle name="20 % - Markeringsfarve6 2 2 2 3 4 3" xfId="3679" xr:uid="{00000000-0005-0000-0000-000014380000}"/>
    <cellStyle name="20 % - Markeringsfarve6 2 2 2 3 4 3 2" xfId="13975" xr:uid="{00000000-0005-0000-0000-000015380000}"/>
    <cellStyle name="20 % - Markeringsfarve6 2 2 2 3 4 3 2 2" xfId="28006" xr:uid="{00000000-0005-0000-0000-000016380000}"/>
    <cellStyle name="20 % - Markeringsfarve6 2 2 2 3 4 3 3" xfId="24057" xr:uid="{00000000-0005-0000-0000-000017380000}"/>
    <cellStyle name="20 % - Markeringsfarve6 2 2 2 3 4 4" xfId="3680" xr:uid="{00000000-0005-0000-0000-000018380000}"/>
    <cellStyle name="20 % - Markeringsfarve6 2 2 2 3 4 4 2" xfId="13976" xr:uid="{00000000-0005-0000-0000-000019380000}"/>
    <cellStyle name="20 % - Markeringsfarve6 2 2 2 3 4 4 2 2" xfId="28007" xr:uid="{00000000-0005-0000-0000-00001A380000}"/>
    <cellStyle name="20 % - Markeringsfarve6 2 2 2 3 4 4 3" xfId="24058" xr:uid="{00000000-0005-0000-0000-00001B380000}"/>
    <cellStyle name="20 % - Markeringsfarve6 2 2 2 3 4 5" xfId="3681" xr:uid="{00000000-0005-0000-0000-00001C380000}"/>
    <cellStyle name="20 % - Markeringsfarve6 2 2 2 3 4 5 2" xfId="13977" xr:uid="{00000000-0005-0000-0000-00001D380000}"/>
    <cellStyle name="20 % - Markeringsfarve6 2 2 2 3 4 5 2 2" xfId="28008" xr:uid="{00000000-0005-0000-0000-00001E380000}"/>
    <cellStyle name="20 % - Markeringsfarve6 2 2 2 3 4 5 3" xfId="24059" xr:uid="{00000000-0005-0000-0000-00001F380000}"/>
    <cellStyle name="20 % - Markeringsfarve6 2 2 2 3 4 6" xfId="3682" xr:uid="{00000000-0005-0000-0000-000020380000}"/>
    <cellStyle name="20 % - Markeringsfarve6 2 2 2 3 4 6 2" xfId="13978" xr:uid="{00000000-0005-0000-0000-000021380000}"/>
    <cellStyle name="20 % - Markeringsfarve6 2 2 2 3 4 6 2 2" xfId="28009" xr:uid="{00000000-0005-0000-0000-000022380000}"/>
    <cellStyle name="20 % - Markeringsfarve6 2 2 2 3 4 6 3" xfId="24060" xr:uid="{00000000-0005-0000-0000-000023380000}"/>
    <cellStyle name="20 % - Markeringsfarve6 2 2 2 3 4 7" xfId="13973" xr:uid="{00000000-0005-0000-0000-000024380000}"/>
    <cellStyle name="20 % - Markeringsfarve6 2 2 2 3 4 7 2" xfId="28004" xr:uid="{00000000-0005-0000-0000-000025380000}"/>
    <cellStyle name="20 % - Markeringsfarve6 2 2 2 3 4 8" xfId="24055" xr:uid="{00000000-0005-0000-0000-000026380000}"/>
    <cellStyle name="20 % - Markeringsfarve6 2 2 2 3 5" xfId="3683" xr:uid="{00000000-0005-0000-0000-000027380000}"/>
    <cellStyle name="20 % - Markeringsfarve6 2 2 2 3 5 2" xfId="3684" xr:uid="{00000000-0005-0000-0000-000028380000}"/>
    <cellStyle name="20 % - Markeringsfarve6 2 2 2 3 5 2 2" xfId="13980" xr:uid="{00000000-0005-0000-0000-000029380000}"/>
    <cellStyle name="20 % - Markeringsfarve6 2 2 2 3 5 2 2 2" xfId="28011" xr:uid="{00000000-0005-0000-0000-00002A380000}"/>
    <cellStyle name="20 % - Markeringsfarve6 2 2 2 3 5 2 3" xfId="24062" xr:uid="{00000000-0005-0000-0000-00002B380000}"/>
    <cellStyle name="20 % - Markeringsfarve6 2 2 2 3 5 3" xfId="3685" xr:uid="{00000000-0005-0000-0000-00002C380000}"/>
    <cellStyle name="20 % - Markeringsfarve6 2 2 2 3 5 3 2" xfId="13981" xr:uid="{00000000-0005-0000-0000-00002D380000}"/>
    <cellStyle name="20 % - Markeringsfarve6 2 2 2 3 5 3 2 2" xfId="28012" xr:uid="{00000000-0005-0000-0000-00002E380000}"/>
    <cellStyle name="20 % - Markeringsfarve6 2 2 2 3 5 3 3" xfId="24063" xr:uid="{00000000-0005-0000-0000-00002F380000}"/>
    <cellStyle name="20 % - Markeringsfarve6 2 2 2 3 5 4" xfId="3686" xr:uid="{00000000-0005-0000-0000-000030380000}"/>
    <cellStyle name="20 % - Markeringsfarve6 2 2 2 3 5 4 2" xfId="13982" xr:uid="{00000000-0005-0000-0000-000031380000}"/>
    <cellStyle name="20 % - Markeringsfarve6 2 2 2 3 5 4 2 2" xfId="28013" xr:uid="{00000000-0005-0000-0000-000032380000}"/>
    <cellStyle name="20 % - Markeringsfarve6 2 2 2 3 5 4 3" xfId="24064" xr:uid="{00000000-0005-0000-0000-000033380000}"/>
    <cellStyle name="20 % - Markeringsfarve6 2 2 2 3 5 5" xfId="3687" xr:uid="{00000000-0005-0000-0000-000034380000}"/>
    <cellStyle name="20 % - Markeringsfarve6 2 2 2 3 5 5 2" xfId="13983" xr:uid="{00000000-0005-0000-0000-000035380000}"/>
    <cellStyle name="20 % - Markeringsfarve6 2 2 2 3 5 5 2 2" xfId="28014" xr:uid="{00000000-0005-0000-0000-000036380000}"/>
    <cellStyle name="20 % - Markeringsfarve6 2 2 2 3 5 5 3" xfId="24065" xr:uid="{00000000-0005-0000-0000-000037380000}"/>
    <cellStyle name="20 % - Markeringsfarve6 2 2 2 3 5 6" xfId="3688" xr:uid="{00000000-0005-0000-0000-000038380000}"/>
    <cellStyle name="20 % - Markeringsfarve6 2 2 2 3 5 6 2" xfId="13984" xr:uid="{00000000-0005-0000-0000-000039380000}"/>
    <cellStyle name="20 % - Markeringsfarve6 2 2 2 3 5 6 2 2" xfId="28015" xr:uid="{00000000-0005-0000-0000-00003A380000}"/>
    <cellStyle name="20 % - Markeringsfarve6 2 2 2 3 5 6 3" xfId="24066" xr:uid="{00000000-0005-0000-0000-00003B380000}"/>
    <cellStyle name="20 % - Markeringsfarve6 2 2 2 3 5 7" xfId="13979" xr:uid="{00000000-0005-0000-0000-00003C380000}"/>
    <cellStyle name="20 % - Markeringsfarve6 2 2 2 3 5 7 2" xfId="28010" xr:uid="{00000000-0005-0000-0000-00003D380000}"/>
    <cellStyle name="20 % - Markeringsfarve6 2 2 2 3 5 8" xfId="24061" xr:uid="{00000000-0005-0000-0000-00003E380000}"/>
    <cellStyle name="20 % - Markeringsfarve6 2 2 2 3 6" xfId="3689" xr:uid="{00000000-0005-0000-0000-00003F380000}"/>
    <cellStyle name="20 % - Markeringsfarve6 2 2 2 3 6 2" xfId="13985" xr:uid="{00000000-0005-0000-0000-000040380000}"/>
    <cellStyle name="20 % - Markeringsfarve6 2 2 2 3 6 2 2" xfId="28016" xr:uid="{00000000-0005-0000-0000-000041380000}"/>
    <cellStyle name="20 % - Markeringsfarve6 2 2 2 3 6 3" xfId="24067" xr:uid="{00000000-0005-0000-0000-000042380000}"/>
    <cellStyle name="20 % - Markeringsfarve6 2 2 2 3 7" xfId="3690" xr:uid="{00000000-0005-0000-0000-000043380000}"/>
    <cellStyle name="20 % - Markeringsfarve6 2 2 2 3 7 2" xfId="13986" xr:uid="{00000000-0005-0000-0000-000044380000}"/>
    <cellStyle name="20 % - Markeringsfarve6 2 2 2 3 7 2 2" xfId="28017" xr:uid="{00000000-0005-0000-0000-000045380000}"/>
    <cellStyle name="20 % - Markeringsfarve6 2 2 2 3 7 3" xfId="24068" xr:uid="{00000000-0005-0000-0000-000046380000}"/>
    <cellStyle name="20 % - Markeringsfarve6 2 2 2 3 8" xfId="3691" xr:uid="{00000000-0005-0000-0000-000047380000}"/>
    <cellStyle name="20 % - Markeringsfarve6 2 2 2 3 8 2" xfId="13987" xr:uid="{00000000-0005-0000-0000-000048380000}"/>
    <cellStyle name="20 % - Markeringsfarve6 2 2 2 3 8 2 2" xfId="28018" xr:uid="{00000000-0005-0000-0000-000049380000}"/>
    <cellStyle name="20 % - Markeringsfarve6 2 2 2 3 8 3" xfId="24069" xr:uid="{00000000-0005-0000-0000-00004A380000}"/>
    <cellStyle name="20 % - Markeringsfarve6 2 2 2 3 9" xfId="3692" xr:uid="{00000000-0005-0000-0000-00004B380000}"/>
    <cellStyle name="20 % - Markeringsfarve6 2 2 2 3 9 2" xfId="13988" xr:uid="{00000000-0005-0000-0000-00004C380000}"/>
    <cellStyle name="20 % - Markeringsfarve6 2 2 2 3 9 2 2" xfId="28019" xr:uid="{00000000-0005-0000-0000-00004D380000}"/>
    <cellStyle name="20 % - Markeringsfarve6 2 2 2 3 9 3" xfId="24070" xr:uid="{00000000-0005-0000-0000-00004E380000}"/>
    <cellStyle name="20 % - Markeringsfarve6 2 2 2 4" xfId="3693" xr:uid="{00000000-0005-0000-0000-00004F380000}"/>
    <cellStyle name="20 % - Markeringsfarve6 2 2 2 4 2" xfId="3694" xr:uid="{00000000-0005-0000-0000-000050380000}"/>
    <cellStyle name="20 % - Markeringsfarve6 2 2 2 4 2 2" xfId="13990" xr:uid="{00000000-0005-0000-0000-000051380000}"/>
    <cellStyle name="20 % - Markeringsfarve6 2 2 2 4 2 2 2" xfId="28021" xr:uid="{00000000-0005-0000-0000-000052380000}"/>
    <cellStyle name="20 % - Markeringsfarve6 2 2 2 4 2 3" xfId="24072" xr:uid="{00000000-0005-0000-0000-000053380000}"/>
    <cellStyle name="20 % - Markeringsfarve6 2 2 2 4 3" xfId="3695" xr:uid="{00000000-0005-0000-0000-000054380000}"/>
    <cellStyle name="20 % - Markeringsfarve6 2 2 2 4 3 2" xfId="13991" xr:uid="{00000000-0005-0000-0000-000055380000}"/>
    <cellStyle name="20 % - Markeringsfarve6 2 2 2 4 3 2 2" xfId="28022" xr:uid="{00000000-0005-0000-0000-000056380000}"/>
    <cellStyle name="20 % - Markeringsfarve6 2 2 2 4 3 3" xfId="24073" xr:uid="{00000000-0005-0000-0000-000057380000}"/>
    <cellStyle name="20 % - Markeringsfarve6 2 2 2 4 4" xfId="3696" xr:uid="{00000000-0005-0000-0000-000058380000}"/>
    <cellStyle name="20 % - Markeringsfarve6 2 2 2 4 4 2" xfId="13992" xr:uid="{00000000-0005-0000-0000-000059380000}"/>
    <cellStyle name="20 % - Markeringsfarve6 2 2 2 4 4 2 2" xfId="28023" xr:uid="{00000000-0005-0000-0000-00005A380000}"/>
    <cellStyle name="20 % - Markeringsfarve6 2 2 2 4 4 3" xfId="24074" xr:uid="{00000000-0005-0000-0000-00005B380000}"/>
    <cellStyle name="20 % - Markeringsfarve6 2 2 2 4 5" xfId="3697" xr:uid="{00000000-0005-0000-0000-00005C380000}"/>
    <cellStyle name="20 % - Markeringsfarve6 2 2 2 4 5 2" xfId="13993" xr:uid="{00000000-0005-0000-0000-00005D380000}"/>
    <cellStyle name="20 % - Markeringsfarve6 2 2 2 4 5 2 2" xfId="28024" xr:uid="{00000000-0005-0000-0000-00005E380000}"/>
    <cellStyle name="20 % - Markeringsfarve6 2 2 2 4 5 3" xfId="24075" xr:uid="{00000000-0005-0000-0000-00005F380000}"/>
    <cellStyle name="20 % - Markeringsfarve6 2 2 2 4 6" xfId="3698" xr:uid="{00000000-0005-0000-0000-000060380000}"/>
    <cellStyle name="20 % - Markeringsfarve6 2 2 2 4 6 2" xfId="13994" xr:uid="{00000000-0005-0000-0000-000061380000}"/>
    <cellStyle name="20 % - Markeringsfarve6 2 2 2 4 6 2 2" xfId="28025" xr:uid="{00000000-0005-0000-0000-000062380000}"/>
    <cellStyle name="20 % - Markeringsfarve6 2 2 2 4 6 3" xfId="24076" xr:uid="{00000000-0005-0000-0000-000063380000}"/>
    <cellStyle name="20 % - Markeringsfarve6 2 2 2 4 7" xfId="13989" xr:uid="{00000000-0005-0000-0000-000064380000}"/>
    <cellStyle name="20 % - Markeringsfarve6 2 2 2 4 7 2" xfId="28020" xr:uid="{00000000-0005-0000-0000-000065380000}"/>
    <cellStyle name="20 % - Markeringsfarve6 2 2 2 4 8" xfId="24071" xr:uid="{00000000-0005-0000-0000-000066380000}"/>
    <cellStyle name="20 % - Markeringsfarve6 2 2 2 5" xfId="3699" xr:uid="{00000000-0005-0000-0000-000067380000}"/>
    <cellStyle name="20 % - Markeringsfarve6 2 2 2 5 2" xfId="3700" xr:uid="{00000000-0005-0000-0000-000068380000}"/>
    <cellStyle name="20 % - Markeringsfarve6 2 2 2 5 2 2" xfId="13996" xr:uid="{00000000-0005-0000-0000-000069380000}"/>
    <cellStyle name="20 % - Markeringsfarve6 2 2 2 5 2 2 2" xfId="28027" xr:uid="{00000000-0005-0000-0000-00006A380000}"/>
    <cellStyle name="20 % - Markeringsfarve6 2 2 2 5 2 3" xfId="24078" xr:uid="{00000000-0005-0000-0000-00006B380000}"/>
    <cellStyle name="20 % - Markeringsfarve6 2 2 2 5 3" xfId="3701" xr:uid="{00000000-0005-0000-0000-00006C380000}"/>
    <cellStyle name="20 % - Markeringsfarve6 2 2 2 5 3 2" xfId="13997" xr:uid="{00000000-0005-0000-0000-00006D380000}"/>
    <cellStyle name="20 % - Markeringsfarve6 2 2 2 5 3 2 2" xfId="28028" xr:uid="{00000000-0005-0000-0000-00006E380000}"/>
    <cellStyle name="20 % - Markeringsfarve6 2 2 2 5 3 3" xfId="24079" xr:uid="{00000000-0005-0000-0000-00006F380000}"/>
    <cellStyle name="20 % - Markeringsfarve6 2 2 2 5 4" xfId="3702" xr:uid="{00000000-0005-0000-0000-000070380000}"/>
    <cellStyle name="20 % - Markeringsfarve6 2 2 2 5 4 2" xfId="13998" xr:uid="{00000000-0005-0000-0000-000071380000}"/>
    <cellStyle name="20 % - Markeringsfarve6 2 2 2 5 4 2 2" xfId="28029" xr:uid="{00000000-0005-0000-0000-000072380000}"/>
    <cellStyle name="20 % - Markeringsfarve6 2 2 2 5 4 3" xfId="24080" xr:uid="{00000000-0005-0000-0000-000073380000}"/>
    <cellStyle name="20 % - Markeringsfarve6 2 2 2 5 5" xfId="3703" xr:uid="{00000000-0005-0000-0000-000074380000}"/>
    <cellStyle name="20 % - Markeringsfarve6 2 2 2 5 5 2" xfId="13999" xr:uid="{00000000-0005-0000-0000-000075380000}"/>
    <cellStyle name="20 % - Markeringsfarve6 2 2 2 5 5 2 2" xfId="28030" xr:uid="{00000000-0005-0000-0000-000076380000}"/>
    <cellStyle name="20 % - Markeringsfarve6 2 2 2 5 5 3" xfId="24081" xr:uid="{00000000-0005-0000-0000-000077380000}"/>
    <cellStyle name="20 % - Markeringsfarve6 2 2 2 5 6" xfId="3704" xr:uid="{00000000-0005-0000-0000-000078380000}"/>
    <cellStyle name="20 % - Markeringsfarve6 2 2 2 5 6 2" xfId="14000" xr:uid="{00000000-0005-0000-0000-000079380000}"/>
    <cellStyle name="20 % - Markeringsfarve6 2 2 2 5 6 2 2" xfId="28031" xr:uid="{00000000-0005-0000-0000-00007A380000}"/>
    <cellStyle name="20 % - Markeringsfarve6 2 2 2 5 6 3" xfId="24082" xr:uid="{00000000-0005-0000-0000-00007B380000}"/>
    <cellStyle name="20 % - Markeringsfarve6 2 2 2 5 7" xfId="13995" xr:uid="{00000000-0005-0000-0000-00007C380000}"/>
    <cellStyle name="20 % - Markeringsfarve6 2 2 2 5 7 2" xfId="28026" xr:uid="{00000000-0005-0000-0000-00007D380000}"/>
    <cellStyle name="20 % - Markeringsfarve6 2 2 2 5 8" xfId="24077" xr:uid="{00000000-0005-0000-0000-00007E380000}"/>
    <cellStyle name="20 % - Markeringsfarve6 2 2 2 6" xfId="3705" xr:uid="{00000000-0005-0000-0000-00007F380000}"/>
    <cellStyle name="20 % - Markeringsfarve6 2 2 2 6 2" xfId="3706" xr:uid="{00000000-0005-0000-0000-000080380000}"/>
    <cellStyle name="20 % - Markeringsfarve6 2 2 2 6 2 2" xfId="14002" xr:uid="{00000000-0005-0000-0000-000081380000}"/>
    <cellStyle name="20 % - Markeringsfarve6 2 2 2 6 2 2 2" xfId="28033" xr:uid="{00000000-0005-0000-0000-000082380000}"/>
    <cellStyle name="20 % - Markeringsfarve6 2 2 2 6 2 3" xfId="24084" xr:uid="{00000000-0005-0000-0000-000083380000}"/>
    <cellStyle name="20 % - Markeringsfarve6 2 2 2 6 3" xfId="3707" xr:uid="{00000000-0005-0000-0000-000084380000}"/>
    <cellStyle name="20 % - Markeringsfarve6 2 2 2 6 3 2" xfId="14003" xr:uid="{00000000-0005-0000-0000-000085380000}"/>
    <cellStyle name="20 % - Markeringsfarve6 2 2 2 6 3 2 2" xfId="28034" xr:uid="{00000000-0005-0000-0000-000086380000}"/>
    <cellStyle name="20 % - Markeringsfarve6 2 2 2 6 3 3" xfId="24085" xr:uid="{00000000-0005-0000-0000-000087380000}"/>
    <cellStyle name="20 % - Markeringsfarve6 2 2 2 6 4" xfId="3708" xr:uid="{00000000-0005-0000-0000-000088380000}"/>
    <cellStyle name="20 % - Markeringsfarve6 2 2 2 6 4 2" xfId="14004" xr:uid="{00000000-0005-0000-0000-000089380000}"/>
    <cellStyle name="20 % - Markeringsfarve6 2 2 2 6 4 2 2" xfId="28035" xr:uid="{00000000-0005-0000-0000-00008A380000}"/>
    <cellStyle name="20 % - Markeringsfarve6 2 2 2 6 4 3" xfId="24086" xr:uid="{00000000-0005-0000-0000-00008B380000}"/>
    <cellStyle name="20 % - Markeringsfarve6 2 2 2 6 5" xfId="3709" xr:uid="{00000000-0005-0000-0000-00008C380000}"/>
    <cellStyle name="20 % - Markeringsfarve6 2 2 2 6 5 2" xfId="14005" xr:uid="{00000000-0005-0000-0000-00008D380000}"/>
    <cellStyle name="20 % - Markeringsfarve6 2 2 2 6 5 2 2" xfId="28036" xr:uid="{00000000-0005-0000-0000-00008E380000}"/>
    <cellStyle name="20 % - Markeringsfarve6 2 2 2 6 5 3" xfId="24087" xr:uid="{00000000-0005-0000-0000-00008F380000}"/>
    <cellStyle name="20 % - Markeringsfarve6 2 2 2 6 6" xfId="3710" xr:uid="{00000000-0005-0000-0000-000090380000}"/>
    <cellStyle name="20 % - Markeringsfarve6 2 2 2 6 6 2" xfId="14006" xr:uid="{00000000-0005-0000-0000-000091380000}"/>
    <cellStyle name="20 % - Markeringsfarve6 2 2 2 6 6 2 2" xfId="28037" xr:uid="{00000000-0005-0000-0000-000092380000}"/>
    <cellStyle name="20 % - Markeringsfarve6 2 2 2 6 6 3" xfId="24088" xr:uid="{00000000-0005-0000-0000-000093380000}"/>
    <cellStyle name="20 % - Markeringsfarve6 2 2 2 6 7" xfId="14001" xr:uid="{00000000-0005-0000-0000-000094380000}"/>
    <cellStyle name="20 % - Markeringsfarve6 2 2 2 6 7 2" xfId="28032" xr:uid="{00000000-0005-0000-0000-000095380000}"/>
    <cellStyle name="20 % - Markeringsfarve6 2 2 2 6 8" xfId="24083" xr:uid="{00000000-0005-0000-0000-000096380000}"/>
    <cellStyle name="20 % - Markeringsfarve6 2 2 2 7" xfId="3711" xr:uid="{00000000-0005-0000-0000-000097380000}"/>
    <cellStyle name="20 % - Markeringsfarve6 2 2 2 7 2" xfId="3712" xr:uid="{00000000-0005-0000-0000-000098380000}"/>
    <cellStyle name="20 % - Markeringsfarve6 2 2 2 7 2 2" xfId="14008" xr:uid="{00000000-0005-0000-0000-000099380000}"/>
    <cellStyle name="20 % - Markeringsfarve6 2 2 2 7 2 2 2" xfId="28039" xr:uid="{00000000-0005-0000-0000-00009A380000}"/>
    <cellStyle name="20 % - Markeringsfarve6 2 2 2 7 2 3" xfId="24090" xr:uid="{00000000-0005-0000-0000-00009B380000}"/>
    <cellStyle name="20 % - Markeringsfarve6 2 2 2 7 3" xfId="3713" xr:uid="{00000000-0005-0000-0000-00009C380000}"/>
    <cellStyle name="20 % - Markeringsfarve6 2 2 2 7 3 2" xfId="14009" xr:uid="{00000000-0005-0000-0000-00009D380000}"/>
    <cellStyle name="20 % - Markeringsfarve6 2 2 2 7 3 2 2" xfId="28040" xr:uid="{00000000-0005-0000-0000-00009E380000}"/>
    <cellStyle name="20 % - Markeringsfarve6 2 2 2 7 3 3" xfId="24091" xr:uid="{00000000-0005-0000-0000-00009F380000}"/>
    <cellStyle name="20 % - Markeringsfarve6 2 2 2 7 4" xfId="3714" xr:uid="{00000000-0005-0000-0000-0000A0380000}"/>
    <cellStyle name="20 % - Markeringsfarve6 2 2 2 7 4 2" xfId="14010" xr:uid="{00000000-0005-0000-0000-0000A1380000}"/>
    <cellStyle name="20 % - Markeringsfarve6 2 2 2 7 4 2 2" xfId="28041" xr:uid="{00000000-0005-0000-0000-0000A2380000}"/>
    <cellStyle name="20 % - Markeringsfarve6 2 2 2 7 4 3" xfId="24092" xr:uid="{00000000-0005-0000-0000-0000A3380000}"/>
    <cellStyle name="20 % - Markeringsfarve6 2 2 2 7 5" xfId="3715" xr:uid="{00000000-0005-0000-0000-0000A4380000}"/>
    <cellStyle name="20 % - Markeringsfarve6 2 2 2 7 5 2" xfId="14011" xr:uid="{00000000-0005-0000-0000-0000A5380000}"/>
    <cellStyle name="20 % - Markeringsfarve6 2 2 2 7 5 2 2" xfId="28042" xr:uid="{00000000-0005-0000-0000-0000A6380000}"/>
    <cellStyle name="20 % - Markeringsfarve6 2 2 2 7 5 3" xfId="24093" xr:uid="{00000000-0005-0000-0000-0000A7380000}"/>
    <cellStyle name="20 % - Markeringsfarve6 2 2 2 7 6" xfId="3716" xr:uid="{00000000-0005-0000-0000-0000A8380000}"/>
    <cellStyle name="20 % - Markeringsfarve6 2 2 2 7 6 2" xfId="14012" xr:uid="{00000000-0005-0000-0000-0000A9380000}"/>
    <cellStyle name="20 % - Markeringsfarve6 2 2 2 7 6 2 2" xfId="28043" xr:uid="{00000000-0005-0000-0000-0000AA380000}"/>
    <cellStyle name="20 % - Markeringsfarve6 2 2 2 7 6 3" xfId="24094" xr:uid="{00000000-0005-0000-0000-0000AB380000}"/>
    <cellStyle name="20 % - Markeringsfarve6 2 2 2 7 7" xfId="14007" xr:uid="{00000000-0005-0000-0000-0000AC380000}"/>
    <cellStyle name="20 % - Markeringsfarve6 2 2 2 7 7 2" xfId="28038" xr:uid="{00000000-0005-0000-0000-0000AD380000}"/>
    <cellStyle name="20 % - Markeringsfarve6 2 2 2 7 8" xfId="24089" xr:uid="{00000000-0005-0000-0000-0000AE380000}"/>
    <cellStyle name="20 % - Markeringsfarve6 2 2 2 8" xfId="3717" xr:uid="{00000000-0005-0000-0000-0000AF380000}"/>
    <cellStyle name="20 % - Markeringsfarve6 2 2 2 8 2" xfId="14013" xr:uid="{00000000-0005-0000-0000-0000B0380000}"/>
    <cellStyle name="20 % - Markeringsfarve6 2 2 2 8 2 2" xfId="28044" xr:uid="{00000000-0005-0000-0000-0000B1380000}"/>
    <cellStyle name="20 % - Markeringsfarve6 2 2 2 8 3" xfId="24095" xr:uid="{00000000-0005-0000-0000-0000B2380000}"/>
    <cellStyle name="20 % - Markeringsfarve6 2 2 2 9" xfId="3718" xr:uid="{00000000-0005-0000-0000-0000B3380000}"/>
    <cellStyle name="20 % - Markeringsfarve6 2 2 2 9 2" xfId="14014" xr:uid="{00000000-0005-0000-0000-0000B4380000}"/>
    <cellStyle name="20 % - Markeringsfarve6 2 2 2 9 2 2" xfId="28045" xr:uid="{00000000-0005-0000-0000-0000B5380000}"/>
    <cellStyle name="20 % - Markeringsfarve6 2 2 2 9 3" xfId="24096" xr:uid="{00000000-0005-0000-0000-0000B6380000}"/>
    <cellStyle name="20 % - Markeringsfarve6 2 2 3" xfId="3719" xr:uid="{00000000-0005-0000-0000-0000B7380000}"/>
    <cellStyle name="20 % - Markeringsfarve6 2 2 3 10" xfId="3720" xr:uid="{00000000-0005-0000-0000-0000B8380000}"/>
    <cellStyle name="20 % - Markeringsfarve6 2 2 3 10 2" xfId="14016" xr:uid="{00000000-0005-0000-0000-0000B9380000}"/>
    <cellStyle name="20 % - Markeringsfarve6 2 2 3 10 2 2" xfId="28047" xr:uid="{00000000-0005-0000-0000-0000BA380000}"/>
    <cellStyle name="20 % - Markeringsfarve6 2 2 3 10 3" xfId="24098" xr:uid="{00000000-0005-0000-0000-0000BB380000}"/>
    <cellStyle name="20 % - Markeringsfarve6 2 2 3 11" xfId="3721" xr:uid="{00000000-0005-0000-0000-0000BC380000}"/>
    <cellStyle name="20 % - Markeringsfarve6 2 2 3 11 2" xfId="14017" xr:uid="{00000000-0005-0000-0000-0000BD380000}"/>
    <cellStyle name="20 % - Markeringsfarve6 2 2 3 11 2 2" xfId="28048" xr:uid="{00000000-0005-0000-0000-0000BE380000}"/>
    <cellStyle name="20 % - Markeringsfarve6 2 2 3 11 3" xfId="24099" xr:uid="{00000000-0005-0000-0000-0000BF380000}"/>
    <cellStyle name="20 % - Markeringsfarve6 2 2 3 12" xfId="14015" xr:uid="{00000000-0005-0000-0000-0000C0380000}"/>
    <cellStyle name="20 % - Markeringsfarve6 2 2 3 12 2" xfId="28046" xr:uid="{00000000-0005-0000-0000-0000C1380000}"/>
    <cellStyle name="20 % - Markeringsfarve6 2 2 3 13" xfId="24097" xr:uid="{00000000-0005-0000-0000-0000C2380000}"/>
    <cellStyle name="20 % - Markeringsfarve6 2 2 3 2" xfId="3722" xr:uid="{00000000-0005-0000-0000-0000C3380000}"/>
    <cellStyle name="20 % - Markeringsfarve6 2 2 3 2 10" xfId="3723" xr:uid="{00000000-0005-0000-0000-0000C4380000}"/>
    <cellStyle name="20 % - Markeringsfarve6 2 2 3 2 10 2" xfId="14019" xr:uid="{00000000-0005-0000-0000-0000C5380000}"/>
    <cellStyle name="20 % - Markeringsfarve6 2 2 3 2 10 2 2" xfId="28050" xr:uid="{00000000-0005-0000-0000-0000C6380000}"/>
    <cellStyle name="20 % - Markeringsfarve6 2 2 3 2 10 3" xfId="24101" xr:uid="{00000000-0005-0000-0000-0000C7380000}"/>
    <cellStyle name="20 % - Markeringsfarve6 2 2 3 2 11" xfId="14018" xr:uid="{00000000-0005-0000-0000-0000C8380000}"/>
    <cellStyle name="20 % - Markeringsfarve6 2 2 3 2 11 2" xfId="28049" xr:uid="{00000000-0005-0000-0000-0000C9380000}"/>
    <cellStyle name="20 % - Markeringsfarve6 2 2 3 2 12" xfId="24100" xr:uid="{00000000-0005-0000-0000-0000CA380000}"/>
    <cellStyle name="20 % - Markeringsfarve6 2 2 3 2 2" xfId="3724" xr:uid="{00000000-0005-0000-0000-0000CB380000}"/>
    <cellStyle name="20 % - Markeringsfarve6 2 2 3 2 2 10" xfId="14020" xr:uid="{00000000-0005-0000-0000-0000CC380000}"/>
    <cellStyle name="20 % - Markeringsfarve6 2 2 3 2 2 10 2" xfId="28051" xr:uid="{00000000-0005-0000-0000-0000CD380000}"/>
    <cellStyle name="20 % - Markeringsfarve6 2 2 3 2 2 11" xfId="24102" xr:uid="{00000000-0005-0000-0000-0000CE380000}"/>
    <cellStyle name="20 % - Markeringsfarve6 2 2 3 2 2 2" xfId="3725" xr:uid="{00000000-0005-0000-0000-0000CF380000}"/>
    <cellStyle name="20 % - Markeringsfarve6 2 2 3 2 2 2 2" xfId="3726" xr:uid="{00000000-0005-0000-0000-0000D0380000}"/>
    <cellStyle name="20 % - Markeringsfarve6 2 2 3 2 2 2 2 2" xfId="14022" xr:uid="{00000000-0005-0000-0000-0000D1380000}"/>
    <cellStyle name="20 % - Markeringsfarve6 2 2 3 2 2 2 2 2 2" xfId="28053" xr:uid="{00000000-0005-0000-0000-0000D2380000}"/>
    <cellStyle name="20 % - Markeringsfarve6 2 2 3 2 2 2 2 3" xfId="24104" xr:uid="{00000000-0005-0000-0000-0000D3380000}"/>
    <cellStyle name="20 % - Markeringsfarve6 2 2 3 2 2 2 3" xfId="3727" xr:uid="{00000000-0005-0000-0000-0000D4380000}"/>
    <cellStyle name="20 % - Markeringsfarve6 2 2 3 2 2 2 3 2" xfId="14023" xr:uid="{00000000-0005-0000-0000-0000D5380000}"/>
    <cellStyle name="20 % - Markeringsfarve6 2 2 3 2 2 2 3 2 2" xfId="28054" xr:uid="{00000000-0005-0000-0000-0000D6380000}"/>
    <cellStyle name="20 % - Markeringsfarve6 2 2 3 2 2 2 3 3" xfId="24105" xr:uid="{00000000-0005-0000-0000-0000D7380000}"/>
    <cellStyle name="20 % - Markeringsfarve6 2 2 3 2 2 2 4" xfId="3728" xr:uid="{00000000-0005-0000-0000-0000D8380000}"/>
    <cellStyle name="20 % - Markeringsfarve6 2 2 3 2 2 2 4 2" xfId="14024" xr:uid="{00000000-0005-0000-0000-0000D9380000}"/>
    <cellStyle name="20 % - Markeringsfarve6 2 2 3 2 2 2 4 2 2" xfId="28055" xr:uid="{00000000-0005-0000-0000-0000DA380000}"/>
    <cellStyle name="20 % - Markeringsfarve6 2 2 3 2 2 2 4 3" xfId="24106" xr:uid="{00000000-0005-0000-0000-0000DB380000}"/>
    <cellStyle name="20 % - Markeringsfarve6 2 2 3 2 2 2 5" xfId="3729" xr:uid="{00000000-0005-0000-0000-0000DC380000}"/>
    <cellStyle name="20 % - Markeringsfarve6 2 2 3 2 2 2 5 2" xfId="14025" xr:uid="{00000000-0005-0000-0000-0000DD380000}"/>
    <cellStyle name="20 % - Markeringsfarve6 2 2 3 2 2 2 5 2 2" xfId="28056" xr:uid="{00000000-0005-0000-0000-0000DE380000}"/>
    <cellStyle name="20 % - Markeringsfarve6 2 2 3 2 2 2 5 3" xfId="24107" xr:uid="{00000000-0005-0000-0000-0000DF380000}"/>
    <cellStyle name="20 % - Markeringsfarve6 2 2 3 2 2 2 6" xfId="3730" xr:uid="{00000000-0005-0000-0000-0000E0380000}"/>
    <cellStyle name="20 % - Markeringsfarve6 2 2 3 2 2 2 6 2" xfId="14026" xr:uid="{00000000-0005-0000-0000-0000E1380000}"/>
    <cellStyle name="20 % - Markeringsfarve6 2 2 3 2 2 2 6 2 2" xfId="28057" xr:uid="{00000000-0005-0000-0000-0000E2380000}"/>
    <cellStyle name="20 % - Markeringsfarve6 2 2 3 2 2 2 6 3" xfId="24108" xr:uid="{00000000-0005-0000-0000-0000E3380000}"/>
    <cellStyle name="20 % - Markeringsfarve6 2 2 3 2 2 2 7" xfId="14021" xr:uid="{00000000-0005-0000-0000-0000E4380000}"/>
    <cellStyle name="20 % - Markeringsfarve6 2 2 3 2 2 2 7 2" xfId="28052" xr:uid="{00000000-0005-0000-0000-0000E5380000}"/>
    <cellStyle name="20 % - Markeringsfarve6 2 2 3 2 2 2 8" xfId="24103" xr:uid="{00000000-0005-0000-0000-0000E6380000}"/>
    <cellStyle name="20 % - Markeringsfarve6 2 2 3 2 2 3" xfId="3731" xr:uid="{00000000-0005-0000-0000-0000E7380000}"/>
    <cellStyle name="20 % - Markeringsfarve6 2 2 3 2 2 3 2" xfId="3732" xr:uid="{00000000-0005-0000-0000-0000E8380000}"/>
    <cellStyle name="20 % - Markeringsfarve6 2 2 3 2 2 3 2 2" xfId="14028" xr:uid="{00000000-0005-0000-0000-0000E9380000}"/>
    <cellStyle name="20 % - Markeringsfarve6 2 2 3 2 2 3 2 2 2" xfId="28059" xr:uid="{00000000-0005-0000-0000-0000EA380000}"/>
    <cellStyle name="20 % - Markeringsfarve6 2 2 3 2 2 3 2 3" xfId="24110" xr:uid="{00000000-0005-0000-0000-0000EB380000}"/>
    <cellStyle name="20 % - Markeringsfarve6 2 2 3 2 2 3 3" xfId="3733" xr:uid="{00000000-0005-0000-0000-0000EC380000}"/>
    <cellStyle name="20 % - Markeringsfarve6 2 2 3 2 2 3 3 2" xfId="14029" xr:uid="{00000000-0005-0000-0000-0000ED380000}"/>
    <cellStyle name="20 % - Markeringsfarve6 2 2 3 2 2 3 3 2 2" xfId="28060" xr:uid="{00000000-0005-0000-0000-0000EE380000}"/>
    <cellStyle name="20 % - Markeringsfarve6 2 2 3 2 2 3 3 3" xfId="24111" xr:uid="{00000000-0005-0000-0000-0000EF380000}"/>
    <cellStyle name="20 % - Markeringsfarve6 2 2 3 2 2 3 4" xfId="3734" xr:uid="{00000000-0005-0000-0000-0000F0380000}"/>
    <cellStyle name="20 % - Markeringsfarve6 2 2 3 2 2 3 4 2" xfId="14030" xr:uid="{00000000-0005-0000-0000-0000F1380000}"/>
    <cellStyle name="20 % - Markeringsfarve6 2 2 3 2 2 3 4 2 2" xfId="28061" xr:uid="{00000000-0005-0000-0000-0000F2380000}"/>
    <cellStyle name="20 % - Markeringsfarve6 2 2 3 2 2 3 4 3" xfId="24112" xr:uid="{00000000-0005-0000-0000-0000F3380000}"/>
    <cellStyle name="20 % - Markeringsfarve6 2 2 3 2 2 3 5" xfId="3735" xr:uid="{00000000-0005-0000-0000-0000F4380000}"/>
    <cellStyle name="20 % - Markeringsfarve6 2 2 3 2 2 3 5 2" xfId="14031" xr:uid="{00000000-0005-0000-0000-0000F5380000}"/>
    <cellStyle name="20 % - Markeringsfarve6 2 2 3 2 2 3 5 2 2" xfId="28062" xr:uid="{00000000-0005-0000-0000-0000F6380000}"/>
    <cellStyle name="20 % - Markeringsfarve6 2 2 3 2 2 3 5 3" xfId="24113" xr:uid="{00000000-0005-0000-0000-0000F7380000}"/>
    <cellStyle name="20 % - Markeringsfarve6 2 2 3 2 2 3 6" xfId="3736" xr:uid="{00000000-0005-0000-0000-0000F8380000}"/>
    <cellStyle name="20 % - Markeringsfarve6 2 2 3 2 2 3 6 2" xfId="14032" xr:uid="{00000000-0005-0000-0000-0000F9380000}"/>
    <cellStyle name="20 % - Markeringsfarve6 2 2 3 2 2 3 6 2 2" xfId="28063" xr:uid="{00000000-0005-0000-0000-0000FA380000}"/>
    <cellStyle name="20 % - Markeringsfarve6 2 2 3 2 2 3 6 3" xfId="24114" xr:uid="{00000000-0005-0000-0000-0000FB380000}"/>
    <cellStyle name="20 % - Markeringsfarve6 2 2 3 2 2 3 7" xfId="14027" xr:uid="{00000000-0005-0000-0000-0000FC380000}"/>
    <cellStyle name="20 % - Markeringsfarve6 2 2 3 2 2 3 7 2" xfId="28058" xr:uid="{00000000-0005-0000-0000-0000FD380000}"/>
    <cellStyle name="20 % - Markeringsfarve6 2 2 3 2 2 3 8" xfId="24109" xr:uid="{00000000-0005-0000-0000-0000FE380000}"/>
    <cellStyle name="20 % - Markeringsfarve6 2 2 3 2 2 4" xfId="3737" xr:uid="{00000000-0005-0000-0000-0000FF380000}"/>
    <cellStyle name="20 % - Markeringsfarve6 2 2 3 2 2 4 2" xfId="3738" xr:uid="{00000000-0005-0000-0000-000000390000}"/>
    <cellStyle name="20 % - Markeringsfarve6 2 2 3 2 2 4 2 2" xfId="14034" xr:uid="{00000000-0005-0000-0000-000001390000}"/>
    <cellStyle name="20 % - Markeringsfarve6 2 2 3 2 2 4 2 2 2" xfId="28065" xr:uid="{00000000-0005-0000-0000-000002390000}"/>
    <cellStyle name="20 % - Markeringsfarve6 2 2 3 2 2 4 2 3" xfId="24116" xr:uid="{00000000-0005-0000-0000-000003390000}"/>
    <cellStyle name="20 % - Markeringsfarve6 2 2 3 2 2 4 3" xfId="3739" xr:uid="{00000000-0005-0000-0000-000004390000}"/>
    <cellStyle name="20 % - Markeringsfarve6 2 2 3 2 2 4 3 2" xfId="14035" xr:uid="{00000000-0005-0000-0000-000005390000}"/>
    <cellStyle name="20 % - Markeringsfarve6 2 2 3 2 2 4 3 2 2" xfId="28066" xr:uid="{00000000-0005-0000-0000-000006390000}"/>
    <cellStyle name="20 % - Markeringsfarve6 2 2 3 2 2 4 3 3" xfId="24117" xr:uid="{00000000-0005-0000-0000-000007390000}"/>
    <cellStyle name="20 % - Markeringsfarve6 2 2 3 2 2 4 4" xfId="3740" xr:uid="{00000000-0005-0000-0000-000008390000}"/>
    <cellStyle name="20 % - Markeringsfarve6 2 2 3 2 2 4 4 2" xfId="14036" xr:uid="{00000000-0005-0000-0000-000009390000}"/>
    <cellStyle name="20 % - Markeringsfarve6 2 2 3 2 2 4 4 2 2" xfId="28067" xr:uid="{00000000-0005-0000-0000-00000A390000}"/>
    <cellStyle name="20 % - Markeringsfarve6 2 2 3 2 2 4 4 3" xfId="24118" xr:uid="{00000000-0005-0000-0000-00000B390000}"/>
    <cellStyle name="20 % - Markeringsfarve6 2 2 3 2 2 4 5" xfId="3741" xr:uid="{00000000-0005-0000-0000-00000C390000}"/>
    <cellStyle name="20 % - Markeringsfarve6 2 2 3 2 2 4 5 2" xfId="14037" xr:uid="{00000000-0005-0000-0000-00000D390000}"/>
    <cellStyle name="20 % - Markeringsfarve6 2 2 3 2 2 4 5 2 2" xfId="28068" xr:uid="{00000000-0005-0000-0000-00000E390000}"/>
    <cellStyle name="20 % - Markeringsfarve6 2 2 3 2 2 4 5 3" xfId="24119" xr:uid="{00000000-0005-0000-0000-00000F390000}"/>
    <cellStyle name="20 % - Markeringsfarve6 2 2 3 2 2 4 6" xfId="3742" xr:uid="{00000000-0005-0000-0000-000010390000}"/>
    <cellStyle name="20 % - Markeringsfarve6 2 2 3 2 2 4 6 2" xfId="14038" xr:uid="{00000000-0005-0000-0000-000011390000}"/>
    <cellStyle name="20 % - Markeringsfarve6 2 2 3 2 2 4 6 2 2" xfId="28069" xr:uid="{00000000-0005-0000-0000-000012390000}"/>
    <cellStyle name="20 % - Markeringsfarve6 2 2 3 2 2 4 6 3" xfId="24120" xr:uid="{00000000-0005-0000-0000-000013390000}"/>
    <cellStyle name="20 % - Markeringsfarve6 2 2 3 2 2 4 7" xfId="14033" xr:uid="{00000000-0005-0000-0000-000014390000}"/>
    <cellStyle name="20 % - Markeringsfarve6 2 2 3 2 2 4 7 2" xfId="28064" xr:uid="{00000000-0005-0000-0000-000015390000}"/>
    <cellStyle name="20 % - Markeringsfarve6 2 2 3 2 2 4 8" xfId="24115" xr:uid="{00000000-0005-0000-0000-000016390000}"/>
    <cellStyle name="20 % - Markeringsfarve6 2 2 3 2 2 5" xfId="3743" xr:uid="{00000000-0005-0000-0000-000017390000}"/>
    <cellStyle name="20 % - Markeringsfarve6 2 2 3 2 2 5 2" xfId="14039" xr:uid="{00000000-0005-0000-0000-000018390000}"/>
    <cellStyle name="20 % - Markeringsfarve6 2 2 3 2 2 5 2 2" xfId="28070" xr:uid="{00000000-0005-0000-0000-000019390000}"/>
    <cellStyle name="20 % - Markeringsfarve6 2 2 3 2 2 5 3" xfId="24121" xr:uid="{00000000-0005-0000-0000-00001A390000}"/>
    <cellStyle name="20 % - Markeringsfarve6 2 2 3 2 2 6" xfId="3744" xr:uid="{00000000-0005-0000-0000-00001B390000}"/>
    <cellStyle name="20 % - Markeringsfarve6 2 2 3 2 2 6 2" xfId="14040" xr:uid="{00000000-0005-0000-0000-00001C390000}"/>
    <cellStyle name="20 % - Markeringsfarve6 2 2 3 2 2 6 2 2" xfId="28071" xr:uid="{00000000-0005-0000-0000-00001D390000}"/>
    <cellStyle name="20 % - Markeringsfarve6 2 2 3 2 2 6 3" xfId="24122" xr:uid="{00000000-0005-0000-0000-00001E390000}"/>
    <cellStyle name="20 % - Markeringsfarve6 2 2 3 2 2 7" xfId="3745" xr:uid="{00000000-0005-0000-0000-00001F390000}"/>
    <cellStyle name="20 % - Markeringsfarve6 2 2 3 2 2 7 2" xfId="14041" xr:uid="{00000000-0005-0000-0000-000020390000}"/>
    <cellStyle name="20 % - Markeringsfarve6 2 2 3 2 2 7 2 2" xfId="28072" xr:uid="{00000000-0005-0000-0000-000021390000}"/>
    <cellStyle name="20 % - Markeringsfarve6 2 2 3 2 2 7 3" xfId="24123" xr:uid="{00000000-0005-0000-0000-000022390000}"/>
    <cellStyle name="20 % - Markeringsfarve6 2 2 3 2 2 8" xfId="3746" xr:uid="{00000000-0005-0000-0000-000023390000}"/>
    <cellStyle name="20 % - Markeringsfarve6 2 2 3 2 2 8 2" xfId="14042" xr:uid="{00000000-0005-0000-0000-000024390000}"/>
    <cellStyle name="20 % - Markeringsfarve6 2 2 3 2 2 8 2 2" xfId="28073" xr:uid="{00000000-0005-0000-0000-000025390000}"/>
    <cellStyle name="20 % - Markeringsfarve6 2 2 3 2 2 8 3" xfId="24124" xr:uid="{00000000-0005-0000-0000-000026390000}"/>
    <cellStyle name="20 % - Markeringsfarve6 2 2 3 2 2 9" xfId="3747" xr:uid="{00000000-0005-0000-0000-000027390000}"/>
    <cellStyle name="20 % - Markeringsfarve6 2 2 3 2 2 9 2" xfId="14043" xr:uid="{00000000-0005-0000-0000-000028390000}"/>
    <cellStyle name="20 % - Markeringsfarve6 2 2 3 2 2 9 2 2" xfId="28074" xr:uid="{00000000-0005-0000-0000-000029390000}"/>
    <cellStyle name="20 % - Markeringsfarve6 2 2 3 2 2 9 3" xfId="24125" xr:uid="{00000000-0005-0000-0000-00002A390000}"/>
    <cellStyle name="20 % - Markeringsfarve6 2 2 3 2 3" xfId="3748" xr:uid="{00000000-0005-0000-0000-00002B390000}"/>
    <cellStyle name="20 % - Markeringsfarve6 2 2 3 2 3 2" xfId="3749" xr:uid="{00000000-0005-0000-0000-00002C390000}"/>
    <cellStyle name="20 % - Markeringsfarve6 2 2 3 2 3 2 2" xfId="14045" xr:uid="{00000000-0005-0000-0000-00002D390000}"/>
    <cellStyle name="20 % - Markeringsfarve6 2 2 3 2 3 2 2 2" xfId="28076" xr:uid="{00000000-0005-0000-0000-00002E390000}"/>
    <cellStyle name="20 % - Markeringsfarve6 2 2 3 2 3 2 3" xfId="24127" xr:uid="{00000000-0005-0000-0000-00002F390000}"/>
    <cellStyle name="20 % - Markeringsfarve6 2 2 3 2 3 3" xfId="3750" xr:uid="{00000000-0005-0000-0000-000030390000}"/>
    <cellStyle name="20 % - Markeringsfarve6 2 2 3 2 3 3 2" xfId="14046" xr:uid="{00000000-0005-0000-0000-000031390000}"/>
    <cellStyle name="20 % - Markeringsfarve6 2 2 3 2 3 3 2 2" xfId="28077" xr:uid="{00000000-0005-0000-0000-000032390000}"/>
    <cellStyle name="20 % - Markeringsfarve6 2 2 3 2 3 3 3" xfId="24128" xr:uid="{00000000-0005-0000-0000-000033390000}"/>
    <cellStyle name="20 % - Markeringsfarve6 2 2 3 2 3 4" xfId="3751" xr:uid="{00000000-0005-0000-0000-000034390000}"/>
    <cellStyle name="20 % - Markeringsfarve6 2 2 3 2 3 4 2" xfId="14047" xr:uid="{00000000-0005-0000-0000-000035390000}"/>
    <cellStyle name="20 % - Markeringsfarve6 2 2 3 2 3 4 2 2" xfId="28078" xr:uid="{00000000-0005-0000-0000-000036390000}"/>
    <cellStyle name="20 % - Markeringsfarve6 2 2 3 2 3 4 3" xfId="24129" xr:uid="{00000000-0005-0000-0000-000037390000}"/>
    <cellStyle name="20 % - Markeringsfarve6 2 2 3 2 3 5" xfId="3752" xr:uid="{00000000-0005-0000-0000-000038390000}"/>
    <cellStyle name="20 % - Markeringsfarve6 2 2 3 2 3 5 2" xfId="14048" xr:uid="{00000000-0005-0000-0000-000039390000}"/>
    <cellStyle name="20 % - Markeringsfarve6 2 2 3 2 3 5 2 2" xfId="28079" xr:uid="{00000000-0005-0000-0000-00003A390000}"/>
    <cellStyle name="20 % - Markeringsfarve6 2 2 3 2 3 5 3" xfId="24130" xr:uid="{00000000-0005-0000-0000-00003B390000}"/>
    <cellStyle name="20 % - Markeringsfarve6 2 2 3 2 3 6" xfId="3753" xr:uid="{00000000-0005-0000-0000-00003C390000}"/>
    <cellStyle name="20 % - Markeringsfarve6 2 2 3 2 3 6 2" xfId="14049" xr:uid="{00000000-0005-0000-0000-00003D390000}"/>
    <cellStyle name="20 % - Markeringsfarve6 2 2 3 2 3 6 2 2" xfId="28080" xr:uid="{00000000-0005-0000-0000-00003E390000}"/>
    <cellStyle name="20 % - Markeringsfarve6 2 2 3 2 3 6 3" xfId="24131" xr:uid="{00000000-0005-0000-0000-00003F390000}"/>
    <cellStyle name="20 % - Markeringsfarve6 2 2 3 2 3 7" xfId="14044" xr:uid="{00000000-0005-0000-0000-000040390000}"/>
    <cellStyle name="20 % - Markeringsfarve6 2 2 3 2 3 7 2" xfId="28075" xr:uid="{00000000-0005-0000-0000-000041390000}"/>
    <cellStyle name="20 % - Markeringsfarve6 2 2 3 2 3 8" xfId="24126" xr:uid="{00000000-0005-0000-0000-000042390000}"/>
    <cellStyle name="20 % - Markeringsfarve6 2 2 3 2 4" xfId="3754" xr:uid="{00000000-0005-0000-0000-000043390000}"/>
    <cellStyle name="20 % - Markeringsfarve6 2 2 3 2 4 2" xfId="3755" xr:uid="{00000000-0005-0000-0000-000044390000}"/>
    <cellStyle name="20 % - Markeringsfarve6 2 2 3 2 4 2 2" xfId="14051" xr:uid="{00000000-0005-0000-0000-000045390000}"/>
    <cellStyle name="20 % - Markeringsfarve6 2 2 3 2 4 2 2 2" xfId="28082" xr:uid="{00000000-0005-0000-0000-000046390000}"/>
    <cellStyle name="20 % - Markeringsfarve6 2 2 3 2 4 2 3" xfId="24133" xr:uid="{00000000-0005-0000-0000-000047390000}"/>
    <cellStyle name="20 % - Markeringsfarve6 2 2 3 2 4 3" xfId="3756" xr:uid="{00000000-0005-0000-0000-000048390000}"/>
    <cellStyle name="20 % - Markeringsfarve6 2 2 3 2 4 3 2" xfId="14052" xr:uid="{00000000-0005-0000-0000-000049390000}"/>
    <cellStyle name="20 % - Markeringsfarve6 2 2 3 2 4 3 2 2" xfId="28083" xr:uid="{00000000-0005-0000-0000-00004A390000}"/>
    <cellStyle name="20 % - Markeringsfarve6 2 2 3 2 4 3 3" xfId="24134" xr:uid="{00000000-0005-0000-0000-00004B390000}"/>
    <cellStyle name="20 % - Markeringsfarve6 2 2 3 2 4 4" xfId="3757" xr:uid="{00000000-0005-0000-0000-00004C390000}"/>
    <cellStyle name="20 % - Markeringsfarve6 2 2 3 2 4 4 2" xfId="14053" xr:uid="{00000000-0005-0000-0000-00004D390000}"/>
    <cellStyle name="20 % - Markeringsfarve6 2 2 3 2 4 4 2 2" xfId="28084" xr:uid="{00000000-0005-0000-0000-00004E390000}"/>
    <cellStyle name="20 % - Markeringsfarve6 2 2 3 2 4 4 3" xfId="24135" xr:uid="{00000000-0005-0000-0000-00004F390000}"/>
    <cellStyle name="20 % - Markeringsfarve6 2 2 3 2 4 5" xfId="3758" xr:uid="{00000000-0005-0000-0000-000050390000}"/>
    <cellStyle name="20 % - Markeringsfarve6 2 2 3 2 4 5 2" xfId="14054" xr:uid="{00000000-0005-0000-0000-000051390000}"/>
    <cellStyle name="20 % - Markeringsfarve6 2 2 3 2 4 5 2 2" xfId="28085" xr:uid="{00000000-0005-0000-0000-000052390000}"/>
    <cellStyle name="20 % - Markeringsfarve6 2 2 3 2 4 5 3" xfId="24136" xr:uid="{00000000-0005-0000-0000-000053390000}"/>
    <cellStyle name="20 % - Markeringsfarve6 2 2 3 2 4 6" xfId="3759" xr:uid="{00000000-0005-0000-0000-000054390000}"/>
    <cellStyle name="20 % - Markeringsfarve6 2 2 3 2 4 6 2" xfId="14055" xr:uid="{00000000-0005-0000-0000-000055390000}"/>
    <cellStyle name="20 % - Markeringsfarve6 2 2 3 2 4 6 2 2" xfId="28086" xr:uid="{00000000-0005-0000-0000-000056390000}"/>
    <cellStyle name="20 % - Markeringsfarve6 2 2 3 2 4 6 3" xfId="24137" xr:uid="{00000000-0005-0000-0000-000057390000}"/>
    <cellStyle name="20 % - Markeringsfarve6 2 2 3 2 4 7" xfId="14050" xr:uid="{00000000-0005-0000-0000-000058390000}"/>
    <cellStyle name="20 % - Markeringsfarve6 2 2 3 2 4 7 2" xfId="28081" xr:uid="{00000000-0005-0000-0000-000059390000}"/>
    <cellStyle name="20 % - Markeringsfarve6 2 2 3 2 4 8" xfId="24132" xr:uid="{00000000-0005-0000-0000-00005A390000}"/>
    <cellStyle name="20 % - Markeringsfarve6 2 2 3 2 5" xfId="3760" xr:uid="{00000000-0005-0000-0000-00005B390000}"/>
    <cellStyle name="20 % - Markeringsfarve6 2 2 3 2 5 2" xfId="3761" xr:uid="{00000000-0005-0000-0000-00005C390000}"/>
    <cellStyle name="20 % - Markeringsfarve6 2 2 3 2 5 2 2" xfId="14057" xr:uid="{00000000-0005-0000-0000-00005D390000}"/>
    <cellStyle name="20 % - Markeringsfarve6 2 2 3 2 5 2 2 2" xfId="28088" xr:uid="{00000000-0005-0000-0000-00005E390000}"/>
    <cellStyle name="20 % - Markeringsfarve6 2 2 3 2 5 2 3" xfId="24139" xr:uid="{00000000-0005-0000-0000-00005F390000}"/>
    <cellStyle name="20 % - Markeringsfarve6 2 2 3 2 5 3" xfId="3762" xr:uid="{00000000-0005-0000-0000-000060390000}"/>
    <cellStyle name="20 % - Markeringsfarve6 2 2 3 2 5 3 2" xfId="14058" xr:uid="{00000000-0005-0000-0000-000061390000}"/>
    <cellStyle name="20 % - Markeringsfarve6 2 2 3 2 5 3 2 2" xfId="28089" xr:uid="{00000000-0005-0000-0000-000062390000}"/>
    <cellStyle name="20 % - Markeringsfarve6 2 2 3 2 5 3 3" xfId="24140" xr:uid="{00000000-0005-0000-0000-000063390000}"/>
    <cellStyle name="20 % - Markeringsfarve6 2 2 3 2 5 4" xfId="3763" xr:uid="{00000000-0005-0000-0000-000064390000}"/>
    <cellStyle name="20 % - Markeringsfarve6 2 2 3 2 5 4 2" xfId="14059" xr:uid="{00000000-0005-0000-0000-000065390000}"/>
    <cellStyle name="20 % - Markeringsfarve6 2 2 3 2 5 4 2 2" xfId="28090" xr:uid="{00000000-0005-0000-0000-000066390000}"/>
    <cellStyle name="20 % - Markeringsfarve6 2 2 3 2 5 4 3" xfId="24141" xr:uid="{00000000-0005-0000-0000-000067390000}"/>
    <cellStyle name="20 % - Markeringsfarve6 2 2 3 2 5 5" xfId="3764" xr:uid="{00000000-0005-0000-0000-000068390000}"/>
    <cellStyle name="20 % - Markeringsfarve6 2 2 3 2 5 5 2" xfId="14060" xr:uid="{00000000-0005-0000-0000-000069390000}"/>
    <cellStyle name="20 % - Markeringsfarve6 2 2 3 2 5 5 2 2" xfId="28091" xr:uid="{00000000-0005-0000-0000-00006A390000}"/>
    <cellStyle name="20 % - Markeringsfarve6 2 2 3 2 5 5 3" xfId="24142" xr:uid="{00000000-0005-0000-0000-00006B390000}"/>
    <cellStyle name="20 % - Markeringsfarve6 2 2 3 2 5 6" xfId="3765" xr:uid="{00000000-0005-0000-0000-00006C390000}"/>
    <cellStyle name="20 % - Markeringsfarve6 2 2 3 2 5 6 2" xfId="14061" xr:uid="{00000000-0005-0000-0000-00006D390000}"/>
    <cellStyle name="20 % - Markeringsfarve6 2 2 3 2 5 6 2 2" xfId="28092" xr:uid="{00000000-0005-0000-0000-00006E390000}"/>
    <cellStyle name="20 % - Markeringsfarve6 2 2 3 2 5 6 3" xfId="24143" xr:uid="{00000000-0005-0000-0000-00006F390000}"/>
    <cellStyle name="20 % - Markeringsfarve6 2 2 3 2 5 7" xfId="14056" xr:uid="{00000000-0005-0000-0000-000070390000}"/>
    <cellStyle name="20 % - Markeringsfarve6 2 2 3 2 5 7 2" xfId="28087" xr:uid="{00000000-0005-0000-0000-000071390000}"/>
    <cellStyle name="20 % - Markeringsfarve6 2 2 3 2 5 8" xfId="24138" xr:uid="{00000000-0005-0000-0000-000072390000}"/>
    <cellStyle name="20 % - Markeringsfarve6 2 2 3 2 6" xfId="3766" xr:uid="{00000000-0005-0000-0000-000073390000}"/>
    <cellStyle name="20 % - Markeringsfarve6 2 2 3 2 6 2" xfId="14062" xr:uid="{00000000-0005-0000-0000-000074390000}"/>
    <cellStyle name="20 % - Markeringsfarve6 2 2 3 2 6 2 2" xfId="28093" xr:uid="{00000000-0005-0000-0000-000075390000}"/>
    <cellStyle name="20 % - Markeringsfarve6 2 2 3 2 6 3" xfId="24144" xr:uid="{00000000-0005-0000-0000-000076390000}"/>
    <cellStyle name="20 % - Markeringsfarve6 2 2 3 2 7" xfId="3767" xr:uid="{00000000-0005-0000-0000-000077390000}"/>
    <cellStyle name="20 % - Markeringsfarve6 2 2 3 2 7 2" xfId="14063" xr:uid="{00000000-0005-0000-0000-000078390000}"/>
    <cellStyle name="20 % - Markeringsfarve6 2 2 3 2 7 2 2" xfId="28094" xr:uid="{00000000-0005-0000-0000-000079390000}"/>
    <cellStyle name="20 % - Markeringsfarve6 2 2 3 2 7 3" xfId="24145" xr:uid="{00000000-0005-0000-0000-00007A390000}"/>
    <cellStyle name="20 % - Markeringsfarve6 2 2 3 2 8" xfId="3768" xr:uid="{00000000-0005-0000-0000-00007B390000}"/>
    <cellStyle name="20 % - Markeringsfarve6 2 2 3 2 8 2" xfId="14064" xr:uid="{00000000-0005-0000-0000-00007C390000}"/>
    <cellStyle name="20 % - Markeringsfarve6 2 2 3 2 8 2 2" xfId="28095" xr:uid="{00000000-0005-0000-0000-00007D390000}"/>
    <cellStyle name="20 % - Markeringsfarve6 2 2 3 2 8 3" xfId="24146" xr:uid="{00000000-0005-0000-0000-00007E390000}"/>
    <cellStyle name="20 % - Markeringsfarve6 2 2 3 2 9" xfId="3769" xr:uid="{00000000-0005-0000-0000-00007F390000}"/>
    <cellStyle name="20 % - Markeringsfarve6 2 2 3 2 9 2" xfId="14065" xr:uid="{00000000-0005-0000-0000-000080390000}"/>
    <cellStyle name="20 % - Markeringsfarve6 2 2 3 2 9 2 2" xfId="28096" xr:uid="{00000000-0005-0000-0000-000081390000}"/>
    <cellStyle name="20 % - Markeringsfarve6 2 2 3 2 9 3" xfId="24147" xr:uid="{00000000-0005-0000-0000-000082390000}"/>
    <cellStyle name="20 % - Markeringsfarve6 2 2 3 3" xfId="3770" xr:uid="{00000000-0005-0000-0000-000083390000}"/>
    <cellStyle name="20 % - Markeringsfarve6 2 2 3 3 10" xfId="14066" xr:uid="{00000000-0005-0000-0000-000084390000}"/>
    <cellStyle name="20 % - Markeringsfarve6 2 2 3 3 10 2" xfId="28097" xr:uid="{00000000-0005-0000-0000-000085390000}"/>
    <cellStyle name="20 % - Markeringsfarve6 2 2 3 3 11" xfId="24148" xr:uid="{00000000-0005-0000-0000-000086390000}"/>
    <cellStyle name="20 % - Markeringsfarve6 2 2 3 3 2" xfId="3771" xr:uid="{00000000-0005-0000-0000-000087390000}"/>
    <cellStyle name="20 % - Markeringsfarve6 2 2 3 3 2 2" xfId="3772" xr:uid="{00000000-0005-0000-0000-000088390000}"/>
    <cellStyle name="20 % - Markeringsfarve6 2 2 3 3 2 2 2" xfId="14068" xr:uid="{00000000-0005-0000-0000-000089390000}"/>
    <cellStyle name="20 % - Markeringsfarve6 2 2 3 3 2 2 2 2" xfId="28099" xr:uid="{00000000-0005-0000-0000-00008A390000}"/>
    <cellStyle name="20 % - Markeringsfarve6 2 2 3 3 2 2 3" xfId="24150" xr:uid="{00000000-0005-0000-0000-00008B390000}"/>
    <cellStyle name="20 % - Markeringsfarve6 2 2 3 3 2 3" xfId="3773" xr:uid="{00000000-0005-0000-0000-00008C390000}"/>
    <cellStyle name="20 % - Markeringsfarve6 2 2 3 3 2 3 2" xfId="14069" xr:uid="{00000000-0005-0000-0000-00008D390000}"/>
    <cellStyle name="20 % - Markeringsfarve6 2 2 3 3 2 3 2 2" xfId="28100" xr:uid="{00000000-0005-0000-0000-00008E390000}"/>
    <cellStyle name="20 % - Markeringsfarve6 2 2 3 3 2 3 3" xfId="24151" xr:uid="{00000000-0005-0000-0000-00008F390000}"/>
    <cellStyle name="20 % - Markeringsfarve6 2 2 3 3 2 4" xfId="3774" xr:uid="{00000000-0005-0000-0000-000090390000}"/>
    <cellStyle name="20 % - Markeringsfarve6 2 2 3 3 2 4 2" xfId="14070" xr:uid="{00000000-0005-0000-0000-000091390000}"/>
    <cellStyle name="20 % - Markeringsfarve6 2 2 3 3 2 4 2 2" xfId="28101" xr:uid="{00000000-0005-0000-0000-000092390000}"/>
    <cellStyle name="20 % - Markeringsfarve6 2 2 3 3 2 4 3" xfId="24152" xr:uid="{00000000-0005-0000-0000-000093390000}"/>
    <cellStyle name="20 % - Markeringsfarve6 2 2 3 3 2 5" xfId="3775" xr:uid="{00000000-0005-0000-0000-000094390000}"/>
    <cellStyle name="20 % - Markeringsfarve6 2 2 3 3 2 5 2" xfId="14071" xr:uid="{00000000-0005-0000-0000-000095390000}"/>
    <cellStyle name="20 % - Markeringsfarve6 2 2 3 3 2 5 2 2" xfId="28102" xr:uid="{00000000-0005-0000-0000-000096390000}"/>
    <cellStyle name="20 % - Markeringsfarve6 2 2 3 3 2 5 3" xfId="24153" xr:uid="{00000000-0005-0000-0000-000097390000}"/>
    <cellStyle name="20 % - Markeringsfarve6 2 2 3 3 2 6" xfId="3776" xr:uid="{00000000-0005-0000-0000-000098390000}"/>
    <cellStyle name="20 % - Markeringsfarve6 2 2 3 3 2 6 2" xfId="14072" xr:uid="{00000000-0005-0000-0000-000099390000}"/>
    <cellStyle name="20 % - Markeringsfarve6 2 2 3 3 2 6 2 2" xfId="28103" xr:uid="{00000000-0005-0000-0000-00009A390000}"/>
    <cellStyle name="20 % - Markeringsfarve6 2 2 3 3 2 6 3" xfId="24154" xr:uid="{00000000-0005-0000-0000-00009B390000}"/>
    <cellStyle name="20 % - Markeringsfarve6 2 2 3 3 2 7" xfId="14067" xr:uid="{00000000-0005-0000-0000-00009C390000}"/>
    <cellStyle name="20 % - Markeringsfarve6 2 2 3 3 2 7 2" xfId="28098" xr:uid="{00000000-0005-0000-0000-00009D390000}"/>
    <cellStyle name="20 % - Markeringsfarve6 2 2 3 3 2 8" xfId="24149" xr:uid="{00000000-0005-0000-0000-00009E390000}"/>
    <cellStyle name="20 % - Markeringsfarve6 2 2 3 3 3" xfId="3777" xr:uid="{00000000-0005-0000-0000-00009F390000}"/>
    <cellStyle name="20 % - Markeringsfarve6 2 2 3 3 3 2" xfId="3778" xr:uid="{00000000-0005-0000-0000-0000A0390000}"/>
    <cellStyle name="20 % - Markeringsfarve6 2 2 3 3 3 2 2" xfId="14074" xr:uid="{00000000-0005-0000-0000-0000A1390000}"/>
    <cellStyle name="20 % - Markeringsfarve6 2 2 3 3 3 2 2 2" xfId="28105" xr:uid="{00000000-0005-0000-0000-0000A2390000}"/>
    <cellStyle name="20 % - Markeringsfarve6 2 2 3 3 3 2 3" xfId="24156" xr:uid="{00000000-0005-0000-0000-0000A3390000}"/>
    <cellStyle name="20 % - Markeringsfarve6 2 2 3 3 3 3" xfId="3779" xr:uid="{00000000-0005-0000-0000-0000A4390000}"/>
    <cellStyle name="20 % - Markeringsfarve6 2 2 3 3 3 3 2" xfId="14075" xr:uid="{00000000-0005-0000-0000-0000A5390000}"/>
    <cellStyle name="20 % - Markeringsfarve6 2 2 3 3 3 3 2 2" xfId="28106" xr:uid="{00000000-0005-0000-0000-0000A6390000}"/>
    <cellStyle name="20 % - Markeringsfarve6 2 2 3 3 3 3 3" xfId="24157" xr:uid="{00000000-0005-0000-0000-0000A7390000}"/>
    <cellStyle name="20 % - Markeringsfarve6 2 2 3 3 3 4" xfId="3780" xr:uid="{00000000-0005-0000-0000-0000A8390000}"/>
    <cellStyle name="20 % - Markeringsfarve6 2 2 3 3 3 4 2" xfId="14076" xr:uid="{00000000-0005-0000-0000-0000A9390000}"/>
    <cellStyle name="20 % - Markeringsfarve6 2 2 3 3 3 4 2 2" xfId="28107" xr:uid="{00000000-0005-0000-0000-0000AA390000}"/>
    <cellStyle name="20 % - Markeringsfarve6 2 2 3 3 3 4 3" xfId="24158" xr:uid="{00000000-0005-0000-0000-0000AB390000}"/>
    <cellStyle name="20 % - Markeringsfarve6 2 2 3 3 3 5" xfId="3781" xr:uid="{00000000-0005-0000-0000-0000AC390000}"/>
    <cellStyle name="20 % - Markeringsfarve6 2 2 3 3 3 5 2" xfId="14077" xr:uid="{00000000-0005-0000-0000-0000AD390000}"/>
    <cellStyle name="20 % - Markeringsfarve6 2 2 3 3 3 5 2 2" xfId="28108" xr:uid="{00000000-0005-0000-0000-0000AE390000}"/>
    <cellStyle name="20 % - Markeringsfarve6 2 2 3 3 3 5 3" xfId="24159" xr:uid="{00000000-0005-0000-0000-0000AF390000}"/>
    <cellStyle name="20 % - Markeringsfarve6 2 2 3 3 3 6" xfId="3782" xr:uid="{00000000-0005-0000-0000-0000B0390000}"/>
    <cellStyle name="20 % - Markeringsfarve6 2 2 3 3 3 6 2" xfId="14078" xr:uid="{00000000-0005-0000-0000-0000B1390000}"/>
    <cellStyle name="20 % - Markeringsfarve6 2 2 3 3 3 6 2 2" xfId="28109" xr:uid="{00000000-0005-0000-0000-0000B2390000}"/>
    <cellStyle name="20 % - Markeringsfarve6 2 2 3 3 3 6 3" xfId="24160" xr:uid="{00000000-0005-0000-0000-0000B3390000}"/>
    <cellStyle name="20 % - Markeringsfarve6 2 2 3 3 3 7" xfId="14073" xr:uid="{00000000-0005-0000-0000-0000B4390000}"/>
    <cellStyle name="20 % - Markeringsfarve6 2 2 3 3 3 7 2" xfId="28104" xr:uid="{00000000-0005-0000-0000-0000B5390000}"/>
    <cellStyle name="20 % - Markeringsfarve6 2 2 3 3 3 8" xfId="24155" xr:uid="{00000000-0005-0000-0000-0000B6390000}"/>
    <cellStyle name="20 % - Markeringsfarve6 2 2 3 3 4" xfId="3783" xr:uid="{00000000-0005-0000-0000-0000B7390000}"/>
    <cellStyle name="20 % - Markeringsfarve6 2 2 3 3 4 2" xfId="3784" xr:uid="{00000000-0005-0000-0000-0000B8390000}"/>
    <cellStyle name="20 % - Markeringsfarve6 2 2 3 3 4 2 2" xfId="14080" xr:uid="{00000000-0005-0000-0000-0000B9390000}"/>
    <cellStyle name="20 % - Markeringsfarve6 2 2 3 3 4 2 2 2" xfId="28111" xr:uid="{00000000-0005-0000-0000-0000BA390000}"/>
    <cellStyle name="20 % - Markeringsfarve6 2 2 3 3 4 2 3" xfId="24162" xr:uid="{00000000-0005-0000-0000-0000BB390000}"/>
    <cellStyle name="20 % - Markeringsfarve6 2 2 3 3 4 3" xfId="3785" xr:uid="{00000000-0005-0000-0000-0000BC390000}"/>
    <cellStyle name="20 % - Markeringsfarve6 2 2 3 3 4 3 2" xfId="14081" xr:uid="{00000000-0005-0000-0000-0000BD390000}"/>
    <cellStyle name="20 % - Markeringsfarve6 2 2 3 3 4 3 2 2" xfId="28112" xr:uid="{00000000-0005-0000-0000-0000BE390000}"/>
    <cellStyle name="20 % - Markeringsfarve6 2 2 3 3 4 3 3" xfId="24163" xr:uid="{00000000-0005-0000-0000-0000BF390000}"/>
    <cellStyle name="20 % - Markeringsfarve6 2 2 3 3 4 4" xfId="3786" xr:uid="{00000000-0005-0000-0000-0000C0390000}"/>
    <cellStyle name="20 % - Markeringsfarve6 2 2 3 3 4 4 2" xfId="14082" xr:uid="{00000000-0005-0000-0000-0000C1390000}"/>
    <cellStyle name="20 % - Markeringsfarve6 2 2 3 3 4 4 2 2" xfId="28113" xr:uid="{00000000-0005-0000-0000-0000C2390000}"/>
    <cellStyle name="20 % - Markeringsfarve6 2 2 3 3 4 4 3" xfId="24164" xr:uid="{00000000-0005-0000-0000-0000C3390000}"/>
    <cellStyle name="20 % - Markeringsfarve6 2 2 3 3 4 5" xfId="3787" xr:uid="{00000000-0005-0000-0000-0000C4390000}"/>
    <cellStyle name="20 % - Markeringsfarve6 2 2 3 3 4 5 2" xfId="14083" xr:uid="{00000000-0005-0000-0000-0000C5390000}"/>
    <cellStyle name="20 % - Markeringsfarve6 2 2 3 3 4 5 2 2" xfId="28114" xr:uid="{00000000-0005-0000-0000-0000C6390000}"/>
    <cellStyle name="20 % - Markeringsfarve6 2 2 3 3 4 5 3" xfId="24165" xr:uid="{00000000-0005-0000-0000-0000C7390000}"/>
    <cellStyle name="20 % - Markeringsfarve6 2 2 3 3 4 6" xfId="3788" xr:uid="{00000000-0005-0000-0000-0000C8390000}"/>
    <cellStyle name="20 % - Markeringsfarve6 2 2 3 3 4 6 2" xfId="14084" xr:uid="{00000000-0005-0000-0000-0000C9390000}"/>
    <cellStyle name="20 % - Markeringsfarve6 2 2 3 3 4 6 2 2" xfId="28115" xr:uid="{00000000-0005-0000-0000-0000CA390000}"/>
    <cellStyle name="20 % - Markeringsfarve6 2 2 3 3 4 6 3" xfId="24166" xr:uid="{00000000-0005-0000-0000-0000CB390000}"/>
    <cellStyle name="20 % - Markeringsfarve6 2 2 3 3 4 7" xfId="14079" xr:uid="{00000000-0005-0000-0000-0000CC390000}"/>
    <cellStyle name="20 % - Markeringsfarve6 2 2 3 3 4 7 2" xfId="28110" xr:uid="{00000000-0005-0000-0000-0000CD390000}"/>
    <cellStyle name="20 % - Markeringsfarve6 2 2 3 3 4 8" xfId="24161" xr:uid="{00000000-0005-0000-0000-0000CE390000}"/>
    <cellStyle name="20 % - Markeringsfarve6 2 2 3 3 5" xfId="3789" xr:uid="{00000000-0005-0000-0000-0000CF390000}"/>
    <cellStyle name="20 % - Markeringsfarve6 2 2 3 3 5 2" xfId="14085" xr:uid="{00000000-0005-0000-0000-0000D0390000}"/>
    <cellStyle name="20 % - Markeringsfarve6 2 2 3 3 5 2 2" xfId="28116" xr:uid="{00000000-0005-0000-0000-0000D1390000}"/>
    <cellStyle name="20 % - Markeringsfarve6 2 2 3 3 5 3" xfId="24167" xr:uid="{00000000-0005-0000-0000-0000D2390000}"/>
    <cellStyle name="20 % - Markeringsfarve6 2 2 3 3 6" xfId="3790" xr:uid="{00000000-0005-0000-0000-0000D3390000}"/>
    <cellStyle name="20 % - Markeringsfarve6 2 2 3 3 6 2" xfId="14086" xr:uid="{00000000-0005-0000-0000-0000D4390000}"/>
    <cellStyle name="20 % - Markeringsfarve6 2 2 3 3 6 2 2" xfId="28117" xr:uid="{00000000-0005-0000-0000-0000D5390000}"/>
    <cellStyle name="20 % - Markeringsfarve6 2 2 3 3 6 3" xfId="24168" xr:uid="{00000000-0005-0000-0000-0000D6390000}"/>
    <cellStyle name="20 % - Markeringsfarve6 2 2 3 3 7" xfId="3791" xr:uid="{00000000-0005-0000-0000-0000D7390000}"/>
    <cellStyle name="20 % - Markeringsfarve6 2 2 3 3 7 2" xfId="14087" xr:uid="{00000000-0005-0000-0000-0000D8390000}"/>
    <cellStyle name="20 % - Markeringsfarve6 2 2 3 3 7 2 2" xfId="28118" xr:uid="{00000000-0005-0000-0000-0000D9390000}"/>
    <cellStyle name="20 % - Markeringsfarve6 2 2 3 3 7 3" xfId="24169" xr:uid="{00000000-0005-0000-0000-0000DA390000}"/>
    <cellStyle name="20 % - Markeringsfarve6 2 2 3 3 8" xfId="3792" xr:uid="{00000000-0005-0000-0000-0000DB390000}"/>
    <cellStyle name="20 % - Markeringsfarve6 2 2 3 3 8 2" xfId="14088" xr:uid="{00000000-0005-0000-0000-0000DC390000}"/>
    <cellStyle name="20 % - Markeringsfarve6 2 2 3 3 8 2 2" xfId="28119" xr:uid="{00000000-0005-0000-0000-0000DD390000}"/>
    <cellStyle name="20 % - Markeringsfarve6 2 2 3 3 8 3" xfId="24170" xr:uid="{00000000-0005-0000-0000-0000DE390000}"/>
    <cellStyle name="20 % - Markeringsfarve6 2 2 3 3 9" xfId="3793" xr:uid="{00000000-0005-0000-0000-0000DF390000}"/>
    <cellStyle name="20 % - Markeringsfarve6 2 2 3 3 9 2" xfId="14089" xr:uid="{00000000-0005-0000-0000-0000E0390000}"/>
    <cellStyle name="20 % - Markeringsfarve6 2 2 3 3 9 2 2" xfId="28120" xr:uid="{00000000-0005-0000-0000-0000E1390000}"/>
    <cellStyle name="20 % - Markeringsfarve6 2 2 3 3 9 3" xfId="24171" xr:uid="{00000000-0005-0000-0000-0000E2390000}"/>
    <cellStyle name="20 % - Markeringsfarve6 2 2 3 4" xfId="3794" xr:uid="{00000000-0005-0000-0000-0000E3390000}"/>
    <cellStyle name="20 % - Markeringsfarve6 2 2 3 4 2" xfId="3795" xr:uid="{00000000-0005-0000-0000-0000E4390000}"/>
    <cellStyle name="20 % - Markeringsfarve6 2 2 3 4 2 2" xfId="14091" xr:uid="{00000000-0005-0000-0000-0000E5390000}"/>
    <cellStyle name="20 % - Markeringsfarve6 2 2 3 4 2 2 2" xfId="28122" xr:uid="{00000000-0005-0000-0000-0000E6390000}"/>
    <cellStyle name="20 % - Markeringsfarve6 2 2 3 4 2 3" xfId="24173" xr:uid="{00000000-0005-0000-0000-0000E7390000}"/>
    <cellStyle name="20 % - Markeringsfarve6 2 2 3 4 3" xfId="3796" xr:uid="{00000000-0005-0000-0000-0000E8390000}"/>
    <cellStyle name="20 % - Markeringsfarve6 2 2 3 4 3 2" xfId="14092" xr:uid="{00000000-0005-0000-0000-0000E9390000}"/>
    <cellStyle name="20 % - Markeringsfarve6 2 2 3 4 3 2 2" xfId="28123" xr:uid="{00000000-0005-0000-0000-0000EA390000}"/>
    <cellStyle name="20 % - Markeringsfarve6 2 2 3 4 3 3" xfId="24174" xr:uid="{00000000-0005-0000-0000-0000EB390000}"/>
    <cellStyle name="20 % - Markeringsfarve6 2 2 3 4 4" xfId="3797" xr:uid="{00000000-0005-0000-0000-0000EC390000}"/>
    <cellStyle name="20 % - Markeringsfarve6 2 2 3 4 4 2" xfId="14093" xr:uid="{00000000-0005-0000-0000-0000ED390000}"/>
    <cellStyle name="20 % - Markeringsfarve6 2 2 3 4 4 2 2" xfId="28124" xr:uid="{00000000-0005-0000-0000-0000EE390000}"/>
    <cellStyle name="20 % - Markeringsfarve6 2 2 3 4 4 3" xfId="24175" xr:uid="{00000000-0005-0000-0000-0000EF390000}"/>
    <cellStyle name="20 % - Markeringsfarve6 2 2 3 4 5" xfId="3798" xr:uid="{00000000-0005-0000-0000-0000F0390000}"/>
    <cellStyle name="20 % - Markeringsfarve6 2 2 3 4 5 2" xfId="14094" xr:uid="{00000000-0005-0000-0000-0000F1390000}"/>
    <cellStyle name="20 % - Markeringsfarve6 2 2 3 4 5 2 2" xfId="28125" xr:uid="{00000000-0005-0000-0000-0000F2390000}"/>
    <cellStyle name="20 % - Markeringsfarve6 2 2 3 4 5 3" xfId="24176" xr:uid="{00000000-0005-0000-0000-0000F3390000}"/>
    <cellStyle name="20 % - Markeringsfarve6 2 2 3 4 6" xfId="3799" xr:uid="{00000000-0005-0000-0000-0000F4390000}"/>
    <cellStyle name="20 % - Markeringsfarve6 2 2 3 4 6 2" xfId="14095" xr:uid="{00000000-0005-0000-0000-0000F5390000}"/>
    <cellStyle name="20 % - Markeringsfarve6 2 2 3 4 6 2 2" xfId="28126" xr:uid="{00000000-0005-0000-0000-0000F6390000}"/>
    <cellStyle name="20 % - Markeringsfarve6 2 2 3 4 6 3" xfId="24177" xr:uid="{00000000-0005-0000-0000-0000F7390000}"/>
    <cellStyle name="20 % - Markeringsfarve6 2 2 3 4 7" xfId="14090" xr:uid="{00000000-0005-0000-0000-0000F8390000}"/>
    <cellStyle name="20 % - Markeringsfarve6 2 2 3 4 7 2" xfId="28121" xr:uid="{00000000-0005-0000-0000-0000F9390000}"/>
    <cellStyle name="20 % - Markeringsfarve6 2 2 3 4 8" xfId="24172" xr:uid="{00000000-0005-0000-0000-0000FA390000}"/>
    <cellStyle name="20 % - Markeringsfarve6 2 2 3 5" xfId="3800" xr:uid="{00000000-0005-0000-0000-0000FB390000}"/>
    <cellStyle name="20 % - Markeringsfarve6 2 2 3 5 2" xfId="3801" xr:uid="{00000000-0005-0000-0000-0000FC390000}"/>
    <cellStyle name="20 % - Markeringsfarve6 2 2 3 5 2 2" xfId="14097" xr:uid="{00000000-0005-0000-0000-0000FD390000}"/>
    <cellStyle name="20 % - Markeringsfarve6 2 2 3 5 2 2 2" xfId="28128" xr:uid="{00000000-0005-0000-0000-0000FE390000}"/>
    <cellStyle name="20 % - Markeringsfarve6 2 2 3 5 2 3" xfId="24179" xr:uid="{00000000-0005-0000-0000-0000FF390000}"/>
    <cellStyle name="20 % - Markeringsfarve6 2 2 3 5 3" xfId="3802" xr:uid="{00000000-0005-0000-0000-0000003A0000}"/>
    <cellStyle name="20 % - Markeringsfarve6 2 2 3 5 3 2" xfId="14098" xr:uid="{00000000-0005-0000-0000-0000013A0000}"/>
    <cellStyle name="20 % - Markeringsfarve6 2 2 3 5 3 2 2" xfId="28129" xr:uid="{00000000-0005-0000-0000-0000023A0000}"/>
    <cellStyle name="20 % - Markeringsfarve6 2 2 3 5 3 3" xfId="24180" xr:uid="{00000000-0005-0000-0000-0000033A0000}"/>
    <cellStyle name="20 % - Markeringsfarve6 2 2 3 5 4" xfId="3803" xr:uid="{00000000-0005-0000-0000-0000043A0000}"/>
    <cellStyle name="20 % - Markeringsfarve6 2 2 3 5 4 2" xfId="14099" xr:uid="{00000000-0005-0000-0000-0000053A0000}"/>
    <cellStyle name="20 % - Markeringsfarve6 2 2 3 5 4 2 2" xfId="28130" xr:uid="{00000000-0005-0000-0000-0000063A0000}"/>
    <cellStyle name="20 % - Markeringsfarve6 2 2 3 5 4 3" xfId="24181" xr:uid="{00000000-0005-0000-0000-0000073A0000}"/>
    <cellStyle name="20 % - Markeringsfarve6 2 2 3 5 5" xfId="3804" xr:uid="{00000000-0005-0000-0000-0000083A0000}"/>
    <cellStyle name="20 % - Markeringsfarve6 2 2 3 5 5 2" xfId="14100" xr:uid="{00000000-0005-0000-0000-0000093A0000}"/>
    <cellStyle name="20 % - Markeringsfarve6 2 2 3 5 5 2 2" xfId="28131" xr:uid="{00000000-0005-0000-0000-00000A3A0000}"/>
    <cellStyle name="20 % - Markeringsfarve6 2 2 3 5 5 3" xfId="24182" xr:uid="{00000000-0005-0000-0000-00000B3A0000}"/>
    <cellStyle name="20 % - Markeringsfarve6 2 2 3 5 6" xfId="3805" xr:uid="{00000000-0005-0000-0000-00000C3A0000}"/>
    <cellStyle name="20 % - Markeringsfarve6 2 2 3 5 6 2" xfId="14101" xr:uid="{00000000-0005-0000-0000-00000D3A0000}"/>
    <cellStyle name="20 % - Markeringsfarve6 2 2 3 5 6 2 2" xfId="28132" xr:uid="{00000000-0005-0000-0000-00000E3A0000}"/>
    <cellStyle name="20 % - Markeringsfarve6 2 2 3 5 6 3" xfId="24183" xr:uid="{00000000-0005-0000-0000-00000F3A0000}"/>
    <cellStyle name="20 % - Markeringsfarve6 2 2 3 5 7" xfId="14096" xr:uid="{00000000-0005-0000-0000-0000103A0000}"/>
    <cellStyle name="20 % - Markeringsfarve6 2 2 3 5 7 2" xfId="28127" xr:uid="{00000000-0005-0000-0000-0000113A0000}"/>
    <cellStyle name="20 % - Markeringsfarve6 2 2 3 5 8" xfId="24178" xr:uid="{00000000-0005-0000-0000-0000123A0000}"/>
    <cellStyle name="20 % - Markeringsfarve6 2 2 3 6" xfId="3806" xr:uid="{00000000-0005-0000-0000-0000133A0000}"/>
    <cellStyle name="20 % - Markeringsfarve6 2 2 3 6 2" xfId="3807" xr:uid="{00000000-0005-0000-0000-0000143A0000}"/>
    <cellStyle name="20 % - Markeringsfarve6 2 2 3 6 2 2" xfId="14103" xr:uid="{00000000-0005-0000-0000-0000153A0000}"/>
    <cellStyle name="20 % - Markeringsfarve6 2 2 3 6 2 2 2" xfId="28134" xr:uid="{00000000-0005-0000-0000-0000163A0000}"/>
    <cellStyle name="20 % - Markeringsfarve6 2 2 3 6 2 3" xfId="24185" xr:uid="{00000000-0005-0000-0000-0000173A0000}"/>
    <cellStyle name="20 % - Markeringsfarve6 2 2 3 6 3" xfId="3808" xr:uid="{00000000-0005-0000-0000-0000183A0000}"/>
    <cellStyle name="20 % - Markeringsfarve6 2 2 3 6 3 2" xfId="14104" xr:uid="{00000000-0005-0000-0000-0000193A0000}"/>
    <cellStyle name="20 % - Markeringsfarve6 2 2 3 6 3 2 2" xfId="28135" xr:uid="{00000000-0005-0000-0000-00001A3A0000}"/>
    <cellStyle name="20 % - Markeringsfarve6 2 2 3 6 3 3" xfId="24186" xr:uid="{00000000-0005-0000-0000-00001B3A0000}"/>
    <cellStyle name="20 % - Markeringsfarve6 2 2 3 6 4" xfId="3809" xr:uid="{00000000-0005-0000-0000-00001C3A0000}"/>
    <cellStyle name="20 % - Markeringsfarve6 2 2 3 6 4 2" xfId="14105" xr:uid="{00000000-0005-0000-0000-00001D3A0000}"/>
    <cellStyle name="20 % - Markeringsfarve6 2 2 3 6 4 2 2" xfId="28136" xr:uid="{00000000-0005-0000-0000-00001E3A0000}"/>
    <cellStyle name="20 % - Markeringsfarve6 2 2 3 6 4 3" xfId="24187" xr:uid="{00000000-0005-0000-0000-00001F3A0000}"/>
    <cellStyle name="20 % - Markeringsfarve6 2 2 3 6 5" xfId="3810" xr:uid="{00000000-0005-0000-0000-0000203A0000}"/>
    <cellStyle name="20 % - Markeringsfarve6 2 2 3 6 5 2" xfId="14106" xr:uid="{00000000-0005-0000-0000-0000213A0000}"/>
    <cellStyle name="20 % - Markeringsfarve6 2 2 3 6 5 2 2" xfId="28137" xr:uid="{00000000-0005-0000-0000-0000223A0000}"/>
    <cellStyle name="20 % - Markeringsfarve6 2 2 3 6 5 3" xfId="24188" xr:uid="{00000000-0005-0000-0000-0000233A0000}"/>
    <cellStyle name="20 % - Markeringsfarve6 2 2 3 6 6" xfId="3811" xr:uid="{00000000-0005-0000-0000-0000243A0000}"/>
    <cellStyle name="20 % - Markeringsfarve6 2 2 3 6 6 2" xfId="14107" xr:uid="{00000000-0005-0000-0000-0000253A0000}"/>
    <cellStyle name="20 % - Markeringsfarve6 2 2 3 6 6 2 2" xfId="28138" xr:uid="{00000000-0005-0000-0000-0000263A0000}"/>
    <cellStyle name="20 % - Markeringsfarve6 2 2 3 6 6 3" xfId="24189" xr:uid="{00000000-0005-0000-0000-0000273A0000}"/>
    <cellStyle name="20 % - Markeringsfarve6 2 2 3 6 7" xfId="14102" xr:uid="{00000000-0005-0000-0000-0000283A0000}"/>
    <cellStyle name="20 % - Markeringsfarve6 2 2 3 6 7 2" xfId="28133" xr:uid="{00000000-0005-0000-0000-0000293A0000}"/>
    <cellStyle name="20 % - Markeringsfarve6 2 2 3 6 8" xfId="24184" xr:uid="{00000000-0005-0000-0000-00002A3A0000}"/>
    <cellStyle name="20 % - Markeringsfarve6 2 2 3 7" xfId="3812" xr:uid="{00000000-0005-0000-0000-00002B3A0000}"/>
    <cellStyle name="20 % - Markeringsfarve6 2 2 3 7 2" xfId="14108" xr:uid="{00000000-0005-0000-0000-00002C3A0000}"/>
    <cellStyle name="20 % - Markeringsfarve6 2 2 3 7 2 2" xfId="28139" xr:uid="{00000000-0005-0000-0000-00002D3A0000}"/>
    <cellStyle name="20 % - Markeringsfarve6 2 2 3 7 3" xfId="24190" xr:uid="{00000000-0005-0000-0000-00002E3A0000}"/>
    <cellStyle name="20 % - Markeringsfarve6 2 2 3 8" xfId="3813" xr:uid="{00000000-0005-0000-0000-00002F3A0000}"/>
    <cellStyle name="20 % - Markeringsfarve6 2 2 3 8 2" xfId="14109" xr:uid="{00000000-0005-0000-0000-0000303A0000}"/>
    <cellStyle name="20 % - Markeringsfarve6 2 2 3 8 2 2" xfId="28140" xr:uid="{00000000-0005-0000-0000-0000313A0000}"/>
    <cellStyle name="20 % - Markeringsfarve6 2 2 3 8 3" xfId="24191" xr:uid="{00000000-0005-0000-0000-0000323A0000}"/>
    <cellStyle name="20 % - Markeringsfarve6 2 2 3 9" xfId="3814" xr:uid="{00000000-0005-0000-0000-0000333A0000}"/>
    <cellStyle name="20 % - Markeringsfarve6 2 2 3 9 2" xfId="14110" xr:uid="{00000000-0005-0000-0000-0000343A0000}"/>
    <cellStyle name="20 % - Markeringsfarve6 2 2 3 9 2 2" xfId="28141" xr:uid="{00000000-0005-0000-0000-0000353A0000}"/>
    <cellStyle name="20 % - Markeringsfarve6 2 2 3 9 3" xfId="24192" xr:uid="{00000000-0005-0000-0000-0000363A0000}"/>
    <cellStyle name="20 % - Markeringsfarve6 2 2 4" xfId="3815" xr:uid="{00000000-0005-0000-0000-0000373A0000}"/>
    <cellStyle name="20 % - Markeringsfarve6 2 2 4 10" xfId="3816" xr:uid="{00000000-0005-0000-0000-0000383A0000}"/>
    <cellStyle name="20 % - Markeringsfarve6 2 2 4 10 2" xfId="14112" xr:uid="{00000000-0005-0000-0000-0000393A0000}"/>
    <cellStyle name="20 % - Markeringsfarve6 2 2 4 10 2 2" xfId="28143" xr:uid="{00000000-0005-0000-0000-00003A3A0000}"/>
    <cellStyle name="20 % - Markeringsfarve6 2 2 4 10 3" xfId="24194" xr:uid="{00000000-0005-0000-0000-00003B3A0000}"/>
    <cellStyle name="20 % - Markeringsfarve6 2 2 4 11" xfId="14111" xr:uid="{00000000-0005-0000-0000-00003C3A0000}"/>
    <cellStyle name="20 % - Markeringsfarve6 2 2 4 11 2" xfId="28142" xr:uid="{00000000-0005-0000-0000-00003D3A0000}"/>
    <cellStyle name="20 % - Markeringsfarve6 2 2 4 12" xfId="24193" xr:uid="{00000000-0005-0000-0000-00003E3A0000}"/>
    <cellStyle name="20 % - Markeringsfarve6 2 2 4 2" xfId="3817" xr:uid="{00000000-0005-0000-0000-00003F3A0000}"/>
    <cellStyle name="20 % - Markeringsfarve6 2 2 4 2 10" xfId="14113" xr:uid="{00000000-0005-0000-0000-0000403A0000}"/>
    <cellStyle name="20 % - Markeringsfarve6 2 2 4 2 10 2" xfId="28144" xr:uid="{00000000-0005-0000-0000-0000413A0000}"/>
    <cellStyle name="20 % - Markeringsfarve6 2 2 4 2 11" xfId="24195" xr:uid="{00000000-0005-0000-0000-0000423A0000}"/>
    <cellStyle name="20 % - Markeringsfarve6 2 2 4 2 2" xfId="3818" xr:uid="{00000000-0005-0000-0000-0000433A0000}"/>
    <cellStyle name="20 % - Markeringsfarve6 2 2 4 2 2 2" xfId="3819" xr:uid="{00000000-0005-0000-0000-0000443A0000}"/>
    <cellStyle name="20 % - Markeringsfarve6 2 2 4 2 2 2 2" xfId="14115" xr:uid="{00000000-0005-0000-0000-0000453A0000}"/>
    <cellStyle name="20 % - Markeringsfarve6 2 2 4 2 2 2 2 2" xfId="28146" xr:uid="{00000000-0005-0000-0000-0000463A0000}"/>
    <cellStyle name="20 % - Markeringsfarve6 2 2 4 2 2 2 3" xfId="24197" xr:uid="{00000000-0005-0000-0000-0000473A0000}"/>
    <cellStyle name="20 % - Markeringsfarve6 2 2 4 2 2 3" xfId="3820" xr:uid="{00000000-0005-0000-0000-0000483A0000}"/>
    <cellStyle name="20 % - Markeringsfarve6 2 2 4 2 2 3 2" xfId="14116" xr:uid="{00000000-0005-0000-0000-0000493A0000}"/>
    <cellStyle name="20 % - Markeringsfarve6 2 2 4 2 2 3 2 2" xfId="28147" xr:uid="{00000000-0005-0000-0000-00004A3A0000}"/>
    <cellStyle name="20 % - Markeringsfarve6 2 2 4 2 2 3 3" xfId="24198" xr:uid="{00000000-0005-0000-0000-00004B3A0000}"/>
    <cellStyle name="20 % - Markeringsfarve6 2 2 4 2 2 4" xfId="3821" xr:uid="{00000000-0005-0000-0000-00004C3A0000}"/>
    <cellStyle name="20 % - Markeringsfarve6 2 2 4 2 2 4 2" xfId="14117" xr:uid="{00000000-0005-0000-0000-00004D3A0000}"/>
    <cellStyle name="20 % - Markeringsfarve6 2 2 4 2 2 4 2 2" xfId="28148" xr:uid="{00000000-0005-0000-0000-00004E3A0000}"/>
    <cellStyle name="20 % - Markeringsfarve6 2 2 4 2 2 4 3" xfId="24199" xr:uid="{00000000-0005-0000-0000-00004F3A0000}"/>
    <cellStyle name="20 % - Markeringsfarve6 2 2 4 2 2 5" xfId="3822" xr:uid="{00000000-0005-0000-0000-0000503A0000}"/>
    <cellStyle name="20 % - Markeringsfarve6 2 2 4 2 2 5 2" xfId="14118" xr:uid="{00000000-0005-0000-0000-0000513A0000}"/>
    <cellStyle name="20 % - Markeringsfarve6 2 2 4 2 2 5 2 2" xfId="28149" xr:uid="{00000000-0005-0000-0000-0000523A0000}"/>
    <cellStyle name="20 % - Markeringsfarve6 2 2 4 2 2 5 3" xfId="24200" xr:uid="{00000000-0005-0000-0000-0000533A0000}"/>
    <cellStyle name="20 % - Markeringsfarve6 2 2 4 2 2 6" xfId="3823" xr:uid="{00000000-0005-0000-0000-0000543A0000}"/>
    <cellStyle name="20 % - Markeringsfarve6 2 2 4 2 2 6 2" xfId="14119" xr:uid="{00000000-0005-0000-0000-0000553A0000}"/>
    <cellStyle name="20 % - Markeringsfarve6 2 2 4 2 2 6 2 2" xfId="28150" xr:uid="{00000000-0005-0000-0000-0000563A0000}"/>
    <cellStyle name="20 % - Markeringsfarve6 2 2 4 2 2 6 3" xfId="24201" xr:uid="{00000000-0005-0000-0000-0000573A0000}"/>
    <cellStyle name="20 % - Markeringsfarve6 2 2 4 2 2 7" xfId="14114" xr:uid="{00000000-0005-0000-0000-0000583A0000}"/>
    <cellStyle name="20 % - Markeringsfarve6 2 2 4 2 2 7 2" xfId="28145" xr:uid="{00000000-0005-0000-0000-0000593A0000}"/>
    <cellStyle name="20 % - Markeringsfarve6 2 2 4 2 2 8" xfId="24196" xr:uid="{00000000-0005-0000-0000-00005A3A0000}"/>
    <cellStyle name="20 % - Markeringsfarve6 2 2 4 2 3" xfId="3824" xr:uid="{00000000-0005-0000-0000-00005B3A0000}"/>
    <cellStyle name="20 % - Markeringsfarve6 2 2 4 2 3 2" xfId="3825" xr:uid="{00000000-0005-0000-0000-00005C3A0000}"/>
    <cellStyle name="20 % - Markeringsfarve6 2 2 4 2 3 2 2" xfId="14121" xr:uid="{00000000-0005-0000-0000-00005D3A0000}"/>
    <cellStyle name="20 % - Markeringsfarve6 2 2 4 2 3 2 2 2" xfId="28152" xr:uid="{00000000-0005-0000-0000-00005E3A0000}"/>
    <cellStyle name="20 % - Markeringsfarve6 2 2 4 2 3 2 3" xfId="24203" xr:uid="{00000000-0005-0000-0000-00005F3A0000}"/>
    <cellStyle name="20 % - Markeringsfarve6 2 2 4 2 3 3" xfId="3826" xr:uid="{00000000-0005-0000-0000-0000603A0000}"/>
    <cellStyle name="20 % - Markeringsfarve6 2 2 4 2 3 3 2" xfId="14122" xr:uid="{00000000-0005-0000-0000-0000613A0000}"/>
    <cellStyle name="20 % - Markeringsfarve6 2 2 4 2 3 3 2 2" xfId="28153" xr:uid="{00000000-0005-0000-0000-0000623A0000}"/>
    <cellStyle name="20 % - Markeringsfarve6 2 2 4 2 3 3 3" xfId="24204" xr:uid="{00000000-0005-0000-0000-0000633A0000}"/>
    <cellStyle name="20 % - Markeringsfarve6 2 2 4 2 3 4" xfId="3827" xr:uid="{00000000-0005-0000-0000-0000643A0000}"/>
    <cellStyle name="20 % - Markeringsfarve6 2 2 4 2 3 4 2" xfId="14123" xr:uid="{00000000-0005-0000-0000-0000653A0000}"/>
    <cellStyle name="20 % - Markeringsfarve6 2 2 4 2 3 4 2 2" xfId="28154" xr:uid="{00000000-0005-0000-0000-0000663A0000}"/>
    <cellStyle name="20 % - Markeringsfarve6 2 2 4 2 3 4 3" xfId="24205" xr:uid="{00000000-0005-0000-0000-0000673A0000}"/>
    <cellStyle name="20 % - Markeringsfarve6 2 2 4 2 3 5" xfId="3828" xr:uid="{00000000-0005-0000-0000-0000683A0000}"/>
    <cellStyle name="20 % - Markeringsfarve6 2 2 4 2 3 5 2" xfId="14124" xr:uid="{00000000-0005-0000-0000-0000693A0000}"/>
    <cellStyle name="20 % - Markeringsfarve6 2 2 4 2 3 5 2 2" xfId="28155" xr:uid="{00000000-0005-0000-0000-00006A3A0000}"/>
    <cellStyle name="20 % - Markeringsfarve6 2 2 4 2 3 5 3" xfId="24206" xr:uid="{00000000-0005-0000-0000-00006B3A0000}"/>
    <cellStyle name="20 % - Markeringsfarve6 2 2 4 2 3 6" xfId="3829" xr:uid="{00000000-0005-0000-0000-00006C3A0000}"/>
    <cellStyle name="20 % - Markeringsfarve6 2 2 4 2 3 6 2" xfId="14125" xr:uid="{00000000-0005-0000-0000-00006D3A0000}"/>
    <cellStyle name="20 % - Markeringsfarve6 2 2 4 2 3 6 2 2" xfId="28156" xr:uid="{00000000-0005-0000-0000-00006E3A0000}"/>
    <cellStyle name="20 % - Markeringsfarve6 2 2 4 2 3 6 3" xfId="24207" xr:uid="{00000000-0005-0000-0000-00006F3A0000}"/>
    <cellStyle name="20 % - Markeringsfarve6 2 2 4 2 3 7" xfId="14120" xr:uid="{00000000-0005-0000-0000-0000703A0000}"/>
    <cellStyle name="20 % - Markeringsfarve6 2 2 4 2 3 7 2" xfId="28151" xr:uid="{00000000-0005-0000-0000-0000713A0000}"/>
    <cellStyle name="20 % - Markeringsfarve6 2 2 4 2 3 8" xfId="24202" xr:uid="{00000000-0005-0000-0000-0000723A0000}"/>
    <cellStyle name="20 % - Markeringsfarve6 2 2 4 2 4" xfId="3830" xr:uid="{00000000-0005-0000-0000-0000733A0000}"/>
    <cellStyle name="20 % - Markeringsfarve6 2 2 4 2 4 2" xfId="3831" xr:uid="{00000000-0005-0000-0000-0000743A0000}"/>
    <cellStyle name="20 % - Markeringsfarve6 2 2 4 2 4 2 2" xfId="14127" xr:uid="{00000000-0005-0000-0000-0000753A0000}"/>
    <cellStyle name="20 % - Markeringsfarve6 2 2 4 2 4 2 2 2" xfId="28158" xr:uid="{00000000-0005-0000-0000-0000763A0000}"/>
    <cellStyle name="20 % - Markeringsfarve6 2 2 4 2 4 2 3" xfId="24209" xr:uid="{00000000-0005-0000-0000-0000773A0000}"/>
    <cellStyle name="20 % - Markeringsfarve6 2 2 4 2 4 3" xfId="3832" xr:uid="{00000000-0005-0000-0000-0000783A0000}"/>
    <cellStyle name="20 % - Markeringsfarve6 2 2 4 2 4 3 2" xfId="14128" xr:uid="{00000000-0005-0000-0000-0000793A0000}"/>
    <cellStyle name="20 % - Markeringsfarve6 2 2 4 2 4 3 2 2" xfId="28159" xr:uid="{00000000-0005-0000-0000-00007A3A0000}"/>
    <cellStyle name="20 % - Markeringsfarve6 2 2 4 2 4 3 3" xfId="24210" xr:uid="{00000000-0005-0000-0000-00007B3A0000}"/>
    <cellStyle name="20 % - Markeringsfarve6 2 2 4 2 4 4" xfId="3833" xr:uid="{00000000-0005-0000-0000-00007C3A0000}"/>
    <cellStyle name="20 % - Markeringsfarve6 2 2 4 2 4 4 2" xfId="14129" xr:uid="{00000000-0005-0000-0000-00007D3A0000}"/>
    <cellStyle name="20 % - Markeringsfarve6 2 2 4 2 4 4 2 2" xfId="28160" xr:uid="{00000000-0005-0000-0000-00007E3A0000}"/>
    <cellStyle name="20 % - Markeringsfarve6 2 2 4 2 4 4 3" xfId="24211" xr:uid="{00000000-0005-0000-0000-00007F3A0000}"/>
    <cellStyle name="20 % - Markeringsfarve6 2 2 4 2 4 5" xfId="3834" xr:uid="{00000000-0005-0000-0000-0000803A0000}"/>
    <cellStyle name="20 % - Markeringsfarve6 2 2 4 2 4 5 2" xfId="14130" xr:uid="{00000000-0005-0000-0000-0000813A0000}"/>
    <cellStyle name="20 % - Markeringsfarve6 2 2 4 2 4 5 2 2" xfId="28161" xr:uid="{00000000-0005-0000-0000-0000823A0000}"/>
    <cellStyle name="20 % - Markeringsfarve6 2 2 4 2 4 5 3" xfId="24212" xr:uid="{00000000-0005-0000-0000-0000833A0000}"/>
    <cellStyle name="20 % - Markeringsfarve6 2 2 4 2 4 6" xfId="3835" xr:uid="{00000000-0005-0000-0000-0000843A0000}"/>
    <cellStyle name="20 % - Markeringsfarve6 2 2 4 2 4 6 2" xfId="14131" xr:uid="{00000000-0005-0000-0000-0000853A0000}"/>
    <cellStyle name="20 % - Markeringsfarve6 2 2 4 2 4 6 2 2" xfId="28162" xr:uid="{00000000-0005-0000-0000-0000863A0000}"/>
    <cellStyle name="20 % - Markeringsfarve6 2 2 4 2 4 6 3" xfId="24213" xr:uid="{00000000-0005-0000-0000-0000873A0000}"/>
    <cellStyle name="20 % - Markeringsfarve6 2 2 4 2 4 7" xfId="14126" xr:uid="{00000000-0005-0000-0000-0000883A0000}"/>
    <cellStyle name="20 % - Markeringsfarve6 2 2 4 2 4 7 2" xfId="28157" xr:uid="{00000000-0005-0000-0000-0000893A0000}"/>
    <cellStyle name="20 % - Markeringsfarve6 2 2 4 2 4 8" xfId="24208" xr:uid="{00000000-0005-0000-0000-00008A3A0000}"/>
    <cellStyle name="20 % - Markeringsfarve6 2 2 4 2 5" xfId="3836" xr:uid="{00000000-0005-0000-0000-00008B3A0000}"/>
    <cellStyle name="20 % - Markeringsfarve6 2 2 4 2 5 2" xfId="14132" xr:uid="{00000000-0005-0000-0000-00008C3A0000}"/>
    <cellStyle name="20 % - Markeringsfarve6 2 2 4 2 5 2 2" xfId="28163" xr:uid="{00000000-0005-0000-0000-00008D3A0000}"/>
    <cellStyle name="20 % - Markeringsfarve6 2 2 4 2 5 3" xfId="24214" xr:uid="{00000000-0005-0000-0000-00008E3A0000}"/>
    <cellStyle name="20 % - Markeringsfarve6 2 2 4 2 6" xfId="3837" xr:uid="{00000000-0005-0000-0000-00008F3A0000}"/>
    <cellStyle name="20 % - Markeringsfarve6 2 2 4 2 6 2" xfId="14133" xr:uid="{00000000-0005-0000-0000-0000903A0000}"/>
    <cellStyle name="20 % - Markeringsfarve6 2 2 4 2 6 2 2" xfId="28164" xr:uid="{00000000-0005-0000-0000-0000913A0000}"/>
    <cellStyle name="20 % - Markeringsfarve6 2 2 4 2 6 3" xfId="24215" xr:uid="{00000000-0005-0000-0000-0000923A0000}"/>
    <cellStyle name="20 % - Markeringsfarve6 2 2 4 2 7" xfId="3838" xr:uid="{00000000-0005-0000-0000-0000933A0000}"/>
    <cellStyle name="20 % - Markeringsfarve6 2 2 4 2 7 2" xfId="14134" xr:uid="{00000000-0005-0000-0000-0000943A0000}"/>
    <cellStyle name="20 % - Markeringsfarve6 2 2 4 2 7 2 2" xfId="28165" xr:uid="{00000000-0005-0000-0000-0000953A0000}"/>
    <cellStyle name="20 % - Markeringsfarve6 2 2 4 2 7 3" xfId="24216" xr:uid="{00000000-0005-0000-0000-0000963A0000}"/>
    <cellStyle name="20 % - Markeringsfarve6 2 2 4 2 8" xfId="3839" xr:uid="{00000000-0005-0000-0000-0000973A0000}"/>
    <cellStyle name="20 % - Markeringsfarve6 2 2 4 2 8 2" xfId="14135" xr:uid="{00000000-0005-0000-0000-0000983A0000}"/>
    <cellStyle name="20 % - Markeringsfarve6 2 2 4 2 8 2 2" xfId="28166" xr:uid="{00000000-0005-0000-0000-0000993A0000}"/>
    <cellStyle name="20 % - Markeringsfarve6 2 2 4 2 8 3" xfId="24217" xr:uid="{00000000-0005-0000-0000-00009A3A0000}"/>
    <cellStyle name="20 % - Markeringsfarve6 2 2 4 2 9" xfId="3840" xr:uid="{00000000-0005-0000-0000-00009B3A0000}"/>
    <cellStyle name="20 % - Markeringsfarve6 2 2 4 2 9 2" xfId="14136" xr:uid="{00000000-0005-0000-0000-00009C3A0000}"/>
    <cellStyle name="20 % - Markeringsfarve6 2 2 4 2 9 2 2" xfId="28167" xr:uid="{00000000-0005-0000-0000-00009D3A0000}"/>
    <cellStyle name="20 % - Markeringsfarve6 2 2 4 2 9 3" xfId="24218" xr:uid="{00000000-0005-0000-0000-00009E3A0000}"/>
    <cellStyle name="20 % - Markeringsfarve6 2 2 4 3" xfId="3841" xr:uid="{00000000-0005-0000-0000-00009F3A0000}"/>
    <cellStyle name="20 % - Markeringsfarve6 2 2 4 3 2" xfId="3842" xr:uid="{00000000-0005-0000-0000-0000A03A0000}"/>
    <cellStyle name="20 % - Markeringsfarve6 2 2 4 3 2 2" xfId="14138" xr:uid="{00000000-0005-0000-0000-0000A13A0000}"/>
    <cellStyle name="20 % - Markeringsfarve6 2 2 4 3 2 2 2" xfId="28169" xr:uid="{00000000-0005-0000-0000-0000A23A0000}"/>
    <cellStyle name="20 % - Markeringsfarve6 2 2 4 3 2 3" xfId="24220" xr:uid="{00000000-0005-0000-0000-0000A33A0000}"/>
    <cellStyle name="20 % - Markeringsfarve6 2 2 4 3 3" xfId="3843" xr:uid="{00000000-0005-0000-0000-0000A43A0000}"/>
    <cellStyle name="20 % - Markeringsfarve6 2 2 4 3 3 2" xfId="14139" xr:uid="{00000000-0005-0000-0000-0000A53A0000}"/>
    <cellStyle name="20 % - Markeringsfarve6 2 2 4 3 3 2 2" xfId="28170" xr:uid="{00000000-0005-0000-0000-0000A63A0000}"/>
    <cellStyle name="20 % - Markeringsfarve6 2 2 4 3 3 3" xfId="24221" xr:uid="{00000000-0005-0000-0000-0000A73A0000}"/>
    <cellStyle name="20 % - Markeringsfarve6 2 2 4 3 4" xfId="3844" xr:uid="{00000000-0005-0000-0000-0000A83A0000}"/>
    <cellStyle name="20 % - Markeringsfarve6 2 2 4 3 4 2" xfId="14140" xr:uid="{00000000-0005-0000-0000-0000A93A0000}"/>
    <cellStyle name="20 % - Markeringsfarve6 2 2 4 3 4 2 2" xfId="28171" xr:uid="{00000000-0005-0000-0000-0000AA3A0000}"/>
    <cellStyle name="20 % - Markeringsfarve6 2 2 4 3 4 3" xfId="24222" xr:uid="{00000000-0005-0000-0000-0000AB3A0000}"/>
    <cellStyle name="20 % - Markeringsfarve6 2 2 4 3 5" xfId="3845" xr:uid="{00000000-0005-0000-0000-0000AC3A0000}"/>
    <cellStyle name="20 % - Markeringsfarve6 2 2 4 3 5 2" xfId="14141" xr:uid="{00000000-0005-0000-0000-0000AD3A0000}"/>
    <cellStyle name="20 % - Markeringsfarve6 2 2 4 3 5 2 2" xfId="28172" xr:uid="{00000000-0005-0000-0000-0000AE3A0000}"/>
    <cellStyle name="20 % - Markeringsfarve6 2 2 4 3 5 3" xfId="24223" xr:uid="{00000000-0005-0000-0000-0000AF3A0000}"/>
    <cellStyle name="20 % - Markeringsfarve6 2 2 4 3 6" xfId="3846" xr:uid="{00000000-0005-0000-0000-0000B03A0000}"/>
    <cellStyle name="20 % - Markeringsfarve6 2 2 4 3 6 2" xfId="14142" xr:uid="{00000000-0005-0000-0000-0000B13A0000}"/>
    <cellStyle name="20 % - Markeringsfarve6 2 2 4 3 6 2 2" xfId="28173" xr:uid="{00000000-0005-0000-0000-0000B23A0000}"/>
    <cellStyle name="20 % - Markeringsfarve6 2 2 4 3 6 3" xfId="24224" xr:uid="{00000000-0005-0000-0000-0000B33A0000}"/>
    <cellStyle name="20 % - Markeringsfarve6 2 2 4 3 7" xfId="14137" xr:uid="{00000000-0005-0000-0000-0000B43A0000}"/>
    <cellStyle name="20 % - Markeringsfarve6 2 2 4 3 7 2" xfId="28168" xr:uid="{00000000-0005-0000-0000-0000B53A0000}"/>
    <cellStyle name="20 % - Markeringsfarve6 2 2 4 3 8" xfId="24219" xr:uid="{00000000-0005-0000-0000-0000B63A0000}"/>
    <cellStyle name="20 % - Markeringsfarve6 2 2 4 4" xfId="3847" xr:uid="{00000000-0005-0000-0000-0000B73A0000}"/>
    <cellStyle name="20 % - Markeringsfarve6 2 2 4 4 2" xfId="3848" xr:uid="{00000000-0005-0000-0000-0000B83A0000}"/>
    <cellStyle name="20 % - Markeringsfarve6 2 2 4 4 2 2" xfId="14144" xr:uid="{00000000-0005-0000-0000-0000B93A0000}"/>
    <cellStyle name="20 % - Markeringsfarve6 2 2 4 4 2 2 2" xfId="28175" xr:uid="{00000000-0005-0000-0000-0000BA3A0000}"/>
    <cellStyle name="20 % - Markeringsfarve6 2 2 4 4 2 3" xfId="24226" xr:uid="{00000000-0005-0000-0000-0000BB3A0000}"/>
    <cellStyle name="20 % - Markeringsfarve6 2 2 4 4 3" xfId="3849" xr:uid="{00000000-0005-0000-0000-0000BC3A0000}"/>
    <cellStyle name="20 % - Markeringsfarve6 2 2 4 4 3 2" xfId="14145" xr:uid="{00000000-0005-0000-0000-0000BD3A0000}"/>
    <cellStyle name="20 % - Markeringsfarve6 2 2 4 4 3 2 2" xfId="28176" xr:uid="{00000000-0005-0000-0000-0000BE3A0000}"/>
    <cellStyle name="20 % - Markeringsfarve6 2 2 4 4 3 3" xfId="24227" xr:uid="{00000000-0005-0000-0000-0000BF3A0000}"/>
    <cellStyle name="20 % - Markeringsfarve6 2 2 4 4 4" xfId="3850" xr:uid="{00000000-0005-0000-0000-0000C03A0000}"/>
    <cellStyle name="20 % - Markeringsfarve6 2 2 4 4 4 2" xfId="14146" xr:uid="{00000000-0005-0000-0000-0000C13A0000}"/>
    <cellStyle name="20 % - Markeringsfarve6 2 2 4 4 4 2 2" xfId="28177" xr:uid="{00000000-0005-0000-0000-0000C23A0000}"/>
    <cellStyle name="20 % - Markeringsfarve6 2 2 4 4 4 3" xfId="24228" xr:uid="{00000000-0005-0000-0000-0000C33A0000}"/>
    <cellStyle name="20 % - Markeringsfarve6 2 2 4 4 5" xfId="3851" xr:uid="{00000000-0005-0000-0000-0000C43A0000}"/>
    <cellStyle name="20 % - Markeringsfarve6 2 2 4 4 5 2" xfId="14147" xr:uid="{00000000-0005-0000-0000-0000C53A0000}"/>
    <cellStyle name="20 % - Markeringsfarve6 2 2 4 4 5 2 2" xfId="28178" xr:uid="{00000000-0005-0000-0000-0000C63A0000}"/>
    <cellStyle name="20 % - Markeringsfarve6 2 2 4 4 5 3" xfId="24229" xr:uid="{00000000-0005-0000-0000-0000C73A0000}"/>
    <cellStyle name="20 % - Markeringsfarve6 2 2 4 4 6" xfId="3852" xr:uid="{00000000-0005-0000-0000-0000C83A0000}"/>
    <cellStyle name="20 % - Markeringsfarve6 2 2 4 4 6 2" xfId="14148" xr:uid="{00000000-0005-0000-0000-0000C93A0000}"/>
    <cellStyle name="20 % - Markeringsfarve6 2 2 4 4 6 2 2" xfId="28179" xr:uid="{00000000-0005-0000-0000-0000CA3A0000}"/>
    <cellStyle name="20 % - Markeringsfarve6 2 2 4 4 6 3" xfId="24230" xr:uid="{00000000-0005-0000-0000-0000CB3A0000}"/>
    <cellStyle name="20 % - Markeringsfarve6 2 2 4 4 7" xfId="14143" xr:uid="{00000000-0005-0000-0000-0000CC3A0000}"/>
    <cellStyle name="20 % - Markeringsfarve6 2 2 4 4 7 2" xfId="28174" xr:uid="{00000000-0005-0000-0000-0000CD3A0000}"/>
    <cellStyle name="20 % - Markeringsfarve6 2 2 4 4 8" xfId="24225" xr:uid="{00000000-0005-0000-0000-0000CE3A0000}"/>
    <cellStyle name="20 % - Markeringsfarve6 2 2 4 5" xfId="3853" xr:uid="{00000000-0005-0000-0000-0000CF3A0000}"/>
    <cellStyle name="20 % - Markeringsfarve6 2 2 4 5 2" xfId="3854" xr:uid="{00000000-0005-0000-0000-0000D03A0000}"/>
    <cellStyle name="20 % - Markeringsfarve6 2 2 4 5 2 2" xfId="14150" xr:uid="{00000000-0005-0000-0000-0000D13A0000}"/>
    <cellStyle name="20 % - Markeringsfarve6 2 2 4 5 2 2 2" xfId="28181" xr:uid="{00000000-0005-0000-0000-0000D23A0000}"/>
    <cellStyle name="20 % - Markeringsfarve6 2 2 4 5 2 3" xfId="24232" xr:uid="{00000000-0005-0000-0000-0000D33A0000}"/>
    <cellStyle name="20 % - Markeringsfarve6 2 2 4 5 3" xfId="3855" xr:uid="{00000000-0005-0000-0000-0000D43A0000}"/>
    <cellStyle name="20 % - Markeringsfarve6 2 2 4 5 3 2" xfId="14151" xr:uid="{00000000-0005-0000-0000-0000D53A0000}"/>
    <cellStyle name="20 % - Markeringsfarve6 2 2 4 5 3 2 2" xfId="28182" xr:uid="{00000000-0005-0000-0000-0000D63A0000}"/>
    <cellStyle name="20 % - Markeringsfarve6 2 2 4 5 3 3" xfId="24233" xr:uid="{00000000-0005-0000-0000-0000D73A0000}"/>
    <cellStyle name="20 % - Markeringsfarve6 2 2 4 5 4" xfId="3856" xr:uid="{00000000-0005-0000-0000-0000D83A0000}"/>
    <cellStyle name="20 % - Markeringsfarve6 2 2 4 5 4 2" xfId="14152" xr:uid="{00000000-0005-0000-0000-0000D93A0000}"/>
    <cellStyle name="20 % - Markeringsfarve6 2 2 4 5 4 2 2" xfId="28183" xr:uid="{00000000-0005-0000-0000-0000DA3A0000}"/>
    <cellStyle name="20 % - Markeringsfarve6 2 2 4 5 4 3" xfId="24234" xr:uid="{00000000-0005-0000-0000-0000DB3A0000}"/>
    <cellStyle name="20 % - Markeringsfarve6 2 2 4 5 5" xfId="3857" xr:uid="{00000000-0005-0000-0000-0000DC3A0000}"/>
    <cellStyle name="20 % - Markeringsfarve6 2 2 4 5 5 2" xfId="14153" xr:uid="{00000000-0005-0000-0000-0000DD3A0000}"/>
    <cellStyle name="20 % - Markeringsfarve6 2 2 4 5 5 2 2" xfId="28184" xr:uid="{00000000-0005-0000-0000-0000DE3A0000}"/>
    <cellStyle name="20 % - Markeringsfarve6 2 2 4 5 5 3" xfId="24235" xr:uid="{00000000-0005-0000-0000-0000DF3A0000}"/>
    <cellStyle name="20 % - Markeringsfarve6 2 2 4 5 6" xfId="3858" xr:uid="{00000000-0005-0000-0000-0000E03A0000}"/>
    <cellStyle name="20 % - Markeringsfarve6 2 2 4 5 6 2" xfId="14154" xr:uid="{00000000-0005-0000-0000-0000E13A0000}"/>
    <cellStyle name="20 % - Markeringsfarve6 2 2 4 5 6 2 2" xfId="28185" xr:uid="{00000000-0005-0000-0000-0000E23A0000}"/>
    <cellStyle name="20 % - Markeringsfarve6 2 2 4 5 6 3" xfId="24236" xr:uid="{00000000-0005-0000-0000-0000E33A0000}"/>
    <cellStyle name="20 % - Markeringsfarve6 2 2 4 5 7" xfId="14149" xr:uid="{00000000-0005-0000-0000-0000E43A0000}"/>
    <cellStyle name="20 % - Markeringsfarve6 2 2 4 5 7 2" xfId="28180" xr:uid="{00000000-0005-0000-0000-0000E53A0000}"/>
    <cellStyle name="20 % - Markeringsfarve6 2 2 4 5 8" xfId="24231" xr:uid="{00000000-0005-0000-0000-0000E63A0000}"/>
    <cellStyle name="20 % - Markeringsfarve6 2 2 4 6" xfId="3859" xr:uid="{00000000-0005-0000-0000-0000E73A0000}"/>
    <cellStyle name="20 % - Markeringsfarve6 2 2 4 6 2" xfId="14155" xr:uid="{00000000-0005-0000-0000-0000E83A0000}"/>
    <cellStyle name="20 % - Markeringsfarve6 2 2 4 6 2 2" xfId="28186" xr:uid="{00000000-0005-0000-0000-0000E93A0000}"/>
    <cellStyle name="20 % - Markeringsfarve6 2 2 4 6 3" xfId="24237" xr:uid="{00000000-0005-0000-0000-0000EA3A0000}"/>
    <cellStyle name="20 % - Markeringsfarve6 2 2 4 7" xfId="3860" xr:uid="{00000000-0005-0000-0000-0000EB3A0000}"/>
    <cellStyle name="20 % - Markeringsfarve6 2 2 4 7 2" xfId="14156" xr:uid="{00000000-0005-0000-0000-0000EC3A0000}"/>
    <cellStyle name="20 % - Markeringsfarve6 2 2 4 7 2 2" xfId="28187" xr:uid="{00000000-0005-0000-0000-0000ED3A0000}"/>
    <cellStyle name="20 % - Markeringsfarve6 2 2 4 7 3" xfId="24238" xr:uid="{00000000-0005-0000-0000-0000EE3A0000}"/>
    <cellStyle name="20 % - Markeringsfarve6 2 2 4 8" xfId="3861" xr:uid="{00000000-0005-0000-0000-0000EF3A0000}"/>
    <cellStyle name="20 % - Markeringsfarve6 2 2 4 8 2" xfId="14157" xr:uid="{00000000-0005-0000-0000-0000F03A0000}"/>
    <cellStyle name="20 % - Markeringsfarve6 2 2 4 8 2 2" xfId="28188" xr:uid="{00000000-0005-0000-0000-0000F13A0000}"/>
    <cellStyle name="20 % - Markeringsfarve6 2 2 4 8 3" xfId="24239" xr:uid="{00000000-0005-0000-0000-0000F23A0000}"/>
    <cellStyle name="20 % - Markeringsfarve6 2 2 4 9" xfId="3862" xr:uid="{00000000-0005-0000-0000-0000F33A0000}"/>
    <cellStyle name="20 % - Markeringsfarve6 2 2 4 9 2" xfId="14158" xr:uid="{00000000-0005-0000-0000-0000F43A0000}"/>
    <cellStyle name="20 % - Markeringsfarve6 2 2 4 9 2 2" xfId="28189" xr:uid="{00000000-0005-0000-0000-0000F53A0000}"/>
    <cellStyle name="20 % - Markeringsfarve6 2 2 4 9 3" xfId="24240" xr:uid="{00000000-0005-0000-0000-0000F63A0000}"/>
    <cellStyle name="20 % - Markeringsfarve6 2 2 5" xfId="3863" xr:uid="{00000000-0005-0000-0000-0000F73A0000}"/>
    <cellStyle name="20 % - Markeringsfarve6 2 2 5 10" xfId="14159" xr:uid="{00000000-0005-0000-0000-0000F83A0000}"/>
    <cellStyle name="20 % - Markeringsfarve6 2 2 5 10 2" xfId="28190" xr:uid="{00000000-0005-0000-0000-0000F93A0000}"/>
    <cellStyle name="20 % - Markeringsfarve6 2 2 5 11" xfId="24241" xr:uid="{00000000-0005-0000-0000-0000FA3A0000}"/>
    <cellStyle name="20 % - Markeringsfarve6 2 2 5 2" xfId="3864" xr:uid="{00000000-0005-0000-0000-0000FB3A0000}"/>
    <cellStyle name="20 % - Markeringsfarve6 2 2 5 2 2" xfId="3865" xr:uid="{00000000-0005-0000-0000-0000FC3A0000}"/>
    <cellStyle name="20 % - Markeringsfarve6 2 2 5 2 2 2" xfId="14161" xr:uid="{00000000-0005-0000-0000-0000FD3A0000}"/>
    <cellStyle name="20 % - Markeringsfarve6 2 2 5 2 2 2 2" xfId="28192" xr:uid="{00000000-0005-0000-0000-0000FE3A0000}"/>
    <cellStyle name="20 % - Markeringsfarve6 2 2 5 2 2 3" xfId="24243" xr:uid="{00000000-0005-0000-0000-0000FF3A0000}"/>
    <cellStyle name="20 % - Markeringsfarve6 2 2 5 2 3" xfId="3866" xr:uid="{00000000-0005-0000-0000-0000003B0000}"/>
    <cellStyle name="20 % - Markeringsfarve6 2 2 5 2 3 2" xfId="14162" xr:uid="{00000000-0005-0000-0000-0000013B0000}"/>
    <cellStyle name="20 % - Markeringsfarve6 2 2 5 2 3 2 2" xfId="28193" xr:uid="{00000000-0005-0000-0000-0000023B0000}"/>
    <cellStyle name="20 % - Markeringsfarve6 2 2 5 2 3 3" xfId="24244" xr:uid="{00000000-0005-0000-0000-0000033B0000}"/>
    <cellStyle name="20 % - Markeringsfarve6 2 2 5 2 4" xfId="3867" xr:uid="{00000000-0005-0000-0000-0000043B0000}"/>
    <cellStyle name="20 % - Markeringsfarve6 2 2 5 2 4 2" xfId="14163" xr:uid="{00000000-0005-0000-0000-0000053B0000}"/>
    <cellStyle name="20 % - Markeringsfarve6 2 2 5 2 4 2 2" xfId="28194" xr:uid="{00000000-0005-0000-0000-0000063B0000}"/>
    <cellStyle name="20 % - Markeringsfarve6 2 2 5 2 4 3" xfId="24245" xr:uid="{00000000-0005-0000-0000-0000073B0000}"/>
    <cellStyle name="20 % - Markeringsfarve6 2 2 5 2 5" xfId="3868" xr:uid="{00000000-0005-0000-0000-0000083B0000}"/>
    <cellStyle name="20 % - Markeringsfarve6 2 2 5 2 5 2" xfId="14164" xr:uid="{00000000-0005-0000-0000-0000093B0000}"/>
    <cellStyle name="20 % - Markeringsfarve6 2 2 5 2 5 2 2" xfId="28195" xr:uid="{00000000-0005-0000-0000-00000A3B0000}"/>
    <cellStyle name="20 % - Markeringsfarve6 2 2 5 2 5 3" xfId="24246" xr:uid="{00000000-0005-0000-0000-00000B3B0000}"/>
    <cellStyle name="20 % - Markeringsfarve6 2 2 5 2 6" xfId="3869" xr:uid="{00000000-0005-0000-0000-00000C3B0000}"/>
    <cellStyle name="20 % - Markeringsfarve6 2 2 5 2 6 2" xfId="14165" xr:uid="{00000000-0005-0000-0000-00000D3B0000}"/>
    <cellStyle name="20 % - Markeringsfarve6 2 2 5 2 6 2 2" xfId="28196" xr:uid="{00000000-0005-0000-0000-00000E3B0000}"/>
    <cellStyle name="20 % - Markeringsfarve6 2 2 5 2 6 3" xfId="24247" xr:uid="{00000000-0005-0000-0000-00000F3B0000}"/>
    <cellStyle name="20 % - Markeringsfarve6 2 2 5 2 7" xfId="14160" xr:uid="{00000000-0005-0000-0000-0000103B0000}"/>
    <cellStyle name="20 % - Markeringsfarve6 2 2 5 2 7 2" xfId="28191" xr:uid="{00000000-0005-0000-0000-0000113B0000}"/>
    <cellStyle name="20 % - Markeringsfarve6 2 2 5 2 8" xfId="24242" xr:uid="{00000000-0005-0000-0000-0000123B0000}"/>
    <cellStyle name="20 % - Markeringsfarve6 2 2 5 3" xfId="3870" xr:uid="{00000000-0005-0000-0000-0000133B0000}"/>
    <cellStyle name="20 % - Markeringsfarve6 2 2 5 3 2" xfId="3871" xr:uid="{00000000-0005-0000-0000-0000143B0000}"/>
    <cellStyle name="20 % - Markeringsfarve6 2 2 5 3 2 2" xfId="14167" xr:uid="{00000000-0005-0000-0000-0000153B0000}"/>
    <cellStyle name="20 % - Markeringsfarve6 2 2 5 3 2 2 2" xfId="28198" xr:uid="{00000000-0005-0000-0000-0000163B0000}"/>
    <cellStyle name="20 % - Markeringsfarve6 2 2 5 3 2 3" xfId="24249" xr:uid="{00000000-0005-0000-0000-0000173B0000}"/>
    <cellStyle name="20 % - Markeringsfarve6 2 2 5 3 3" xfId="3872" xr:uid="{00000000-0005-0000-0000-0000183B0000}"/>
    <cellStyle name="20 % - Markeringsfarve6 2 2 5 3 3 2" xfId="14168" xr:uid="{00000000-0005-0000-0000-0000193B0000}"/>
    <cellStyle name="20 % - Markeringsfarve6 2 2 5 3 3 2 2" xfId="28199" xr:uid="{00000000-0005-0000-0000-00001A3B0000}"/>
    <cellStyle name="20 % - Markeringsfarve6 2 2 5 3 3 3" xfId="24250" xr:uid="{00000000-0005-0000-0000-00001B3B0000}"/>
    <cellStyle name="20 % - Markeringsfarve6 2 2 5 3 4" xfId="3873" xr:uid="{00000000-0005-0000-0000-00001C3B0000}"/>
    <cellStyle name="20 % - Markeringsfarve6 2 2 5 3 4 2" xfId="14169" xr:uid="{00000000-0005-0000-0000-00001D3B0000}"/>
    <cellStyle name="20 % - Markeringsfarve6 2 2 5 3 4 2 2" xfId="28200" xr:uid="{00000000-0005-0000-0000-00001E3B0000}"/>
    <cellStyle name="20 % - Markeringsfarve6 2 2 5 3 4 3" xfId="24251" xr:uid="{00000000-0005-0000-0000-00001F3B0000}"/>
    <cellStyle name="20 % - Markeringsfarve6 2 2 5 3 5" xfId="3874" xr:uid="{00000000-0005-0000-0000-0000203B0000}"/>
    <cellStyle name="20 % - Markeringsfarve6 2 2 5 3 5 2" xfId="14170" xr:uid="{00000000-0005-0000-0000-0000213B0000}"/>
    <cellStyle name="20 % - Markeringsfarve6 2 2 5 3 5 2 2" xfId="28201" xr:uid="{00000000-0005-0000-0000-0000223B0000}"/>
    <cellStyle name="20 % - Markeringsfarve6 2 2 5 3 5 3" xfId="24252" xr:uid="{00000000-0005-0000-0000-0000233B0000}"/>
    <cellStyle name="20 % - Markeringsfarve6 2 2 5 3 6" xfId="3875" xr:uid="{00000000-0005-0000-0000-0000243B0000}"/>
    <cellStyle name="20 % - Markeringsfarve6 2 2 5 3 6 2" xfId="14171" xr:uid="{00000000-0005-0000-0000-0000253B0000}"/>
    <cellStyle name="20 % - Markeringsfarve6 2 2 5 3 6 2 2" xfId="28202" xr:uid="{00000000-0005-0000-0000-0000263B0000}"/>
    <cellStyle name="20 % - Markeringsfarve6 2 2 5 3 6 3" xfId="24253" xr:uid="{00000000-0005-0000-0000-0000273B0000}"/>
    <cellStyle name="20 % - Markeringsfarve6 2 2 5 3 7" xfId="14166" xr:uid="{00000000-0005-0000-0000-0000283B0000}"/>
    <cellStyle name="20 % - Markeringsfarve6 2 2 5 3 7 2" xfId="28197" xr:uid="{00000000-0005-0000-0000-0000293B0000}"/>
    <cellStyle name="20 % - Markeringsfarve6 2 2 5 3 8" xfId="24248" xr:uid="{00000000-0005-0000-0000-00002A3B0000}"/>
    <cellStyle name="20 % - Markeringsfarve6 2 2 5 4" xfId="3876" xr:uid="{00000000-0005-0000-0000-00002B3B0000}"/>
    <cellStyle name="20 % - Markeringsfarve6 2 2 5 4 2" xfId="3877" xr:uid="{00000000-0005-0000-0000-00002C3B0000}"/>
    <cellStyle name="20 % - Markeringsfarve6 2 2 5 4 2 2" xfId="14173" xr:uid="{00000000-0005-0000-0000-00002D3B0000}"/>
    <cellStyle name="20 % - Markeringsfarve6 2 2 5 4 2 2 2" xfId="28204" xr:uid="{00000000-0005-0000-0000-00002E3B0000}"/>
    <cellStyle name="20 % - Markeringsfarve6 2 2 5 4 2 3" xfId="24255" xr:uid="{00000000-0005-0000-0000-00002F3B0000}"/>
    <cellStyle name="20 % - Markeringsfarve6 2 2 5 4 3" xfId="3878" xr:uid="{00000000-0005-0000-0000-0000303B0000}"/>
    <cellStyle name="20 % - Markeringsfarve6 2 2 5 4 3 2" xfId="14174" xr:uid="{00000000-0005-0000-0000-0000313B0000}"/>
    <cellStyle name="20 % - Markeringsfarve6 2 2 5 4 3 2 2" xfId="28205" xr:uid="{00000000-0005-0000-0000-0000323B0000}"/>
    <cellStyle name="20 % - Markeringsfarve6 2 2 5 4 3 3" xfId="24256" xr:uid="{00000000-0005-0000-0000-0000333B0000}"/>
    <cellStyle name="20 % - Markeringsfarve6 2 2 5 4 4" xfId="3879" xr:uid="{00000000-0005-0000-0000-0000343B0000}"/>
    <cellStyle name="20 % - Markeringsfarve6 2 2 5 4 4 2" xfId="14175" xr:uid="{00000000-0005-0000-0000-0000353B0000}"/>
    <cellStyle name="20 % - Markeringsfarve6 2 2 5 4 4 2 2" xfId="28206" xr:uid="{00000000-0005-0000-0000-0000363B0000}"/>
    <cellStyle name="20 % - Markeringsfarve6 2 2 5 4 4 3" xfId="24257" xr:uid="{00000000-0005-0000-0000-0000373B0000}"/>
    <cellStyle name="20 % - Markeringsfarve6 2 2 5 4 5" xfId="3880" xr:uid="{00000000-0005-0000-0000-0000383B0000}"/>
    <cellStyle name="20 % - Markeringsfarve6 2 2 5 4 5 2" xfId="14176" xr:uid="{00000000-0005-0000-0000-0000393B0000}"/>
    <cellStyle name="20 % - Markeringsfarve6 2 2 5 4 5 2 2" xfId="28207" xr:uid="{00000000-0005-0000-0000-00003A3B0000}"/>
    <cellStyle name="20 % - Markeringsfarve6 2 2 5 4 5 3" xfId="24258" xr:uid="{00000000-0005-0000-0000-00003B3B0000}"/>
    <cellStyle name="20 % - Markeringsfarve6 2 2 5 4 6" xfId="3881" xr:uid="{00000000-0005-0000-0000-00003C3B0000}"/>
    <cellStyle name="20 % - Markeringsfarve6 2 2 5 4 6 2" xfId="14177" xr:uid="{00000000-0005-0000-0000-00003D3B0000}"/>
    <cellStyle name="20 % - Markeringsfarve6 2 2 5 4 6 2 2" xfId="28208" xr:uid="{00000000-0005-0000-0000-00003E3B0000}"/>
    <cellStyle name="20 % - Markeringsfarve6 2 2 5 4 6 3" xfId="24259" xr:uid="{00000000-0005-0000-0000-00003F3B0000}"/>
    <cellStyle name="20 % - Markeringsfarve6 2 2 5 4 7" xfId="14172" xr:uid="{00000000-0005-0000-0000-0000403B0000}"/>
    <cellStyle name="20 % - Markeringsfarve6 2 2 5 4 7 2" xfId="28203" xr:uid="{00000000-0005-0000-0000-0000413B0000}"/>
    <cellStyle name="20 % - Markeringsfarve6 2 2 5 4 8" xfId="24254" xr:uid="{00000000-0005-0000-0000-0000423B0000}"/>
    <cellStyle name="20 % - Markeringsfarve6 2 2 5 5" xfId="3882" xr:uid="{00000000-0005-0000-0000-0000433B0000}"/>
    <cellStyle name="20 % - Markeringsfarve6 2 2 5 5 2" xfId="14178" xr:uid="{00000000-0005-0000-0000-0000443B0000}"/>
    <cellStyle name="20 % - Markeringsfarve6 2 2 5 5 2 2" xfId="28209" xr:uid="{00000000-0005-0000-0000-0000453B0000}"/>
    <cellStyle name="20 % - Markeringsfarve6 2 2 5 5 3" xfId="24260" xr:uid="{00000000-0005-0000-0000-0000463B0000}"/>
    <cellStyle name="20 % - Markeringsfarve6 2 2 5 6" xfId="3883" xr:uid="{00000000-0005-0000-0000-0000473B0000}"/>
    <cellStyle name="20 % - Markeringsfarve6 2 2 5 6 2" xfId="14179" xr:uid="{00000000-0005-0000-0000-0000483B0000}"/>
    <cellStyle name="20 % - Markeringsfarve6 2 2 5 6 2 2" xfId="28210" xr:uid="{00000000-0005-0000-0000-0000493B0000}"/>
    <cellStyle name="20 % - Markeringsfarve6 2 2 5 6 3" xfId="24261" xr:uid="{00000000-0005-0000-0000-00004A3B0000}"/>
    <cellStyle name="20 % - Markeringsfarve6 2 2 5 7" xfId="3884" xr:uid="{00000000-0005-0000-0000-00004B3B0000}"/>
    <cellStyle name="20 % - Markeringsfarve6 2 2 5 7 2" xfId="14180" xr:uid="{00000000-0005-0000-0000-00004C3B0000}"/>
    <cellStyle name="20 % - Markeringsfarve6 2 2 5 7 2 2" xfId="28211" xr:uid="{00000000-0005-0000-0000-00004D3B0000}"/>
    <cellStyle name="20 % - Markeringsfarve6 2 2 5 7 3" xfId="24262" xr:uid="{00000000-0005-0000-0000-00004E3B0000}"/>
    <cellStyle name="20 % - Markeringsfarve6 2 2 5 8" xfId="3885" xr:uid="{00000000-0005-0000-0000-00004F3B0000}"/>
    <cellStyle name="20 % - Markeringsfarve6 2 2 5 8 2" xfId="14181" xr:uid="{00000000-0005-0000-0000-0000503B0000}"/>
    <cellStyle name="20 % - Markeringsfarve6 2 2 5 8 2 2" xfId="28212" xr:uid="{00000000-0005-0000-0000-0000513B0000}"/>
    <cellStyle name="20 % - Markeringsfarve6 2 2 5 8 3" xfId="24263" xr:uid="{00000000-0005-0000-0000-0000523B0000}"/>
    <cellStyle name="20 % - Markeringsfarve6 2 2 5 9" xfId="3886" xr:uid="{00000000-0005-0000-0000-0000533B0000}"/>
    <cellStyle name="20 % - Markeringsfarve6 2 2 5 9 2" xfId="14182" xr:uid="{00000000-0005-0000-0000-0000543B0000}"/>
    <cellStyle name="20 % - Markeringsfarve6 2 2 5 9 2 2" xfId="28213" xr:uid="{00000000-0005-0000-0000-0000553B0000}"/>
    <cellStyle name="20 % - Markeringsfarve6 2 2 5 9 3" xfId="24264" xr:uid="{00000000-0005-0000-0000-0000563B0000}"/>
    <cellStyle name="20 % - Markeringsfarve6 2 2 6" xfId="3887" xr:uid="{00000000-0005-0000-0000-0000573B0000}"/>
    <cellStyle name="20 % - Markeringsfarve6 2 2 6 2" xfId="3888" xr:uid="{00000000-0005-0000-0000-0000583B0000}"/>
    <cellStyle name="20 % - Markeringsfarve6 2 2 6 2 2" xfId="14184" xr:uid="{00000000-0005-0000-0000-0000593B0000}"/>
    <cellStyle name="20 % - Markeringsfarve6 2 2 6 2 2 2" xfId="28215" xr:uid="{00000000-0005-0000-0000-00005A3B0000}"/>
    <cellStyle name="20 % - Markeringsfarve6 2 2 6 2 3" xfId="24266" xr:uid="{00000000-0005-0000-0000-00005B3B0000}"/>
    <cellStyle name="20 % - Markeringsfarve6 2 2 6 3" xfId="3889" xr:uid="{00000000-0005-0000-0000-00005C3B0000}"/>
    <cellStyle name="20 % - Markeringsfarve6 2 2 6 3 2" xfId="14185" xr:uid="{00000000-0005-0000-0000-00005D3B0000}"/>
    <cellStyle name="20 % - Markeringsfarve6 2 2 6 3 2 2" xfId="28216" xr:uid="{00000000-0005-0000-0000-00005E3B0000}"/>
    <cellStyle name="20 % - Markeringsfarve6 2 2 6 3 3" xfId="24267" xr:uid="{00000000-0005-0000-0000-00005F3B0000}"/>
    <cellStyle name="20 % - Markeringsfarve6 2 2 6 4" xfId="3890" xr:uid="{00000000-0005-0000-0000-0000603B0000}"/>
    <cellStyle name="20 % - Markeringsfarve6 2 2 6 4 2" xfId="14186" xr:uid="{00000000-0005-0000-0000-0000613B0000}"/>
    <cellStyle name="20 % - Markeringsfarve6 2 2 6 4 2 2" xfId="28217" xr:uid="{00000000-0005-0000-0000-0000623B0000}"/>
    <cellStyle name="20 % - Markeringsfarve6 2 2 6 4 3" xfId="24268" xr:uid="{00000000-0005-0000-0000-0000633B0000}"/>
    <cellStyle name="20 % - Markeringsfarve6 2 2 6 5" xfId="3891" xr:uid="{00000000-0005-0000-0000-0000643B0000}"/>
    <cellStyle name="20 % - Markeringsfarve6 2 2 6 5 2" xfId="14187" xr:uid="{00000000-0005-0000-0000-0000653B0000}"/>
    <cellStyle name="20 % - Markeringsfarve6 2 2 6 5 2 2" xfId="28218" xr:uid="{00000000-0005-0000-0000-0000663B0000}"/>
    <cellStyle name="20 % - Markeringsfarve6 2 2 6 5 3" xfId="24269" xr:uid="{00000000-0005-0000-0000-0000673B0000}"/>
    <cellStyle name="20 % - Markeringsfarve6 2 2 6 6" xfId="3892" xr:uid="{00000000-0005-0000-0000-0000683B0000}"/>
    <cellStyle name="20 % - Markeringsfarve6 2 2 6 6 2" xfId="14188" xr:uid="{00000000-0005-0000-0000-0000693B0000}"/>
    <cellStyle name="20 % - Markeringsfarve6 2 2 6 6 2 2" xfId="28219" xr:uid="{00000000-0005-0000-0000-00006A3B0000}"/>
    <cellStyle name="20 % - Markeringsfarve6 2 2 6 6 3" xfId="24270" xr:uid="{00000000-0005-0000-0000-00006B3B0000}"/>
    <cellStyle name="20 % - Markeringsfarve6 2 2 6 7" xfId="14183" xr:uid="{00000000-0005-0000-0000-00006C3B0000}"/>
    <cellStyle name="20 % - Markeringsfarve6 2 2 6 7 2" xfId="28214" xr:uid="{00000000-0005-0000-0000-00006D3B0000}"/>
    <cellStyle name="20 % - Markeringsfarve6 2 2 6 8" xfId="24265" xr:uid="{00000000-0005-0000-0000-00006E3B0000}"/>
    <cellStyle name="20 % - Markeringsfarve6 2 2 7" xfId="3893" xr:uid="{00000000-0005-0000-0000-00006F3B0000}"/>
    <cellStyle name="20 % - Markeringsfarve6 2 2 7 2" xfId="3894" xr:uid="{00000000-0005-0000-0000-0000703B0000}"/>
    <cellStyle name="20 % - Markeringsfarve6 2 2 7 2 2" xfId="14190" xr:uid="{00000000-0005-0000-0000-0000713B0000}"/>
    <cellStyle name="20 % - Markeringsfarve6 2 2 7 2 2 2" xfId="28221" xr:uid="{00000000-0005-0000-0000-0000723B0000}"/>
    <cellStyle name="20 % - Markeringsfarve6 2 2 7 2 3" xfId="24272" xr:uid="{00000000-0005-0000-0000-0000733B0000}"/>
    <cellStyle name="20 % - Markeringsfarve6 2 2 7 3" xfId="3895" xr:uid="{00000000-0005-0000-0000-0000743B0000}"/>
    <cellStyle name="20 % - Markeringsfarve6 2 2 7 3 2" xfId="14191" xr:uid="{00000000-0005-0000-0000-0000753B0000}"/>
    <cellStyle name="20 % - Markeringsfarve6 2 2 7 3 2 2" xfId="28222" xr:uid="{00000000-0005-0000-0000-0000763B0000}"/>
    <cellStyle name="20 % - Markeringsfarve6 2 2 7 3 3" xfId="24273" xr:uid="{00000000-0005-0000-0000-0000773B0000}"/>
    <cellStyle name="20 % - Markeringsfarve6 2 2 7 4" xfId="3896" xr:uid="{00000000-0005-0000-0000-0000783B0000}"/>
    <cellStyle name="20 % - Markeringsfarve6 2 2 7 4 2" xfId="14192" xr:uid="{00000000-0005-0000-0000-0000793B0000}"/>
    <cellStyle name="20 % - Markeringsfarve6 2 2 7 4 2 2" xfId="28223" xr:uid="{00000000-0005-0000-0000-00007A3B0000}"/>
    <cellStyle name="20 % - Markeringsfarve6 2 2 7 4 3" xfId="24274" xr:uid="{00000000-0005-0000-0000-00007B3B0000}"/>
    <cellStyle name="20 % - Markeringsfarve6 2 2 7 5" xfId="3897" xr:uid="{00000000-0005-0000-0000-00007C3B0000}"/>
    <cellStyle name="20 % - Markeringsfarve6 2 2 7 5 2" xfId="14193" xr:uid="{00000000-0005-0000-0000-00007D3B0000}"/>
    <cellStyle name="20 % - Markeringsfarve6 2 2 7 5 2 2" xfId="28224" xr:uid="{00000000-0005-0000-0000-00007E3B0000}"/>
    <cellStyle name="20 % - Markeringsfarve6 2 2 7 5 3" xfId="24275" xr:uid="{00000000-0005-0000-0000-00007F3B0000}"/>
    <cellStyle name="20 % - Markeringsfarve6 2 2 7 6" xfId="3898" xr:uid="{00000000-0005-0000-0000-0000803B0000}"/>
    <cellStyle name="20 % - Markeringsfarve6 2 2 7 6 2" xfId="14194" xr:uid="{00000000-0005-0000-0000-0000813B0000}"/>
    <cellStyle name="20 % - Markeringsfarve6 2 2 7 6 2 2" xfId="28225" xr:uid="{00000000-0005-0000-0000-0000823B0000}"/>
    <cellStyle name="20 % - Markeringsfarve6 2 2 7 6 3" xfId="24276" xr:uid="{00000000-0005-0000-0000-0000833B0000}"/>
    <cellStyle name="20 % - Markeringsfarve6 2 2 7 7" xfId="14189" xr:uid="{00000000-0005-0000-0000-0000843B0000}"/>
    <cellStyle name="20 % - Markeringsfarve6 2 2 7 7 2" xfId="28220" xr:uid="{00000000-0005-0000-0000-0000853B0000}"/>
    <cellStyle name="20 % - Markeringsfarve6 2 2 7 8" xfId="24271" xr:uid="{00000000-0005-0000-0000-0000863B0000}"/>
    <cellStyle name="20 % - Markeringsfarve6 2 2 8" xfId="3899" xr:uid="{00000000-0005-0000-0000-0000873B0000}"/>
    <cellStyle name="20 % - Markeringsfarve6 2 2 8 2" xfId="3900" xr:uid="{00000000-0005-0000-0000-0000883B0000}"/>
    <cellStyle name="20 % - Markeringsfarve6 2 2 8 2 2" xfId="14196" xr:uid="{00000000-0005-0000-0000-0000893B0000}"/>
    <cellStyle name="20 % - Markeringsfarve6 2 2 8 2 2 2" xfId="28227" xr:uid="{00000000-0005-0000-0000-00008A3B0000}"/>
    <cellStyle name="20 % - Markeringsfarve6 2 2 8 2 3" xfId="24278" xr:uid="{00000000-0005-0000-0000-00008B3B0000}"/>
    <cellStyle name="20 % - Markeringsfarve6 2 2 8 3" xfId="3901" xr:uid="{00000000-0005-0000-0000-00008C3B0000}"/>
    <cellStyle name="20 % - Markeringsfarve6 2 2 8 3 2" xfId="14197" xr:uid="{00000000-0005-0000-0000-00008D3B0000}"/>
    <cellStyle name="20 % - Markeringsfarve6 2 2 8 3 2 2" xfId="28228" xr:uid="{00000000-0005-0000-0000-00008E3B0000}"/>
    <cellStyle name="20 % - Markeringsfarve6 2 2 8 3 3" xfId="24279" xr:uid="{00000000-0005-0000-0000-00008F3B0000}"/>
    <cellStyle name="20 % - Markeringsfarve6 2 2 8 4" xfId="3902" xr:uid="{00000000-0005-0000-0000-0000903B0000}"/>
    <cellStyle name="20 % - Markeringsfarve6 2 2 8 4 2" xfId="14198" xr:uid="{00000000-0005-0000-0000-0000913B0000}"/>
    <cellStyle name="20 % - Markeringsfarve6 2 2 8 4 2 2" xfId="28229" xr:uid="{00000000-0005-0000-0000-0000923B0000}"/>
    <cellStyle name="20 % - Markeringsfarve6 2 2 8 4 3" xfId="24280" xr:uid="{00000000-0005-0000-0000-0000933B0000}"/>
    <cellStyle name="20 % - Markeringsfarve6 2 2 8 5" xfId="3903" xr:uid="{00000000-0005-0000-0000-0000943B0000}"/>
    <cellStyle name="20 % - Markeringsfarve6 2 2 8 5 2" xfId="14199" xr:uid="{00000000-0005-0000-0000-0000953B0000}"/>
    <cellStyle name="20 % - Markeringsfarve6 2 2 8 5 2 2" xfId="28230" xr:uid="{00000000-0005-0000-0000-0000963B0000}"/>
    <cellStyle name="20 % - Markeringsfarve6 2 2 8 5 3" xfId="24281" xr:uid="{00000000-0005-0000-0000-0000973B0000}"/>
    <cellStyle name="20 % - Markeringsfarve6 2 2 8 6" xfId="3904" xr:uid="{00000000-0005-0000-0000-0000983B0000}"/>
    <cellStyle name="20 % - Markeringsfarve6 2 2 8 6 2" xfId="14200" xr:uid="{00000000-0005-0000-0000-0000993B0000}"/>
    <cellStyle name="20 % - Markeringsfarve6 2 2 8 6 2 2" xfId="28231" xr:uid="{00000000-0005-0000-0000-00009A3B0000}"/>
    <cellStyle name="20 % - Markeringsfarve6 2 2 8 6 3" xfId="24282" xr:uid="{00000000-0005-0000-0000-00009B3B0000}"/>
    <cellStyle name="20 % - Markeringsfarve6 2 2 8 7" xfId="14195" xr:uid="{00000000-0005-0000-0000-00009C3B0000}"/>
    <cellStyle name="20 % - Markeringsfarve6 2 2 8 7 2" xfId="28226" xr:uid="{00000000-0005-0000-0000-00009D3B0000}"/>
    <cellStyle name="20 % - Markeringsfarve6 2 2 8 8" xfId="24277" xr:uid="{00000000-0005-0000-0000-00009E3B0000}"/>
    <cellStyle name="20 % - Markeringsfarve6 2 2 9" xfId="3905" xr:uid="{00000000-0005-0000-0000-00009F3B0000}"/>
    <cellStyle name="20 % - Markeringsfarve6 2 2 9 2" xfId="14201" xr:uid="{00000000-0005-0000-0000-0000A03B0000}"/>
    <cellStyle name="20 % - Markeringsfarve6 2 2 9 2 2" xfId="28232" xr:uid="{00000000-0005-0000-0000-0000A13B0000}"/>
    <cellStyle name="20 % - Markeringsfarve6 2 2 9 3" xfId="24283" xr:uid="{00000000-0005-0000-0000-0000A23B0000}"/>
    <cellStyle name="20 % - Markeringsfarve6 2 2_Budget" xfId="3906" xr:uid="{00000000-0005-0000-0000-0000A33B0000}"/>
    <cellStyle name="20 % - Markeringsfarve6 2 3" xfId="3907" xr:uid="{00000000-0005-0000-0000-0000A43B0000}"/>
    <cellStyle name="20 % - Markeringsfarve6 2 3 10" xfId="3908" xr:uid="{00000000-0005-0000-0000-0000A53B0000}"/>
    <cellStyle name="20 % - Markeringsfarve6 2 3 10 2" xfId="14203" xr:uid="{00000000-0005-0000-0000-0000A63B0000}"/>
    <cellStyle name="20 % - Markeringsfarve6 2 3 10 2 2" xfId="28234" xr:uid="{00000000-0005-0000-0000-0000A73B0000}"/>
    <cellStyle name="20 % - Markeringsfarve6 2 3 10 3" xfId="24285" xr:uid="{00000000-0005-0000-0000-0000A83B0000}"/>
    <cellStyle name="20 % - Markeringsfarve6 2 3 11" xfId="3909" xr:uid="{00000000-0005-0000-0000-0000A93B0000}"/>
    <cellStyle name="20 % - Markeringsfarve6 2 3 11 2" xfId="14204" xr:uid="{00000000-0005-0000-0000-0000AA3B0000}"/>
    <cellStyle name="20 % - Markeringsfarve6 2 3 11 2 2" xfId="28235" xr:uid="{00000000-0005-0000-0000-0000AB3B0000}"/>
    <cellStyle name="20 % - Markeringsfarve6 2 3 11 3" xfId="24286" xr:uid="{00000000-0005-0000-0000-0000AC3B0000}"/>
    <cellStyle name="20 % - Markeringsfarve6 2 3 12" xfId="3910" xr:uid="{00000000-0005-0000-0000-0000AD3B0000}"/>
    <cellStyle name="20 % - Markeringsfarve6 2 3 12 2" xfId="14205" xr:uid="{00000000-0005-0000-0000-0000AE3B0000}"/>
    <cellStyle name="20 % - Markeringsfarve6 2 3 12 2 2" xfId="28236" xr:uid="{00000000-0005-0000-0000-0000AF3B0000}"/>
    <cellStyle name="20 % - Markeringsfarve6 2 3 12 3" xfId="24287" xr:uid="{00000000-0005-0000-0000-0000B03B0000}"/>
    <cellStyle name="20 % - Markeringsfarve6 2 3 13" xfId="3911" xr:uid="{00000000-0005-0000-0000-0000B13B0000}"/>
    <cellStyle name="20 % - Markeringsfarve6 2 3 14" xfId="14202" xr:uid="{00000000-0005-0000-0000-0000B23B0000}"/>
    <cellStyle name="20 % - Markeringsfarve6 2 3 14 2" xfId="28233" xr:uid="{00000000-0005-0000-0000-0000B33B0000}"/>
    <cellStyle name="20 % - Markeringsfarve6 2 3 15" xfId="24284" xr:uid="{00000000-0005-0000-0000-0000B43B0000}"/>
    <cellStyle name="20 % - Markeringsfarve6 2 3 2" xfId="3912" xr:uid="{00000000-0005-0000-0000-0000B53B0000}"/>
    <cellStyle name="20 % - Markeringsfarve6 2 3 2 10" xfId="3913" xr:uid="{00000000-0005-0000-0000-0000B63B0000}"/>
    <cellStyle name="20 % - Markeringsfarve6 2 3 2 10 2" xfId="14207" xr:uid="{00000000-0005-0000-0000-0000B73B0000}"/>
    <cellStyle name="20 % - Markeringsfarve6 2 3 2 10 2 2" xfId="28238" xr:uid="{00000000-0005-0000-0000-0000B83B0000}"/>
    <cellStyle name="20 % - Markeringsfarve6 2 3 2 10 3" xfId="24289" xr:uid="{00000000-0005-0000-0000-0000B93B0000}"/>
    <cellStyle name="20 % - Markeringsfarve6 2 3 2 11" xfId="3914" xr:uid="{00000000-0005-0000-0000-0000BA3B0000}"/>
    <cellStyle name="20 % - Markeringsfarve6 2 3 2 11 2" xfId="14208" xr:uid="{00000000-0005-0000-0000-0000BB3B0000}"/>
    <cellStyle name="20 % - Markeringsfarve6 2 3 2 11 2 2" xfId="28239" xr:uid="{00000000-0005-0000-0000-0000BC3B0000}"/>
    <cellStyle name="20 % - Markeringsfarve6 2 3 2 11 3" xfId="24290" xr:uid="{00000000-0005-0000-0000-0000BD3B0000}"/>
    <cellStyle name="20 % - Markeringsfarve6 2 3 2 12" xfId="14206" xr:uid="{00000000-0005-0000-0000-0000BE3B0000}"/>
    <cellStyle name="20 % - Markeringsfarve6 2 3 2 12 2" xfId="28237" xr:uid="{00000000-0005-0000-0000-0000BF3B0000}"/>
    <cellStyle name="20 % - Markeringsfarve6 2 3 2 13" xfId="24288" xr:uid="{00000000-0005-0000-0000-0000C03B0000}"/>
    <cellStyle name="20 % - Markeringsfarve6 2 3 2 2" xfId="3915" xr:uid="{00000000-0005-0000-0000-0000C13B0000}"/>
    <cellStyle name="20 % - Markeringsfarve6 2 3 2 2 10" xfId="3916" xr:uid="{00000000-0005-0000-0000-0000C23B0000}"/>
    <cellStyle name="20 % - Markeringsfarve6 2 3 2 2 10 2" xfId="14210" xr:uid="{00000000-0005-0000-0000-0000C33B0000}"/>
    <cellStyle name="20 % - Markeringsfarve6 2 3 2 2 10 2 2" xfId="28241" xr:uid="{00000000-0005-0000-0000-0000C43B0000}"/>
    <cellStyle name="20 % - Markeringsfarve6 2 3 2 2 10 3" xfId="24292" xr:uid="{00000000-0005-0000-0000-0000C53B0000}"/>
    <cellStyle name="20 % - Markeringsfarve6 2 3 2 2 11" xfId="14209" xr:uid="{00000000-0005-0000-0000-0000C63B0000}"/>
    <cellStyle name="20 % - Markeringsfarve6 2 3 2 2 11 2" xfId="28240" xr:uid="{00000000-0005-0000-0000-0000C73B0000}"/>
    <cellStyle name="20 % - Markeringsfarve6 2 3 2 2 12" xfId="24291" xr:uid="{00000000-0005-0000-0000-0000C83B0000}"/>
    <cellStyle name="20 % - Markeringsfarve6 2 3 2 2 2" xfId="3917" xr:uid="{00000000-0005-0000-0000-0000C93B0000}"/>
    <cellStyle name="20 % - Markeringsfarve6 2 3 2 2 2 2" xfId="3918" xr:uid="{00000000-0005-0000-0000-0000CA3B0000}"/>
    <cellStyle name="20 % - Markeringsfarve6 2 3 2 2 2 2 2" xfId="14212" xr:uid="{00000000-0005-0000-0000-0000CB3B0000}"/>
    <cellStyle name="20 % - Markeringsfarve6 2 3 2 2 2 2 2 2" xfId="28243" xr:uid="{00000000-0005-0000-0000-0000CC3B0000}"/>
    <cellStyle name="20 % - Markeringsfarve6 2 3 2 2 2 2 3" xfId="24294" xr:uid="{00000000-0005-0000-0000-0000CD3B0000}"/>
    <cellStyle name="20 % - Markeringsfarve6 2 3 2 2 2 3" xfId="3919" xr:uid="{00000000-0005-0000-0000-0000CE3B0000}"/>
    <cellStyle name="20 % - Markeringsfarve6 2 3 2 2 2 3 2" xfId="14213" xr:uid="{00000000-0005-0000-0000-0000CF3B0000}"/>
    <cellStyle name="20 % - Markeringsfarve6 2 3 2 2 2 3 2 2" xfId="28244" xr:uid="{00000000-0005-0000-0000-0000D03B0000}"/>
    <cellStyle name="20 % - Markeringsfarve6 2 3 2 2 2 3 3" xfId="24295" xr:uid="{00000000-0005-0000-0000-0000D13B0000}"/>
    <cellStyle name="20 % - Markeringsfarve6 2 3 2 2 2 4" xfId="3920" xr:uid="{00000000-0005-0000-0000-0000D23B0000}"/>
    <cellStyle name="20 % - Markeringsfarve6 2 3 2 2 2 4 2" xfId="14214" xr:uid="{00000000-0005-0000-0000-0000D33B0000}"/>
    <cellStyle name="20 % - Markeringsfarve6 2 3 2 2 2 4 2 2" xfId="28245" xr:uid="{00000000-0005-0000-0000-0000D43B0000}"/>
    <cellStyle name="20 % - Markeringsfarve6 2 3 2 2 2 4 3" xfId="24296" xr:uid="{00000000-0005-0000-0000-0000D53B0000}"/>
    <cellStyle name="20 % - Markeringsfarve6 2 3 2 2 2 5" xfId="3921" xr:uid="{00000000-0005-0000-0000-0000D63B0000}"/>
    <cellStyle name="20 % - Markeringsfarve6 2 3 2 2 2 5 2" xfId="14215" xr:uid="{00000000-0005-0000-0000-0000D73B0000}"/>
    <cellStyle name="20 % - Markeringsfarve6 2 3 2 2 2 5 2 2" xfId="28246" xr:uid="{00000000-0005-0000-0000-0000D83B0000}"/>
    <cellStyle name="20 % - Markeringsfarve6 2 3 2 2 2 5 3" xfId="24297" xr:uid="{00000000-0005-0000-0000-0000D93B0000}"/>
    <cellStyle name="20 % - Markeringsfarve6 2 3 2 2 2 6" xfId="3922" xr:uid="{00000000-0005-0000-0000-0000DA3B0000}"/>
    <cellStyle name="20 % - Markeringsfarve6 2 3 2 2 2 6 2" xfId="14216" xr:uid="{00000000-0005-0000-0000-0000DB3B0000}"/>
    <cellStyle name="20 % - Markeringsfarve6 2 3 2 2 2 6 2 2" xfId="28247" xr:uid="{00000000-0005-0000-0000-0000DC3B0000}"/>
    <cellStyle name="20 % - Markeringsfarve6 2 3 2 2 2 6 3" xfId="24298" xr:uid="{00000000-0005-0000-0000-0000DD3B0000}"/>
    <cellStyle name="20 % - Markeringsfarve6 2 3 2 2 2 7" xfId="14211" xr:uid="{00000000-0005-0000-0000-0000DE3B0000}"/>
    <cellStyle name="20 % - Markeringsfarve6 2 3 2 2 2 7 2" xfId="28242" xr:uid="{00000000-0005-0000-0000-0000DF3B0000}"/>
    <cellStyle name="20 % - Markeringsfarve6 2 3 2 2 2 8" xfId="24293" xr:uid="{00000000-0005-0000-0000-0000E03B0000}"/>
    <cellStyle name="20 % - Markeringsfarve6 2 3 2 2 3" xfId="3923" xr:uid="{00000000-0005-0000-0000-0000E13B0000}"/>
    <cellStyle name="20 % - Markeringsfarve6 2 3 2 2 3 2" xfId="3924" xr:uid="{00000000-0005-0000-0000-0000E23B0000}"/>
    <cellStyle name="20 % - Markeringsfarve6 2 3 2 2 3 2 2" xfId="14218" xr:uid="{00000000-0005-0000-0000-0000E33B0000}"/>
    <cellStyle name="20 % - Markeringsfarve6 2 3 2 2 3 2 2 2" xfId="28249" xr:uid="{00000000-0005-0000-0000-0000E43B0000}"/>
    <cellStyle name="20 % - Markeringsfarve6 2 3 2 2 3 2 3" xfId="24300" xr:uid="{00000000-0005-0000-0000-0000E53B0000}"/>
    <cellStyle name="20 % - Markeringsfarve6 2 3 2 2 3 3" xfId="3925" xr:uid="{00000000-0005-0000-0000-0000E63B0000}"/>
    <cellStyle name="20 % - Markeringsfarve6 2 3 2 2 3 3 2" xfId="14219" xr:uid="{00000000-0005-0000-0000-0000E73B0000}"/>
    <cellStyle name="20 % - Markeringsfarve6 2 3 2 2 3 3 2 2" xfId="28250" xr:uid="{00000000-0005-0000-0000-0000E83B0000}"/>
    <cellStyle name="20 % - Markeringsfarve6 2 3 2 2 3 3 3" xfId="24301" xr:uid="{00000000-0005-0000-0000-0000E93B0000}"/>
    <cellStyle name="20 % - Markeringsfarve6 2 3 2 2 3 4" xfId="3926" xr:uid="{00000000-0005-0000-0000-0000EA3B0000}"/>
    <cellStyle name="20 % - Markeringsfarve6 2 3 2 2 3 4 2" xfId="14220" xr:uid="{00000000-0005-0000-0000-0000EB3B0000}"/>
    <cellStyle name="20 % - Markeringsfarve6 2 3 2 2 3 4 2 2" xfId="28251" xr:uid="{00000000-0005-0000-0000-0000EC3B0000}"/>
    <cellStyle name="20 % - Markeringsfarve6 2 3 2 2 3 4 3" xfId="24302" xr:uid="{00000000-0005-0000-0000-0000ED3B0000}"/>
    <cellStyle name="20 % - Markeringsfarve6 2 3 2 2 3 5" xfId="3927" xr:uid="{00000000-0005-0000-0000-0000EE3B0000}"/>
    <cellStyle name="20 % - Markeringsfarve6 2 3 2 2 3 5 2" xfId="14221" xr:uid="{00000000-0005-0000-0000-0000EF3B0000}"/>
    <cellStyle name="20 % - Markeringsfarve6 2 3 2 2 3 5 2 2" xfId="28252" xr:uid="{00000000-0005-0000-0000-0000F03B0000}"/>
    <cellStyle name="20 % - Markeringsfarve6 2 3 2 2 3 5 3" xfId="24303" xr:uid="{00000000-0005-0000-0000-0000F13B0000}"/>
    <cellStyle name="20 % - Markeringsfarve6 2 3 2 2 3 6" xfId="3928" xr:uid="{00000000-0005-0000-0000-0000F23B0000}"/>
    <cellStyle name="20 % - Markeringsfarve6 2 3 2 2 3 6 2" xfId="14222" xr:uid="{00000000-0005-0000-0000-0000F33B0000}"/>
    <cellStyle name="20 % - Markeringsfarve6 2 3 2 2 3 6 2 2" xfId="28253" xr:uid="{00000000-0005-0000-0000-0000F43B0000}"/>
    <cellStyle name="20 % - Markeringsfarve6 2 3 2 2 3 6 3" xfId="24304" xr:uid="{00000000-0005-0000-0000-0000F53B0000}"/>
    <cellStyle name="20 % - Markeringsfarve6 2 3 2 2 3 7" xfId="14217" xr:uid="{00000000-0005-0000-0000-0000F63B0000}"/>
    <cellStyle name="20 % - Markeringsfarve6 2 3 2 2 3 7 2" xfId="28248" xr:uid="{00000000-0005-0000-0000-0000F73B0000}"/>
    <cellStyle name="20 % - Markeringsfarve6 2 3 2 2 3 8" xfId="24299" xr:uid="{00000000-0005-0000-0000-0000F83B0000}"/>
    <cellStyle name="20 % - Markeringsfarve6 2 3 2 2 4" xfId="3929" xr:uid="{00000000-0005-0000-0000-0000F93B0000}"/>
    <cellStyle name="20 % - Markeringsfarve6 2 3 2 2 4 2" xfId="3930" xr:uid="{00000000-0005-0000-0000-0000FA3B0000}"/>
    <cellStyle name="20 % - Markeringsfarve6 2 3 2 2 4 2 2" xfId="14224" xr:uid="{00000000-0005-0000-0000-0000FB3B0000}"/>
    <cellStyle name="20 % - Markeringsfarve6 2 3 2 2 4 2 2 2" xfId="28255" xr:uid="{00000000-0005-0000-0000-0000FC3B0000}"/>
    <cellStyle name="20 % - Markeringsfarve6 2 3 2 2 4 2 3" xfId="24306" xr:uid="{00000000-0005-0000-0000-0000FD3B0000}"/>
    <cellStyle name="20 % - Markeringsfarve6 2 3 2 2 4 3" xfId="3931" xr:uid="{00000000-0005-0000-0000-0000FE3B0000}"/>
    <cellStyle name="20 % - Markeringsfarve6 2 3 2 2 4 3 2" xfId="14225" xr:uid="{00000000-0005-0000-0000-0000FF3B0000}"/>
    <cellStyle name="20 % - Markeringsfarve6 2 3 2 2 4 3 2 2" xfId="28256" xr:uid="{00000000-0005-0000-0000-0000003C0000}"/>
    <cellStyle name="20 % - Markeringsfarve6 2 3 2 2 4 3 3" xfId="24307" xr:uid="{00000000-0005-0000-0000-0000013C0000}"/>
    <cellStyle name="20 % - Markeringsfarve6 2 3 2 2 4 4" xfId="3932" xr:uid="{00000000-0005-0000-0000-0000023C0000}"/>
    <cellStyle name="20 % - Markeringsfarve6 2 3 2 2 4 4 2" xfId="14226" xr:uid="{00000000-0005-0000-0000-0000033C0000}"/>
    <cellStyle name="20 % - Markeringsfarve6 2 3 2 2 4 4 2 2" xfId="28257" xr:uid="{00000000-0005-0000-0000-0000043C0000}"/>
    <cellStyle name="20 % - Markeringsfarve6 2 3 2 2 4 4 3" xfId="24308" xr:uid="{00000000-0005-0000-0000-0000053C0000}"/>
    <cellStyle name="20 % - Markeringsfarve6 2 3 2 2 4 5" xfId="3933" xr:uid="{00000000-0005-0000-0000-0000063C0000}"/>
    <cellStyle name="20 % - Markeringsfarve6 2 3 2 2 4 5 2" xfId="14227" xr:uid="{00000000-0005-0000-0000-0000073C0000}"/>
    <cellStyle name="20 % - Markeringsfarve6 2 3 2 2 4 5 2 2" xfId="28258" xr:uid="{00000000-0005-0000-0000-0000083C0000}"/>
    <cellStyle name="20 % - Markeringsfarve6 2 3 2 2 4 5 3" xfId="24309" xr:uid="{00000000-0005-0000-0000-0000093C0000}"/>
    <cellStyle name="20 % - Markeringsfarve6 2 3 2 2 4 6" xfId="3934" xr:uid="{00000000-0005-0000-0000-00000A3C0000}"/>
    <cellStyle name="20 % - Markeringsfarve6 2 3 2 2 4 6 2" xfId="14228" xr:uid="{00000000-0005-0000-0000-00000B3C0000}"/>
    <cellStyle name="20 % - Markeringsfarve6 2 3 2 2 4 6 2 2" xfId="28259" xr:uid="{00000000-0005-0000-0000-00000C3C0000}"/>
    <cellStyle name="20 % - Markeringsfarve6 2 3 2 2 4 6 3" xfId="24310" xr:uid="{00000000-0005-0000-0000-00000D3C0000}"/>
    <cellStyle name="20 % - Markeringsfarve6 2 3 2 2 4 7" xfId="14223" xr:uid="{00000000-0005-0000-0000-00000E3C0000}"/>
    <cellStyle name="20 % - Markeringsfarve6 2 3 2 2 4 7 2" xfId="28254" xr:uid="{00000000-0005-0000-0000-00000F3C0000}"/>
    <cellStyle name="20 % - Markeringsfarve6 2 3 2 2 4 8" xfId="24305" xr:uid="{00000000-0005-0000-0000-0000103C0000}"/>
    <cellStyle name="20 % - Markeringsfarve6 2 3 2 2 5" xfId="3935" xr:uid="{00000000-0005-0000-0000-0000113C0000}"/>
    <cellStyle name="20 % - Markeringsfarve6 2 3 2 2 5 2" xfId="3936" xr:uid="{00000000-0005-0000-0000-0000123C0000}"/>
    <cellStyle name="20 % - Markeringsfarve6 2 3 2 2 5 2 2" xfId="14230" xr:uid="{00000000-0005-0000-0000-0000133C0000}"/>
    <cellStyle name="20 % - Markeringsfarve6 2 3 2 2 5 2 2 2" xfId="28261" xr:uid="{00000000-0005-0000-0000-0000143C0000}"/>
    <cellStyle name="20 % - Markeringsfarve6 2 3 2 2 5 2 3" xfId="24312" xr:uid="{00000000-0005-0000-0000-0000153C0000}"/>
    <cellStyle name="20 % - Markeringsfarve6 2 3 2 2 5 3" xfId="3937" xr:uid="{00000000-0005-0000-0000-0000163C0000}"/>
    <cellStyle name="20 % - Markeringsfarve6 2 3 2 2 5 3 2" xfId="14231" xr:uid="{00000000-0005-0000-0000-0000173C0000}"/>
    <cellStyle name="20 % - Markeringsfarve6 2 3 2 2 5 3 2 2" xfId="28262" xr:uid="{00000000-0005-0000-0000-0000183C0000}"/>
    <cellStyle name="20 % - Markeringsfarve6 2 3 2 2 5 3 3" xfId="24313" xr:uid="{00000000-0005-0000-0000-0000193C0000}"/>
    <cellStyle name="20 % - Markeringsfarve6 2 3 2 2 5 4" xfId="3938" xr:uid="{00000000-0005-0000-0000-00001A3C0000}"/>
    <cellStyle name="20 % - Markeringsfarve6 2 3 2 2 5 4 2" xfId="14232" xr:uid="{00000000-0005-0000-0000-00001B3C0000}"/>
    <cellStyle name="20 % - Markeringsfarve6 2 3 2 2 5 4 2 2" xfId="28263" xr:uid="{00000000-0005-0000-0000-00001C3C0000}"/>
    <cellStyle name="20 % - Markeringsfarve6 2 3 2 2 5 4 3" xfId="24314" xr:uid="{00000000-0005-0000-0000-00001D3C0000}"/>
    <cellStyle name="20 % - Markeringsfarve6 2 3 2 2 5 5" xfId="3939" xr:uid="{00000000-0005-0000-0000-00001E3C0000}"/>
    <cellStyle name="20 % - Markeringsfarve6 2 3 2 2 5 5 2" xfId="14233" xr:uid="{00000000-0005-0000-0000-00001F3C0000}"/>
    <cellStyle name="20 % - Markeringsfarve6 2 3 2 2 5 5 2 2" xfId="28264" xr:uid="{00000000-0005-0000-0000-0000203C0000}"/>
    <cellStyle name="20 % - Markeringsfarve6 2 3 2 2 5 5 3" xfId="24315" xr:uid="{00000000-0005-0000-0000-0000213C0000}"/>
    <cellStyle name="20 % - Markeringsfarve6 2 3 2 2 5 6" xfId="3940" xr:uid="{00000000-0005-0000-0000-0000223C0000}"/>
    <cellStyle name="20 % - Markeringsfarve6 2 3 2 2 5 6 2" xfId="14234" xr:uid="{00000000-0005-0000-0000-0000233C0000}"/>
    <cellStyle name="20 % - Markeringsfarve6 2 3 2 2 5 6 2 2" xfId="28265" xr:uid="{00000000-0005-0000-0000-0000243C0000}"/>
    <cellStyle name="20 % - Markeringsfarve6 2 3 2 2 5 6 3" xfId="24316" xr:uid="{00000000-0005-0000-0000-0000253C0000}"/>
    <cellStyle name="20 % - Markeringsfarve6 2 3 2 2 5 7" xfId="14229" xr:uid="{00000000-0005-0000-0000-0000263C0000}"/>
    <cellStyle name="20 % - Markeringsfarve6 2 3 2 2 5 7 2" xfId="28260" xr:uid="{00000000-0005-0000-0000-0000273C0000}"/>
    <cellStyle name="20 % - Markeringsfarve6 2 3 2 2 5 8" xfId="24311" xr:uid="{00000000-0005-0000-0000-0000283C0000}"/>
    <cellStyle name="20 % - Markeringsfarve6 2 3 2 2 6" xfId="3941" xr:uid="{00000000-0005-0000-0000-0000293C0000}"/>
    <cellStyle name="20 % - Markeringsfarve6 2 3 2 2 6 2" xfId="14235" xr:uid="{00000000-0005-0000-0000-00002A3C0000}"/>
    <cellStyle name="20 % - Markeringsfarve6 2 3 2 2 6 2 2" xfId="28266" xr:uid="{00000000-0005-0000-0000-00002B3C0000}"/>
    <cellStyle name="20 % - Markeringsfarve6 2 3 2 2 6 3" xfId="24317" xr:uid="{00000000-0005-0000-0000-00002C3C0000}"/>
    <cellStyle name="20 % - Markeringsfarve6 2 3 2 2 7" xfId="3942" xr:uid="{00000000-0005-0000-0000-00002D3C0000}"/>
    <cellStyle name="20 % - Markeringsfarve6 2 3 2 2 7 2" xfId="14236" xr:uid="{00000000-0005-0000-0000-00002E3C0000}"/>
    <cellStyle name="20 % - Markeringsfarve6 2 3 2 2 7 2 2" xfId="28267" xr:uid="{00000000-0005-0000-0000-00002F3C0000}"/>
    <cellStyle name="20 % - Markeringsfarve6 2 3 2 2 7 3" xfId="24318" xr:uid="{00000000-0005-0000-0000-0000303C0000}"/>
    <cellStyle name="20 % - Markeringsfarve6 2 3 2 2 8" xfId="3943" xr:uid="{00000000-0005-0000-0000-0000313C0000}"/>
    <cellStyle name="20 % - Markeringsfarve6 2 3 2 2 8 2" xfId="14237" xr:uid="{00000000-0005-0000-0000-0000323C0000}"/>
    <cellStyle name="20 % - Markeringsfarve6 2 3 2 2 8 2 2" xfId="28268" xr:uid="{00000000-0005-0000-0000-0000333C0000}"/>
    <cellStyle name="20 % - Markeringsfarve6 2 3 2 2 8 3" xfId="24319" xr:uid="{00000000-0005-0000-0000-0000343C0000}"/>
    <cellStyle name="20 % - Markeringsfarve6 2 3 2 2 9" xfId="3944" xr:uid="{00000000-0005-0000-0000-0000353C0000}"/>
    <cellStyle name="20 % - Markeringsfarve6 2 3 2 2 9 2" xfId="14238" xr:uid="{00000000-0005-0000-0000-0000363C0000}"/>
    <cellStyle name="20 % - Markeringsfarve6 2 3 2 2 9 2 2" xfId="28269" xr:uid="{00000000-0005-0000-0000-0000373C0000}"/>
    <cellStyle name="20 % - Markeringsfarve6 2 3 2 2 9 3" xfId="24320" xr:uid="{00000000-0005-0000-0000-0000383C0000}"/>
    <cellStyle name="20 % - Markeringsfarve6 2 3 2 3" xfId="3945" xr:uid="{00000000-0005-0000-0000-0000393C0000}"/>
    <cellStyle name="20 % - Markeringsfarve6 2 3 2 3 2" xfId="3946" xr:uid="{00000000-0005-0000-0000-00003A3C0000}"/>
    <cellStyle name="20 % - Markeringsfarve6 2 3 2 3 2 2" xfId="14240" xr:uid="{00000000-0005-0000-0000-00003B3C0000}"/>
    <cellStyle name="20 % - Markeringsfarve6 2 3 2 3 2 2 2" xfId="28271" xr:uid="{00000000-0005-0000-0000-00003C3C0000}"/>
    <cellStyle name="20 % - Markeringsfarve6 2 3 2 3 2 3" xfId="24322" xr:uid="{00000000-0005-0000-0000-00003D3C0000}"/>
    <cellStyle name="20 % - Markeringsfarve6 2 3 2 3 3" xfId="3947" xr:uid="{00000000-0005-0000-0000-00003E3C0000}"/>
    <cellStyle name="20 % - Markeringsfarve6 2 3 2 3 3 2" xfId="14241" xr:uid="{00000000-0005-0000-0000-00003F3C0000}"/>
    <cellStyle name="20 % - Markeringsfarve6 2 3 2 3 3 2 2" xfId="28272" xr:uid="{00000000-0005-0000-0000-0000403C0000}"/>
    <cellStyle name="20 % - Markeringsfarve6 2 3 2 3 3 3" xfId="24323" xr:uid="{00000000-0005-0000-0000-0000413C0000}"/>
    <cellStyle name="20 % - Markeringsfarve6 2 3 2 3 4" xfId="3948" xr:uid="{00000000-0005-0000-0000-0000423C0000}"/>
    <cellStyle name="20 % - Markeringsfarve6 2 3 2 3 4 2" xfId="14242" xr:uid="{00000000-0005-0000-0000-0000433C0000}"/>
    <cellStyle name="20 % - Markeringsfarve6 2 3 2 3 4 2 2" xfId="28273" xr:uid="{00000000-0005-0000-0000-0000443C0000}"/>
    <cellStyle name="20 % - Markeringsfarve6 2 3 2 3 4 3" xfId="24324" xr:uid="{00000000-0005-0000-0000-0000453C0000}"/>
    <cellStyle name="20 % - Markeringsfarve6 2 3 2 3 5" xfId="3949" xr:uid="{00000000-0005-0000-0000-0000463C0000}"/>
    <cellStyle name="20 % - Markeringsfarve6 2 3 2 3 5 2" xfId="14243" xr:uid="{00000000-0005-0000-0000-0000473C0000}"/>
    <cellStyle name="20 % - Markeringsfarve6 2 3 2 3 5 2 2" xfId="28274" xr:uid="{00000000-0005-0000-0000-0000483C0000}"/>
    <cellStyle name="20 % - Markeringsfarve6 2 3 2 3 5 3" xfId="24325" xr:uid="{00000000-0005-0000-0000-0000493C0000}"/>
    <cellStyle name="20 % - Markeringsfarve6 2 3 2 3 6" xfId="3950" xr:uid="{00000000-0005-0000-0000-00004A3C0000}"/>
    <cellStyle name="20 % - Markeringsfarve6 2 3 2 3 6 2" xfId="14244" xr:uid="{00000000-0005-0000-0000-00004B3C0000}"/>
    <cellStyle name="20 % - Markeringsfarve6 2 3 2 3 6 2 2" xfId="28275" xr:uid="{00000000-0005-0000-0000-00004C3C0000}"/>
    <cellStyle name="20 % - Markeringsfarve6 2 3 2 3 6 3" xfId="24326" xr:uid="{00000000-0005-0000-0000-00004D3C0000}"/>
    <cellStyle name="20 % - Markeringsfarve6 2 3 2 3 7" xfId="14239" xr:uid="{00000000-0005-0000-0000-00004E3C0000}"/>
    <cellStyle name="20 % - Markeringsfarve6 2 3 2 3 7 2" xfId="28270" xr:uid="{00000000-0005-0000-0000-00004F3C0000}"/>
    <cellStyle name="20 % - Markeringsfarve6 2 3 2 3 8" xfId="24321" xr:uid="{00000000-0005-0000-0000-0000503C0000}"/>
    <cellStyle name="20 % - Markeringsfarve6 2 3 2 4" xfId="3951" xr:uid="{00000000-0005-0000-0000-0000513C0000}"/>
    <cellStyle name="20 % - Markeringsfarve6 2 3 2 4 2" xfId="3952" xr:uid="{00000000-0005-0000-0000-0000523C0000}"/>
    <cellStyle name="20 % - Markeringsfarve6 2 3 2 4 2 2" xfId="14246" xr:uid="{00000000-0005-0000-0000-0000533C0000}"/>
    <cellStyle name="20 % - Markeringsfarve6 2 3 2 4 2 2 2" xfId="28277" xr:uid="{00000000-0005-0000-0000-0000543C0000}"/>
    <cellStyle name="20 % - Markeringsfarve6 2 3 2 4 2 3" xfId="24328" xr:uid="{00000000-0005-0000-0000-0000553C0000}"/>
    <cellStyle name="20 % - Markeringsfarve6 2 3 2 4 3" xfId="3953" xr:uid="{00000000-0005-0000-0000-0000563C0000}"/>
    <cellStyle name="20 % - Markeringsfarve6 2 3 2 4 3 2" xfId="14247" xr:uid="{00000000-0005-0000-0000-0000573C0000}"/>
    <cellStyle name="20 % - Markeringsfarve6 2 3 2 4 3 2 2" xfId="28278" xr:uid="{00000000-0005-0000-0000-0000583C0000}"/>
    <cellStyle name="20 % - Markeringsfarve6 2 3 2 4 3 3" xfId="24329" xr:uid="{00000000-0005-0000-0000-0000593C0000}"/>
    <cellStyle name="20 % - Markeringsfarve6 2 3 2 4 4" xfId="3954" xr:uid="{00000000-0005-0000-0000-00005A3C0000}"/>
    <cellStyle name="20 % - Markeringsfarve6 2 3 2 4 4 2" xfId="14248" xr:uid="{00000000-0005-0000-0000-00005B3C0000}"/>
    <cellStyle name="20 % - Markeringsfarve6 2 3 2 4 4 2 2" xfId="28279" xr:uid="{00000000-0005-0000-0000-00005C3C0000}"/>
    <cellStyle name="20 % - Markeringsfarve6 2 3 2 4 4 3" xfId="24330" xr:uid="{00000000-0005-0000-0000-00005D3C0000}"/>
    <cellStyle name="20 % - Markeringsfarve6 2 3 2 4 5" xfId="3955" xr:uid="{00000000-0005-0000-0000-00005E3C0000}"/>
    <cellStyle name="20 % - Markeringsfarve6 2 3 2 4 5 2" xfId="14249" xr:uid="{00000000-0005-0000-0000-00005F3C0000}"/>
    <cellStyle name="20 % - Markeringsfarve6 2 3 2 4 5 2 2" xfId="28280" xr:uid="{00000000-0005-0000-0000-0000603C0000}"/>
    <cellStyle name="20 % - Markeringsfarve6 2 3 2 4 5 3" xfId="24331" xr:uid="{00000000-0005-0000-0000-0000613C0000}"/>
    <cellStyle name="20 % - Markeringsfarve6 2 3 2 4 6" xfId="3956" xr:uid="{00000000-0005-0000-0000-0000623C0000}"/>
    <cellStyle name="20 % - Markeringsfarve6 2 3 2 4 6 2" xfId="14250" xr:uid="{00000000-0005-0000-0000-0000633C0000}"/>
    <cellStyle name="20 % - Markeringsfarve6 2 3 2 4 6 2 2" xfId="28281" xr:uid="{00000000-0005-0000-0000-0000643C0000}"/>
    <cellStyle name="20 % - Markeringsfarve6 2 3 2 4 6 3" xfId="24332" xr:uid="{00000000-0005-0000-0000-0000653C0000}"/>
    <cellStyle name="20 % - Markeringsfarve6 2 3 2 4 7" xfId="14245" xr:uid="{00000000-0005-0000-0000-0000663C0000}"/>
    <cellStyle name="20 % - Markeringsfarve6 2 3 2 4 7 2" xfId="28276" xr:uid="{00000000-0005-0000-0000-0000673C0000}"/>
    <cellStyle name="20 % - Markeringsfarve6 2 3 2 4 8" xfId="24327" xr:uid="{00000000-0005-0000-0000-0000683C0000}"/>
    <cellStyle name="20 % - Markeringsfarve6 2 3 2 5" xfId="3957" xr:uid="{00000000-0005-0000-0000-0000693C0000}"/>
    <cellStyle name="20 % - Markeringsfarve6 2 3 2 5 2" xfId="3958" xr:uid="{00000000-0005-0000-0000-00006A3C0000}"/>
    <cellStyle name="20 % - Markeringsfarve6 2 3 2 5 2 2" xfId="14252" xr:uid="{00000000-0005-0000-0000-00006B3C0000}"/>
    <cellStyle name="20 % - Markeringsfarve6 2 3 2 5 2 2 2" xfId="28283" xr:uid="{00000000-0005-0000-0000-00006C3C0000}"/>
    <cellStyle name="20 % - Markeringsfarve6 2 3 2 5 2 3" xfId="24334" xr:uid="{00000000-0005-0000-0000-00006D3C0000}"/>
    <cellStyle name="20 % - Markeringsfarve6 2 3 2 5 3" xfId="3959" xr:uid="{00000000-0005-0000-0000-00006E3C0000}"/>
    <cellStyle name="20 % - Markeringsfarve6 2 3 2 5 3 2" xfId="14253" xr:uid="{00000000-0005-0000-0000-00006F3C0000}"/>
    <cellStyle name="20 % - Markeringsfarve6 2 3 2 5 3 2 2" xfId="28284" xr:uid="{00000000-0005-0000-0000-0000703C0000}"/>
    <cellStyle name="20 % - Markeringsfarve6 2 3 2 5 3 3" xfId="24335" xr:uid="{00000000-0005-0000-0000-0000713C0000}"/>
    <cellStyle name="20 % - Markeringsfarve6 2 3 2 5 4" xfId="3960" xr:uid="{00000000-0005-0000-0000-0000723C0000}"/>
    <cellStyle name="20 % - Markeringsfarve6 2 3 2 5 4 2" xfId="14254" xr:uid="{00000000-0005-0000-0000-0000733C0000}"/>
    <cellStyle name="20 % - Markeringsfarve6 2 3 2 5 4 2 2" xfId="28285" xr:uid="{00000000-0005-0000-0000-0000743C0000}"/>
    <cellStyle name="20 % - Markeringsfarve6 2 3 2 5 4 3" xfId="24336" xr:uid="{00000000-0005-0000-0000-0000753C0000}"/>
    <cellStyle name="20 % - Markeringsfarve6 2 3 2 5 5" xfId="3961" xr:uid="{00000000-0005-0000-0000-0000763C0000}"/>
    <cellStyle name="20 % - Markeringsfarve6 2 3 2 5 5 2" xfId="14255" xr:uid="{00000000-0005-0000-0000-0000773C0000}"/>
    <cellStyle name="20 % - Markeringsfarve6 2 3 2 5 5 2 2" xfId="28286" xr:uid="{00000000-0005-0000-0000-0000783C0000}"/>
    <cellStyle name="20 % - Markeringsfarve6 2 3 2 5 5 3" xfId="24337" xr:uid="{00000000-0005-0000-0000-0000793C0000}"/>
    <cellStyle name="20 % - Markeringsfarve6 2 3 2 5 6" xfId="3962" xr:uid="{00000000-0005-0000-0000-00007A3C0000}"/>
    <cellStyle name="20 % - Markeringsfarve6 2 3 2 5 6 2" xfId="14256" xr:uid="{00000000-0005-0000-0000-00007B3C0000}"/>
    <cellStyle name="20 % - Markeringsfarve6 2 3 2 5 6 2 2" xfId="28287" xr:uid="{00000000-0005-0000-0000-00007C3C0000}"/>
    <cellStyle name="20 % - Markeringsfarve6 2 3 2 5 6 3" xfId="24338" xr:uid="{00000000-0005-0000-0000-00007D3C0000}"/>
    <cellStyle name="20 % - Markeringsfarve6 2 3 2 5 7" xfId="14251" xr:uid="{00000000-0005-0000-0000-00007E3C0000}"/>
    <cellStyle name="20 % - Markeringsfarve6 2 3 2 5 7 2" xfId="28282" xr:uid="{00000000-0005-0000-0000-00007F3C0000}"/>
    <cellStyle name="20 % - Markeringsfarve6 2 3 2 5 8" xfId="24333" xr:uid="{00000000-0005-0000-0000-0000803C0000}"/>
    <cellStyle name="20 % - Markeringsfarve6 2 3 2 6" xfId="3963" xr:uid="{00000000-0005-0000-0000-0000813C0000}"/>
    <cellStyle name="20 % - Markeringsfarve6 2 3 2 6 2" xfId="3964" xr:uid="{00000000-0005-0000-0000-0000823C0000}"/>
    <cellStyle name="20 % - Markeringsfarve6 2 3 2 6 2 2" xfId="14258" xr:uid="{00000000-0005-0000-0000-0000833C0000}"/>
    <cellStyle name="20 % - Markeringsfarve6 2 3 2 6 2 2 2" xfId="28289" xr:uid="{00000000-0005-0000-0000-0000843C0000}"/>
    <cellStyle name="20 % - Markeringsfarve6 2 3 2 6 2 3" xfId="24340" xr:uid="{00000000-0005-0000-0000-0000853C0000}"/>
    <cellStyle name="20 % - Markeringsfarve6 2 3 2 6 3" xfId="3965" xr:uid="{00000000-0005-0000-0000-0000863C0000}"/>
    <cellStyle name="20 % - Markeringsfarve6 2 3 2 6 3 2" xfId="14259" xr:uid="{00000000-0005-0000-0000-0000873C0000}"/>
    <cellStyle name="20 % - Markeringsfarve6 2 3 2 6 3 2 2" xfId="28290" xr:uid="{00000000-0005-0000-0000-0000883C0000}"/>
    <cellStyle name="20 % - Markeringsfarve6 2 3 2 6 3 3" xfId="24341" xr:uid="{00000000-0005-0000-0000-0000893C0000}"/>
    <cellStyle name="20 % - Markeringsfarve6 2 3 2 6 4" xfId="3966" xr:uid="{00000000-0005-0000-0000-00008A3C0000}"/>
    <cellStyle name="20 % - Markeringsfarve6 2 3 2 6 4 2" xfId="14260" xr:uid="{00000000-0005-0000-0000-00008B3C0000}"/>
    <cellStyle name="20 % - Markeringsfarve6 2 3 2 6 4 2 2" xfId="28291" xr:uid="{00000000-0005-0000-0000-00008C3C0000}"/>
    <cellStyle name="20 % - Markeringsfarve6 2 3 2 6 4 3" xfId="24342" xr:uid="{00000000-0005-0000-0000-00008D3C0000}"/>
    <cellStyle name="20 % - Markeringsfarve6 2 3 2 6 5" xfId="3967" xr:uid="{00000000-0005-0000-0000-00008E3C0000}"/>
    <cellStyle name="20 % - Markeringsfarve6 2 3 2 6 5 2" xfId="14261" xr:uid="{00000000-0005-0000-0000-00008F3C0000}"/>
    <cellStyle name="20 % - Markeringsfarve6 2 3 2 6 5 2 2" xfId="28292" xr:uid="{00000000-0005-0000-0000-0000903C0000}"/>
    <cellStyle name="20 % - Markeringsfarve6 2 3 2 6 5 3" xfId="24343" xr:uid="{00000000-0005-0000-0000-0000913C0000}"/>
    <cellStyle name="20 % - Markeringsfarve6 2 3 2 6 6" xfId="3968" xr:uid="{00000000-0005-0000-0000-0000923C0000}"/>
    <cellStyle name="20 % - Markeringsfarve6 2 3 2 6 6 2" xfId="14262" xr:uid="{00000000-0005-0000-0000-0000933C0000}"/>
    <cellStyle name="20 % - Markeringsfarve6 2 3 2 6 6 2 2" xfId="28293" xr:uid="{00000000-0005-0000-0000-0000943C0000}"/>
    <cellStyle name="20 % - Markeringsfarve6 2 3 2 6 6 3" xfId="24344" xr:uid="{00000000-0005-0000-0000-0000953C0000}"/>
    <cellStyle name="20 % - Markeringsfarve6 2 3 2 6 7" xfId="14257" xr:uid="{00000000-0005-0000-0000-0000963C0000}"/>
    <cellStyle name="20 % - Markeringsfarve6 2 3 2 6 7 2" xfId="28288" xr:uid="{00000000-0005-0000-0000-0000973C0000}"/>
    <cellStyle name="20 % - Markeringsfarve6 2 3 2 6 8" xfId="24339" xr:uid="{00000000-0005-0000-0000-0000983C0000}"/>
    <cellStyle name="20 % - Markeringsfarve6 2 3 2 7" xfId="3969" xr:uid="{00000000-0005-0000-0000-0000993C0000}"/>
    <cellStyle name="20 % - Markeringsfarve6 2 3 2 7 2" xfId="14263" xr:uid="{00000000-0005-0000-0000-00009A3C0000}"/>
    <cellStyle name="20 % - Markeringsfarve6 2 3 2 7 2 2" xfId="28294" xr:uid="{00000000-0005-0000-0000-00009B3C0000}"/>
    <cellStyle name="20 % - Markeringsfarve6 2 3 2 7 3" xfId="24345" xr:uid="{00000000-0005-0000-0000-00009C3C0000}"/>
    <cellStyle name="20 % - Markeringsfarve6 2 3 2 8" xfId="3970" xr:uid="{00000000-0005-0000-0000-00009D3C0000}"/>
    <cellStyle name="20 % - Markeringsfarve6 2 3 2 8 2" xfId="14264" xr:uid="{00000000-0005-0000-0000-00009E3C0000}"/>
    <cellStyle name="20 % - Markeringsfarve6 2 3 2 8 2 2" xfId="28295" xr:uid="{00000000-0005-0000-0000-00009F3C0000}"/>
    <cellStyle name="20 % - Markeringsfarve6 2 3 2 8 3" xfId="24346" xr:uid="{00000000-0005-0000-0000-0000A03C0000}"/>
    <cellStyle name="20 % - Markeringsfarve6 2 3 2 9" xfId="3971" xr:uid="{00000000-0005-0000-0000-0000A13C0000}"/>
    <cellStyle name="20 % - Markeringsfarve6 2 3 2 9 2" xfId="14265" xr:uid="{00000000-0005-0000-0000-0000A23C0000}"/>
    <cellStyle name="20 % - Markeringsfarve6 2 3 2 9 2 2" xfId="28296" xr:uid="{00000000-0005-0000-0000-0000A33C0000}"/>
    <cellStyle name="20 % - Markeringsfarve6 2 3 2 9 3" xfId="24347" xr:uid="{00000000-0005-0000-0000-0000A43C0000}"/>
    <cellStyle name="20 % - Markeringsfarve6 2 3 3" xfId="3972" xr:uid="{00000000-0005-0000-0000-0000A53C0000}"/>
    <cellStyle name="20 % - Markeringsfarve6 2 3 3 10" xfId="3973" xr:uid="{00000000-0005-0000-0000-0000A63C0000}"/>
    <cellStyle name="20 % - Markeringsfarve6 2 3 3 10 2" xfId="14267" xr:uid="{00000000-0005-0000-0000-0000A73C0000}"/>
    <cellStyle name="20 % - Markeringsfarve6 2 3 3 10 2 2" xfId="28298" xr:uid="{00000000-0005-0000-0000-0000A83C0000}"/>
    <cellStyle name="20 % - Markeringsfarve6 2 3 3 10 3" xfId="24349" xr:uid="{00000000-0005-0000-0000-0000A93C0000}"/>
    <cellStyle name="20 % - Markeringsfarve6 2 3 3 11" xfId="14266" xr:uid="{00000000-0005-0000-0000-0000AA3C0000}"/>
    <cellStyle name="20 % - Markeringsfarve6 2 3 3 11 2" xfId="28297" xr:uid="{00000000-0005-0000-0000-0000AB3C0000}"/>
    <cellStyle name="20 % - Markeringsfarve6 2 3 3 12" xfId="24348" xr:uid="{00000000-0005-0000-0000-0000AC3C0000}"/>
    <cellStyle name="20 % - Markeringsfarve6 2 3 3 2" xfId="3974" xr:uid="{00000000-0005-0000-0000-0000AD3C0000}"/>
    <cellStyle name="20 % - Markeringsfarve6 2 3 3 2 2" xfId="3975" xr:uid="{00000000-0005-0000-0000-0000AE3C0000}"/>
    <cellStyle name="20 % - Markeringsfarve6 2 3 3 2 2 2" xfId="14269" xr:uid="{00000000-0005-0000-0000-0000AF3C0000}"/>
    <cellStyle name="20 % - Markeringsfarve6 2 3 3 2 2 2 2" xfId="28300" xr:uid="{00000000-0005-0000-0000-0000B03C0000}"/>
    <cellStyle name="20 % - Markeringsfarve6 2 3 3 2 2 3" xfId="24351" xr:uid="{00000000-0005-0000-0000-0000B13C0000}"/>
    <cellStyle name="20 % - Markeringsfarve6 2 3 3 2 3" xfId="3976" xr:uid="{00000000-0005-0000-0000-0000B23C0000}"/>
    <cellStyle name="20 % - Markeringsfarve6 2 3 3 2 3 2" xfId="14270" xr:uid="{00000000-0005-0000-0000-0000B33C0000}"/>
    <cellStyle name="20 % - Markeringsfarve6 2 3 3 2 3 2 2" xfId="28301" xr:uid="{00000000-0005-0000-0000-0000B43C0000}"/>
    <cellStyle name="20 % - Markeringsfarve6 2 3 3 2 3 3" xfId="24352" xr:uid="{00000000-0005-0000-0000-0000B53C0000}"/>
    <cellStyle name="20 % - Markeringsfarve6 2 3 3 2 4" xfId="3977" xr:uid="{00000000-0005-0000-0000-0000B63C0000}"/>
    <cellStyle name="20 % - Markeringsfarve6 2 3 3 2 4 2" xfId="14271" xr:uid="{00000000-0005-0000-0000-0000B73C0000}"/>
    <cellStyle name="20 % - Markeringsfarve6 2 3 3 2 4 2 2" xfId="28302" xr:uid="{00000000-0005-0000-0000-0000B83C0000}"/>
    <cellStyle name="20 % - Markeringsfarve6 2 3 3 2 4 3" xfId="24353" xr:uid="{00000000-0005-0000-0000-0000B93C0000}"/>
    <cellStyle name="20 % - Markeringsfarve6 2 3 3 2 5" xfId="3978" xr:uid="{00000000-0005-0000-0000-0000BA3C0000}"/>
    <cellStyle name="20 % - Markeringsfarve6 2 3 3 2 5 2" xfId="14272" xr:uid="{00000000-0005-0000-0000-0000BB3C0000}"/>
    <cellStyle name="20 % - Markeringsfarve6 2 3 3 2 5 2 2" xfId="28303" xr:uid="{00000000-0005-0000-0000-0000BC3C0000}"/>
    <cellStyle name="20 % - Markeringsfarve6 2 3 3 2 5 3" xfId="24354" xr:uid="{00000000-0005-0000-0000-0000BD3C0000}"/>
    <cellStyle name="20 % - Markeringsfarve6 2 3 3 2 6" xfId="3979" xr:uid="{00000000-0005-0000-0000-0000BE3C0000}"/>
    <cellStyle name="20 % - Markeringsfarve6 2 3 3 2 6 2" xfId="14273" xr:uid="{00000000-0005-0000-0000-0000BF3C0000}"/>
    <cellStyle name="20 % - Markeringsfarve6 2 3 3 2 6 2 2" xfId="28304" xr:uid="{00000000-0005-0000-0000-0000C03C0000}"/>
    <cellStyle name="20 % - Markeringsfarve6 2 3 3 2 6 3" xfId="24355" xr:uid="{00000000-0005-0000-0000-0000C13C0000}"/>
    <cellStyle name="20 % - Markeringsfarve6 2 3 3 2 7" xfId="14268" xr:uid="{00000000-0005-0000-0000-0000C23C0000}"/>
    <cellStyle name="20 % - Markeringsfarve6 2 3 3 2 7 2" xfId="28299" xr:uid="{00000000-0005-0000-0000-0000C33C0000}"/>
    <cellStyle name="20 % - Markeringsfarve6 2 3 3 2 8" xfId="24350" xr:uid="{00000000-0005-0000-0000-0000C43C0000}"/>
    <cellStyle name="20 % - Markeringsfarve6 2 3 3 3" xfId="3980" xr:uid="{00000000-0005-0000-0000-0000C53C0000}"/>
    <cellStyle name="20 % - Markeringsfarve6 2 3 3 3 2" xfId="3981" xr:uid="{00000000-0005-0000-0000-0000C63C0000}"/>
    <cellStyle name="20 % - Markeringsfarve6 2 3 3 3 2 2" xfId="14275" xr:uid="{00000000-0005-0000-0000-0000C73C0000}"/>
    <cellStyle name="20 % - Markeringsfarve6 2 3 3 3 2 2 2" xfId="28306" xr:uid="{00000000-0005-0000-0000-0000C83C0000}"/>
    <cellStyle name="20 % - Markeringsfarve6 2 3 3 3 2 3" xfId="24357" xr:uid="{00000000-0005-0000-0000-0000C93C0000}"/>
    <cellStyle name="20 % - Markeringsfarve6 2 3 3 3 3" xfId="3982" xr:uid="{00000000-0005-0000-0000-0000CA3C0000}"/>
    <cellStyle name="20 % - Markeringsfarve6 2 3 3 3 3 2" xfId="14276" xr:uid="{00000000-0005-0000-0000-0000CB3C0000}"/>
    <cellStyle name="20 % - Markeringsfarve6 2 3 3 3 3 2 2" xfId="28307" xr:uid="{00000000-0005-0000-0000-0000CC3C0000}"/>
    <cellStyle name="20 % - Markeringsfarve6 2 3 3 3 3 3" xfId="24358" xr:uid="{00000000-0005-0000-0000-0000CD3C0000}"/>
    <cellStyle name="20 % - Markeringsfarve6 2 3 3 3 4" xfId="3983" xr:uid="{00000000-0005-0000-0000-0000CE3C0000}"/>
    <cellStyle name="20 % - Markeringsfarve6 2 3 3 3 4 2" xfId="14277" xr:uid="{00000000-0005-0000-0000-0000CF3C0000}"/>
    <cellStyle name="20 % - Markeringsfarve6 2 3 3 3 4 2 2" xfId="28308" xr:uid="{00000000-0005-0000-0000-0000D03C0000}"/>
    <cellStyle name="20 % - Markeringsfarve6 2 3 3 3 4 3" xfId="24359" xr:uid="{00000000-0005-0000-0000-0000D13C0000}"/>
    <cellStyle name="20 % - Markeringsfarve6 2 3 3 3 5" xfId="3984" xr:uid="{00000000-0005-0000-0000-0000D23C0000}"/>
    <cellStyle name="20 % - Markeringsfarve6 2 3 3 3 5 2" xfId="14278" xr:uid="{00000000-0005-0000-0000-0000D33C0000}"/>
    <cellStyle name="20 % - Markeringsfarve6 2 3 3 3 5 2 2" xfId="28309" xr:uid="{00000000-0005-0000-0000-0000D43C0000}"/>
    <cellStyle name="20 % - Markeringsfarve6 2 3 3 3 5 3" xfId="24360" xr:uid="{00000000-0005-0000-0000-0000D53C0000}"/>
    <cellStyle name="20 % - Markeringsfarve6 2 3 3 3 6" xfId="3985" xr:uid="{00000000-0005-0000-0000-0000D63C0000}"/>
    <cellStyle name="20 % - Markeringsfarve6 2 3 3 3 6 2" xfId="14279" xr:uid="{00000000-0005-0000-0000-0000D73C0000}"/>
    <cellStyle name="20 % - Markeringsfarve6 2 3 3 3 6 2 2" xfId="28310" xr:uid="{00000000-0005-0000-0000-0000D83C0000}"/>
    <cellStyle name="20 % - Markeringsfarve6 2 3 3 3 6 3" xfId="24361" xr:uid="{00000000-0005-0000-0000-0000D93C0000}"/>
    <cellStyle name="20 % - Markeringsfarve6 2 3 3 3 7" xfId="14274" xr:uid="{00000000-0005-0000-0000-0000DA3C0000}"/>
    <cellStyle name="20 % - Markeringsfarve6 2 3 3 3 7 2" xfId="28305" xr:uid="{00000000-0005-0000-0000-0000DB3C0000}"/>
    <cellStyle name="20 % - Markeringsfarve6 2 3 3 3 8" xfId="24356" xr:uid="{00000000-0005-0000-0000-0000DC3C0000}"/>
    <cellStyle name="20 % - Markeringsfarve6 2 3 3 4" xfId="3986" xr:uid="{00000000-0005-0000-0000-0000DD3C0000}"/>
    <cellStyle name="20 % - Markeringsfarve6 2 3 3 4 2" xfId="3987" xr:uid="{00000000-0005-0000-0000-0000DE3C0000}"/>
    <cellStyle name="20 % - Markeringsfarve6 2 3 3 4 2 2" xfId="14281" xr:uid="{00000000-0005-0000-0000-0000DF3C0000}"/>
    <cellStyle name="20 % - Markeringsfarve6 2 3 3 4 2 2 2" xfId="28312" xr:uid="{00000000-0005-0000-0000-0000E03C0000}"/>
    <cellStyle name="20 % - Markeringsfarve6 2 3 3 4 2 3" xfId="24363" xr:uid="{00000000-0005-0000-0000-0000E13C0000}"/>
    <cellStyle name="20 % - Markeringsfarve6 2 3 3 4 3" xfId="3988" xr:uid="{00000000-0005-0000-0000-0000E23C0000}"/>
    <cellStyle name="20 % - Markeringsfarve6 2 3 3 4 3 2" xfId="14282" xr:uid="{00000000-0005-0000-0000-0000E33C0000}"/>
    <cellStyle name="20 % - Markeringsfarve6 2 3 3 4 3 2 2" xfId="28313" xr:uid="{00000000-0005-0000-0000-0000E43C0000}"/>
    <cellStyle name="20 % - Markeringsfarve6 2 3 3 4 3 3" xfId="24364" xr:uid="{00000000-0005-0000-0000-0000E53C0000}"/>
    <cellStyle name="20 % - Markeringsfarve6 2 3 3 4 4" xfId="3989" xr:uid="{00000000-0005-0000-0000-0000E63C0000}"/>
    <cellStyle name="20 % - Markeringsfarve6 2 3 3 4 4 2" xfId="14283" xr:uid="{00000000-0005-0000-0000-0000E73C0000}"/>
    <cellStyle name="20 % - Markeringsfarve6 2 3 3 4 4 2 2" xfId="28314" xr:uid="{00000000-0005-0000-0000-0000E83C0000}"/>
    <cellStyle name="20 % - Markeringsfarve6 2 3 3 4 4 3" xfId="24365" xr:uid="{00000000-0005-0000-0000-0000E93C0000}"/>
    <cellStyle name="20 % - Markeringsfarve6 2 3 3 4 5" xfId="3990" xr:uid="{00000000-0005-0000-0000-0000EA3C0000}"/>
    <cellStyle name="20 % - Markeringsfarve6 2 3 3 4 5 2" xfId="14284" xr:uid="{00000000-0005-0000-0000-0000EB3C0000}"/>
    <cellStyle name="20 % - Markeringsfarve6 2 3 3 4 5 2 2" xfId="28315" xr:uid="{00000000-0005-0000-0000-0000EC3C0000}"/>
    <cellStyle name="20 % - Markeringsfarve6 2 3 3 4 5 3" xfId="24366" xr:uid="{00000000-0005-0000-0000-0000ED3C0000}"/>
    <cellStyle name="20 % - Markeringsfarve6 2 3 3 4 6" xfId="3991" xr:uid="{00000000-0005-0000-0000-0000EE3C0000}"/>
    <cellStyle name="20 % - Markeringsfarve6 2 3 3 4 6 2" xfId="14285" xr:uid="{00000000-0005-0000-0000-0000EF3C0000}"/>
    <cellStyle name="20 % - Markeringsfarve6 2 3 3 4 6 2 2" xfId="28316" xr:uid="{00000000-0005-0000-0000-0000F03C0000}"/>
    <cellStyle name="20 % - Markeringsfarve6 2 3 3 4 6 3" xfId="24367" xr:uid="{00000000-0005-0000-0000-0000F13C0000}"/>
    <cellStyle name="20 % - Markeringsfarve6 2 3 3 4 7" xfId="14280" xr:uid="{00000000-0005-0000-0000-0000F23C0000}"/>
    <cellStyle name="20 % - Markeringsfarve6 2 3 3 4 7 2" xfId="28311" xr:uid="{00000000-0005-0000-0000-0000F33C0000}"/>
    <cellStyle name="20 % - Markeringsfarve6 2 3 3 4 8" xfId="24362" xr:uid="{00000000-0005-0000-0000-0000F43C0000}"/>
    <cellStyle name="20 % - Markeringsfarve6 2 3 3 5" xfId="3992" xr:uid="{00000000-0005-0000-0000-0000F53C0000}"/>
    <cellStyle name="20 % - Markeringsfarve6 2 3 3 5 2" xfId="3993" xr:uid="{00000000-0005-0000-0000-0000F63C0000}"/>
    <cellStyle name="20 % - Markeringsfarve6 2 3 3 5 2 2" xfId="14287" xr:uid="{00000000-0005-0000-0000-0000F73C0000}"/>
    <cellStyle name="20 % - Markeringsfarve6 2 3 3 5 2 2 2" xfId="28318" xr:uid="{00000000-0005-0000-0000-0000F83C0000}"/>
    <cellStyle name="20 % - Markeringsfarve6 2 3 3 5 2 3" xfId="24369" xr:uid="{00000000-0005-0000-0000-0000F93C0000}"/>
    <cellStyle name="20 % - Markeringsfarve6 2 3 3 5 3" xfId="3994" xr:uid="{00000000-0005-0000-0000-0000FA3C0000}"/>
    <cellStyle name="20 % - Markeringsfarve6 2 3 3 5 3 2" xfId="14288" xr:uid="{00000000-0005-0000-0000-0000FB3C0000}"/>
    <cellStyle name="20 % - Markeringsfarve6 2 3 3 5 3 2 2" xfId="28319" xr:uid="{00000000-0005-0000-0000-0000FC3C0000}"/>
    <cellStyle name="20 % - Markeringsfarve6 2 3 3 5 3 3" xfId="24370" xr:uid="{00000000-0005-0000-0000-0000FD3C0000}"/>
    <cellStyle name="20 % - Markeringsfarve6 2 3 3 5 4" xfId="3995" xr:uid="{00000000-0005-0000-0000-0000FE3C0000}"/>
    <cellStyle name="20 % - Markeringsfarve6 2 3 3 5 4 2" xfId="14289" xr:uid="{00000000-0005-0000-0000-0000FF3C0000}"/>
    <cellStyle name="20 % - Markeringsfarve6 2 3 3 5 4 2 2" xfId="28320" xr:uid="{00000000-0005-0000-0000-0000003D0000}"/>
    <cellStyle name="20 % - Markeringsfarve6 2 3 3 5 4 3" xfId="24371" xr:uid="{00000000-0005-0000-0000-0000013D0000}"/>
    <cellStyle name="20 % - Markeringsfarve6 2 3 3 5 5" xfId="3996" xr:uid="{00000000-0005-0000-0000-0000023D0000}"/>
    <cellStyle name="20 % - Markeringsfarve6 2 3 3 5 5 2" xfId="14290" xr:uid="{00000000-0005-0000-0000-0000033D0000}"/>
    <cellStyle name="20 % - Markeringsfarve6 2 3 3 5 5 2 2" xfId="28321" xr:uid="{00000000-0005-0000-0000-0000043D0000}"/>
    <cellStyle name="20 % - Markeringsfarve6 2 3 3 5 5 3" xfId="24372" xr:uid="{00000000-0005-0000-0000-0000053D0000}"/>
    <cellStyle name="20 % - Markeringsfarve6 2 3 3 5 6" xfId="3997" xr:uid="{00000000-0005-0000-0000-0000063D0000}"/>
    <cellStyle name="20 % - Markeringsfarve6 2 3 3 5 6 2" xfId="14291" xr:uid="{00000000-0005-0000-0000-0000073D0000}"/>
    <cellStyle name="20 % - Markeringsfarve6 2 3 3 5 6 2 2" xfId="28322" xr:uid="{00000000-0005-0000-0000-0000083D0000}"/>
    <cellStyle name="20 % - Markeringsfarve6 2 3 3 5 6 3" xfId="24373" xr:uid="{00000000-0005-0000-0000-0000093D0000}"/>
    <cellStyle name="20 % - Markeringsfarve6 2 3 3 5 7" xfId="14286" xr:uid="{00000000-0005-0000-0000-00000A3D0000}"/>
    <cellStyle name="20 % - Markeringsfarve6 2 3 3 5 7 2" xfId="28317" xr:uid="{00000000-0005-0000-0000-00000B3D0000}"/>
    <cellStyle name="20 % - Markeringsfarve6 2 3 3 5 8" xfId="24368" xr:uid="{00000000-0005-0000-0000-00000C3D0000}"/>
    <cellStyle name="20 % - Markeringsfarve6 2 3 3 6" xfId="3998" xr:uid="{00000000-0005-0000-0000-00000D3D0000}"/>
    <cellStyle name="20 % - Markeringsfarve6 2 3 3 6 2" xfId="14292" xr:uid="{00000000-0005-0000-0000-00000E3D0000}"/>
    <cellStyle name="20 % - Markeringsfarve6 2 3 3 6 2 2" xfId="28323" xr:uid="{00000000-0005-0000-0000-00000F3D0000}"/>
    <cellStyle name="20 % - Markeringsfarve6 2 3 3 6 3" xfId="24374" xr:uid="{00000000-0005-0000-0000-0000103D0000}"/>
    <cellStyle name="20 % - Markeringsfarve6 2 3 3 7" xfId="3999" xr:uid="{00000000-0005-0000-0000-0000113D0000}"/>
    <cellStyle name="20 % - Markeringsfarve6 2 3 3 7 2" xfId="14293" xr:uid="{00000000-0005-0000-0000-0000123D0000}"/>
    <cellStyle name="20 % - Markeringsfarve6 2 3 3 7 2 2" xfId="28324" xr:uid="{00000000-0005-0000-0000-0000133D0000}"/>
    <cellStyle name="20 % - Markeringsfarve6 2 3 3 7 3" xfId="24375" xr:uid="{00000000-0005-0000-0000-0000143D0000}"/>
    <cellStyle name="20 % - Markeringsfarve6 2 3 3 8" xfId="4000" xr:uid="{00000000-0005-0000-0000-0000153D0000}"/>
    <cellStyle name="20 % - Markeringsfarve6 2 3 3 8 2" xfId="14294" xr:uid="{00000000-0005-0000-0000-0000163D0000}"/>
    <cellStyle name="20 % - Markeringsfarve6 2 3 3 8 2 2" xfId="28325" xr:uid="{00000000-0005-0000-0000-0000173D0000}"/>
    <cellStyle name="20 % - Markeringsfarve6 2 3 3 8 3" xfId="24376" xr:uid="{00000000-0005-0000-0000-0000183D0000}"/>
    <cellStyle name="20 % - Markeringsfarve6 2 3 3 9" xfId="4001" xr:uid="{00000000-0005-0000-0000-0000193D0000}"/>
    <cellStyle name="20 % - Markeringsfarve6 2 3 3 9 2" xfId="14295" xr:uid="{00000000-0005-0000-0000-00001A3D0000}"/>
    <cellStyle name="20 % - Markeringsfarve6 2 3 3 9 2 2" xfId="28326" xr:uid="{00000000-0005-0000-0000-00001B3D0000}"/>
    <cellStyle name="20 % - Markeringsfarve6 2 3 3 9 3" xfId="24377" xr:uid="{00000000-0005-0000-0000-00001C3D0000}"/>
    <cellStyle name="20 % - Markeringsfarve6 2 3 4" xfId="4002" xr:uid="{00000000-0005-0000-0000-00001D3D0000}"/>
    <cellStyle name="20 % - Markeringsfarve6 2 3 4 2" xfId="4003" xr:uid="{00000000-0005-0000-0000-00001E3D0000}"/>
    <cellStyle name="20 % - Markeringsfarve6 2 3 4 2 2" xfId="14297" xr:uid="{00000000-0005-0000-0000-00001F3D0000}"/>
    <cellStyle name="20 % - Markeringsfarve6 2 3 4 2 2 2" xfId="28328" xr:uid="{00000000-0005-0000-0000-0000203D0000}"/>
    <cellStyle name="20 % - Markeringsfarve6 2 3 4 2 3" xfId="24379" xr:uid="{00000000-0005-0000-0000-0000213D0000}"/>
    <cellStyle name="20 % - Markeringsfarve6 2 3 4 3" xfId="4004" xr:uid="{00000000-0005-0000-0000-0000223D0000}"/>
    <cellStyle name="20 % - Markeringsfarve6 2 3 4 3 2" xfId="14298" xr:uid="{00000000-0005-0000-0000-0000233D0000}"/>
    <cellStyle name="20 % - Markeringsfarve6 2 3 4 3 2 2" xfId="28329" xr:uid="{00000000-0005-0000-0000-0000243D0000}"/>
    <cellStyle name="20 % - Markeringsfarve6 2 3 4 3 3" xfId="24380" xr:uid="{00000000-0005-0000-0000-0000253D0000}"/>
    <cellStyle name="20 % - Markeringsfarve6 2 3 4 4" xfId="4005" xr:uid="{00000000-0005-0000-0000-0000263D0000}"/>
    <cellStyle name="20 % - Markeringsfarve6 2 3 4 4 2" xfId="14299" xr:uid="{00000000-0005-0000-0000-0000273D0000}"/>
    <cellStyle name="20 % - Markeringsfarve6 2 3 4 4 2 2" xfId="28330" xr:uid="{00000000-0005-0000-0000-0000283D0000}"/>
    <cellStyle name="20 % - Markeringsfarve6 2 3 4 4 3" xfId="24381" xr:uid="{00000000-0005-0000-0000-0000293D0000}"/>
    <cellStyle name="20 % - Markeringsfarve6 2 3 4 5" xfId="4006" xr:uid="{00000000-0005-0000-0000-00002A3D0000}"/>
    <cellStyle name="20 % - Markeringsfarve6 2 3 4 5 2" xfId="14300" xr:uid="{00000000-0005-0000-0000-00002B3D0000}"/>
    <cellStyle name="20 % - Markeringsfarve6 2 3 4 5 2 2" xfId="28331" xr:uid="{00000000-0005-0000-0000-00002C3D0000}"/>
    <cellStyle name="20 % - Markeringsfarve6 2 3 4 5 3" xfId="24382" xr:uid="{00000000-0005-0000-0000-00002D3D0000}"/>
    <cellStyle name="20 % - Markeringsfarve6 2 3 4 6" xfId="4007" xr:uid="{00000000-0005-0000-0000-00002E3D0000}"/>
    <cellStyle name="20 % - Markeringsfarve6 2 3 4 6 2" xfId="14301" xr:uid="{00000000-0005-0000-0000-00002F3D0000}"/>
    <cellStyle name="20 % - Markeringsfarve6 2 3 4 6 2 2" xfId="28332" xr:uid="{00000000-0005-0000-0000-0000303D0000}"/>
    <cellStyle name="20 % - Markeringsfarve6 2 3 4 6 3" xfId="24383" xr:uid="{00000000-0005-0000-0000-0000313D0000}"/>
    <cellStyle name="20 % - Markeringsfarve6 2 3 4 7" xfId="14296" xr:uid="{00000000-0005-0000-0000-0000323D0000}"/>
    <cellStyle name="20 % - Markeringsfarve6 2 3 4 7 2" xfId="28327" xr:uid="{00000000-0005-0000-0000-0000333D0000}"/>
    <cellStyle name="20 % - Markeringsfarve6 2 3 4 8" xfId="24378" xr:uid="{00000000-0005-0000-0000-0000343D0000}"/>
    <cellStyle name="20 % - Markeringsfarve6 2 3 5" xfId="4008" xr:uid="{00000000-0005-0000-0000-0000353D0000}"/>
    <cellStyle name="20 % - Markeringsfarve6 2 3 5 2" xfId="4009" xr:uid="{00000000-0005-0000-0000-0000363D0000}"/>
    <cellStyle name="20 % - Markeringsfarve6 2 3 5 2 2" xfId="14303" xr:uid="{00000000-0005-0000-0000-0000373D0000}"/>
    <cellStyle name="20 % - Markeringsfarve6 2 3 5 2 2 2" xfId="28334" xr:uid="{00000000-0005-0000-0000-0000383D0000}"/>
    <cellStyle name="20 % - Markeringsfarve6 2 3 5 2 3" xfId="24385" xr:uid="{00000000-0005-0000-0000-0000393D0000}"/>
    <cellStyle name="20 % - Markeringsfarve6 2 3 5 3" xfId="4010" xr:uid="{00000000-0005-0000-0000-00003A3D0000}"/>
    <cellStyle name="20 % - Markeringsfarve6 2 3 5 3 2" xfId="14304" xr:uid="{00000000-0005-0000-0000-00003B3D0000}"/>
    <cellStyle name="20 % - Markeringsfarve6 2 3 5 3 2 2" xfId="28335" xr:uid="{00000000-0005-0000-0000-00003C3D0000}"/>
    <cellStyle name="20 % - Markeringsfarve6 2 3 5 3 3" xfId="24386" xr:uid="{00000000-0005-0000-0000-00003D3D0000}"/>
    <cellStyle name="20 % - Markeringsfarve6 2 3 5 4" xfId="4011" xr:uid="{00000000-0005-0000-0000-00003E3D0000}"/>
    <cellStyle name="20 % - Markeringsfarve6 2 3 5 4 2" xfId="14305" xr:uid="{00000000-0005-0000-0000-00003F3D0000}"/>
    <cellStyle name="20 % - Markeringsfarve6 2 3 5 4 2 2" xfId="28336" xr:uid="{00000000-0005-0000-0000-0000403D0000}"/>
    <cellStyle name="20 % - Markeringsfarve6 2 3 5 4 3" xfId="24387" xr:uid="{00000000-0005-0000-0000-0000413D0000}"/>
    <cellStyle name="20 % - Markeringsfarve6 2 3 5 5" xfId="4012" xr:uid="{00000000-0005-0000-0000-0000423D0000}"/>
    <cellStyle name="20 % - Markeringsfarve6 2 3 5 5 2" xfId="14306" xr:uid="{00000000-0005-0000-0000-0000433D0000}"/>
    <cellStyle name="20 % - Markeringsfarve6 2 3 5 5 2 2" xfId="28337" xr:uid="{00000000-0005-0000-0000-0000443D0000}"/>
    <cellStyle name="20 % - Markeringsfarve6 2 3 5 5 3" xfId="24388" xr:uid="{00000000-0005-0000-0000-0000453D0000}"/>
    <cellStyle name="20 % - Markeringsfarve6 2 3 5 6" xfId="4013" xr:uid="{00000000-0005-0000-0000-0000463D0000}"/>
    <cellStyle name="20 % - Markeringsfarve6 2 3 5 6 2" xfId="14307" xr:uid="{00000000-0005-0000-0000-0000473D0000}"/>
    <cellStyle name="20 % - Markeringsfarve6 2 3 5 6 2 2" xfId="28338" xr:uid="{00000000-0005-0000-0000-0000483D0000}"/>
    <cellStyle name="20 % - Markeringsfarve6 2 3 5 6 3" xfId="24389" xr:uid="{00000000-0005-0000-0000-0000493D0000}"/>
    <cellStyle name="20 % - Markeringsfarve6 2 3 5 7" xfId="14302" xr:uid="{00000000-0005-0000-0000-00004A3D0000}"/>
    <cellStyle name="20 % - Markeringsfarve6 2 3 5 7 2" xfId="28333" xr:uid="{00000000-0005-0000-0000-00004B3D0000}"/>
    <cellStyle name="20 % - Markeringsfarve6 2 3 5 8" xfId="24384" xr:uid="{00000000-0005-0000-0000-00004C3D0000}"/>
    <cellStyle name="20 % - Markeringsfarve6 2 3 6" xfId="4014" xr:uid="{00000000-0005-0000-0000-00004D3D0000}"/>
    <cellStyle name="20 % - Markeringsfarve6 2 3 6 2" xfId="4015" xr:uid="{00000000-0005-0000-0000-00004E3D0000}"/>
    <cellStyle name="20 % - Markeringsfarve6 2 3 6 2 2" xfId="14309" xr:uid="{00000000-0005-0000-0000-00004F3D0000}"/>
    <cellStyle name="20 % - Markeringsfarve6 2 3 6 2 2 2" xfId="28340" xr:uid="{00000000-0005-0000-0000-0000503D0000}"/>
    <cellStyle name="20 % - Markeringsfarve6 2 3 6 2 3" xfId="24391" xr:uid="{00000000-0005-0000-0000-0000513D0000}"/>
    <cellStyle name="20 % - Markeringsfarve6 2 3 6 3" xfId="4016" xr:uid="{00000000-0005-0000-0000-0000523D0000}"/>
    <cellStyle name="20 % - Markeringsfarve6 2 3 6 3 2" xfId="14310" xr:uid="{00000000-0005-0000-0000-0000533D0000}"/>
    <cellStyle name="20 % - Markeringsfarve6 2 3 6 3 2 2" xfId="28341" xr:uid="{00000000-0005-0000-0000-0000543D0000}"/>
    <cellStyle name="20 % - Markeringsfarve6 2 3 6 3 3" xfId="24392" xr:uid="{00000000-0005-0000-0000-0000553D0000}"/>
    <cellStyle name="20 % - Markeringsfarve6 2 3 6 4" xfId="4017" xr:uid="{00000000-0005-0000-0000-0000563D0000}"/>
    <cellStyle name="20 % - Markeringsfarve6 2 3 6 4 2" xfId="14311" xr:uid="{00000000-0005-0000-0000-0000573D0000}"/>
    <cellStyle name="20 % - Markeringsfarve6 2 3 6 4 2 2" xfId="28342" xr:uid="{00000000-0005-0000-0000-0000583D0000}"/>
    <cellStyle name="20 % - Markeringsfarve6 2 3 6 4 3" xfId="24393" xr:uid="{00000000-0005-0000-0000-0000593D0000}"/>
    <cellStyle name="20 % - Markeringsfarve6 2 3 6 5" xfId="4018" xr:uid="{00000000-0005-0000-0000-00005A3D0000}"/>
    <cellStyle name="20 % - Markeringsfarve6 2 3 6 5 2" xfId="14312" xr:uid="{00000000-0005-0000-0000-00005B3D0000}"/>
    <cellStyle name="20 % - Markeringsfarve6 2 3 6 5 2 2" xfId="28343" xr:uid="{00000000-0005-0000-0000-00005C3D0000}"/>
    <cellStyle name="20 % - Markeringsfarve6 2 3 6 5 3" xfId="24394" xr:uid="{00000000-0005-0000-0000-00005D3D0000}"/>
    <cellStyle name="20 % - Markeringsfarve6 2 3 6 6" xfId="4019" xr:uid="{00000000-0005-0000-0000-00005E3D0000}"/>
    <cellStyle name="20 % - Markeringsfarve6 2 3 6 6 2" xfId="14313" xr:uid="{00000000-0005-0000-0000-00005F3D0000}"/>
    <cellStyle name="20 % - Markeringsfarve6 2 3 6 6 2 2" xfId="28344" xr:uid="{00000000-0005-0000-0000-0000603D0000}"/>
    <cellStyle name="20 % - Markeringsfarve6 2 3 6 6 3" xfId="24395" xr:uid="{00000000-0005-0000-0000-0000613D0000}"/>
    <cellStyle name="20 % - Markeringsfarve6 2 3 6 7" xfId="14308" xr:uid="{00000000-0005-0000-0000-0000623D0000}"/>
    <cellStyle name="20 % - Markeringsfarve6 2 3 6 7 2" xfId="28339" xr:uid="{00000000-0005-0000-0000-0000633D0000}"/>
    <cellStyle name="20 % - Markeringsfarve6 2 3 6 8" xfId="24390" xr:uid="{00000000-0005-0000-0000-0000643D0000}"/>
    <cellStyle name="20 % - Markeringsfarve6 2 3 7" xfId="4020" xr:uid="{00000000-0005-0000-0000-0000653D0000}"/>
    <cellStyle name="20 % - Markeringsfarve6 2 3 7 2" xfId="4021" xr:uid="{00000000-0005-0000-0000-0000663D0000}"/>
    <cellStyle name="20 % - Markeringsfarve6 2 3 7 2 2" xfId="14315" xr:uid="{00000000-0005-0000-0000-0000673D0000}"/>
    <cellStyle name="20 % - Markeringsfarve6 2 3 7 2 2 2" xfId="28346" xr:uid="{00000000-0005-0000-0000-0000683D0000}"/>
    <cellStyle name="20 % - Markeringsfarve6 2 3 7 2 3" xfId="24397" xr:uid="{00000000-0005-0000-0000-0000693D0000}"/>
    <cellStyle name="20 % - Markeringsfarve6 2 3 7 3" xfId="4022" xr:uid="{00000000-0005-0000-0000-00006A3D0000}"/>
    <cellStyle name="20 % - Markeringsfarve6 2 3 7 3 2" xfId="14316" xr:uid="{00000000-0005-0000-0000-00006B3D0000}"/>
    <cellStyle name="20 % - Markeringsfarve6 2 3 7 3 2 2" xfId="28347" xr:uid="{00000000-0005-0000-0000-00006C3D0000}"/>
    <cellStyle name="20 % - Markeringsfarve6 2 3 7 3 3" xfId="24398" xr:uid="{00000000-0005-0000-0000-00006D3D0000}"/>
    <cellStyle name="20 % - Markeringsfarve6 2 3 7 4" xfId="4023" xr:uid="{00000000-0005-0000-0000-00006E3D0000}"/>
    <cellStyle name="20 % - Markeringsfarve6 2 3 7 4 2" xfId="14317" xr:uid="{00000000-0005-0000-0000-00006F3D0000}"/>
    <cellStyle name="20 % - Markeringsfarve6 2 3 7 4 2 2" xfId="28348" xr:uid="{00000000-0005-0000-0000-0000703D0000}"/>
    <cellStyle name="20 % - Markeringsfarve6 2 3 7 4 3" xfId="24399" xr:uid="{00000000-0005-0000-0000-0000713D0000}"/>
    <cellStyle name="20 % - Markeringsfarve6 2 3 7 5" xfId="4024" xr:uid="{00000000-0005-0000-0000-0000723D0000}"/>
    <cellStyle name="20 % - Markeringsfarve6 2 3 7 5 2" xfId="14318" xr:uid="{00000000-0005-0000-0000-0000733D0000}"/>
    <cellStyle name="20 % - Markeringsfarve6 2 3 7 5 2 2" xfId="28349" xr:uid="{00000000-0005-0000-0000-0000743D0000}"/>
    <cellStyle name="20 % - Markeringsfarve6 2 3 7 5 3" xfId="24400" xr:uid="{00000000-0005-0000-0000-0000753D0000}"/>
    <cellStyle name="20 % - Markeringsfarve6 2 3 7 6" xfId="4025" xr:uid="{00000000-0005-0000-0000-0000763D0000}"/>
    <cellStyle name="20 % - Markeringsfarve6 2 3 7 6 2" xfId="14319" xr:uid="{00000000-0005-0000-0000-0000773D0000}"/>
    <cellStyle name="20 % - Markeringsfarve6 2 3 7 6 2 2" xfId="28350" xr:uid="{00000000-0005-0000-0000-0000783D0000}"/>
    <cellStyle name="20 % - Markeringsfarve6 2 3 7 6 3" xfId="24401" xr:uid="{00000000-0005-0000-0000-0000793D0000}"/>
    <cellStyle name="20 % - Markeringsfarve6 2 3 7 7" xfId="14314" xr:uid="{00000000-0005-0000-0000-00007A3D0000}"/>
    <cellStyle name="20 % - Markeringsfarve6 2 3 7 7 2" xfId="28345" xr:uid="{00000000-0005-0000-0000-00007B3D0000}"/>
    <cellStyle name="20 % - Markeringsfarve6 2 3 7 8" xfId="24396" xr:uid="{00000000-0005-0000-0000-00007C3D0000}"/>
    <cellStyle name="20 % - Markeringsfarve6 2 3 8" xfId="4026" xr:uid="{00000000-0005-0000-0000-00007D3D0000}"/>
    <cellStyle name="20 % - Markeringsfarve6 2 3 8 2" xfId="14320" xr:uid="{00000000-0005-0000-0000-00007E3D0000}"/>
    <cellStyle name="20 % - Markeringsfarve6 2 3 8 2 2" xfId="28351" xr:uid="{00000000-0005-0000-0000-00007F3D0000}"/>
    <cellStyle name="20 % - Markeringsfarve6 2 3 8 3" xfId="24402" xr:uid="{00000000-0005-0000-0000-0000803D0000}"/>
    <cellStyle name="20 % - Markeringsfarve6 2 3 9" xfId="4027" xr:uid="{00000000-0005-0000-0000-0000813D0000}"/>
    <cellStyle name="20 % - Markeringsfarve6 2 3 9 2" xfId="14321" xr:uid="{00000000-0005-0000-0000-0000823D0000}"/>
    <cellStyle name="20 % - Markeringsfarve6 2 3 9 2 2" xfId="28352" xr:uid="{00000000-0005-0000-0000-0000833D0000}"/>
    <cellStyle name="20 % - Markeringsfarve6 2 3 9 3" xfId="24403" xr:uid="{00000000-0005-0000-0000-0000843D0000}"/>
    <cellStyle name="20 % - Markeringsfarve6 2 4" xfId="4028" xr:uid="{00000000-0005-0000-0000-0000853D0000}"/>
    <cellStyle name="20 % - Markeringsfarve6 2 4 10" xfId="4029" xr:uid="{00000000-0005-0000-0000-0000863D0000}"/>
    <cellStyle name="20 % - Markeringsfarve6 2 4 10 2" xfId="14323" xr:uid="{00000000-0005-0000-0000-0000873D0000}"/>
    <cellStyle name="20 % - Markeringsfarve6 2 4 10 2 2" xfId="28354" xr:uid="{00000000-0005-0000-0000-0000883D0000}"/>
    <cellStyle name="20 % - Markeringsfarve6 2 4 10 3" xfId="24405" xr:uid="{00000000-0005-0000-0000-0000893D0000}"/>
    <cellStyle name="20 % - Markeringsfarve6 2 4 11" xfId="4030" xr:uid="{00000000-0005-0000-0000-00008A3D0000}"/>
    <cellStyle name="20 % - Markeringsfarve6 2 4 11 2" xfId="14324" xr:uid="{00000000-0005-0000-0000-00008B3D0000}"/>
    <cellStyle name="20 % - Markeringsfarve6 2 4 11 2 2" xfId="28355" xr:uid="{00000000-0005-0000-0000-00008C3D0000}"/>
    <cellStyle name="20 % - Markeringsfarve6 2 4 11 3" xfId="24406" xr:uid="{00000000-0005-0000-0000-00008D3D0000}"/>
    <cellStyle name="20 % - Markeringsfarve6 2 4 12" xfId="14322" xr:uid="{00000000-0005-0000-0000-00008E3D0000}"/>
    <cellStyle name="20 % - Markeringsfarve6 2 4 12 2" xfId="28353" xr:uid="{00000000-0005-0000-0000-00008F3D0000}"/>
    <cellStyle name="20 % - Markeringsfarve6 2 4 13" xfId="24404" xr:uid="{00000000-0005-0000-0000-0000903D0000}"/>
    <cellStyle name="20 % - Markeringsfarve6 2 4 2" xfId="4031" xr:uid="{00000000-0005-0000-0000-0000913D0000}"/>
    <cellStyle name="20 % - Markeringsfarve6 2 4 2 10" xfId="4032" xr:uid="{00000000-0005-0000-0000-0000923D0000}"/>
    <cellStyle name="20 % - Markeringsfarve6 2 4 2 10 2" xfId="14326" xr:uid="{00000000-0005-0000-0000-0000933D0000}"/>
    <cellStyle name="20 % - Markeringsfarve6 2 4 2 10 2 2" xfId="28357" xr:uid="{00000000-0005-0000-0000-0000943D0000}"/>
    <cellStyle name="20 % - Markeringsfarve6 2 4 2 10 3" xfId="24408" xr:uid="{00000000-0005-0000-0000-0000953D0000}"/>
    <cellStyle name="20 % - Markeringsfarve6 2 4 2 11" xfId="14325" xr:uid="{00000000-0005-0000-0000-0000963D0000}"/>
    <cellStyle name="20 % - Markeringsfarve6 2 4 2 11 2" xfId="28356" xr:uid="{00000000-0005-0000-0000-0000973D0000}"/>
    <cellStyle name="20 % - Markeringsfarve6 2 4 2 12" xfId="24407" xr:uid="{00000000-0005-0000-0000-0000983D0000}"/>
    <cellStyle name="20 % - Markeringsfarve6 2 4 2 2" xfId="4033" xr:uid="{00000000-0005-0000-0000-0000993D0000}"/>
    <cellStyle name="20 % - Markeringsfarve6 2 4 2 2 10" xfId="14327" xr:uid="{00000000-0005-0000-0000-00009A3D0000}"/>
    <cellStyle name="20 % - Markeringsfarve6 2 4 2 2 10 2" xfId="28358" xr:uid="{00000000-0005-0000-0000-00009B3D0000}"/>
    <cellStyle name="20 % - Markeringsfarve6 2 4 2 2 11" xfId="24409" xr:uid="{00000000-0005-0000-0000-00009C3D0000}"/>
    <cellStyle name="20 % - Markeringsfarve6 2 4 2 2 2" xfId="4034" xr:uid="{00000000-0005-0000-0000-00009D3D0000}"/>
    <cellStyle name="20 % - Markeringsfarve6 2 4 2 2 2 2" xfId="4035" xr:uid="{00000000-0005-0000-0000-00009E3D0000}"/>
    <cellStyle name="20 % - Markeringsfarve6 2 4 2 2 2 2 2" xfId="14329" xr:uid="{00000000-0005-0000-0000-00009F3D0000}"/>
    <cellStyle name="20 % - Markeringsfarve6 2 4 2 2 2 3" xfId="4036" xr:uid="{00000000-0005-0000-0000-0000A03D0000}"/>
    <cellStyle name="20 % - Markeringsfarve6 2 4 2 2 2 3 2" xfId="14330" xr:uid="{00000000-0005-0000-0000-0000A13D0000}"/>
    <cellStyle name="20 % - Markeringsfarve6 2 4 2 2 2 4" xfId="4037" xr:uid="{00000000-0005-0000-0000-0000A23D0000}"/>
    <cellStyle name="20 % - Markeringsfarve6 2 4 2 2 2 4 2" xfId="14331" xr:uid="{00000000-0005-0000-0000-0000A33D0000}"/>
    <cellStyle name="20 % - Markeringsfarve6 2 4 2 2 2 5" xfId="4038" xr:uid="{00000000-0005-0000-0000-0000A43D0000}"/>
    <cellStyle name="20 % - Markeringsfarve6 2 4 2 2 2 5 2" xfId="14332" xr:uid="{00000000-0005-0000-0000-0000A53D0000}"/>
    <cellStyle name="20 % - Markeringsfarve6 2 4 2 2 2 6" xfId="4039" xr:uid="{00000000-0005-0000-0000-0000A63D0000}"/>
    <cellStyle name="20 % - Markeringsfarve6 2 4 2 2 2 6 2" xfId="14333" xr:uid="{00000000-0005-0000-0000-0000A73D0000}"/>
    <cellStyle name="20 % - Markeringsfarve6 2 4 2 2 2 7" xfId="14328" xr:uid="{00000000-0005-0000-0000-0000A83D0000}"/>
    <cellStyle name="20 % - Markeringsfarve6 2 4 2 2 2 7 2" xfId="28359" xr:uid="{00000000-0005-0000-0000-0000A93D0000}"/>
    <cellStyle name="20 % - Markeringsfarve6 2 4 2 2 2 8" xfId="24410" xr:uid="{00000000-0005-0000-0000-0000AA3D0000}"/>
    <cellStyle name="20 % - Markeringsfarve6 2 4 2 2 3" xfId="4040" xr:uid="{00000000-0005-0000-0000-0000AB3D0000}"/>
    <cellStyle name="20 % - Markeringsfarve6 2 4 2 2 3 2" xfId="4041" xr:uid="{00000000-0005-0000-0000-0000AC3D0000}"/>
    <cellStyle name="20 % - Markeringsfarve6 2 4 2 2 3 2 2" xfId="14335" xr:uid="{00000000-0005-0000-0000-0000AD3D0000}"/>
    <cellStyle name="20 % - Markeringsfarve6 2 4 2 2 3 3" xfId="4042" xr:uid="{00000000-0005-0000-0000-0000AE3D0000}"/>
    <cellStyle name="20 % - Markeringsfarve6 2 4 2 2 3 3 2" xfId="14336" xr:uid="{00000000-0005-0000-0000-0000AF3D0000}"/>
    <cellStyle name="20 % - Markeringsfarve6 2 4 2 2 3 4" xfId="4043" xr:uid="{00000000-0005-0000-0000-0000B03D0000}"/>
    <cellStyle name="20 % - Markeringsfarve6 2 4 2 2 3 4 2" xfId="14337" xr:uid="{00000000-0005-0000-0000-0000B13D0000}"/>
    <cellStyle name="20 % - Markeringsfarve6 2 4 2 2 3 5" xfId="4044" xr:uid="{00000000-0005-0000-0000-0000B23D0000}"/>
    <cellStyle name="20 % - Markeringsfarve6 2 4 2 2 3 5 2" xfId="14338" xr:uid="{00000000-0005-0000-0000-0000B33D0000}"/>
    <cellStyle name="20 % - Markeringsfarve6 2 4 2 2 3 6" xfId="4045" xr:uid="{00000000-0005-0000-0000-0000B43D0000}"/>
    <cellStyle name="20 % - Markeringsfarve6 2 4 2 2 3 6 2" xfId="14339" xr:uid="{00000000-0005-0000-0000-0000B53D0000}"/>
    <cellStyle name="20 % - Markeringsfarve6 2 4 2 2 3 7" xfId="14334" xr:uid="{00000000-0005-0000-0000-0000B63D0000}"/>
    <cellStyle name="20 % - Markeringsfarve6 2 4 2 2 4" xfId="4046" xr:uid="{00000000-0005-0000-0000-0000B73D0000}"/>
    <cellStyle name="20 % - Markeringsfarve6 2 4 2 2 4 2" xfId="4047" xr:uid="{00000000-0005-0000-0000-0000B83D0000}"/>
    <cellStyle name="20 % - Markeringsfarve6 2 4 2 2 4 2 2" xfId="14341" xr:uid="{00000000-0005-0000-0000-0000B93D0000}"/>
    <cellStyle name="20 % - Markeringsfarve6 2 4 2 2 4 3" xfId="4048" xr:uid="{00000000-0005-0000-0000-0000BA3D0000}"/>
    <cellStyle name="20 % - Markeringsfarve6 2 4 2 2 4 3 2" xfId="14342" xr:uid="{00000000-0005-0000-0000-0000BB3D0000}"/>
    <cellStyle name="20 % - Markeringsfarve6 2 4 2 2 4 4" xfId="4049" xr:uid="{00000000-0005-0000-0000-0000BC3D0000}"/>
    <cellStyle name="20 % - Markeringsfarve6 2 4 2 2 4 4 2" xfId="14343" xr:uid="{00000000-0005-0000-0000-0000BD3D0000}"/>
    <cellStyle name="20 % - Markeringsfarve6 2 4 2 2 4 5" xfId="4050" xr:uid="{00000000-0005-0000-0000-0000BE3D0000}"/>
    <cellStyle name="20 % - Markeringsfarve6 2 4 2 2 4 5 2" xfId="14344" xr:uid="{00000000-0005-0000-0000-0000BF3D0000}"/>
    <cellStyle name="20 % - Markeringsfarve6 2 4 2 2 4 6" xfId="4051" xr:uid="{00000000-0005-0000-0000-0000C03D0000}"/>
    <cellStyle name="20 % - Markeringsfarve6 2 4 2 2 4 6 2" xfId="14345" xr:uid="{00000000-0005-0000-0000-0000C13D0000}"/>
    <cellStyle name="20 % - Markeringsfarve6 2 4 2 2 4 7" xfId="14340" xr:uid="{00000000-0005-0000-0000-0000C23D0000}"/>
    <cellStyle name="20 % - Markeringsfarve6 2 4 2 2 5" xfId="4052" xr:uid="{00000000-0005-0000-0000-0000C33D0000}"/>
    <cellStyle name="20 % - Markeringsfarve6 2 4 2 2 5 2" xfId="14346" xr:uid="{00000000-0005-0000-0000-0000C43D0000}"/>
    <cellStyle name="20 % - Markeringsfarve6 2 4 2 2 6" xfId="4053" xr:uid="{00000000-0005-0000-0000-0000C53D0000}"/>
    <cellStyle name="20 % - Markeringsfarve6 2 4 2 2 6 2" xfId="14347" xr:uid="{00000000-0005-0000-0000-0000C63D0000}"/>
    <cellStyle name="20 % - Markeringsfarve6 2 4 2 2 7" xfId="4054" xr:uid="{00000000-0005-0000-0000-0000C73D0000}"/>
    <cellStyle name="20 % - Markeringsfarve6 2 4 2 2 7 2" xfId="14348" xr:uid="{00000000-0005-0000-0000-0000C83D0000}"/>
    <cellStyle name="20 % - Markeringsfarve6 2 4 2 2 8" xfId="4055" xr:uid="{00000000-0005-0000-0000-0000C93D0000}"/>
    <cellStyle name="20 % - Markeringsfarve6 2 4 2 2 8 2" xfId="14349" xr:uid="{00000000-0005-0000-0000-0000CA3D0000}"/>
    <cellStyle name="20 % - Markeringsfarve6 2 4 2 2 9" xfId="4056" xr:uid="{00000000-0005-0000-0000-0000CB3D0000}"/>
    <cellStyle name="20 % - Markeringsfarve6 2 4 2 2 9 2" xfId="14350" xr:uid="{00000000-0005-0000-0000-0000CC3D0000}"/>
    <cellStyle name="20 % - Markeringsfarve6 2 4 2 3" xfId="4057" xr:uid="{00000000-0005-0000-0000-0000CD3D0000}"/>
    <cellStyle name="20 % - Markeringsfarve6 2 4 2 3 2" xfId="4058" xr:uid="{00000000-0005-0000-0000-0000CE3D0000}"/>
    <cellStyle name="20 % - Markeringsfarve6 2 4 2 3 2 2" xfId="14352" xr:uid="{00000000-0005-0000-0000-0000CF3D0000}"/>
    <cellStyle name="20 % - Markeringsfarve6 2 4 2 3 3" xfId="4059" xr:uid="{00000000-0005-0000-0000-0000D03D0000}"/>
    <cellStyle name="20 % - Markeringsfarve6 2 4 2 3 3 2" xfId="14353" xr:uid="{00000000-0005-0000-0000-0000D13D0000}"/>
    <cellStyle name="20 % - Markeringsfarve6 2 4 2 3 4" xfId="4060" xr:uid="{00000000-0005-0000-0000-0000D23D0000}"/>
    <cellStyle name="20 % - Markeringsfarve6 2 4 2 3 4 2" xfId="14354" xr:uid="{00000000-0005-0000-0000-0000D33D0000}"/>
    <cellStyle name="20 % - Markeringsfarve6 2 4 2 3 5" xfId="4061" xr:uid="{00000000-0005-0000-0000-0000D43D0000}"/>
    <cellStyle name="20 % - Markeringsfarve6 2 4 2 3 5 2" xfId="14355" xr:uid="{00000000-0005-0000-0000-0000D53D0000}"/>
    <cellStyle name="20 % - Markeringsfarve6 2 4 2 3 6" xfId="4062" xr:uid="{00000000-0005-0000-0000-0000D63D0000}"/>
    <cellStyle name="20 % - Markeringsfarve6 2 4 2 3 6 2" xfId="14356" xr:uid="{00000000-0005-0000-0000-0000D73D0000}"/>
    <cellStyle name="20 % - Markeringsfarve6 2 4 2 3 7" xfId="14351" xr:uid="{00000000-0005-0000-0000-0000D83D0000}"/>
    <cellStyle name="20 % - Markeringsfarve6 2 4 2 4" xfId="4063" xr:uid="{00000000-0005-0000-0000-0000D93D0000}"/>
    <cellStyle name="20 % - Markeringsfarve6 2 4 2 4 2" xfId="4064" xr:uid="{00000000-0005-0000-0000-0000DA3D0000}"/>
    <cellStyle name="20 % - Markeringsfarve6 2 4 2 4 2 2" xfId="14358" xr:uid="{00000000-0005-0000-0000-0000DB3D0000}"/>
    <cellStyle name="20 % - Markeringsfarve6 2 4 2 4 3" xfId="4065" xr:uid="{00000000-0005-0000-0000-0000DC3D0000}"/>
    <cellStyle name="20 % - Markeringsfarve6 2 4 2 4 3 2" xfId="14359" xr:uid="{00000000-0005-0000-0000-0000DD3D0000}"/>
    <cellStyle name="20 % - Markeringsfarve6 2 4 2 4 4" xfId="4066" xr:uid="{00000000-0005-0000-0000-0000DE3D0000}"/>
    <cellStyle name="20 % - Markeringsfarve6 2 4 2 4 4 2" xfId="14360" xr:uid="{00000000-0005-0000-0000-0000DF3D0000}"/>
    <cellStyle name="20 % - Markeringsfarve6 2 4 2 4 5" xfId="4067" xr:uid="{00000000-0005-0000-0000-0000E03D0000}"/>
    <cellStyle name="20 % - Markeringsfarve6 2 4 2 4 5 2" xfId="14361" xr:uid="{00000000-0005-0000-0000-0000E13D0000}"/>
    <cellStyle name="20 % - Markeringsfarve6 2 4 2 4 6" xfId="4068" xr:uid="{00000000-0005-0000-0000-0000E23D0000}"/>
    <cellStyle name="20 % - Markeringsfarve6 2 4 2 4 6 2" xfId="14362" xr:uid="{00000000-0005-0000-0000-0000E33D0000}"/>
    <cellStyle name="20 % - Markeringsfarve6 2 4 2 4 7" xfId="14357" xr:uid="{00000000-0005-0000-0000-0000E43D0000}"/>
    <cellStyle name="20 % - Markeringsfarve6 2 4 2 5" xfId="4069" xr:uid="{00000000-0005-0000-0000-0000E53D0000}"/>
    <cellStyle name="20 % - Markeringsfarve6 2 4 2 5 2" xfId="4070" xr:uid="{00000000-0005-0000-0000-0000E63D0000}"/>
    <cellStyle name="20 % - Markeringsfarve6 2 4 2 5 2 2" xfId="14364" xr:uid="{00000000-0005-0000-0000-0000E73D0000}"/>
    <cellStyle name="20 % - Markeringsfarve6 2 4 2 5 3" xfId="4071" xr:uid="{00000000-0005-0000-0000-0000E83D0000}"/>
    <cellStyle name="20 % - Markeringsfarve6 2 4 2 5 3 2" xfId="14365" xr:uid="{00000000-0005-0000-0000-0000E93D0000}"/>
    <cellStyle name="20 % - Markeringsfarve6 2 4 2 5 4" xfId="4072" xr:uid="{00000000-0005-0000-0000-0000EA3D0000}"/>
    <cellStyle name="20 % - Markeringsfarve6 2 4 2 5 4 2" xfId="14366" xr:uid="{00000000-0005-0000-0000-0000EB3D0000}"/>
    <cellStyle name="20 % - Markeringsfarve6 2 4 2 5 5" xfId="4073" xr:uid="{00000000-0005-0000-0000-0000EC3D0000}"/>
    <cellStyle name="20 % - Markeringsfarve6 2 4 2 5 5 2" xfId="14367" xr:uid="{00000000-0005-0000-0000-0000ED3D0000}"/>
    <cellStyle name="20 % - Markeringsfarve6 2 4 2 5 6" xfId="4074" xr:uid="{00000000-0005-0000-0000-0000EE3D0000}"/>
    <cellStyle name="20 % - Markeringsfarve6 2 4 2 5 6 2" xfId="14368" xr:uid="{00000000-0005-0000-0000-0000EF3D0000}"/>
    <cellStyle name="20 % - Markeringsfarve6 2 4 2 5 7" xfId="14363" xr:uid="{00000000-0005-0000-0000-0000F03D0000}"/>
    <cellStyle name="20 % - Markeringsfarve6 2 4 2 6" xfId="4075" xr:uid="{00000000-0005-0000-0000-0000F13D0000}"/>
    <cellStyle name="20 % - Markeringsfarve6 2 4 2 6 2" xfId="14369" xr:uid="{00000000-0005-0000-0000-0000F23D0000}"/>
    <cellStyle name="20 % - Markeringsfarve6 2 4 2 7" xfId="4076" xr:uid="{00000000-0005-0000-0000-0000F33D0000}"/>
    <cellStyle name="20 % - Markeringsfarve6 2 4 2 7 2" xfId="14370" xr:uid="{00000000-0005-0000-0000-0000F43D0000}"/>
    <cellStyle name="20 % - Markeringsfarve6 2 4 2 8" xfId="4077" xr:uid="{00000000-0005-0000-0000-0000F53D0000}"/>
    <cellStyle name="20 % - Markeringsfarve6 2 4 2 8 2" xfId="14371" xr:uid="{00000000-0005-0000-0000-0000F63D0000}"/>
    <cellStyle name="20 % - Markeringsfarve6 2 4 2 9" xfId="4078" xr:uid="{00000000-0005-0000-0000-0000F73D0000}"/>
    <cellStyle name="20 % - Markeringsfarve6 2 4 2 9 2" xfId="14372" xr:uid="{00000000-0005-0000-0000-0000F83D0000}"/>
    <cellStyle name="20 % - Markeringsfarve6 2 4 3" xfId="4079" xr:uid="{00000000-0005-0000-0000-0000F93D0000}"/>
    <cellStyle name="20 % - Markeringsfarve6 2 4 3 10" xfId="14373" xr:uid="{00000000-0005-0000-0000-0000FA3D0000}"/>
    <cellStyle name="20 % - Markeringsfarve6 2 4 3 2" xfId="4080" xr:uid="{00000000-0005-0000-0000-0000FB3D0000}"/>
    <cellStyle name="20 % - Markeringsfarve6 2 4 3 2 2" xfId="4081" xr:uid="{00000000-0005-0000-0000-0000FC3D0000}"/>
    <cellStyle name="20 % - Markeringsfarve6 2 4 3 2 2 2" xfId="14375" xr:uid="{00000000-0005-0000-0000-0000FD3D0000}"/>
    <cellStyle name="20 % - Markeringsfarve6 2 4 3 2 3" xfId="4082" xr:uid="{00000000-0005-0000-0000-0000FE3D0000}"/>
    <cellStyle name="20 % - Markeringsfarve6 2 4 3 2 3 2" xfId="14376" xr:uid="{00000000-0005-0000-0000-0000FF3D0000}"/>
    <cellStyle name="20 % - Markeringsfarve6 2 4 3 2 4" xfId="4083" xr:uid="{00000000-0005-0000-0000-0000003E0000}"/>
    <cellStyle name="20 % - Markeringsfarve6 2 4 3 2 4 2" xfId="14377" xr:uid="{00000000-0005-0000-0000-0000013E0000}"/>
    <cellStyle name="20 % - Markeringsfarve6 2 4 3 2 5" xfId="4084" xr:uid="{00000000-0005-0000-0000-0000023E0000}"/>
    <cellStyle name="20 % - Markeringsfarve6 2 4 3 2 5 2" xfId="14378" xr:uid="{00000000-0005-0000-0000-0000033E0000}"/>
    <cellStyle name="20 % - Markeringsfarve6 2 4 3 2 6" xfId="4085" xr:uid="{00000000-0005-0000-0000-0000043E0000}"/>
    <cellStyle name="20 % - Markeringsfarve6 2 4 3 2 6 2" xfId="14379" xr:uid="{00000000-0005-0000-0000-0000053E0000}"/>
    <cellStyle name="20 % - Markeringsfarve6 2 4 3 2 7" xfId="14374" xr:uid="{00000000-0005-0000-0000-0000063E0000}"/>
    <cellStyle name="20 % - Markeringsfarve6 2 4 3 3" xfId="4086" xr:uid="{00000000-0005-0000-0000-0000073E0000}"/>
    <cellStyle name="20 % - Markeringsfarve6 2 4 3 3 2" xfId="4087" xr:uid="{00000000-0005-0000-0000-0000083E0000}"/>
    <cellStyle name="20 % - Markeringsfarve6 2 4 3 3 2 2" xfId="14381" xr:uid="{00000000-0005-0000-0000-0000093E0000}"/>
    <cellStyle name="20 % - Markeringsfarve6 2 4 3 3 3" xfId="4088" xr:uid="{00000000-0005-0000-0000-00000A3E0000}"/>
    <cellStyle name="20 % - Markeringsfarve6 2 4 3 3 3 2" xfId="14382" xr:uid="{00000000-0005-0000-0000-00000B3E0000}"/>
    <cellStyle name="20 % - Markeringsfarve6 2 4 3 3 4" xfId="4089" xr:uid="{00000000-0005-0000-0000-00000C3E0000}"/>
    <cellStyle name="20 % - Markeringsfarve6 2 4 3 3 4 2" xfId="14383" xr:uid="{00000000-0005-0000-0000-00000D3E0000}"/>
    <cellStyle name="20 % - Markeringsfarve6 2 4 3 3 5" xfId="4090" xr:uid="{00000000-0005-0000-0000-00000E3E0000}"/>
    <cellStyle name="20 % - Markeringsfarve6 2 4 3 3 5 2" xfId="14384" xr:uid="{00000000-0005-0000-0000-00000F3E0000}"/>
    <cellStyle name="20 % - Markeringsfarve6 2 4 3 3 6" xfId="4091" xr:uid="{00000000-0005-0000-0000-0000103E0000}"/>
    <cellStyle name="20 % - Markeringsfarve6 2 4 3 3 6 2" xfId="14385" xr:uid="{00000000-0005-0000-0000-0000113E0000}"/>
    <cellStyle name="20 % - Markeringsfarve6 2 4 3 3 7" xfId="14380" xr:uid="{00000000-0005-0000-0000-0000123E0000}"/>
    <cellStyle name="20 % - Markeringsfarve6 2 4 3 4" xfId="4092" xr:uid="{00000000-0005-0000-0000-0000133E0000}"/>
    <cellStyle name="20 % - Markeringsfarve6 2 4 3 4 2" xfId="4093" xr:uid="{00000000-0005-0000-0000-0000143E0000}"/>
    <cellStyle name="20 % - Markeringsfarve6 2 4 3 4 2 2" xfId="14387" xr:uid="{00000000-0005-0000-0000-0000153E0000}"/>
    <cellStyle name="20 % - Markeringsfarve6 2 4 3 4 3" xfId="4094" xr:uid="{00000000-0005-0000-0000-0000163E0000}"/>
    <cellStyle name="20 % - Markeringsfarve6 2 4 3 4 3 2" xfId="14388" xr:uid="{00000000-0005-0000-0000-0000173E0000}"/>
    <cellStyle name="20 % - Markeringsfarve6 2 4 3 4 4" xfId="4095" xr:uid="{00000000-0005-0000-0000-0000183E0000}"/>
    <cellStyle name="20 % - Markeringsfarve6 2 4 3 4 4 2" xfId="14389" xr:uid="{00000000-0005-0000-0000-0000193E0000}"/>
    <cellStyle name="20 % - Markeringsfarve6 2 4 3 4 5" xfId="4096" xr:uid="{00000000-0005-0000-0000-00001A3E0000}"/>
    <cellStyle name="20 % - Markeringsfarve6 2 4 3 4 5 2" xfId="14390" xr:uid="{00000000-0005-0000-0000-00001B3E0000}"/>
    <cellStyle name="20 % - Markeringsfarve6 2 4 3 4 6" xfId="4097" xr:uid="{00000000-0005-0000-0000-00001C3E0000}"/>
    <cellStyle name="20 % - Markeringsfarve6 2 4 3 4 6 2" xfId="14391" xr:uid="{00000000-0005-0000-0000-00001D3E0000}"/>
    <cellStyle name="20 % - Markeringsfarve6 2 4 3 4 7" xfId="14386" xr:uid="{00000000-0005-0000-0000-00001E3E0000}"/>
    <cellStyle name="20 % - Markeringsfarve6 2 4 3 5" xfId="4098" xr:uid="{00000000-0005-0000-0000-00001F3E0000}"/>
    <cellStyle name="20 % - Markeringsfarve6 2 4 3 5 2" xfId="14392" xr:uid="{00000000-0005-0000-0000-0000203E0000}"/>
    <cellStyle name="20 % - Markeringsfarve6 2 4 3 6" xfId="4099" xr:uid="{00000000-0005-0000-0000-0000213E0000}"/>
    <cellStyle name="20 % - Markeringsfarve6 2 4 3 6 2" xfId="14393" xr:uid="{00000000-0005-0000-0000-0000223E0000}"/>
    <cellStyle name="20 % - Markeringsfarve6 2 4 3 7" xfId="4100" xr:uid="{00000000-0005-0000-0000-0000233E0000}"/>
    <cellStyle name="20 % - Markeringsfarve6 2 4 3 7 2" xfId="14394" xr:uid="{00000000-0005-0000-0000-0000243E0000}"/>
    <cellStyle name="20 % - Markeringsfarve6 2 4 3 8" xfId="4101" xr:uid="{00000000-0005-0000-0000-0000253E0000}"/>
    <cellStyle name="20 % - Markeringsfarve6 2 4 3 8 2" xfId="14395" xr:uid="{00000000-0005-0000-0000-0000263E0000}"/>
    <cellStyle name="20 % - Markeringsfarve6 2 4 3 9" xfId="4102" xr:uid="{00000000-0005-0000-0000-0000273E0000}"/>
    <cellStyle name="20 % - Markeringsfarve6 2 4 3 9 2" xfId="14396" xr:uid="{00000000-0005-0000-0000-0000283E0000}"/>
    <cellStyle name="20 % - Markeringsfarve6 2 4 4" xfId="4103" xr:uid="{00000000-0005-0000-0000-0000293E0000}"/>
    <cellStyle name="20 % - Markeringsfarve6 2 4 4 2" xfId="4104" xr:uid="{00000000-0005-0000-0000-00002A3E0000}"/>
    <cellStyle name="20 % - Markeringsfarve6 2 4 4 2 2" xfId="14398" xr:uid="{00000000-0005-0000-0000-00002B3E0000}"/>
    <cellStyle name="20 % - Markeringsfarve6 2 4 4 3" xfId="4105" xr:uid="{00000000-0005-0000-0000-00002C3E0000}"/>
    <cellStyle name="20 % - Markeringsfarve6 2 4 4 3 2" xfId="14399" xr:uid="{00000000-0005-0000-0000-00002D3E0000}"/>
    <cellStyle name="20 % - Markeringsfarve6 2 4 4 4" xfId="4106" xr:uid="{00000000-0005-0000-0000-00002E3E0000}"/>
    <cellStyle name="20 % - Markeringsfarve6 2 4 4 4 2" xfId="14400" xr:uid="{00000000-0005-0000-0000-00002F3E0000}"/>
    <cellStyle name="20 % - Markeringsfarve6 2 4 4 5" xfId="4107" xr:uid="{00000000-0005-0000-0000-0000303E0000}"/>
    <cellStyle name="20 % - Markeringsfarve6 2 4 4 5 2" xfId="14401" xr:uid="{00000000-0005-0000-0000-0000313E0000}"/>
    <cellStyle name="20 % - Markeringsfarve6 2 4 4 6" xfId="4108" xr:uid="{00000000-0005-0000-0000-0000323E0000}"/>
    <cellStyle name="20 % - Markeringsfarve6 2 4 4 6 2" xfId="14402" xr:uid="{00000000-0005-0000-0000-0000333E0000}"/>
    <cellStyle name="20 % - Markeringsfarve6 2 4 4 7" xfId="14397" xr:uid="{00000000-0005-0000-0000-0000343E0000}"/>
    <cellStyle name="20 % - Markeringsfarve6 2 4 5" xfId="4109" xr:uid="{00000000-0005-0000-0000-0000353E0000}"/>
    <cellStyle name="20 % - Markeringsfarve6 2 4 5 2" xfId="4110" xr:uid="{00000000-0005-0000-0000-0000363E0000}"/>
    <cellStyle name="20 % - Markeringsfarve6 2 4 5 2 2" xfId="14404" xr:uid="{00000000-0005-0000-0000-0000373E0000}"/>
    <cellStyle name="20 % - Markeringsfarve6 2 4 5 3" xfId="4111" xr:uid="{00000000-0005-0000-0000-0000383E0000}"/>
    <cellStyle name="20 % - Markeringsfarve6 2 4 5 3 2" xfId="14405" xr:uid="{00000000-0005-0000-0000-0000393E0000}"/>
    <cellStyle name="20 % - Markeringsfarve6 2 4 5 4" xfId="4112" xr:uid="{00000000-0005-0000-0000-00003A3E0000}"/>
    <cellStyle name="20 % - Markeringsfarve6 2 4 5 4 2" xfId="14406" xr:uid="{00000000-0005-0000-0000-00003B3E0000}"/>
    <cellStyle name="20 % - Markeringsfarve6 2 4 5 5" xfId="4113" xr:uid="{00000000-0005-0000-0000-00003C3E0000}"/>
    <cellStyle name="20 % - Markeringsfarve6 2 4 5 5 2" xfId="14407" xr:uid="{00000000-0005-0000-0000-00003D3E0000}"/>
    <cellStyle name="20 % - Markeringsfarve6 2 4 5 6" xfId="4114" xr:uid="{00000000-0005-0000-0000-00003E3E0000}"/>
    <cellStyle name="20 % - Markeringsfarve6 2 4 5 6 2" xfId="14408" xr:uid="{00000000-0005-0000-0000-00003F3E0000}"/>
    <cellStyle name="20 % - Markeringsfarve6 2 4 5 7" xfId="14403" xr:uid="{00000000-0005-0000-0000-0000403E0000}"/>
    <cellStyle name="20 % - Markeringsfarve6 2 4 6" xfId="4115" xr:uid="{00000000-0005-0000-0000-0000413E0000}"/>
    <cellStyle name="20 % - Markeringsfarve6 2 4 6 2" xfId="4116" xr:uid="{00000000-0005-0000-0000-0000423E0000}"/>
    <cellStyle name="20 % - Markeringsfarve6 2 4 6 2 2" xfId="14410" xr:uid="{00000000-0005-0000-0000-0000433E0000}"/>
    <cellStyle name="20 % - Markeringsfarve6 2 4 6 3" xfId="4117" xr:uid="{00000000-0005-0000-0000-0000443E0000}"/>
    <cellStyle name="20 % - Markeringsfarve6 2 4 6 3 2" xfId="14411" xr:uid="{00000000-0005-0000-0000-0000453E0000}"/>
    <cellStyle name="20 % - Markeringsfarve6 2 4 6 4" xfId="4118" xr:uid="{00000000-0005-0000-0000-0000463E0000}"/>
    <cellStyle name="20 % - Markeringsfarve6 2 4 6 4 2" xfId="14412" xr:uid="{00000000-0005-0000-0000-0000473E0000}"/>
    <cellStyle name="20 % - Markeringsfarve6 2 4 6 5" xfId="4119" xr:uid="{00000000-0005-0000-0000-0000483E0000}"/>
    <cellStyle name="20 % - Markeringsfarve6 2 4 6 5 2" xfId="14413" xr:uid="{00000000-0005-0000-0000-0000493E0000}"/>
    <cellStyle name="20 % - Markeringsfarve6 2 4 6 6" xfId="4120" xr:uid="{00000000-0005-0000-0000-00004A3E0000}"/>
    <cellStyle name="20 % - Markeringsfarve6 2 4 6 6 2" xfId="14414" xr:uid="{00000000-0005-0000-0000-00004B3E0000}"/>
    <cellStyle name="20 % - Markeringsfarve6 2 4 6 7" xfId="14409" xr:uid="{00000000-0005-0000-0000-00004C3E0000}"/>
    <cellStyle name="20 % - Markeringsfarve6 2 4 7" xfId="4121" xr:uid="{00000000-0005-0000-0000-00004D3E0000}"/>
    <cellStyle name="20 % - Markeringsfarve6 2 4 7 2" xfId="14415" xr:uid="{00000000-0005-0000-0000-00004E3E0000}"/>
    <cellStyle name="20 % - Markeringsfarve6 2 4 8" xfId="4122" xr:uid="{00000000-0005-0000-0000-00004F3E0000}"/>
    <cellStyle name="20 % - Markeringsfarve6 2 4 8 2" xfId="14416" xr:uid="{00000000-0005-0000-0000-0000503E0000}"/>
    <cellStyle name="20 % - Markeringsfarve6 2 4 9" xfId="4123" xr:uid="{00000000-0005-0000-0000-0000513E0000}"/>
    <cellStyle name="20 % - Markeringsfarve6 2 4 9 2" xfId="14417" xr:uid="{00000000-0005-0000-0000-0000523E0000}"/>
    <cellStyle name="20 % - Markeringsfarve6 2 5" xfId="4124" xr:uid="{00000000-0005-0000-0000-0000533E0000}"/>
    <cellStyle name="20 % - Markeringsfarve6 2 5 10" xfId="4125" xr:uid="{00000000-0005-0000-0000-0000543E0000}"/>
    <cellStyle name="20 % - Markeringsfarve6 2 5 10 2" xfId="14419" xr:uid="{00000000-0005-0000-0000-0000553E0000}"/>
    <cellStyle name="20 % - Markeringsfarve6 2 5 11" xfId="14418" xr:uid="{00000000-0005-0000-0000-0000563E0000}"/>
    <cellStyle name="20 % - Markeringsfarve6 2 5 2" xfId="4126" xr:uid="{00000000-0005-0000-0000-0000573E0000}"/>
    <cellStyle name="20 % - Markeringsfarve6 2 5 2 10" xfId="14420" xr:uid="{00000000-0005-0000-0000-0000583E0000}"/>
    <cellStyle name="20 % - Markeringsfarve6 2 5 2 2" xfId="4127" xr:uid="{00000000-0005-0000-0000-0000593E0000}"/>
    <cellStyle name="20 % - Markeringsfarve6 2 5 2 2 2" xfId="4128" xr:uid="{00000000-0005-0000-0000-00005A3E0000}"/>
    <cellStyle name="20 % - Markeringsfarve6 2 5 2 2 2 2" xfId="14422" xr:uid="{00000000-0005-0000-0000-00005B3E0000}"/>
    <cellStyle name="20 % - Markeringsfarve6 2 5 2 2 3" xfId="4129" xr:uid="{00000000-0005-0000-0000-00005C3E0000}"/>
    <cellStyle name="20 % - Markeringsfarve6 2 5 2 2 3 2" xfId="14423" xr:uid="{00000000-0005-0000-0000-00005D3E0000}"/>
    <cellStyle name="20 % - Markeringsfarve6 2 5 2 2 4" xfId="4130" xr:uid="{00000000-0005-0000-0000-00005E3E0000}"/>
    <cellStyle name="20 % - Markeringsfarve6 2 5 2 2 4 2" xfId="14424" xr:uid="{00000000-0005-0000-0000-00005F3E0000}"/>
    <cellStyle name="20 % - Markeringsfarve6 2 5 2 2 5" xfId="4131" xr:uid="{00000000-0005-0000-0000-0000603E0000}"/>
    <cellStyle name="20 % - Markeringsfarve6 2 5 2 2 5 2" xfId="14425" xr:uid="{00000000-0005-0000-0000-0000613E0000}"/>
    <cellStyle name="20 % - Markeringsfarve6 2 5 2 2 6" xfId="4132" xr:uid="{00000000-0005-0000-0000-0000623E0000}"/>
    <cellStyle name="20 % - Markeringsfarve6 2 5 2 2 6 2" xfId="14426" xr:uid="{00000000-0005-0000-0000-0000633E0000}"/>
    <cellStyle name="20 % - Markeringsfarve6 2 5 2 2 7" xfId="14421" xr:uid="{00000000-0005-0000-0000-0000643E0000}"/>
    <cellStyle name="20 % - Markeringsfarve6 2 5 2 3" xfId="4133" xr:uid="{00000000-0005-0000-0000-0000653E0000}"/>
    <cellStyle name="20 % - Markeringsfarve6 2 5 2 3 2" xfId="4134" xr:uid="{00000000-0005-0000-0000-0000663E0000}"/>
    <cellStyle name="20 % - Markeringsfarve6 2 5 2 3 2 2" xfId="14428" xr:uid="{00000000-0005-0000-0000-0000673E0000}"/>
    <cellStyle name="20 % - Markeringsfarve6 2 5 2 3 3" xfId="4135" xr:uid="{00000000-0005-0000-0000-0000683E0000}"/>
    <cellStyle name="20 % - Markeringsfarve6 2 5 2 3 3 2" xfId="14429" xr:uid="{00000000-0005-0000-0000-0000693E0000}"/>
    <cellStyle name="20 % - Markeringsfarve6 2 5 2 3 4" xfId="4136" xr:uid="{00000000-0005-0000-0000-00006A3E0000}"/>
    <cellStyle name="20 % - Markeringsfarve6 2 5 2 3 4 2" xfId="14430" xr:uid="{00000000-0005-0000-0000-00006B3E0000}"/>
    <cellStyle name="20 % - Markeringsfarve6 2 5 2 3 5" xfId="4137" xr:uid="{00000000-0005-0000-0000-00006C3E0000}"/>
    <cellStyle name="20 % - Markeringsfarve6 2 5 2 3 5 2" xfId="14431" xr:uid="{00000000-0005-0000-0000-00006D3E0000}"/>
    <cellStyle name="20 % - Markeringsfarve6 2 5 2 3 6" xfId="4138" xr:uid="{00000000-0005-0000-0000-00006E3E0000}"/>
    <cellStyle name="20 % - Markeringsfarve6 2 5 2 3 6 2" xfId="14432" xr:uid="{00000000-0005-0000-0000-00006F3E0000}"/>
    <cellStyle name="20 % - Markeringsfarve6 2 5 2 3 7" xfId="14427" xr:uid="{00000000-0005-0000-0000-0000703E0000}"/>
    <cellStyle name="20 % - Markeringsfarve6 2 5 2 4" xfId="4139" xr:uid="{00000000-0005-0000-0000-0000713E0000}"/>
    <cellStyle name="20 % - Markeringsfarve6 2 5 2 4 2" xfId="4140" xr:uid="{00000000-0005-0000-0000-0000723E0000}"/>
    <cellStyle name="20 % - Markeringsfarve6 2 5 2 4 2 2" xfId="14434" xr:uid="{00000000-0005-0000-0000-0000733E0000}"/>
    <cellStyle name="20 % - Markeringsfarve6 2 5 2 4 3" xfId="4141" xr:uid="{00000000-0005-0000-0000-0000743E0000}"/>
    <cellStyle name="20 % - Markeringsfarve6 2 5 2 4 3 2" xfId="14435" xr:uid="{00000000-0005-0000-0000-0000753E0000}"/>
    <cellStyle name="20 % - Markeringsfarve6 2 5 2 4 4" xfId="4142" xr:uid="{00000000-0005-0000-0000-0000763E0000}"/>
    <cellStyle name="20 % - Markeringsfarve6 2 5 2 4 4 2" xfId="14436" xr:uid="{00000000-0005-0000-0000-0000773E0000}"/>
    <cellStyle name="20 % - Markeringsfarve6 2 5 2 4 5" xfId="4143" xr:uid="{00000000-0005-0000-0000-0000783E0000}"/>
    <cellStyle name="20 % - Markeringsfarve6 2 5 2 4 5 2" xfId="14437" xr:uid="{00000000-0005-0000-0000-0000793E0000}"/>
    <cellStyle name="20 % - Markeringsfarve6 2 5 2 4 6" xfId="4144" xr:uid="{00000000-0005-0000-0000-00007A3E0000}"/>
    <cellStyle name="20 % - Markeringsfarve6 2 5 2 4 6 2" xfId="14438" xr:uid="{00000000-0005-0000-0000-00007B3E0000}"/>
    <cellStyle name="20 % - Markeringsfarve6 2 5 2 4 7" xfId="14433" xr:uid="{00000000-0005-0000-0000-00007C3E0000}"/>
    <cellStyle name="20 % - Markeringsfarve6 2 5 2 5" xfId="4145" xr:uid="{00000000-0005-0000-0000-00007D3E0000}"/>
    <cellStyle name="20 % - Markeringsfarve6 2 5 2 5 2" xfId="14439" xr:uid="{00000000-0005-0000-0000-00007E3E0000}"/>
    <cellStyle name="20 % - Markeringsfarve6 2 5 2 6" xfId="4146" xr:uid="{00000000-0005-0000-0000-00007F3E0000}"/>
    <cellStyle name="20 % - Markeringsfarve6 2 5 2 6 2" xfId="14440" xr:uid="{00000000-0005-0000-0000-0000803E0000}"/>
    <cellStyle name="20 % - Markeringsfarve6 2 5 2 7" xfId="4147" xr:uid="{00000000-0005-0000-0000-0000813E0000}"/>
    <cellStyle name="20 % - Markeringsfarve6 2 5 2 7 2" xfId="14441" xr:uid="{00000000-0005-0000-0000-0000823E0000}"/>
    <cellStyle name="20 % - Markeringsfarve6 2 5 2 8" xfId="4148" xr:uid="{00000000-0005-0000-0000-0000833E0000}"/>
    <cellStyle name="20 % - Markeringsfarve6 2 5 2 8 2" xfId="14442" xr:uid="{00000000-0005-0000-0000-0000843E0000}"/>
    <cellStyle name="20 % - Markeringsfarve6 2 5 2 9" xfId="4149" xr:uid="{00000000-0005-0000-0000-0000853E0000}"/>
    <cellStyle name="20 % - Markeringsfarve6 2 5 2 9 2" xfId="14443" xr:uid="{00000000-0005-0000-0000-0000863E0000}"/>
    <cellStyle name="20 % - Markeringsfarve6 2 5 3" xfId="4150" xr:uid="{00000000-0005-0000-0000-0000873E0000}"/>
    <cellStyle name="20 % - Markeringsfarve6 2 5 3 2" xfId="4151" xr:uid="{00000000-0005-0000-0000-0000883E0000}"/>
    <cellStyle name="20 % - Markeringsfarve6 2 5 3 2 2" xfId="14445" xr:uid="{00000000-0005-0000-0000-0000893E0000}"/>
    <cellStyle name="20 % - Markeringsfarve6 2 5 3 3" xfId="4152" xr:uid="{00000000-0005-0000-0000-00008A3E0000}"/>
    <cellStyle name="20 % - Markeringsfarve6 2 5 3 3 2" xfId="14446" xr:uid="{00000000-0005-0000-0000-00008B3E0000}"/>
    <cellStyle name="20 % - Markeringsfarve6 2 5 3 4" xfId="4153" xr:uid="{00000000-0005-0000-0000-00008C3E0000}"/>
    <cellStyle name="20 % - Markeringsfarve6 2 5 3 4 2" xfId="14447" xr:uid="{00000000-0005-0000-0000-00008D3E0000}"/>
    <cellStyle name="20 % - Markeringsfarve6 2 5 3 5" xfId="4154" xr:uid="{00000000-0005-0000-0000-00008E3E0000}"/>
    <cellStyle name="20 % - Markeringsfarve6 2 5 3 5 2" xfId="14448" xr:uid="{00000000-0005-0000-0000-00008F3E0000}"/>
    <cellStyle name="20 % - Markeringsfarve6 2 5 3 6" xfId="4155" xr:uid="{00000000-0005-0000-0000-0000903E0000}"/>
    <cellStyle name="20 % - Markeringsfarve6 2 5 3 6 2" xfId="14449" xr:uid="{00000000-0005-0000-0000-0000913E0000}"/>
    <cellStyle name="20 % - Markeringsfarve6 2 5 3 7" xfId="14444" xr:uid="{00000000-0005-0000-0000-0000923E0000}"/>
    <cellStyle name="20 % - Markeringsfarve6 2 5 4" xfId="4156" xr:uid="{00000000-0005-0000-0000-0000933E0000}"/>
    <cellStyle name="20 % - Markeringsfarve6 2 5 4 2" xfId="4157" xr:uid="{00000000-0005-0000-0000-0000943E0000}"/>
    <cellStyle name="20 % - Markeringsfarve6 2 5 4 2 2" xfId="14451" xr:uid="{00000000-0005-0000-0000-0000953E0000}"/>
    <cellStyle name="20 % - Markeringsfarve6 2 5 4 3" xfId="4158" xr:uid="{00000000-0005-0000-0000-0000963E0000}"/>
    <cellStyle name="20 % - Markeringsfarve6 2 5 4 3 2" xfId="14452" xr:uid="{00000000-0005-0000-0000-0000973E0000}"/>
    <cellStyle name="20 % - Markeringsfarve6 2 5 4 4" xfId="4159" xr:uid="{00000000-0005-0000-0000-0000983E0000}"/>
    <cellStyle name="20 % - Markeringsfarve6 2 5 4 4 2" xfId="14453" xr:uid="{00000000-0005-0000-0000-0000993E0000}"/>
    <cellStyle name="20 % - Markeringsfarve6 2 5 4 5" xfId="4160" xr:uid="{00000000-0005-0000-0000-00009A3E0000}"/>
    <cellStyle name="20 % - Markeringsfarve6 2 5 4 5 2" xfId="14454" xr:uid="{00000000-0005-0000-0000-00009B3E0000}"/>
    <cellStyle name="20 % - Markeringsfarve6 2 5 4 6" xfId="4161" xr:uid="{00000000-0005-0000-0000-00009C3E0000}"/>
    <cellStyle name="20 % - Markeringsfarve6 2 5 4 6 2" xfId="14455" xr:uid="{00000000-0005-0000-0000-00009D3E0000}"/>
    <cellStyle name="20 % - Markeringsfarve6 2 5 4 7" xfId="14450" xr:uid="{00000000-0005-0000-0000-00009E3E0000}"/>
    <cellStyle name="20 % - Markeringsfarve6 2 5 5" xfId="4162" xr:uid="{00000000-0005-0000-0000-00009F3E0000}"/>
    <cellStyle name="20 % - Markeringsfarve6 2 5 5 2" xfId="4163" xr:uid="{00000000-0005-0000-0000-0000A03E0000}"/>
    <cellStyle name="20 % - Markeringsfarve6 2 5 5 2 2" xfId="14457" xr:uid="{00000000-0005-0000-0000-0000A13E0000}"/>
    <cellStyle name="20 % - Markeringsfarve6 2 5 5 3" xfId="4164" xr:uid="{00000000-0005-0000-0000-0000A23E0000}"/>
    <cellStyle name="20 % - Markeringsfarve6 2 5 5 3 2" xfId="14458" xr:uid="{00000000-0005-0000-0000-0000A33E0000}"/>
    <cellStyle name="20 % - Markeringsfarve6 2 5 5 4" xfId="4165" xr:uid="{00000000-0005-0000-0000-0000A43E0000}"/>
    <cellStyle name="20 % - Markeringsfarve6 2 5 5 4 2" xfId="14459" xr:uid="{00000000-0005-0000-0000-0000A53E0000}"/>
    <cellStyle name="20 % - Markeringsfarve6 2 5 5 5" xfId="4166" xr:uid="{00000000-0005-0000-0000-0000A63E0000}"/>
    <cellStyle name="20 % - Markeringsfarve6 2 5 5 5 2" xfId="14460" xr:uid="{00000000-0005-0000-0000-0000A73E0000}"/>
    <cellStyle name="20 % - Markeringsfarve6 2 5 5 6" xfId="4167" xr:uid="{00000000-0005-0000-0000-0000A83E0000}"/>
    <cellStyle name="20 % - Markeringsfarve6 2 5 5 6 2" xfId="14461" xr:uid="{00000000-0005-0000-0000-0000A93E0000}"/>
    <cellStyle name="20 % - Markeringsfarve6 2 5 5 7" xfId="14456" xr:uid="{00000000-0005-0000-0000-0000AA3E0000}"/>
    <cellStyle name="20 % - Markeringsfarve6 2 5 6" xfId="4168" xr:uid="{00000000-0005-0000-0000-0000AB3E0000}"/>
    <cellStyle name="20 % - Markeringsfarve6 2 5 6 2" xfId="14462" xr:uid="{00000000-0005-0000-0000-0000AC3E0000}"/>
    <cellStyle name="20 % - Markeringsfarve6 2 5 7" xfId="4169" xr:uid="{00000000-0005-0000-0000-0000AD3E0000}"/>
    <cellStyle name="20 % - Markeringsfarve6 2 5 7 2" xfId="14463" xr:uid="{00000000-0005-0000-0000-0000AE3E0000}"/>
    <cellStyle name="20 % - Markeringsfarve6 2 5 8" xfId="4170" xr:uid="{00000000-0005-0000-0000-0000AF3E0000}"/>
    <cellStyle name="20 % - Markeringsfarve6 2 5 8 2" xfId="14464" xr:uid="{00000000-0005-0000-0000-0000B03E0000}"/>
    <cellStyle name="20 % - Markeringsfarve6 2 5 9" xfId="4171" xr:uid="{00000000-0005-0000-0000-0000B13E0000}"/>
    <cellStyle name="20 % - Markeringsfarve6 2 5 9 2" xfId="14465" xr:uid="{00000000-0005-0000-0000-0000B23E0000}"/>
    <cellStyle name="20 % - Markeringsfarve6 2 6" xfId="4172" xr:uid="{00000000-0005-0000-0000-0000B33E0000}"/>
    <cellStyle name="20 % - Markeringsfarve6 2 6 10" xfId="14466" xr:uid="{00000000-0005-0000-0000-0000B43E0000}"/>
    <cellStyle name="20 % - Markeringsfarve6 2 6 2" xfId="4173" xr:uid="{00000000-0005-0000-0000-0000B53E0000}"/>
    <cellStyle name="20 % - Markeringsfarve6 2 6 2 2" xfId="4174" xr:uid="{00000000-0005-0000-0000-0000B63E0000}"/>
    <cellStyle name="20 % - Markeringsfarve6 2 6 2 2 2" xfId="14468" xr:uid="{00000000-0005-0000-0000-0000B73E0000}"/>
    <cellStyle name="20 % - Markeringsfarve6 2 6 2 3" xfId="4175" xr:uid="{00000000-0005-0000-0000-0000B83E0000}"/>
    <cellStyle name="20 % - Markeringsfarve6 2 6 2 3 2" xfId="14469" xr:uid="{00000000-0005-0000-0000-0000B93E0000}"/>
    <cellStyle name="20 % - Markeringsfarve6 2 6 2 4" xfId="4176" xr:uid="{00000000-0005-0000-0000-0000BA3E0000}"/>
    <cellStyle name="20 % - Markeringsfarve6 2 6 2 4 2" xfId="14470" xr:uid="{00000000-0005-0000-0000-0000BB3E0000}"/>
    <cellStyle name="20 % - Markeringsfarve6 2 6 2 5" xfId="4177" xr:uid="{00000000-0005-0000-0000-0000BC3E0000}"/>
    <cellStyle name="20 % - Markeringsfarve6 2 6 2 5 2" xfId="14471" xr:uid="{00000000-0005-0000-0000-0000BD3E0000}"/>
    <cellStyle name="20 % - Markeringsfarve6 2 6 2 6" xfId="4178" xr:uid="{00000000-0005-0000-0000-0000BE3E0000}"/>
    <cellStyle name="20 % - Markeringsfarve6 2 6 2 6 2" xfId="14472" xr:uid="{00000000-0005-0000-0000-0000BF3E0000}"/>
    <cellStyle name="20 % - Markeringsfarve6 2 6 2 7" xfId="14467" xr:uid="{00000000-0005-0000-0000-0000C03E0000}"/>
    <cellStyle name="20 % - Markeringsfarve6 2 6 3" xfId="4179" xr:uid="{00000000-0005-0000-0000-0000C13E0000}"/>
    <cellStyle name="20 % - Markeringsfarve6 2 6 3 2" xfId="4180" xr:uid="{00000000-0005-0000-0000-0000C23E0000}"/>
    <cellStyle name="20 % - Markeringsfarve6 2 6 3 2 2" xfId="14474" xr:uid="{00000000-0005-0000-0000-0000C33E0000}"/>
    <cellStyle name="20 % - Markeringsfarve6 2 6 3 3" xfId="4181" xr:uid="{00000000-0005-0000-0000-0000C43E0000}"/>
    <cellStyle name="20 % - Markeringsfarve6 2 6 3 3 2" xfId="14475" xr:uid="{00000000-0005-0000-0000-0000C53E0000}"/>
    <cellStyle name="20 % - Markeringsfarve6 2 6 3 4" xfId="4182" xr:uid="{00000000-0005-0000-0000-0000C63E0000}"/>
    <cellStyle name="20 % - Markeringsfarve6 2 6 3 4 2" xfId="14476" xr:uid="{00000000-0005-0000-0000-0000C73E0000}"/>
    <cellStyle name="20 % - Markeringsfarve6 2 6 3 5" xfId="4183" xr:uid="{00000000-0005-0000-0000-0000C83E0000}"/>
    <cellStyle name="20 % - Markeringsfarve6 2 6 3 5 2" xfId="14477" xr:uid="{00000000-0005-0000-0000-0000C93E0000}"/>
    <cellStyle name="20 % - Markeringsfarve6 2 6 3 6" xfId="4184" xr:uid="{00000000-0005-0000-0000-0000CA3E0000}"/>
    <cellStyle name="20 % - Markeringsfarve6 2 6 3 6 2" xfId="14478" xr:uid="{00000000-0005-0000-0000-0000CB3E0000}"/>
    <cellStyle name="20 % - Markeringsfarve6 2 6 3 7" xfId="14473" xr:uid="{00000000-0005-0000-0000-0000CC3E0000}"/>
    <cellStyle name="20 % - Markeringsfarve6 2 6 4" xfId="4185" xr:uid="{00000000-0005-0000-0000-0000CD3E0000}"/>
    <cellStyle name="20 % - Markeringsfarve6 2 6 4 2" xfId="4186" xr:uid="{00000000-0005-0000-0000-0000CE3E0000}"/>
    <cellStyle name="20 % - Markeringsfarve6 2 6 4 2 2" xfId="14480" xr:uid="{00000000-0005-0000-0000-0000CF3E0000}"/>
    <cellStyle name="20 % - Markeringsfarve6 2 6 4 3" xfId="4187" xr:uid="{00000000-0005-0000-0000-0000D03E0000}"/>
    <cellStyle name="20 % - Markeringsfarve6 2 6 4 3 2" xfId="14481" xr:uid="{00000000-0005-0000-0000-0000D13E0000}"/>
    <cellStyle name="20 % - Markeringsfarve6 2 6 4 4" xfId="4188" xr:uid="{00000000-0005-0000-0000-0000D23E0000}"/>
    <cellStyle name="20 % - Markeringsfarve6 2 6 4 4 2" xfId="14482" xr:uid="{00000000-0005-0000-0000-0000D33E0000}"/>
    <cellStyle name="20 % - Markeringsfarve6 2 6 4 5" xfId="4189" xr:uid="{00000000-0005-0000-0000-0000D43E0000}"/>
    <cellStyle name="20 % - Markeringsfarve6 2 6 4 5 2" xfId="14483" xr:uid="{00000000-0005-0000-0000-0000D53E0000}"/>
    <cellStyle name="20 % - Markeringsfarve6 2 6 4 6" xfId="4190" xr:uid="{00000000-0005-0000-0000-0000D63E0000}"/>
    <cellStyle name="20 % - Markeringsfarve6 2 6 4 6 2" xfId="14484" xr:uid="{00000000-0005-0000-0000-0000D73E0000}"/>
    <cellStyle name="20 % - Markeringsfarve6 2 6 4 7" xfId="14479" xr:uid="{00000000-0005-0000-0000-0000D83E0000}"/>
    <cellStyle name="20 % - Markeringsfarve6 2 6 5" xfId="4191" xr:uid="{00000000-0005-0000-0000-0000D93E0000}"/>
    <cellStyle name="20 % - Markeringsfarve6 2 6 5 2" xfId="14485" xr:uid="{00000000-0005-0000-0000-0000DA3E0000}"/>
    <cellStyle name="20 % - Markeringsfarve6 2 6 6" xfId="4192" xr:uid="{00000000-0005-0000-0000-0000DB3E0000}"/>
    <cellStyle name="20 % - Markeringsfarve6 2 6 6 2" xfId="14486" xr:uid="{00000000-0005-0000-0000-0000DC3E0000}"/>
    <cellStyle name="20 % - Markeringsfarve6 2 6 7" xfId="4193" xr:uid="{00000000-0005-0000-0000-0000DD3E0000}"/>
    <cellStyle name="20 % - Markeringsfarve6 2 6 7 2" xfId="14487" xr:uid="{00000000-0005-0000-0000-0000DE3E0000}"/>
    <cellStyle name="20 % - Markeringsfarve6 2 6 8" xfId="4194" xr:uid="{00000000-0005-0000-0000-0000DF3E0000}"/>
    <cellStyle name="20 % - Markeringsfarve6 2 6 8 2" xfId="14488" xr:uid="{00000000-0005-0000-0000-0000E03E0000}"/>
    <cellStyle name="20 % - Markeringsfarve6 2 6 9" xfId="4195" xr:uid="{00000000-0005-0000-0000-0000E13E0000}"/>
    <cellStyle name="20 % - Markeringsfarve6 2 6 9 2" xfId="14489" xr:uid="{00000000-0005-0000-0000-0000E23E0000}"/>
    <cellStyle name="20 % - Markeringsfarve6 2 7" xfId="4196" xr:uid="{00000000-0005-0000-0000-0000E33E0000}"/>
    <cellStyle name="20 % - Markeringsfarve6 2 7 2" xfId="4197" xr:uid="{00000000-0005-0000-0000-0000E43E0000}"/>
    <cellStyle name="20 % - Markeringsfarve6 2 7 2 2" xfId="14491" xr:uid="{00000000-0005-0000-0000-0000E53E0000}"/>
    <cellStyle name="20 % - Markeringsfarve6 2 7 3" xfId="4198" xr:uid="{00000000-0005-0000-0000-0000E63E0000}"/>
    <cellStyle name="20 % - Markeringsfarve6 2 7 3 2" xfId="14492" xr:uid="{00000000-0005-0000-0000-0000E73E0000}"/>
    <cellStyle name="20 % - Markeringsfarve6 2 7 4" xfId="4199" xr:uid="{00000000-0005-0000-0000-0000E83E0000}"/>
    <cellStyle name="20 % - Markeringsfarve6 2 7 4 2" xfId="14493" xr:uid="{00000000-0005-0000-0000-0000E93E0000}"/>
    <cellStyle name="20 % - Markeringsfarve6 2 7 5" xfId="4200" xr:uid="{00000000-0005-0000-0000-0000EA3E0000}"/>
    <cellStyle name="20 % - Markeringsfarve6 2 7 5 2" xfId="14494" xr:uid="{00000000-0005-0000-0000-0000EB3E0000}"/>
    <cellStyle name="20 % - Markeringsfarve6 2 7 6" xfId="4201" xr:uid="{00000000-0005-0000-0000-0000EC3E0000}"/>
    <cellStyle name="20 % - Markeringsfarve6 2 7 6 2" xfId="14495" xr:uid="{00000000-0005-0000-0000-0000ED3E0000}"/>
    <cellStyle name="20 % - Markeringsfarve6 2 7 7" xfId="14490" xr:uid="{00000000-0005-0000-0000-0000EE3E0000}"/>
    <cellStyle name="20 % - Markeringsfarve6 2 8" xfId="4202" xr:uid="{00000000-0005-0000-0000-0000EF3E0000}"/>
    <cellStyle name="20 % - Markeringsfarve6 2 8 2" xfId="4203" xr:uid="{00000000-0005-0000-0000-0000F03E0000}"/>
    <cellStyle name="20 % - Markeringsfarve6 2 8 2 2" xfId="14497" xr:uid="{00000000-0005-0000-0000-0000F13E0000}"/>
    <cellStyle name="20 % - Markeringsfarve6 2 8 3" xfId="4204" xr:uid="{00000000-0005-0000-0000-0000F23E0000}"/>
    <cellStyle name="20 % - Markeringsfarve6 2 8 3 2" xfId="14498" xr:uid="{00000000-0005-0000-0000-0000F33E0000}"/>
    <cellStyle name="20 % - Markeringsfarve6 2 8 4" xfId="4205" xr:uid="{00000000-0005-0000-0000-0000F43E0000}"/>
    <cellStyle name="20 % - Markeringsfarve6 2 8 4 2" xfId="14499" xr:uid="{00000000-0005-0000-0000-0000F53E0000}"/>
    <cellStyle name="20 % - Markeringsfarve6 2 8 5" xfId="4206" xr:uid="{00000000-0005-0000-0000-0000F63E0000}"/>
    <cellStyle name="20 % - Markeringsfarve6 2 8 5 2" xfId="14500" xr:uid="{00000000-0005-0000-0000-0000F73E0000}"/>
    <cellStyle name="20 % - Markeringsfarve6 2 8 6" xfId="4207" xr:uid="{00000000-0005-0000-0000-0000F83E0000}"/>
    <cellStyle name="20 % - Markeringsfarve6 2 8 6 2" xfId="14501" xr:uid="{00000000-0005-0000-0000-0000F93E0000}"/>
    <cellStyle name="20 % - Markeringsfarve6 2 8 7" xfId="14496" xr:uid="{00000000-0005-0000-0000-0000FA3E0000}"/>
    <cellStyle name="20 % - Markeringsfarve6 2 9" xfId="4208" xr:uid="{00000000-0005-0000-0000-0000FB3E0000}"/>
    <cellStyle name="20 % - Markeringsfarve6 2 9 2" xfId="4209" xr:uid="{00000000-0005-0000-0000-0000FC3E0000}"/>
    <cellStyle name="20 % - Markeringsfarve6 2 9 2 2" xfId="14503" xr:uid="{00000000-0005-0000-0000-0000FD3E0000}"/>
    <cellStyle name="20 % - Markeringsfarve6 2 9 3" xfId="4210" xr:uid="{00000000-0005-0000-0000-0000FE3E0000}"/>
    <cellStyle name="20 % - Markeringsfarve6 2 9 3 2" xfId="14504" xr:uid="{00000000-0005-0000-0000-0000FF3E0000}"/>
    <cellStyle name="20 % - Markeringsfarve6 2 9 4" xfId="4211" xr:uid="{00000000-0005-0000-0000-0000003F0000}"/>
    <cellStyle name="20 % - Markeringsfarve6 2 9 4 2" xfId="14505" xr:uid="{00000000-0005-0000-0000-0000013F0000}"/>
    <cellStyle name="20 % - Markeringsfarve6 2 9 5" xfId="4212" xr:uid="{00000000-0005-0000-0000-0000023F0000}"/>
    <cellStyle name="20 % - Markeringsfarve6 2 9 5 2" xfId="14506" xr:uid="{00000000-0005-0000-0000-0000033F0000}"/>
    <cellStyle name="20 % - Markeringsfarve6 2 9 6" xfId="4213" xr:uid="{00000000-0005-0000-0000-0000043F0000}"/>
    <cellStyle name="20 % - Markeringsfarve6 2 9 6 2" xfId="14507" xr:uid="{00000000-0005-0000-0000-0000053F0000}"/>
    <cellStyle name="20 % - Markeringsfarve6 2 9 7" xfId="14502" xr:uid="{00000000-0005-0000-0000-0000063F0000}"/>
    <cellStyle name="20 % - Markeringsfarve6 2_Budget" xfId="4214" xr:uid="{00000000-0005-0000-0000-0000073F0000}"/>
    <cellStyle name="20 % - Markeringsfarve6 3" xfId="4215" xr:uid="{00000000-0005-0000-0000-0000083F0000}"/>
    <cellStyle name="20 % - Markeringsfarve6 3 2" xfId="4216" xr:uid="{00000000-0005-0000-0000-0000093F0000}"/>
    <cellStyle name="20 % - Markeringsfarve6 3 2 10" xfId="14509" xr:uid="{00000000-0005-0000-0000-00000A3F0000}"/>
    <cellStyle name="20 % - Markeringsfarve6 3 2 2" xfId="4217" xr:uid="{00000000-0005-0000-0000-00000B3F0000}"/>
    <cellStyle name="20 % - Markeringsfarve6 3 2 2 2" xfId="4218" xr:uid="{00000000-0005-0000-0000-00000C3F0000}"/>
    <cellStyle name="20 % - Markeringsfarve6 3 2 2 2 2" xfId="4219" xr:uid="{00000000-0005-0000-0000-00000D3F0000}"/>
    <cellStyle name="20 % - Markeringsfarve6 3 2 2 2 2 2" xfId="14512" xr:uid="{00000000-0005-0000-0000-00000E3F0000}"/>
    <cellStyle name="20 % - Markeringsfarve6 3 2 2 2 3" xfId="4220" xr:uid="{00000000-0005-0000-0000-00000F3F0000}"/>
    <cellStyle name="20 % - Markeringsfarve6 3 2 2 2 3 2" xfId="14513" xr:uid="{00000000-0005-0000-0000-0000103F0000}"/>
    <cellStyle name="20 % - Markeringsfarve6 3 2 2 2 4" xfId="4221" xr:uid="{00000000-0005-0000-0000-0000113F0000}"/>
    <cellStyle name="20 % - Markeringsfarve6 3 2 2 2 4 2" xfId="14514" xr:uid="{00000000-0005-0000-0000-0000123F0000}"/>
    <cellStyle name="20 % - Markeringsfarve6 3 2 2 2 5" xfId="4222" xr:uid="{00000000-0005-0000-0000-0000133F0000}"/>
    <cellStyle name="20 % - Markeringsfarve6 3 2 2 2 5 2" xfId="14515" xr:uid="{00000000-0005-0000-0000-0000143F0000}"/>
    <cellStyle name="20 % - Markeringsfarve6 3 2 2 2 6" xfId="4223" xr:uid="{00000000-0005-0000-0000-0000153F0000}"/>
    <cellStyle name="20 % - Markeringsfarve6 3 2 2 2 6 2" xfId="14516" xr:uid="{00000000-0005-0000-0000-0000163F0000}"/>
    <cellStyle name="20 % - Markeringsfarve6 3 2 2 2 7" xfId="14511" xr:uid="{00000000-0005-0000-0000-0000173F0000}"/>
    <cellStyle name="20 % - Markeringsfarve6 3 2 2 3" xfId="4224" xr:uid="{00000000-0005-0000-0000-0000183F0000}"/>
    <cellStyle name="20 % - Markeringsfarve6 3 2 2 3 2" xfId="14517" xr:uid="{00000000-0005-0000-0000-0000193F0000}"/>
    <cellStyle name="20 % - Markeringsfarve6 3 2 2 4" xfId="4225" xr:uid="{00000000-0005-0000-0000-00001A3F0000}"/>
    <cellStyle name="20 % - Markeringsfarve6 3 2 2 4 2" xfId="14518" xr:uid="{00000000-0005-0000-0000-00001B3F0000}"/>
    <cellStyle name="20 % - Markeringsfarve6 3 2 2 5" xfId="4226" xr:uid="{00000000-0005-0000-0000-00001C3F0000}"/>
    <cellStyle name="20 % - Markeringsfarve6 3 2 2 5 2" xfId="14519" xr:uid="{00000000-0005-0000-0000-00001D3F0000}"/>
    <cellStyle name="20 % - Markeringsfarve6 3 2 2 6" xfId="4227" xr:uid="{00000000-0005-0000-0000-00001E3F0000}"/>
    <cellStyle name="20 % - Markeringsfarve6 3 2 2 6 2" xfId="14520" xr:uid="{00000000-0005-0000-0000-00001F3F0000}"/>
    <cellStyle name="20 % - Markeringsfarve6 3 2 2 7" xfId="4228" xr:uid="{00000000-0005-0000-0000-0000203F0000}"/>
    <cellStyle name="20 % - Markeringsfarve6 3 2 2 7 2" xfId="14521" xr:uid="{00000000-0005-0000-0000-0000213F0000}"/>
    <cellStyle name="20 % - Markeringsfarve6 3 2 2 8" xfId="14510" xr:uid="{00000000-0005-0000-0000-0000223F0000}"/>
    <cellStyle name="20 % - Markeringsfarve6 3 2 3" xfId="4229" xr:uid="{00000000-0005-0000-0000-0000233F0000}"/>
    <cellStyle name="20 % - Markeringsfarve6 3 2 3 2" xfId="4230" xr:uid="{00000000-0005-0000-0000-0000243F0000}"/>
    <cellStyle name="20 % - Markeringsfarve6 3 2 3 2 2" xfId="14523" xr:uid="{00000000-0005-0000-0000-0000253F0000}"/>
    <cellStyle name="20 % - Markeringsfarve6 3 2 3 3" xfId="4231" xr:uid="{00000000-0005-0000-0000-0000263F0000}"/>
    <cellStyle name="20 % - Markeringsfarve6 3 2 3 3 2" xfId="14524" xr:uid="{00000000-0005-0000-0000-0000273F0000}"/>
    <cellStyle name="20 % - Markeringsfarve6 3 2 3 4" xfId="4232" xr:uid="{00000000-0005-0000-0000-0000283F0000}"/>
    <cellStyle name="20 % - Markeringsfarve6 3 2 3 4 2" xfId="14525" xr:uid="{00000000-0005-0000-0000-0000293F0000}"/>
    <cellStyle name="20 % - Markeringsfarve6 3 2 3 5" xfId="4233" xr:uid="{00000000-0005-0000-0000-00002A3F0000}"/>
    <cellStyle name="20 % - Markeringsfarve6 3 2 3 5 2" xfId="14526" xr:uid="{00000000-0005-0000-0000-00002B3F0000}"/>
    <cellStyle name="20 % - Markeringsfarve6 3 2 3 6" xfId="4234" xr:uid="{00000000-0005-0000-0000-00002C3F0000}"/>
    <cellStyle name="20 % - Markeringsfarve6 3 2 3 6 2" xfId="14527" xr:uid="{00000000-0005-0000-0000-00002D3F0000}"/>
    <cellStyle name="20 % - Markeringsfarve6 3 2 3 7" xfId="14522" xr:uid="{00000000-0005-0000-0000-00002E3F0000}"/>
    <cellStyle name="20 % - Markeringsfarve6 3 2 4" xfId="4235" xr:uid="{00000000-0005-0000-0000-00002F3F0000}"/>
    <cellStyle name="20 % - Markeringsfarve6 3 2 4 2" xfId="14528" xr:uid="{00000000-0005-0000-0000-0000303F0000}"/>
    <cellStyle name="20 % - Markeringsfarve6 3 2 5" xfId="4236" xr:uid="{00000000-0005-0000-0000-0000313F0000}"/>
    <cellStyle name="20 % - Markeringsfarve6 3 2 5 2" xfId="14529" xr:uid="{00000000-0005-0000-0000-0000323F0000}"/>
    <cellStyle name="20 % - Markeringsfarve6 3 2 6" xfId="4237" xr:uid="{00000000-0005-0000-0000-0000333F0000}"/>
    <cellStyle name="20 % - Markeringsfarve6 3 2 6 2" xfId="14530" xr:uid="{00000000-0005-0000-0000-0000343F0000}"/>
    <cellStyle name="20 % - Markeringsfarve6 3 2 7" xfId="4238" xr:uid="{00000000-0005-0000-0000-0000353F0000}"/>
    <cellStyle name="20 % - Markeringsfarve6 3 2 7 2" xfId="14531" xr:uid="{00000000-0005-0000-0000-0000363F0000}"/>
    <cellStyle name="20 % - Markeringsfarve6 3 2 8" xfId="4239" xr:uid="{00000000-0005-0000-0000-0000373F0000}"/>
    <cellStyle name="20 % - Markeringsfarve6 3 2 8 2" xfId="14532" xr:uid="{00000000-0005-0000-0000-0000383F0000}"/>
    <cellStyle name="20 % - Markeringsfarve6 3 2 9" xfId="4240" xr:uid="{00000000-0005-0000-0000-0000393F0000}"/>
    <cellStyle name="20 % - Markeringsfarve6 3 2 9 2" xfId="14533" xr:uid="{00000000-0005-0000-0000-00003A3F0000}"/>
    <cellStyle name="20 % - Markeringsfarve6 3 3" xfId="4241" xr:uid="{00000000-0005-0000-0000-00003B3F0000}"/>
    <cellStyle name="20 % - Markeringsfarve6 3 3 2" xfId="14534" xr:uid="{00000000-0005-0000-0000-00003C3F0000}"/>
    <cellStyle name="20 % - Markeringsfarve6 3 4" xfId="14508" xr:uid="{00000000-0005-0000-0000-00003D3F0000}"/>
    <cellStyle name="20 % - Markeringsfarve6 3_Budget" xfId="4242" xr:uid="{00000000-0005-0000-0000-00003E3F0000}"/>
    <cellStyle name="20 % - Markeringsfarve6 4" xfId="4243" xr:uid="{00000000-0005-0000-0000-00003F3F0000}"/>
    <cellStyle name="20 % - Markeringsfarve6 4 2" xfId="4244" xr:uid="{00000000-0005-0000-0000-0000403F0000}"/>
    <cellStyle name="20 % - Markeringsfarve6 4 2 2" xfId="14536" xr:uid="{00000000-0005-0000-0000-0000413F0000}"/>
    <cellStyle name="20 % - Markeringsfarve6 4 3" xfId="14535" xr:uid="{00000000-0005-0000-0000-0000423F0000}"/>
    <cellStyle name="20 % - Markeringsfarve6 5" xfId="4245" xr:uid="{00000000-0005-0000-0000-0000433F0000}"/>
    <cellStyle name="20 % - Markeringsfarve6 5 2" xfId="14537" xr:uid="{00000000-0005-0000-0000-0000443F0000}"/>
    <cellStyle name="20 % - Markeringsfarve6 6" xfId="4246" xr:uid="{00000000-0005-0000-0000-0000453F0000}"/>
    <cellStyle name="20 % - Markeringsfarve6 6 10" xfId="4247" xr:uid="{00000000-0005-0000-0000-0000463F0000}"/>
    <cellStyle name="20 % - Markeringsfarve6 6 10 2" xfId="14539" xr:uid="{00000000-0005-0000-0000-0000473F0000}"/>
    <cellStyle name="20 % - Markeringsfarve6 6 11" xfId="14538" xr:uid="{00000000-0005-0000-0000-0000483F0000}"/>
    <cellStyle name="20 % - Markeringsfarve6 6 2" xfId="4248" xr:uid="{00000000-0005-0000-0000-0000493F0000}"/>
    <cellStyle name="20 % - Markeringsfarve6 6 2 2" xfId="4249" xr:uid="{00000000-0005-0000-0000-00004A3F0000}"/>
    <cellStyle name="20 % - Markeringsfarve6 6 2 2 2" xfId="4250" xr:uid="{00000000-0005-0000-0000-00004B3F0000}"/>
    <cellStyle name="20 % - Markeringsfarve6 6 2 2 2 2" xfId="14542" xr:uid="{00000000-0005-0000-0000-00004C3F0000}"/>
    <cellStyle name="20 % - Markeringsfarve6 6 2 2 3" xfId="4251" xr:uid="{00000000-0005-0000-0000-00004D3F0000}"/>
    <cellStyle name="20 % - Markeringsfarve6 6 2 2 3 2" xfId="14543" xr:uid="{00000000-0005-0000-0000-00004E3F0000}"/>
    <cellStyle name="20 % - Markeringsfarve6 6 2 2 4" xfId="4252" xr:uid="{00000000-0005-0000-0000-00004F3F0000}"/>
    <cellStyle name="20 % - Markeringsfarve6 6 2 2 4 2" xfId="14544" xr:uid="{00000000-0005-0000-0000-0000503F0000}"/>
    <cellStyle name="20 % - Markeringsfarve6 6 2 2 5" xfId="4253" xr:uid="{00000000-0005-0000-0000-0000513F0000}"/>
    <cellStyle name="20 % - Markeringsfarve6 6 2 2 5 2" xfId="14545" xr:uid="{00000000-0005-0000-0000-0000523F0000}"/>
    <cellStyle name="20 % - Markeringsfarve6 6 2 2 6" xfId="4254" xr:uid="{00000000-0005-0000-0000-0000533F0000}"/>
    <cellStyle name="20 % - Markeringsfarve6 6 2 2 6 2" xfId="14546" xr:uid="{00000000-0005-0000-0000-0000543F0000}"/>
    <cellStyle name="20 % - Markeringsfarve6 6 2 2 7" xfId="14541" xr:uid="{00000000-0005-0000-0000-0000553F0000}"/>
    <cellStyle name="20 % - Markeringsfarve6 6 2 3" xfId="4255" xr:uid="{00000000-0005-0000-0000-0000563F0000}"/>
    <cellStyle name="20 % - Markeringsfarve6 6 2 3 2" xfId="4256" xr:uid="{00000000-0005-0000-0000-0000573F0000}"/>
    <cellStyle name="20 % - Markeringsfarve6 6 2 3 2 2" xfId="14548" xr:uid="{00000000-0005-0000-0000-0000583F0000}"/>
    <cellStyle name="20 % - Markeringsfarve6 6 2 3 3" xfId="4257" xr:uid="{00000000-0005-0000-0000-0000593F0000}"/>
    <cellStyle name="20 % - Markeringsfarve6 6 2 3 3 2" xfId="14549" xr:uid="{00000000-0005-0000-0000-00005A3F0000}"/>
    <cellStyle name="20 % - Markeringsfarve6 6 2 3 4" xfId="4258" xr:uid="{00000000-0005-0000-0000-00005B3F0000}"/>
    <cellStyle name="20 % - Markeringsfarve6 6 2 3 4 2" xfId="14550" xr:uid="{00000000-0005-0000-0000-00005C3F0000}"/>
    <cellStyle name="20 % - Markeringsfarve6 6 2 3 5" xfId="4259" xr:uid="{00000000-0005-0000-0000-00005D3F0000}"/>
    <cellStyle name="20 % - Markeringsfarve6 6 2 3 5 2" xfId="14551" xr:uid="{00000000-0005-0000-0000-00005E3F0000}"/>
    <cellStyle name="20 % - Markeringsfarve6 6 2 3 6" xfId="4260" xr:uid="{00000000-0005-0000-0000-00005F3F0000}"/>
    <cellStyle name="20 % - Markeringsfarve6 6 2 3 6 2" xfId="14552" xr:uid="{00000000-0005-0000-0000-0000603F0000}"/>
    <cellStyle name="20 % - Markeringsfarve6 6 2 3 7" xfId="14547" xr:uid="{00000000-0005-0000-0000-0000613F0000}"/>
    <cellStyle name="20 % - Markeringsfarve6 6 2 4" xfId="4261" xr:uid="{00000000-0005-0000-0000-0000623F0000}"/>
    <cellStyle name="20 % - Markeringsfarve6 6 2 4 2" xfId="14553" xr:uid="{00000000-0005-0000-0000-0000633F0000}"/>
    <cellStyle name="20 % - Markeringsfarve6 6 2 5" xfId="4262" xr:uid="{00000000-0005-0000-0000-0000643F0000}"/>
    <cellStyle name="20 % - Markeringsfarve6 6 2 5 2" xfId="14554" xr:uid="{00000000-0005-0000-0000-0000653F0000}"/>
    <cellStyle name="20 % - Markeringsfarve6 6 2 6" xfId="4263" xr:uid="{00000000-0005-0000-0000-0000663F0000}"/>
    <cellStyle name="20 % - Markeringsfarve6 6 2 6 2" xfId="14555" xr:uid="{00000000-0005-0000-0000-0000673F0000}"/>
    <cellStyle name="20 % - Markeringsfarve6 6 2 7" xfId="4264" xr:uid="{00000000-0005-0000-0000-0000683F0000}"/>
    <cellStyle name="20 % - Markeringsfarve6 6 2 7 2" xfId="14556" xr:uid="{00000000-0005-0000-0000-0000693F0000}"/>
    <cellStyle name="20 % - Markeringsfarve6 6 2 8" xfId="4265" xr:uid="{00000000-0005-0000-0000-00006A3F0000}"/>
    <cellStyle name="20 % - Markeringsfarve6 6 2 8 2" xfId="14557" xr:uid="{00000000-0005-0000-0000-00006B3F0000}"/>
    <cellStyle name="20 % - Markeringsfarve6 6 2 9" xfId="14540" xr:uid="{00000000-0005-0000-0000-00006C3F0000}"/>
    <cellStyle name="20 % - Markeringsfarve6 6 3" xfId="4266" xr:uid="{00000000-0005-0000-0000-00006D3F0000}"/>
    <cellStyle name="20 % - Markeringsfarve6 6 3 2" xfId="14558" xr:uid="{00000000-0005-0000-0000-00006E3F0000}"/>
    <cellStyle name="20 % - Markeringsfarve6 6 4" xfId="4267" xr:uid="{00000000-0005-0000-0000-00006F3F0000}"/>
    <cellStyle name="20 % - Markeringsfarve6 6 4 2" xfId="4268" xr:uid="{00000000-0005-0000-0000-0000703F0000}"/>
    <cellStyle name="20 % - Markeringsfarve6 6 4 2 2" xfId="14560" xr:uid="{00000000-0005-0000-0000-0000713F0000}"/>
    <cellStyle name="20 % - Markeringsfarve6 6 4 3" xfId="4269" xr:uid="{00000000-0005-0000-0000-0000723F0000}"/>
    <cellStyle name="20 % - Markeringsfarve6 6 4 3 2" xfId="14561" xr:uid="{00000000-0005-0000-0000-0000733F0000}"/>
    <cellStyle name="20 % - Markeringsfarve6 6 4 4" xfId="4270" xr:uid="{00000000-0005-0000-0000-0000743F0000}"/>
    <cellStyle name="20 % - Markeringsfarve6 6 4 4 2" xfId="14562" xr:uid="{00000000-0005-0000-0000-0000753F0000}"/>
    <cellStyle name="20 % - Markeringsfarve6 6 4 5" xfId="4271" xr:uid="{00000000-0005-0000-0000-0000763F0000}"/>
    <cellStyle name="20 % - Markeringsfarve6 6 4 5 2" xfId="14563" xr:uid="{00000000-0005-0000-0000-0000773F0000}"/>
    <cellStyle name="20 % - Markeringsfarve6 6 4 6" xfId="4272" xr:uid="{00000000-0005-0000-0000-0000783F0000}"/>
    <cellStyle name="20 % - Markeringsfarve6 6 4 6 2" xfId="14564" xr:uid="{00000000-0005-0000-0000-0000793F0000}"/>
    <cellStyle name="20 % - Markeringsfarve6 6 4 7" xfId="14559" xr:uid="{00000000-0005-0000-0000-00007A3F0000}"/>
    <cellStyle name="20 % - Markeringsfarve6 6 5" xfId="4273" xr:uid="{00000000-0005-0000-0000-00007B3F0000}"/>
    <cellStyle name="20 % - Markeringsfarve6 6 5 2" xfId="4274" xr:uid="{00000000-0005-0000-0000-00007C3F0000}"/>
    <cellStyle name="20 % - Markeringsfarve6 6 5 2 2" xfId="14566" xr:uid="{00000000-0005-0000-0000-00007D3F0000}"/>
    <cellStyle name="20 % - Markeringsfarve6 6 5 3" xfId="4275" xr:uid="{00000000-0005-0000-0000-00007E3F0000}"/>
    <cellStyle name="20 % - Markeringsfarve6 6 5 3 2" xfId="14567" xr:uid="{00000000-0005-0000-0000-00007F3F0000}"/>
    <cellStyle name="20 % - Markeringsfarve6 6 5 4" xfId="4276" xr:uid="{00000000-0005-0000-0000-0000803F0000}"/>
    <cellStyle name="20 % - Markeringsfarve6 6 5 4 2" xfId="14568" xr:uid="{00000000-0005-0000-0000-0000813F0000}"/>
    <cellStyle name="20 % - Markeringsfarve6 6 5 5" xfId="4277" xr:uid="{00000000-0005-0000-0000-0000823F0000}"/>
    <cellStyle name="20 % - Markeringsfarve6 6 5 5 2" xfId="14569" xr:uid="{00000000-0005-0000-0000-0000833F0000}"/>
    <cellStyle name="20 % - Markeringsfarve6 6 5 6" xfId="4278" xr:uid="{00000000-0005-0000-0000-0000843F0000}"/>
    <cellStyle name="20 % - Markeringsfarve6 6 5 6 2" xfId="14570" xr:uid="{00000000-0005-0000-0000-0000853F0000}"/>
    <cellStyle name="20 % - Markeringsfarve6 6 5 7" xfId="14565" xr:uid="{00000000-0005-0000-0000-0000863F0000}"/>
    <cellStyle name="20 % - Markeringsfarve6 6 6" xfId="4279" xr:uid="{00000000-0005-0000-0000-0000873F0000}"/>
    <cellStyle name="20 % - Markeringsfarve6 6 6 2" xfId="14571" xr:uid="{00000000-0005-0000-0000-0000883F0000}"/>
    <cellStyle name="20 % - Markeringsfarve6 6 7" xfId="4280" xr:uid="{00000000-0005-0000-0000-0000893F0000}"/>
    <cellStyle name="20 % - Markeringsfarve6 6 7 2" xfId="14572" xr:uid="{00000000-0005-0000-0000-00008A3F0000}"/>
    <cellStyle name="20 % - Markeringsfarve6 6 8" xfId="4281" xr:uid="{00000000-0005-0000-0000-00008B3F0000}"/>
    <cellStyle name="20 % - Markeringsfarve6 6 8 2" xfId="14573" xr:uid="{00000000-0005-0000-0000-00008C3F0000}"/>
    <cellStyle name="20 % - Markeringsfarve6 6 9" xfId="4282" xr:uid="{00000000-0005-0000-0000-00008D3F0000}"/>
    <cellStyle name="20 % - Markeringsfarve6 6 9 2" xfId="14574" xr:uid="{00000000-0005-0000-0000-00008E3F0000}"/>
    <cellStyle name="20 % - Markeringsfarve6 7" xfId="4283" xr:uid="{00000000-0005-0000-0000-00008F3F0000}"/>
    <cellStyle name="20 % - Markeringsfarve6 7 2" xfId="14575" xr:uid="{00000000-0005-0000-0000-0000903F0000}"/>
    <cellStyle name="20 % - Markeringsfarve6 8" xfId="4284" xr:uid="{00000000-0005-0000-0000-0000913F0000}"/>
    <cellStyle name="20 % - Markeringsfarve6 8 2" xfId="14576" xr:uid="{00000000-0005-0000-0000-0000923F0000}"/>
    <cellStyle name="20 % - Markeringsfarve6 9" xfId="4285" xr:uid="{00000000-0005-0000-0000-0000933F0000}"/>
    <cellStyle name="20 % - Markeringsfarve6 9 2" xfId="14577" xr:uid="{00000000-0005-0000-0000-0000943F0000}"/>
    <cellStyle name="20 % - Accent1" xfId="4286" xr:uid="{00000000-0005-0000-0000-0000953F0000}"/>
    <cellStyle name="20 % - Accent1 2" xfId="4287" xr:uid="{00000000-0005-0000-0000-0000963F0000}"/>
    <cellStyle name="20 % - Accent1 2 2" xfId="14579" xr:uid="{00000000-0005-0000-0000-0000973F0000}"/>
    <cellStyle name="20 % - Accent1 3" xfId="14578" xr:uid="{00000000-0005-0000-0000-0000983F0000}"/>
    <cellStyle name="20 % - Accent1_Budget" xfId="4288" xr:uid="{00000000-0005-0000-0000-0000993F0000}"/>
    <cellStyle name="20 % - Accent2" xfId="4289" xr:uid="{00000000-0005-0000-0000-00009A3F0000}"/>
    <cellStyle name="20 % - Accent2 2" xfId="4290" xr:uid="{00000000-0005-0000-0000-00009B3F0000}"/>
    <cellStyle name="20 % - Accent2 2 2" xfId="14581" xr:uid="{00000000-0005-0000-0000-00009C3F0000}"/>
    <cellStyle name="20 % - Accent2 3" xfId="14580" xr:uid="{00000000-0005-0000-0000-00009D3F0000}"/>
    <cellStyle name="20 % - Accent2_Budget" xfId="4291" xr:uid="{00000000-0005-0000-0000-00009E3F0000}"/>
    <cellStyle name="20 % - Accent3" xfId="4292" xr:uid="{00000000-0005-0000-0000-00009F3F0000}"/>
    <cellStyle name="20 % - Accent3 2" xfId="4293" xr:uid="{00000000-0005-0000-0000-0000A03F0000}"/>
    <cellStyle name="20 % - Accent3 2 2" xfId="14583" xr:uid="{00000000-0005-0000-0000-0000A13F0000}"/>
    <cellStyle name="20 % - Accent3 3" xfId="14582" xr:uid="{00000000-0005-0000-0000-0000A23F0000}"/>
    <cellStyle name="20 % - Accent3_Budget" xfId="4294" xr:uid="{00000000-0005-0000-0000-0000A33F0000}"/>
    <cellStyle name="20 % - Accent4" xfId="4295" xr:uid="{00000000-0005-0000-0000-0000A43F0000}"/>
    <cellStyle name="20 % - Accent4 2" xfId="4296" xr:uid="{00000000-0005-0000-0000-0000A53F0000}"/>
    <cellStyle name="20 % - Accent4 2 2" xfId="14585" xr:uid="{00000000-0005-0000-0000-0000A63F0000}"/>
    <cellStyle name="20 % - Accent4 3" xfId="14584" xr:uid="{00000000-0005-0000-0000-0000A73F0000}"/>
    <cellStyle name="20 % - Accent4_Budget" xfId="4297" xr:uid="{00000000-0005-0000-0000-0000A83F0000}"/>
    <cellStyle name="20 % - Accent5" xfId="4298" xr:uid="{00000000-0005-0000-0000-0000A93F0000}"/>
    <cellStyle name="20 % - Accent5 2" xfId="4299" xr:uid="{00000000-0005-0000-0000-0000AA3F0000}"/>
    <cellStyle name="20 % - Accent5 2 2" xfId="14587" xr:uid="{00000000-0005-0000-0000-0000AB3F0000}"/>
    <cellStyle name="20 % - Accent5 3" xfId="14586" xr:uid="{00000000-0005-0000-0000-0000AC3F0000}"/>
    <cellStyle name="20 % - Accent5_Budget" xfId="4300" xr:uid="{00000000-0005-0000-0000-0000AD3F0000}"/>
    <cellStyle name="20 % - Accent6" xfId="4301" xr:uid="{00000000-0005-0000-0000-0000AE3F0000}"/>
    <cellStyle name="20 % - Accent6 2" xfId="4302" xr:uid="{00000000-0005-0000-0000-0000AF3F0000}"/>
    <cellStyle name="20 % - Accent6 2 2" xfId="14589" xr:uid="{00000000-0005-0000-0000-0000B03F0000}"/>
    <cellStyle name="20 % - Accent6 3" xfId="14588" xr:uid="{00000000-0005-0000-0000-0000B13F0000}"/>
    <cellStyle name="20 % - Accent6_Budget" xfId="4303" xr:uid="{00000000-0005-0000-0000-0000B23F0000}"/>
    <cellStyle name="20% - Accent1" xfId="4304" xr:uid="{00000000-0005-0000-0000-0000B33F0000}"/>
    <cellStyle name="20% - Accent1 2" xfId="4305" xr:uid="{00000000-0005-0000-0000-0000B43F0000}"/>
    <cellStyle name="20% - Accent1 2 2" xfId="10284" xr:uid="{00000000-0005-0000-0000-0000B53F0000}"/>
    <cellStyle name="20% - Accent1 2 3" xfId="14591" xr:uid="{00000000-0005-0000-0000-0000B63F0000}"/>
    <cellStyle name="20% - Accent1 3" xfId="10283" xr:uid="{00000000-0005-0000-0000-0000B73F0000}"/>
    <cellStyle name="20% - Accent1 4" xfId="14590" xr:uid="{00000000-0005-0000-0000-0000B83F0000}"/>
    <cellStyle name="20% - Accent1_22.11.-22.15.  Efterskoler m.v." xfId="4306" xr:uid="{00000000-0005-0000-0000-0000B93F0000}"/>
    <cellStyle name="20% - Accent2" xfId="4307" xr:uid="{00000000-0005-0000-0000-0000BA3F0000}"/>
    <cellStyle name="20% - Accent2 2" xfId="4308" xr:uid="{00000000-0005-0000-0000-0000BB3F0000}"/>
    <cellStyle name="20% - Accent2 2 2" xfId="10286" xr:uid="{00000000-0005-0000-0000-0000BC3F0000}"/>
    <cellStyle name="20% - Accent2 2 3" xfId="14593" xr:uid="{00000000-0005-0000-0000-0000BD3F0000}"/>
    <cellStyle name="20% - Accent2 3" xfId="10285" xr:uid="{00000000-0005-0000-0000-0000BE3F0000}"/>
    <cellStyle name="20% - Accent2 4" xfId="14592" xr:uid="{00000000-0005-0000-0000-0000BF3F0000}"/>
    <cellStyle name="20% - Accent2_22.11.-22.15.  Efterskoler m.v." xfId="4309" xr:uid="{00000000-0005-0000-0000-0000C03F0000}"/>
    <cellStyle name="20% - Accent3" xfId="4310" xr:uid="{00000000-0005-0000-0000-0000C13F0000}"/>
    <cellStyle name="20% - Accent3 2" xfId="4311" xr:uid="{00000000-0005-0000-0000-0000C23F0000}"/>
    <cellStyle name="20% - Accent3 2 2" xfId="10288" xr:uid="{00000000-0005-0000-0000-0000C33F0000}"/>
    <cellStyle name="20% - Accent3 2 3" xfId="14595" xr:uid="{00000000-0005-0000-0000-0000C43F0000}"/>
    <cellStyle name="20% - Accent3 3" xfId="10287" xr:uid="{00000000-0005-0000-0000-0000C53F0000}"/>
    <cellStyle name="20% - Accent3 4" xfId="14594" xr:uid="{00000000-0005-0000-0000-0000C63F0000}"/>
    <cellStyle name="20% - Accent3_22.11.-22.15.  Efterskoler m.v." xfId="4312" xr:uid="{00000000-0005-0000-0000-0000C73F0000}"/>
    <cellStyle name="20% - Accent4" xfId="4313" xr:uid="{00000000-0005-0000-0000-0000C83F0000}"/>
    <cellStyle name="20% - Accent4 2" xfId="4314" xr:uid="{00000000-0005-0000-0000-0000C93F0000}"/>
    <cellStyle name="20% - Accent4 2 2" xfId="10290" xr:uid="{00000000-0005-0000-0000-0000CA3F0000}"/>
    <cellStyle name="20% - Accent4 2 3" xfId="14597" xr:uid="{00000000-0005-0000-0000-0000CB3F0000}"/>
    <cellStyle name="20% - Accent4 3" xfId="10289" xr:uid="{00000000-0005-0000-0000-0000CC3F0000}"/>
    <cellStyle name="20% - Accent4 4" xfId="14596" xr:uid="{00000000-0005-0000-0000-0000CD3F0000}"/>
    <cellStyle name="20% - Accent4_22.11.-22.15.  Efterskoler m.v." xfId="4315" xr:uid="{00000000-0005-0000-0000-0000CE3F0000}"/>
    <cellStyle name="20% - Accent5" xfId="4316" xr:uid="{00000000-0005-0000-0000-0000CF3F0000}"/>
    <cellStyle name="20% - Accent5 2" xfId="4317" xr:uid="{00000000-0005-0000-0000-0000D03F0000}"/>
    <cellStyle name="20% - Accent5 2 2" xfId="10292" xr:uid="{00000000-0005-0000-0000-0000D13F0000}"/>
    <cellStyle name="20% - Accent5 2 3" xfId="14599" xr:uid="{00000000-0005-0000-0000-0000D23F0000}"/>
    <cellStyle name="20% - Accent5 3" xfId="10291" xr:uid="{00000000-0005-0000-0000-0000D33F0000}"/>
    <cellStyle name="20% - Accent5 4" xfId="14598" xr:uid="{00000000-0005-0000-0000-0000D43F0000}"/>
    <cellStyle name="20% - Accent5_22.11.-22.15.  Efterskoler m.v." xfId="4318" xr:uid="{00000000-0005-0000-0000-0000D53F0000}"/>
    <cellStyle name="20% - Accent6" xfId="4319" xr:uid="{00000000-0005-0000-0000-0000D63F0000}"/>
    <cellStyle name="20% - Accent6 2" xfId="4320" xr:uid="{00000000-0005-0000-0000-0000D73F0000}"/>
    <cellStyle name="20% - Accent6 2 2" xfId="10294" xr:uid="{00000000-0005-0000-0000-0000D83F0000}"/>
    <cellStyle name="20% - Accent6 2 3" xfId="14601" xr:uid="{00000000-0005-0000-0000-0000D93F0000}"/>
    <cellStyle name="20% - Accent6 3" xfId="10293" xr:uid="{00000000-0005-0000-0000-0000DA3F0000}"/>
    <cellStyle name="20% - Accent6 4" xfId="14600" xr:uid="{00000000-0005-0000-0000-0000DB3F0000}"/>
    <cellStyle name="20% - Accent6_22.11.-22.15.  Efterskoler m.v." xfId="4321" xr:uid="{00000000-0005-0000-0000-0000DC3F0000}"/>
    <cellStyle name="40 % - Farve1" xfId="4322" builtinId="31" customBuiltin="1"/>
    <cellStyle name="40 % - Farve1 2" xfId="24411" xr:uid="{00000000-0005-0000-0000-0000DE3F0000}"/>
    <cellStyle name="40 % - Farve2" xfId="5036" builtinId="35" customBuiltin="1"/>
    <cellStyle name="40 % - Farve2 2" xfId="24412" xr:uid="{00000000-0005-0000-0000-0000E03F0000}"/>
    <cellStyle name="40 % - Farve3" xfId="5750" builtinId="39" customBuiltin="1"/>
    <cellStyle name="40 % - Farve3 2" xfId="24413" xr:uid="{00000000-0005-0000-0000-0000E23F0000}"/>
    <cellStyle name="40 % - Farve4" xfId="6464" builtinId="43" customBuiltin="1"/>
    <cellStyle name="40 % - Farve4 2" xfId="24414" xr:uid="{00000000-0005-0000-0000-0000E43F0000}"/>
    <cellStyle name="40 % - Farve5" xfId="7178" builtinId="47" customBuiltin="1"/>
    <cellStyle name="40 % - Farve5 2" xfId="24415" xr:uid="{00000000-0005-0000-0000-0000E63F0000}"/>
    <cellStyle name="40 % - Farve6" xfId="7892" builtinId="51" customBuiltin="1"/>
    <cellStyle name="40 % - Farve6 2" xfId="24416" xr:uid="{00000000-0005-0000-0000-0000E83F0000}"/>
    <cellStyle name="40 % - Markeringsfarve1 10" xfId="4323" xr:uid="{00000000-0005-0000-0000-0000E93F0000}"/>
    <cellStyle name="40 % - Markeringsfarve1 10 2" xfId="14602" xr:uid="{00000000-0005-0000-0000-0000EA3F0000}"/>
    <cellStyle name="40 % - Markeringsfarve1 11" xfId="4324" xr:uid="{00000000-0005-0000-0000-0000EB3F0000}"/>
    <cellStyle name="40 % - Markeringsfarve1 11 2" xfId="4325" xr:uid="{00000000-0005-0000-0000-0000EC3F0000}"/>
    <cellStyle name="40 % - Markeringsfarve1 11 2 2" xfId="14604" xr:uid="{00000000-0005-0000-0000-0000ED3F0000}"/>
    <cellStyle name="40 % - Markeringsfarve1 11 3" xfId="14603" xr:uid="{00000000-0005-0000-0000-0000EE3F0000}"/>
    <cellStyle name="40 % - Markeringsfarve1 12" xfId="4326" xr:uid="{00000000-0005-0000-0000-0000EF3F0000}"/>
    <cellStyle name="40 % - Markeringsfarve1 12 2" xfId="14605" xr:uid="{00000000-0005-0000-0000-0000F03F0000}"/>
    <cellStyle name="40 % - Markeringsfarve1 13" xfId="4327" xr:uid="{00000000-0005-0000-0000-0000F13F0000}"/>
    <cellStyle name="40 % - Markeringsfarve1 13 2" xfId="14606" xr:uid="{00000000-0005-0000-0000-0000F23F0000}"/>
    <cellStyle name="40 % - Markeringsfarve1 14" xfId="4328" xr:uid="{00000000-0005-0000-0000-0000F33F0000}"/>
    <cellStyle name="40 % - Markeringsfarve1 14 2" xfId="14607" xr:uid="{00000000-0005-0000-0000-0000F43F0000}"/>
    <cellStyle name="40 % - Markeringsfarve1 15" xfId="4329" xr:uid="{00000000-0005-0000-0000-0000F53F0000}"/>
    <cellStyle name="40 % - Markeringsfarve1 15 2" xfId="14608" xr:uid="{00000000-0005-0000-0000-0000F63F0000}"/>
    <cellStyle name="40 % - Markeringsfarve1 16" xfId="4330" xr:uid="{00000000-0005-0000-0000-0000F73F0000}"/>
    <cellStyle name="40 % - Markeringsfarve1 16 2" xfId="14609" xr:uid="{00000000-0005-0000-0000-0000F83F0000}"/>
    <cellStyle name="40 % - Markeringsfarve1 17" xfId="4331" xr:uid="{00000000-0005-0000-0000-0000F93F0000}"/>
    <cellStyle name="40 % - Markeringsfarve1 17 2" xfId="14610" xr:uid="{00000000-0005-0000-0000-0000FA3F0000}"/>
    <cellStyle name="40 % - Markeringsfarve1 18" xfId="4332" xr:uid="{00000000-0005-0000-0000-0000FB3F0000}"/>
    <cellStyle name="40 % - Markeringsfarve1 18 2" xfId="14611" xr:uid="{00000000-0005-0000-0000-0000FC3F0000}"/>
    <cellStyle name="40 % - Markeringsfarve1 19" xfId="4333" xr:uid="{00000000-0005-0000-0000-0000FD3F0000}"/>
    <cellStyle name="40 % - Markeringsfarve1 19 2" xfId="14612" xr:uid="{00000000-0005-0000-0000-0000FE3F0000}"/>
    <cellStyle name="40 % - Markeringsfarve1 2" xfId="4334" xr:uid="{00000000-0005-0000-0000-0000FF3F0000}"/>
    <cellStyle name="40 % - Markeringsfarve1 2 10" xfId="4335" xr:uid="{00000000-0005-0000-0000-000000400000}"/>
    <cellStyle name="40 % - Markeringsfarve1 2 10 2" xfId="14614" xr:uid="{00000000-0005-0000-0000-000001400000}"/>
    <cellStyle name="40 % - Markeringsfarve1 2 11" xfId="4336" xr:uid="{00000000-0005-0000-0000-000002400000}"/>
    <cellStyle name="40 % - Markeringsfarve1 2 11 2" xfId="14615" xr:uid="{00000000-0005-0000-0000-000003400000}"/>
    <cellStyle name="40 % - Markeringsfarve1 2 12" xfId="4337" xr:uid="{00000000-0005-0000-0000-000004400000}"/>
    <cellStyle name="40 % - Markeringsfarve1 2 12 2" xfId="14616" xr:uid="{00000000-0005-0000-0000-000005400000}"/>
    <cellStyle name="40 % - Markeringsfarve1 2 13" xfId="4338" xr:uid="{00000000-0005-0000-0000-000006400000}"/>
    <cellStyle name="40 % - Markeringsfarve1 2 13 2" xfId="14617" xr:uid="{00000000-0005-0000-0000-000007400000}"/>
    <cellStyle name="40 % - Markeringsfarve1 2 14" xfId="4339" xr:uid="{00000000-0005-0000-0000-000008400000}"/>
    <cellStyle name="40 % - Markeringsfarve1 2 14 2" xfId="14618" xr:uid="{00000000-0005-0000-0000-000009400000}"/>
    <cellStyle name="40 % - Markeringsfarve1 2 15" xfId="4340" xr:uid="{00000000-0005-0000-0000-00000A400000}"/>
    <cellStyle name="40 % - Markeringsfarve1 2 15 2" xfId="14619" xr:uid="{00000000-0005-0000-0000-00000B400000}"/>
    <cellStyle name="40 % - Markeringsfarve1 2 16" xfId="4341" xr:uid="{00000000-0005-0000-0000-00000C400000}"/>
    <cellStyle name="40 % - Markeringsfarve1 2 16 2" xfId="14620" xr:uid="{00000000-0005-0000-0000-00000D400000}"/>
    <cellStyle name="40 % - Markeringsfarve1 2 17" xfId="4342" xr:uid="{00000000-0005-0000-0000-00000E400000}"/>
    <cellStyle name="40 % - Markeringsfarve1 2 17 2" xfId="14621" xr:uid="{00000000-0005-0000-0000-00000F400000}"/>
    <cellStyle name="40 % - Markeringsfarve1 2 18" xfId="10296" xr:uid="{00000000-0005-0000-0000-000010400000}"/>
    <cellStyle name="40 % - Markeringsfarve1 2 19" xfId="14613" xr:uid="{00000000-0005-0000-0000-000011400000}"/>
    <cellStyle name="40 % - Markeringsfarve1 2 2" xfId="4343" xr:uid="{00000000-0005-0000-0000-000012400000}"/>
    <cellStyle name="40 % - Markeringsfarve1 2 2 10" xfId="4344" xr:uid="{00000000-0005-0000-0000-000013400000}"/>
    <cellStyle name="40 % - Markeringsfarve1 2 2 10 2" xfId="14623" xr:uid="{00000000-0005-0000-0000-000014400000}"/>
    <cellStyle name="40 % - Markeringsfarve1 2 2 11" xfId="4345" xr:uid="{00000000-0005-0000-0000-000015400000}"/>
    <cellStyle name="40 % - Markeringsfarve1 2 2 11 2" xfId="14624" xr:uid="{00000000-0005-0000-0000-000016400000}"/>
    <cellStyle name="40 % - Markeringsfarve1 2 2 12" xfId="4346" xr:uid="{00000000-0005-0000-0000-000017400000}"/>
    <cellStyle name="40 % - Markeringsfarve1 2 2 12 2" xfId="14625" xr:uid="{00000000-0005-0000-0000-000018400000}"/>
    <cellStyle name="40 % - Markeringsfarve1 2 2 13" xfId="4347" xr:uid="{00000000-0005-0000-0000-000019400000}"/>
    <cellStyle name="40 % - Markeringsfarve1 2 2 13 2" xfId="14626" xr:uid="{00000000-0005-0000-0000-00001A400000}"/>
    <cellStyle name="40 % - Markeringsfarve1 2 2 14" xfId="4348" xr:uid="{00000000-0005-0000-0000-00001B400000}"/>
    <cellStyle name="40 % - Markeringsfarve1 2 2 14 2" xfId="14627" xr:uid="{00000000-0005-0000-0000-00001C400000}"/>
    <cellStyle name="40 % - Markeringsfarve1 2 2 15" xfId="14622" xr:uid="{00000000-0005-0000-0000-00001D400000}"/>
    <cellStyle name="40 % - Markeringsfarve1 2 2 2" xfId="4349" xr:uid="{00000000-0005-0000-0000-00001E400000}"/>
    <cellStyle name="40 % - Markeringsfarve1 2 2 2 10" xfId="4350" xr:uid="{00000000-0005-0000-0000-00001F400000}"/>
    <cellStyle name="40 % - Markeringsfarve1 2 2 2 10 2" xfId="14629" xr:uid="{00000000-0005-0000-0000-000020400000}"/>
    <cellStyle name="40 % - Markeringsfarve1 2 2 2 11" xfId="4351" xr:uid="{00000000-0005-0000-0000-000021400000}"/>
    <cellStyle name="40 % - Markeringsfarve1 2 2 2 11 2" xfId="14630" xr:uid="{00000000-0005-0000-0000-000022400000}"/>
    <cellStyle name="40 % - Markeringsfarve1 2 2 2 12" xfId="4352" xr:uid="{00000000-0005-0000-0000-000023400000}"/>
    <cellStyle name="40 % - Markeringsfarve1 2 2 2 12 2" xfId="14631" xr:uid="{00000000-0005-0000-0000-000024400000}"/>
    <cellStyle name="40 % - Markeringsfarve1 2 2 2 13" xfId="14628" xr:uid="{00000000-0005-0000-0000-000025400000}"/>
    <cellStyle name="40 % - Markeringsfarve1 2 2 2 2" xfId="4353" xr:uid="{00000000-0005-0000-0000-000026400000}"/>
    <cellStyle name="40 % - Markeringsfarve1 2 2 2 2 10" xfId="4354" xr:uid="{00000000-0005-0000-0000-000027400000}"/>
    <cellStyle name="40 % - Markeringsfarve1 2 2 2 2 10 2" xfId="14633" xr:uid="{00000000-0005-0000-0000-000028400000}"/>
    <cellStyle name="40 % - Markeringsfarve1 2 2 2 2 11" xfId="4355" xr:uid="{00000000-0005-0000-0000-000029400000}"/>
    <cellStyle name="40 % - Markeringsfarve1 2 2 2 2 11 2" xfId="14634" xr:uid="{00000000-0005-0000-0000-00002A400000}"/>
    <cellStyle name="40 % - Markeringsfarve1 2 2 2 2 12" xfId="14632" xr:uid="{00000000-0005-0000-0000-00002B400000}"/>
    <cellStyle name="40 % - Markeringsfarve1 2 2 2 2 2" xfId="4356" xr:uid="{00000000-0005-0000-0000-00002C400000}"/>
    <cellStyle name="40 % - Markeringsfarve1 2 2 2 2 2 10" xfId="4357" xr:uid="{00000000-0005-0000-0000-00002D400000}"/>
    <cellStyle name="40 % - Markeringsfarve1 2 2 2 2 2 10 2" xfId="14636" xr:uid="{00000000-0005-0000-0000-00002E400000}"/>
    <cellStyle name="40 % - Markeringsfarve1 2 2 2 2 2 11" xfId="14635" xr:uid="{00000000-0005-0000-0000-00002F400000}"/>
    <cellStyle name="40 % - Markeringsfarve1 2 2 2 2 2 2" xfId="4358" xr:uid="{00000000-0005-0000-0000-000030400000}"/>
    <cellStyle name="40 % - Markeringsfarve1 2 2 2 2 2 2 2" xfId="4359" xr:uid="{00000000-0005-0000-0000-000031400000}"/>
    <cellStyle name="40 % - Markeringsfarve1 2 2 2 2 2 2 2 2" xfId="14638" xr:uid="{00000000-0005-0000-0000-000032400000}"/>
    <cellStyle name="40 % - Markeringsfarve1 2 2 2 2 2 2 3" xfId="4360" xr:uid="{00000000-0005-0000-0000-000033400000}"/>
    <cellStyle name="40 % - Markeringsfarve1 2 2 2 2 2 2 3 2" xfId="14639" xr:uid="{00000000-0005-0000-0000-000034400000}"/>
    <cellStyle name="40 % - Markeringsfarve1 2 2 2 2 2 2 4" xfId="4361" xr:uid="{00000000-0005-0000-0000-000035400000}"/>
    <cellStyle name="40 % - Markeringsfarve1 2 2 2 2 2 2 4 2" xfId="14640" xr:uid="{00000000-0005-0000-0000-000036400000}"/>
    <cellStyle name="40 % - Markeringsfarve1 2 2 2 2 2 2 5" xfId="4362" xr:uid="{00000000-0005-0000-0000-000037400000}"/>
    <cellStyle name="40 % - Markeringsfarve1 2 2 2 2 2 2 5 2" xfId="14641" xr:uid="{00000000-0005-0000-0000-000038400000}"/>
    <cellStyle name="40 % - Markeringsfarve1 2 2 2 2 2 2 6" xfId="4363" xr:uid="{00000000-0005-0000-0000-000039400000}"/>
    <cellStyle name="40 % - Markeringsfarve1 2 2 2 2 2 2 6 2" xfId="14642" xr:uid="{00000000-0005-0000-0000-00003A400000}"/>
    <cellStyle name="40 % - Markeringsfarve1 2 2 2 2 2 2 7" xfId="14637" xr:uid="{00000000-0005-0000-0000-00003B400000}"/>
    <cellStyle name="40 % - Markeringsfarve1 2 2 2 2 2 3" xfId="4364" xr:uid="{00000000-0005-0000-0000-00003C400000}"/>
    <cellStyle name="40 % - Markeringsfarve1 2 2 2 2 2 3 2" xfId="4365" xr:uid="{00000000-0005-0000-0000-00003D400000}"/>
    <cellStyle name="40 % - Markeringsfarve1 2 2 2 2 2 3 2 2" xfId="14644" xr:uid="{00000000-0005-0000-0000-00003E400000}"/>
    <cellStyle name="40 % - Markeringsfarve1 2 2 2 2 2 3 3" xfId="4366" xr:uid="{00000000-0005-0000-0000-00003F400000}"/>
    <cellStyle name="40 % - Markeringsfarve1 2 2 2 2 2 3 3 2" xfId="14645" xr:uid="{00000000-0005-0000-0000-000040400000}"/>
    <cellStyle name="40 % - Markeringsfarve1 2 2 2 2 2 3 4" xfId="4367" xr:uid="{00000000-0005-0000-0000-000041400000}"/>
    <cellStyle name="40 % - Markeringsfarve1 2 2 2 2 2 3 4 2" xfId="14646" xr:uid="{00000000-0005-0000-0000-000042400000}"/>
    <cellStyle name="40 % - Markeringsfarve1 2 2 2 2 2 3 5" xfId="4368" xr:uid="{00000000-0005-0000-0000-000043400000}"/>
    <cellStyle name="40 % - Markeringsfarve1 2 2 2 2 2 3 5 2" xfId="14647" xr:uid="{00000000-0005-0000-0000-000044400000}"/>
    <cellStyle name="40 % - Markeringsfarve1 2 2 2 2 2 3 6" xfId="4369" xr:uid="{00000000-0005-0000-0000-000045400000}"/>
    <cellStyle name="40 % - Markeringsfarve1 2 2 2 2 2 3 6 2" xfId="14648" xr:uid="{00000000-0005-0000-0000-000046400000}"/>
    <cellStyle name="40 % - Markeringsfarve1 2 2 2 2 2 3 7" xfId="14643" xr:uid="{00000000-0005-0000-0000-000047400000}"/>
    <cellStyle name="40 % - Markeringsfarve1 2 2 2 2 2 4" xfId="4370" xr:uid="{00000000-0005-0000-0000-000048400000}"/>
    <cellStyle name="40 % - Markeringsfarve1 2 2 2 2 2 4 2" xfId="4371" xr:uid="{00000000-0005-0000-0000-000049400000}"/>
    <cellStyle name="40 % - Markeringsfarve1 2 2 2 2 2 4 2 2" xfId="14650" xr:uid="{00000000-0005-0000-0000-00004A400000}"/>
    <cellStyle name="40 % - Markeringsfarve1 2 2 2 2 2 4 3" xfId="4372" xr:uid="{00000000-0005-0000-0000-00004B400000}"/>
    <cellStyle name="40 % - Markeringsfarve1 2 2 2 2 2 4 3 2" xfId="14651" xr:uid="{00000000-0005-0000-0000-00004C400000}"/>
    <cellStyle name="40 % - Markeringsfarve1 2 2 2 2 2 4 4" xfId="4373" xr:uid="{00000000-0005-0000-0000-00004D400000}"/>
    <cellStyle name="40 % - Markeringsfarve1 2 2 2 2 2 4 4 2" xfId="14652" xr:uid="{00000000-0005-0000-0000-00004E400000}"/>
    <cellStyle name="40 % - Markeringsfarve1 2 2 2 2 2 4 5" xfId="4374" xr:uid="{00000000-0005-0000-0000-00004F400000}"/>
    <cellStyle name="40 % - Markeringsfarve1 2 2 2 2 2 4 5 2" xfId="14653" xr:uid="{00000000-0005-0000-0000-000050400000}"/>
    <cellStyle name="40 % - Markeringsfarve1 2 2 2 2 2 4 6" xfId="4375" xr:uid="{00000000-0005-0000-0000-000051400000}"/>
    <cellStyle name="40 % - Markeringsfarve1 2 2 2 2 2 4 6 2" xfId="14654" xr:uid="{00000000-0005-0000-0000-000052400000}"/>
    <cellStyle name="40 % - Markeringsfarve1 2 2 2 2 2 4 7" xfId="14649" xr:uid="{00000000-0005-0000-0000-000053400000}"/>
    <cellStyle name="40 % - Markeringsfarve1 2 2 2 2 2 5" xfId="4376" xr:uid="{00000000-0005-0000-0000-000054400000}"/>
    <cellStyle name="40 % - Markeringsfarve1 2 2 2 2 2 5 2" xfId="4377" xr:uid="{00000000-0005-0000-0000-000055400000}"/>
    <cellStyle name="40 % - Markeringsfarve1 2 2 2 2 2 5 2 2" xfId="14656" xr:uid="{00000000-0005-0000-0000-000056400000}"/>
    <cellStyle name="40 % - Markeringsfarve1 2 2 2 2 2 5 3" xfId="4378" xr:uid="{00000000-0005-0000-0000-000057400000}"/>
    <cellStyle name="40 % - Markeringsfarve1 2 2 2 2 2 5 3 2" xfId="14657" xr:uid="{00000000-0005-0000-0000-000058400000}"/>
    <cellStyle name="40 % - Markeringsfarve1 2 2 2 2 2 5 4" xfId="4379" xr:uid="{00000000-0005-0000-0000-000059400000}"/>
    <cellStyle name="40 % - Markeringsfarve1 2 2 2 2 2 5 4 2" xfId="14658" xr:uid="{00000000-0005-0000-0000-00005A400000}"/>
    <cellStyle name="40 % - Markeringsfarve1 2 2 2 2 2 5 5" xfId="4380" xr:uid="{00000000-0005-0000-0000-00005B400000}"/>
    <cellStyle name="40 % - Markeringsfarve1 2 2 2 2 2 5 5 2" xfId="14659" xr:uid="{00000000-0005-0000-0000-00005C400000}"/>
    <cellStyle name="40 % - Markeringsfarve1 2 2 2 2 2 5 6" xfId="4381" xr:uid="{00000000-0005-0000-0000-00005D400000}"/>
    <cellStyle name="40 % - Markeringsfarve1 2 2 2 2 2 5 6 2" xfId="14660" xr:uid="{00000000-0005-0000-0000-00005E400000}"/>
    <cellStyle name="40 % - Markeringsfarve1 2 2 2 2 2 5 7" xfId="14655" xr:uid="{00000000-0005-0000-0000-00005F400000}"/>
    <cellStyle name="40 % - Markeringsfarve1 2 2 2 2 2 6" xfId="4382" xr:uid="{00000000-0005-0000-0000-000060400000}"/>
    <cellStyle name="40 % - Markeringsfarve1 2 2 2 2 2 6 2" xfId="14661" xr:uid="{00000000-0005-0000-0000-000061400000}"/>
    <cellStyle name="40 % - Markeringsfarve1 2 2 2 2 2 7" xfId="4383" xr:uid="{00000000-0005-0000-0000-000062400000}"/>
    <cellStyle name="40 % - Markeringsfarve1 2 2 2 2 2 7 2" xfId="14662" xr:uid="{00000000-0005-0000-0000-000063400000}"/>
    <cellStyle name="40 % - Markeringsfarve1 2 2 2 2 2 8" xfId="4384" xr:uid="{00000000-0005-0000-0000-000064400000}"/>
    <cellStyle name="40 % - Markeringsfarve1 2 2 2 2 2 8 2" xfId="14663" xr:uid="{00000000-0005-0000-0000-000065400000}"/>
    <cellStyle name="40 % - Markeringsfarve1 2 2 2 2 2 9" xfId="4385" xr:uid="{00000000-0005-0000-0000-000066400000}"/>
    <cellStyle name="40 % - Markeringsfarve1 2 2 2 2 2 9 2" xfId="14664" xr:uid="{00000000-0005-0000-0000-000067400000}"/>
    <cellStyle name="40 % - Markeringsfarve1 2 2 2 2 3" xfId="4386" xr:uid="{00000000-0005-0000-0000-000068400000}"/>
    <cellStyle name="40 % - Markeringsfarve1 2 2 2 2 3 2" xfId="4387" xr:uid="{00000000-0005-0000-0000-000069400000}"/>
    <cellStyle name="40 % - Markeringsfarve1 2 2 2 2 3 2 2" xfId="14666" xr:uid="{00000000-0005-0000-0000-00006A400000}"/>
    <cellStyle name="40 % - Markeringsfarve1 2 2 2 2 3 3" xfId="4388" xr:uid="{00000000-0005-0000-0000-00006B400000}"/>
    <cellStyle name="40 % - Markeringsfarve1 2 2 2 2 3 3 2" xfId="14667" xr:uid="{00000000-0005-0000-0000-00006C400000}"/>
    <cellStyle name="40 % - Markeringsfarve1 2 2 2 2 3 4" xfId="4389" xr:uid="{00000000-0005-0000-0000-00006D400000}"/>
    <cellStyle name="40 % - Markeringsfarve1 2 2 2 2 3 4 2" xfId="14668" xr:uid="{00000000-0005-0000-0000-00006E400000}"/>
    <cellStyle name="40 % - Markeringsfarve1 2 2 2 2 3 5" xfId="4390" xr:uid="{00000000-0005-0000-0000-00006F400000}"/>
    <cellStyle name="40 % - Markeringsfarve1 2 2 2 2 3 5 2" xfId="14669" xr:uid="{00000000-0005-0000-0000-000070400000}"/>
    <cellStyle name="40 % - Markeringsfarve1 2 2 2 2 3 6" xfId="4391" xr:uid="{00000000-0005-0000-0000-000071400000}"/>
    <cellStyle name="40 % - Markeringsfarve1 2 2 2 2 3 6 2" xfId="14670" xr:uid="{00000000-0005-0000-0000-000072400000}"/>
    <cellStyle name="40 % - Markeringsfarve1 2 2 2 2 3 7" xfId="14665" xr:uid="{00000000-0005-0000-0000-000073400000}"/>
    <cellStyle name="40 % - Markeringsfarve1 2 2 2 2 4" xfId="4392" xr:uid="{00000000-0005-0000-0000-000074400000}"/>
    <cellStyle name="40 % - Markeringsfarve1 2 2 2 2 4 2" xfId="4393" xr:uid="{00000000-0005-0000-0000-000075400000}"/>
    <cellStyle name="40 % - Markeringsfarve1 2 2 2 2 4 2 2" xfId="14672" xr:uid="{00000000-0005-0000-0000-000076400000}"/>
    <cellStyle name="40 % - Markeringsfarve1 2 2 2 2 4 3" xfId="4394" xr:uid="{00000000-0005-0000-0000-000077400000}"/>
    <cellStyle name="40 % - Markeringsfarve1 2 2 2 2 4 3 2" xfId="14673" xr:uid="{00000000-0005-0000-0000-000078400000}"/>
    <cellStyle name="40 % - Markeringsfarve1 2 2 2 2 4 4" xfId="4395" xr:uid="{00000000-0005-0000-0000-000079400000}"/>
    <cellStyle name="40 % - Markeringsfarve1 2 2 2 2 4 4 2" xfId="14674" xr:uid="{00000000-0005-0000-0000-00007A400000}"/>
    <cellStyle name="40 % - Markeringsfarve1 2 2 2 2 4 5" xfId="4396" xr:uid="{00000000-0005-0000-0000-00007B400000}"/>
    <cellStyle name="40 % - Markeringsfarve1 2 2 2 2 4 5 2" xfId="14675" xr:uid="{00000000-0005-0000-0000-00007C400000}"/>
    <cellStyle name="40 % - Markeringsfarve1 2 2 2 2 4 6" xfId="4397" xr:uid="{00000000-0005-0000-0000-00007D400000}"/>
    <cellStyle name="40 % - Markeringsfarve1 2 2 2 2 4 6 2" xfId="14676" xr:uid="{00000000-0005-0000-0000-00007E400000}"/>
    <cellStyle name="40 % - Markeringsfarve1 2 2 2 2 4 7" xfId="14671" xr:uid="{00000000-0005-0000-0000-00007F400000}"/>
    <cellStyle name="40 % - Markeringsfarve1 2 2 2 2 5" xfId="4398" xr:uid="{00000000-0005-0000-0000-000080400000}"/>
    <cellStyle name="40 % - Markeringsfarve1 2 2 2 2 5 2" xfId="4399" xr:uid="{00000000-0005-0000-0000-000081400000}"/>
    <cellStyle name="40 % - Markeringsfarve1 2 2 2 2 5 2 2" xfId="14678" xr:uid="{00000000-0005-0000-0000-000082400000}"/>
    <cellStyle name="40 % - Markeringsfarve1 2 2 2 2 5 3" xfId="4400" xr:uid="{00000000-0005-0000-0000-000083400000}"/>
    <cellStyle name="40 % - Markeringsfarve1 2 2 2 2 5 3 2" xfId="14679" xr:uid="{00000000-0005-0000-0000-000084400000}"/>
    <cellStyle name="40 % - Markeringsfarve1 2 2 2 2 5 4" xfId="4401" xr:uid="{00000000-0005-0000-0000-000085400000}"/>
    <cellStyle name="40 % - Markeringsfarve1 2 2 2 2 5 4 2" xfId="14680" xr:uid="{00000000-0005-0000-0000-000086400000}"/>
    <cellStyle name="40 % - Markeringsfarve1 2 2 2 2 5 5" xfId="4402" xr:uid="{00000000-0005-0000-0000-000087400000}"/>
    <cellStyle name="40 % - Markeringsfarve1 2 2 2 2 5 5 2" xfId="14681" xr:uid="{00000000-0005-0000-0000-000088400000}"/>
    <cellStyle name="40 % - Markeringsfarve1 2 2 2 2 5 6" xfId="4403" xr:uid="{00000000-0005-0000-0000-000089400000}"/>
    <cellStyle name="40 % - Markeringsfarve1 2 2 2 2 5 6 2" xfId="14682" xr:uid="{00000000-0005-0000-0000-00008A400000}"/>
    <cellStyle name="40 % - Markeringsfarve1 2 2 2 2 5 7" xfId="14677" xr:uid="{00000000-0005-0000-0000-00008B400000}"/>
    <cellStyle name="40 % - Markeringsfarve1 2 2 2 2 6" xfId="4404" xr:uid="{00000000-0005-0000-0000-00008C400000}"/>
    <cellStyle name="40 % - Markeringsfarve1 2 2 2 2 6 2" xfId="4405" xr:uid="{00000000-0005-0000-0000-00008D400000}"/>
    <cellStyle name="40 % - Markeringsfarve1 2 2 2 2 6 2 2" xfId="14684" xr:uid="{00000000-0005-0000-0000-00008E400000}"/>
    <cellStyle name="40 % - Markeringsfarve1 2 2 2 2 6 3" xfId="4406" xr:uid="{00000000-0005-0000-0000-00008F400000}"/>
    <cellStyle name="40 % - Markeringsfarve1 2 2 2 2 6 3 2" xfId="14685" xr:uid="{00000000-0005-0000-0000-000090400000}"/>
    <cellStyle name="40 % - Markeringsfarve1 2 2 2 2 6 4" xfId="4407" xr:uid="{00000000-0005-0000-0000-000091400000}"/>
    <cellStyle name="40 % - Markeringsfarve1 2 2 2 2 6 4 2" xfId="14686" xr:uid="{00000000-0005-0000-0000-000092400000}"/>
    <cellStyle name="40 % - Markeringsfarve1 2 2 2 2 6 5" xfId="4408" xr:uid="{00000000-0005-0000-0000-000093400000}"/>
    <cellStyle name="40 % - Markeringsfarve1 2 2 2 2 6 5 2" xfId="14687" xr:uid="{00000000-0005-0000-0000-000094400000}"/>
    <cellStyle name="40 % - Markeringsfarve1 2 2 2 2 6 6" xfId="4409" xr:uid="{00000000-0005-0000-0000-000095400000}"/>
    <cellStyle name="40 % - Markeringsfarve1 2 2 2 2 6 6 2" xfId="14688" xr:uid="{00000000-0005-0000-0000-000096400000}"/>
    <cellStyle name="40 % - Markeringsfarve1 2 2 2 2 6 7" xfId="14683" xr:uid="{00000000-0005-0000-0000-000097400000}"/>
    <cellStyle name="40 % - Markeringsfarve1 2 2 2 2 7" xfId="4410" xr:uid="{00000000-0005-0000-0000-000098400000}"/>
    <cellStyle name="40 % - Markeringsfarve1 2 2 2 2 7 2" xfId="14689" xr:uid="{00000000-0005-0000-0000-000099400000}"/>
    <cellStyle name="40 % - Markeringsfarve1 2 2 2 2 8" xfId="4411" xr:uid="{00000000-0005-0000-0000-00009A400000}"/>
    <cellStyle name="40 % - Markeringsfarve1 2 2 2 2 8 2" xfId="14690" xr:uid="{00000000-0005-0000-0000-00009B400000}"/>
    <cellStyle name="40 % - Markeringsfarve1 2 2 2 2 9" xfId="4412" xr:uid="{00000000-0005-0000-0000-00009C400000}"/>
    <cellStyle name="40 % - Markeringsfarve1 2 2 2 2 9 2" xfId="14691" xr:uid="{00000000-0005-0000-0000-00009D400000}"/>
    <cellStyle name="40 % - Markeringsfarve1 2 2 2 3" xfId="4413" xr:uid="{00000000-0005-0000-0000-00009E400000}"/>
    <cellStyle name="40 % - Markeringsfarve1 2 2 2 3 10" xfId="4414" xr:uid="{00000000-0005-0000-0000-00009F400000}"/>
    <cellStyle name="40 % - Markeringsfarve1 2 2 2 3 10 2" xfId="14693" xr:uid="{00000000-0005-0000-0000-0000A0400000}"/>
    <cellStyle name="40 % - Markeringsfarve1 2 2 2 3 11" xfId="14692" xr:uid="{00000000-0005-0000-0000-0000A1400000}"/>
    <cellStyle name="40 % - Markeringsfarve1 2 2 2 3 2" xfId="4415" xr:uid="{00000000-0005-0000-0000-0000A2400000}"/>
    <cellStyle name="40 % - Markeringsfarve1 2 2 2 3 2 2" xfId="4416" xr:uid="{00000000-0005-0000-0000-0000A3400000}"/>
    <cellStyle name="40 % - Markeringsfarve1 2 2 2 3 2 2 2" xfId="14695" xr:uid="{00000000-0005-0000-0000-0000A4400000}"/>
    <cellStyle name="40 % - Markeringsfarve1 2 2 2 3 2 3" xfId="4417" xr:uid="{00000000-0005-0000-0000-0000A5400000}"/>
    <cellStyle name="40 % - Markeringsfarve1 2 2 2 3 2 3 2" xfId="14696" xr:uid="{00000000-0005-0000-0000-0000A6400000}"/>
    <cellStyle name="40 % - Markeringsfarve1 2 2 2 3 2 4" xfId="4418" xr:uid="{00000000-0005-0000-0000-0000A7400000}"/>
    <cellStyle name="40 % - Markeringsfarve1 2 2 2 3 2 4 2" xfId="14697" xr:uid="{00000000-0005-0000-0000-0000A8400000}"/>
    <cellStyle name="40 % - Markeringsfarve1 2 2 2 3 2 5" xfId="4419" xr:uid="{00000000-0005-0000-0000-0000A9400000}"/>
    <cellStyle name="40 % - Markeringsfarve1 2 2 2 3 2 5 2" xfId="14698" xr:uid="{00000000-0005-0000-0000-0000AA400000}"/>
    <cellStyle name="40 % - Markeringsfarve1 2 2 2 3 2 6" xfId="4420" xr:uid="{00000000-0005-0000-0000-0000AB400000}"/>
    <cellStyle name="40 % - Markeringsfarve1 2 2 2 3 2 6 2" xfId="14699" xr:uid="{00000000-0005-0000-0000-0000AC400000}"/>
    <cellStyle name="40 % - Markeringsfarve1 2 2 2 3 2 7" xfId="14694" xr:uid="{00000000-0005-0000-0000-0000AD400000}"/>
    <cellStyle name="40 % - Markeringsfarve1 2 2 2 3 3" xfId="4421" xr:uid="{00000000-0005-0000-0000-0000AE400000}"/>
    <cellStyle name="40 % - Markeringsfarve1 2 2 2 3 3 2" xfId="4422" xr:uid="{00000000-0005-0000-0000-0000AF400000}"/>
    <cellStyle name="40 % - Markeringsfarve1 2 2 2 3 3 2 2" xfId="14701" xr:uid="{00000000-0005-0000-0000-0000B0400000}"/>
    <cellStyle name="40 % - Markeringsfarve1 2 2 2 3 3 3" xfId="4423" xr:uid="{00000000-0005-0000-0000-0000B1400000}"/>
    <cellStyle name="40 % - Markeringsfarve1 2 2 2 3 3 3 2" xfId="14702" xr:uid="{00000000-0005-0000-0000-0000B2400000}"/>
    <cellStyle name="40 % - Markeringsfarve1 2 2 2 3 3 4" xfId="4424" xr:uid="{00000000-0005-0000-0000-0000B3400000}"/>
    <cellStyle name="40 % - Markeringsfarve1 2 2 2 3 3 4 2" xfId="14703" xr:uid="{00000000-0005-0000-0000-0000B4400000}"/>
    <cellStyle name="40 % - Markeringsfarve1 2 2 2 3 3 5" xfId="4425" xr:uid="{00000000-0005-0000-0000-0000B5400000}"/>
    <cellStyle name="40 % - Markeringsfarve1 2 2 2 3 3 5 2" xfId="14704" xr:uid="{00000000-0005-0000-0000-0000B6400000}"/>
    <cellStyle name="40 % - Markeringsfarve1 2 2 2 3 3 6" xfId="4426" xr:uid="{00000000-0005-0000-0000-0000B7400000}"/>
    <cellStyle name="40 % - Markeringsfarve1 2 2 2 3 3 6 2" xfId="14705" xr:uid="{00000000-0005-0000-0000-0000B8400000}"/>
    <cellStyle name="40 % - Markeringsfarve1 2 2 2 3 3 7" xfId="14700" xr:uid="{00000000-0005-0000-0000-0000B9400000}"/>
    <cellStyle name="40 % - Markeringsfarve1 2 2 2 3 4" xfId="4427" xr:uid="{00000000-0005-0000-0000-0000BA400000}"/>
    <cellStyle name="40 % - Markeringsfarve1 2 2 2 3 4 2" xfId="4428" xr:uid="{00000000-0005-0000-0000-0000BB400000}"/>
    <cellStyle name="40 % - Markeringsfarve1 2 2 2 3 4 2 2" xfId="14707" xr:uid="{00000000-0005-0000-0000-0000BC400000}"/>
    <cellStyle name="40 % - Markeringsfarve1 2 2 2 3 4 3" xfId="4429" xr:uid="{00000000-0005-0000-0000-0000BD400000}"/>
    <cellStyle name="40 % - Markeringsfarve1 2 2 2 3 4 3 2" xfId="14708" xr:uid="{00000000-0005-0000-0000-0000BE400000}"/>
    <cellStyle name="40 % - Markeringsfarve1 2 2 2 3 4 4" xfId="4430" xr:uid="{00000000-0005-0000-0000-0000BF400000}"/>
    <cellStyle name="40 % - Markeringsfarve1 2 2 2 3 4 4 2" xfId="14709" xr:uid="{00000000-0005-0000-0000-0000C0400000}"/>
    <cellStyle name="40 % - Markeringsfarve1 2 2 2 3 4 5" xfId="4431" xr:uid="{00000000-0005-0000-0000-0000C1400000}"/>
    <cellStyle name="40 % - Markeringsfarve1 2 2 2 3 4 5 2" xfId="14710" xr:uid="{00000000-0005-0000-0000-0000C2400000}"/>
    <cellStyle name="40 % - Markeringsfarve1 2 2 2 3 4 6" xfId="4432" xr:uid="{00000000-0005-0000-0000-0000C3400000}"/>
    <cellStyle name="40 % - Markeringsfarve1 2 2 2 3 4 6 2" xfId="14711" xr:uid="{00000000-0005-0000-0000-0000C4400000}"/>
    <cellStyle name="40 % - Markeringsfarve1 2 2 2 3 4 7" xfId="14706" xr:uid="{00000000-0005-0000-0000-0000C5400000}"/>
    <cellStyle name="40 % - Markeringsfarve1 2 2 2 3 5" xfId="4433" xr:uid="{00000000-0005-0000-0000-0000C6400000}"/>
    <cellStyle name="40 % - Markeringsfarve1 2 2 2 3 5 2" xfId="4434" xr:uid="{00000000-0005-0000-0000-0000C7400000}"/>
    <cellStyle name="40 % - Markeringsfarve1 2 2 2 3 5 2 2" xfId="14713" xr:uid="{00000000-0005-0000-0000-0000C8400000}"/>
    <cellStyle name="40 % - Markeringsfarve1 2 2 2 3 5 3" xfId="4435" xr:uid="{00000000-0005-0000-0000-0000C9400000}"/>
    <cellStyle name="40 % - Markeringsfarve1 2 2 2 3 5 3 2" xfId="14714" xr:uid="{00000000-0005-0000-0000-0000CA400000}"/>
    <cellStyle name="40 % - Markeringsfarve1 2 2 2 3 5 4" xfId="4436" xr:uid="{00000000-0005-0000-0000-0000CB400000}"/>
    <cellStyle name="40 % - Markeringsfarve1 2 2 2 3 5 4 2" xfId="14715" xr:uid="{00000000-0005-0000-0000-0000CC400000}"/>
    <cellStyle name="40 % - Markeringsfarve1 2 2 2 3 5 5" xfId="4437" xr:uid="{00000000-0005-0000-0000-0000CD400000}"/>
    <cellStyle name="40 % - Markeringsfarve1 2 2 2 3 5 5 2" xfId="14716" xr:uid="{00000000-0005-0000-0000-0000CE400000}"/>
    <cellStyle name="40 % - Markeringsfarve1 2 2 2 3 5 6" xfId="4438" xr:uid="{00000000-0005-0000-0000-0000CF400000}"/>
    <cellStyle name="40 % - Markeringsfarve1 2 2 2 3 5 6 2" xfId="14717" xr:uid="{00000000-0005-0000-0000-0000D0400000}"/>
    <cellStyle name="40 % - Markeringsfarve1 2 2 2 3 5 7" xfId="14712" xr:uid="{00000000-0005-0000-0000-0000D1400000}"/>
    <cellStyle name="40 % - Markeringsfarve1 2 2 2 3 6" xfId="4439" xr:uid="{00000000-0005-0000-0000-0000D2400000}"/>
    <cellStyle name="40 % - Markeringsfarve1 2 2 2 3 6 2" xfId="14718" xr:uid="{00000000-0005-0000-0000-0000D3400000}"/>
    <cellStyle name="40 % - Markeringsfarve1 2 2 2 3 7" xfId="4440" xr:uid="{00000000-0005-0000-0000-0000D4400000}"/>
    <cellStyle name="40 % - Markeringsfarve1 2 2 2 3 7 2" xfId="14719" xr:uid="{00000000-0005-0000-0000-0000D5400000}"/>
    <cellStyle name="40 % - Markeringsfarve1 2 2 2 3 8" xfId="4441" xr:uid="{00000000-0005-0000-0000-0000D6400000}"/>
    <cellStyle name="40 % - Markeringsfarve1 2 2 2 3 8 2" xfId="14720" xr:uid="{00000000-0005-0000-0000-0000D7400000}"/>
    <cellStyle name="40 % - Markeringsfarve1 2 2 2 3 9" xfId="4442" xr:uid="{00000000-0005-0000-0000-0000D8400000}"/>
    <cellStyle name="40 % - Markeringsfarve1 2 2 2 3 9 2" xfId="14721" xr:uid="{00000000-0005-0000-0000-0000D9400000}"/>
    <cellStyle name="40 % - Markeringsfarve1 2 2 2 4" xfId="4443" xr:uid="{00000000-0005-0000-0000-0000DA400000}"/>
    <cellStyle name="40 % - Markeringsfarve1 2 2 2 4 2" xfId="4444" xr:uid="{00000000-0005-0000-0000-0000DB400000}"/>
    <cellStyle name="40 % - Markeringsfarve1 2 2 2 4 2 2" xfId="14723" xr:uid="{00000000-0005-0000-0000-0000DC400000}"/>
    <cellStyle name="40 % - Markeringsfarve1 2 2 2 4 3" xfId="4445" xr:uid="{00000000-0005-0000-0000-0000DD400000}"/>
    <cellStyle name="40 % - Markeringsfarve1 2 2 2 4 3 2" xfId="14724" xr:uid="{00000000-0005-0000-0000-0000DE400000}"/>
    <cellStyle name="40 % - Markeringsfarve1 2 2 2 4 4" xfId="4446" xr:uid="{00000000-0005-0000-0000-0000DF400000}"/>
    <cellStyle name="40 % - Markeringsfarve1 2 2 2 4 4 2" xfId="14725" xr:uid="{00000000-0005-0000-0000-0000E0400000}"/>
    <cellStyle name="40 % - Markeringsfarve1 2 2 2 4 5" xfId="4447" xr:uid="{00000000-0005-0000-0000-0000E1400000}"/>
    <cellStyle name="40 % - Markeringsfarve1 2 2 2 4 5 2" xfId="14726" xr:uid="{00000000-0005-0000-0000-0000E2400000}"/>
    <cellStyle name="40 % - Markeringsfarve1 2 2 2 4 6" xfId="4448" xr:uid="{00000000-0005-0000-0000-0000E3400000}"/>
    <cellStyle name="40 % - Markeringsfarve1 2 2 2 4 6 2" xfId="14727" xr:uid="{00000000-0005-0000-0000-0000E4400000}"/>
    <cellStyle name="40 % - Markeringsfarve1 2 2 2 4 7" xfId="14722" xr:uid="{00000000-0005-0000-0000-0000E5400000}"/>
    <cellStyle name="40 % - Markeringsfarve1 2 2 2 5" xfId="4449" xr:uid="{00000000-0005-0000-0000-0000E6400000}"/>
    <cellStyle name="40 % - Markeringsfarve1 2 2 2 5 2" xfId="4450" xr:uid="{00000000-0005-0000-0000-0000E7400000}"/>
    <cellStyle name="40 % - Markeringsfarve1 2 2 2 5 2 2" xfId="14729" xr:uid="{00000000-0005-0000-0000-0000E8400000}"/>
    <cellStyle name="40 % - Markeringsfarve1 2 2 2 5 3" xfId="4451" xr:uid="{00000000-0005-0000-0000-0000E9400000}"/>
    <cellStyle name="40 % - Markeringsfarve1 2 2 2 5 3 2" xfId="14730" xr:uid="{00000000-0005-0000-0000-0000EA400000}"/>
    <cellStyle name="40 % - Markeringsfarve1 2 2 2 5 4" xfId="4452" xr:uid="{00000000-0005-0000-0000-0000EB400000}"/>
    <cellStyle name="40 % - Markeringsfarve1 2 2 2 5 4 2" xfId="14731" xr:uid="{00000000-0005-0000-0000-0000EC400000}"/>
    <cellStyle name="40 % - Markeringsfarve1 2 2 2 5 5" xfId="4453" xr:uid="{00000000-0005-0000-0000-0000ED400000}"/>
    <cellStyle name="40 % - Markeringsfarve1 2 2 2 5 5 2" xfId="14732" xr:uid="{00000000-0005-0000-0000-0000EE400000}"/>
    <cellStyle name="40 % - Markeringsfarve1 2 2 2 5 6" xfId="4454" xr:uid="{00000000-0005-0000-0000-0000EF400000}"/>
    <cellStyle name="40 % - Markeringsfarve1 2 2 2 5 6 2" xfId="14733" xr:uid="{00000000-0005-0000-0000-0000F0400000}"/>
    <cellStyle name="40 % - Markeringsfarve1 2 2 2 5 7" xfId="14728" xr:uid="{00000000-0005-0000-0000-0000F1400000}"/>
    <cellStyle name="40 % - Markeringsfarve1 2 2 2 6" xfId="4455" xr:uid="{00000000-0005-0000-0000-0000F2400000}"/>
    <cellStyle name="40 % - Markeringsfarve1 2 2 2 6 2" xfId="4456" xr:uid="{00000000-0005-0000-0000-0000F3400000}"/>
    <cellStyle name="40 % - Markeringsfarve1 2 2 2 6 2 2" xfId="14735" xr:uid="{00000000-0005-0000-0000-0000F4400000}"/>
    <cellStyle name="40 % - Markeringsfarve1 2 2 2 6 3" xfId="4457" xr:uid="{00000000-0005-0000-0000-0000F5400000}"/>
    <cellStyle name="40 % - Markeringsfarve1 2 2 2 6 3 2" xfId="14736" xr:uid="{00000000-0005-0000-0000-0000F6400000}"/>
    <cellStyle name="40 % - Markeringsfarve1 2 2 2 6 4" xfId="4458" xr:uid="{00000000-0005-0000-0000-0000F7400000}"/>
    <cellStyle name="40 % - Markeringsfarve1 2 2 2 6 4 2" xfId="14737" xr:uid="{00000000-0005-0000-0000-0000F8400000}"/>
    <cellStyle name="40 % - Markeringsfarve1 2 2 2 6 5" xfId="4459" xr:uid="{00000000-0005-0000-0000-0000F9400000}"/>
    <cellStyle name="40 % - Markeringsfarve1 2 2 2 6 5 2" xfId="14738" xr:uid="{00000000-0005-0000-0000-0000FA400000}"/>
    <cellStyle name="40 % - Markeringsfarve1 2 2 2 6 6" xfId="4460" xr:uid="{00000000-0005-0000-0000-0000FB400000}"/>
    <cellStyle name="40 % - Markeringsfarve1 2 2 2 6 6 2" xfId="14739" xr:uid="{00000000-0005-0000-0000-0000FC400000}"/>
    <cellStyle name="40 % - Markeringsfarve1 2 2 2 6 7" xfId="14734" xr:uid="{00000000-0005-0000-0000-0000FD400000}"/>
    <cellStyle name="40 % - Markeringsfarve1 2 2 2 7" xfId="4461" xr:uid="{00000000-0005-0000-0000-0000FE400000}"/>
    <cellStyle name="40 % - Markeringsfarve1 2 2 2 7 2" xfId="4462" xr:uid="{00000000-0005-0000-0000-0000FF400000}"/>
    <cellStyle name="40 % - Markeringsfarve1 2 2 2 7 2 2" xfId="14741" xr:uid="{00000000-0005-0000-0000-000000410000}"/>
    <cellStyle name="40 % - Markeringsfarve1 2 2 2 7 3" xfId="4463" xr:uid="{00000000-0005-0000-0000-000001410000}"/>
    <cellStyle name="40 % - Markeringsfarve1 2 2 2 7 3 2" xfId="14742" xr:uid="{00000000-0005-0000-0000-000002410000}"/>
    <cellStyle name="40 % - Markeringsfarve1 2 2 2 7 4" xfId="4464" xr:uid="{00000000-0005-0000-0000-000003410000}"/>
    <cellStyle name="40 % - Markeringsfarve1 2 2 2 7 4 2" xfId="14743" xr:uid="{00000000-0005-0000-0000-000004410000}"/>
    <cellStyle name="40 % - Markeringsfarve1 2 2 2 7 5" xfId="4465" xr:uid="{00000000-0005-0000-0000-000005410000}"/>
    <cellStyle name="40 % - Markeringsfarve1 2 2 2 7 5 2" xfId="14744" xr:uid="{00000000-0005-0000-0000-000006410000}"/>
    <cellStyle name="40 % - Markeringsfarve1 2 2 2 7 6" xfId="4466" xr:uid="{00000000-0005-0000-0000-000007410000}"/>
    <cellStyle name="40 % - Markeringsfarve1 2 2 2 7 6 2" xfId="14745" xr:uid="{00000000-0005-0000-0000-000008410000}"/>
    <cellStyle name="40 % - Markeringsfarve1 2 2 2 7 7" xfId="14740" xr:uid="{00000000-0005-0000-0000-000009410000}"/>
    <cellStyle name="40 % - Markeringsfarve1 2 2 2 8" xfId="4467" xr:uid="{00000000-0005-0000-0000-00000A410000}"/>
    <cellStyle name="40 % - Markeringsfarve1 2 2 2 8 2" xfId="14746" xr:uid="{00000000-0005-0000-0000-00000B410000}"/>
    <cellStyle name="40 % - Markeringsfarve1 2 2 2 9" xfId="4468" xr:uid="{00000000-0005-0000-0000-00000C410000}"/>
    <cellStyle name="40 % - Markeringsfarve1 2 2 2 9 2" xfId="14747" xr:uid="{00000000-0005-0000-0000-00000D410000}"/>
    <cellStyle name="40 % - Markeringsfarve1 2 2 3" xfId="4469" xr:uid="{00000000-0005-0000-0000-00000E410000}"/>
    <cellStyle name="40 % - Markeringsfarve1 2 2 3 10" xfId="4470" xr:uid="{00000000-0005-0000-0000-00000F410000}"/>
    <cellStyle name="40 % - Markeringsfarve1 2 2 3 10 2" xfId="14749" xr:uid="{00000000-0005-0000-0000-000010410000}"/>
    <cellStyle name="40 % - Markeringsfarve1 2 2 3 11" xfId="4471" xr:uid="{00000000-0005-0000-0000-000011410000}"/>
    <cellStyle name="40 % - Markeringsfarve1 2 2 3 11 2" xfId="14750" xr:uid="{00000000-0005-0000-0000-000012410000}"/>
    <cellStyle name="40 % - Markeringsfarve1 2 2 3 12" xfId="14748" xr:uid="{00000000-0005-0000-0000-000013410000}"/>
    <cellStyle name="40 % - Markeringsfarve1 2 2 3 2" xfId="4472" xr:uid="{00000000-0005-0000-0000-000014410000}"/>
    <cellStyle name="40 % - Markeringsfarve1 2 2 3 2 10" xfId="4473" xr:uid="{00000000-0005-0000-0000-000015410000}"/>
    <cellStyle name="40 % - Markeringsfarve1 2 2 3 2 10 2" xfId="14752" xr:uid="{00000000-0005-0000-0000-000016410000}"/>
    <cellStyle name="40 % - Markeringsfarve1 2 2 3 2 11" xfId="14751" xr:uid="{00000000-0005-0000-0000-000017410000}"/>
    <cellStyle name="40 % - Markeringsfarve1 2 2 3 2 2" xfId="4474" xr:uid="{00000000-0005-0000-0000-000018410000}"/>
    <cellStyle name="40 % - Markeringsfarve1 2 2 3 2 2 10" xfId="14753" xr:uid="{00000000-0005-0000-0000-000019410000}"/>
    <cellStyle name="40 % - Markeringsfarve1 2 2 3 2 2 2" xfId="4475" xr:uid="{00000000-0005-0000-0000-00001A410000}"/>
    <cellStyle name="40 % - Markeringsfarve1 2 2 3 2 2 2 2" xfId="4476" xr:uid="{00000000-0005-0000-0000-00001B410000}"/>
    <cellStyle name="40 % - Markeringsfarve1 2 2 3 2 2 2 2 2" xfId="14755" xr:uid="{00000000-0005-0000-0000-00001C410000}"/>
    <cellStyle name="40 % - Markeringsfarve1 2 2 3 2 2 2 3" xfId="4477" xr:uid="{00000000-0005-0000-0000-00001D410000}"/>
    <cellStyle name="40 % - Markeringsfarve1 2 2 3 2 2 2 3 2" xfId="14756" xr:uid="{00000000-0005-0000-0000-00001E410000}"/>
    <cellStyle name="40 % - Markeringsfarve1 2 2 3 2 2 2 4" xfId="4478" xr:uid="{00000000-0005-0000-0000-00001F410000}"/>
    <cellStyle name="40 % - Markeringsfarve1 2 2 3 2 2 2 4 2" xfId="14757" xr:uid="{00000000-0005-0000-0000-000020410000}"/>
    <cellStyle name="40 % - Markeringsfarve1 2 2 3 2 2 2 5" xfId="4479" xr:uid="{00000000-0005-0000-0000-000021410000}"/>
    <cellStyle name="40 % - Markeringsfarve1 2 2 3 2 2 2 5 2" xfId="14758" xr:uid="{00000000-0005-0000-0000-000022410000}"/>
    <cellStyle name="40 % - Markeringsfarve1 2 2 3 2 2 2 6" xfId="4480" xr:uid="{00000000-0005-0000-0000-000023410000}"/>
    <cellStyle name="40 % - Markeringsfarve1 2 2 3 2 2 2 6 2" xfId="14759" xr:uid="{00000000-0005-0000-0000-000024410000}"/>
    <cellStyle name="40 % - Markeringsfarve1 2 2 3 2 2 2 7" xfId="14754" xr:uid="{00000000-0005-0000-0000-000025410000}"/>
    <cellStyle name="40 % - Markeringsfarve1 2 2 3 2 2 3" xfId="4481" xr:uid="{00000000-0005-0000-0000-000026410000}"/>
    <cellStyle name="40 % - Markeringsfarve1 2 2 3 2 2 3 2" xfId="4482" xr:uid="{00000000-0005-0000-0000-000027410000}"/>
    <cellStyle name="40 % - Markeringsfarve1 2 2 3 2 2 3 2 2" xfId="14761" xr:uid="{00000000-0005-0000-0000-000028410000}"/>
    <cellStyle name="40 % - Markeringsfarve1 2 2 3 2 2 3 3" xfId="4483" xr:uid="{00000000-0005-0000-0000-000029410000}"/>
    <cellStyle name="40 % - Markeringsfarve1 2 2 3 2 2 3 3 2" xfId="14762" xr:uid="{00000000-0005-0000-0000-00002A410000}"/>
    <cellStyle name="40 % - Markeringsfarve1 2 2 3 2 2 3 4" xfId="4484" xr:uid="{00000000-0005-0000-0000-00002B410000}"/>
    <cellStyle name="40 % - Markeringsfarve1 2 2 3 2 2 3 4 2" xfId="14763" xr:uid="{00000000-0005-0000-0000-00002C410000}"/>
    <cellStyle name="40 % - Markeringsfarve1 2 2 3 2 2 3 5" xfId="4485" xr:uid="{00000000-0005-0000-0000-00002D410000}"/>
    <cellStyle name="40 % - Markeringsfarve1 2 2 3 2 2 3 5 2" xfId="14764" xr:uid="{00000000-0005-0000-0000-00002E410000}"/>
    <cellStyle name="40 % - Markeringsfarve1 2 2 3 2 2 3 6" xfId="4486" xr:uid="{00000000-0005-0000-0000-00002F410000}"/>
    <cellStyle name="40 % - Markeringsfarve1 2 2 3 2 2 3 6 2" xfId="14765" xr:uid="{00000000-0005-0000-0000-000030410000}"/>
    <cellStyle name="40 % - Markeringsfarve1 2 2 3 2 2 3 7" xfId="14760" xr:uid="{00000000-0005-0000-0000-000031410000}"/>
    <cellStyle name="40 % - Markeringsfarve1 2 2 3 2 2 4" xfId="4487" xr:uid="{00000000-0005-0000-0000-000032410000}"/>
    <cellStyle name="40 % - Markeringsfarve1 2 2 3 2 2 4 2" xfId="4488" xr:uid="{00000000-0005-0000-0000-000033410000}"/>
    <cellStyle name="40 % - Markeringsfarve1 2 2 3 2 2 4 2 2" xfId="14767" xr:uid="{00000000-0005-0000-0000-000034410000}"/>
    <cellStyle name="40 % - Markeringsfarve1 2 2 3 2 2 4 3" xfId="4489" xr:uid="{00000000-0005-0000-0000-000035410000}"/>
    <cellStyle name="40 % - Markeringsfarve1 2 2 3 2 2 4 3 2" xfId="14768" xr:uid="{00000000-0005-0000-0000-000036410000}"/>
    <cellStyle name="40 % - Markeringsfarve1 2 2 3 2 2 4 4" xfId="4490" xr:uid="{00000000-0005-0000-0000-000037410000}"/>
    <cellStyle name="40 % - Markeringsfarve1 2 2 3 2 2 4 4 2" xfId="14769" xr:uid="{00000000-0005-0000-0000-000038410000}"/>
    <cellStyle name="40 % - Markeringsfarve1 2 2 3 2 2 4 5" xfId="4491" xr:uid="{00000000-0005-0000-0000-000039410000}"/>
    <cellStyle name="40 % - Markeringsfarve1 2 2 3 2 2 4 5 2" xfId="14770" xr:uid="{00000000-0005-0000-0000-00003A410000}"/>
    <cellStyle name="40 % - Markeringsfarve1 2 2 3 2 2 4 6" xfId="4492" xr:uid="{00000000-0005-0000-0000-00003B410000}"/>
    <cellStyle name="40 % - Markeringsfarve1 2 2 3 2 2 4 6 2" xfId="14771" xr:uid="{00000000-0005-0000-0000-00003C410000}"/>
    <cellStyle name="40 % - Markeringsfarve1 2 2 3 2 2 4 7" xfId="14766" xr:uid="{00000000-0005-0000-0000-00003D410000}"/>
    <cellStyle name="40 % - Markeringsfarve1 2 2 3 2 2 5" xfId="4493" xr:uid="{00000000-0005-0000-0000-00003E410000}"/>
    <cellStyle name="40 % - Markeringsfarve1 2 2 3 2 2 5 2" xfId="14772" xr:uid="{00000000-0005-0000-0000-00003F410000}"/>
    <cellStyle name="40 % - Markeringsfarve1 2 2 3 2 2 6" xfId="4494" xr:uid="{00000000-0005-0000-0000-000040410000}"/>
    <cellStyle name="40 % - Markeringsfarve1 2 2 3 2 2 6 2" xfId="14773" xr:uid="{00000000-0005-0000-0000-000041410000}"/>
    <cellStyle name="40 % - Markeringsfarve1 2 2 3 2 2 7" xfId="4495" xr:uid="{00000000-0005-0000-0000-000042410000}"/>
    <cellStyle name="40 % - Markeringsfarve1 2 2 3 2 2 7 2" xfId="14774" xr:uid="{00000000-0005-0000-0000-000043410000}"/>
    <cellStyle name="40 % - Markeringsfarve1 2 2 3 2 2 8" xfId="4496" xr:uid="{00000000-0005-0000-0000-000044410000}"/>
    <cellStyle name="40 % - Markeringsfarve1 2 2 3 2 2 8 2" xfId="14775" xr:uid="{00000000-0005-0000-0000-000045410000}"/>
    <cellStyle name="40 % - Markeringsfarve1 2 2 3 2 2 9" xfId="4497" xr:uid="{00000000-0005-0000-0000-000046410000}"/>
    <cellStyle name="40 % - Markeringsfarve1 2 2 3 2 2 9 2" xfId="14776" xr:uid="{00000000-0005-0000-0000-000047410000}"/>
    <cellStyle name="40 % - Markeringsfarve1 2 2 3 2 3" xfId="4498" xr:uid="{00000000-0005-0000-0000-000048410000}"/>
    <cellStyle name="40 % - Markeringsfarve1 2 2 3 2 3 2" xfId="4499" xr:uid="{00000000-0005-0000-0000-000049410000}"/>
    <cellStyle name="40 % - Markeringsfarve1 2 2 3 2 3 2 2" xfId="14778" xr:uid="{00000000-0005-0000-0000-00004A410000}"/>
    <cellStyle name="40 % - Markeringsfarve1 2 2 3 2 3 3" xfId="4500" xr:uid="{00000000-0005-0000-0000-00004B410000}"/>
    <cellStyle name="40 % - Markeringsfarve1 2 2 3 2 3 3 2" xfId="14779" xr:uid="{00000000-0005-0000-0000-00004C410000}"/>
    <cellStyle name="40 % - Markeringsfarve1 2 2 3 2 3 4" xfId="4501" xr:uid="{00000000-0005-0000-0000-00004D410000}"/>
    <cellStyle name="40 % - Markeringsfarve1 2 2 3 2 3 4 2" xfId="14780" xr:uid="{00000000-0005-0000-0000-00004E410000}"/>
    <cellStyle name="40 % - Markeringsfarve1 2 2 3 2 3 5" xfId="4502" xr:uid="{00000000-0005-0000-0000-00004F410000}"/>
    <cellStyle name="40 % - Markeringsfarve1 2 2 3 2 3 5 2" xfId="14781" xr:uid="{00000000-0005-0000-0000-000050410000}"/>
    <cellStyle name="40 % - Markeringsfarve1 2 2 3 2 3 6" xfId="4503" xr:uid="{00000000-0005-0000-0000-000051410000}"/>
    <cellStyle name="40 % - Markeringsfarve1 2 2 3 2 3 6 2" xfId="14782" xr:uid="{00000000-0005-0000-0000-000052410000}"/>
    <cellStyle name="40 % - Markeringsfarve1 2 2 3 2 3 7" xfId="14777" xr:uid="{00000000-0005-0000-0000-000053410000}"/>
    <cellStyle name="40 % - Markeringsfarve1 2 2 3 2 4" xfId="4504" xr:uid="{00000000-0005-0000-0000-000054410000}"/>
    <cellStyle name="40 % - Markeringsfarve1 2 2 3 2 4 2" xfId="4505" xr:uid="{00000000-0005-0000-0000-000055410000}"/>
    <cellStyle name="40 % - Markeringsfarve1 2 2 3 2 4 2 2" xfId="14784" xr:uid="{00000000-0005-0000-0000-000056410000}"/>
    <cellStyle name="40 % - Markeringsfarve1 2 2 3 2 4 3" xfId="4506" xr:uid="{00000000-0005-0000-0000-000057410000}"/>
    <cellStyle name="40 % - Markeringsfarve1 2 2 3 2 4 3 2" xfId="14785" xr:uid="{00000000-0005-0000-0000-000058410000}"/>
    <cellStyle name="40 % - Markeringsfarve1 2 2 3 2 4 4" xfId="4507" xr:uid="{00000000-0005-0000-0000-000059410000}"/>
    <cellStyle name="40 % - Markeringsfarve1 2 2 3 2 4 4 2" xfId="14786" xr:uid="{00000000-0005-0000-0000-00005A410000}"/>
    <cellStyle name="40 % - Markeringsfarve1 2 2 3 2 4 5" xfId="4508" xr:uid="{00000000-0005-0000-0000-00005B410000}"/>
    <cellStyle name="40 % - Markeringsfarve1 2 2 3 2 4 5 2" xfId="14787" xr:uid="{00000000-0005-0000-0000-00005C410000}"/>
    <cellStyle name="40 % - Markeringsfarve1 2 2 3 2 4 6" xfId="4509" xr:uid="{00000000-0005-0000-0000-00005D410000}"/>
    <cellStyle name="40 % - Markeringsfarve1 2 2 3 2 4 6 2" xfId="14788" xr:uid="{00000000-0005-0000-0000-00005E410000}"/>
    <cellStyle name="40 % - Markeringsfarve1 2 2 3 2 4 7" xfId="14783" xr:uid="{00000000-0005-0000-0000-00005F410000}"/>
    <cellStyle name="40 % - Markeringsfarve1 2 2 3 2 5" xfId="4510" xr:uid="{00000000-0005-0000-0000-000060410000}"/>
    <cellStyle name="40 % - Markeringsfarve1 2 2 3 2 5 2" xfId="4511" xr:uid="{00000000-0005-0000-0000-000061410000}"/>
    <cellStyle name="40 % - Markeringsfarve1 2 2 3 2 5 2 2" xfId="14790" xr:uid="{00000000-0005-0000-0000-000062410000}"/>
    <cellStyle name="40 % - Markeringsfarve1 2 2 3 2 5 3" xfId="4512" xr:uid="{00000000-0005-0000-0000-000063410000}"/>
    <cellStyle name="40 % - Markeringsfarve1 2 2 3 2 5 3 2" xfId="14791" xr:uid="{00000000-0005-0000-0000-000064410000}"/>
    <cellStyle name="40 % - Markeringsfarve1 2 2 3 2 5 4" xfId="4513" xr:uid="{00000000-0005-0000-0000-000065410000}"/>
    <cellStyle name="40 % - Markeringsfarve1 2 2 3 2 5 4 2" xfId="14792" xr:uid="{00000000-0005-0000-0000-000066410000}"/>
    <cellStyle name="40 % - Markeringsfarve1 2 2 3 2 5 5" xfId="4514" xr:uid="{00000000-0005-0000-0000-000067410000}"/>
    <cellStyle name="40 % - Markeringsfarve1 2 2 3 2 5 5 2" xfId="14793" xr:uid="{00000000-0005-0000-0000-000068410000}"/>
    <cellStyle name="40 % - Markeringsfarve1 2 2 3 2 5 6" xfId="4515" xr:uid="{00000000-0005-0000-0000-000069410000}"/>
    <cellStyle name="40 % - Markeringsfarve1 2 2 3 2 5 6 2" xfId="14794" xr:uid="{00000000-0005-0000-0000-00006A410000}"/>
    <cellStyle name="40 % - Markeringsfarve1 2 2 3 2 5 7" xfId="14789" xr:uid="{00000000-0005-0000-0000-00006B410000}"/>
    <cellStyle name="40 % - Markeringsfarve1 2 2 3 2 6" xfId="4516" xr:uid="{00000000-0005-0000-0000-00006C410000}"/>
    <cellStyle name="40 % - Markeringsfarve1 2 2 3 2 6 2" xfId="14795" xr:uid="{00000000-0005-0000-0000-00006D410000}"/>
    <cellStyle name="40 % - Markeringsfarve1 2 2 3 2 7" xfId="4517" xr:uid="{00000000-0005-0000-0000-00006E410000}"/>
    <cellStyle name="40 % - Markeringsfarve1 2 2 3 2 7 2" xfId="14796" xr:uid="{00000000-0005-0000-0000-00006F410000}"/>
    <cellStyle name="40 % - Markeringsfarve1 2 2 3 2 8" xfId="4518" xr:uid="{00000000-0005-0000-0000-000070410000}"/>
    <cellStyle name="40 % - Markeringsfarve1 2 2 3 2 8 2" xfId="14797" xr:uid="{00000000-0005-0000-0000-000071410000}"/>
    <cellStyle name="40 % - Markeringsfarve1 2 2 3 2 9" xfId="4519" xr:uid="{00000000-0005-0000-0000-000072410000}"/>
    <cellStyle name="40 % - Markeringsfarve1 2 2 3 2 9 2" xfId="14798" xr:uid="{00000000-0005-0000-0000-000073410000}"/>
    <cellStyle name="40 % - Markeringsfarve1 2 2 3 3" xfId="4520" xr:uid="{00000000-0005-0000-0000-000074410000}"/>
    <cellStyle name="40 % - Markeringsfarve1 2 2 3 3 10" xfId="14799" xr:uid="{00000000-0005-0000-0000-000075410000}"/>
    <cellStyle name="40 % - Markeringsfarve1 2 2 3 3 2" xfId="4521" xr:uid="{00000000-0005-0000-0000-000076410000}"/>
    <cellStyle name="40 % - Markeringsfarve1 2 2 3 3 2 2" xfId="4522" xr:uid="{00000000-0005-0000-0000-000077410000}"/>
    <cellStyle name="40 % - Markeringsfarve1 2 2 3 3 2 2 2" xfId="14801" xr:uid="{00000000-0005-0000-0000-000078410000}"/>
    <cellStyle name="40 % - Markeringsfarve1 2 2 3 3 2 3" xfId="4523" xr:uid="{00000000-0005-0000-0000-000079410000}"/>
    <cellStyle name="40 % - Markeringsfarve1 2 2 3 3 2 3 2" xfId="14802" xr:uid="{00000000-0005-0000-0000-00007A410000}"/>
    <cellStyle name="40 % - Markeringsfarve1 2 2 3 3 2 4" xfId="4524" xr:uid="{00000000-0005-0000-0000-00007B410000}"/>
    <cellStyle name="40 % - Markeringsfarve1 2 2 3 3 2 4 2" xfId="14803" xr:uid="{00000000-0005-0000-0000-00007C410000}"/>
    <cellStyle name="40 % - Markeringsfarve1 2 2 3 3 2 5" xfId="4525" xr:uid="{00000000-0005-0000-0000-00007D410000}"/>
    <cellStyle name="40 % - Markeringsfarve1 2 2 3 3 2 5 2" xfId="14804" xr:uid="{00000000-0005-0000-0000-00007E410000}"/>
    <cellStyle name="40 % - Markeringsfarve1 2 2 3 3 2 6" xfId="4526" xr:uid="{00000000-0005-0000-0000-00007F410000}"/>
    <cellStyle name="40 % - Markeringsfarve1 2 2 3 3 2 6 2" xfId="14805" xr:uid="{00000000-0005-0000-0000-000080410000}"/>
    <cellStyle name="40 % - Markeringsfarve1 2 2 3 3 2 7" xfId="14800" xr:uid="{00000000-0005-0000-0000-000081410000}"/>
    <cellStyle name="40 % - Markeringsfarve1 2 2 3 3 3" xfId="4527" xr:uid="{00000000-0005-0000-0000-000082410000}"/>
    <cellStyle name="40 % - Markeringsfarve1 2 2 3 3 3 2" xfId="4528" xr:uid="{00000000-0005-0000-0000-000083410000}"/>
    <cellStyle name="40 % - Markeringsfarve1 2 2 3 3 3 2 2" xfId="14807" xr:uid="{00000000-0005-0000-0000-000084410000}"/>
    <cellStyle name="40 % - Markeringsfarve1 2 2 3 3 3 3" xfId="4529" xr:uid="{00000000-0005-0000-0000-000085410000}"/>
    <cellStyle name="40 % - Markeringsfarve1 2 2 3 3 3 3 2" xfId="14808" xr:uid="{00000000-0005-0000-0000-000086410000}"/>
    <cellStyle name="40 % - Markeringsfarve1 2 2 3 3 3 4" xfId="4530" xr:uid="{00000000-0005-0000-0000-000087410000}"/>
    <cellStyle name="40 % - Markeringsfarve1 2 2 3 3 3 4 2" xfId="14809" xr:uid="{00000000-0005-0000-0000-000088410000}"/>
    <cellStyle name="40 % - Markeringsfarve1 2 2 3 3 3 5" xfId="4531" xr:uid="{00000000-0005-0000-0000-000089410000}"/>
    <cellStyle name="40 % - Markeringsfarve1 2 2 3 3 3 5 2" xfId="14810" xr:uid="{00000000-0005-0000-0000-00008A410000}"/>
    <cellStyle name="40 % - Markeringsfarve1 2 2 3 3 3 6" xfId="4532" xr:uid="{00000000-0005-0000-0000-00008B410000}"/>
    <cellStyle name="40 % - Markeringsfarve1 2 2 3 3 3 6 2" xfId="14811" xr:uid="{00000000-0005-0000-0000-00008C410000}"/>
    <cellStyle name="40 % - Markeringsfarve1 2 2 3 3 3 7" xfId="14806" xr:uid="{00000000-0005-0000-0000-00008D410000}"/>
    <cellStyle name="40 % - Markeringsfarve1 2 2 3 3 4" xfId="4533" xr:uid="{00000000-0005-0000-0000-00008E410000}"/>
    <cellStyle name="40 % - Markeringsfarve1 2 2 3 3 4 2" xfId="4534" xr:uid="{00000000-0005-0000-0000-00008F410000}"/>
    <cellStyle name="40 % - Markeringsfarve1 2 2 3 3 4 2 2" xfId="14813" xr:uid="{00000000-0005-0000-0000-000090410000}"/>
    <cellStyle name="40 % - Markeringsfarve1 2 2 3 3 4 3" xfId="4535" xr:uid="{00000000-0005-0000-0000-000091410000}"/>
    <cellStyle name="40 % - Markeringsfarve1 2 2 3 3 4 3 2" xfId="14814" xr:uid="{00000000-0005-0000-0000-000092410000}"/>
    <cellStyle name="40 % - Markeringsfarve1 2 2 3 3 4 4" xfId="4536" xr:uid="{00000000-0005-0000-0000-000093410000}"/>
    <cellStyle name="40 % - Markeringsfarve1 2 2 3 3 4 4 2" xfId="14815" xr:uid="{00000000-0005-0000-0000-000094410000}"/>
    <cellStyle name="40 % - Markeringsfarve1 2 2 3 3 4 5" xfId="4537" xr:uid="{00000000-0005-0000-0000-000095410000}"/>
    <cellStyle name="40 % - Markeringsfarve1 2 2 3 3 4 5 2" xfId="14816" xr:uid="{00000000-0005-0000-0000-000096410000}"/>
    <cellStyle name="40 % - Markeringsfarve1 2 2 3 3 4 6" xfId="4538" xr:uid="{00000000-0005-0000-0000-000097410000}"/>
    <cellStyle name="40 % - Markeringsfarve1 2 2 3 3 4 6 2" xfId="14817" xr:uid="{00000000-0005-0000-0000-000098410000}"/>
    <cellStyle name="40 % - Markeringsfarve1 2 2 3 3 4 7" xfId="14812" xr:uid="{00000000-0005-0000-0000-000099410000}"/>
    <cellStyle name="40 % - Markeringsfarve1 2 2 3 3 5" xfId="4539" xr:uid="{00000000-0005-0000-0000-00009A410000}"/>
    <cellStyle name="40 % - Markeringsfarve1 2 2 3 3 5 2" xfId="14818" xr:uid="{00000000-0005-0000-0000-00009B410000}"/>
    <cellStyle name="40 % - Markeringsfarve1 2 2 3 3 6" xfId="4540" xr:uid="{00000000-0005-0000-0000-00009C410000}"/>
    <cellStyle name="40 % - Markeringsfarve1 2 2 3 3 6 2" xfId="14819" xr:uid="{00000000-0005-0000-0000-00009D410000}"/>
    <cellStyle name="40 % - Markeringsfarve1 2 2 3 3 7" xfId="4541" xr:uid="{00000000-0005-0000-0000-00009E410000}"/>
    <cellStyle name="40 % - Markeringsfarve1 2 2 3 3 7 2" xfId="14820" xr:uid="{00000000-0005-0000-0000-00009F410000}"/>
    <cellStyle name="40 % - Markeringsfarve1 2 2 3 3 8" xfId="4542" xr:uid="{00000000-0005-0000-0000-0000A0410000}"/>
    <cellStyle name="40 % - Markeringsfarve1 2 2 3 3 8 2" xfId="14821" xr:uid="{00000000-0005-0000-0000-0000A1410000}"/>
    <cellStyle name="40 % - Markeringsfarve1 2 2 3 3 9" xfId="4543" xr:uid="{00000000-0005-0000-0000-0000A2410000}"/>
    <cellStyle name="40 % - Markeringsfarve1 2 2 3 3 9 2" xfId="14822" xr:uid="{00000000-0005-0000-0000-0000A3410000}"/>
    <cellStyle name="40 % - Markeringsfarve1 2 2 3 4" xfId="4544" xr:uid="{00000000-0005-0000-0000-0000A4410000}"/>
    <cellStyle name="40 % - Markeringsfarve1 2 2 3 4 2" xfId="4545" xr:uid="{00000000-0005-0000-0000-0000A5410000}"/>
    <cellStyle name="40 % - Markeringsfarve1 2 2 3 4 2 2" xfId="14824" xr:uid="{00000000-0005-0000-0000-0000A6410000}"/>
    <cellStyle name="40 % - Markeringsfarve1 2 2 3 4 3" xfId="4546" xr:uid="{00000000-0005-0000-0000-0000A7410000}"/>
    <cellStyle name="40 % - Markeringsfarve1 2 2 3 4 3 2" xfId="14825" xr:uid="{00000000-0005-0000-0000-0000A8410000}"/>
    <cellStyle name="40 % - Markeringsfarve1 2 2 3 4 4" xfId="4547" xr:uid="{00000000-0005-0000-0000-0000A9410000}"/>
    <cellStyle name="40 % - Markeringsfarve1 2 2 3 4 4 2" xfId="14826" xr:uid="{00000000-0005-0000-0000-0000AA410000}"/>
    <cellStyle name="40 % - Markeringsfarve1 2 2 3 4 5" xfId="4548" xr:uid="{00000000-0005-0000-0000-0000AB410000}"/>
    <cellStyle name="40 % - Markeringsfarve1 2 2 3 4 5 2" xfId="14827" xr:uid="{00000000-0005-0000-0000-0000AC410000}"/>
    <cellStyle name="40 % - Markeringsfarve1 2 2 3 4 6" xfId="4549" xr:uid="{00000000-0005-0000-0000-0000AD410000}"/>
    <cellStyle name="40 % - Markeringsfarve1 2 2 3 4 6 2" xfId="14828" xr:uid="{00000000-0005-0000-0000-0000AE410000}"/>
    <cellStyle name="40 % - Markeringsfarve1 2 2 3 4 7" xfId="14823" xr:uid="{00000000-0005-0000-0000-0000AF410000}"/>
    <cellStyle name="40 % - Markeringsfarve1 2 2 3 5" xfId="4550" xr:uid="{00000000-0005-0000-0000-0000B0410000}"/>
    <cellStyle name="40 % - Markeringsfarve1 2 2 3 5 2" xfId="4551" xr:uid="{00000000-0005-0000-0000-0000B1410000}"/>
    <cellStyle name="40 % - Markeringsfarve1 2 2 3 5 2 2" xfId="14830" xr:uid="{00000000-0005-0000-0000-0000B2410000}"/>
    <cellStyle name="40 % - Markeringsfarve1 2 2 3 5 3" xfId="4552" xr:uid="{00000000-0005-0000-0000-0000B3410000}"/>
    <cellStyle name="40 % - Markeringsfarve1 2 2 3 5 3 2" xfId="14831" xr:uid="{00000000-0005-0000-0000-0000B4410000}"/>
    <cellStyle name="40 % - Markeringsfarve1 2 2 3 5 4" xfId="4553" xr:uid="{00000000-0005-0000-0000-0000B5410000}"/>
    <cellStyle name="40 % - Markeringsfarve1 2 2 3 5 4 2" xfId="14832" xr:uid="{00000000-0005-0000-0000-0000B6410000}"/>
    <cellStyle name="40 % - Markeringsfarve1 2 2 3 5 5" xfId="4554" xr:uid="{00000000-0005-0000-0000-0000B7410000}"/>
    <cellStyle name="40 % - Markeringsfarve1 2 2 3 5 5 2" xfId="14833" xr:uid="{00000000-0005-0000-0000-0000B8410000}"/>
    <cellStyle name="40 % - Markeringsfarve1 2 2 3 5 6" xfId="4555" xr:uid="{00000000-0005-0000-0000-0000B9410000}"/>
    <cellStyle name="40 % - Markeringsfarve1 2 2 3 5 6 2" xfId="14834" xr:uid="{00000000-0005-0000-0000-0000BA410000}"/>
    <cellStyle name="40 % - Markeringsfarve1 2 2 3 5 7" xfId="14829" xr:uid="{00000000-0005-0000-0000-0000BB410000}"/>
    <cellStyle name="40 % - Markeringsfarve1 2 2 3 6" xfId="4556" xr:uid="{00000000-0005-0000-0000-0000BC410000}"/>
    <cellStyle name="40 % - Markeringsfarve1 2 2 3 6 2" xfId="4557" xr:uid="{00000000-0005-0000-0000-0000BD410000}"/>
    <cellStyle name="40 % - Markeringsfarve1 2 2 3 6 2 2" xfId="14836" xr:uid="{00000000-0005-0000-0000-0000BE410000}"/>
    <cellStyle name="40 % - Markeringsfarve1 2 2 3 6 3" xfId="4558" xr:uid="{00000000-0005-0000-0000-0000BF410000}"/>
    <cellStyle name="40 % - Markeringsfarve1 2 2 3 6 3 2" xfId="14837" xr:uid="{00000000-0005-0000-0000-0000C0410000}"/>
    <cellStyle name="40 % - Markeringsfarve1 2 2 3 6 4" xfId="4559" xr:uid="{00000000-0005-0000-0000-0000C1410000}"/>
    <cellStyle name="40 % - Markeringsfarve1 2 2 3 6 4 2" xfId="14838" xr:uid="{00000000-0005-0000-0000-0000C2410000}"/>
    <cellStyle name="40 % - Markeringsfarve1 2 2 3 6 5" xfId="4560" xr:uid="{00000000-0005-0000-0000-0000C3410000}"/>
    <cellStyle name="40 % - Markeringsfarve1 2 2 3 6 5 2" xfId="14839" xr:uid="{00000000-0005-0000-0000-0000C4410000}"/>
    <cellStyle name="40 % - Markeringsfarve1 2 2 3 6 6" xfId="4561" xr:uid="{00000000-0005-0000-0000-0000C5410000}"/>
    <cellStyle name="40 % - Markeringsfarve1 2 2 3 6 6 2" xfId="14840" xr:uid="{00000000-0005-0000-0000-0000C6410000}"/>
    <cellStyle name="40 % - Markeringsfarve1 2 2 3 6 7" xfId="14835" xr:uid="{00000000-0005-0000-0000-0000C7410000}"/>
    <cellStyle name="40 % - Markeringsfarve1 2 2 3 7" xfId="4562" xr:uid="{00000000-0005-0000-0000-0000C8410000}"/>
    <cellStyle name="40 % - Markeringsfarve1 2 2 3 7 2" xfId="14841" xr:uid="{00000000-0005-0000-0000-0000C9410000}"/>
    <cellStyle name="40 % - Markeringsfarve1 2 2 3 8" xfId="4563" xr:uid="{00000000-0005-0000-0000-0000CA410000}"/>
    <cellStyle name="40 % - Markeringsfarve1 2 2 3 8 2" xfId="14842" xr:uid="{00000000-0005-0000-0000-0000CB410000}"/>
    <cellStyle name="40 % - Markeringsfarve1 2 2 3 9" xfId="4564" xr:uid="{00000000-0005-0000-0000-0000CC410000}"/>
    <cellStyle name="40 % - Markeringsfarve1 2 2 3 9 2" xfId="14843" xr:uid="{00000000-0005-0000-0000-0000CD410000}"/>
    <cellStyle name="40 % - Markeringsfarve1 2 2 4" xfId="4565" xr:uid="{00000000-0005-0000-0000-0000CE410000}"/>
    <cellStyle name="40 % - Markeringsfarve1 2 2 4 10" xfId="4566" xr:uid="{00000000-0005-0000-0000-0000CF410000}"/>
    <cellStyle name="40 % - Markeringsfarve1 2 2 4 10 2" xfId="14845" xr:uid="{00000000-0005-0000-0000-0000D0410000}"/>
    <cellStyle name="40 % - Markeringsfarve1 2 2 4 11" xfId="14844" xr:uid="{00000000-0005-0000-0000-0000D1410000}"/>
    <cellStyle name="40 % - Markeringsfarve1 2 2 4 2" xfId="4567" xr:uid="{00000000-0005-0000-0000-0000D2410000}"/>
    <cellStyle name="40 % - Markeringsfarve1 2 2 4 2 10" xfId="14846" xr:uid="{00000000-0005-0000-0000-0000D3410000}"/>
    <cellStyle name="40 % - Markeringsfarve1 2 2 4 2 2" xfId="4568" xr:uid="{00000000-0005-0000-0000-0000D4410000}"/>
    <cellStyle name="40 % - Markeringsfarve1 2 2 4 2 2 2" xfId="4569" xr:uid="{00000000-0005-0000-0000-0000D5410000}"/>
    <cellStyle name="40 % - Markeringsfarve1 2 2 4 2 2 2 2" xfId="14848" xr:uid="{00000000-0005-0000-0000-0000D6410000}"/>
    <cellStyle name="40 % - Markeringsfarve1 2 2 4 2 2 3" xfId="4570" xr:uid="{00000000-0005-0000-0000-0000D7410000}"/>
    <cellStyle name="40 % - Markeringsfarve1 2 2 4 2 2 3 2" xfId="14849" xr:uid="{00000000-0005-0000-0000-0000D8410000}"/>
    <cellStyle name="40 % - Markeringsfarve1 2 2 4 2 2 4" xfId="4571" xr:uid="{00000000-0005-0000-0000-0000D9410000}"/>
    <cellStyle name="40 % - Markeringsfarve1 2 2 4 2 2 4 2" xfId="14850" xr:uid="{00000000-0005-0000-0000-0000DA410000}"/>
    <cellStyle name="40 % - Markeringsfarve1 2 2 4 2 2 5" xfId="4572" xr:uid="{00000000-0005-0000-0000-0000DB410000}"/>
    <cellStyle name="40 % - Markeringsfarve1 2 2 4 2 2 5 2" xfId="14851" xr:uid="{00000000-0005-0000-0000-0000DC410000}"/>
    <cellStyle name="40 % - Markeringsfarve1 2 2 4 2 2 6" xfId="4573" xr:uid="{00000000-0005-0000-0000-0000DD410000}"/>
    <cellStyle name="40 % - Markeringsfarve1 2 2 4 2 2 6 2" xfId="14852" xr:uid="{00000000-0005-0000-0000-0000DE410000}"/>
    <cellStyle name="40 % - Markeringsfarve1 2 2 4 2 2 7" xfId="14847" xr:uid="{00000000-0005-0000-0000-0000DF410000}"/>
    <cellStyle name="40 % - Markeringsfarve1 2 2 4 2 3" xfId="4574" xr:uid="{00000000-0005-0000-0000-0000E0410000}"/>
    <cellStyle name="40 % - Markeringsfarve1 2 2 4 2 3 2" xfId="4575" xr:uid="{00000000-0005-0000-0000-0000E1410000}"/>
    <cellStyle name="40 % - Markeringsfarve1 2 2 4 2 3 2 2" xfId="14854" xr:uid="{00000000-0005-0000-0000-0000E2410000}"/>
    <cellStyle name="40 % - Markeringsfarve1 2 2 4 2 3 3" xfId="4576" xr:uid="{00000000-0005-0000-0000-0000E3410000}"/>
    <cellStyle name="40 % - Markeringsfarve1 2 2 4 2 3 3 2" xfId="14855" xr:uid="{00000000-0005-0000-0000-0000E4410000}"/>
    <cellStyle name="40 % - Markeringsfarve1 2 2 4 2 3 4" xfId="4577" xr:uid="{00000000-0005-0000-0000-0000E5410000}"/>
    <cellStyle name="40 % - Markeringsfarve1 2 2 4 2 3 4 2" xfId="14856" xr:uid="{00000000-0005-0000-0000-0000E6410000}"/>
    <cellStyle name="40 % - Markeringsfarve1 2 2 4 2 3 5" xfId="4578" xr:uid="{00000000-0005-0000-0000-0000E7410000}"/>
    <cellStyle name="40 % - Markeringsfarve1 2 2 4 2 3 5 2" xfId="14857" xr:uid="{00000000-0005-0000-0000-0000E8410000}"/>
    <cellStyle name="40 % - Markeringsfarve1 2 2 4 2 3 6" xfId="4579" xr:uid="{00000000-0005-0000-0000-0000E9410000}"/>
    <cellStyle name="40 % - Markeringsfarve1 2 2 4 2 3 6 2" xfId="14858" xr:uid="{00000000-0005-0000-0000-0000EA410000}"/>
    <cellStyle name="40 % - Markeringsfarve1 2 2 4 2 3 7" xfId="14853" xr:uid="{00000000-0005-0000-0000-0000EB410000}"/>
    <cellStyle name="40 % - Markeringsfarve1 2 2 4 2 4" xfId="4580" xr:uid="{00000000-0005-0000-0000-0000EC410000}"/>
    <cellStyle name="40 % - Markeringsfarve1 2 2 4 2 4 2" xfId="4581" xr:uid="{00000000-0005-0000-0000-0000ED410000}"/>
    <cellStyle name="40 % - Markeringsfarve1 2 2 4 2 4 2 2" xfId="14860" xr:uid="{00000000-0005-0000-0000-0000EE410000}"/>
    <cellStyle name="40 % - Markeringsfarve1 2 2 4 2 4 3" xfId="4582" xr:uid="{00000000-0005-0000-0000-0000EF410000}"/>
    <cellStyle name="40 % - Markeringsfarve1 2 2 4 2 4 3 2" xfId="14861" xr:uid="{00000000-0005-0000-0000-0000F0410000}"/>
    <cellStyle name="40 % - Markeringsfarve1 2 2 4 2 4 4" xfId="4583" xr:uid="{00000000-0005-0000-0000-0000F1410000}"/>
    <cellStyle name="40 % - Markeringsfarve1 2 2 4 2 4 4 2" xfId="14862" xr:uid="{00000000-0005-0000-0000-0000F2410000}"/>
    <cellStyle name="40 % - Markeringsfarve1 2 2 4 2 4 5" xfId="4584" xr:uid="{00000000-0005-0000-0000-0000F3410000}"/>
    <cellStyle name="40 % - Markeringsfarve1 2 2 4 2 4 5 2" xfId="14863" xr:uid="{00000000-0005-0000-0000-0000F4410000}"/>
    <cellStyle name="40 % - Markeringsfarve1 2 2 4 2 4 6" xfId="4585" xr:uid="{00000000-0005-0000-0000-0000F5410000}"/>
    <cellStyle name="40 % - Markeringsfarve1 2 2 4 2 4 6 2" xfId="14864" xr:uid="{00000000-0005-0000-0000-0000F6410000}"/>
    <cellStyle name="40 % - Markeringsfarve1 2 2 4 2 4 7" xfId="14859" xr:uid="{00000000-0005-0000-0000-0000F7410000}"/>
    <cellStyle name="40 % - Markeringsfarve1 2 2 4 2 5" xfId="4586" xr:uid="{00000000-0005-0000-0000-0000F8410000}"/>
    <cellStyle name="40 % - Markeringsfarve1 2 2 4 2 5 2" xfId="14865" xr:uid="{00000000-0005-0000-0000-0000F9410000}"/>
    <cellStyle name="40 % - Markeringsfarve1 2 2 4 2 6" xfId="4587" xr:uid="{00000000-0005-0000-0000-0000FA410000}"/>
    <cellStyle name="40 % - Markeringsfarve1 2 2 4 2 6 2" xfId="14866" xr:uid="{00000000-0005-0000-0000-0000FB410000}"/>
    <cellStyle name="40 % - Markeringsfarve1 2 2 4 2 7" xfId="4588" xr:uid="{00000000-0005-0000-0000-0000FC410000}"/>
    <cellStyle name="40 % - Markeringsfarve1 2 2 4 2 7 2" xfId="14867" xr:uid="{00000000-0005-0000-0000-0000FD410000}"/>
    <cellStyle name="40 % - Markeringsfarve1 2 2 4 2 8" xfId="4589" xr:uid="{00000000-0005-0000-0000-0000FE410000}"/>
    <cellStyle name="40 % - Markeringsfarve1 2 2 4 2 8 2" xfId="14868" xr:uid="{00000000-0005-0000-0000-0000FF410000}"/>
    <cellStyle name="40 % - Markeringsfarve1 2 2 4 2 9" xfId="4590" xr:uid="{00000000-0005-0000-0000-000000420000}"/>
    <cellStyle name="40 % - Markeringsfarve1 2 2 4 2 9 2" xfId="14869" xr:uid="{00000000-0005-0000-0000-000001420000}"/>
    <cellStyle name="40 % - Markeringsfarve1 2 2 4 3" xfId="4591" xr:uid="{00000000-0005-0000-0000-000002420000}"/>
    <cellStyle name="40 % - Markeringsfarve1 2 2 4 3 2" xfId="4592" xr:uid="{00000000-0005-0000-0000-000003420000}"/>
    <cellStyle name="40 % - Markeringsfarve1 2 2 4 3 2 2" xfId="14871" xr:uid="{00000000-0005-0000-0000-000004420000}"/>
    <cellStyle name="40 % - Markeringsfarve1 2 2 4 3 3" xfId="4593" xr:uid="{00000000-0005-0000-0000-000005420000}"/>
    <cellStyle name="40 % - Markeringsfarve1 2 2 4 3 3 2" xfId="14872" xr:uid="{00000000-0005-0000-0000-000006420000}"/>
    <cellStyle name="40 % - Markeringsfarve1 2 2 4 3 4" xfId="4594" xr:uid="{00000000-0005-0000-0000-000007420000}"/>
    <cellStyle name="40 % - Markeringsfarve1 2 2 4 3 4 2" xfId="14873" xr:uid="{00000000-0005-0000-0000-000008420000}"/>
    <cellStyle name="40 % - Markeringsfarve1 2 2 4 3 5" xfId="4595" xr:uid="{00000000-0005-0000-0000-000009420000}"/>
    <cellStyle name="40 % - Markeringsfarve1 2 2 4 3 5 2" xfId="14874" xr:uid="{00000000-0005-0000-0000-00000A420000}"/>
    <cellStyle name="40 % - Markeringsfarve1 2 2 4 3 6" xfId="4596" xr:uid="{00000000-0005-0000-0000-00000B420000}"/>
    <cellStyle name="40 % - Markeringsfarve1 2 2 4 3 6 2" xfId="14875" xr:uid="{00000000-0005-0000-0000-00000C420000}"/>
    <cellStyle name="40 % - Markeringsfarve1 2 2 4 3 7" xfId="14870" xr:uid="{00000000-0005-0000-0000-00000D420000}"/>
    <cellStyle name="40 % - Markeringsfarve1 2 2 4 4" xfId="4597" xr:uid="{00000000-0005-0000-0000-00000E420000}"/>
    <cellStyle name="40 % - Markeringsfarve1 2 2 4 4 2" xfId="4598" xr:uid="{00000000-0005-0000-0000-00000F420000}"/>
    <cellStyle name="40 % - Markeringsfarve1 2 2 4 4 2 2" xfId="14877" xr:uid="{00000000-0005-0000-0000-000010420000}"/>
    <cellStyle name="40 % - Markeringsfarve1 2 2 4 4 3" xfId="4599" xr:uid="{00000000-0005-0000-0000-000011420000}"/>
    <cellStyle name="40 % - Markeringsfarve1 2 2 4 4 3 2" xfId="14878" xr:uid="{00000000-0005-0000-0000-000012420000}"/>
    <cellStyle name="40 % - Markeringsfarve1 2 2 4 4 4" xfId="4600" xr:uid="{00000000-0005-0000-0000-000013420000}"/>
    <cellStyle name="40 % - Markeringsfarve1 2 2 4 4 4 2" xfId="14879" xr:uid="{00000000-0005-0000-0000-000014420000}"/>
    <cellStyle name="40 % - Markeringsfarve1 2 2 4 4 5" xfId="4601" xr:uid="{00000000-0005-0000-0000-000015420000}"/>
    <cellStyle name="40 % - Markeringsfarve1 2 2 4 4 5 2" xfId="14880" xr:uid="{00000000-0005-0000-0000-000016420000}"/>
    <cellStyle name="40 % - Markeringsfarve1 2 2 4 4 6" xfId="4602" xr:uid="{00000000-0005-0000-0000-000017420000}"/>
    <cellStyle name="40 % - Markeringsfarve1 2 2 4 4 6 2" xfId="14881" xr:uid="{00000000-0005-0000-0000-000018420000}"/>
    <cellStyle name="40 % - Markeringsfarve1 2 2 4 4 7" xfId="14876" xr:uid="{00000000-0005-0000-0000-000019420000}"/>
    <cellStyle name="40 % - Markeringsfarve1 2 2 4 5" xfId="4603" xr:uid="{00000000-0005-0000-0000-00001A420000}"/>
    <cellStyle name="40 % - Markeringsfarve1 2 2 4 5 2" xfId="4604" xr:uid="{00000000-0005-0000-0000-00001B420000}"/>
    <cellStyle name="40 % - Markeringsfarve1 2 2 4 5 2 2" xfId="14883" xr:uid="{00000000-0005-0000-0000-00001C420000}"/>
    <cellStyle name="40 % - Markeringsfarve1 2 2 4 5 3" xfId="4605" xr:uid="{00000000-0005-0000-0000-00001D420000}"/>
    <cellStyle name="40 % - Markeringsfarve1 2 2 4 5 3 2" xfId="14884" xr:uid="{00000000-0005-0000-0000-00001E420000}"/>
    <cellStyle name="40 % - Markeringsfarve1 2 2 4 5 4" xfId="4606" xr:uid="{00000000-0005-0000-0000-00001F420000}"/>
    <cellStyle name="40 % - Markeringsfarve1 2 2 4 5 4 2" xfId="14885" xr:uid="{00000000-0005-0000-0000-000020420000}"/>
    <cellStyle name="40 % - Markeringsfarve1 2 2 4 5 5" xfId="4607" xr:uid="{00000000-0005-0000-0000-000021420000}"/>
    <cellStyle name="40 % - Markeringsfarve1 2 2 4 5 5 2" xfId="14886" xr:uid="{00000000-0005-0000-0000-000022420000}"/>
    <cellStyle name="40 % - Markeringsfarve1 2 2 4 5 6" xfId="4608" xr:uid="{00000000-0005-0000-0000-000023420000}"/>
    <cellStyle name="40 % - Markeringsfarve1 2 2 4 5 6 2" xfId="14887" xr:uid="{00000000-0005-0000-0000-000024420000}"/>
    <cellStyle name="40 % - Markeringsfarve1 2 2 4 5 7" xfId="14882" xr:uid="{00000000-0005-0000-0000-000025420000}"/>
    <cellStyle name="40 % - Markeringsfarve1 2 2 4 6" xfId="4609" xr:uid="{00000000-0005-0000-0000-000026420000}"/>
    <cellStyle name="40 % - Markeringsfarve1 2 2 4 6 2" xfId="14888" xr:uid="{00000000-0005-0000-0000-000027420000}"/>
    <cellStyle name="40 % - Markeringsfarve1 2 2 4 7" xfId="4610" xr:uid="{00000000-0005-0000-0000-000028420000}"/>
    <cellStyle name="40 % - Markeringsfarve1 2 2 4 7 2" xfId="14889" xr:uid="{00000000-0005-0000-0000-000029420000}"/>
    <cellStyle name="40 % - Markeringsfarve1 2 2 4 8" xfId="4611" xr:uid="{00000000-0005-0000-0000-00002A420000}"/>
    <cellStyle name="40 % - Markeringsfarve1 2 2 4 8 2" xfId="14890" xr:uid="{00000000-0005-0000-0000-00002B420000}"/>
    <cellStyle name="40 % - Markeringsfarve1 2 2 4 9" xfId="4612" xr:uid="{00000000-0005-0000-0000-00002C420000}"/>
    <cellStyle name="40 % - Markeringsfarve1 2 2 4 9 2" xfId="14891" xr:uid="{00000000-0005-0000-0000-00002D420000}"/>
    <cellStyle name="40 % - Markeringsfarve1 2 2 5" xfId="4613" xr:uid="{00000000-0005-0000-0000-00002E420000}"/>
    <cellStyle name="40 % - Markeringsfarve1 2 2 5 10" xfId="14892" xr:uid="{00000000-0005-0000-0000-00002F420000}"/>
    <cellStyle name="40 % - Markeringsfarve1 2 2 5 2" xfId="4614" xr:uid="{00000000-0005-0000-0000-000030420000}"/>
    <cellStyle name="40 % - Markeringsfarve1 2 2 5 2 2" xfId="4615" xr:uid="{00000000-0005-0000-0000-000031420000}"/>
    <cellStyle name="40 % - Markeringsfarve1 2 2 5 2 2 2" xfId="14894" xr:uid="{00000000-0005-0000-0000-000032420000}"/>
    <cellStyle name="40 % - Markeringsfarve1 2 2 5 2 3" xfId="4616" xr:uid="{00000000-0005-0000-0000-000033420000}"/>
    <cellStyle name="40 % - Markeringsfarve1 2 2 5 2 3 2" xfId="14895" xr:uid="{00000000-0005-0000-0000-000034420000}"/>
    <cellStyle name="40 % - Markeringsfarve1 2 2 5 2 4" xfId="4617" xr:uid="{00000000-0005-0000-0000-000035420000}"/>
    <cellStyle name="40 % - Markeringsfarve1 2 2 5 2 4 2" xfId="14896" xr:uid="{00000000-0005-0000-0000-000036420000}"/>
    <cellStyle name="40 % - Markeringsfarve1 2 2 5 2 5" xfId="4618" xr:uid="{00000000-0005-0000-0000-000037420000}"/>
    <cellStyle name="40 % - Markeringsfarve1 2 2 5 2 5 2" xfId="14897" xr:uid="{00000000-0005-0000-0000-000038420000}"/>
    <cellStyle name="40 % - Markeringsfarve1 2 2 5 2 6" xfId="4619" xr:uid="{00000000-0005-0000-0000-000039420000}"/>
    <cellStyle name="40 % - Markeringsfarve1 2 2 5 2 6 2" xfId="14898" xr:uid="{00000000-0005-0000-0000-00003A420000}"/>
    <cellStyle name="40 % - Markeringsfarve1 2 2 5 2 7" xfId="14893" xr:uid="{00000000-0005-0000-0000-00003B420000}"/>
    <cellStyle name="40 % - Markeringsfarve1 2 2 5 3" xfId="4620" xr:uid="{00000000-0005-0000-0000-00003C420000}"/>
    <cellStyle name="40 % - Markeringsfarve1 2 2 5 3 2" xfId="4621" xr:uid="{00000000-0005-0000-0000-00003D420000}"/>
    <cellStyle name="40 % - Markeringsfarve1 2 2 5 3 2 2" xfId="14900" xr:uid="{00000000-0005-0000-0000-00003E420000}"/>
    <cellStyle name="40 % - Markeringsfarve1 2 2 5 3 3" xfId="4622" xr:uid="{00000000-0005-0000-0000-00003F420000}"/>
    <cellStyle name="40 % - Markeringsfarve1 2 2 5 3 3 2" xfId="14901" xr:uid="{00000000-0005-0000-0000-000040420000}"/>
    <cellStyle name="40 % - Markeringsfarve1 2 2 5 3 4" xfId="4623" xr:uid="{00000000-0005-0000-0000-000041420000}"/>
    <cellStyle name="40 % - Markeringsfarve1 2 2 5 3 4 2" xfId="14902" xr:uid="{00000000-0005-0000-0000-000042420000}"/>
    <cellStyle name="40 % - Markeringsfarve1 2 2 5 3 5" xfId="4624" xr:uid="{00000000-0005-0000-0000-000043420000}"/>
    <cellStyle name="40 % - Markeringsfarve1 2 2 5 3 5 2" xfId="14903" xr:uid="{00000000-0005-0000-0000-000044420000}"/>
    <cellStyle name="40 % - Markeringsfarve1 2 2 5 3 6" xfId="4625" xr:uid="{00000000-0005-0000-0000-000045420000}"/>
    <cellStyle name="40 % - Markeringsfarve1 2 2 5 3 6 2" xfId="14904" xr:uid="{00000000-0005-0000-0000-000046420000}"/>
    <cellStyle name="40 % - Markeringsfarve1 2 2 5 3 7" xfId="14899" xr:uid="{00000000-0005-0000-0000-000047420000}"/>
    <cellStyle name="40 % - Markeringsfarve1 2 2 5 4" xfId="4626" xr:uid="{00000000-0005-0000-0000-000048420000}"/>
    <cellStyle name="40 % - Markeringsfarve1 2 2 5 4 2" xfId="4627" xr:uid="{00000000-0005-0000-0000-000049420000}"/>
    <cellStyle name="40 % - Markeringsfarve1 2 2 5 4 2 2" xfId="14906" xr:uid="{00000000-0005-0000-0000-00004A420000}"/>
    <cellStyle name="40 % - Markeringsfarve1 2 2 5 4 3" xfId="4628" xr:uid="{00000000-0005-0000-0000-00004B420000}"/>
    <cellStyle name="40 % - Markeringsfarve1 2 2 5 4 3 2" xfId="14907" xr:uid="{00000000-0005-0000-0000-00004C420000}"/>
    <cellStyle name="40 % - Markeringsfarve1 2 2 5 4 4" xfId="4629" xr:uid="{00000000-0005-0000-0000-00004D420000}"/>
    <cellStyle name="40 % - Markeringsfarve1 2 2 5 4 4 2" xfId="14908" xr:uid="{00000000-0005-0000-0000-00004E420000}"/>
    <cellStyle name="40 % - Markeringsfarve1 2 2 5 4 5" xfId="4630" xr:uid="{00000000-0005-0000-0000-00004F420000}"/>
    <cellStyle name="40 % - Markeringsfarve1 2 2 5 4 5 2" xfId="14909" xr:uid="{00000000-0005-0000-0000-000050420000}"/>
    <cellStyle name="40 % - Markeringsfarve1 2 2 5 4 6" xfId="4631" xr:uid="{00000000-0005-0000-0000-000051420000}"/>
    <cellStyle name="40 % - Markeringsfarve1 2 2 5 4 6 2" xfId="14910" xr:uid="{00000000-0005-0000-0000-000052420000}"/>
    <cellStyle name="40 % - Markeringsfarve1 2 2 5 4 7" xfId="14905" xr:uid="{00000000-0005-0000-0000-000053420000}"/>
    <cellStyle name="40 % - Markeringsfarve1 2 2 5 5" xfId="4632" xr:uid="{00000000-0005-0000-0000-000054420000}"/>
    <cellStyle name="40 % - Markeringsfarve1 2 2 5 5 2" xfId="14911" xr:uid="{00000000-0005-0000-0000-000055420000}"/>
    <cellStyle name="40 % - Markeringsfarve1 2 2 5 6" xfId="4633" xr:uid="{00000000-0005-0000-0000-000056420000}"/>
    <cellStyle name="40 % - Markeringsfarve1 2 2 5 6 2" xfId="14912" xr:uid="{00000000-0005-0000-0000-000057420000}"/>
    <cellStyle name="40 % - Markeringsfarve1 2 2 5 7" xfId="4634" xr:uid="{00000000-0005-0000-0000-000058420000}"/>
    <cellStyle name="40 % - Markeringsfarve1 2 2 5 7 2" xfId="14913" xr:uid="{00000000-0005-0000-0000-000059420000}"/>
    <cellStyle name="40 % - Markeringsfarve1 2 2 5 8" xfId="4635" xr:uid="{00000000-0005-0000-0000-00005A420000}"/>
    <cellStyle name="40 % - Markeringsfarve1 2 2 5 8 2" xfId="14914" xr:uid="{00000000-0005-0000-0000-00005B420000}"/>
    <cellStyle name="40 % - Markeringsfarve1 2 2 5 9" xfId="4636" xr:uid="{00000000-0005-0000-0000-00005C420000}"/>
    <cellStyle name="40 % - Markeringsfarve1 2 2 5 9 2" xfId="14915" xr:uid="{00000000-0005-0000-0000-00005D420000}"/>
    <cellStyle name="40 % - Markeringsfarve1 2 2 6" xfId="4637" xr:uid="{00000000-0005-0000-0000-00005E420000}"/>
    <cellStyle name="40 % - Markeringsfarve1 2 2 6 2" xfId="4638" xr:uid="{00000000-0005-0000-0000-00005F420000}"/>
    <cellStyle name="40 % - Markeringsfarve1 2 2 6 2 2" xfId="14917" xr:uid="{00000000-0005-0000-0000-000060420000}"/>
    <cellStyle name="40 % - Markeringsfarve1 2 2 6 3" xfId="4639" xr:uid="{00000000-0005-0000-0000-000061420000}"/>
    <cellStyle name="40 % - Markeringsfarve1 2 2 6 3 2" xfId="14918" xr:uid="{00000000-0005-0000-0000-000062420000}"/>
    <cellStyle name="40 % - Markeringsfarve1 2 2 6 4" xfId="4640" xr:uid="{00000000-0005-0000-0000-000063420000}"/>
    <cellStyle name="40 % - Markeringsfarve1 2 2 6 4 2" xfId="14919" xr:uid="{00000000-0005-0000-0000-000064420000}"/>
    <cellStyle name="40 % - Markeringsfarve1 2 2 6 5" xfId="4641" xr:uid="{00000000-0005-0000-0000-000065420000}"/>
    <cellStyle name="40 % - Markeringsfarve1 2 2 6 5 2" xfId="14920" xr:uid="{00000000-0005-0000-0000-000066420000}"/>
    <cellStyle name="40 % - Markeringsfarve1 2 2 6 6" xfId="4642" xr:uid="{00000000-0005-0000-0000-000067420000}"/>
    <cellStyle name="40 % - Markeringsfarve1 2 2 6 6 2" xfId="14921" xr:uid="{00000000-0005-0000-0000-000068420000}"/>
    <cellStyle name="40 % - Markeringsfarve1 2 2 6 7" xfId="14916" xr:uid="{00000000-0005-0000-0000-000069420000}"/>
    <cellStyle name="40 % - Markeringsfarve1 2 2 7" xfId="4643" xr:uid="{00000000-0005-0000-0000-00006A420000}"/>
    <cellStyle name="40 % - Markeringsfarve1 2 2 7 2" xfId="4644" xr:uid="{00000000-0005-0000-0000-00006B420000}"/>
    <cellStyle name="40 % - Markeringsfarve1 2 2 7 2 2" xfId="14923" xr:uid="{00000000-0005-0000-0000-00006C420000}"/>
    <cellStyle name="40 % - Markeringsfarve1 2 2 7 3" xfId="4645" xr:uid="{00000000-0005-0000-0000-00006D420000}"/>
    <cellStyle name="40 % - Markeringsfarve1 2 2 7 3 2" xfId="14924" xr:uid="{00000000-0005-0000-0000-00006E420000}"/>
    <cellStyle name="40 % - Markeringsfarve1 2 2 7 4" xfId="4646" xr:uid="{00000000-0005-0000-0000-00006F420000}"/>
    <cellStyle name="40 % - Markeringsfarve1 2 2 7 4 2" xfId="14925" xr:uid="{00000000-0005-0000-0000-000070420000}"/>
    <cellStyle name="40 % - Markeringsfarve1 2 2 7 5" xfId="4647" xr:uid="{00000000-0005-0000-0000-000071420000}"/>
    <cellStyle name="40 % - Markeringsfarve1 2 2 7 5 2" xfId="14926" xr:uid="{00000000-0005-0000-0000-000072420000}"/>
    <cellStyle name="40 % - Markeringsfarve1 2 2 7 6" xfId="4648" xr:uid="{00000000-0005-0000-0000-000073420000}"/>
    <cellStyle name="40 % - Markeringsfarve1 2 2 7 6 2" xfId="14927" xr:uid="{00000000-0005-0000-0000-000074420000}"/>
    <cellStyle name="40 % - Markeringsfarve1 2 2 7 7" xfId="14922" xr:uid="{00000000-0005-0000-0000-000075420000}"/>
    <cellStyle name="40 % - Markeringsfarve1 2 2 8" xfId="4649" xr:uid="{00000000-0005-0000-0000-000076420000}"/>
    <cellStyle name="40 % - Markeringsfarve1 2 2 8 2" xfId="4650" xr:uid="{00000000-0005-0000-0000-000077420000}"/>
    <cellStyle name="40 % - Markeringsfarve1 2 2 8 2 2" xfId="14929" xr:uid="{00000000-0005-0000-0000-000078420000}"/>
    <cellStyle name="40 % - Markeringsfarve1 2 2 8 3" xfId="4651" xr:uid="{00000000-0005-0000-0000-000079420000}"/>
    <cellStyle name="40 % - Markeringsfarve1 2 2 8 3 2" xfId="14930" xr:uid="{00000000-0005-0000-0000-00007A420000}"/>
    <cellStyle name="40 % - Markeringsfarve1 2 2 8 4" xfId="4652" xr:uid="{00000000-0005-0000-0000-00007B420000}"/>
    <cellStyle name="40 % - Markeringsfarve1 2 2 8 4 2" xfId="14931" xr:uid="{00000000-0005-0000-0000-00007C420000}"/>
    <cellStyle name="40 % - Markeringsfarve1 2 2 8 5" xfId="4653" xr:uid="{00000000-0005-0000-0000-00007D420000}"/>
    <cellStyle name="40 % - Markeringsfarve1 2 2 8 5 2" xfId="14932" xr:uid="{00000000-0005-0000-0000-00007E420000}"/>
    <cellStyle name="40 % - Markeringsfarve1 2 2 8 6" xfId="4654" xr:uid="{00000000-0005-0000-0000-00007F420000}"/>
    <cellStyle name="40 % - Markeringsfarve1 2 2 8 6 2" xfId="14933" xr:uid="{00000000-0005-0000-0000-000080420000}"/>
    <cellStyle name="40 % - Markeringsfarve1 2 2 8 7" xfId="14928" xr:uid="{00000000-0005-0000-0000-000081420000}"/>
    <cellStyle name="40 % - Markeringsfarve1 2 2 9" xfId="4655" xr:uid="{00000000-0005-0000-0000-000082420000}"/>
    <cellStyle name="40 % - Markeringsfarve1 2 2 9 2" xfId="14934" xr:uid="{00000000-0005-0000-0000-000083420000}"/>
    <cellStyle name="40 % - Markeringsfarve1 2 2_Budget" xfId="4656" xr:uid="{00000000-0005-0000-0000-000084420000}"/>
    <cellStyle name="40 % - Markeringsfarve1 2 3" xfId="4657" xr:uid="{00000000-0005-0000-0000-000085420000}"/>
    <cellStyle name="40 % - Markeringsfarve1 2 3 10" xfId="4658" xr:uid="{00000000-0005-0000-0000-000086420000}"/>
    <cellStyle name="40 % - Markeringsfarve1 2 3 10 2" xfId="14936" xr:uid="{00000000-0005-0000-0000-000087420000}"/>
    <cellStyle name="40 % - Markeringsfarve1 2 3 11" xfId="4659" xr:uid="{00000000-0005-0000-0000-000088420000}"/>
    <cellStyle name="40 % - Markeringsfarve1 2 3 11 2" xfId="14937" xr:uid="{00000000-0005-0000-0000-000089420000}"/>
    <cellStyle name="40 % - Markeringsfarve1 2 3 12" xfId="4660" xr:uid="{00000000-0005-0000-0000-00008A420000}"/>
    <cellStyle name="40 % - Markeringsfarve1 2 3 12 2" xfId="14938" xr:uid="{00000000-0005-0000-0000-00008B420000}"/>
    <cellStyle name="40 % - Markeringsfarve1 2 3 13" xfId="4661" xr:uid="{00000000-0005-0000-0000-00008C420000}"/>
    <cellStyle name="40 % - Markeringsfarve1 2 3 13 2" xfId="14939" xr:uid="{00000000-0005-0000-0000-00008D420000}"/>
    <cellStyle name="40 % - Markeringsfarve1 2 3 14" xfId="14935" xr:uid="{00000000-0005-0000-0000-00008E420000}"/>
    <cellStyle name="40 % - Markeringsfarve1 2 3 2" xfId="4662" xr:uid="{00000000-0005-0000-0000-00008F420000}"/>
    <cellStyle name="40 % - Markeringsfarve1 2 3 2 10" xfId="4663" xr:uid="{00000000-0005-0000-0000-000090420000}"/>
    <cellStyle name="40 % - Markeringsfarve1 2 3 2 10 2" xfId="14941" xr:uid="{00000000-0005-0000-0000-000091420000}"/>
    <cellStyle name="40 % - Markeringsfarve1 2 3 2 11" xfId="4664" xr:uid="{00000000-0005-0000-0000-000092420000}"/>
    <cellStyle name="40 % - Markeringsfarve1 2 3 2 11 2" xfId="14942" xr:uid="{00000000-0005-0000-0000-000093420000}"/>
    <cellStyle name="40 % - Markeringsfarve1 2 3 2 12" xfId="14940" xr:uid="{00000000-0005-0000-0000-000094420000}"/>
    <cellStyle name="40 % - Markeringsfarve1 2 3 2 2" xfId="4665" xr:uid="{00000000-0005-0000-0000-000095420000}"/>
    <cellStyle name="40 % - Markeringsfarve1 2 3 2 2 10" xfId="4666" xr:uid="{00000000-0005-0000-0000-000096420000}"/>
    <cellStyle name="40 % - Markeringsfarve1 2 3 2 2 10 2" xfId="14944" xr:uid="{00000000-0005-0000-0000-000097420000}"/>
    <cellStyle name="40 % - Markeringsfarve1 2 3 2 2 11" xfId="14943" xr:uid="{00000000-0005-0000-0000-000098420000}"/>
    <cellStyle name="40 % - Markeringsfarve1 2 3 2 2 2" xfId="4667" xr:uid="{00000000-0005-0000-0000-000099420000}"/>
    <cellStyle name="40 % - Markeringsfarve1 2 3 2 2 2 2" xfId="4668" xr:uid="{00000000-0005-0000-0000-00009A420000}"/>
    <cellStyle name="40 % - Markeringsfarve1 2 3 2 2 2 2 2" xfId="14946" xr:uid="{00000000-0005-0000-0000-00009B420000}"/>
    <cellStyle name="40 % - Markeringsfarve1 2 3 2 2 2 3" xfId="4669" xr:uid="{00000000-0005-0000-0000-00009C420000}"/>
    <cellStyle name="40 % - Markeringsfarve1 2 3 2 2 2 3 2" xfId="14947" xr:uid="{00000000-0005-0000-0000-00009D420000}"/>
    <cellStyle name="40 % - Markeringsfarve1 2 3 2 2 2 4" xfId="4670" xr:uid="{00000000-0005-0000-0000-00009E420000}"/>
    <cellStyle name="40 % - Markeringsfarve1 2 3 2 2 2 4 2" xfId="14948" xr:uid="{00000000-0005-0000-0000-00009F420000}"/>
    <cellStyle name="40 % - Markeringsfarve1 2 3 2 2 2 5" xfId="4671" xr:uid="{00000000-0005-0000-0000-0000A0420000}"/>
    <cellStyle name="40 % - Markeringsfarve1 2 3 2 2 2 5 2" xfId="14949" xr:uid="{00000000-0005-0000-0000-0000A1420000}"/>
    <cellStyle name="40 % - Markeringsfarve1 2 3 2 2 2 6" xfId="4672" xr:uid="{00000000-0005-0000-0000-0000A2420000}"/>
    <cellStyle name="40 % - Markeringsfarve1 2 3 2 2 2 6 2" xfId="14950" xr:uid="{00000000-0005-0000-0000-0000A3420000}"/>
    <cellStyle name="40 % - Markeringsfarve1 2 3 2 2 2 7" xfId="14945" xr:uid="{00000000-0005-0000-0000-0000A4420000}"/>
    <cellStyle name="40 % - Markeringsfarve1 2 3 2 2 3" xfId="4673" xr:uid="{00000000-0005-0000-0000-0000A5420000}"/>
    <cellStyle name="40 % - Markeringsfarve1 2 3 2 2 3 2" xfId="4674" xr:uid="{00000000-0005-0000-0000-0000A6420000}"/>
    <cellStyle name="40 % - Markeringsfarve1 2 3 2 2 3 2 2" xfId="14952" xr:uid="{00000000-0005-0000-0000-0000A7420000}"/>
    <cellStyle name="40 % - Markeringsfarve1 2 3 2 2 3 3" xfId="4675" xr:uid="{00000000-0005-0000-0000-0000A8420000}"/>
    <cellStyle name="40 % - Markeringsfarve1 2 3 2 2 3 3 2" xfId="14953" xr:uid="{00000000-0005-0000-0000-0000A9420000}"/>
    <cellStyle name="40 % - Markeringsfarve1 2 3 2 2 3 4" xfId="4676" xr:uid="{00000000-0005-0000-0000-0000AA420000}"/>
    <cellStyle name="40 % - Markeringsfarve1 2 3 2 2 3 4 2" xfId="14954" xr:uid="{00000000-0005-0000-0000-0000AB420000}"/>
    <cellStyle name="40 % - Markeringsfarve1 2 3 2 2 3 5" xfId="4677" xr:uid="{00000000-0005-0000-0000-0000AC420000}"/>
    <cellStyle name="40 % - Markeringsfarve1 2 3 2 2 3 5 2" xfId="14955" xr:uid="{00000000-0005-0000-0000-0000AD420000}"/>
    <cellStyle name="40 % - Markeringsfarve1 2 3 2 2 3 6" xfId="4678" xr:uid="{00000000-0005-0000-0000-0000AE420000}"/>
    <cellStyle name="40 % - Markeringsfarve1 2 3 2 2 3 6 2" xfId="14956" xr:uid="{00000000-0005-0000-0000-0000AF420000}"/>
    <cellStyle name="40 % - Markeringsfarve1 2 3 2 2 3 7" xfId="14951" xr:uid="{00000000-0005-0000-0000-0000B0420000}"/>
    <cellStyle name="40 % - Markeringsfarve1 2 3 2 2 4" xfId="4679" xr:uid="{00000000-0005-0000-0000-0000B1420000}"/>
    <cellStyle name="40 % - Markeringsfarve1 2 3 2 2 4 2" xfId="4680" xr:uid="{00000000-0005-0000-0000-0000B2420000}"/>
    <cellStyle name="40 % - Markeringsfarve1 2 3 2 2 4 2 2" xfId="14958" xr:uid="{00000000-0005-0000-0000-0000B3420000}"/>
    <cellStyle name="40 % - Markeringsfarve1 2 3 2 2 4 3" xfId="4681" xr:uid="{00000000-0005-0000-0000-0000B4420000}"/>
    <cellStyle name="40 % - Markeringsfarve1 2 3 2 2 4 3 2" xfId="14959" xr:uid="{00000000-0005-0000-0000-0000B5420000}"/>
    <cellStyle name="40 % - Markeringsfarve1 2 3 2 2 4 4" xfId="4682" xr:uid="{00000000-0005-0000-0000-0000B6420000}"/>
    <cellStyle name="40 % - Markeringsfarve1 2 3 2 2 4 4 2" xfId="14960" xr:uid="{00000000-0005-0000-0000-0000B7420000}"/>
    <cellStyle name="40 % - Markeringsfarve1 2 3 2 2 4 5" xfId="4683" xr:uid="{00000000-0005-0000-0000-0000B8420000}"/>
    <cellStyle name="40 % - Markeringsfarve1 2 3 2 2 4 5 2" xfId="14961" xr:uid="{00000000-0005-0000-0000-0000B9420000}"/>
    <cellStyle name="40 % - Markeringsfarve1 2 3 2 2 4 6" xfId="4684" xr:uid="{00000000-0005-0000-0000-0000BA420000}"/>
    <cellStyle name="40 % - Markeringsfarve1 2 3 2 2 4 6 2" xfId="14962" xr:uid="{00000000-0005-0000-0000-0000BB420000}"/>
    <cellStyle name="40 % - Markeringsfarve1 2 3 2 2 4 7" xfId="14957" xr:uid="{00000000-0005-0000-0000-0000BC420000}"/>
    <cellStyle name="40 % - Markeringsfarve1 2 3 2 2 5" xfId="4685" xr:uid="{00000000-0005-0000-0000-0000BD420000}"/>
    <cellStyle name="40 % - Markeringsfarve1 2 3 2 2 5 2" xfId="4686" xr:uid="{00000000-0005-0000-0000-0000BE420000}"/>
    <cellStyle name="40 % - Markeringsfarve1 2 3 2 2 5 2 2" xfId="14964" xr:uid="{00000000-0005-0000-0000-0000BF420000}"/>
    <cellStyle name="40 % - Markeringsfarve1 2 3 2 2 5 3" xfId="4687" xr:uid="{00000000-0005-0000-0000-0000C0420000}"/>
    <cellStyle name="40 % - Markeringsfarve1 2 3 2 2 5 3 2" xfId="14965" xr:uid="{00000000-0005-0000-0000-0000C1420000}"/>
    <cellStyle name="40 % - Markeringsfarve1 2 3 2 2 5 4" xfId="4688" xr:uid="{00000000-0005-0000-0000-0000C2420000}"/>
    <cellStyle name="40 % - Markeringsfarve1 2 3 2 2 5 4 2" xfId="14966" xr:uid="{00000000-0005-0000-0000-0000C3420000}"/>
    <cellStyle name="40 % - Markeringsfarve1 2 3 2 2 5 5" xfId="4689" xr:uid="{00000000-0005-0000-0000-0000C4420000}"/>
    <cellStyle name="40 % - Markeringsfarve1 2 3 2 2 5 5 2" xfId="14967" xr:uid="{00000000-0005-0000-0000-0000C5420000}"/>
    <cellStyle name="40 % - Markeringsfarve1 2 3 2 2 5 6" xfId="4690" xr:uid="{00000000-0005-0000-0000-0000C6420000}"/>
    <cellStyle name="40 % - Markeringsfarve1 2 3 2 2 5 6 2" xfId="14968" xr:uid="{00000000-0005-0000-0000-0000C7420000}"/>
    <cellStyle name="40 % - Markeringsfarve1 2 3 2 2 5 7" xfId="14963" xr:uid="{00000000-0005-0000-0000-0000C8420000}"/>
    <cellStyle name="40 % - Markeringsfarve1 2 3 2 2 6" xfId="4691" xr:uid="{00000000-0005-0000-0000-0000C9420000}"/>
    <cellStyle name="40 % - Markeringsfarve1 2 3 2 2 6 2" xfId="14969" xr:uid="{00000000-0005-0000-0000-0000CA420000}"/>
    <cellStyle name="40 % - Markeringsfarve1 2 3 2 2 7" xfId="4692" xr:uid="{00000000-0005-0000-0000-0000CB420000}"/>
    <cellStyle name="40 % - Markeringsfarve1 2 3 2 2 7 2" xfId="14970" xr:uid="{00000000-0005-0000-0000-0000CC420000}"/>
    <cellStyle name="40 % - Markeringsfarve1 2 3 2 2 8" xfId="4693" xr:uid="{00000000-0005-0000-0000-0000CD420000}"/>
    <cellStyle name="40 % - Markeringsfarve1 2 3 2 2 8 2" xfId="14971" xr:uid="{00000000-0005-0000-0000-0000CE420000}"/>
    <cellStyle name="40 % - Markeringsfarve1 2 3 2 2 9" xfId="4694" xr:uid="{00000000-0005-0000-0000-0000CF420000}"/>
    <cellStyle name="40 % - Markeringsfarve1 2 3 2 2 9 2" xfId="14972" xr:uid="{00000000-0005-0000-0000-0000D0420000}"/>
    <cellStyle name="40 % - Markeringsfarve1 2 3 2 3" xfId="4695" xr:uid="{00000000-0005-0000-0000-0000D1420000}"/>
    <cellStyle name="40 % - Markeringsfarve1 2 3 2 3 2" xfId="4696" xr:uid="{00000000-0005-0000-0000-0000D2420000}"/>
    <cellStyle name="40 % - Markeringsfarve1 2 3 2 3 2 2" xfId="14974" xr:uid="{00000000-0005-0000-0000-0000D3420000}"/>
    <cellStyle name="40 % - Markeringsfarve1 2 3 2 3 3" xfId="4697" xr:uid="{00000000-0005-0000-0000-0000D4420000}"/>
    <cellStyle name="40 % - Markeringsfarve1 2 3 2 3 3 2" xfId="14975" xr:uid="{00000000-0005-0000-0000-0000D5420000}"/>
    <cellStyle name="40 % - Markeringsfarve1 2 3 2 3 4" xfId="4698" xr:uid="{00000000-0005-0000-0000-0000D6420000}"/>
    <cellStyle name="40 % - Markeringsfarve1 2 3 2 3 4 2" xfId="14976" xr:uid="{00000000-0005-0000-0000-0000D7420000}"/>
    <cellStyle name="40 % - Markeringsfarve1 2 3 2 3 5" xfId="4699" xr:uid="{00000000-0005-0000-0000-0000D8420000}"/>
    <cellStyle name="40 % - Markeringsfarve1 2 3 2 3 5 2" xfId="14977" xr:uid="{00000000-0005-0000-0000-0000D9420000}"/>
    <cellStyle name="40 % - Markeringsfarve1 2 3 2 3 6" xfId="4700" xr:uid="{00000000-0005-0000-0000-0000DA420000}"/>
    <cellStyle name="40 % - Markeringsfarve1 2 3 2 3 6 2" xfId="14978" xr:uid="{00000000-0005-0000-0000-0000DB420000}"/>
    <cellStyle name="40 % - Markeringsfarve1 2 3 2 3 7" xfId="14973" xr:uid="{00000000-0005-0000-0000-0000DC420000}"/>
    <cellStyle name="40 % - Markeringsfarve1 2 3 2 4" xfId="4701" xr:uid="{00000000-0005-0000-0000-0000DD420000}"/>
    <cellStyle name="40 % - Markeringsfarve1 2 3 2 4 2" xfId="4702" xr:uid="{00000000-0005-0000-0000-0000DE420000}"/>
    <cellStyle name="40 % - Markeringsfarve1 2 3 2 4 2 2" xfId="14980" xr:uid="{00000000-0005-0000-0000-0000DF420000}"/>
    <cellStyle name="40 % - Markeringsfarve1 2 3 2 4 3" xfId="4703" xr:uid="{00000000-0005-0000-0000-0000E0420000}"/>
    <cellStyle name="40 % - Markeringsfarve1 2 3 2 4 3 2" xfId="14981" xr:uid="{00000000-0005-0000-0000-0000E1420000}"/>
    <cellStyle name="40 % - Markeringsfarve1 2 3 2 4 4" xfId="4704" xr:uid="{00000000-0005-0000-0000-0000E2420000}"/>
    <cellStyle name="40 % - Markeringsfarve1 2 3 2 4 4 2" xfId="14982" xr:uid="{00000000-0005-0000-0000-0000E3420000}"/>
    <cellStyle name="40 % - Markeringsfarve1 2 3 2 4 5" xfId="4705" xr:uid="{00000000-0005-0000-0000-0000E4420000}"/>
    <cellStyle name="40 % - Markeringsfarve1 2 3 2 4 5 2" xfId="14983" xr:uid="{00000000-0005-0000-0000-0000E5420000}"/>
    <cellStyle name="40 % - Markeringsfarve1 2 3 2 4 6" xfId="4706" xr:uid="{00000000-0005-0000-0000-0000E6420000}"/>
    <cellStyle name="40 % - Markeringsfarve1 2 3 2 4 6 2" xfId="14984" xr:uid="{00000000-0005-0000-0000-0000E7420000}"/>
    <cellStyle name="40 % - Markeringsfarve1 2 3 2 4 7" xfId="14979" xr:uid="{00000000-0005-0000-0000-0000E8420000}"/>
    <cellStyle name="40 % - Markeringsfarve1 2 3 2 5" xfId="4707" xr:uid="{00000000-0005-0000-0000-0000E9420000}"/>
    <cellStyle name="40 % - Markeringsfarve1 2 3 2 5 2" xfId="4708" xr:uid="{00000000-0005-0000-0000-0000EA420000}"/>
    <cellStyle name="40 % - Markeringsfarve1 2 3 2 5 2 2" xfId="14986" xr:uid="{00000000-0005-0000-0000-0000EB420000}"/>
    <cellStyle name="40 % - Markeringsfarve1 2 3 2 5 3" xfId="4709" xr:uid="{00000000-0005-0000-0000-0000EC420000}"/>
    <cellStyle name="40 % - Markeringsfarve1 2 3 2 5 3 2" xfId="14987" xr:uid="{00000000-0005-0000-0000-0000ED420000}"/>
    <cellStyle name="40 % - Markeringsfarve1 2 3 2 5 4" xfId="4710" xr:uid="{00000000-0005-0000-0000-0000EE420000}"/>
    <cellStyle name="40 % - Markeringsfarve1 2 3 2 5 4 2" xfId="14988" xr:uid="{00000000-0005-0000-0000-0000EF420000}"/>
    <cellStyle name="40 % - Markeringsfarve1 2 3 2 5 5" xfId="4711" xr:uid="{00000000-0005-0000-0000-0000F0420000}"/>
    <cellStyle name="40 % - Markeringsfarve1 2 3 2 5 5 2" xfId="14989" xr:uid="{00000000-0005-0000-0000-0000F1420000}"/>
    <cellStyle name="40 % - Markeringsfarve1 2 3 2 5 6" xfId="4712" xr:uid="{00000000-0005-0000-0000-0000F2420000}"/>
    <cellStyle name="40 % - Markeringsfarve1 2 3 2 5 6 2" xfId="14990" xr:uid="{00000000-0005-0000-0000-0000F3420000}"/>
    <cellStyle name="40 % - Markeringsfarve1 2 3 2 5 7" xfId="14985" xr:uid="{00000000-0005-0000-0000-0000F4420000}"/>
    <cellStyle name="40 % - Markeringsfarve1 2 3 2 6" xfId="4713" xr:uid="{00000000-0005-0000-0000-0000F5420000}"/>
    <cellStyle name="40 % - Markeringsfarve1 2 3 2 6 2" xfId="4714" xr:uid="{00000000-0005-0000-0000-0000F6420000}"/>
    <cellStyle name="40 % - Markeringsfarve1 2 3 2 6 2 2" xfId="14992" xr:uid="{00000000-0005-0000-0000-0000F7420000}"/>
    <cellStyle name="40 % - Markeringsfarve1 2 3 2 6 3" xfId="4715" xr:uid="{00000000-0005-0000-0000-0000F8420000}"/>
    <cellStyle name="40 % - Markeringsfarve1 2 3 2 6 3 2" xfId="14993" xr:uid="{00000000-0005-0000-0000-0000F9420000}"/>
    <cellStyle name="40 % - Markeringsfarve1 2 3 2 6 4" xfId="4716" xr:uid="{00000000-0005-0000-0000-0000FA420000}"/>
    <cellStyle name="40 % - Markeringsfarve1 2 3 2 6 4 2" xfId="14994" xr:uid="{00000000-0005-0000-0000-0000FB420000}"/>
    <cellStyle name="40 % - Markeringsfarve1 2 3 2 6 5" xfId="4717" xr:uid="{00000000-0005-0000-0000-0000FC420000}"/>
    <cellStyle name="40 % - Markeringsfarve1 2 3 2 6 5 2" xfId="14995" xr:uid="{00000000-0005-0000-0000-0000FD420000}"/>
    <cellStyle name="40 % - Markeringsfarve1 2 3 2 6 6" xfId="4718" xr:uid="{00000000-0005-0000-0000-0000FE420000}"/>
    <cellStyle name="40 % - Markeringsfarve1 2 3 2 6 6 2" xfId="14996" xr:uid="{00000000-0005-0000-0000-0000FF420000}"/>
    <cellStyle name="40 % - Markeringsfarve1 2 3 2 6 7" xfId="14991" xr:uid="{00000000-0005-0000-0000-000000430000}"/>
    <cellStyle name="40 % - Markeringsfarve1 2 3 2 7" xfId="4719" xr:uid="{00000000-0005-0000-0000-000001430000}"/>
    <cellStyle name="40 % - Markeringsfarve1 2 3 2 7 2" xfId="14997" xr:uid="{00000000-0005-0000-0000-000002430000}"/>
    <cellStyle name="40 % - Markeringsfarve1 2 3 2 8" xfId="4720" xr:uid="{00000000-0005-0000-0000-000003430000}"/>
    <cellStyle name="40 % - Markeringsfarve1 2 3 2 8 2" xfId="14998" xr:uid="{00000000-0005-0000-0000-000004430000}"/>
    <cellStyle name="40 % - Markeringsfarve1 2 3 2 9" xfId="4721" xr:uid="{00000000-0005-0000-0000-000005430000}"/>
    <cellStyle name="40 % - Markeringsfarve1 2 3 2 9 2" xfId="14999" xr:uid="{00000000-0005-0000-0000-000006430000}"/>
    <cellStyle name="40 % - Markeringsfarve1 2 3 3" xfId="4722" xr:uid="{00000000-0005-0000-0000-000007430000}"/>
    <cellStyle name="40 % - Markeringsfarve1 2 3 3 10" xfId="4723" xr:uid="{00000000-0005-0000-0000-000008430000}"/>
    <cellStyle name="40 % - Markeringsfarve1 2 3 3 10 2" xfId="15001" xr:uid="{00000000-0005-0000-0000-000009430000}"/>
    <cellStyle name="40 % - Markeringsfarve1 2 3 3 11" xfId="15000" xr:uid="{00000000-0005-0000-0000-00000A430000}"/>
    <cellStyle name="40 % - Markeringsfarve1 2 3 3 2" xfId="4724" xr:uid="{00000000-0005-0000-0000-00000B430000}"/>
    <cellStyle name="40 % - Markeringsfarve1 2 3 3 2 2" xfId="4725" xr:uid="{00000000-0005-0000-0000-00000C430000}"/>
    <cellStyle name="40 % - Markeringsfarve1 2 3 3 2 2 2" xfId="15003" xr:uid="{00000000-0005-0000-0000-00000D430000}"/>
    <cellStyle name="40 % - Markeringsfarve1 2 3 3 2 3" xfId="4726" xr:uid="{00000000-0005-0000-0000-00000E430000}"/>
    <cellStyle name="40 % - Markeringsfarve1 2 3 3 2 3 2" xfId="15004" xr:uid="{00000000-0005-0000-0000-00000F430000}"/>
    <cellStyle name="40 % - Markeringsfarve1 2 3 3 2 4" xfId="4727" xr:uid="{00000000-0005-0000-0000-000010430000}"/>
    <cellStyle name="40 % - Markeringsfarve1 2 3 3 2 4 2" xfId="15005" xr:uid="{00000000-0005-0000-0000-000011430000}"/>
    <cellStyle name="40 % - Markeringsfarve1 2 3 3 2 5" xfId="4728" xr:uid="{00000000-0005-0000-0000-000012430000}"/>
    <cellStyle name="40 % - Markeringsfarve1 2 3 3 2 5 2" xfId="15006" xr:uid="{00000000-0005-0000-0000-000013430000}"/>
    <cellStyle name="40 % - Markeringsfarve1 2 3 3 2 6" xfId="4729" xr:uid="{00000000-0005-0000-0000-000014430000}"/>
    <cellStyle name="40 % - Markeringsfarve1 2 3 3 2 6 2" xfId="15007" xr:uid="{00000000-0005-0000-0000-000015430000}"/>
    <cellStyle name="40 % - Markeringsfarve1 2 3 3 2 7" xfId="15002" xr:uid="{00000000-0005-0000-0000-000016430000}"/>
    <cellStyle name="40 % - Markeringsfarve1 2 3 3 3" xfId="4730" xr:uid="{00000000-0005-0000-0000-000017430000}"/>
    <cellStyle name="40 % - Markeringsfarve1 2 3 3 3 2" xfId="4731" xr:uid="{00000000-0005-0000-0000-000018430000}"/>
    <cellStyle name="40 % - Markeringsfarve1 2 3 3 3 2 2" xfId="15009" xr:uid="{00000000-0005-0000-0000-000019430000}"/>
    <cellStyle name="40 % - Markeringsfarve1 2 3 3 3 3" xfId="4732" xr:uid="{00000000-0005-0000-0000-00001A430000}"/>
    <cellStyle name="40 % - Markeringsfarve1 2 3 3 3 3 2" xfId="15010" xr:uid="{00000000-0005-0000-0000-00001B430000}"/>
    <cellStyle name="40 % - Markeringsfarve1 2 3 3 3 4" xfId="4733" xr:uid="{00000000-0005-0000-0000-00001C430000}"/>
    <cellStyle name="40 % - Markeringsfarve1 2 3 3 3 4 2" xfId="15011" xr:uid="{00000000-0005-0000-0000-00001D430000}"/>
    <cellStyle name="40 % - Markeringsfarve1 2 3 3 3 5" xfId="4734" xr:uid="{00000000-0005-0000-0000-00001E430000}"/>
    <cellStyle name="40 % - Markeringsfarve1 2 3 3 3 5 2" xfId="15012" xr:uid="{00000000-0005-0000-0000-00001F430000}"/>
    <cellStyle name="40 % - Markeringsfarve1 2 3 3 3 6" xfId="4735" xr:uid="{00000000-0005-0000-0000-000020430000}"/>
    <cellStyle name="40 % - Markeringsfarve1 2 3 3 3 6 2" xfId="15013" xr:uid="{00000000-0005-0000-0000-000021430000}"/>
    <cellStyle name="40 % - Markeringsfarve1 2 3 3 3 7" xfId="15008" xr:uid="{00000000-0005-0000-0000-000022430000}"/>
    <cellStyle name="40 % - Markeringsfarve1 2 3 3 4" xfId="4736" xr:uid="{00000000-0005-0000-0000-000023430000}"/>
    <cellStyle name="40 % - Markeringsfarve1 2 3 3 4 2" xfId="4737" xr:uid="{00000000-0005-0000-0000-000024430000}"/>
    <cellStyle name="40 % - Markeringsfarve1 2 3 3 4 2 2" xfId="15015" xr:uid="{00000000-0005-0000-0000-000025430000}"/>
    <cellStyle name="40 % - Markeringsfarve1 2 3 3 4 3" xfId="4738" xr:uid="{00000000-0005-0000-0000-000026430000}"/>
    <cellStyle name="40 % - Markeringsfarve1 2 3 3 4 3 2" xfId="15016" xr:uid="{00000000-0005-0000-0000-000027430000}"/>
    <cellStyle name="40 % - Markeringsfarve1 2 3 3 4 4" xfId="4739" xr:uid="{00000000-0005-0000-0000-000028430000}"/>
    <cellStyle name="40 % - Markeringsfarve1 2 3 3 4 4 2" xfId="15017" xr:uid="{00000000-0005-0000-0000-000029430000}"/>
    <cellStyle name="40 % - Markeringsfarve1 2 3 3 4 5" xfId="4740" xr:uid="{00000000-0005-0000-0000-00002A430000}"/>
    <cellStyle name="40 % - Markeringsfarve1 2 3 3 4 5 2" xfId="15018" xr:uid="{00000000-0005-0000-0000-00002B430000}"/>
    <cellStyle name="40 % - Markeringsfarve1 2 3 3 4 6" xfId="4741" xr:uid="{00000000-0005-0000-0000-00002C430000}"/>
    <cellStyle name="40 % - Markeringsfarve1 2 3 3 4 6 2" xfId="15019" xr:uid="{00000000-0005-0000-0000-00002D430000}"/>
    <cellStyle name="40 % - Markeringsfarve1 2 3 3 4 7" xfId="15014" xr:uid="{00000000-0005-0000-0000-00002E430000}"/>
    <cellStyle name="40 % - Markeringsfarve1 2 3 3 5" xfId="4742" xr:uid="{00000000-0005-0000-0000-00002F430000}"/>
    <cellStyle name="40 % - Markeringsfarve1 2 3 3 5 2" xfId="4743" xr:uid="{00000000-0005-0000-0000-000030430000}"/>
    <cellStyle name="40 % - Markeringsfarve1 2 3 3 5 2 2" xfId="15021" xr:uid="{00000000-0005-0000-0000-000031430000}"/>
    <cellStyle name="40 % - Markeringsfarve1 2 3 3 5 3" xfId="4744" xr:uid="{00000000-0005-0000-0000-000032430000}"/>
    <cellStyle name="40 % - Markeringsfarve1 2 3 3 5 3 2" xfId="15022" xr:uid="{00000000-0005-0000-0000-000033430000}"/>
    <cellStyle name="40 % - Markeringsfarve1 2 3 3 5 4" xfId="4745" xr:uid="{00000000-0005-0000-0000-000034430000}"/>
    <cellStyle name="40 % - Markeringsfarve1 2 3 3 5 4 2" xfId="15023" xr:uid="{00000000-0005-0000-0000-000035430000}"/>
    <cellStyle name="40 % - Markeringsfarve1 2 3 3 5 5" xfId="4746" xr:uid="{00000000-0005-0000-0000-000036430000}"/>
    <cellStyle name="40 % - Markeringsfarve1 2 3 3 5 5 2" xfId="15024" xr:uid="{00000000-0005-0000-0000-000037430000}"/>
    <cellStyle name="40 % - Markeringsfarve1 2 3 3 5 6" xfId="4747" xr:uid="{00000000-0005-0000-0000-000038430000}"/>
    <cellStyle name="40 % - Markeringsfarve1 2 3 3 5 6 2" xfId="15025" xr:uid="{00000000-0005-0000-0000-000039430000}"/>
    <cellStyle name="40 % - Markeringsfarve1 2 3 3 5 7" xfId="15020" xr:uid="{00000000-0005-0000-0000-00003A430000}"/>
    <cellStyle name="40 % - Markeringsfarve1 2 3 3 6" xfId="4748" xr:uid="{00000000-0005-0000-0000-00003B430000}"/>
    <cellStyle name="40 % - Markeringsfarve1 2 3 3 6 2" xfId="15026" xr:uid="{00000000-0005-0000-0000-00003C430000}"/>
    <cellStyle name="40 % - Markeringsfarve1 2 3 3 7" xfId="4749" xr:uid="{00000000-0005-0000-0000-00003D430000}"/>
    <cellStyle name="40 % - Markeringsfarve1 2 3 3 7 2" xfId="15027" xr:uid="{00000000-0005-0000-0000-00003E430000}"/>
    <cellStyle name="40 % - Markeringsfarve1 2 3 3 8" xfId="4750" xr:uid="{00000000-0005-0000-0000-00003F430000}"/>
    <cellStyle name="40 % - Markeringsfarve1 2 3 3 8 2" xfId="15028" xr:uid="{00000000-0005-0000-0000-000040430000}"/>
    <cellStyle name="40 % - Markeringsfarve1 2 3 3 9" xfId="4751" xr:uid="{00000000-0005-0000-0000-000041430000}"/>
    <cellStyle name="40 % - Markeringsfarve1 2 3 3 9 2" xfId="15029" xr:uid="{00000000-0005-0000-0000-000042430000}"/>
    <cellStyle name="40 % - Markeringsfarve1 2 3 4" xfId="4752" xr:uid="{00000000-0005-0000-0000-000043430000}"/>
    <cellStyle name="40 % - Markeringsfarve1 2 3 4 2" xfId="4753" xr:uid="{00000000-0005-0000-0000-000044430000}"/>
    <cellStyle name="40 % - Markeringsfarve1 2 3 4 2 2" xfId="15031" xr:uid="{00000000-0005-0000-0000-000045430000}"/>
    <cellStyle name="40 % - Markeringsfarve1 2 3 4 3" xfId="4754" xr:uid="{00000000-0005-0000-0000-000046430000}"/>
    <cellStyle name="40 % - Markeringsfarve1 2 3 4 3 2" xfId="15032" xr:uid="{00000000-0005-0000-0000-000047430000}"/>
    <cellStyle name="40 % - Markeringsfarve1 2 3 4 4" xfId="4755" xr:uid="{00000000-0005-0000-0000-000048430000}"/>
    <cellStyle name="40 % - Markeringsfarve1 2 3 4 4 2" xfId="15033" xr:uid="{00000000-0005-0000-0000-000049430000}"/>
    <cellStyle name="40 % - Markeringsfarve1 2 3 4 5" xfId="4756" xr:uid="{00000000-0005-0000-0000-00004A430000}"/>
    <cellStyle name="40 % - Markeringsfarve1 2 3 4 5 2" xfId="15034" xr:uid="{00000000-0005-0000-0000-00004B430000}"/>
    <cellStyle name="40 % - Markeringsfarve1 2 3 4 6" xfId="4757" xr:uid="{00000000-0005-0000-0000-00004C430000}"/>
    <cellStyle name="40 % - Markeringsfarve1 2 3 4 6 2" xfId="15035" xr:uid="{00000000-0005-0000-0000-00004D430000}"/>
    <cellStyle name="40 % - Markeringsfarve1 2 3 4 7" xfId="15030" xr:uid="{00000000-0005-0000-0000-00004E430000}"/>
    <cellStyle name="40 % - Markeringsfarve1 2 3 5" xfId="4758" xr:uid="{00000000-0005-0000-0000-00004F430000}"/>
    <cellStyle name="40 % - Markeringsfarve1 2 3 5 2" xfId="4759" xr:uid="{00000000-0005-0000-0000-000050430000}"/>
    <cellStyle name="40 % - Markeringsfarve1 2 3 5 2 2" xfId="15037" xr:uid="{00000000-0005-0000-0000-000051430000}"/>
    <cellStyle name="40 % - Markeringsfarve1 2 3 5 3" xfId="4760" xr:uid="{00000000-0005-0000-0000-000052430000}"/>
    <cellStyle name="40 % - Markeringsfarve1 2 3 5 3 2" xfId="15038" xr:uid="{00000000-0005-0000-0000-000053430000}"/>
    <cellStyle name="40 % - Markeringsfarve1 2 3 5 4" xfId="4761" xr:uid="{00000000-0005-0000-0000-000054430000}"/>
    <cellStyle name="40 % - Markeringsfarve1 2 3 5 4 2" xfId="15039" xr:uid="{00000000-0005-0000-0000-000055430000}"/>
    <cellStyle name="40 % - Markeringsfarve1 2 3 5 5" xfId="4762" xr:uid="{00000000-0005-0000-0000-000056430000}"/>
    <cellStyle name="40 % - Markeringsfarve1 2 3 5 5 2" xfId="15040" xr:uid="{00000000-0005-0000-0000-000057430000}"/>
    <cellStyle name="40 % - Markeringsfarve1 2 3 5 6" xfId="4763" xr:uid="{00000000-0005-0000-0000-000058430000}"/>
    <cellStyle name="40 % - Markeringsfarve1 2 3 5 6 2" xfId="15041" xr:uid="{00000000-0005-0000-0000-000059430000}"/>
    <cellStyle name="40 % - Markeringsfarve1 2 3 5 7" xfId="15036" xr:uid="{00000000-0005-0000-0000-00005A430000}"/>
    <cellStyle name="40 % - Markeringsfarve1 2 3 6" xfId="4764" xr:uid="{00000000-0005-0000-0000-00005B430000}"/>
    <cellStyle name="40 % - Markeringsfarve1 2 3 6 2" xfId="4765" xr:uid="{00000000-0005-0000-0000-00005C430000}"/>
    <cellStyle name="40 % - Markeringsfarve1 2 3 6 2 2" xfId="15043" xr:uid="{00000000-0005-0000-0000-00005D430000}"/>
    <cellStyle name="40 % - Markeringsfarve1 2 3 6 3" xfId="4766" xr:uid="{00000000-0005-0000-0000-00005E430000}"/>
    <cellStyle name="40 % - Markeringsfarve1 2 3 6 3 2" xfId="15044" xr:uid="{00000000-0005-0000-0000-00005F430000}"/>
    <cellStyle name="40 % - Markeringsfarve1 2 3 6 4" xfId="4767" xr:uid="{00000000-0005-0000-0000-000060430000}"/>
    <cellStyle name="40 % - Markeringsfarve1 2 3 6 4 2" xfId="15045" xr:uid="{00000000-0005-0000-0000-000061430000}"/>
    <cellStyle name="40 % - Markeringsfarve1 2 3 6 5" xfId="4768" xr:uid="{00000000-0005-0000-0000-000062430000}"/>
    <cellStyle name="40 % - Markeringsfarve1 2 3 6 5 2" xfId="15046" xr:uid="{00000000-0005-0000-0000-000063430000}"/>
    <cellStyle name="40 % - Markeringsfarve1 2 3 6 6" xfId="4769" xr:uid="{00000000-0005-0000-0000-000064430000}"/>
    <cellStyle name="40 % - Markeringsfarve1 2 3 6 6 2" xfId="15047" xr:uid="{00000000-0005-0000-0000-000065430000}"/>
    <cellStyle name="40 % - Markeringsfarve1 2 3 6 7" xfId="15042" xr:uid="{00000000-0005-0000-0000-000066430000}"/>
    <cellStyle name="40 % - Markeringsfarve1 2 3 7" xfId="4770" xr:uid="{00000000-0005-0000-0000-000067430000}"/>
    <cellStyle name="40 % - Markeringsfarve1 2 3 7 2" xfId="4771" xr:uid="{00000000-0005-0000-0000-000068430000}"/>
    <cellStyle name="40 % - Markeringsfarve1 2 3 7 2 2" xfId="15049" xr:uid="{00000000-0005-0000-0000-000069430000}"/>
    <cellStyle name="40 % - Markeringsfarve1 2 3 7 3" xfId="4772" xr:uid="{00000000-0005-0000-0000-00006A430000}"/>
    <cellStyle name="40 % - Markeringsfarve1 2 3 7 3 2" xfId="15050" xr:uid="{00000000-0005-0000-0000-00006B430000}"/>
    <cellStyle name="40 % - Markeringsfarve1 2 3 7 4" xfId="4773" xr:uid="{00000000-0005-0000-0000-00006C430000}"/>
    <cellStyle name="40 % - Markeringsfarve1 2 3 7 4 2" xfId="15051" xr:uid="{00000000-0005-0000-0000-00006D430000}"/>
    <cellStyle name="40 % - Markeringsfarve1 2 3 7 5" xfId="4774" xr:uid="{00000000-0005-0000-0000-00006E430000}"/>
    <cellStyle name="40 % - Markeringsfarve1 2 3 7 5 2" xfId="15052" xr:uid="{00000000-0005-0000-0000-00006F430000}"/>
    <cellStyle name="40 % - Markeringsfarve1 2 3 7 6" xfId="4775" xr:uid="{00000000-0005-0000-0000-000070430000}"/>
    <cellStyle name="40 % - Markeringsfarve1 2 3 7 6 2" xfId="15053" xr:uid="{00000000-0005-0000-0000-000071430000}"/>
    <cellStyle name="40 % - Markeringsfarve1 2 3 7 7" xfId="15048" xr:uid="{00000000-0005-0000-0000-000072430000}"/>
    <cellStyle name="40 % - Markeringsfarve1 2 3 8" xfId="4776" xr:uid="{00000000-0005-0000-0000-000073430000}"/>
    <cellStyle name="40 % - Markeringsfarve1 2 3 8 2" xfId="15054" xr:uid="{00000000-0005-0000-0000-000074430000}"/>
    <cellStyle name="40 % - Markeringsfarve1 2 3 9" xfId="4777" xr:uid="{00000000-0005-0000-0000-000075430000}"/>
    <cellStyle name="40 % - Markeringsfarve1 2 3 9 2" xfId="15055" xr:uid="{00000000-0005-0000-0000-000076430000}"/>
    <cellStyle name="40 % - Markeringsfarve1 2 4" xfId="4778" xr:uid="{00000000-0005-0000-0000-000077430000}"/>
    <cellStyle name="40 % - Markeringsfarve1 2 4 10" xfId="4779" xr:uid="{00000000-0005-0000-0000-000078430000}"/>
    <cellStyle name="40 % - Markeringsfarve1 2 4 10 2" xfId="15057" xr:uid="{00000000-0005-0000-0000-000079430000}"/>
    <cellStyle name="40 % - Markeringsfarve1 2 4 11" xfId="4780" xr:uid="{00000000-0005-0000-0000-00007A430000}"/>
    <cellStyle name="40 % - Markeringsfarve1 2 4 11 2" xfId="15058" xr:uid="{00000000-0005-0000-0000-00007B430000}"/>
    <cellStyle name="40 % - Markeringsfarve1 2 4 12" xfId="15056" xr:uid="{00000000-0005-0000-0000-00007C430000}"/>
    <cellStyle name="40 % - Markeringsfarve1 2 4 2" xfId="4781" xr:uid="{00000000-0005-0000-0000-00007D430000}"/>
    <cellStyle name="40 % - Markeringsfarve1 2 4 2 10" xfId="4782" xr:uid="{00000000-0005-0000-0000-00007E430000}"/>
    <cellStyle name="40 % - Markeringsfarve1 2 4 2 10 2" xfId="15060" xr:uid="{00000000-0005-0000-0000-00007F430000}"/>
    <cellStyle name="40 % - Markeringsfarve1 2 4 2 11" xfId="15059" xr:uid="{00000000-0005-0000-0000-000080430000}"/>
    <cellStyle name="40 % - Markeringsfarve1 2 4 2 2" xfId="4783" xr:uid="{00000000-0005-0000-0000-000081430000}"/>
    <cellStyle name="40 % - Markeringsfarve1 2 4 2 2 10" xfId="15061" xr:uid="{00000000-0005-0000-0000-000082430000}"/>
    <cellStyle name="40 % - Markeringsfarve1 2 4 2 2 2" xfId="4784" xr:uid="{00000000-0005-0000-0000-000083430000}"/>
    <cellStyle name="40 % - Markeringsfarve1 2 4 2 2 2 2" xfId="4785" xr:uid="{00000000-0005-0000-0000-000084430000}"/>
    <cellStyle name="40 % - Markeringsfarve1 2 4 2 2 2 2 2" xfId="15063" xr:uid="{00000000-0005-0000-0000-000085430000}"/>
    <cellStyle name="40 % - Markeringsfarve1 2 4 2 2 2 3" xfId="4786" xr:uid="{00000000-0005-0000-0000-000086430000}"/>
    <cellStyle name="40 % - Markeringsfarve1 2 4 2 2 2 3 2" xfId="15064" xr:uid="{00000000-0005-0000-0000-000087430000}"/>
    <cellStyle name="40 % - Markeringsfarve1 2 4 2 2 2 4" xfId="4787" xr:uid="{00000000-0005-0000-0000-000088430000}"/>
    <cellStyle name="40 % - Markeringsfarve1 2 4 2 2 2 4 2" xfId="15065" xr:uid="{00000000-0005-0000-0000-000089430000}"/>
    <cellStyle name="40 % - Markeringsfarve1 2 4 2 2 2 5" xfId="4788" xr:uid="{00000000-0005-0000-0000-00008A430000}"/>
    <cellStyle name="40 % - Markeringsfarve1 2 4 2 2 2 5 2" xfId="15066" xr:uid="{00000000-0005-0000-0000-00008B430000}"/>
    <cellStyle name="40 % - Markeringsfarve1 2 4 2 2 2 6" xfId="4789" xr:uid="{00000000-0005-0000-0000-00008C430000}"/>
    <cellStyle name="40 % - Markeringsfarve1 2 4 2 2 2 6 2" xfId="15067" xr:uid="{00000000-0005-0000-0000-00008D430000}"/>
    <cellStyle name="40 % - Markeringsfarve1 2 4 2 2 2 7" xfId="15062" xr:uid="{00000000-0005-0000-0000-00008E430000}"/>
    <cellStyle name="40 % - Markeringsfarve1 2 4 2 2 3" xfId="4790" xr:uid="{00000000-0005-0000-0000-00008F430000}"/>
    <cellStyle name="40 % - Markeringsfarve1 2 4 2 2 3 2" xfId="4791" xr:uid="{00000000-0005-0000-0000-000090430000}"/>
    <cellStyle name="40 % - Markeringsfarve1 2 4 2 2 3 2 2" xfId="15069" xr:uid="{00000000-0005-0000-0000-000091430000}"/>
    <cellStyle name="40 % - Markeringsfarve1 2 4 2 2 3 3" xfId="4792" xr:uid="{00000000-0005-0000-0000-000092430000}"/>
    <cellStyle name="40 % - Markeringsfarve1 2 4 2 2 3 3 2" xfId="15070" xr:uid="{00000000-0005-0000-0000-000093430000}"/>
    <cellStyle name="40 % - Markeringsfarve1 2 4 2 2 3 4" xfId="4793" xr:uid="{00000000-0005-0000-0000-000094430000}"/>
    <cellStyle name="40 % - Markeringsfarve1 2 4 2 2 3 4 2" xfId="15071" xr:uid="{00000000-0005-0000-0000-000095430000}"/>
    <cellStyle name="40 % - Markeringsfarve1 2 4 2 2 3 5" xfId="4794" xr:uid="{00000000-0005-0000-0000-000096430000}"/>
    <cellStyle name="40 % - Markeringsfarve1 2 4 2 2 3 5 2" xfId="15072" xr:uid="{00000000-0005-0000-0000-000097430000}"/>
    <cellStyle name="40 % - Markeringsfarve1 2 4 2 2 3 6" xfId="4795" xr:uid="{00000000-0005-0000-0000-000098430000}"/>
    <cellStyle name="40 % - Markeringsfarve1 2 4 2 2 3 6 2" xfId="15073" xr:uid="{00000000-0005-0000-0000-000099430000}"/>
    <cellStyle name="40 % - Markeringsfarve1 2 4 2 2 3 7" xfId="15068" xr:uid="{00000000-0005-0000-0000-00009A430000}"/>
    <cellStyle name="40 % - Markeringsfarve1 2 4 2 2 4" xfId="4796" xr:uid="{00000000-0005-0000-0000-00009B430000}"/>
    <cellStyle name="40 % - Markeringsfarve1 2 4 2 2 4 2" xfId="4797" xr:uid="{00000000-0005-0000-0000-00009C430000}"/>
    <cellStyle name="40 % - Markeringsfarve1 2 4 2 2 4 2 2" xfId="15075" xr:uid="{00000000-0005-0000-0000-00009D430000}"/>
    <cellStyle name="40 % - Markeringsfarve1 2 4 2 2 4 3" xfId="4798" xr:uid="{00000000-0005-0000-0000-00009E430000}"/>
    <cellStyle name="40 % - Markeringsfarve1 2 4 2 2 4 3 2" xfId="15076" xr:uid="{00000000-0005-0000-0000-00009F430000}"/>
    <cellStyle name="40 % - Markeringsfarve1 2 4 2 2 4 4" xfId="4799" xr:uid="{00000000-0005-0000-0000-0000A0430000}"/>
    <cellStyle name="40 % - Markeringsfarve1 2 4 2 2 4 4 2" xfId="15077" xr:uid="{00000000-0005-0000-0000-0000A1430000}"/>
    <cellStyle name="40 % - Markeringsfarve1 2 4 2 2 4 5" xfId="4800" xr:uid="{00000000-0005-0000-0000-0000A2430000}"/>
    <cellStyle name="40 % - Markeringsfarve1 2 4 2 2 4 5 2" xfId="15078" xr:uid="{00000000-0005-0000-0000-0000A3430000}"/>
    <cellStyle name="40 % - Markeringsfarve1 2 4 2 2 4 6" xfId="4801" xr:uid="{00000000-0005-0000-0000-0000A4430000}"/>
    <cellStyle name="40 % - Markeringsfarve1 2 4 2 2 4 6 2" xfId="15079" xr:uid="{00000000-0005-0000-0000-0000A5430000}"/>
    <cellStyle name="40 % - Markeringsfarve1 2 4 2 2 4 7" xfId="15074" xr:uid="{00000000-0005-0000-0000-0000A6430000}"/>
    <cellStyle name="40 % - Markeringsfarve1 2 4 2 2 5" xfId="4802" xr:uid="{00000000-0005-0000-0000-0000A7430000}"/>
    <cellStyle name="40 % - Markeringsfarve1 2 4 2 2 5 2" xfId="15080" xr:uid="{00000000-0005-0000-0000-0000A8430000}"/>
    <cellStyle name="40 % - Markeringsfarve1 2 4 2 2 6" xfId="4803" xr:uid="{00000000-0005-0000-0000-0000A9430000}"/>
    <cellStyle name="40 % - Markeringsfarve1 2 4 2 2 6 2" xfId="15081" xr:uid="{00000000-0005-0000-0000-0000AA430000}"/>
    <cellStyle name="40 % - Markeringsfarve1 2 4 2 2 7" xfId="4804" xr:uid="{00000000-0005-0000-0000-0000AB430000}"/>
    <cellStyle name="40 % - Markeringsfarve1 2 4 2 2 7 2" xfId="15082" xr:uid="{00000000-0005-0000-0000-0000AC430000}"/>
    <cellStyle name="40 % - Markeringsfarve1 2 4 2 2 8" xfId="4805" xr:uid="{00000000-0005-0000-0000-0000AD430000}"/>
    <cellStyle name="40 % - Markeringsfarve1 2 4 2 2 8 2" xfId="15083" xr:uid="{00000000-0005-0000-0000-0000AE430000}"/>
    <cellStyle name="40 % - Markeringsfarve1 2 4 2 2 9" xfId="4806" xr:uid="{00000000-0005-0000-0000-0000AF430000}"/>
    <cellStyle name="40 % - Markeringsfarve1 2 4 2 2 9 2" xfId="15084" xr:uid="{00000000-0005-0000-0000-0000B0430000}"/>
    <cellStyle name="40 % - Markeringsfarve1 2 4 2 3" xfId="4807" xr:uid="{00000000-0005-0000-0000-0000B1430000}"/>
    <cellStyle name="40 % - Markeringsfarve1 2 4 2 3 2" xfId="4808" xr:uid="{00000000-0005-0000-0000-0000B2430000}"/>
    <cellStyle name="40 % - Markeringsfarve1 2 4 2 3 2 2" xfId="15086" xr:uid="{00000000-0005-0000-0000-0000B3430000}"/>
    <cellStyle name="40 % - Markeringsfarve1 2 4 2 3 3" xfId="4809" xr:uid="{00000000-0005-0000-0000-0000B4430000}"/>
    <cellStyle name="40 % - Markeringsfarve1 2 4 2 3 3 2" xfId="15087" xr:uid="{00000000-0005-0000-0000-0000B5430000}"/>
    <cellStyle name="40 % - Markeringsfarve1 2 4 2 3 4" xfId="4810" xr:uid="{00000000-0005-0000-0000-0000B6430000}"/>
    <cellStyle name="40 % - Markeringsfarve1 2 4 2 3 4 2" xfId="15088" xr:uid="{00000000-0005-0000-0000-0000B7430000}"/>
    <cellStyle name="40 % - Markeringsfarve1 2 4 2 3 5" xfId="4811" xr:uid="{00000000-0005-0000-0000-0000B8430000}"/>
    <cellStyle name="40 % - Markeringsfarve1 2 4 2 3 5 2" xfId="15089" xr:uid="{00000000-0005-0000-0000-0000B9430000}"/>
    <cellStyle name="40 % - Markeringsfarve1 2 4 2 3 6" xfId="4812" xr:uid="{00000000-0005-0000-0000-0000BA430000}"/>
    <cellStyle name="40 % - Markeringsfarve1 2 4 2 3 6 2" xfId="15090" xr:uid="{00000000-0005-0000-0000-0000BB430000}"/>
    <cellStyle name="40 % - Markeringsfarve1 2 4 2 3 7" xfId="15085" xr:uid="{00000000-0005-0000-0000-0000BC430000}"/>
    <cellStyle name="40 % - Markeringsfarve1 2 4 2 4" xfId="4813" xr:uid="{00000000-0005-0000-0000-0000BD430000}"/>
    <cellStyle name="40 % - Markeringsfarve1 2 4 2 4 2" xfId="4814" xr:uid="{00000000-0005-0000-0000-0000BE430000}"/>
    <cellStyle name="40 % - Markeringsfarve1 2 4 2 4 2 2" xfId="15092" xr:uid="{00000000-0005-0000-0000-0000BF430000}"/>
    <cellStyle name="40 % - Markeringsfarve1 2 4 2 4 3" xfId="4815" xr:uid="{00000000-0005-0000-0000-0000C0430000}"/>
    <cellStyle name="40 % - Markeringsfarve1 2 4 2 4 3 2" xfId="15093" xr:uid="{00000000-0005-0000-0000-0000C1430000}"/>
    <cellStyle name="40 % - Markeringsfarve1 2 4 2 4 4" xfId="4816" xr:uid="{00000000-0005-0000-0000-0000C2430000}"/>
    <cellStyle name="40 % - Markeringsfarve1 2 4 2 4 4 2" xfId="15094" xr:uid="{00000000-0005-0000-0000-0000C3430000}"/>
    <cellStyle name="40 % - Markeringsfarve1 2 4 2 4 5" xfId="4817" xr:uid="{00000000-0005-0000-0000-0000C4430000}"/>
    <cellStyle name="40 % - Markeringsfarve1 2 4 2 4 5 2" xfId="15095" xr:uid="{00000000-0005-0000-0000-0000C5430000}"/>
    <cellStyle name="40 % - Markeringsfarve1 2 4 2 4 6" xfId="4818" xr:uid="{00000000-0005-0000-0000-0000C6430000}"/>
    <cellStyle name="40 % - Markeringsfarve1 2 4 2 4 6 2" xfId="15096" xr:uid="{00000000-0005-0000-0000-0000C7430000}"/>
    <cellStyle name="40 % - Markeringsfarve1 2 4 2 4 7" xfId="15091" xr:uid="{00000000-0005-0000-0000-0000C8430000}"/>
    <cellStyle name="40 % - Markeringsfarve1 2 4 2 5" xfId="4819" xr:uid="{00000000-0005-0000-0000-0000C9430000}"/>
    <cellStyle name="40 % - Markeringsfarve1 2 4 2 5 2" xfId="4820" xr:uid="{00000000-0005-0000-0000-0000CA430000}"/>
    <cellStyle name="40 % - Markeringsfarve1 2 4 2 5 2 2" xfId="15098" xr:uid="{00000000-0005-0000-0000-0000CB430000}"/>
    <cellStyle name="40 % - Markeringsfarve1 2 4 2 5 3" xfId="4821" xr:uid="{00000000-0005-0000-0000-0000CC430000}"/>
    <cellStyle name="40 % - Markeringsfarve1 2 4 2 5 3 2" xfId="15099" xr:uid="{00000000-0005-0000-0000-0000CD430000}"/>
    <cellStyle name="40 % - Markeringsfarve1 2 4 2 5 4" xfId="4822" xr:uid="{00000000-0005-0000-0000-0000CE430000}"/>
    <cellStyle name="40 % - Markeringsfarve1 2 4 2 5 4 2" xfId="15100" xr:uid="{00000000-0005-0000-0000-0000CF430000}"/>
    <cellStyle name="40 % - Markeringsfarve1 2 4 2 5 5" xfId="4823" xr:uid="{00000000-0005-0000-0000-0000D0430000}"/>
    <cellStyle name="40 % - Markeringsfarve1 2 4 2 5 5 2" xfId="15101" xr:uid="{00000000-0005-0000-0000-0000D1430000}"/>
    <cellStyle name="40 % - Markeringsfarve1 2 4 2 5 6" xfId="4824" xr:uid="{00000000-0005-0000-0000-0000D2430000}"/>
    <cellStyle name="40 % - Markeringsfarve1 2 4 2 5 6 2" xfId="15102" xr:uid="{00000000-0005-0000-0000-0000D3430000}"/>
    <cellStyle name="40 % - Markeringsfarve1 2 4 2 5 7" xfId="15097" xr:uid="{00000000-0005-0000-0000-0000D4430000}"/>
    <cellStyle name="40 % - Markeringsfarve1 2 4 2 6" xfId="4825" xr:uid="{00000000-0005-0000-0000-0000D5430000}"/>
    <cellStyle name="40 % - Markeringsfarve1 2 4 2 6 2" xfId="15103" xr:uid="{00000000-0005-0000-0000-0000D6430000}"/>
    <cellStyle name="40 % - Markeringsfarve1 2 4 2 7" xfId="4826" xr:uid="{00000000-0005-0000-0000-0000D7430000}"/>
    <cellStyle name="40 % - Markeringsfarve1 2 4 2 7 2" xfId="15104" xr:uid="{00000000-0005-0000-0000-0000D8430000}"/>
    <cellStyle name="40 % - Markeringsfarve1 2 4 2 8" xfId="4827" xr:uid="{00000000-0005-0000-0000-0000D9430000}"/>
    <cellStyle name="40 % - Markeringsfarve1 2 4 2 8 2" xfId="15105" xr:uid="{00000000-0005-0000-0000-0000DA430000}"/>
    <cellStyle name="40 % - Markeringsfarve1 2 4 2 9" xfId="4828" xr:uid="{00000000-0005-0000-0000-0000DB430000}"/>
    <cellStyle name="40 % - Markeringsfarve1 2 4 2 9 2" xfId="15106" xr:uid="{00000000-0005-0000-0000-0000DC430000}"/>
    <cellStyle name="40 % - Markeringsfarve1 2 4 3" xfId="4829" xr:uid="{00000000-0005-0000-0000-0000DD430000}"/>
    <cellStyle name="40 % - Markeringsfarve1 2 4 3 10" xfId="15107" xr:uid="{00000000-0005-0000-0000-0000DE430000}"/>
    <cellStyle name="40 % - Markeringsfarve1 2 4 3 2" xfId="4830" xr:uid="{00000000-0005-0000-0000-0000DF430000}"/>
    <cellStyle name="40 % - Markeringsfarve1 2 4 3 2 2" xfId="4831" xr:uid="{00000000-0005-0000-0000-0000E0430000}"/>
    <cellStyle name="40 % - Markeringsfarve1 2 4 3 2 2 2" xfId="15109" xr:uid="{00000000-0005-0000-0000-0000E1430000}"/>
    <cellStyle name="40 % - Markeringsfarve1 2 4 3 2 3" xfId="4832" xr:uid="{00000000-0005-0000-0000-0000E2430000}"/>
    <cellStyle name="40 % - Markeringsfarve1 2 4 3 2 3 2" xfId="15110" xr:uid="{00000000-0005-0000-0000-0000E3430000}"/>
    <cellStyle name="40 % - Markeringsfarve1 2 4 3 2 4" xfId="4833" xr:uid="{00000000-0005-0000-0000-0000E4430000}"/>
    <cellStyle name="40 % - Markeringsfarve1 2 4 3 2 4 2" xfId="15111" xr:uid="{00000000-0005-0000-0000-0000E5430000}"/>
    <cellStyle name="40 % - Markeringsfarve1 2 4 3 2 5" xfId="4834" xr:uid="{00000000-0005-0000-0000-0000E6430000}"/>
    <cellStyle name="40 % - Markeringsfarve1 2 4 3 2 5 2" xfId="15112" xr:uid="{00000000-0005-0000-0000-0000E7430000}"/>
    <cellStyle name="40 % - Markeringsfarve1 2 4 3 2 6" xfId="4835" xr:uid="{00000000-0005-0000-0000-0000E8430000}"/>
    <cellStyle name="40 % - Markeringsfarve1 2 4 3 2 6 2" xfId="15113" xr:uid="{00000000-0005-0000-0000-0000E9430000}"/>
    <cellStyle name="40 % - Markeringsfarve1 2 4 3 2 7" xfId="15108" xr:uid="{00000000-0005-0000-0000-0000EA430000}"/>
    <cellStyle name="40 % - Markeringsfarve1 2 4 3 3" xfId="4836" xr:uid="{00000000-0005-0000-0000-0000EB430000}"/>
    <cellStyle name="40 % - Markeringsfarve1 2 4 3 3 2" xfId="4837" xr:uid="{00000000-0005-0000-0000-0000EC430000}"/>
    <cellStyle name="40 % - Markeringsfarve1 2 4 3 3 2 2" xfId="15115" xr:uid="{00000000-0005-0000-0000-0000ED430000}"/>
    <cellStyle name="40 % - Markeringsfarve1 2 4 3 3 3" xfId="4838" xr:uid="{00000000-0005-0000-0000-0000EE430000}"/>
    <cellStyle name="40 % - Markeringsfarve1 2 4 3 3 3 2" xfId="15116" xr:uid="{00000000-0005-0000-0000-0000EF430000}"/>
    <cellStyle name="40 % - Markeringsfarve1 2 4 3 3 4" xfId="4839" xr:uid="{00000000-0005-0000-0000-0000F0430000}"/>
    <cellStyle name="40 % - Markeringsfarve1 2 4 3 3 4 2" xfId="15117" xr:uid="{00000000-0005-0000-0000-0000F1430000}"/>
    <cellStyle name="40 % - Markeringsfarve1 2 4 3 3 5" xfId="4840" xr:uid="{00000000-0005-0000-0000-0000F2430000}"/>
    <cellStyle name="40 % - Markeringsfarve1 2 4 3 3 5 2" xfId="15118" xr:uid="{00000000-0005-0000-0000-0000F3430000}"/>
    <cellStyle name="40 % - Markeringsfarve1 2 4 3 3 6" xfId="4841" xr:uid="{00000000-0005-0000-0000-0000F4430000}"/>
    <cellStyle name="40 % - Markeringsfarve1 2 4 3 3 6 2" xfId="15119" xr:uid="{00000000-0005-0000-0000-0000F5430000}"/>
    <cellStyle name="40 % - Markeringsfarve1 2 4 3 3 7" xfId="15114" xr:uid="{00000000-0005-0000-0000-0000F6430000}"/>
    <cellStyle name="40 % - Markeringsfarve1 2 4 3 4" xfId="4842" xr:uid="{00000000-0005-0000-0000-0000F7430000}"/>
    <cellStyle name="40 % - Markeringsfarve1 2 4 3 4 2" xfId="4843" xr:uid="{00000000-0005-0000-0000-0000F8430000}"/>
    <cellStyle name="40 % - Markeringsfarve1 2 4 3 4 2 2" xfId="15121" xr:uid="{00000000-0005-0000-0000-0000F9430000}"/>
    <cellStyle name="40 % - Markeringsfarve1 2 4 3 4 3" xfId="4844" xr:uid="{00000000-0005-0000-0000-0000FA430000}"/>
    <cellStyle name="40 % - Markeringsfarve1 2 4 3 4 3 2" xfId="15122" xr:uid="{00000000-0005-0000-0000-0000FB430000}"/>
    <cellStyle name="40 % - Markeringsfarve1 2 4 3 4 4" xfId="4845" xr:uid="{00000000-0005-0000-0000-0000FC430000}"/>
    <cellStyle name="40 % - Markeringsfarve1 2 4 3 4 4 2" xfId="15123" xr:uid="{00000000-0005-0000-0000-0000FD430000}"/>
    <cellStyle name="40 % - Markeringsfarve1 2 4 3 4 5" xfId="4846" xr:uid="{00000000-0005-0000-0000-0000FE430000}"/>
    <cellStyle name="40 % - Markeringsfarve1 2 4 3 4 5 2" xfId="15124" xr:uid="{00000000-0005-0000-0000-0000FF430000}"/>
    <cellStyle name="40 % - Markeringsfarve1 2 4 3 4 6" xfId="4847" xr:uid="{00000000-0005-0000-0000-000000440000}"/>
    <cellStyle name="40 % - Markeringsfarve1 2 4 3 4 6 2" xfId="15125" xr:uid="{00000000-0005-0000-0000-000001440000}"/>
    <cellStyle name="40 % - Markeringsfarve1 2 4 3 4 7" xfId="15120" xr:uid="{00000000-0005-0000-0000-000002440000}"/>
    <cellStyle name="40 % - Markeringsfarve1 2 4 3 5" xfId="4848" xr:uid="{00000000-0005-0000-0000-000003440000}"/>
    <cellStyle name="40 % - Markeringsfarve1 2 4 3 5 2" xfId="15126" xr:uid="{00000000-0005-0000-0000-000004440000}"/>
    <cellStyle name="40 % - Markeringsfarve1 2 4 3 6" xfId="4849" xr:uid="{00000000-0005-0000-0000-000005440000}"/>
    <cellStyle name="40 % - Markeringsfarve1 2 4 3 6 2" xfId="15127" xr:uid="{00000000-0005-0000-0000-000006440000}"/>
    <cellStyle name="40 % - Markeringsfarve1 2 4 3 7" xfId="4850" xr:uid="{00000000-0005-0000-0000-000007440000}"/>
    <cellStyle name="40 % - Markeringsfarve1 2 4 3 7 2" xfId="15128" xr:uid="{00000000-0005-0000-0000-000008440000}"/>
    <cellStyle name="40 % - Markeringsfarve1 2 4 3 8" xfId="4851" xr:uid="{00000000-0005-0000-0000-000009440000}"/>
    <cellStyle name="40 % - Markeringsfarve1 2 4 3 8 2" xfId="15129" xr:uid="{00000000-0005-0000-0000-00000A440000}"/>
    <cellStyle name="40 % - Markeringsfarve1 2 4 3 9" xfId="4852" xr:uid="{00000000-0005-0000-0000-00000B440000}"/>
    <cellStyle name="40 % - Markeringsfarve1 2 4 3 9 2" xfId="15130" xr:uid="{00000000-0005-0000-0000-00000C440000}"/>
    <cellStyle name="40 % - Markeringsfarve1 2 4 4" xfId="4853" xr:uid="{00000000-0005-0000-0000-00000D440000}"/>
    <cellStyle name="40 % - Markeringsfarve1 2 4 4 2" xfId="4854" xr:uid="{00000000-0005-0000-0000-00000E440000}"/>
    <cellStyle name="40 % - Markeringsfarve1 2 4 4 2 2" xfId="15132" xr:uid="{00000000-0005-0000-0000-00000F440000}"/>
    <cellStyle name="40 % - Markeringsfarve1 2 4 4 3" xfId="4855" xr:uid="{00000000-0005-0000-0000-000010440000}"/>
    <cellStyle name="40 % - Markeringsfarve1 2 4 4 3 2" xfId="15133" xr:uid="{00000000-0005-0000-0000-000011440000}"/>
    <cellStyle name="40 % - Markeringsfarve1 2 4 4 4" xfId="4856" xr:uid="{00000000-0005-0000-0000-000012440000}"/>
    <cellStyle name="40 % - Markeringsfarve1 2 4 4 4 2" xfId="15134" xr:uid="{00000000-0005-0000-0000-000013440000}"/>
    <cellStyle name="40 % - Markeringsfarve1 2 4 4 5" xfId="4857" xr:uid="{00000000-0005-0000-0000-000014440000}"/>
    <cellStyle name="40 % - Markeringsfarve1 2 4 4 5 2" xfId="15135" xr:uid="{00000000-0005-0000-0000-000015440000}"/>
    <cellStyle name="40 % - Markeringsfarve1 2 4 4 6" xfId="4858" xr:uid="{00000000-0005-0000-0000-000016440000}"/>
    <cellStyle name="40 % - Markeringsfarve1 2 4 4 6 2" xfId="15136" xr:uid="{00000000-0005-0000-0000-000017440000}"/>
    <cellStyle name="40 % - Markeringsfarve1 2 4 4 7" xfId="15131" xr:uid="{00000000-0005-0000-0000-000018440000}"/>
    <cellStyle name="40 % - Markeringsfarve1 2 4 5" xfId="4859" xr:uid="{00000000-0005-0000-0000-000019440000}"/>
    <cellStyle name="40 % - Markeringsfarve1 2 4 5 2" xfId="4860" xr:uid="{00000000-0005-0000-0000-00001A440000}"/>
    <cellStyle name="40 % - Markeringsfarve1 2 4 5 2 2" xfId="15138" xr:uid="{00000000-0005-0000-0000-00001B440000}"/>
    <cellStyle name="40 % - Markeringsfarve1 2 4 5 3" xfId="4861" xr:uid="{00000000-0005-0000-0000-00001C440000}"/>
    <cellStyle name="40 % - Markeringsfarve1 2 4 5 3 2" xfId="15139" xr:uid="{00000000-0005-0000-0000-00001D440000}"/>
    <cellStyle name="40 % - Markeringsfarve1 2 4 5 4" xfId="4862" xr:uid="{00000000-0005-0000-0000-00001E440000}"/>
    <cellStyle name="40 % - Markeringsfarve1 2 4 5 4 2" xfId="15140" xr:uid="{00000000-0005-0000-0000-00001F440000}"/>
    <cellStyle name="40 % - Markeringsfarve1 2 4 5 5" xfId="4863" xr:uid="{00000000-0005-0000-0000-000020440000}"/>
    <cellStyle name="40 % - Markeringsfarve1 2 4 5 5 2" xfId="15141" xr:uid="{00000000-0005-0000-0000-000021440000}"/>
    <cellStyle name="40 % - Markeringsfarve1 2 4 5 6" xfId="4864" xr:uid="{00000000-0005-0000-0000-000022440000}"/>
    <cellStyle name="40 % - Markeringsfarve1 2 4 5 6 2" xfId="15142" xr:uid="{00000000-0005-0000-0000-000023440000}"/>
    <cellStyle name="40 % - Markeringsfarve1 2 4 5 7" xfId="15137" xr:uid="{00000000-0005-0000-0000-000024440000}"/>
    <cellStyle name="40 % - Markeringsfarve1 2 4 6" xfId="4865" xr:uid="{00000000-0005-0000-0000-000025440000}"/>
    <cellStyle name="40 % - Markeringsfarve1 2 4 6 2" xfId="4866" xr:uid="{00000000-0005-0000-0000-000026440000}"/>
    <cellStyle name="40 % - Markeringsfarve1 2 4 6 2 2" xfId="15144" xr:uid="{00000000-0005-0000-0000-000027440000}"/>
    <cellStyle name="40 % - Markeringsfarve1 2 4 6 3" xfId="4867" xr:uid="{00000000-0005-0000-0000-000028440000}"/>
    <cellStyle name="40 % - Markeringsfarve1 2 4 6 3 2" xfId="15145" xr:uid="{00000000-0005-0000-0000-000029440000}"/>
    <cellStyle name="40 % - Markeringsfarve1 2 4 6 4" xfId="4868" xr:uid="{00000000-0005-0000-0000-00002A440000}"/>
    <cellStyle name="40 % - Markeringsfarve1 2 4 6 4 2" xfId="15146" xr:uid="{00000000-0005-0000-0000-00002B440000}"/>
    <cellStyle name="40 % - Markeringsfarve1 2 4 6 5" xfId="4869" xr:uid="{00000000-0005-0000-0000-00002C440000}"/>
    <cellStyle name="40 % - Markeringsfarve1 2 4 6 5 2" xfId="15147" xr:uid="{00000000-0005-0000-0000-00002D440000}"/>
    <cellStyle name="40 % - Markeringsfarve1 2 4 6 6" xfId="4870" xr:uid="{00000000-0005-0000-0000-00002E440000}"/>
    <cellStyle name="40 % - Markeringsfarve1 2 4 6 6 2" xfId="15148" xr:uid="{00000000-0005-0000-0000-00002F440000}"/>
    <cellStyle name="40 % - Markeringsfarve1 2 4 6 7" xfId="15143" xr:uid="{00000000-0005-0000-0000-000030440000}"/>
    <cellStyle name="40 % - Markeringsfarve1 2 4 7" xfId="4871" xr:uid="{00000000-0005-0000-0000-000031440000}"/>
    <cellStyle name="40 % - Markeringsfarve1 2 4 7 2" xfId="15149" xr:uid="{00000000-0005-0000-0000-000032440000}"/>
    <cellStyle name="40 % - Markeringsfarve1 2 4 8" xfId="4872" xr:uid="{00000000-0005-0000-0000-000033440000}"/>
    <cellStyle name="40 % - Markeringsfarve1 2 4 8 2" xfId="15150" xr:uid="{00000000-0005-0000-0000-000034440000}"/>
    <cellStyle name="40 % - Markeringsfarve1 2 4 9" xfId="4873" xr:uid="{00000000-0005-0000-0000-000035440000}"/>
    <cellStyle name="40 % - Markeringsfarve1 2 4 9 2" xfId="15151" xr:uid="{00000000-0005-0000-0000-000036440000}"/>
    <cellStyle name="40 % - Markeringsfarve1 2 5" xfId="4874" xr:uid="{00000000-0005-0000-0000-000037440000}"/>
    <cellStyle name="40 % - Markeringsfarve1 2 5 10" xfId="4875" xr:uid="{00000000-0005-0000-0000-000038440000}"/>
    <cellStyle name="40 % - Markeringsfarve1 2 5 10 2" xfId="15153" xr:uid="{00000000-0005-0000-0000-000039440000}"/>
    <cellStyle name="40 % - Markeringsfarve1 2 5 11" xfId="15152" xr:uid="{00000000-0005-0000-0000-00003A440000}"/>
    <cellStyle name="40 % - Markeringsfarve1 2 5 2" xfId="4876" xr:uid="{00000000-0005-0000-0000-00003B440000}"/>
    <cellStyle name="40 % - Markeringsfarve1 2 5 2 10" xfId="15154" xr:uid="{00000000-0005-0000-0000-00003C440000}"/>
    <cellStyle name="40 % - Markeringsfarve1 2 5 2 2" xfId="4877" xr:uid="{00000000-0005-0000-0000-00003D440000}"/>
    <cellStyle name="40 % - Markeringsfarve1 2 5 2 2 2" xfId="4878" xr:uid="{00000000-0005-0000-0000-00003E440000}"/>
    <cellStyle name="40 % - Markeringsfarve1 2 5 2 2 2 2" xfId="15156" xr:uid="{00000000-0005-0000-0000-00003F440000}"/>
    <cellStyle name="40 % - Markeringsfarve1 2 5 2 2 3" xfId="4879" xr:uid="{00000000-0005-0000-0000-000040440000}"/>
    <cellStyle name="40 % - Markeringsfarve1 2 5 2 2 3 2" xfId="15157" xr:uid="{00000000-0005-0000-0000-000041440000}"/>
    <cellStyle name="40 % - Markeringsfarve1 2 5 2 2 4" xfId="4880" xr:uid="{00000000-0005-0000-0000-000042440000}"/>
    <cellStyle name="40 % - Markeringsfarve1 2 5 2 2 4 2" xfId="15158" xr:uid="{00000000-0005-0000-0000-000043440000}"/>
    <cellStyle name="40 % - Markeringsfarve1 2 5 2 2 5" xfId="4881" xr:uid="{00000000-0005-0000-0000-000044440000}"/>
    <cellStyle name="40 % - Markeringsfarve1 2 5 2 2 5 2" xfId="15159" xr:uid="{00000000-0005-0000-0000-000045440000}"/>
    <cellStyle name="40 % - Markeringsfarve1 2 5 2 2 6" xfId="4882" xr:uid="{00000000-0005-0000-0000-000046440000}"/>
    <cellStyle name="40 % - Markeringsfarve1 2 5 2 2 6 2" xfId="15160" xr:uid="{00000000-0005-0000-0000-000047440000}"/>
    <cellStyle name="40 % - Markeringsfarve1 2 5 2 2 7" xfId="15155" xr:uid="{00000000-0005-0000-0000-000048440000}"/>
    <cellStyle name="40 % - Markeringsfarve1 2 5 2 3" xfId="4883" xr:uid="{00000000-0005-0000-0000-000049440000}"/>
    <cellStyle name="40 % - Markeringsfarve1 2 5 2 3 2" xfId="4884" xr:uid="{00000000-0005-0000-0000-00004A440000}"/>
    <cellStyle name="40 % - Markeringsfarve1 2 5 2 3 2 2" xfId="15162" xr:uid="{00000000-0005-0000-0000-00004B440000}"/>
    <cellStyle name="40 % - Markeringsfarve1 2 5 2 3 3" xfId="4885" xr:uid="{00000000-0005-0000-0000-00004C440000}"/>
    <cellStyle name="40 % - Markeringsfarve1 2 5 2 3 3 2" xfId="15163" xr:uid="{00000000-0005-0000-0000-00004D440000}"/>
    <cellStyle name="40 % - Markeringsfarve1 2 5 2 3 4" xfId="4886" xr:uid="{00000000-0005-0000-0000-00004E440000}"/>
    <cellStyle name="40 % - Markeringsfarve1 2 5 2 3 4 2" xfId="15164" xr:uid="{00000000-0005-0000-0000-00004F440000}"/>
    <cellStyle name="40 % - Markeringsfarve1 2 5 2 3 5" xfId="4887" xr:uid="{00000000-0005-0000-0000-000050440000}"/>
    <cellStyle name="40 % - Markeringsfarve1 2 5 2 3 5 2" xfId="15165" xr:uid="{00000000-0005-0000-0000-000051440000}"/>
    <cellStyle name="40 % - Markeringsfarve1 2 5 2 3 6" xfId="4888" xr:uid="{00000000-0005-0000-0000-000052440000}"/>
    <cellStyle name="40 % - Markeringsfarve1 2 5 2 3 6 2" xfId="15166" xr:uid="{00000000-0005-0000-0000-000053440000}"/>
    <cellStyle name="40 % - Markeringsfarve1 2 5 2 3 7" xfId="15161" xr:uid="{00000000-0005-0000-0000-000054440000}"/>
    <cellStyle name="40 % - Markeringsfarve1 2 5 2 4" xfId="4889" xr:uid="{00000000-0005-0000-0000-000055440000}"/>
    <cellStyle name="40 % - Markeringsfarve1 2 5 2 4 2" xfId="4890" xr:uid="{00000000-0005-0000-0000-000056440000}"/>
    <cellStyle name="40 % - Markeringsfarve1 2 5 2 4 2 2" xfId="15168" xr:uid="{00000000-0005-0000-0000-000057440000}"/>
    <cellStyle name="40 % - Markeringsfarve1 2 5 2 4 3" xfId="4891" xr:uid="{00000000-0005-0000-0000-000058440000}"/>
    <cellStyle name="40 % - Markeringsfarve1 2 5 2 4 3 2" xfId="15169" xr:uid="{00000000-0005-0000-0000-000059440000}"/>
    <cellStyle name="40 % - Markeringsfarve1 2 5 2 4 4" xfId="4892" xr:uid="{00000000-0005-0000-0000-00005A440000}"/>
    <cellStyle name="40 % - Markeringsfarve1 2 5 2 4 4 2" xfId="15170" xr:uid="{00000000-0005-0000-0000-00005B440000}"/>
    <cellStyle name="40 % - Markeringsfarve1 2 5 2 4 5" xfId="4893" xr:uid="{00000000-0005-0000-0000-00005C440000}"/>
    <cellStyle name="40 % - Markeringsfarve1 2 5 2 4 5 2" xfId="15171" xr:uid="{00000000-0005-0000-0000-00005D440000}"/>
    <cellStyle name="40 % - Markeringsfarve1 2 5 2 4 6" xfId="4894" xr:uid="{00000000-0005-0000-0000-00005E440000}"/>
    <cellStyle name="40 % - Markeringsfarve1 2 5 2 4 6 2" xfId="15172" xr:uid="{00000000-0005-0000-0000-00005F440000}"/>
    <cellStyle name="40 % - Markeringsfarve1 2 5 2 4 7" xfId="15167" xr:uid="{00000000-0005-0000-0000-000060440000}"/>
    <cellStyle name="40 % - Markeringsfarve1 2 5 2 5" xfId="4895" xr:uid="{00000000-0005-0000-0000-000061440000}"/>
    <cellStyle name="40 % - Markeringsfarve1 2 5 2 5 2" xfId="15173" xr:uid="{00000000-0005-0000-0000-000062440000}"/>
    <cellStyle name="40 % - Markeringsfarve1 2 5 2 6" xfId="4896" xr:uid="{00000000-0005-0000-0000-000063440000}"/>
    <cellStyle name="40 % - Markeringsfarve1 2 5 2 6 2" xfId="15174" xr:uid="{00000000-0005-0000-0000-000064440000}"/>
    <cellStyle name="40 % - Markeringsfarve1 2 5 2 7" xfId="4897" xr:uid="{00000000-0005-0000-0000-000065440000}"/>
    <cellStyle name="40 % - Markeringsfarve1 2 5 2 7 2" xfId="15175" xr:uid="{00000000-0005-0000-0000-000066440000}"/>
    <cellStyle name="40 % - Markeringsfarve1 2 5 2 8" xfId="4898" xr:uid="{00000000-0005-0000-0000-000067440000}"/>
    <cellStyle name="40 % - Markeringsfarve1 2 5 2 8 2" xfId="15176" xr:uid="{00000000-0005-0000-0000-000068440000}"/>
    <cellStyle name="40 % - Markeringsfarve1 2 5 2 9" xfId="4899" xr:uid="{00000000-0005-0000-0000-000069440000}"/>
    <cellStyle name="40 % - Markeringsfarve1 2 5 2 9 2" xfId="15177" xr:uid="{00000000-0005-0000-0000-00006A440000}"/>
    <cellStyle name="40 % - Markeringsfarve1 2 5 3" xfId="4900" xr:uid="{00000000-0005-0000-0000-00006B440000}"/>
    <cellStyle name="40 % - Markeringsfarve1 2 5 3 2" xfId="4901" xr:uid="{00000000-0005-0000-0000-00006C440000}"/>
    <cellStyle name="40 % - Markeringsfarve1 2 5 3 2 2" xfId="15179" xr:uid="{00000000-0005-0000-0000-00006D440000}"/>
    <cellStyle name="40 % - Markeringsfarve1 2 5 3 3" xfId="4902" xr:uid="{00000000-0005-0000-0000-00006E440000}"/>
    <cellStyle name="40 % - Markeringsfarve1 2 5 3 3 2" xfId="15180" xr:uid="{00000000-0005-0000-0000-00006F440000}"/>
    <cellStyle name="40 % - Markeringsfarve1 2 5 3 4" xfId="4903" xr:uid="{00000000-0005-0000-0000-000070440000}"/>
    <cellStyle name="40 % - Markeringsfarve1 2 5 3 4 2" xfId="15181" xr:uid="{00000000-0005-0000-0000-000071440000}"/>
    <cellStyle name="40 % - Markeringsfarve1 2 5 3 5" xfId="4904" xr:uid="{00000000-0005-0000-0000-000072440000}"/>
    <cellStyle name="40 % - Markeringsfarve1 2 5 3 5 2" xfId="15182" xr:uid="{00000000-0005-0000-0000-000073440000}"/>
    <cellStyle name="40 % - Markeringsfarve1 2 5 3 6" xfId="4905" xr:uid="{00000000-0005-0000-0000-000074440000}"/>
    <cellStyle name="40 % - Markeringsfarve1 2 5 3 6 2" xfId="15183" xr:uid="{00000000-0005-0000-0000-000075440000}"/>
    <cellStyle name="40 % - Markeringsfarve1 2 5 3 7" xfId="15178" xr:uid="{00000000-0005-0000-0000-000076440000}"/>
    <cellStyle name="40 % - Markeringsfarve1 2 5 4" xfId="4906" xr:uid="{00000000-0005-0000-0000-000077440000}"/>
    <cellStyle name="40 % - Markeringsfarve1 2 5 4 2" xfId="4907" xr:uid="{00000000-0005-0000-0000-000078440000}"/>
    <cellStyle name="40 % - Markeringsfarve1 2 5 4 2 2" xfId="15185" xr:uid="{00000000-0005-0000-0000-000079440000}"/>
    <cellStyle name="40 % - Markeringsfarve1 2 5 4 3" xfId="4908" xr:uid="{00000000-0005-0000-0000-00007A440000}"/>
    <cellStyle name="40 % - Markeringsfarve1 2 5 4 3 2" xfId="15186" xr:uid="{00000000-0005-0000-0000-00007B440000}"/>
    <cellStyle name="40 % - Markeringsfarve1 2 5 4 4" xfId="4909" xr:uid="{00000000-0005-0000-0000-00007C440000}"/>
    <cellStyle name="40 % - Markeringsfarve1 2 5 4 4 2" xfId="15187" xr:uid="{00000000-0005-0000-0000-00007D440000}"/>
    <cellStyle name="40 % - Markeringsfarve1 2 5 4 5" xfId="4910" xr:uid="{00000000-0005-0000-0000-00007E440000}"/>
    <cellStyle name="40 % - Markeringsfarve1 2 5 4 5 2" xfId="15188" xr:uid="{00000000-0005-0000-0000-00007F440000}"/>
    <cellStyle name="40 % - Markeringsfarve1 2 5 4 6" xfId="4911" xr:uid="{00000000-0005-0000-0000-000080440000}"/>
    <cellStyle name="40 % - Markeringsfarve1 2 5 4 6 2" xfId="15189" xr:uid="{00000000-0005-0000-0000-000081440000}"/>
    <cellStyle name="40 % - Markeringsfarve1 2 5 4 7" xfId="15184" xr:uid="{00000000-0005-0000-0000-000082440000}"/>
    <cellStyle name="40 % - Markeringsfarve1 2 5 5" xfId="4912" xr:uid="{00000000-0005-0000-0000-000083440000}"/>
    <cellStyle name="40 % - Markeringsfarve1 2 5 5 2" xfId="4913" xr:uid="{00000000-0005-0000-0000-000084440000}"/>
    <cellStyle name="40 % - Markeringsfarve1 2 5 5 2 2" xfId="15191" xr:uid="{00000000-0005-0000-0000-000085440000}"/>
    <cellStyle name="40 % - Markeringsfarve1 2 5 5 3" xfId="4914" xr:uid="{00000000-0005-0000-0000-000086440000}"/>
    <cellStyle name="40 % - Markeringsfarve1 2 5 5 3 2" xfId="15192" xr:uid="{00000000-0005-0000-0000-000087440000}"/>
    <cellStyle name="40 % - Markeringsfarve1 2 5 5 4" xfId="4915" xr:uid="{00000000-0005-0000-0000-000088440000}"/>
    <cellStyle name="40 % - Markeringsfarve1 2 5 5 4 2" xfId="15193" xr:uid="{00000000-0005-0000-0000-000089440000}"/>
    <cellStyle name="40 % - Markeringsfarve1 2 5 5 5" xfId="4916" xr:uid="{00000000-0005-0000-0000-00008A440000}"/>
    <cellStyle name="40 % - Markeringsfarve1 2 5 5 5 2" xfId="15194" xr:uid="{00000000-0005-0000-0000-00008B440000}"/>
    <cellStyle name="40 % - Markeringsfarve1 2 5 5 6" xfId="4917" xr:uid="{00000000-0005-0000-0000-00008C440000}"/>
    <cellStyle name="40 % - Markeringsfarve1 2 5 5 6 2" xfId="15195" xr:uid="{00000000-0005-0000-0000-00008D440000}"/>
    <cellStyle name="40 % - Markeringsfarve1 2 5 5 7" xfId="15190" xr:uid="{00000000-0005-0000-0000-00008E440000}"/>
    <cellStyle name="40 % - Markeringsfarve1 2 5 6" xfId="4918" xr:uid="{00000000-0005-0000-0000-00008F440000}"/>
    <cellStyle name="40 % - Markeringsfarve1 2 5 6 2" xfId="15196" xr:uid="{00000000-0005-0000-0000-000090440000}"/>
    <cellStyle name="40 % - Markeringsfarve1 2 5 7" xfId="4919" xr:uid="{00000000-0005-0000-0000-000091440000}"/>
    <cellStyle name="40 % - Markeringsfarve1 2 5 7 2" xfId="15197" xr:uid="{00000000-0005-0000-0000-000092440000}"/>
    <cellStyle name="40 % - Markeringsfarve1 2 5 8" xfId="4920" xr:uid="{00000000-0005-0000-0000-000093440000}"/>
    <cellStyle name="40 % - Markeringsfarve1 2 5 8 2" xfId="15198" xr:uid="{00000000-0005-0000-0000-000094440000}"/>
    <cellStyle name="40 % - Markeringsfarve1 2 5 9" xfId="4921" xr:uid="{00000000-0005-0000-0000-000095440000}"/>
    <cellStyle name="40 % - Markeringsfarve1 2 5 9 2" xfId="15199" xr:uid="{00000000-0005-0000-0000-000096440000}"/>
    <cellStyle name="40 % - Markeringsfarve1 2 6" xfId="4922" xr:uid="{00000000-0005-0000-0000-000097440000}"/>
    <cellStyle name="40 % - Markeringsfarve1 2 6 10" xfId="15200" xr:uid="{00000000-0005-0000-0000-000098440000}"/>
    <cellStyle name="40 % - Markeringsfarve1 2 6 2" xfId="4923" xr:uid="{00000000-0005-0000-0000-000099440000}"/>
    <cellStyle name="40 % - Markeringsfarve1 2 6 2 2" xfId="4924" xr:uid="{00000000-0005-0000-0000-00009A440000}"/>
    <cellStyle name="40 % - Markeringsfarve1 2 6 2 2 2" xfId="15202" xr:uid="{00000000-0005-0000-0000-00009B440000}"/>
    <cellStyle name="40 % - Markeringsfarve1 2 6 2 3" xfId="4925" xr:uid="{00000000-0005-0000-0000-00009C440000}"/>
    <cellStyle name="40 % - Markeringsfarve1 2 6 2 3 2" xfId="15203" xr:uid="{00000000-0005-0000-0000-00009D440000}"/>
    <cellStyle name="40 % - Markeringsfarve1 2 6 2 4" xfId="4926" xr:uid="{00000000-0005-0000-0000-00009E440000}"/>
    <cellStyle name="40 % - Markeringsfarve1 2 6 2 4 2" xfId="15204" xr:uid="{00000000-0005-0000-0000-00009F440000}"/>
    <cellStyle name="40 % - Markeringsfarve1 2 6 2 5" xfId="4927" xr:uid="{00000000-0005-0000-0000-0000A0440000}"/>
    <cellStyle name="40 % - Markeringsfarve1 2 6 2 5 2" xfId="15205" xr:uid="{00000000-0005-0000-0000-0000A1440000}"/>
    <cellStyle name="40 % - Markeringsfarve1 2 6 2 6" xfId="4928" xr:uid="{00000000-0005-0000-0000-0000A2440000}"/>
    <cellStyle name="40 % - Markeringsfarve1 2 6 2 6 2" xfId="15206" xr:uid="{00000000-0005-0000-0000-0000A3440000}"/>
    <cellStyle name="40 % - Markeringsfarve1 2 6 2 7" xfId="15201" xr:uid="{00000000-0005-0000-0000-0000A4440000}"/>
    <cellStyle name="40 % - Markeringsfarve1 2 6 3" xfId="4929" xr:uid="{00000000-0005-0000-0000-0000A5440000}"/>
    <cellStyle name="40 % - Markeringsfarve1 2 6 3 2" xfId="4930" xr:uid="{00000000-0005-0000-0000-0000A6440000}"/>
    <cellStyle name="40 % - Markeringsfarve1 2 6 3 2 2" xfId="15208" xr:uid="{00000000-0005-0000-0000-0000A7440000}"/>
    <cellStyle name="40 % - Markeringsfarve1 2 6 3 3" xfId="4931" xr:uid="{00000000-0005-0000-0000-0000A8440000}"/>
    <cellStyle name="40 % - Markeringsfarve1 2 6 3 3 2" xfId="15209" xr:uid="{00000000-0005-0000-0000-0000A9440000}"/>
    <cellStyle name="40 % - Markeringsfarve1 2 6 3 4" xfId="4932" xr:uid="{00000000-0005-0000-0000-0000AA440000}"/>
    <cellStyle name="40 % - Markeringsfarve1 2 6 3 4 2" xfId="15210" xr:uid="{00000000-0005-0000-0000-0000AB440000}"/>
    <cellStyle name="40 % - Markeringsfarve1 2 6 3 5" xfId="4933" xr:uid="{00000000-0005-0000-0000-0000AC440000}"/>
    <cellStyle name="40 % - Markeringsfarve1 2 6 3 5 2" xfId="15211" xr:uid="{00000000-0005-0000-0000-0000AD440000}"/>
    <cellStyle name="40 % - Markeringsfarve1 2 6 3 6" xfId="4934" xr:uid="{00000000-0005-0000-0000-0000AE440000}"/>
    <cellStyle name="40 % - Markeringsfarve1 2 6 3 6 2" xfId="15212" xr:uid="{00000000-0005-0000-0000-0000AF440000}"/>
    <cellStyle name="40 % - Markeringsfarve1 2 6 3 7" xfId="15207" xr:uid="{00000000-0005-0000-0000-0000B0440000}"/>
    <cellStyle name="40 % - Markeringsfarve1 2 6 4" xfId="4935" xr:uid="{00000000-0005-0000-0000-0000B1440000}"/>
    <cellStyle name="40 % - Markeringsfarve1 2 6 4 2" xfId="4936" xr:uid="{00000000-0005-0000-0000-0000B2440000}"/>
    <cellStyle name="40 % - Markeringsfarve1 2 6 4 2 2" xfId="15214" xr:uid="{00000000-0005-0000-0000-0000B3440000}"/>
    <cellStyle name="40 % - Markeringsfarve1 2 6 4 3" xfId="4937" xr:uid="{00000000-0005-0000-0000-0000B4440000}"/>
    <cellStyle name="40 % - Markeringsfarve1 2 6 4 3 2" xfId="15215" xr:uid="{00000000-0005-0000-0000-0000B5440000}"/>
    <cellStyle name="40 % - Markeringsfarve1 2 6 4 4" xfId="4938" xr:uid="{00000000-0005-0000-0000-0000B6440000}"/>
    <cellStyle name="40 % - Markeringsfarve1 2 6 4 4 2" xfId="15216" xr:uid="{00000000-0005-0000-0000-0000B7440000}"/>
    <cellStyle name="40 % - Markeringsfarve1 2 6 4 5" xfId="4939" xr:uid="{00000000-0005-0000-0000-0000B8440000}"/>
    <cellStyle name="40 % - Markeringsfarve1 2 6 4 5 2" xfId="15217" xr:uid="{00000000-0005-0000-0000-0000B9440000}"/>
    <cellStyle name="40 % - Markeringsfarve1 2 6 4 6" xfId="4940" xr:uid="{00000000-0005-0000-0000-0000BA440000}"/>
    <cellStyle name="40 % - Markeringsfarve1 2 6 4 6 2" xfId="15218" xr:uid="{00000000-0005-0000-0000-0000BB440000}"/>
    <cellStyle name="40 % - Markeringsfarve1 2 6 4 7" xfId="15213" xr:uid="{00000000-0005-0000-0000-0000BC440000}"/>
    <cellStyle name="40 % - Markeringsfarve1 2 6 5" xfId="4941" xr:uid="{00000000-0005-0000-0000-0000BD440000}"/>
    <cellStyle name="40 % - Markeringsfarve1 2 6 5 2" xfId="15219" xr:uid="{00000000-0005-0000-0000-0000BE440000}"/>
    <cellStyle name="40 % - Markeringsfarve1 2 6 6" xfId="4942" xr:uid="{00000000-0005-0000-0000-0000BF440000}"/>
    <cellStyle name="40 % - Markeringsfarve1 2 6 6 2" xfId="15220" xr:uid="{00000000-0005-0000-0000-0000C0440000}"/>
    <cellStyle name="40 % - Markeringsfarve1 2 6 7" xfId="4943" xr:uid="{00000000-0005-0000-0000-0000C1440000}"/>
    <cellStyle name="40 % - Markeringsfarve1 2 6 7 2" xfId="15221" xr:uid="{00000000-0005-0000-0000-0000C2440000}"/>
    <cellStyle name="40 % - Markeringsfarve1 2 6 8" xfId="4944" xr:uid="{00000000-0005-0000-0000-0000C3440000}"/>
    <cellStyle name="40 % - Markeringsfarve1 2 6 8 2" xfId="15222" xr:uid="{00000000-0005-0000-0000-0000C4440000}"/>
    <cellStyle name="40 % - Markeringsfarve1 2 6 9" xfId="4945" xr:uid="{00000000-0005-0000-0000-0000C5440000}"/>
    <cellStyle name="40 % - Markeringsfarve1 2 6 9 2" xfId="15223" xr:uid="{00000000-0005-0000-0000-0000C6440000}"/>
    <cellStyle name="40 % - Markeringsfarve1 2 7" xfId="4946" xr:uid="{00000000-0005-0000-0000-0000C7440000}"/>
    <cellStyle name="40 % - Markeringsfarve1 2 7 2" xfId="4947" xr:uid="{00000000-0005-0000-0000-0000C8440000}"/>
    <cellStyle name="40 % - Markeringsfarve1 2 7 2 2" xfId="15225" xr:uid="{00000000-0005-0000-0000-0000C9440000}"/>
    <cellStyle name="40 % - Markeringsfarve1 2 7 3" xfId="4948" xr:uid="{00000000-0005-0000-0000-0000CA440000}"/>
    <cellStyle name="40 % - Markeringsfarve1 2 7 3 2" xfId="15226" xr:uid="{00000000-0005-0000-0000-0000CB440000}"/>
    <cellStyle name="40 % - Markeringsfarve1 2 7 4" xfId="4949" xr:uid="{00000000-0005-0000-0000-0000CC440000}"/>
    <cellStyle name="40 % - Markeringsfarve1 2 7 4 2" xfId="15227" xr:uid="{00000000-0005-0000-0000-0000CD440000}"/>
    <cellStyle name="40 % - Markeringsfarve1 2 7 5" xfId="4950" xr:uid="{00000000-0005-0000-0000-0000CE440000}"/>
    <cellStyle name="40 % - Markeringsfarve1 2 7 5 2" xfId="15228" xr:uid="{00000000-0005-0000-0000-0000CF440000}"/>
    <cellStyle name="40 % - Markeringsfarve1 2 7 6" xfId="4951" xr:uid="{00000000-0005-0000-0000-0000D0440000}"/>
    <cellStyle name="40 % - Markeringsfarve1 2 7 6 2" xfId="15229" xr:uid="{00000000-0005-0000-0000-0000D1440000}"/>
    <cellStyle name="40 % - Markeringsfarve1 2 7 7" xfId="15224" xr:uid="{00000000-0005-0000-0000-0000D2440000}"/>
    <cellStyle name="40 % - Markeringsfarve1 2 8" xfId="4952" xr:uid="{00000000-0005-0000-0000-0000D3440000}"/>
    <cellStyle name="40 % - Markeringsfarve1 2 8 2" xfId="4953" xr:uid="{00000000-0005-0000-0000-0000D4440000}"/>
    <cellStyle name="40 % - Markeringsfarve1 2 8 2 2" xfId="15231" xr:uid="{00000000-0005-0000-0000-0000D5440000}"/>
    <cellStyle name="40 % - Markeringsfarve1 2 8 3" xfId="4954" xr:uid="{00000000-0005-0000-0000-0000D6440000}"/>
    <cellStyle name="40 % - Markeringsfarve1 2 8 3 2" xfId="15232" xr:uid="{00000000-0005-0000-0000-0000D7440000}"/>
    <cellStyle name="40 % - Markeringsfarve1 2 8 4" xfId="4955" xr:uid="{00000000-0005-0000-0000-0000D8440000}"/>
    <cellStyle name="40 % - Markeringsfarve1 2 8 4 2" xfId="15233" xr:uid="{00000000-0005-0000-0000-0000D9440000}"/>
    <cellStyle name="40 % - Markeringsfarve1 2 8 5" xfId="4956" xr:uid="{00000000-0005-0000-0000-0000DA440000}"/>
    <cellStyle name="40 % - Markeringsfarve1 2 8 5 2" xfId="15234" xr:uid="{00000000-0005-0000-0000-0000DB440000}"/>
    <cellStyle name="40 % - Markeringsfarve1 2 8 6" xfId="4957" xr:uid="{00000000-0005-0000-0000-0000DC440000}"/>
    <cellStyle name="40 % - Markeringsfarve1 2 8 6 2" xfId="15235" xr:uid="{00000000-0005-0000-0000-0000DD440000}"/>
    <cellStyle name="40 % - Markeringsfarve1 2 8 7" xfId="15230" xr:uid="{00000000-0005-0000-0000-0000DE440000}"/>
    <cellStyle name="40 % - Markeringsfarve1 2 9" xfId="4958" xr:uid="{00000000-0005-0000-0000-0000DF440000}"/>
    <cellStyle name="40 % - Markeringsfarve1 2 9 2" xfId="4959" xr:uid="{00000000-0005-0000-0000-0000E0440000}"/>
    <cellStyle name="40 % - Markeringsfarve1 2 9 2 2" xfId="15237" xr:uid="{00000000-0005-0000-0000-0000E1440000}"/>
    <cellStyle name="40 % - Markeringsfarve1 2 9 3" xfId="4960" xr:uid="{00000000-0005-0000-0000-0000E2440000}"/>
    <cellStyle name="40 % - Markeringsfarve1 2 9 3 2" xfId="15238" xr:uid="{00000000-0005-0000-0000-0000E3440000}"/>
    <cellStyle name="40 % - Markeringsfarve1 2 9 4" xfId="4961" xr:uid="{00000000-0005-0000-0000-0000E4440000}"/>
    <cellStyle name="40 % - Markeringsfarve1 2 9 4 2" xfId="15239" xr:uid="{00000000-0005-0000-0000-0000E5440000}"/>
    <cellStyle name="40 % - Markeringsfarve1 2 9 5" xfId="4962" xr:uid="{00000000-0005-0000-0000-0000E6440000}"/>
    <cellStyle name="40 % - Markeringsfarve1 2 9 5 2" xfId="15240" xr:uid="{00000000-0005-0000-0000-0000E7440000}"/>
    <cellStyle name="40 % - Markeringsfarve1 2 9 6" xfId="4963" xr:uid="{00000000-0005-0000-0000-0000E8440000}"/>
    <cellStyle name="40 % - Markeringsfarve1 2 9 6 2" xfId="15241" xr:uid="{00000000-0005-0000-0000-0000E9440000}"/>
    <cellStyle name="40 % - Markeringsfarve1 2 9 7" xfId="15236" xr:uid="{00000000-0005-0000-0000-0000EA440000}"/>
    <cellStyle name="40 % - Markeringsfarve1 2_Budget" xfId="4964" xr:uid="{00000000-0005-0000-0000-0000EB440000}"/>
    <cellStyle name="40 % - Markeringsfarve1 20" xfId="10295" xr:uid="{00000000-0005-0000-0000-0000EC440000}"/>
    <cellStyle name="40 % - Markeringsfarve1 3" xfId="4965" xr:uid="{00000000-0005-0000-0000-0000ED440000}"/>
    <cellStyle name="40 % - Markeringsfarve1 3 2" xfId="4966" xr:uid="{00000000-0005-0000-0000-0000EE440000}"/>
    <cellStyle name="40 % - Markeringsfarve1 3 2 10" xfId="15243" xr:uid="{00000000-0005-0000-0000-0000EF440000}"/>
    <cellStyle name="40 % - Markeringsfarve1 3 2 2" xfId="4967" xr:uid="{00000000-0005-0000-0000-0000F0440000}"/>
    <cellStyle name="40 % - Markeringsfarve1 3 2 2 2" xfId="4968" xr:uid="{00000000-0005-0000-0000-0000F1440000}"/>
    <cellStyle name="40 % - Markeringsfarve1 3 2 2 2 2" xfId="4969" xr:uid="{00000000-0005-0000-0000-0000F2440000}"/>
    <cellStyle name="40 % - Markeringsfarve1 3 2 2 2 2 2" xfId="15246" xr:uid="{00000000-0005-0000-0000-0000F3440000}"/>
    <cellStyle name="40 % - Markeringsfarve1 3 2 2 2 3" xfId="4970" xr:uid="{00000000-0005-0000-0000-0000F4440000}"/>
    <cellStyle name="40 % - Markeringsfarve1 3 2 2 2 3 2" xfId="15247" xr:uid="{00000000-0005-0000-0000-0000F5440000}"/>
    <cellStyle name="40 % - Markeringsfarve1 3 2 2 2 4" xfId="4971" xr:uid="{00000000-0005-0000-0000-0000F6440000}"/>
    <cellStyle name="40 % - Markeringsfarve1 3 2 2 2 4 2" xfId="15248" xr:uid="{00000000-0005-0000-0000-0000F7440000}"/>
    <cellStyle name="40 % - Markeringsfarve1 3 2 2 2 5" xfId="4972" xr:uid="{00000000-0005-0000-0000-0000F8440000}"/>
    <cellStyle name="40 % - Markeringsfarve1 3 2 2 2 5 2" xfId="15249" xr:uid="{00000000-0005-0000-0000-0000F9440000}"/>
    <cellStyle name="40 % - Markeringsfarve1 3 2 2 2 6" xfId="4973" xr:uid="{00000000-0005-0000-0000-0000FA440000}"/>
    <cellStyle name="40 % - Markeringsfarve1 3 2 2 2 6 2" xfId="15250" xr:uid="{00000000-0005-0000-0000-0000FB440000}"/>
    <cellStyle name="40 % - Markeringsfarve1 3 2 2 2 7" xfId="15245" xr:uid="{00000000-0005-0000-0000-0000FC440000}"/>
    <cellStyle name="40 % - Markeringsfarve1 3 2 2 3" xfId="4974" xr:uid="{00000000-0005-0000-0000-0000FD440000}"/>
    <cellStyle name="40 % - Markeringsfarve1 3 2 2 3 2" xfId="15251" xr:uid="{00000000-0005-0000-0000-0000FE440000}"/>
    <cellStyle name="40 % - Markeringsfarve1 3 2 2 4" xfId="4975" xr:uid="{00000000-0005-0000-0000-0000FF440000}"/>
    <cellStyle name="40 % - Markeringsfarve1 3 2 2 4 2" xfId="15252" xr:uid="{00000000-0005-0000-0000-000000450000}"/>
    <cellStyle name="40 % - Markeringsfarve1 3 2 2 5" xfId="4976" xr:uid="{00000000-0005-0000-0000-000001450000}"/>
    <cellStyle name="40 % - Markeringsfarve1 3 2 2 5 2" xfId="15253" xr:uid="{00000000-0005-0000-0000-000002450000}"/>
    <cellStyle name="40 % - Markeringsfarve1 3 2 2 6" xfId="4977" xr:uid="{00000000-0005-0000-0000-000003450000}"/>
    <cellStyle name="40 % - Markeringsfarve1 3 2 2 6 2" xfId="15254" xr:uid="{00000000-0005-0000-0000-000004450000}"/>
    <cellStyle name="40 % - Markeringsfarve1 3 2 2 7" xfId="4978" xr:uid="{00000000-0005-0000-0000-000005450000}"/>
    <cellStyle name="40 % - Markeringsfarve1 3 2 2 7 2" xfId="15255" xr:uid="{00000000-0005-0000-0000-000006450000}"/>
    <cellStyle name="40 % - Markeringsfarve1 3 2 2 8" xfId="15244" xr:uid="{00000000-0005-0000-0000-000007450000}"/>
    <cellStyle name="40 % - Markeringsfarve1 3 2 3" xfId="4979" xr:uid="{00000000-0005-0000-0000-000008450000}"/>
    <cellStyle name="40 % - Markeringsfarve1 3 2 3 2" xfId="4980" xr:uid="{00000000-0005-0000-0000-000009450000}"/>
    <cellStyle name="40 % - Markeringsfarve1 3 2 3 2 2" xfId="15257" xr:uid="{00000000-0005-0000-0000-00000A450000}"/>
    <cellStyle name="40 % - Markeringsfarve1 3 2 3 3" xfId="4981" xr:uid="{00000000-0005-0000-0000-00000B450000}"/>
    <cellStyle name="40 % - Markeringsfarve1 3 2 3 3 2" xfId="15258" xr:uid="{00000000-0005-0000-0000-00000C450000}"/>
    <cellStyle name="40 % - Markeringsfarve1 3 2 3 4" xfId="4982" xr:uid="{00000000-0005-0000-0000-00000D450000}"/>
    <cellStyle name="40 % - Markeringsfarve1 3 2 3 4 2" xfId="15259" xr:uid="{00000000-0005-0000-0000-00000E450000}"/>
    <cellStyle name="40 % - Markeringsfarve1 3 2 3 5" xfId="4983" xr:uid="{00000000-0005-0000-0000-00000F450000}"/>
    <cellStyle name="40 % - Markeringsfarve1 3 2 3 5 2" xfId="15260" xr:uid="{00000000-0005-0000-0000-000010450000}"/>
    <cellStyle name="40 % - Markeringsfarve1 3 2 3 6" xfId="4984" xr:uid="{00000000-0005-0000-0000-000011450000}"/>
    <cellStyle name="40 % - Markeringsfarve1 3 2 3 6 2" xfId="15261" xr:uid="{00000000-0005-0000-0000-000012450000}"/>
    <cellStyle name="40 % - Markeringsfarve1 3 2 3 7" xfId="15256" xr:uid="{00000000-0005-0000-0000-000013450000}"/>
    <cellStyle name="40 % - Markeringsfarve1 3 2 4" xfId="4985" xr:uid="{00000000-0005-0000-0000-000014450000}"/>
    <cellStyle name="40 % - Markeringsfarve1 3 2 4 2" xfId="15262" xr:uid="{00000000-0005-0000-0000-000015450000}"/>
    <cellStyle name="40 % - Markeringsfarve1 3 2 5" xfId="4986" xr:uid="{00000000-0005-0000-0000-000016450000}"/>
    <cellStyle name="40 % - Markeringsfarve1 3 2 5 2" xfId="15263" xr:uid="{00000000-0005-0000-0000-000017450000}"/>
    <cellStyle name="40 % - Markeringsfarve1 3 2 6" xfId="4987" xr:uid="{00000000-0005-0000-0000-000018450000}"/>
    <cellStyle name="40 % - Markeringsfarve1 3 2 6 2" xfId="15264" xr:uid="{00000000-0005-0000-0000-000019450000}"/>
    <cellStyle name="40 % - Markeringsfarve1 3 2 7" xfId="4988" xr:uid="{00000000-0005-0000-0000-00001A450000}"/>
    <cellStyle name="40 % - Markeringsfarve1 3 2 7 2" xfId="15265" xr:uid="{00000000-0005-0000-0000-00001B450000}"/>
    <cellStyle name="40 % - Markeringsfarve1 3 2 8" xfId="4989" xr:uid="{00000000-0005-0000-0000-00001C450000}"/>
    <cellStyle name="40 % - Markeringsfarve1 3 2 8 2" xfId="15266" xr:uid="{00000000-0005-0000-0000-00001D450000}"/>
    <cellStyle name="40 % - Markeringsfarve1 3 2 9" xfId="4990" xr:uid="{00000000-0005-0000-0000-00001E450000}"/>
    <cellStyle name="40 % - Markeringsfarve1 3 2 9 2" xfId="15267" xr:uid="{00000000-0005-0000-0000-00001F450000}"/>
    <cellStyle name="40 % - Markeringsfarve1 3 3" xfId="4991" xr:uid="{00000000-0005-0000-0000-000020450000}"/>
    <cellStyle name="40 % - Markeringsfarve1 3 3 2" xfId="15268" xr:uid="{00000000-0005-0000-0000-000021450000}"/>
    <cellStyle name="40 % - Markeringsfarve1 3 4" xfId="15242" xr:uid="{00000000-0005-0000-0000-000022450000}"/>
    <cellStyle name="40 % - Markeringsfarve1 3_Budget" xfId="4992" xr:uid="{00000000-0005-0000-0000-000023450000}"/>
    <cellStyle name="40 % - Markeringsfarve1 4" xfId="4993" xr:uid="{00000000-0005-0000-0000-000024450000}"/>
    <cellStyle name="40 % - Markeringsfarve1 4 2" xfId="4994" xr:uid="{00000000-0005-0000-0000-000025450000}"/>
    <cellStyle name="40 % - Markeringsfarve1 4 2 2" xfId="15270" xr:uid="{00000000-0005-0000-0000-000026450000}"/>
    <cellStyle name="40 % - Markeringsfarve1 4 3" xfId="15269" xr:uid="{00000000-0005-0000-0000-000027450000}"/>
    <cellStyle name="40 % - Markeringsfarve1 5" xfId="4995" xr:uid="{00000000-0005-0000-0000-000028450000}"/>
    <cellStyle name="40 % - Markeringsfarve1 5 2" xfId="15271" xr:uid="{00000000-0005-0000-0000-000029450000}"/>
    <cellStyle name="40 % - Markeringsfarve1 6" xfId="4996" xr:uid="{00000000-0005-0000-0000-00002A450000}"/>
    <cellStyle name="40 % - Markeringsfarve1 6 10" xfId="4997" xr:uid="{00000000-0005-0000-0000-00002B450000}"/>
    <cellStyle name="40 % - Markeringsfarve1 6 10 2" xfId="15273" xr:uid="{00000000-0005-0000-0000-00002C450000}"/>
    <cellStyle name="40 % - Markeringsfarve1 6 11" xfId="15272" xr:uid="{00000000-0005-0000-0000-00002D450000}"/>
    <cellStyle name="40 % - Markeringsfarve1 6 2" xfId="4998" xr:uid="{00000000-0005-0000-0000-00002E450000}"/>
    <cellStyle name="40 % - Markeringsfarve1 6 2 2" xfId="4999" xr:uid="{00000000-0005-0000-0000-00002F450000}"/>
    <cellStyle name="40 % - Markeringsfarve1 6 2 2 2" xfId="5000" xr:uid="{00000000-0005-0000-0000-000030450000}"/>
    <cellStyle name="40 % - Markeringsfarve1 6 2 2 2 2" xfId="15276" xr:uid="{00000000-0005-0000-0000-000031450000}"/>
    <cellStyle name="40 % - Markeringsfarve1 6 2 2 3" xfId="5001" xr:uid="{00000000-0005-0000-0000-000032450000}"/>
    <cellStyle name="40 % - Markeringsfarve1 6 2 2 3 2" xfId="15277" xr:uid="{00000000-0005-0000-0000-000033450000}"/>
    <cellStyle name="40 % - Markeringsfarve1 6 2 2 4" xfId="5002" xr:uid="{00000000-0005-0000-0000-000034450000}"/>
    <cellStyle name="40 % - Markeringsfarve1 6 2 2 4 2" xfId="15278" xr:uid="{00000000-0005-0000-0000-000035450000}"/>
    <cellStyle name="40 % - Markeringsfarve1 6 2 2 5" xfId="5003" xr:uid="{00000000-0005-0000-0000-000036450000}"/>
    <cellStyle name="40 % - Markeringsfarve1 6 2 2 5 2" xfId="15279" xr:uid="{00000000-0005-0000-0000-000037450000}"/>
    <cellStyle name="40 % - Markeringsfarve1 6 2 2 6" xfId="5004" xr:uid="{00000000-0005-0000-0000-000038450000}"/>
    <cellStyle name="40 % - Markeringsfarve1 6 2 2 6 2" xfId="15280" xr:uid="{00000000-0005-0000-0000-000039450000}"/>
    <cellStyle name="40 % - Markeringsfarve1 6 2 2 7" xfId="15275" xr:uid="{00000000-0005-0000-0000-00003A450000}"/>
    <cellStyle name="40 % - Markeringsfarve1 6 2 3" xfId="5005" xr:uid="{00000000-0005-0000-0000-00003B450000}"/>
    <cellStyle name="40 % - Markeringsfarve1 6 2 3 2" xfId="5006" xr:uid="{00000000-0005-0000-0000-00003C450000}"/>
    <cellStyle name="40 % - Markeringsfarve1 6 2 3 2 2" xfId="15282" xr:uid="{00000000-0005-0000-0000-00003D450000}"/>
    <cellStyle name="40 % - Markeringsfarve1 6 2 3 3" xfId="5007" xr:uid="{00000000-0005-0000-0000-00003E450000}"/>
    <cellStyle name="40 % - Markeringsfarve1 6 2 3 3 2" xfId="15283" xr:uid="{00000000-0005-0000-0000-00003F450000}"/>
    <cellStyle name="40 % - Markeringsfarve1 6 2 3 4" xfId="5008" xr:uid="{00000000-0005-0000-0000-000040450000}"/>
    <cellStyle name="40 % - Markeringsfarve1 6 2 3 4 2" xfId="15284" xr:uid="{00000000-0005-0000-0000-000041450000}"/>
    <cellStyle name="40 % - Markeringsfarve1 6 2 3 5" xfId="5009" xr:uid="{00000000-0005-0000-0000-000042450000}"/>
    <cellStyle name="40 % - Markeringsfarve1 6 2 3 5 2" xfId="15285" xr:uid="{00000000-0005-0000-0000-000043450000}"/>
    <cellStyle name="40 % - Markeringsfarve1 6 2 3 6" xfId="5010" xr:uid="{00000000-0005-0000-0000-000044450000}"/>
    <cellStyle name="40 % - Markeringsfarve1 6 2 3 6 2" xfId="15286" xr:uid="{00000000-0005-0000-0000-000045450000}"/>
    <cellStyle name="40 % - Markeringsfarve1 6 2 3 7" xfId="15281" xr:uid="{00000000-0005-0000-0000-000046450000}"/>
    <cellStyle name="40 % - Markeringsfarve1 6 2 4" xfId="5011" xr:uid="{00000000-0005-0000-0000-000047450000}"/>
    <cellStyle name="40 % - Markeringsfarve1 6 2 4 2" xfId="15287" xr:uid="{00000000-0005-0000-0000-000048450000}"/>
    <cellStyle name="40 % - Markeringsfarve1 6 2 5" xfId="5012" xr:uid="{00000000-0005-0000-0000-000049450000}"/>
    <cellStyle name="40 % - Markeringsfarve1 6 2 5 2" xfId="15288" xr:uid="{00000000-0005-0000-0000-00004A450000}"/>
    <cellStyle name="40 % - Markeringsfarve1 6 2 6" xfId="5013" xr:uid="{00000000-0005-0000-0000-00004B450000}"/>
    <cellStyle name="40 % - Markeringsfarve1 6 2 6 2" xfId="15289" xr:uid="{00000000-0005-0000-0000-00004C450000}"/>
    <cellStyle name="40 % - Markeringsfarve1 6 2 7" xfId="5014" xr:uid="{00000000-0005-0000-0000-00004D450000}"/>
    <cellStyle name="40 % - Markeringsfarve1 6 2 7 2" xfId="15290" xr:uid="{00000000-0005-0000-0000-00004E450000}"/>
    <cellStyle name="40 % - Markeringsfarve1 6 2 8" xfId="5015" xr:uid="{00000000-0005-0000-0000-00004F450000}"/>
    <cellStyle name="40 % - Markeringsfarve1 6 2 8 2" xfId="15291" xr:uid="{00000000-0005-0000-0000-000050450000}"/>
    <cellStyle name="40 % - Markeringsfarve1 6 2 9" xfId="15274" xr:uid="{00000000-0005-0000-0000-000051450000}"/>
    <cellStyle name="40 % - Markeringsfarve1 6 3" xfId="5016" xr:uid="{00000000-0005-0000-0000-000052450000}"/>
    <cellStyle name="40 % - Markeringsfarve1 6 3 2" xfId="15292" xr:uid="{00000000-0005-0000-0000-000053450000}"/>
    <cellStyle name="40 % - Markeringsfarve1 6 4" xfId="5017" xr:uid="{00000000-0005-0000-0000-000054450000}"/>
    <cellStyle name="40 % - Markeringsfarve1 6 4 2" xfId="5018" xr:uid="{00000000-0005-0000-0000-000055450000}"/>
    <cellStyle name="40 % - Markeringsfarve1 6 4 2 2" xfId="15294" xr:uid="{00000000-0005-0000-0000-000056450000}"/>
    <cellStyle name="40 % - Markeringsfarve1 6 4 3" xfId="5019" xr:uid="{00000000-0005-0000-0000-000057450000}"/>
    <cellStyle name="40 % - Markeringsfarve1 6 4 3 2" xfId="15295" xr:uid="{00000000-0005-0000-0000-000058450000}"/>
    <cellStyle name="40 % - Markeringsfarve1 6 4 4" xfId="5020" xr:uid="{00000000-0005-0000-0000-000059450000}"/>
    <cellStyle name="40 % - Markeringsfarve1 6 4 4 2" xfId="15296" xr:uid="{00000000-0005-0000-0000-00005A450000}"/>
    <cellStyle name="40 % - Markeringsfarve1 6 4 5" xfId="5021" xr:uid="{00000000-0005-0000-0000-00005B450000}"/>
    <cellStyle name="40 % - Markeringsfarve1 6 4 5 2" xfId="15297" xr:uid="{00000000-0005-0000-0000-00005C450000}"/>
    <cellStyle name="40 % - Markeringsfarve1 6 4 6" xfId="5022" xr:uid="{00000000-0005-0000-0000-00005D450000}"/>
    <cellStyle name="40 % - Markeringsfarve1 6 4 6 2" xfId="15298" xr:uid="{00000000-0005-0000-0000-00005E450000}"/>
    <cellStyle name="40 % - Markeringsfarve1 6 4 7" xfId="15293" xr:uid="{00000000-0005-0000-0000-00005F450000}"/>
    <cellStyle name="40 % - Markeringsfarve1 6 5" xfId="5023" xr:uid="{00000000-0005-0000-0000-000060450000}"/>
    <cellStyle name="40 % - Markeringsfarve1 6 5 2" xfId="5024" xr:uid="{00000000-0005-0000-0000-000061450000}"/>
    <cellStyle name="40 % - Markeringsfarve1 6 5 2 2" xfId="15300" xr:uid="{00000000-0005-0000-0000-000062450000}"/>
    <cellStyle name="40 % - Markeringsfarve1 6 5 3" xfId="5025" xr:uid="{00000000-0005-0000-0000-000063450000}"/>
    <cellStyle name="40 % - Markeringsfarve1 6 5 3 2" xfId="15301" xr:uid="{00000000-0005-0000-0000-000064450000}"/>
    <cellStyle name="40 % - Markeringsfarve1 6 5 4" xfId="5026" xr:uid="{00000000-0005-0000-0000-000065450000}"/>
    <cellStyle name="40 % - Markeringsfarve1 6 5 4 2" xfId="15302" xr:uid="{00000000-0005-0000-0000-000066450000}"/>
    <cellStyle name="40 % - Markeringsfarve1 6 5 5" xfId="5027" xr:uid="{00000000-0005-0000-0000-000067450000}"/>
    <cellStyle name="40 % - Markeringsfarve1 6 5 5 2" xfId="15303" xr:uid="{00000000-0005-0000-0000-000068450000}"/>
    <cellStyle name="40 % - Markeringsfarve1 6 5 6" xfId="5028" xr:uid="{00000000-0005-0000-0000-000069450000}"/>
    <cellStyle name="40 % - Markeringsfarve1 6 5 6 2" xfId="15304" xr:uid="{00000000-0005-0000-0000-00006A450000}"/>
    <cellStyle name="40 % - Markeringsfarve1 6 5 7" xfId="15299" xr:uid="{00000000-0005-0000-0000-00006B450000}"/>
    <cellStyle name="40 % - Markeringsfarve1 6 6" xfId="5029" xr:uid="{00000000-0005-0000-0000-00006C450000}"/>
    <cellStyle name="40 % - Markeringsfarve1 6 6 2" xfId="15305" xr:uid="{00000000-0005-0000-0000-00006D450000}"/>
    <cellStyle name="40 % - Markeringsfarve1 6 7" xfId="5030" xr:uid="{00000000-0005-0000-0000-00006E450000}"/>
    <cellStyle name="40 % - Markeringsfarve1 6 7 2" xfId="15306" xr:uid="{00000000-0005-0000-0000-00006F450000}"/>
    <cellStyle name="40 % - Markeringsfarve1 6 8" xfId="5031" xr:uid="{00000000-0005-0000-0000-000070450000}"/>
    <cellStyle name="40 % - Markeringsfarve1 6 8 2" xfId="15307" xr:uid="{00000000-0005-0000-0000-000071450000}"/>
    <cellStyle name="40 % - Markeringsfarve1 6 9" xfId="5032" xr:uid="{00000000-0005-0000-0000-000072450000}"/>
    <cellStyle name="40 % - Markeringsfarve1 6 9 2" xfId="15308" xr:uid="{00000000-0005-0000-0000-000073450000}"/>
    <cellStyle name="40 % - Markeringsfarve1 7" xfId="5033" xr:uid="{00000000-0005-0000-0000-000074450000}"/>
    <cellStyle name="40 % - Markeringsfarve1 7 2" xfId="15309" xr:uid="{00000000-0005-0000-0000-000075450000}"/>
    <cellStyle name="40 % - Markeringsfarve1 8" xfId="5034" xr:uid="{00000000-0005-0000-0000-000076450000}"/>
    <cellStyle name="40 % - Markeringsfarve1 8 2" xfId="15310" xr:uid="{00000000-0005-0000-0000-000077450000}"/>
    <cellStyle name="40 % - Markeringsfarve1 9" xfId="5035" xr:uid="{00000000-0005-0000-0000-000078450000}"/>
    <cellStyle name="40 % - Markeringsfarve1 9 2" xfId="15311" xr:uid="{00000000-0005-0000-0000-000079450000}"/>
    <cellStyle name="40 % - Markeringsfarve2 10" xfId="5037" xr:uid="{00000000-0005-0000-0000-00007A450000}"/>
    <cellStyle name="40 % - Markeringsfarve2 10 2" xfId="15312" xr:uid="{00000000-0005-0000-0000-00007B450000}"/>
    <cellStyle name="40 % - Markeringsfarve2 11" xfId="5038" xr:uid="{00000000-0005-0000-0000-00007C450000}"/>
    <cellStyle name="40 % - Markeringsfarve2 11 2" xfId="5039" xr:uid="{00000000-0005-0000-0000-00007D450000}"/>
    <cellStyle name="40 % - Markeringsfarve2 11 2 2" xfId="15314" xr:uid="{00000000-0005-0000-0000-00007E450000}"/>
    <cellStyle name="40 % - Markeringsfarve2 11 3" xfId="15313" xr:uid="{00000000-0005-0000-0000-00007F450000}"/>
    <cellStyle name="40 % - Markeringsfarve2 12" xfId="5040" xr:uid="{00000000-0005-0000-0000-000080450000}"/>
    <cellStyle name="40 % - Markeringsfarve2 12 2" xfId="15315" xr:uid="{00000000-0005-0000-0000-000081450000}"/>
    <cellStyle name="40 % - Markeringsfarve2 13" xfId="5041" xr:uid="{00000000-0005-0000-0000-000082450000}"/>
    <cellStyle name="40 % - Markeringsfarve2 13 2" xfId="15316" xr:uid="{00000000-0005-0000-0000-000083450000}"/>
    <cellStyle name="40 % - Markeringsfarve2 14" xfId="5042" xr:uid="{00000000-0005-0000-0000-000084450000}"/>
    <cellStyle name="40 % - Markeringsfarve2 14 2" xfId="15317" xr:uid="{00000000-0005-0000-0000-000085450000}"/>
    <cellStyle name="40 % - Markeringsfarve2 15" xfId="5043" xr:uid="{00000000-0005-0000-0000-000086450000}"/>
    <cellStyle name="40 % - Markeringsfarve2 15 2" xfId="15318" xr:uid="{00000000-0005-0000-0000-000087450000}"/>
    <cellStyle name="40 % - Markeringsfarve2 16" xfId="5044" xr:uid="{00000000-0005-0000-0000-000088450000}"/>
    <cellStyle name="40 % - Markeringsfarve2 16 2" xfId="15319" xr:uid="{00000000-0005-0000-0000-000089450000}"/>
    <cellStyle name="40 % - Markeringsfarve2 17" xfId="5045" xr:uid="{00000000-0005-0000-0000-00008A450000}"/>
    <cellStyle name="40 % - Markeringsfarve2 17 2" xfId="15320" xr:uid="{00000000-0005-0000-0000-00008B450000}"/>
    <cellStyle name="40 % - Markeringsfarve2 18" xfId="5046" xr:uid="{00000000-0005-0000-0000-00008C450000}"/>
    <cellStyle name="40 % - Markeringsfarve2 18 2" xfId="15321" xr:uid="{00000000-0005-0000-0000-00008D450000}"/>
    <cellStyle name="40 % - Markeringsfarve2 19" xfId="5047" xr:uid="{00000000-0005-0000-0000-00008E450000}"/>
    <cellStyle name="40 % - Markeringsfarve2 19 2" xfId="15322" xr:uid="{00000000-0005-0000-0000-00008F450000}"/>
    <cellStyle name="40 % - Markeringsfarve2 2" xfId="5048" xr:uid="{00000000-0005-0000-0000-000090450000}"/>
    <cellStyle name="40 % - Markeringsfarve2 2 10" xfId="5049" xr:uid="{00000000-0005-0000-0000-000091450000}"/>
    <cellStyle name="40 % - Markeringsfarve2 2 10 2" xfId="15324" xr:uid="{00000000-0005-0000-0000-000092450000}"/>
    <cellStyle name="40 % - Markeringsfarve2 2 11" xfId="5050" xr:uid="{00000000-0005-0000-0000-000093450000}"/>
    <cellStyle name="40 % - Markeringsfarve2 2 11 2" xfId="15325" xr:uid="{00000000-0005-0000-0000-000094450000}"/>
    <cellStyle name="40 % - Markeringsfarve2 2 12" xfId="5051" xr:uid="{00000000-0005-0000-0000-000095450000}"/>
    <cellStyle name="40 % - Markeringsfarve2 2 12 2" xfId="15326" xr:uid="{00000000-0005-0000-0000-000096450000}"/>
    <cellStyle name="40 % - Markeringsfarve2 2 13" xfId="5052" xr:uid="{00000000-0005-0000-0000-000097450000}"/>
    <cellStyle name="40 % - Markeringsfarve2 2 13 2" xfId="15327" xr:uid="{00000000-0005-0000-0000-000098450000}"/>
    <cellStyle name="40 % - Markeringsfarve2 2 14" xfId="5053" xr:uid="{00000000-0005-0000-0000-000099450000}"/>
    <cellStyle name="40 % - Markeringsfarve2 2 14 2" xfId="15328" xr:uid="{00000000-0005-0000-0000-00009A450000}"/>
    <cellStyle name="40 % - Markeringsfarve2 2 15" xfId="5054" xr:uid="{00000000-0005-0000-0000-00009B450000}"/>
    <cellStyle name="40 % - Markeringsfarve2 2 15 2" xfId="15329" xr:uid="{00000000-0005-0000-0000-00009C450000}"/>
    <cellStyle name="40 % - Markeringsfarve2 2 16" xfId="5055" xr:uid="{00000000-0005-0000-0000-00009D450000}"/>
    <cellStyle name="40 % - Markeringsfarve2 2 16 2" xfId="15330" xr:uid="{00000000-0005-0000-0000-00009E450000}"/>
    <cellStyle name="40 % - Markeringsfarve2 2 17" xfId="5056" xr:uid="{00000000-0005-0000-0000-00009F450000}"/>
    <cellStyle name="40 % - Markeringsfarve2 2 17 2" xfId="15331" xr:uid="{00000000-0005-0000-0000-0000A0450000}"/>
    <cellStyle name="40 % - Markeringsfarve2 2 18" xfId="10298" xr:uid="{00000000-0005-0000-0000-0000A1450000}"/>
    <cellStyle name="40 % - Markeringsfarve2 2 19" xfId="15323" xr:uid="{00000000-0005-0000-0000-0000A2450000}"/>
    <cellStyle name="40 % - Markeringsfarve2 2 2" xfId="5057" xr:uid="{00000000-0005-0000-0000-0000A3450000}"/>
    <cellStyle name="40 % - Markeringsfarve2 2 2 10" xfId="5058" xr:uid="{00000000-0005-0000-0000-0000A4450000}"/>
    <cellStyle name="40 % - Markeringsfarve2 2 2 10 2" xfId="15333" xr:uid="{00000000-0005-0000-0000-0000A5450000}"/>
    <cellStyle name="40 % - Markeringsfarve2 2 2 11" xfId="5059" xr:uid="{00000000-0005-0000-0000-0000A6450000}"/>
    <cellStyle name="40 % - Markeringsfarve2 2 2 11 2" xfId="15334" xr:uid="{00000000-0005-0000-0000-0000A7450000}"/>
    <cellStyle name="40 % - Markeringsfarve2 2 2 12" xfId="5060" xr:uid="{00000000-0005-0000-0000-0000A8450000}"/>
    <cellStyle name="40 % - Markeringsfarve2 2 2 12 2" xfId="15335" xr:uid="{00000000-0005-0000-0000-0000A9450000}"/>
    <cellStyle name="40 % - Markeringsfarve2 2 2 13" xfId="5061" xr:uid="{00000000-0005-0000-0000-0000AA450000}"/>
    <cellStyle name="40 % - Markeringsfarve2 2 2 13 2" xfId="15336" xr:uid="{00000000-0005-0000-0000-0000AB450000}"/>
    <cellStyle name="40 % - Markeringsfarve2 2 2 14" xfId="5062" xr:uid="{00000000-0005-0000-0000-0000AC450000}"/>
    <cellStyle name="40 % - Markeringsfarve2 2 2 14 2" xfId="15337" xr:uid="{00000000-0005-0000-0000-0000AD450000}"/>
    <cellStyle name="40 % - Markeringsfarve2 2 2 15" xfId="15332" xr:uid="{00000000-0005-0000-0000-0000AE450000}"/>
    <cellStyle name="40 % - Markeringsfarve2 2 2 2" xfId="5063" xr:uid="{00000000-0005-0000-0000-0000AF450000}"/>
    <cellStyle name="40 % - Markeringsfarve2 2 2 2 10" xfId="5064" xr:uid="{00000000-0005-0000-0000-0000B0450000}"/>
    <cellStyle name="40 % - Markeringsfarve2 2 2 2 10 2" xfId="15339" xr:uid="{00000000-0005-0000-0000-0000B1450000}"/>
    <cellStyle name="40 % - Markeringsfarve2 2 2 2 11" xfId="5065" xr:uid="{00000000-0005-0000-0000-0000B2450000}"/>
    <cellStyle name="40 % - Markeringsfarve2 2 2 2 11 2" xfId="15340" xr:uid="{00000000-0005-0000-0000-0000B3450000}"/>
    <cellStyle name="40 % - Markeringsfarve2 2 2 2 12" xfId="5066" xr:uid="{00000000-0005-0000-0000-0000B4450000}"/>
    <cellStyle name="40 % - Markeringsfarve2 2 2 2 12 2" xfId="15341" xr:uid="{00000000-0005-0000-0000-0000B5450000}"/>
    <cellStyle name="40 % - Markeringsfarve2 2 2 2 13" xfId="15338" xr:uid="{00000000-0005-0000-0000-0000B6450000}"/>
    <cellStyle name="40 % - Markeringsfarve2 2 2 2 2" xfId="5067" xr:uid="{00000000-0005-0000-0000-0000B7450000}"/>
    <cellStyle name="40 % - Markeringsfarve2 2 2 2 2 10" xfId="5068" xr:uid="{00000000-0005-0000-0000-0000B8450000}"/>
    <cellStyle name="40 % - Markeringsfarve2 2 2 2 2 10 2" xfId="15343" xr:uid="{00000000-0005-0000-0000-0000B9450000}"/>
    <cellStyle name="40 % - Markeringsfarve2 2 2 2 2 11" xfId="5069" xr:uid="{00000000-0005-0000-0000-0000BA450000}"/>
    <cellStyle name="40 % - Markeringsfarve2 2 2 2 2 11 2" xfId="15344" xr:uid="{00000000-0005-0000-0000-0000BB450000}"/>
    <cellStyle name="40 % - Markeringsfarve2 2 2 2 2 12" xfId="15342" xr:uid="{00000000-0005-0000-0000-0000BC450000}"/>
    <cellStyle name="40 % - Markeringsfarve2 2 2 2 2 2" xfId="5070" xr:uid="{00000000-0005-0000-0000-0000BD450000}"/>
    <cellStyle name="40 % - Markeringsfarve2 2 2 2 2 2 10" xfId="5071" xr:uid="{00000000-0005-0000-0000-0000BE450000}"/>
    <cellStyle name="40 % - Markeringsfarve2 2 2 2 2 2 10 2" xfId="15346" xr:uid="{00000000-0005-0000-0000-0000BF450000}"/>
    <cellStyle name="40 % - Markeringsfarve2 2 2 2 2 2 11" xfId="15345" xr:uid="{00000000-0005-0000-0000-0000C0450000}"/>
    <cellStyle name="40 % - Markeringsfarve2 2 2 2 2 2 2" xfId="5072" xr:uid="{00000000-0005-0000-0000-0000C1450000}"/>
    <cellStyle name="40 % - Markeringsfarve2 2 2 2 2 2 2 2" xfId="5073" xr:uid="{00000000-0005-0000-0000-0000C2450000}"/>
    <cellStyle name="40 % - Markeringsfarve2 2 2 2 2 2 2 2 2" xfId="15348" xr:uid="{00000000-0005-0000-0000-0000C3450000}"/>
    <cellStyle name="40 % - Markeringsfarve2 2 2 2 2 2 2 3" xfId="5074" xr:uid="{00000000-0005-0000-0000-0000C4450000}"/>
    <cellStyle name="40 % - Markeringsfarve2 2 2 2 2 2 2 3 2" xfId="15349" xr:uid="{00000000-0005-0000-0000-0000C5450000}"/>
    <cellStyle name="40 % - Markeringsfarve2 2 2 2 2 2 2 4" xfId="5075" xr:uid="{00000000-0005-0000-0000-0000C6450000}"/>
    <cellStyle name="40 % - Markeringsfarve2 2 2 2 2 2 2 4 2" xfId="15350" xr:uid="{00000000-0005-0000-0000-0000C7450000}"/>
    <cellStyle name="40 % - Markeringsfarve2 2 2 2 2 2 2 5" xfId="5076" xr:uid="{00000000-0005-0000-0000-0000C8450000}"/>
    <cellStyle name="40 % - Markeringsfarve2 2 2 2 2 2 2 5 2" xfId="15351" xr:uid="{00000000-0005-0000-0000-0000C9450000}"/>
    <cellStyle name="40 % - Markeringsfarve2 2 2 2 2 2 2 6" xfId="5077" xr:uid="{00000000-0005-0000-0000-0000CA450000}"/>
    <cellStyle name="40 % - Markeringsfarve2 2 2 2 2 2 2 6 2" xfId="15352" xr:uid="{00000000-0005-0000-0000-0000CB450000}"/>
    <cellStyle name="40 % - Markeringsfarve2 2 2 2 2 2 2 7" xfId="15347" xr:uid="{00000000-0005-0000-0000-0000CC450000}"/>
    <cellStyle name="40 % - Markeringsfarve2 2 2 2 2 2 3" xfId="5078" xr:uid="{00000000-0005-0000-0000-0000CD450000}"/>
    <cellStyle name="40 % - Markeringsfarve2 2 2 2 2 2 3 2" xfId="5079" xr:uid="{00000000-0005-0000-0000-0000CE450000}"/>
    <cellStyle name="40 % - Markeringsfarve2 2 2 2 2 2 3 2 2" xfId="15354" xr:uid="{00000000-0005-0000-0000-0000CF450000}"/>
    <cellStyle name="40 % - Markeringsfarve2 2 2 2 2 2 3 3" xfId="5080" xr:uid="{00000000-0005-0000-0000-0000D0450000}"/>
    <cellStyle name="40 % - Markeringsfarve2 2 2 2 2 2 3 3 2" xfId="15355" xr:uid="{00000000-0005-0000-0000-0000D1450000}"/>
    <cellStyle name="40 % - Markeringsfarve2 2 2 2 2 2 3 4" xfId="5081" xr:uid="{00000000-0005-0000-0000-0000D2450000}"/>
    <cellStyle name="40 % - Markeringsfarve2 2 2 2 2 2 3 4 2" xfId="15356" xr:uid="{00000000-0005-0000-0000-0000D3450000}"/>
    <cellStyle name="40 % - Markeringsfarve2 2 2 2 2 2 3 5" xfId="5082" xr:uid="{00000000-0005-0000-0000-0000D4450000}"/>
    <cellStyle name="40 % - Markeringsfarve2 2 2 2 2 2 3 5 2" xfId="15357" xr:uid="{00000000-0005-0000-0000-0000D5450000}"/>
    <cellStyle name="40 % - Markeringsfarve2 2 2 2 2 2 3 6" xfId="5083" xr:uid="{00000000-0005-0000-0000-0000D6450000}"/>
    <cellStyle name="40 % - Markeringsfarve2 2 2 2 2 2 3 6 2" xfId="15358" xr:uid="{00000000-0005-0000-0000-0000D7450000}"/>
    <cellStyle name="40 % - Markeringsfarve2 2 2 2 2 2 3 7" xfId="15353" xr:uid="{00000000-0005-0000-0000-0000D8450000}"/>
    <cellStyle name="40 % - Markeringsfarve2 2 2 2 2 2 4" xfId="5084" xr:uid="{00000000-0005-0000-0000-0000D9450000}"/>
    <cellStyle name="40 % - Markeringsfarve2 2 2 2 2 2 4 2" xfId="5085" xr:uid="{00000000-0005-0000-0000-0000DA450000}"/>
    <cellStyle name="40 % - Markeringsfarve2 2 2 2 2 2 4 2 2" xfId="15360" xr:uid="{00000000-0005-0000-0000-0000DB450000}"/>
    <cellStyle name="40 % - Markeringsfarve2 2 2 2 2 2 4 3" xfId="5086" xr:uid="{00000000-0005-0000-0000-0000DC450000}"/>
    <cellStyle name="40 % - Markeringsfarve2 2 2 2 2 2 4 3 2" xfId="15361" xr:uid="{00000000-0005-0000-0000-0000DD450000}"/>
    <cellStyle name="40 % - Markeringsfarve2 2 2 2 2 2 4 4" xfId="5087" xr:uid="{00000000-0005-0000-0000-0000DE450000}"/>
    <cellStyle name="40 % - Markeringsfarve2 2 2 2 2 2 4 4 2" xfId="15362" xr:uid="{00000000-0005-0000-0000-0000DF450000}"/>
    <cellStyle name="40 % - Markeringsfarve2 2 2 2 2 2 4 5" xfId="5088" xr:uid="{00000000-0005-0000-0000-0000E0450000}"/>
    <cellStyle name="40 % - Markeringsfarve2 2 2 2 2 2 4 5 2" xfId="15363" xr:uid="{00000000-0005-0000-0000-0000E1450000}"/>
    <cellStyle name="40 % - Markeringsfarve2 2 2 2 2 2 4 6" xfId="5089" xr:uid="{00000000-0005-0000-0000-0000E2450000}"/>
    <cellStyle name="40 % - Markeringsfarve2 2 2 2 2 2 4 6 2" xfId="15364" xr:uid="{00000000-0005-0000-0000-0000E3450000}"/>
    <cellStyle name="40 % - Markeringsfarve2 2 2 2 2 2 4 7" xfId="15359" xr:uid="{00000000-0005-0000-0000-0000E4450000}"/>
    <cellStyle name="40 % - Markeringsfarve2 2 2 2 2 2 5" xfId="5090" xr:uid="{00000000-0005-0000-0000-0000E5450000}"/>
    <cellStyle name="40 % - Markeringsfarve2 2 2 2 2 2 5 2" xfId="5091" xr:uid="{00000000-0005-0000-0000-0000E6450000}"/>
    <cellStyle name="40 % - Markeringsfarve2 2 2 2 2 2 5 2 2" xfId="15366" xr:uid="{00000000-0005-0000-0000-0000E7450000}"/>
    <cellStyle name="40 % - Markeringsfarve2 2 2 2 2 2 5 3" xfId="5092" xr:uid="{00000000-0005-0000-0000-0000E8450000}"/>
    <cellStyle name="40 % - Markeringsfarve2 2 2 2 2 2 5 3 2" xfId="15367" xr:uid="{00000000-0005-0000-0000-0000E9450000}"/>
    <cellStyle name="40 % - Markeringsfarve2 2 2 2 2 2 5 4" xfId="5093" xr:uid="{00000000-0005-0000-0000-0000EA450000}"/>
    <cellStyle name="40 % - Markeringsfarve2 2 2 2 2 2 5 4 2" xfId="15368" xr:uid="{00000000-0005-0000-0000-0000EB450000}"/>
    <cellStyle name="40 % - Markeringsfarve2 2 2 2 2 2 5 5" xfId="5094" xr:uid="{00000000-0005-0000-0000-0000EC450000}"/>
    <cellStyle name="40 % - Markeringsfarve2 2 2 2 2 2 5 5 2" xfId="15369" xr:uid="{00000000-0005-0000-0000-0000ED450000}"/>
    <cellStyle name="40 % - Markeringsfarve2 2 2 2 2 2 5 6" xfId="5095" xr:uid="{00000000-0005-0000-0000-0000EE450000}"/>
    <cellStyle name="40 % - Markeringsfarve2 2 2 2 2 2 5 6 2" xfId="15370" xr:uid="{00000000-0005-0000-0000-0000EF450000}"/>
    <cellStyle name="40 % - Markeringsfarve2 2 2 2 2 2 5 7" xfId="15365" xr:uid="{00000000-0005-0000-0000-0000F0450000}"/>
    <cellStyle name="40 % - Markeringsfarve2 2 2 2 2 2 6" xfId="5096" xr:uid="{00000000-0005-0000-0000-0000F1450000}"/>
    <cellStyle name="40 % - Markeringsfarve2 2 2 2 2 2 6 2" xfId="15371" xr:uid="{00000000-0005-0000-0000-0000F2450000}"/>
    <cellStyle name="40 % - Markeringsfarve2 2 2 2 2 2 7" xfId="5097" xr:uid="{00000000-0005-0000-0000-0000F3450000}"/>
    <cellStyle name="40 % - Markeringsfarve2 2 2 2 2 2 7 2" xfId="15372" xr:uid="{00000000-0005-0000-0000-0000F4450000}"/>
    <cellStyle name="40 % - Markeringsfarve2 2 2 2 2 2 8" xfId="5098" xr:uid="{00000000-0005-0000-0000-0000F5450000}"/>
    <cellStyle name="40 % - Markeringsfarve2 2 2 2 2 2 8 2" xfId="15373" xr:uid="{00000000-0005-0000-0000-0000F6450000}"/>
    <cellStyle name="40 % - Markeringsfarve2 2 2 2 2 2 9" xfId="5099" xr:uid="{00000000-0005-0000-0000-0000F7450000}"/>
    <cellStyle name="40 % - Markeringsfarve2 2 2 2 2 2 9 2" xfId="15374" xr:uid="{00000000-0005-0000-0000-0000F8450000}"/>
    <cellStyle name="40 % - Markeringsfarve2 2 2 2 2 3" xfId="5100" xr:uid="{00000000-0005-0000-0000-0000F9450000}"/>
    <cellStyle name="40 % - Markeringsfarve2 2 2 2 2 3 2" xfId="5101" xr:uid="{00000000-0005-0000-0000-0000FA450000}"/>
    <cellStyle name="40 % - Markeringsfarve2 2 2 2 2 3 2 2" xfId="15376" xr:uid="{00000000-0005-0000-0000-0000FB450000}"/>
    <cellStyle name="40 % - Markeringsfarve2 2 2 2 2 3 3" xfId="5102" xr:uid="{00000000-0005-0000-0000-0000FC450000}"/>
    <cellStyle name="40 % - Markeringsfarve2 2 2 2 2 3 3 2" xfId="15377" xr:uid="{00000000-0005-0000-0000-0000FD450000}"/>
    <cellStyle name="40 % - Markeringsfarve2 2 2 2 2 3 4" xfId="5103" xr:uid="{00000000-0005-0000-0000-0000FE450000}"/>
    <cellStyle name="40 % - Markeringsfarve2 2 2 2 2 3 4 2" xfId="15378" xr:uid="{00000000-0005-0000-0000-0000FF450000}"/>
    <cellStyle name="40 % - Markeringsfarve2 2 2 2 2 3 5" xfId="5104" xr:uid="{00000000-0005-0000-0000-000000460000}"/>
    <cellStyle name="40 % - Markeringsfarve2 2 2 2 2 3 5 2" xfId="15379" xr:uid="{00000000-0005-0000-0000-000001460000}"/>
    <cellStyle name="40 % - Markeringsfarve2 2 2 2 2 3 6" xfId="5105" xr:uid="{00000000-0005-0000-0000-000002460000}"/>
    <cellStyle name="40 % - Markeringsfarve2 2 2 2 2 3 6 2" xfId="15380" xr:uid="{00000000-0005-0000-0000-000003460000}"/>
    <cellStyle name="40 % - Markeringsfarve2 2 2 2 2 3 7" xfId="15375" xr:uid="{00000000-0005-0000-0000-000004460000}"/>
    <cellStyle name="40 % - Markeringsfarve2 2 2 2 2 4" xfId="5106" xr:uid="{00000000-0005-0000-0000-000005460000}"/>
    <cellStyle name="40 % - Markeringsfarve2 2 2 2 2 4 2" xfId="5107" xr:uid="{00000000-0005-0000-0000-000006460000}"/>
    <cellStyle name="40 % - Markeringsfarve2 2 2 2 2 4 2 2" xfId="15382" xr:uid="{00000000-0005-0000-0000-000007460000}"/>
    <cellStyle name="40 % - Markeringsfarve2 2 2 2 2 4 3" xfId="5108" xr:uid="{00000000-0005-0000-0000-000008460000}"/>
    <cellStyle name="40 % - Markeringsfarve2 2 2 2 2 4 3 2" xfId="15383" xr:uid="{00000000-0005-0000-0000-000009460000}"/>
    <cellStyle name="40 % - Markeringsfarve2 2 2 2 2 4 4" xfId="5109" xr:uid="{00000000-0005-0000-0000-00000A460000}"/>
    <cellStyle name="40 % - Markeringsfarve2 2 2 2 2 4 4 2" xfId="15384" xr:uid="{00000000-0005-0000-0000-00000B460000}"/>
    <cellStyle name="40 % - Markeringsfarve2 2 2 2 2 4 5" xfId="5110" xr:uid="{00000000-0005-0000-0000-00000C460000}"/>
    <cellStyle name="40 % - Markeringsfarve2 2 2 2 2 4 5 2" xfId="15385" xr:uid="{00000000-0005-0000-0000-00000D460000}"/>
    <cellStyle name="40 % - Markeringsfarve2 2 2 2 2 4 6" xfId="5111" xr:uid="{00000000-0005-0000-0000-00000E460000}"/>
    <cellStyle name="40 % - Markeringsfarve2 2 2 2 2 4 6 2" xfId="15386" xr:uid="{00000000-0005-0000-0000-00000F460000}"/>
    <cellStyle name="40 % - Markeringsfarve2 2 2 2 2 4 7" xfId="15381" xr:uid="{00000000-0005-0000-0000-000010460000}"/>
    <cellStyle name="40 % - Markeringsfarve2 2 2 2 2 5" xfId="5112" xr:uid="{00000000-0005-0000-0000-000011460000}"/>
    <cellStyle name="40 % - Markeringsfarve2 2 2 2 2 5 2" xfId="5113" xr:uid="{00000000-0005-0000-0000-000012460000}"/>
    <cellStyle name="40 % - Markeringsfarve2 2 2 2 2 5 2 2" xfId="15388" xr:uid="{00000000-0005-0000-0000-000013460000}"/>
    <cellStyle name="40 % - Markeringsfarve2 2 2 2 2 5 3" xfId="5114" xr:uid="{00000000-0005-0000-0000-000014460000}"/>
    <cellStyle name="40 % - Markeringsfarve2 2 2 2 2 5 3 2" xfId="15389" xr:uid="{00000000-0005-0000-0000-000015460000}"/>
    <cellStyle name="40 % - Markeringsfarve2 2 2 2 2 5 4" xfId="5115" xr:uid="{00000000-0005-0000-0000-000016460000}"/>
    <cellStyle name="40 % - Markeringsfarve2 2 2 2 2 5 4 2" xfId="15390" xr:uid="{00000000-0005-0000-0000-000017460000}"/>
    <cellStyle name="40 % - Markeringsfarve2 2 2 2 2 5 5" xfId="5116" xr:uid="{00000000-0005-0000-0000-000018460000}"/>
    <cellStyle name="40 % - Markeringsfarve2 2 2 2 2 5 5 2" xfId="15391" xr:uid="{00000000-0005-0000-0000-000019460000}"/>
    <cellStyle name="40 % - Markeringsfarve2 2 2 2 2 5 6" xfId="5117" xr:uid="{00000000-0005-0000-0000-00001A460000}"/>
    <cellStyle name="40 % - Markeringsfarve2 2 2 2 2 5 6 2" xfId="15392" xr:uid="{00000000-0005-0000-0000-00001B460000}"/>
    <cellStyle name="40 % - Markeringsfarve2 2 2 2 2 5 7" xfId="15387" xr:uid="{00000000-0005-0000-0000-00001C460000}"/>
    <cellStyle name="40 % - Markeringsfarve2 2 2 2 2 6" xfId="5118" xr:uid="{00000000-0005-0000-0000-00001D460000}"/>
    <cellStyle name="40 % - Markeringsfarve2 2 2 2 2 6 2" xfId="5119" xr:uid="{00000000-0005-0000-0000-00001E460000}"/>
    <cellStyle name="40 % - Markeringsfarve2 2 2 2 2 6 2 2" xfId="15394" xr:uid="{00000000-0005-0000-0000-00001F460000}"/>
    <cellStyle name="40 % - Markeringsfarve2 2 2 2 2 6 3" xfId="5120" xr:uid="{00000000-0005-0000-0000-000020460000}"/>
    <cellStyle name="40 % - Markeringsfarve2 2 2 2 2 6 3 2" xfId="15395" xr:uid="{00000000-0005-0000-0000-000021460000}"/>
    <cellStyle name="40 % - Markeringsfarve2 2 2 2 2 6 4" xfId="5121" xr:uid="{00000000-0005-0000-0000-000022460000}"/>
    <cellStyle name="40 % - Markeringsfarve2 2 2 2 2 6 4 2" xfId="15396" xr:uid="{00000000-0005-0000-0000-000023460000}"/>
    <cellStyle name="40 % - Markeringsfarve2 2 2 2 2 6 5" xfId="5122" xr:uid="{00000000-0005-0000-0000-000024460000}"/>
    <cellStyle name="40 % - Markeringsfarve2 2 2 2 2 6 5 2" xfId="15397" xr:uid="{00000000-0005-0000-0000-000025460000}"/>
    <cellStyle name="40 % - Markeringsfarve2 2 2 2 2 6 6" xfId="5123" xr:uid="{00000000-0005-0000-0000-000026460000}"/>
    <cellStyle name="40 % - Markeringsfarve2 2 2 2 2 6 6 2" xfId="15398" xr:uid="{00000000-0005-0000-0000-000027460000}"/>
    <cellStyle name="40 % - Markeringsfarve2 2 2 2 2 6 7" xfId="15393" xr:uid="{00000000-0005-0000-0000-000028460000}"/>
    <cellStyle name="40 % - Markeringsfarve2 2 2 2 2 7" xfId="5124" xr:uid="{00000000-0005-0000-0000-000029460000}"/>
    <cellStyle name="40 % - Markeringsfarve2 2 2 2 2 7 2" xfId="15399" xr:uid="{00000000-0005-0000-0000-00002A460000}"/>
    <cellStyle name="40 % - Markeringsfarve2 2 2 2 2 8" xfId="5125" xr:uid="{00000000-0005-0000-0000-00002B460000}"/>
    <cellStyle name="40 % - Markeringsfarve2 2 2 2 2 8 2" xfId="15400" xr:uid="{00000000-0005-0000-0000-00002C460000}"/>
    <cellStyle name="40 % - Markeringsfarve2 2 2 2 2 9" xfId="5126" xr:uid="{00000000-0005-0000-0000-00002D460000}"/>
    <cellStyle name="40 % - Markeringsfarve2 2 2 2 2 9 2" xfId="15401" xr:uid="{00000000-0005-0000-0000-00002E460000}"/>
    <cellStyle name="40 % - Markeringsfarve2 2 2 2 3" xfId="5127" xr:uid="{00000000-0005-0000-0000-00002F460000}"/>
    <cellStyle name="40 % - Markeringsfarve2 2 2 2 3 10" xfId="5128" xr:uid="{00000000-0005-0000-0000-000030460000}"/>
    <cellStyle name="40 % - Markeringsfarve2 2 2 2 3 10 2" xfId="15403" xr:uid="{00000000-0005-0000-0000-000031460000}"/>
    <cellStyle name="40 % - Markeringsfarve2 2 2 2 3 11" xfId="15402" xr:uid="{00000000-0005-0000-0000-000032460000}"/>
    <cellStyle name="40 % - Markeringsfarve2 2 2 2 3 2" xfId="5129" xr:uid="{00000000-0005-0000-0000-000033460000}"/>
    <cellStyle name="40 % - Markeringsfarve2 2 2 2 3 2 2" xfId="5130" xr:uid="{00000000-0005-0000-0000-000034460000}"/>
    <cellStyle name="40 % - Markeringsfarve2 2 2 2 3 2 2 2" xfId="15405" xr:uid="{00000000-0005-0000-0000-000035460000}"/>
    <cellStyle name="40 % - Markeringsfarve2 2 2 2 3 2 3" xfId="5131" xr:uid="{00000000-0005-0000-0000-000036460000}"/>
    <cellStyle name="40 % - Markeringsfarve2 2 2 2 3 2 3 2" xfId="15406" xr:uid="{00000000-0005-0000-0000-000037460000}"/>
    <cellStyle name="40 % - Markeringsfarve2 2 2 2 3 2 4" xfId="5132" xr:uid="{00000000-0005-0000-0000-000038460000}"/>
    <cellStyle name="40 % - Markeringsfarve2 2 2 2 3 2 4 2" xfId="15407" xr:uid="{00000000-0005-0000-0000-000039460000}"/>
    <cellStyle name="40 % - Markeringsfarve2 2 2 2 3 2 5" xfId="5133" xr:uid="{00000000-0005-0000-0000-00003A460000}"/>
    <cellStyle name="40 % - Markeringsfarve2 2 2 2 3 2 5 2" xfId="15408" xr:uid="{00000000-0005-0000-0000-00003B460000}"/>
    <cellStyle name="40 % - Markeringsfarve2 2 2 2 3 2 6" xfId="5134" xr:uid="{00000000-0005-0000-0000-00003C460000}"/>
    <cellStyle name="40 % - Markeringsfarve2 2 2 2 3 2 6 2" xfId="15409" xr:uid="{00000000-0005-0000-0000-00003D460000}"/>
    <cellStyle name="40 % - Markeringsfarve2 2 2 2 3 2 7" xfId="15404" xr:uid="{00000000-0005-0000-0000-00003E460000}"/>
    <cellStyle name="40 % - Markeringsfarve2 2 2 2 3 3" xfId="5135" xr:uid="{00000000-0005-0000-0000-00003F460000}"/>
    <cellStyle name="40 % - Markeringsfarve2 2 2 2 3 3 2" xfId="5136" xr:uid="{00000000-0005-0000-0000-000040460000}"/>
    <cellStyle name="40 % - Markeringsfarve2 2 2 2 3 3 2 2" xfId="15411" xr:uid="{00000000-0005-0000-0000-000041460000}"/>
    <cellStyle name="40 % - Markeringsfarve2 2 2 2 3 3 3" xfId="5137" xr:uid="{00000000-0005-0000-0000-000042460000}"/>
    <cellStyle name="40 % - Markeringsfarve2 2 2 2 3 3 3 2" xfId="15412" xr:uid="{00000000-0005-0000-0000-000043460000}"/>
    <cellStyle name="40 % - Markeringsfarve2 2 2 2 3 3 4" xfId="5138" xr:uid="{00000000-0005-0000-0000-000044460000}"/>
    <cellStyle name="40 % - Markeringsfarve2 2 2 2 3 3 4 2" xfId="15413" xr:uid="{00000000-0005-0000-0000-000045460000}"/>
    <cellStyle name="40 % - Markeringsfarve2 2 2 2 3 3 5" xfId="5139" xr:uid="{00000000-0005-0000-0000-000046460000}"/>
    <cellStyle name="40 % - Markeringsfarve2 2 2 2 3 3 5 2" xfId="15414" xr:uid="{00000000-0005-0000-0000-000047460000}"/>
    <cellStyle name="40 % - Markeringsfarve2 2 2 2 3 3 6" xfId="5140" xr:uid="{00000000-0005-0000-0000-000048460000}"/>
    <cellStyle name="40 % - Markeringsfarve2 2 2 2 3 3 6 2" xfId="15415" xr:uid="{00000000-0005-0000-0000-000049460000}"/>
    <cellStyle name="40 % - Markeringsfarve2 2 2 2 3 3 7" xfId="15410" xr:uid="{00000000-0005-0000-0000-00004A460000}"/>
    <cellStyle name="40 % - Markeringsfarve2 2 2 2 3 4" xfId="5141" xr:uid="{00000000-0005-0000-0000-00004B460000}"/>
    <cellStyle name="40 % - Markeringsfarve2 2 2 2 3 4 2" xfId="5142" xr:uid="{00000000-0005-0000-0000-00004C460000}"/>
    <cellStyle name="40 % - Markeringsfarve2 2 2 2 3 4 2 2" xfId="15417" xr:uid="{00000000-0005-0000-0000-00004D460000}"/>
    <cellStyle name="40 % - Markeringsfarve2 2 2 2 3 4 3" xfId="5143" xr:uid="{00000000-0005-0000-0000-00004E460000}"/>
    <cellStyle name="40 % - Markeringsfarve2 2 2 2 3 4 3 2" xfId="15418" xr:uid="{00000000-0005-0000-0000-00004F460000}"/>
    <cellStyle name="40 % - Markeringsfarve2 2 2 2 3 4 4" xfId="5144" xr:uid="{00000000-0005-0000-0000-000050460000}"/>
    <cellStyle name="40 % - Markeringsfarve2 2 2 2 3 4 4 2" xfId="15419" xr:uid="{00000000-0005-0000-0000-000051460000}"/>
    <cellStyle name="40 % - Markeringsfarve2 2 2 2 3 4 5" xfId="5145" xr:uid="{00000000-0005-0000-0000-000052460000}"/>
    <cellStyle name="40 % - Markeringsfarve2 2 2 2 3 4 5 2" xfId="15420" xr:uid="{00000000-0005-0000-0000-000053460000}"/>
    <cellStyle name="40 % - Markeringsfarve2 2 2 2 3 4 6" xfId="5146" xr:uid="{00000000-0005-0000-0000-000054460000}"/>
    <cellStyle name="40 % - Markeringsfarve2 2 2 2 3 4 6 2" xfId="15421" xr:uid="{00000000-0005-0000-0000-000055460000}"/>
    <cellStyle name="40 % - Markeringsfarve2 2 2 2 3 4 7" xfId="15416" xr:uid="{00000000-0005-0000-0000-000056460000}"/>
    <cellStyle name="40 % - Markeringsfarve2 2 2 2 3 5" xfId="5147" xr:uid="{00000000-0005-0000-0000-000057460000}"/>
    <cellStyle name="40 % - Markeringsfarve2 2 2 2 3 5 2" xfId="5148" xr:uid="{00000000-0005-0000-0000-000058460000}"/>
    <cellStyle name="40 % - Markeringsfarve2 2 2 2 3 5 2 2" xfId="15423" xr:uid="{00000000-0005-0000-0000-000059460000}"/>
    <cellStyle name="40 % - Markeringsfarve2 2 2 2 3 5 3" xfId="5149" xr:uid="{00000000-0005-0000-0000-00005A460000}"/>
    <cellStyle name="40 % - Markeringsfarve2 2 2 2 3 5 3 2" xfId="15424" xr:uid="{00000000-0005-0000-0000-00005B460000}"/>
    <cellStyle name="40 % - Markeringsfarve2 2 2 2 3 5 4" xfId="5150" xr:uid="{00000000-0005-0000-0000-00005C460000}"/>
    <cellStyle name="40 % - Markeringsfarve2 2 2 2 3 5 4 2" xfId="15425" xr:uid="{00000000-0005-0000-0000-00005D460000}"/>
    <cellStyle name="40 % - Markeringsfarve2 2 2 2 3 5 5" xfId="5151" xr:uid="{00000000-0005-0000-0000-00005E460000}"/>
    <cellStyle name="40 % - Markeringsfarve2 2 2 2 3 5 5 2" xfId="15426" xr:uid="{00000000-0005-0000-0000-00005F460000}"/>
    <cellStyle name="40 % - Markeringsfarve2 2 2 2 3 5 6" xfId="5152" xr:uid="{00000000-0005-0000-0000-000060460000}"/>
    <cellStyle name="40 % - Markeringsfarve2 2 2 2 3 5 6 2" xfId="15427" xr:uid="{00000000-0005-0000-0000-000061460000}"/>
    <cellStyle name="40 % - Markeringsfarve2 2 2 2 3 5 7" xfId="15422" xr:uid="{00000000-0005-0000-0000-000062460000}"/>
    <cellStyle name="40 % - Markeringsfarve2 2 2 2 3 6" xfId="5153" xr:uid="{00000000-0005-0000-0000-000063460000}"/>
    <cellStyle name="40 % - Markeringsfarve2 2 2 2 3 6 2" xfId="15428" xr:uid="{00000000-0005-0000-0000-000064460000}"/>
    <cellStyle name="40 % - Markeringsfarve2 2 2 2 3 7" xfId="5154" xr:uid="{00000000-0005-0000-0000-000065460000}"/>
    <cellStyle name="40 % - Markeringsfarve2 2 2 2 3 7 2" xfId="15429" xr:uid="{00000000-0005-0000-0000-000066460000}"/>
    <cellStyle name="40 % - Markeringsfarve2 2 2 2 3 8" xfId="5155" xr:uid="{00000000-0005-0000-0000-000067460000}"/>
    <cellStyle name="40 % - Markeringsfarve2 2 2 2 3 8 2" xfId="15430" xr:uid="{00000000-0005-0000-0000-000068460000}"/>
    <cellStyle name="40 % - Markeringsfarve2 2 2 2 3 9" xfId="5156" xr:uid="{00000000-0005-0000-0000-000069460000}"/>
    <cellStyle name="40 % - Markeringsfarve2 2 2 2 3 9 2" xfId="15431" xr:uid="{00000000-0005-0000-0000-00006A460000}"/>
    <cellStyle name="40 % - Markeringsfarve2 2 2 2 4" xfId="5157" xr:uid="{00000000-0005-0000-0000-00006B460000}"/>
    <cellStyle name="40 % - Markeringsfarve2 2 2 2 4 2" xfId="5158" xr:uid="{00000000-0005-0000-0000-00006C460000}"/>
    <cellStyle name="40 % - Markeringsfarve2 2 2 2 4 2 2" xfId="15433" xr:uid="{00000000-0005-0000-0000-00006D460000}"/>
    <cellStyle name="40 % - Markeringsfarve2 2 2 2 4 3" xfId="5159" xr:uid="{00000000-0005-0000-0000-00006E460000}"/>
    <cellStyle name="40 % - Markeringsfarve2 2 2 2 4 3 2" xfId="15434" xr:uid="{00000000-0005-0000-0000-00006F460000}"/>
    <cellStyle name="40 % - Markeringsfarve2 2 2 2 4 4" xfId="5160" xr:uid="{00000000-0005-0000-0000-000070460000}"/>
    <cellStyle name="40 % - Markeringsfarve2 2 2 2 4 4 2" xfId="15435" xr:uid="{00000000-0005-0000-0000-000071460000}"/>
    <cellStyle name="40 % - Markeringsfarve2 2 2 2 4 5" xfId="5161" xr:uid="{00000000-0005-0000-0000-000072460000}"/>
    <cellStyle name="40 % - Markeringsfarve2 2 2 2 4 5 2" xfId="15436" xr:uid="{00000000-0005-0000-0000-000073460000}"/>
    <cellStyle name="40 % - Markeringsfarve2 2 2 2 4 6" xfId="5162" xr:uid="{00000000-0005-0000-0000-000074460000}"/>
    <cellStyle name="40 % - Markeringsfarve2 2 2 2 4 6 2" xfId="15437" xr:uid="{00000000-0005-0000-0000-000075460000}"/>
    <cellStyle name="40 % - Markeringsfarve2 2 2 2 4 7" xfId="15432" xr:uid="{00000000-0005-0000-0000-000076460000}"/>
    <cellStyle name="40 % - Markeringsfarve2 2 2 2 5" xfId="5163" xr:uid="{00000000-0005-0000-0000-000077460000}"/>
    <cellStyle name="40 % - Markeringsfarve2 2 2 2 5 2" xfId="5164" xr:uid="{00000000-0005-0000-0000-000078460000}"/>
    <cellStyle name="40 % - Markeringsfarve2 2 2 2 5 2 2" xfId="15439" xr:uid="{00000000-0005-0000-0000-000079460000}"/>
    <cellStyle name="40 % - Markeringsfarve2 2 2 2 5 3" xfId="5165" xr:uid="{00000000-0005-0000-0000-00007A460000}"/>
    <cellStyle name="40 % - Markeringsfarve2 2 2 2 5 3 2" xfId="15440" xr:uid="{00000000-0005-0000-0000-00007B460000}"/>
    <cellStyle name="40 % - Markeringsfarve2 2 2 2 5 4" xfId="5166" xr:uid="{00000000-0005-0000-0000-00007C460000}"/>
    <cellStyle name="40 % - Markeringsfarve2 2 2 2 5 4 2" xfId="15441" xr:uid="{00000000-0005-0000-0000-00007D460000}"/>
    <cellStyle name="40 % - Markeringsfarve2 2 2 2 5 5" xfId="5167" xr:uid="{00000000-0005-0000-0000-00007E460000}"/>
    <cellStyle name="40 % - Markeringsfarve2 2 2 2 5 5 2" xfId="15442" xr:uid="{00000000-0005-0000-0000-00007F460000}"/>
    <cellStyle name="40 % - Markeringsfarve2 2 2 2 5 6" xfId="5168" xr:uid="{00000000-0005-0000-0000-000080460000}"/>
    <cellStyle name="40 % - Markeringsfarve2 2 2 2 5 6 2" xfId="15443" xr:uid="{00000000-0005-0000-0000-000081460000}"/>
    <cellStyle name="40 % - Markeringsfarve2 2 2 2 5 7" xfId="15438" xr:uid="{00000000-0005-0000-0000-000082460000}"/>
    <cellStyle name="40 % - Markeringsfarve2 2 2 2 6" xfId="5169" xr:uid="{00000000-0005-0000-0000-000083460000}"/>
    <cellStyle name="40 % - Markeringsfarve2 2 2 2 6 2" xfId="5170" xr:uid="{00000000-0005-0000-0000-000084460000}"/>
    <cellStyle name="40 % - Markeringsfarve2 2 2 2 6 2 2" xfId="15445" xr:uid="{00000000-0005-0000-0000-000085460000}"/>
    <cellStyle name="40 % - Markeringsfarve2 2 2 2 6 3" xfId="5171" xr:uid="{00000000-0005-0000-0000-000086460000}"/>
    <cellStyle name="40 % - Markeringsfarve2 2 2 2 6 3 2" xfId="15446" xr:uid="{00000000-0005-0000-0000-000087460000}"/>
    <cellStyle name="40 % - Markeringsfarve2 2 2 2 6 4" xfId="5172" xr:uid="{00000000-0005-0000-0000-000088460000}"/>
    <cellStyle name="40 % - Markeringsfarve2 2 2 2 6 4 2" xfId="15447" xr:uid="{00000000-0005-0000-0000-000089460000}"/>
    <cellStyle name="40 % - Markeringsfarve2 2 2 2 6 5" xfId="5173" xr:uid="{00000000-0005-0000-0000-00008A460000}"/>
    <cellStyle name="40 % - Markeringsfarve2 2 2 2 6 5 2" xfId="15448" xr:uid="{00000000-0005-0000-0000-00008B460000}"/>
    <cellStyle name="40 % - Markeringsfarve2 2 2 2 6 6" xfId="5174" xr:uid="{00000000-0005-0000-0000-00008C460000}"/>
    <cellStyle name="40 % - Markeringsfarve2 2 2 2 6 6 2" xfId="15449" xr:uid="{00000000-0005-0000-0000-00008D460000}"/>
    <cellStyle name="40 % - Markeringsfarve2 2 2 2 6 7" xfId="15444" xr:uid="{00000000-0005-0000-0000-00008E460000}"/>
    <cellStyle name="40 % - Markeringsfarve2 2 2 2 7" xfId="5175" xr:uid="{00000000-0005-0000-0000-00008F460000}"/>
    <cellStyle name="40 % - Markeringsfarve2 2 2 2 7 2" xfId="5176" xr:uid="{00000000-0005-0000-0000-000090460000}"/>
    <cellStyle name="40 % - Markeringsfarve2 2 2 2 7 2 2" xfId="15451" xr:uid="{00000000-0005-0000-0000-000091460000}"/>
    <cellStyle name="40 % - Markeringsfarve2 2 2 2 7 3" xfId="5177" xr:uid="{00000000-0005-0000-0000-000092460000}"/>
    <cellStyle name="40 % - Markeringsfarve2 2 2 2 7 3 2" xfId="15452" xr:uid="{00000000-0005-0000-0000-000093460000}"/>
    <cellStyle name="40 % - Markeringsfarve2 2 2 2 7 4" xfId="5178" xr:uid="{00000000-0005-0000-0000-000094460000}"/>
    <cellStyle name="40 % - Markeringsfarve2 2 2 2 7 4 2" xfId="15453" xr:uid="{00000000-0005-0000-0000-000095460000}"/>
    <cellStyle name="40 % - Markeringsfarve2 2 2 2 7 5" xfId="5179" xr:uid="{00000000-0005-0000-0000-000096460000}"/>
    <cellStyle name="40 % - Markeringsfarve2 2 2 2 7 5 2" xfId="15454" xr:uid="{00000000-0005-0000-0000-000097460000}"/>
    <cellStyle name="40 % - Markeringsfarve2 2 2 2 7 6" xfId="5180" xr:uid="{00000000-0005-0000-0000-000098460000}"/>
    <cellStyle name="40 % - Markeringsfarve2 2 2 2 7 6 2" xfId="15455" xr:uid="{00000000-0005-0000-0000-000099460000}"/>
    <cellStyle name="40 % - Markeringsfarve2 2 2 2 7 7" xfId="15450" xr:uid="{00000000-0005-0000-0000-00009A460000}"/>
    <cellStyle name="40 % - Markeringsfarve2 2 2 2 8" xfId="5181" xr:uid="{00000000-0005-0000-0000-00009B460000}"/>
    <cellStyle name="40 % - Markeringsfarve2 2 2 2 8 2" xfId="15456" xr:uid="{00000000-0005-0000-0000-00009C460000}"/>
    <cellStyle name="40 % - Markeringsfarve2 2 2 2 9" xfId="5182" xr:uid="{00000000-0005-0000-0000-00009D460000}"/>
    <cellStyle name="40 % - Markeringsfarve2 2 2 2 9 2" xfId="15457" xr:uid="{00000000-0005-0000-0000-00009E460000}"/>
    <cellStyle name="40 % - Markeringsfarve2 2 2 3" xfId="5183" xr:uid="{00000000-0005-0000-0000-00009F460000}"/>
    <cellStyle name="40 % - Markeringsfarve2 2 2 3 10" xfId="5184" xr:uid="{00000000-0005-0000-0000-0000A0460000}"/>
    <cellStyle name="40 % - Markeringsfarve2 2 2 3 10 2" xfId="15459" xr:uid="{00000000-0005-0000-0000-0000A1460000}"/>
    <cellStyle name="40 % - Markeringsfarve2 2 2 3 11" xfId="5185" xr:uid="{00000000-0005-0000-0000-0000A2460000}"/>
    <cellStyle name="40 % - Markeringsfarve2 2 2 3 11 2" xfId="15460" xr:uid="{00000000-0005-0000-0000-0000A3460000}"/>
    <cellStyle name="40 % - Markeringsfarve2 2 2 3 12" xfId="15458" xr:uid="{00000000-0005-0000-0000-0000A4460000}"/>
    <cellStyle name="40 % - Markeringsfarve2 2 2 3 2" xfId="5186" xr:uid="{00000000-0005-0000-0000-0000A5460000}"/>
    <cellStyle name="40 % - Markeringsfarve2 2 2 3 2 10" xfId="5187" xr:uid="{00000000-0005-0000-0000-0000A6460000}"/>
    <cellStyle name="40 % - Markeringsfarve2 2 2 3 2 10 2" xfId="15462" xr:uid="{00000000-0005-0000-0000-0000A7460000}"/>
    <cellStyle name="40 % - Markeringsfarve2 2 2 3 2 11" xfId="15461" xr:uid="{00000000-0005-0000-0000-0000A8460000}"/>
    <cellStyle name="40 % - Markeringsfarve2 2 2 3 2 2" xfId="5188" xr:uid="{00000000-0005-0000-0000-0000A9460000}"/>
    <cellStyle name="40 % - Markeringsfarve2 2 2 3 2 2 10" xfId="15463" xr:uid="{00000000-0005-0000-0000-0000AA460000}"/>
    <cellStyle name="40 % - Markeringsfarve2 2 2 3 2 2 2" xfId="5189" xr:uid="{00000000-0005-0000-0000-0000AB460000}"/>
    <cellStyle name="40 % - Markeringsfarve2 2 2 3 2 2 2 2" xfId="5190" xr:uid="{00000000-0005-0000-0000-0000AC460000}"/>
    <cellStyle name="40 % - Markeringsfarve2 2 2 3 2 2 2 2 2" xfId="15465" xr:uid="{00000000-0005-0000-0000-0000AD460000}"/>
    <cellStyle name="40 % - Markeringsfarve2 2 2 3 2 2 2 3" xfId="5191" xr:uid="{00000000-0005-0000-0000-0000AE460000}"/>
    <cellStyle name="40 % - Markeringsfarve2 2 2 3 2 2 2 3 2" xfId="15466" xr:uid="{00000000-0005-0000-0000-0000AF460000}"/>
    <cellStyle name="40 % - Markeringsfarve2 2 2 3 2 2 2 4" xfId="5192" xr:uid="{00000000-0005-0000-0000-0000B0460000}"/>
    <cellStyle name="40 % - Markeringsfarve2 2 2 3 2 2 2 4 2" xfId="15467" xr:uid="{00000000-0005-0000-0000-0000B1460000}"/>
    <cellStyle name="40 % - Markeringsfarve2 2 2 3 2 2 2 5" xfId="5193" xr:uid="{00000000-0005-0000-0000-0000B2460000}"/>
    <cellStyle name="40 % - Markeringsfarve2 2 2 3 2 2 2 5 2" xfId="15468" xr:uid="{00000000-0005-0000-0000-0000B3460000}"/>
    <cellStyle name="40 % - Markeringsfarve2 2 2 3 2 2 2 6" xfId="5194" xr:uid="{00000000-0005-0000-0000-0000B4460000}"/>
    <cellStyle name="40 % - Markeringsfarve2 2 2 3 2 2 2 6 2" xfId="15469" xr:uid="{00000000-0005-0000-0000-0000B5460000}"/>
    <cellStyle name="40 % - Markeringsfarve2 2 2 3 2 2 2 7" xfId="15464" xr:uid="{00000000-0005-0000-0000-0000B6460000}"/>
    <cellStyle name="40 % - Markeringsfarve2 2 2 3 2 2 3" xfId="5195" xr:uid="{00000000-0005-0000-0000-0000B7460000}"/>
    <cellStyle name="40 % - Markeringsfarve2 2 2 3 2 2 3 2" xfId="5196" xr:uid="{00000000-0005-0000-0000-0000B8460000}"/>
    <cellStyle name="40 % - Markeringsfarve2 2 2 3 2 2 3 2 2" xfId="15471" xr:uid="{00000000-0005-0000-0000-0000B9460000}"/>
    <cellStyle name="40 % - Markeringsfarve2 2 2 3 2 2 3 3" xfId="5197" xr:uid="{00000000-0005-0000-0000-0000BA460000}"/>
    <cellStyle name="40 % - Markeringsfarve2 2 2 3 2 2 3 3 2" xfId="15472" xr:uid="{00000000-0005-0000-0000-0000BB460000}"/>
    <cellStyle name="40 % - Markeringsfarve2 2 2 3 2 2 3 4" xfId="5198" xr:uid="{00000000-0005-0000-0000-0000BC460000}"/>
    <cellStyle name="40 % - Markeringsfarve2 2 2 3 2 2 3 4 2" xfId="15473" xr:uid="{00000000-0005-0000-0000-0000BD460000}"/>
    <cellStyle name="40 % - Markeringsfarve2 2 2 3 2 2 3 5" xfId="5199" xr:uid="{00000000-0005-0000-0000-0000BE460000}"/>
    <cellStyle name="40 % - Markeringsfarve2 2 2 3 2 2 3 5 2" xfId="15474" xr:uid="{00000000-0005-0000-0000-0000BF460000}"/>
    <cellStyle name="40 % - Markeringsfarve2 2 2 3 2 2 3 6" xfId="5200" xr:uid="{00000000-0005-0000-0000-0000C0460000}"/>
    <cellStyle name="40 % - Markeringsfarve2 2 2 3 2 2 3 6 2" xfId="15475" xr:uid="{00000000-0005-0000-0000-0000C1460000}"/>
    <cellStyle name="40 % - Markeringsfarve2 2 2 3 2 2 3 7" xfId="15470" xr:uid="{00000000-0005-0000-0000-0000C2460000}"/>
    <cellStyle name="40 % - Markeringsfarve2 2 2 3 2 2 4" xfId="5201" xr:uid="{00000000-0005-0000-0000-0000C3460000}"/>
    <cellStyle name="40 % - Markeringsfarve2 2 2 3 2 2 4 2" xfId="5202" xr:uid="{00000000-0005-0000-0000-0000C4460000}"/>
    <cellStyle name="40 % - Markeringsfarve2 2 2 3 2 2 4 2 2" xfId="15477" xr:uid="{00000000-0005-0000-0000-0000C5460000}"/>
    <cellStyle name="40 % - Markeringsfarve2 2 2 3 2 2 4 3" xfId="5203" xr:uid="{00000000-0005-0000-0000-0000C6460000}"/>
    <cellStyle name="40 % - Markeringsfarve2 2 2 3 2 2 4 3 2" xfId="15478" xr:uid="{00000000-0005-0000-0000-0000C7460000}"/>
    <cellStyle name="40 % - Markeringsfarve2 2 2 3 2 2 4 4" xfId="5204" xr:uid="{00000000-0005-0000-0000-0000C8460000}"/>
    <cellStyle name="40 % - Markeringsfarve2 2 2 3 2 2 4 4 2" xfId="15479" xr:uid="{00000000-0005-0000-0000-0000C9460000}"/>
    <cellStyle name="40 % - Markeringsfarve2 2 2 3 2 2 4 5" xfId="5205" xr:uid="{00000000-0005-0000-0000-0000CA460000}"/>
    <cellStyle name="40 % - Markeringsfarve2 2 2 3 2 2 4 5 2" xfId="15480" xr:uid="{00000000-0005-0000-0000-0000CB460000}"/>
    <cellStyle name="40 % - Markeringsfarve2 2 2 3 2 2 4 6" xfId="5206" xr:uid="{00000000-0005-0000-0000-0000CC460000}"/>
    <cellStyle name="40 % - Markeringsfarve2 2 2 3 2 2 4 6 2" xfId="15481" xr:uid="{00000000-0005-0000-0000-0000CD460000}"/>
    <cellStyle name="40 % - Markeringsfarve2 2 2 3 2 2 4 7" xfId="15476" xr:uid="{00000000-0005-0000-0000-0000CE460000}"/>
    <cellStyle name="40 % - Markeringsfarve2 2 2 3 2 2 5" xfId="5207" xr:uid="{00000000-0005-0000-0000-0000CF460000}"/>
    <cellStyle name="40 % - Markeringsfarve2 2 2 3 2 2 5 2" xfId="15482" xr:uid="{00000000-0005-0000-0000-0000D0460000}"/>
    <cellStyle name="40 % - Markeringsfarve2 2 2 3 2 2 6" xfId="5208" xr:uid="{00000000-0005-0000-0000-0000D1460000}"/>
    <cellStyle name="40 % - Markeringsfarve2 2 2 3 2 2 6 2" xfId="15483" xr:uid="{00000000-0005-0000-0000-0000D2460000}"/>
    <cellStyle name="40 % - Markeringsfarve2 2 2 3 2 2 7" xfId="5209" xr:uid="{00000000-0005-0000-0000-0000D3460000}"/>
    <cellStyle name="40 % - Markeringsfarve2 2 2 3 2 2 7 2" xfId="15484" xr:uid="{00000000-0005-0000-0000-0000D4460000}"/>
    <cellStyle name="40 % - Markeringsfarve2 2 2 3 2 2 8" xfId="5210" xr:uid="{00000000-0005-0000-0000-0000D5460000}"/>
    <cellStyle name="40 % - Markeringsfarve2 2 2 3 2 2 8 2" xfId="15485" xr:uid="{00000000-0005-0000-0000-0000D6460000}"/>
    <cellStyle name="40 % - Markeringsfarve2 2 2 3 2 2 9" xfId="5211" xr:uid="{00000000-0005-0000-0000-0000D7460000}"/>
    <cellStyle name="40 % - Markeringsfarve2 2 2 3 2 2 9 2" xfId="15486" xr:uid="{00000000-0005-0000-0000-0000D8460000}"/>
    <cellStyle name="40 % - Markeringsfarve2 2 2 3 2 3" xfId="5212" xr:uid="{00000000-0005-0000-0000-0000D9460000}"/>
    <cellStyle name="40 % - Markeringsfarve2 2 2 3 2 3 2" xfId="5213" xr:uid="{00000000-0005-0000-0000-0000DA460000}"/>
    <cellStyle name="40 % - Markeringsfarve2 2 2 3 2 3 2 2" xfId="15488" xr:uid="{00000000-0005-0000-0000-0000DB460000}"/>
    <cellStyle name="40 % - Markeringsfarve2 2 2 3 2 3 3" xfId="5214" xr:uid="{00000000-0005-0000-0000-0000DC460000}"/>
    <cellStyle name="40 % - Markeringsfarve2 2 2 3 2 3 3 2" xfId="15489" xr:uid="{00000000-0005-0000-0000-0000DD460000}"/>
    <cellStyle name="40 % - Markeringsfarve2 2 2 3 2 3 4" xfId="5215" xr:uid="{00000000-0005-0000-0000-0000DE460000}"/>
    <cellStyle name="40 % - Markeringsfarve2 2 2 3 2 3 4 2" xfId="15490" xr:uid="{00000000-0005-0000-0000-0000DF460000}"/>
    <cellStyle name="40 % - Markeringsfarve2 2 2 3 2 3 5" xfId="5216" xr:uid="{00000000-0005-0000-0000-0000E0460000}"/>
    <cellStyle name="40 % - Markeringsfarve2 2 2 3 2 3 5 2" xfId="15491" xr:uid="{00000000-0005-0000-0000-0000E1460000}"/>
    <cellStyle name="40 % - Markeringsfarve2 2 2 3 2 3 6" xfId="5217" xr:uid="{00000000-0005-0000-0000-0000E2460000}"/>
    <cellStyle name="40 % - Markeringsfarve2 2 2 3 2 3 6 2" xfId="15492" xr:uid="{00000000-0005-0000-0000-0000E3460000}"/>
    <cellStyle name="40 % - Markeringsfarve2 2 2 3 2 3 7" xfId="15487" xr:uid="{00000000-0005-0000-0000-0000E4460000}"/>
    <cellStyle name="40 % - Markeringsfarve2 2 2 3 2 4" xfId="5218" xr:uid="{00000000-0005-0000-0000-0000E5460000}"/>
    <cellStyle name="40 % - Markeringsfarve2 2 2 3 2 4 2" xfId="5219" xr:uid="{00000000-0005-0000-0000-0000E6460000}"/>
    <cellStyle name="40 % - Markeringsfarve2 2 2 3 2 4 2 2" xfId="15494" xr:uid="{00000000-0005-0000-0000-0000E7460000}"/>
    <cellStyle name="40 % - Markeringsfarve2 2 2 3 2 4 3" xfId="5220" xr:uid="{00000000-0005-0000-0000-0000E8460000}"/>
    <cellStyle name="40 % - Markeringsfarve2 2 2 3 2 4 3 2" xfId="15495" xr:uid="{00000000-0005-0000-0000-0000E9460000}"/>
    <cellStyle name="40 % - Markeringsfarve2 2 2 3 2 4 4" xfId="5221" xr:uid="{00000000-0005-0000-0000-0000EA460000}"/>
    <cellStyle name="40 % - Markeringsfarve2 2 2 3 2 4 4 2" xfId="15496" xr:uid="{00000000-0005-0000-0000-0000EB460000}"/>
    <cellStyle name="40 % - Markeringsfarve2 2 2 3 2 4 5" xfId="5222" xr:uid="{00000000-0005-0000-0000-0000EC460000}"/>
    <cellStyle name="40 % - Markeringsfarve2 2 2 3 2 4 5 2" xfId="15497" xr:uid="{00000000-0005-0000-0000-0000ED460000}"/>
    <cellStyle name="40 % - Markeringsfarve2 2 2 3 2 4 6" xfId="5223" xr:uid="{00000000-0005-0000-0000-0000EE460000}"/>
    <cellStyle name="40 % - Markeringsfarve2 2 2 3 2 4 6 2" xfId="15498" xr:uid="{00000000-0005-0000-0000-0000EF460000}"/>
    <cellStyle name="40 % - Markeringsfarve2 2 2 3 2 4 7" xfId="15493" xr:uid="{00000000-0005-0000-0000-0000F0460000}"/>
    <cellStyle name="40 % - Markeringsfarve2 2 2 3 2 5" xfId="5224" xr:uid="{00000000-0005-0000-0000-0000F1460000}"/>
    <cellStyle name="40 % - Markeringsfarve2 2 2 3 2 5 2" xfId="5225" xr:uid="{00000000-0005-0000-0000-0000F2460000}"/>
    <cellStyle name="40 % - Markeringsfarve2 2 2 3 2 5 2 2" xfId="15500" xr:uid="{00000000-0005-0000-0000-0000F3460000}"/>
    <cellStyle name="40 % - Markeringsfarve2 2 2 3 2 5 3" xfId="5226" xr:uid="{00000000-0005-0000-0000-0000F4460000}"/>
    <cellStyle name="40 % - Markeringsfarve2 2 2 3 2 5 3 2" xfId="15501" xr:uid="{00000000-0005-0000-0000-0000F5460000}"/>
    <cellStyle name="40 % - Markeringsfarve2 2 2 3 2 5 4" xfId="5227" xr:uid="{00000000-0005-0000-0000-0000F6460000}"/>
    <cellStyle name="40 % - Markeringsfarve2 2 2 3 2 5 4 2" xfId="15502" xr:uid="{00000000-0005-0000-0000-0000F7460000}"/>
    <cellStyle name="40 % - Markeringsfarve2 2 2 3 2 5 5" xfId="5228" xr:uid="{00000000-0005-0000-0000-0000F8460000}"/>
    <cellStyle name="40 % - Markeringsfarve2 2 2 3 2 5 5 2" xfId="15503" xr:uid="{00000000-0005-0000-0000-0000F9460000}"/>
    <cellStyle name="40 % - Markeringsfarve2 2 2 3 2 5 6" xfId="5229" xr:uid="{00000000-0005-0000-0000-0000FA460000}"/>
    <cellStyle name="40 % - Markeringsfarve2 2 2 3 2 5 6 2" xfId="15504" xr:uid="{00000000-0005-0000-0000-0000FB460000}"/>
    <cellStyle name="40 % - Markeringsfarve2 2 2 3 2 5 7" xfId="15499" xr:uid="{00000000-0005-0000-0000-0000FC460000}"/>
    <cellStyle name="40 % - Markeringsfarve2 2 2 3 2 6" xfId="5230" xr:uid="{00000000-0005-0000-0000-0000FD460000}"/>
    <cellStyle name="40 % - Markeringsfarve2 2 2 3 2 6 2" xfId="15505" xr:uid="{00000000-0005-0000-0000-0000FE460000}"/>
    <cellStyle name="40 % - Markeringsfarve2 2 2 3 2 7" xfId="5231" xr:uid="{00000000-0005-0000-0000-0000FF460000}"/>
    <cellStyle name="40 % - Markeringsfarve2 2 2 3 2 7 2" xfId="15506" xr:uid="{00000000-0005-0000-0000-000000470000}"/>
    <cellStyle name="40 % - Markeringsfarve2 2 2 3 2 8" xfId="5232" xr:uid="{00000000-0005-0000-0000-000001470000}"/>
    <cellStyle name="40 % - Markeringsfarve2 2 2 3 2 8 2" xfId="15507" xr:uid="{00000000-0005-0000-0000-000002470000}"/>
    <cellStyle name="40 % - Markeringsfarve2 2 2 3 2 9" xfId="5233" xr:uid="{00000000-0005-0000-0000-000003470000}"/>
    <cellStyle name="40 % - Markeringsfarve2 2 2 3 2 9 2" xfId="15508" xr:uid="{00000000-0005-0000-0000-000004470000}"/>
    <cellStyle name="40 % - Markeringsfarve2 2 2 3 3" xfId="5234" xr:uid="{00000000-0005-0000-0000-000005470000}"/>
    <cellStyle name="40 % - Markeringsfarve2 2 2 3 3 10" xfId="15509" xr:uid="{00000000-0005-0000-0000-000006470000}"/>
    <cellStyle name="40 % - Markeringsfarve2 2 2 3 3 2" xfId="5235" xr:uid="{00000000-0005-0000-0000-000007470000}"/>
    <cellStyle name="40 % - Markeringsfarve2 2 2 3 3 2 2" xfId="5236" xr:uid="{00000000-0005-0000-0000-000008470000}"/>
    <cellStyle name="40 % - Markeringsfarve2 2 2 3 3 2 2 2" xfId="15511" xr:uid="{00000000-0005-0000-0000-000009470000}"/>
    <cellStyle name="40 % - Markeringsfarve2 2 2 3 3 2 3" xfId="5237" xr:uid="{00000000-0005-0000-0000-00000A470000}"/>
    <cellStyle name="40 % - Markeringsfarve2 2 2 3 3 2 3 2" xfId="15512" xr:uid="{00000000-0005-0000-0000-00000B470000}"/>
    <cellStyle name="40 % - Markeringsfarve2 2 2 3 3 2 4" xfId="5238" xr:uid="{00000000-0005-0000-0000-00000C470000}"/>
    <cellStyle name="40 % - Markeringsfarve2 2 2 3 3 2 4 2" xfId="15513" xr:uid="{00000000-0005-0000-0000-00000D470000}"/>
    <cellStyle name="40 % - Markeringsfarve2 2 2 3 3 2 5" xfId="5239" xr:uid="{00000000-0005-0000-0000-00000E470000}"/>
    <cellStyle name="40 % - Markeringsfarve2 2 2 3 3 2 5 2" xfId="15514" xr:uid="{00000000-0005-0000-0000-00000F470000}"/>
    <cellStyle name="40 % - Markeringsfarve2 2 2 3 3 2 6" xfId="5240" xr:uid="{00000000-0005-0000-0000-000010470000}"/>
    <cellStyle name="40 % - Markeringsfarve2 2 2 3 3 2 6 2" xfId="15515" xr:uid="{00000000-0005-0000-0000-000011470000}"/>
    <cellStyle name="40 % - Markeringsfarve2 2 2 3 3 2 7" xfId="15510" xr:uid="{00000000-0005-0000-0000-000012470000}"/>
    <cellStyle name="40 % - Markeringsfarve2 2 2 3 3 3" xfId="5241" xr:uid="{00000000-0005-0000-0000-000013470000}"/>
    <cellStyle name="40 % - Markeringsfarve2 2 2 3 3 3 2" xfId="5242" xr:uid="{00000000-0005-0000-0000-000014470000}"/>
    <cellStyle name="40 % - Markeringsfarve2 2 2 3 3 3 2 2" xfId="15517" xr:uid="{00000000-0005-0000-0000-000015470000}"/>
    <cellStyle name="40 % - Markeringsfarve2 2 2 3 3 3 3" xfId="5243" xr:uid="{00000000-0005-0000-0000-000016470000}"/>
    <cellStyle name="40 % - Markeringsfarve2 2 2 3 3 3 3 2" xfId="15518" xr:uid="{00000000-0005-0000-0000-000017470000}"/>
    <cellStyle name="40 % - Markeringsfarve2 2 2 3 3 3 4" xfId="5244" xr:uid="{00000000-0005-0000-0000-000018470000}"/>
    <cellStyle name="40 % - Markeringsfarve2 2 2 3 3 3 4 2" xfId="15519" xr:uid="{00000000-0005-0000-0000-000019470000}"/>
    <cellStyle name="40 % - Markeringsfarve2 2 2 3 3 3 5" xfId="5245" xr:uid="{00000000-0005-0000-0000-00001A470000}"/>
    <cellStyle name="40 % - Markeringsfarve2 2 2 3 3 3 5 2" xfId="15520" xr:uid="{00000000-0005-0000-0000-00001B470000}"/>
    <cellStyle name="40 % - Markeringsfarve2 2 2 3 3 3 6" xfId="5246" xr:uid="{00000000-0005-0000-0000-00001C470000}"/>
    <cellStyle name="40 % - Markeringsfarve2 2 2 3 3 3 6 2" xfId="15521" xr:uid="{00000000-0005-0000-0000-00001D470000}"/>
    <cellStyle name="40 % - Markeringsfarve2 2 2 3 3 3 7" xfId="15516" xr:uid="{00000000-0005-0000-0000-00001E470000}"/>
    <cellStyle name="40 % - Markeringsfarve2 2 2 3 3 4" xfId="5247" xr:uid="{00000000-0005-0000-0000-00001F470000}"/>
    <cellStyle name="40 % - Markeringsfarve2 2 2 3 3 4 2" xfId="5248" xr:uid="{00000000-0005-0000-0000-000020470000}"/>
    <cellStyle name="40 % - Markeringsfarve2 2 2 3 3 4 2 2" xfId="15523" xr:uid="{00000000-0005-0000-0000-000021470000}"/>
    <cellStyle name="40 % - Markeringsfarve2 2 2 3 3 4 3" xfId="5249" xr:uid="{00000000-0005-0000-0000-000022470000}"/>
    <cellStyle name="40 % - Markeringsfarve2 2 2 3 3 4 3 2" xfId="15524" xr:uid="{00000000-0005-0000-0000-000023470000}"/>
    <cellStyle name="40 % - Markeringsfarve2 2 2 3 3 4 4" xfId="5250" xr:uid="{00000000-0005-0000-0000-000024470000}"/>
    <cellStyle name="40 % - Markeringsfarve2 2 2 3 3 4 4 2" xfId="15525" xr:uid="{00000000-0005-0000-0000-000025470000}"/>
    <cellStyle name="40 % - Markeringsfarve2 2 2 3 3 4 5" xfId="5251" xr:uid="{00000000-0005-0000-0000-000026470000}"/>
    <cellStyle name="40 % - Markeringsfarve2 2 2 3 3 4 5 2" xfId="15526" xr:uid="{00000000-0005-0000-0000-000027470000}"/>
    <cellStyle name="40 % - Markeringsfarve2 2 2 3 3 4 6" xfId="5252" xr:uid="{00000000-0005-0000-0000-000028470000}"/>
    <cellStyle name="40 % - Markeringsfarve2 2 2 3 3 4 6 2" xfId="15527" xr:uid="{00000000-0005-0000-0000-000029470000}"/>
    <cellStyle name="40 % - Markeringsfarve2 2 2 3 3 4 7" xfId="15522" xr:uid="{00000000-0005-0000-0000-00002A470000}"/>
    <cellStyle name="40 % - Markeringsfarve2 2 2 3 3 5" xfId="5253" xr:uid="{00000000-0005-0000-0000-00002B470000}"/>
    <cellStyle name="40 % - Markeringsfarve2 2 2 3 3 5 2" xfId="15528" xr:uid="{00000000-0005-0000-0000-00002C470000}"/>
    <cellStyle name="40 % - Markeringsfarve2 2 2 3 3 6" xfId="5254" xr:uid="{00000000-0005-0000-0000-00002D470000}"/>
    <cellStyle name="40 % - Markeringsfarve2 2 2 3 3 6 2" xfId="15529" xr:uid="{00000000-0005-0000-0000-00002E470000}"/>
    <cellStyle name="40 % - Markeringsfarve2 2 2 3 3 7" xfId="5255" xr:uid="{00000000-0005-0000-0000-00002F470000}"/>
    <cellStyle name="40 % - Markeringsfarve2 2 2 3 3 7 2" xfId="15530" xr:uid="{00000000-0005-0000-0000-000030470000}"/>
    <cellStyle name="40 % - Markeringsfarve2 2 2 3 3 8" xfId="5256" xr:uid="{00000000-0005-0000-0000-000031470000}"/>
    <cellStyle name="40 % - Markeringsfarve2 2 2 3 3 8 2" xfId="15531" xr:uid="{00000000-0005-0000-0000-000032470000}"/>
    <cellStyle name="40 % - Markeringsfarve2 2 2 3 3 9" xfId="5257" xr:uid="{00000000-0005-0000-0000-000033470000}"/>
    <cellStyle name="40 % - Markeringsfarve2 2 2 3 3 9 2" xfId="15532" xr:uid="{00000000-0005-0000-0000-000034470000}"/>
    <cellStyle name="40 % - Markeringsfarve2 2 2 3 4" xfId="5258" xr:uid="{00000000-0005-0000-0000-000035470000}"/>
    <cellStyle name="40 % - Markeringsfarve2 2 2 3 4 2" xfId="5259" xr:uid="{00000000-0005-0000-0000-000036470000}"/>
    <cellStyle name="40 % - Markeringsfarve2 2 2 3 4 2 2" xfId="15534" xr:uid="{00000000-0005-0000-0000-000037470000}"/>
    <cellStyle name="40 % - Markeringsfarve2 2 2 3 4 3" xfId="5260" xr:uid="{00000000-0005-0000-0000-000038470000}"/>
    <cellStyle name="40 % - Markeringsfarve2 2 2 3 4 3 2" xfId="15535" xr:uid="{00000000-0005-0000-0000-000039470000}"/>
    <cellStyle name="40 % - Markeringsfarve2 2 2 3 4 4" xfId="5261" xr:uid="{00000000-0005-0000-0000-00003A470000}"/>
    <cellStyle name="40 % - Markeringsfarve2 2 2 3 4 4 2" xfId="15536" xr:uid="{00000000-0005-0000-0000-00003B470000}"/>
    <cellStyle name="40 % - Markeringsfarve2 2 2 3 4 5" xfId="5262" xr:uid="{00000000-0005-0000-0000-00003C470000}"/>
    <cellStyle name="40 % - Markeringsfarve2 2 2 3 4 5 2" xfId="15537" xr:uid="{00000000-0005-0000-0000-00003D470000}"/>
    <cellStyle name="40 % - Markeringsfarve2 2 2 3 4 6" xfId="5263" xr:uid="{00000000-0005-0000-0000-00003E470000}"/>
    <cellStyle name="40 % - Markeringsfarve2 2 2 3 4 6 2" xfId="15538" xr:uid="{00000000-0005-0000-0000-00003F470000}"/>
    <cellStyle name="40 % - Markeringsfarve2 2 2 3 4 7" xfId="15533" xr:uid="{00000000-0005-0000-0000-000040470000}"/>
    <cellStyle name="40 % - Markeringsfarve2 2 2 3 5" xfId="5264" xr:uid="{00000000-0005-0000-0000-000041470000}"/>
    <cellStyle name="40 % - Markeringsfarve2 2 2 3 5 2" xfId="5265" xr:uid="{00000000-0005-0000-0000-000042470000}"/>
    <cellStyle name="40 % - Markeringsfarve2 2 2 3 5 2 2" xfId="15540" xr:uid="{00000000-0005-0000-0000-000043470000}"/>
    <cellStyle name="40 % - Markeringsfarve2 2 2 3 5 3" xfId="5266" xr:uid="{00000000-0005-0000-0000-000044470000}"/>
    <cellStyle name="40 % - Markeringsfarve2 2 2 3 5 3 2" xfId="15541" xr:uid="{00000000-0005-0000-0000-000045470000}"/>
    <cellStyle name="40 % - Markeringsfarve2 2 2 3 5 4" xfId="5267" xr:uid="{00000000-0005-0000-0000-000046470000}"/>
    <cellStyle name="40 % - Markeringsfarve2 2 2 3 5 4 2" xfId="15542" xr:uid="{00000000-0005-0000-0000-000047470000}"/>
    <cellStyle name="40 % - Markeringsfarve2 2 2 3 5 5" xfId="5268" xr:uid="{00000000-0005-0000-0000-000048470000}"/>
    <cellStyle name="40 % - Markeringsfarve2 2 2 3 5 5 2" xfId="15543" xr:uid="{00000000-0005-0000-0000-000049470000}"/>
    <cellStyle name="40 % - Markeringsfarve2 2 2 3 5 6" xfId="5269" xr:uid="{00000000-0005-0000-0000-00004A470000}"/>
    <cellStyle name="40 % - Markeringsfarve2 2 2 3 5 6 2" xfId="15544" xr:uid="{00000000-0005-0000-0000-00004B470000}"/>
    <cellStyle name="40 % - Markeringsfarve2 2 2 3 5 7" xfId="15539" xr:uid="{00000000-0005-0000-0000-00004C470000}"/>
    <cellStyle name="40 % - Markeringsfarve2 2 2 3 6" xfId="5270" xr:uid="{00000000-0005-0000-0000-00004D470000}"/>
    <cellStyle name="40 % - Markeringsfarve2 2 2 3 6 2" xfId="5271" xr:uid="{00000000-0005-0000-0000-00004E470000}"/>
    <cellStyle name="40 % - Markeringsfarve2 2 2 3 6 2 2" xfId="15546" xr:uid="{00000000-0005-0000-0000-00004F470000}"/>
    <cellStyle name="40 % - Markeringsfarve2 2 2 3 6 3" xfId="5272" xr:uid="{00000000-0005-0000-0000-000050470000}"/>
    <cellStyle name="40 % - Markeringsfarve2 2 2 3 6 3 2" xfId="15547" xr:uid="{00000000-0005-0000-0000-000051470000}"/>
    <cellStyle name="40 % - Markeringsfarve2 2 2 3 6 4" xfId="5273" xr:uid="{00000000-0005-0000-0000-000052470000}"/>
    <cellStyle name="40 % - Markeringsfarve2 2 2 3 6 4 2" xfId="15548" xr:uid="{00000000-0005-0000-0000-000053470000}"/>
    <cellStyle name="40 % - Markeringsfarve2 2 2 3 6 5" xfId="5274" xr:uid="{00000000-0005-0000-0000-000054470000}"/>
    <cellStyle name="40 % - Markeringsfarve2 2 2 3 6 5 2" xfId="15549" xr:uid="{00000000-0005-0000-0000-000055470000}"/>
    <cellStyle name="40 % - Markeringsfarve2 2 2 3 6 6" xfId="5275" xr:uid="{00000000-0005-0000-0000-000056470000}"/>
    <cellStyle name="40 % - Markeringsfarve2 2 2 3 6 6 2" xfId="15550" xr:uid="{00000000-0005-0000-0000-000057470000}"/>
    <cellStyle name="40 % - Markeringsfarve2 2 2 3 6 7" xfId="15545" xr:uid="{00000000-0005-0000-0000-000058470000}"/>
    <cellStyle name="40 % - Markeringsfarve2 2 2 3 7" xfId="5276" xr:uid="{00000000-0005-0000-0000-000059470000}"/>
    <cellStyle name="40 % - Markeringsfarve2 2 2 3 7 2" xfId="15551" xr:uid="{00000000-0005-0000-0000-00005A470000}"/>
    <cellStyle name="40 % - Markeringsfarve2 2 2 3 8" xfId="5277" xr:uid="{00000000-0005-0000-0000-00005B470000}"/>
    <cellStyle name="40 % - Markeringsfarve2 2 2 3 8 2" xfId="15552" xr:uid="{00000000-0005-0000-0000-00005C470000}"/>
    <cellStyle name="40 % - Markeringsfarve2 2 2 3 9" xfId="5278" xr:uid="{00000000-0005-0000-0000-00005D470000}"/>
    <cellStyle name="40 % - Markeringsfarve2 2 2 3 9 2" xfId="15553" xr:uid="{00000000-0005-0000-0000-00005E470000}"/>
    <cellStyle name="40 % - Markeringsfarve2 2 2 4" xfId="5279" xr:uid="{00000000-0005-0000-0000-00005F470000}"/>
    <cellStyle name="40 % - Markeringsfarve2 2 2 4 10" xfId="5280" xr:uid="{00000000-0005-0000-0000-000060470000}"/>
    <cellStyle name="40 % - Markeringsfarve2 2 2 4 10 2" xfId="15555" xr:uid="{00000000-0005-0000-0000-000061470000}"/>
    <cellStyle name="40 % - Markeringsfarve2 2 2 4 11" xfId="15554" xr:uid="{00000000-0005-0000-0000-000062470000}"/>
    <cellStyle name="40 % - Markeringsfarve2 2 2 4 2" xfId="5281" xr:uid="{00000000-0005-0000-0000-000063470000}"/>
    <cellStyle name="40 % - Markeringsfarve2 2 2 4 2 10" xfId="15556" xr:uid="{00000000-0005-0000-0000-000064470000}"/>
    <cellStyle name="40 % - Markeringsfarve2 2 2 4 2 2" xfId="5282" xr:uid="{00000000-0005-0000-0000-000065470000}"/>
    <cellStyle name="40 % - Markeringsfarve2 2 2 4 2 2 2" xfId="5283" xr:uid="{00000000-0005-0000-0000-000066470000}"/>
    <cellStyle name="40 % - Markeringsfarve2 2 2 4 2 2 2 2" xfId="15558" xr:uid="{00000000-0005-0000-0000-000067470000}"/>
    <cellStyle name="40 % - Markeringsfarve2 2 2 4 2 2 3" xfId="5284" xr:uid="{00000000-0005-0000-0000-000068470000}"/>
    <cellStyle name="40 % - Markeringsfarve2 2 2 4 2 2 3 2" xfId="15559" xr:uid="{00000000-0005-0000-0000-000069470000}"/>
    <cellStyle name="40 % - Markeringsfarve2 2 2 4 2 2 4" xfId="5285" xr:uid="{00000000-0005-0000-0000-00006A470000}"/>
    <cellStyle name="40 % - Markeringsfarve2 2 2 4 2 2 4 2" xfId="15560" xr:uid="{00000000-0005-0000-0000-00006B470000}"/>
    <cellStyle name="40 % - Markeringsfarve2 2 2 4 2 2 5" xfId="5286" xr:uid="{00000000-0005-0000-0000-00006C470000}"/>
    <cellStyle name="40 % - Markeringsfarve2 2 2 4 2 2 5 2" xfId="15561" xr:uid="{00000000-0005-0000-0000-00006D470000}"/>
    <cellStyle name="40 % - Markeringsfarve2 2 2 4 2 2 6" xfId="5287" xr:uid="{00000000-0005-0000-0000-00006E470000}"/>
    <cellStyle name="40 % - Markeringsfarve2 2 2 4 2 2 6 2" xfId="15562" xr:uid="{00000000-0005-0000-0000-00006F470000}"/>
    <cellStyle name="40 % - Markeringsfarve2 2 2 4 2 2 7" xfId="15557" xr:uid="{00000000-0005-0000-0000-000070470000}"/>
    <cellStyle name="40 % - Markeringsfarve2 2 2 4 2 3" xfId="5288" xr:uid="{00000000-0005-0000-0000-000071470000}"/>
    <cellStyle name="40 % - Markeringsfarve2 2 2 4 2 3 2" xfId="5289" xr:uid="{00000000-0005-0000-0000-000072470000}"/>
    <cellStyle name="40 % - Markeringsfarve2 2 2 4 2 3 2 2" xfId="15564" xr:uid="{00000000-0005-0000-0000-000073470000}"/>
    <cellStyle name="40 % - Markeringsfarve2 2 2 4 2 3 3" xfId="5290" xr:uid="{00000000-0005-0000-0000-000074470000}"/>
    <cellStyle name="40 % - Markeringsfarve2 2 2 4 2 3 3 2" xfId="15565" xr:uid="{00000000-0005-0000-0000-000075470000}"/>
    <cellStyle name="40 % - Markeringsfarve2 2 2 4 2 3 4" xfId="5291" xr:uid="{00000000-0005-0000-0000-000076470000}"/>
    <cellStyle name="40 % - Markeringsfarve2 2 2 4 2 3 4 2" xfId="15566" xr:uid="{00000000-0005-0000-0000-000077470000}"/>
    <cellStyle name="40 % - Markeringsfarve2 2 2 4 2 3 5" xfId="5292" xr:uid="{00000000-0005-0000-0000-000078470000}"/>
    <cellStyle name="40 % - Markeringsfarve2 2 2 4 2 3 5 2" xfId="15567" xr:uid="{00000000-0005-0000-0000-000079470000}"/>
    <cellStyle name="40 % - Markeringsfarve2 2 2 4 2 3 6" xfId="5293" xr:uid="{00000000-0005-0000-0000-00007A470000}"/>
    <cellStyle name="40 % - Markeringsfarve2 2 2 4 2 3 6 2" xfId="15568" xr:uid="{00000000-0005-0000-0000-00007B470000}"/>
    <cellStyle name="40 % - Markeringsfarve2 2 2 4 2 3 7" xfId="15563" xr:uid="{00000000-0005-0000-0000-00007C470000}"/>
    <cellStyle name="40 % - Markeringsfarve2 2 2 4 2 4" xfId="5294" xr:uid="{00000000-0005-0000-0000-00007D470000}"/>
    <cellStyle name="40 % - Markeringsfarve2 2 2 4 2 4 2" xfId="5295" xr:uid="{00000000-0005-0000-0000-00007E470000}"/>
    <cellStyle name="40 % - Markeringsfarve2 2 2 4 2 4 2 2" xfId="15570" xr:uid="{00000000-0005-0000-0000-00007F470000}"/>
    <cellStyle name="40 % - Markeringsfarve2 2 2 4 2 4 3" xfId="5296" xr:uid="{00000000-0005-0000-0000-000080470000}"/>
    <cellStyle name="40 % - Markeringsfarve2 2 2 4 2 4 3 2" xfId="15571" xr:uid="{00000000-0005-0000-0000-000081470000}"/>
    <cellStyle name="40 % - Markeringsfarve2 2 2 4 2 4 4" xfId="5297" xr:uid="{00000000-0005-0000-0000-000082470000}"/>
    <cellStyle name="40 % - Markeringsfarve2 2 2 4 2 4 4 2" xfId="15572" xr:uid="{00000000-0005-0000-0000-000083470000}"/>
    <cellStyle name="40 % - Markeringsfarve2 2 2 4 2 4 5" xfId="5298" xr:uid="{00000000-0005-0000-0000-000084470000}"/>
    <cellStyle name="40 % - Markeringsfarve2 2 2 4 2 4 5 2" xfId="15573" xr:uid="{00000000-0005-0000-0000-000085470000}"/>
    <cellStyle name="40 % - Markeringsfarve2 2 2 4 2 4 6" xfId="5299" xr:uid="{00000000-0005-0000-0000-000086470000}"/>
    <cellStyle name="40 % - Markeringsfarve2 2 2 4 2 4 6 2" xfId="15574" xr:uid="{00000000-0005-0000-0000-000087470000}"/>
    <cellStyle name="40 % - Markeringsfarve2 2 2 4 2 4 7" xfId="15569" xr:uid="{00000000-0005-0000-0000-000088470000}"/>
    <cellStyle name="40 % - Markeringsfarve2 2 2 4 2 5" xfId="5300" xr:uid="{00000000-0005-0000-0000-000089470000}"/>
    <cellStyle name="40 % - Markeringsfarve2 2 2 4 2 5 2" xfId="15575" xr:uid="{00000000-0005-0000-0000-00008A470000}"/>
    <cellStyle name="40 % - Markeringsfarve2 2 2 4 2 6" xfId="5301" xr:uid="{00000000-0005-0000-0000-00008B470000}"/>
    <cellStyle name="40 % - Markeringsfarve2 2 2 4 2 6 2" xfId="15576" xr:uid="{00000000-0005-0000-0000-00008C470000}"/>
    <cellStyle name="40 % - Markeringsfarve2 2 2 4 2 7" xfId="5302" xr:uid="{00000000-0005-0000-0000-00008D470000}"/>
    <cellStyle name="40 % - Markeringsfarve2 2 2 4 2 7 2" xfId="15577" xr:uid="{00000000-0005-0000-0000-00008E470000}"/>
    <cellStyle name="40 % - Markeringsfarve2 2 2 4 2 8" xfId="5303" xr:uid="{00000000-0005-0000-0000-00008F470000}"/>
    <cellStyle name="40 % - Markeringsfarve2 2 2 4 2 8 2" xfId="15578" xr:uid="{00000000-0005-0000-0000-000090470000}"/>
    <cellStyle name="40 % - Markeringsfarve2 2 2 4 2 9" xfId="5304" xr:uid="{00000000-0005-0000-0000-000091470000}"/>
    <cellStyle name="40 % - Markeringsfarve2 2 2 4 2 9 2" xfId="15579" xr:uid="{00000000-0005-0000-0000-000092470000}"/>
    <cellStyle name="40 % - Markeringsfarve2 2 2 4 3" xfId="5305" xr:uid="{00000000-0005-0000-0000-000093470000}"/>
    <cellStyle name="40 % - Markeringsfarve2 2 2 4 3 2" xfId="5306" xr:uid="{00000000-0005-0000-0000-000094470000}"/>
    <cellStyle name="40 % - Markeringsfarve2 2 2 4 3 2 2" xfId="15581" xr:uid="{00000000-0005-0000-0000-000095470000}"/>
    <cellStyle name="40 % - Markeringsfarve2 2 2 4 3 3" xfId="5307" xr:uid="{00000000-0005-0000-0000-000096470000}"/>
    <cellStyle name="40 % - Markeringsfarve2 2 2 4 3 3 2" xfId="15582" xr:uid="{00000000-0005-0000-0000-000097470000}"/>
    <cellStyle name="40 % - Markeringsfarve2 2 2 4 3 4" xfId="5308" xr:uid="{00000000-0005-0000-0000-000098470000}"/>
    <cellStyle name="40 % - Markeringsfarve2 2 2 4 3 4 2" xfId="15583" xr:uid="{00000000-0005-0000-0000-000099470000}"/>
    <cellStyle name="40 % - Markeringsfarve2 2 2 4 3 5" xfId="5309" xr:uid="{00000000-0005-0000-0000-00009A470000}"/>
    <cellStyle name="40 % - Markeringsfarve2 2 2 4 3 5 2" xfId="15584" xr:uid="{00000000-0005-0000-0000-00009B470000}"/>
    <cellStyle name="40 % - Markeringsfarve2 2 2 4 3 6" xfId="5310" xr:uid="{00000000-0005-0000-0000-00009C470000}"/>
    <cellStyle name="40 % - Markeringsfarve2 2 2 4 3 6 2" xfId="15585" xr:uid="{00000000-0005-0000-0000-00009D470000}"/>
    <cellStyle name="40 % - Markeringsfarve2 2 2 4 3 7" xfId="15580" xr:uid="{00000000-0005-0000-0000-00009E470000}"/>
    <cellStyle name="40 % - Markeringsfarve2 2 2 4 4" xfId="5311" xr:uid="{00000000-0005-0000-0000-00009F470000}"/>
    <cellStyle name="40 % - Markeringsfarve2 2 2 4 4 2" xfId="5312" xr:uid="{00000000-0005-0000-0000-0000A0470000}"/>
    <cellStyle name="40 % - Markeringsfarve2 2 2 4 4 2 2" xfId="15587" xr:uid="{00000000-0005-0000-0000-0000A1470000}"/>
    <cellStyle name="40 % - Markeringsfarve2 2 2 4 4 3" xfId="5313" xr:uid="{00000000-0005-0000-0000-0000A2470000}"/>
    <cellStyle name="40 % - Markeringsfarve2 2 2 4 4 3 2" xfId="15588" xr:uid="{00000000-0005-0000-0000-0000A3470000}"/>
    <cellStyle name="40 % - Markeringsfarve2 2 2 4 4 4" xfId="5314" xr:uid="{00000000-0005-0000-0000-0000A4470000}"/>
    <cellStyle name="40 % - Markeringsfarve2 2 2 4 4 4 2" xfId="15589" xr:uid="{00000000-0005-0000-0000-0000A5470000}"/>
    <cellStyle name="40 % - Markeringsfarve2 2 2 4 4 5" xfId="5315" xr:uid="{00000000-0005-0000-0000-0000A6470000}"/>
    <cellStyle name="40 % - Markeringsfarve2 2 2 4 4 5 2" xfId="15590" xr:uid="{00000000-0005-0000-0000-0000A7470000}"/>
    <cellStyle name="40 % - Markeringsfarve2 2 2 4 4 6" xfId="5316" xr:uid="{00000000-0005-0000-0000-0000A8470000}"/>
    <cellStyle name="40 % - Markeringsfarve2 2 2 4 4 6 2" xfId="15591" xr:uid="{00000000-0005-0000-0000-0000A9470000}"/>
    <cellStyle name="40 % - Markeringsfarve2 2 2 4 4 7" xfId="15586" xr:uid="{00000000-0005-0000-0000-0000AA470000}"/>
    <cellStyle name="40 % - Markeringsfarve2 2 2 4 5" xfId="5317" xr:uid="{00000000-0005-0000-0000-0000AB470000}"/>
    <cellStyle name="40 % - Markeringsfarve2 2 2 4 5 2" xfId="5318" xr:uid="{00000000-0005-0000-0000-0000AC470000}"/>
    <cellStyle name="40 % - Markeringsfarve2 2 2 4 5 2 2" xfId="15593" xr:uid="{00000000-0005-0000-0000-0000AD470000}"/>
    <cellStyle name="40 % - Markeringsfarve2 2 2 4 5 3" xfId="5319" xr:uid="{00000000-0005-0000-0000-0000AE470000}"/>
    <cellStyle name="40 % - Markeringsfarve2 2 2 4 5 3 2" xfId="15594" xr:uid="{00000000-0005-0000-0000-0000AF470000}"/>
    <cellStyle name="40 % - Markeringsfarve2 2 2 4 5 4" xfId="5320" xr:uid="{00000000-0005-0000-0000-0000B0470000}"/>
    <cellStyle name="40 % - Markeringsfarve2 2 2 4 5 4 2" xfId="15595" xr:uid="{00000000-0005-0000-0000-0000B1470000}"/>
    <cellStyle name="40 % - Markeringsfarve2 2 2 4 5 5" xfId="5321" xr:uid="{00000000-0005-0000-0000-0000B2470000}"/>
    <cellStyle name="40 % - Markeringsfarve2 2 2 4 5 5 2" xfId="15596" xr:uid="{00000000-0005-0000-0000-0000B3470000}"/>
    <cellStyle name="40 % - Markeringsfarve2 2 2 4 5 6" xfId="5322" xr:uid="{00000000-0005-0000-0000-0000B4470000}"/>
    <cellStyle name="40 % - Markeringsfarve2 2 2 4 5 6 2" xfId="15597" xr:uid="{00000000-0005-0000-0000-0000B5470000}"/>
    <cellStyle name="40 % - Markeringsfarve2 2 2 4 5 7" xfId="15592" xr:uid="{00000000-0005-0000-0000-0000B6470000}"/>
    <cellStyle name="40 % - Markeringsfarve2 2 2 4 6" xfId="5323" xr:uid="{00000000-0005-0000-0000-0000B7470000}"/>
    <cellStyle name="40 % - Markeringsfarve2 2 2 4 6 2" xfId="15598" xr:uid="{00000000-0005-0000-0000-0000B8470000}"/>
    <cellStyle name="40 % - Markeringsfarve2 2 2 4 7" xfId="5324" xr:uid="{00000000-0005-0000-0000-0000B9470000}"/>
    <cellStyle name="40 % - Markeringsfarve2 2 2 4 7 2" xfId="15599" xr:uid="{00000000-0005-0000-0000-0000BA470000}"/>
    <cellStyle name="40 % - Markeringsfarve2 2 2 4 8" xfId="5325" xr:uid="{00000000-0005-0000-0000-0000BB470000}"/>
    <cellStyle name="40 % - Markeringsfarve2 2 2 4 8 2" xfId="15600" xr:uid="{00000000-0005-0000-0000-0000BC470000}"/>
    <cellStyle name="40 % - Markeringsfarve2 2 2 4 9" xfId="5326" xr:uid="{00000000-0005-0000-0000-0000BD470000}"/>
    <cellStyle name="40 % - Markeringsfarve2 2 2 4 9 2" xfId="15601" xr:uid="{00000000-0005-0000-0000-0000BE470000}"/>
    <cellStyle name="40 % - Markeringsfarve2 2 2 5" xfId="5327" xr:uid="{00000000-0005-0000-0000-0000BF470000}"/>
    <cellStyle name="40 % - Markeringsfarve2 2 2 5 10" xfId="15602" xr:uid="{00000000-0005-0000-0000-0000C0470000}"/>
    <cellStyle name="40 % - Markeringsfarve2 2 2 5 2" xfId="5328" xr:uid="{00000000-0005-0000-0000-0000C1470000}"/>
    <cellStyle name="40 % - Markeringsfarve2 2 2 5 2 2" xfId="5329" xr:uid="{00000000-0005-0000-0000-0000C2470000}"/>
    <cellStyle name="40 % - Markeringsfarve2 2 2 5 2 2 2" xfId="15604" xr:uid="{00000000-0005-0000-0000-0000C3470000}"/>
    <cellStyle name="40 % - Markeringsfarve2 2 2 5 2 3" xfId="5330" xr:uid="{00000000-0005-0000-0000-0000C4470000}"/>
    <cellStyle name="40 % - Markeringsfarve2 2 2 5 2 3 2" xfId="15605" xr:uid="{00000000-0005-0000-0000-0000C5470000}"/>
    <cellStyle name="40 % - Markeringsfarve2 2 2 5 2 4" xfId="5331" xr:uid="{00000000-0005-0000-0000-0000C6470000}"/>
    <cellStyle name="40 % - Markeringsfarve2 2 2 5 2 4 2" xfId="15606" xr:uid="{00000000-0005-0000-0000-0000C7470000}"/>
    <cellStyle name="40 % - Markeringsfarve2 2 2 5 2 5" xfId="5332" xr:uid="{00000000-0005-0000-0000-0000C8470000}"/>
    <cellStyle name="40 % - Markeringsfarve2 2 2 5 2 5 2" xfId="15607" xr:uid="{00000000-0005-0000-0000-0000C9470000}"/>
    <cellStyle name="40 % - Markeringsfarve2 2 2 5 2 6" xfId="5333" xr:uid="{00000000-0005-0000-0000-0000CA470000}"/>
    <cellStyle name="40 % - Markeringsfarve2 2 2 5 2 6 2" xfId="15608" xr:uid="{00000000-0005-0000-0000-0000CB470000}"/>
    <cellStyle name="40 % - Markeringsfarve2 2 2 5 2 7" xfId="15603" xr:uid="{00000000-0005-0000-0000-0000CC470000}"/>
    <cellStyle name="40 % - Markeringsfarve2 2 2 5 3" xfId="5334" xr:uid="{00000000-0005-0000-0000-0000CD470000}"/>
    <cellStyle name="40 % - Markeringsfarve2 2 2 5 3 2" xfId="5335" xr:uid="{00000000-0005-0000-0000-0000CE470000}"/>
    <cellStyle name="40 % - Markeringsfarve2 2 2 5 3 2 2" xfId="15610" xr:uid="{00000000-0005-0000-0000-0000CF470000}"/>
    <cellStyle name="40 % - Markeringsfarve2 2 2 5 3 3" xfId="5336" xr:uid="{00000000-0005-0000-0000-0000D0470000}"/>
    <cellStyle name="40 % - Markeringsfarve2 2 2 5 3 3 2" xfId="15611" xr:uid="{00000000-0005-0000-0000-0000D1470000}"/>
    <cellStyle name="40 % - Markeringsfarve2 2 2 5 3 4" xfId="5337" xr:uid="{00000000-0005-0000-0000-0000D2470000}"/>
    <cellStyle name="40 % - Markeringsfarve2 2 2 5 3 4 2" xfId="15612" xr:uid="{00000000-0005-0000-0000-0000D3470000}"/>
    <cellStyle name="40 % - Markeringsfarve2 2 2 5 3 5" xfId="5338" xr:uid="{00000000-0005-0000-0000-0000D4470000}"/>
    <cellStyle name="40 % - Markeringsfarve2 2 2 5 3 5 2" xfId="15613" xr:uid="{00000000-0005-0000-0000-0000D5470000}"/>
    <cellStyle name="40 % - Markeringsfarve2 2 2 5 3 6" xfId="5339" xr:uid="{00000000-0005-0000-0000-0000D6470000}"/>
    <cellStyle name="40 % - Markeringsfarve2 2 2 5 3 6 2" xfId="15614" xr:uid="{00000000-0005-0000-0000-0000D7470000}"/>
    <cellStyle name="40 % - Markeringsfarve2 2 2 5 3 7" xfId="15609" xr:uid="{00000000-0005-0000-0000-0000D8470000}"/>
    <cellStyle name="40 % - Markeringsfarve2 2 2 5 4" xfId="5340" xr:uid="{00000000-0005-0000-0000-0000D9470000}"/>
    <cellStyle name="40 % - Markeringsfarve2 2 2 5 4 2" xfId="5341" xr:uid="{00000000-0005-0000-0000-0000DA470000}"/>
    <cellStyle name="40 % - Markeringsfarve2 2 2 5 4 2 2" xfId="15616" xr:uid="{00000000-0005-0000-0000-0000DB470000}"/>
    <cellStyle name="40 % - Markeringsfarve2 2 2 5 4 3" xfId="5342" xr:uid="{00000000-0005-0000-0000-0000DC470000}"/>
    <cellStyle name="40 % - Markeringsfarve2 2 2 5 4 3 2" xfId="15617" xr:uid="{00000000-0005-0000-0000-0000DD470000}"/>
    <cellStyle name="40 % - Markeringsfarve2 2 2 5 4 4" xfId="5343" xr:uid="{00000000-0005-0000-0000-0000DE470000}"/>
    <cellStyle name="40 % - Markeringsfarve2 2 2 5 4 4 2" xfId="15618" xr:uid="{00000000-0005-0000-0000-0000DF470000}"/>
    <cellStyle name="40 % - Markeringsfarve2 2 2 5 4 5" xfId="5344" xr:uid="{00000000-0005-0000-0000-0000E0470000}"/>
    <cellStyle name="40 % - Markeringsfarve2 2 2 5 4 5 2" xfId="15619" xr:uid="{00000000-0005-0000-0000-0000E1470000}"/>
    <cellStyle name="40 % - Markeringsfarve2 2 2 5 4 6" xfId="5345" xr:uid="{00000000-0005-0000-0000-0000E2470000}"/>
    <cellStyle name="40 % - Markeringsfarve2 2 2 5 4 6 2" xfId="15620" xr:uid="{00000000-0005-0000-0000-0000E3470000}"/>
    <cellStyle name="40 % - Markeringsfarve2 2 2 5 4 7" xfId="15615" xr:uid="{00000000-0005-0000-0000-0000E4470000}"/>
    <cellStyle name="40 % - Markeringsfarve2 2 2 5 5" xfId="5346" xr:uid="{00000000-0005-0000-0000-0000E5470000}"/>
    <cellStyle name="40 % - Markeringsfarve2 2 2 5 5 2" xfId="15621" xr:uid="{00000000-0005-0000-0000-0000E6470000}"/>
    <cellStyle name="40 % - Markeringsfarve2 2 2 5 6" xfId="5347" xr:uid="{00000000-0005-0000-0000-0000E7470000}"/>
    <cellStyle name="40 % - Markeringsfarve2 2 2 5 6 2" xfId="15622" xr:uid="{00000000-0005-0000-0000-0000E8470000}"/>
    <cellStyle name="40 % - Markeringsfarve2 2 2 5 7" xfId="5348" xr:uid="{00000000-0005-0000-0000-0000E9470000}"/>
    <cellStyle name="40 % - Markeringsfarve2 2 2 5 7 2" xfId="15623" xr:uid="{00000000-0005-0000-0000-0000EA470000}"/>
    <cellStyle name="40 % - Markeringsfarve2 2 2 5 8" xfId="5349" xr:uid="{00000000-0005-0000-0000-0000EB470000}"/>
    <cellStyle name="40 % - Markeringsfarve2 2 2 5 8 2" xfId="15624" xr:uid="{00000000-0005-0000-0000-0000EC470000}"/>
    <cellStyle name="40 % - Markeringsfarve2 2 2 5 9" xfId="5350" xr:uid="{00000000-0005-0000-0000-0000ED470000}"/>
    <cellStyle name="40 % - Markeringsfarve2 2 2 5 9 2" xfId="15625" xr:uid="{00000000-0005-0000-0000-0000EE470000}"/>
    <cellStyle name="40 % - Markeringsfarve2 2 2 6" xfId="5351" xr:uid="{00000000-0005-0000-0000-0000EF470000}"/>
    <cellStyle name="40 % - Markeringsfarve2 2 2 6 2" xfId="5352" xr:uid="{00000000-0005-0000-0000-0000F0470000}"/>
    <cellStyle name="40 % - Markeringsfarve2 2 2 6 2 2" xfId="15627" xr:uid="{00000000-0005-0000-0000-0000F1470000}"/>
    <cellStyle name="40 % - Markeringsfarve2 2 2 6 3" xfId="5353" xr:uid="{00000000-0005-0000-0000-0000F2470000}"/>
    <cellStyle name="40 % - Markeringsfarve2 2 2 6 3 2" xfId="15628" xr:uid="{00000000-0005-0000-0000-0000F3470000}"/>
    <cellStyle name="40 % - Markeringsfarve2 2 2 6 4" xfId="5354" xr:uid="{00000000-0005-0000-0000-0000F4470000}"/>
    <cellStyle name="40 % - Markeringsfarve2 2 2 6 4 2" xfId="15629" xr:uid="{00000000-0005-0000-0000-0000F5470000}"/>
    <cellStyle name="40 % - Markeringsfarve2 2 2 6 5" xfId="5355" xr:uid="{00000000-0005-0000-0000-0000F6470000}"/>
    <cellStyle name="40 % - Markeringsfarve2 2 2 6 5 2" xfId="15630" xr:uid="{00000000-0005-0000-0000-0000F7470000}"/>
    <cellStyle name="40 % - Markeringsfarve2 2 2 6 6" xfId="5356" xr:uid="{00000000-0005-0000-0000-0000F8470000}"/>
    <cellStyle name="40 % - Markeringsfarve2 2 2 6 6 2" xfId="15631" xr:uid="{00000000-0005-0000-0000-0000F9470000}"/>
    <cellStyle name="40 % - Markeringsfarve2 2 2 6 7" xfId="15626" xr:uid="{00000000-0005-0000-0000-0000FA470000}"/>
    <cellStyle name="40 % - Markeringsfarve2 2 2 7" xfId="5357" xr:uid="{00000000-0005-0000-0000-0000FB470000}"/>
    <cellStyle name="40 % - Markeringsfarve2 2 2 7 2" xfId="5358" xr:uid="{00000000-0005-0000-0000-0000FC470000}"/>
    <cellStyle name="40 % - Markeringsfarve2 2 2 7 2 2" xfId="15633" xr:uid="{00000000-0005-0000-0000-0000FD470000}"/>
    <cellStyle name="40 % - Markeringsfarve2 2 2 7 3" xfId="5359" xr:uid="{00000000-0005-0000-0000-0000FE470000}"/>
    <cellStyle name="40 % - Markeringsfarve2 2 2 7 3 2" xfId="15634" xr:uid="{00000000-0005-0000-0000-0000FF470000}"/>
    <cellStyle name="40 % - Markeringsfarve2 2 2 7 4" xfId="5360" xr:uid="{00000000-0005-0000-0000-000000480000}"/>
    <cellStyle name="40 % - Markeringsfarve2 2 2 7 4 2" xfId="15635" xr:uid="{00000000-0005-0000-0000-000001480000}"/>
    <cellStyle name="40 % - Markeringsfarve2 2 2 7 5" xfId="5361" xr:uid="{00000000-0005-0000-0000-000002480000}"/>
    <cellStyle name="40 % - Markeringsfarve2 2 2 7 5 2" xfId="15636" xr:uid="{00000000-0005-0000-0000-000003480000}"/>
    <cellStyle name="40 % - Markeringsfarve2 2 2 7 6" xfId="5362" xr:uid="{00000000-0005-0000-0000-000004480000}"/>
    <cellStyle name="40 % - Markeringsfarve2 2 2 7 6 2" xfId="15637" xr:uid="{00000000-0005-0000-0000-000005480000}"/>
    <cellStyle name="40 % - Markeringsfarve2 2 2 7 7" xfId="15632" xr:uid="{00000000-0005-0000-0000-000006480000}"/>
    <cellStyle name="40 % - Markeringsfarve2 2 2 8" xfId="5363" xr:uid="{00000000-0005-0000-0000-000007480000}"/>
    <cellStyle name="40 % - Markeringsfarve2 2 2 8 2" xfId="5364" xr:uid="{00000000-0005-0000-0000-000008480000}"/>
    <cellStyle name="40 % - Markeringsfarve2 2 2 8 2 2" xfId="15639" xr:uid="{00000000-0005-0000-0000-000009480000}"/>
    <cellStyle name="40 % - Markeringsfarve2 2 2 8 3" xfId="5365" xr:uid="{00000000-0005-0000-0000-00000A480000}"/>
    <cellStyle name="40 % - Markeringsfarve2 2 2 8 3 2" xfId="15640" xr:uid="{00000000-0005-0000-0000-00000B480000}"/>
    <cellStyle name="40 % - Markeringsfarve2 2 2 8 4" xfId="5366" xr:uid="{00000000-0005-0000-0000-00000C480000}"/>
    <cellStyle name="40 % - Markeringsfarve2 2 2 8 4 2" xfId="15641" xr:uid="{00000000-0005-0000-0000-00000D480000}"/>
    <cellStyle name="40 % - Markeringsfarve2 2 2 8 5" xfId="5367" xr:uid="{00000000-0005-0000-0000-00000E480000}"/>
    <cellStyle name="40 % - Markeringsfarve2 2 2 8 5 2" xfId="15642" xr:uid="{00000000-0005-0000-0000-00000F480000}"/>
    <cellStyle name="40 % - Markeringsfarve2 2 2 8 6" xfId="5368" xr:uid="{00000000-0005-0000-0000-000010480000}"/>
    <cellStyle name="40 % - Markeringsfarve2 2 2 8 6 2" xfId="15643" xr:uid="{00000000-0005-0000-0000-000011480000}"/>
    <cellStyle name="40 % - Markeringsfarve2 2 2 8 7" xfId="15638" xr:uid="{00000000-0005-0000-0000-000012480000}"/>
    <cellStyle name="40 % - Markeringsfarve2 2 2 9" xfId="5369" xr:uid="{00000000-0005-0000-0000-000013480000}"/>
    <cellStyle name="40 % - Markeringsfarve2 2 2 9 2" xfId="15644" xr:uid="{00000000-0005-0000-0000-000014480000}"/>
    <cellStyle name="40 % - Markeringsfarve2 2 2_Budget" xfId="5370" xr:uid="{00000000-0005-0000-0000-000015480000}"/>
    <cellStyle name="40 % - Markeringsfarve2 2 3" xfId="5371" xr:uid="{00000000-0005-0000-0000-000016480000}"/>
    <cellStyle name="40 % - Markeringsfarve2 2 3 10" xfId="5372" xr:uid="{00000000-0005-0000-0000-000017480000}"/>
    <cellStyle name="40 % - Markeringsfarve2 2 3 10 2" xfId="15646" xr:uid="{00000000-0005-0000-0000-000018480000}"/>
    <cellStyle name="40 % - Markeringsfarve2 2 3 11" xfId="5373" xr:uid="{00000000-0005-0000-0000-000019480000}"/>
    <cellStyle name="40 % - Markeringsfarve2 2 3 11 2" xfId="15647" xr:uid="{00000000-0005-0000-0000-00001A480000}"/>
    <cellStyle name="40 % - Markeringsfarve2 2 3 12" xfId="5374" xr:uid="{00000000-0005-0000-0000-00001B480000}"/>
    <cellStyle name="40 % - Markeringsfarve2 2 3 12 2" xfId="15648" xr:uid="{00000000-0005-0000-0000-00001C480000}"/>
    <cellStyle name="40 % - Markeringsfarve2 2 3 13" xfId="5375" xr:uid="{00000000-0005-0000-0000-00001D480000}"/>
    <cellStyle name="40 % - Markeringsfarve2 2 3 13 2" xfId="15649" xr:uid="{00000000-0005-0000-0000-00001E480000}"/>
    <cellStyle name="40 % - Markeringsfarve2 2 3 14" xfId="15645" xr:uid="{00000000-0005-0000-0000-00001F480000}"/>
    <cellStyle name="40 % - Markeringsfarve2 2 3 2" xfId="5376" xr:uid="{00000000-0005-0000-0000-000020480000}"/>
    <cellStyle name="40 % - Markeringsfarve2 2 3 2 10" xfId="5377" xr:uid="{00000000-0005-0000-0000-000021480000}"/>
    <cellStyle name="40 % - Markeringsfarve2 2 3 2 10 2" xfId="15651" xr:uid="{00000000-0005-0000-0000-000022480000}"/>
    <cellStyle name="40 % - Markeringsfarve2 2 3 2 11" xfId="5378" xr:uid="{00000000-0005-0000-0000-000023480000}"/>
    <cellStyle name="40 % - Markeringsfarve2 2 3 2 11 2" xfId="15652" xr:uid="{00000000-0005-0000-0000-000024480000}"/>
    <cellStyle name="40 % - Markeringsfarve2 2 3 2 12" xfId="15650" xr:uid="{00000000-0005-0000-0000-000025480000}"/>
    <cellStyle name="40 % - Markeringsfarve2 2 3 2 2" xfId="5379" xr:uid="{00000000-0005-0000-0000-000026480000}"/>
    <cellStyle name="40 % - Markeringsfarve2 2 3 2 2 10" xfId="5380" xr:uid="{00000000-0005-0000-0000-000027480000}"/>
    <cellStyle name="40 % - Markeringsfarve2 2 3 2 2 10 2" xfId="15654" xr:uid="{00000000-0005-0000-0000-000028480000}"/>
    <cellStyle name="40 % - Markeringsfarve2 2 3 2 2 11" xfId="15653" xr:uid="{00000000-0005-0000-0000-000029480000}"/>
    <cellStyle name="40 % - Markeringsfarve2 2 3 2 2 2" xfId="5381" xr:uid="{00000000-0005-0000-0000-00002A480000}"/>
    <cellStyle name="40 % - Markeringsfarve2 2 3 2 2 2 2" xfId="5382" xr:uid="{00000000-0005-0000-0000-00002B480000}"/>
    <cellStyle name="40 % - Markeringsfarve2 2 3 2 2 2 2 2" xfId="15656" xr:uid="{00000000-0005-0000-0000-00002C480000}"/>
    <cellStyle name="40 % - Markeringsfarve2 2 3 2 2 2 3" xfId="5383" xr:uid="{00000000-0005-0000-0000-00002D480000}"/>
    <cellStyle name="40 % - Markeringsfarve2 2 3 2 2 2 3 2" xfId="15657" xr:uid="{00000000-0005-0000-0000-00002E480000}"/>
    <cellStyle name="40 % - Markeringsfarve2 2 3 2 2 2 4" xfId="5384" xr:uid="{00000000-0005-0000-0000-00002F480000}"/>
    <cellStyle name="40 % - Markeringsfarve2 2 3 2 2 2 4 2" xfId="15658" xr:uid="{00000000-0005-0000-0000-000030480000}"/>
    <cellStyle name="40 % - Markeringsfarve2 2 3 2 2 2 5" xfId="5385" xr:uid="{00000000-0005-0000-0000-000031480000}"/>
    <cellStyle name="40 % - Markeringsfarve2 2 3 2 2 2 5 2" xfId="15659" xr:uid="{00000000-0005-0000-0000-000032480000}"/>
    <cellStyle name="40 % - Markeringsfarve2 2 3 2 2 2 6" xfId="5386" xr:uid="{00000000-0005-0000-0000-000033480000}"/>
    <cellStyle name="40 % - Markeringsfarve2 2 3 2 2 2 6 2" xfId="15660" xr:uid="{00000000-0005-0000-0000-000034480000}"/>
    <cellStyle name="40 % - Markeringsfarve2 2 3 2 2 2 7" xfId="15655" xr:uid="{00000000-0005-0000-0000-000035480000}"/>
    <cellStyle name="40 % - Markeringsfarve2 2 3 2 2 3" xfId="5387" xr:uid="{00000000-0005-0000-0000-000036480000}"/>
    <cellStyle name="40 % - Markeringsfarve2 2 3 2 2 3 2" xfId="5388" xr:uid="{00000000-0005-0000-0000-000037480000}"/>
    <cellStyle name="40 % - Markeringsfarve2 2 3 2 2 3 2 2" xfId="15662" xr:uid="{00000000-0005-0000-0000-000038480000}"/>
    <cellStyle name="40 % - Markeringsfarve2 2 3 2 2 3 3" xfId="5389" xr:uid="{00000000-0005-0000-0000-000039480000}"/>
    <cellStyle name="40 % - Markeringsfarve2 2 3 2 2 3 3 2" xfId="15663" xr:uid="{00000000-0005-0000-0000-00003A480000}"/>
    <cellStyle name="40 % - Markeringsfarve2 2 3 2 2 3 4" xfId="5390" xr:uid="{00000000-0005-0000-0000-00003B480000}"/>
    <cellStyle name="40 % - Markeringsfarve2 2 3 2 2 3 4 2" xfId="15664" xr:uid="{00000000-0005-0000-0000-00003C480000}"/>
    <cellStyle name="40 % - Markeringsfarve2 2 3 2 2 3 5" xfId="5391" xr:uid="{00000000-0005-0000-0000-00003D480000}"/>
    <cellStyle name="40 % - Markeringsfarve2 2 3 2 2 3 5 2" xfId="15665" xr:uid="{00000000-0005-0000-0000-00003E480000}"/>
    <cellStyle name="40 % - Markeringsfarve2 2 3 2 2 3 6" xfId="5392" xr:uid="{00000000-0005-0000-0000-00003F480000}"/>
    <cellStyle name="40 % - Markeringsfarve2 2 3 2 2 3 6 2" xfId="15666" xr:uid="{00000000-0005-0000-0000-000040480000}"/>
    <cellStyle name="40 % - Markeringsfarve2 2 3 2 2 3 7" xfId="15661" xr:uid="{00000000-0005-0000-0000-000041480000}"/>
    <cellStyle name="40 % - Markeringsfarve2 2 3 2 2 4" xfId="5393" xr:uid="{00000000-0005-0000-0000-000042480000}"/>
    <cellStyle name="40 % - Markeringsfarve2 2 3 2 2 4 2" xfId="5394" xr:uid="{00000000-0005-0000-0000-000043480000}"/>
    <cellStyle name="40 % - Markeringsfarve2 2 3 2 2 4 2 2" xfId="15668" xr:uid="{00000000-0005-0000-0000-000044480000}"/>
    <cellStyle name="40 % - Markeringsfarve2 2 3 2 2 4 3" xfId="5395" xr:uid="{00000000-0005-0000-0000-000045480000}"/>
    <cellStyle name="40 % - Markeringsfarve2 2 3 2 2 4 3 2" xfId="15669" xr:uid="{00000000-0005-0000-0000-000046480000}"/>
    <cellStyle name="40 % - Markeringsfarve2 2 3 2 2 4 4" xfId="5396" xr:uid="{00000000-0005-0000-0000-000047480000}"/>
    <cellStyle name="40 % - Markeringsfarve2 2 3 2 2 4 4 2" xfId="15670" xr:uid="{00000000-0005-0000-0000-000048480000}"/>
    <cellStyle name="40 % - Markeringsfarve2 2 3 2 2 4 5" xfId="5397" xr:uid="{00000000-0005-0000-0000-000049480000}"/>
    <cellStyle name="40 % - Markeringsfarve2 2 3 2 2 4 5 2" xfId="15671" xr:uid="{00000000-0005-0000-0000-00004A480000}"/>
    <cellStyle name="40 % - Markeringsfarve2 2 3 2 2 4 6" xfId="5398" xr:uid="{00000000-0005-0000-0000-00004B480000}"/>
    <cellStyle name="40 % - Markeringsfarve2 2 3 2 2 4 6 2" xfId="15672" xr:uid="{00000000-0005-0000-0000-00004C480000}"/>
    <cellStyle name="40 % - Markeringsfarve2 2 3 2 2 4 7" xfId="15667" xr:uid="{00000000-0005-0000-0000-00004D480000}"/>
    <cellStyle name="40 % - Markeringsfarve2 2 3 2 2 5" xfId="5399" xr:uid="{00000000-0005-0000-0000-00004E480000}"/>
    <cellStyle name="40 % - Markeringsfarve2 2 3 2 2 5 2" xfId="5400" xr:uid="{00000000-0005-0000-0000-00004F480000}"/>
    <cellStyle name="40 % - Markeringsfarve2 2 3 2 2 5 2 2" xfId="15674" xr:uid="{00000000-0005-0000-0000-000050480000}"/>
    <cellStyle name="40 % - Markeringsfarve2 2 3 2 2 5 3" xfId="5401" xr:uid="{00000000-0005-0000-0000-000051480000}"/>
    <cellStyle name="40 % - Markeringsfarve2 2 3 2 2 5 3 2" xfId="15675" xr:uid="{00000000-0005-0000-0000-000052480000}"/>
    <cellStyle name="40 % - Markeringsfarve2 2 3 2 2 5 4" xfId="5402" xr:uid="{00000000-0005-0000-0000-000053480000}"/>
    <cellStyle name="40 % - Markeringsfarve2 2 3 2 2 5 4 2" xfId="15676" xr:uid="{00000000-0005-0000-0000-000054480000}"/>
    <cellStyle name="40 % - Markeringsfarve2 2 3 2 2 5 5" xfId="5403" xr:uid="{00000000-0005-0000-0000-000055480000}"/>
    <cellStyle name="40 % - Markeringsfarve2 2 3 2 2 5 5 2" xfId="15677" xr:uid="{00000000-0005-0000-0000-000056480000}"/>
    <cellStyle name="40 % - Markeringsfarve2 2 3 2 2 5 6" xfId="5404" xr:uid="{00000000-0005-0000-0000-000057480000}"/>
    <cellStyle name="40 % - Markeringsfarve2 2 3 2 2 5 6 2" xfId="15678" xr:uid="{00000000-0005-0000-0000-000058480000}"/>
    <cellStyle name="40 % - Markeringsfarve2 2 3 2 2 5 7" xfId="15673" xr:uid="{00000000-0005-0000-0000-000059480000}"/>
    <cellStyle name="40 % - Markeringsfarve2 2 3 2 2 6" xfId="5405" xr:uid="{00000000-0005-0000-0000-00005A480000}"/>
    <cellStyle name="40 % - Markeringsfarve2 2 3 2 2 6 2" xfId="15679" xr:uid="{00000000-0005-0000-0000-00005B480000}"/>
    <cellStyle name="40 % - Markeringsfarve2 2 3 2 2 7" xfId="5406" xr:uid="{00000000-0005-0000-0000-00005C480000}"/>
    <cellStyle name="40 % - Markeringsfarve2 2 3 2 2 7 2" xfId="15680" xr:uid="{00000000-0005-0000-0000-00005D480000}"/>
    <cellStyle name="40 % - Markeringsfarve2 2 3 2 2 8" xfId="5407" xr:uid="{00000000-0005-0000-0000-00005E480000}"/>
    <cellStyle name="40 % - Markeringsfarve2 2 3 2 2 8 2" xfId="15681" xr:uid="{00000000-0005-0000-0000-00005F480000}"/>
    <cellStyle name="40 % - Markeringsfarve2 2 3 2 2 9" xfId="5408" xr:uid="{00000000-0005-0000-0000-000060480000}"/>
    <cellStyle name="40 % - Markeringsfarve2 2 3 2 2 9 2" xfId="15682" xr:uid="{00000000-0005-0000-0000-000061480000}"/>
    <cellStyle name="40 % - Markeringsfarve2 2 3 2 3" xfId="5409" xr:uid="{00000000-0005-0000-0000-000062480000}"/>
    <cellStyle name="40 % - Markeringsfarve2 2 3 2 3 2" xfId="5410" xr:uid="{00000000-0005-0000-0000-000063480000}"/>
    <cellStyle name="40 % - Markeringsfarve2 2 3 2 3 2 2" xfId="15684" xr:uid="{00000000-0005-0000-0000-000064480000}"/>
    <cellStyle name="40 % - Markeringsfarve2 2 3 2 3 3" xfId="5411" xr:uid="{00000000-0005-0000-0000-000065480000}"/>
    <cellStyle name="40 % - Markeringsfarve2 2 3 2 3 3 2" xfId="15685" xr:uid="{00000000-0005-0000-0000-000066480000}"/>
    <cellStyle name="40 % - Markeringsfarve2 2 3 2 3 4" xfId="5412" xr:uid="{00000000-0005-0000-0000-000067480000}"/>
    <cellStyle name="40 % - Markeringsfarve2 2 3 2 3 4 2" xfId="15686" xr:uid="{00000000-0005-0000-0000-000068480000}"/>
    <cellStyle name="40 % - Markeringsfarve2 2 3 2 3 5" xfId="5413" xr:uid="{00000000-0005-0000-0000-000069480000}"/>
    <cellStyle name="40 % - Markeringsfarve2 2 3 2 3 5 2" xfId="15687" xr:uid="{00000000-0005-0000-0000-00006A480000}"/>
    <cellStyle name="40 % - Markeringsfarve2 2 3 2 3 6" xfId="5414" xr:uid="{00000000-0005-0000-0000-00006B480000}"/>
    <cellStyle name="40 % - Markeringsfarve2 2 3 2 3 6 2" xfId="15688" xr:uid="{00000000-0005-0000-0000-00006C480000}"/>
    <cellStyle name="40 % - Markeringsfarve2 2 3 2 3 7" xfId="15683" xr:uid="{00000000-0005-0000-0000-00006D480000}"/>
    <cellStyle name="40 % - Markeringsfarve2 2 3 2 4" xfId="5415" xr:uid="{00000000-0005-0000-0000-00006E480000}"/>
    <cellStyle name="40 % - Markeringsfarve2 2 3 2 4 2" xfId="5416" xr:uid="{00000000-0005-0000-0000-00006F480000}"/>
    <cellStyle name="40 % - Markeringsfarve2 2 3 2 4 2 2" xfId="15690" xr:uid="{00000000-0005-0000-0000-000070480000}"/>
    <cellStyle name="40 % - Markeringsfarve2 2 3 2 4 3" xfId="5417" xr:uid="{00000000-0005-0000-0000-000071480000}"/>
    <cellStyle name="40 % - Markeringsfarve2 2 3 2 4 3 2" xfId="15691" xr:uid="{00000000-0005-0000-0000-000072480000}"/>
    <cellStyle name="40 % - Markeringsfarve2 2 3 2 4 4" xfId="5418" xr:uid="{00000000-0005-0000-0000-000073480000}"/>
    <cellStyle name="40 % - Markeringsfarve2 2 3 2 4 4 2" xfId="15692" xr:uid="{00000000-0005-0000-0000-000074480000}"/>
    <cellStyle name="40 % - Markeringsfarve2 2 3 2 4 5" xfId="5419" xr:uid="{00000000-0005-0000-0000-000075480000}"/>
    <cellStyle name="40 % - Markeringsfarve2 2 3 2 4 5 2" xfId="15693" xr:uid="{00000000-0005-0000-0000-000076480000}"/>
    <cellStyle name="40 % - Markeringsfarve2 2 3 2 4 6" xfId="5420" xr:uid="{00000000-0005-0000-0000-000077480000}"/>
    <cellStyle name="40 % - Markeringsfarve2 2 3 2 4 6 2" xfId="15694" xr:uid="{00000000-0005-0000-0000-000078480000}"/>
    <cellStyle name="40 % - Markeringsfarve2 2 3 2 4 7" xfId="15689" xr:uid="{00000000-0005-0000-0000-000079480000}"/>
    <cellStyle name="40 % - Markeringsfarve2 2 3 2 5" xfId="5421" xr:uid="{00000000-0005-0000-0000-00007A480000}"/>
    <cellStyle name="40 % - Markeringsfarve2 2 3 2 5 2" xfId="5422" xr:uid="{00000000-0005-0000-0000-00007B480000}"/>
    <cellStyle name="40 % - Markeringsfarve2 2 3 2 5 2 2" xfId="15696" xr:uid="{00000000-0005-0000-0000-00007C480000}"/>
    <cellStyle name="40 % - Markeringsfarve2 2 3 2 5 3" xfId="5423" xr:uid="{00000000-0005-0000-0000-00007D480000}"/>
    <cellStyle name="40 % - Markeringsfarve2 2 3 2 5 3 2" xfId="15697" xr:uid="{00000000-0005-0000-0000-00007E480000}"/>
    <cellStyle name="40 % - Markeringsfarve2 2 3 2 5 4" xfId="5424" xr:uid="{00000000-0005-0000-0000-00007F480000}"/>
    <cellStyle name="40 % - Markeringsfarve2 2 3 2 5 4 2" xfId="15698" xr:uid="{00000000-0005-0000-0000-000080480000}"/>
    <cellStyle name="40 % - Markeringsfarve2 2 3 2 5 5" xfId="5425" xr:uid="{00000000-0005-0000-0000-000081480000}"/>
    <cellStyle name="40 % - Markeringsfarve2 2 3 2 5 5 2" xfId="15699" xr:uid="{00000000-0005-0000-0000-000082480000}"/>
    <cellStyle name="40 % - Markeringsfarve2 2 3 2 5 6" xfId="5426" xr:uid="{00000000-0005-0000-0000-000083480000}"/>
    <cellStyle name="40 % - Markeringsfarve2 2 3 2 5 6 2" xfId="15700" xr:uid="{00000000-0005-0000-0000-000084480000}"/>
    <cellStyle name="40 % - Markeringsfarve2 2 3 2 5 7" xfId="15695" xr:uid="{00000000-0005-0000-0000-000085480000}"/>
    <cellStyle name="40 % - Markeringsfarve2 2 3 2 6" xfId="5427" xr:uid="{00000000-0005-0000-0000-000086480000}"/>
    <cellStyle name="40 % - Markeringsfarve2 2 3 2 6 2" xfId="5428" xr:uid="{00000000-0005-0000-0000-000087480000}"/>
    <cellStyle name="40 % - Markeringsfarve2 2 3 2 6 2 2" xfId="15702" xr:uid="{00000000-0005-0000-0000-000088480000}"/>
    <cellStyle name="40 % - Markeringsfarve2 2 3 2 6 3" xfId="5429" xr:uid="{00000000-0005-0000-0000-000089480000}"/>
    <cellStyle name="40 % - Markeringsfarve2 2 3 2 6 3 2" xfId="15703" xr:uid="{00000000-0005-0000-0000-00008A480000}"/>
    <cellStyle name="40 % - Markeringsfarve2 2 3 2 6 4" xfId="5430" xr:uid="{00000000-0005-0000-0000-00008B480000}"/>
    <cellStyle name="40 % - Markeringsfarve2 2 3 2 6 4 2" xfId="15704" xr:uid="{00000000-0005-0000-0000-00008C480000}"/>
    <cellStyle name="40 % - Markeringsfarve2 2 3 2 6 5" xfId="5431" xr:uid="{00000000-0005-0000-0000-00008D480000}"/>
    <cellStyle name="40 % - Markeringsfarve2 2 3 2 6 5 2" xfId="15705" xr:uid="{00000000-0005-0000-0000-00008E480000}"/>
    <cellStyle name="40 % - Markeringsfarve2 2 3 2 6 6" xfId="5432" xr:uid="{00000000-0005-0000-0000-00008F480000}"/>
    <cellStyle name="40 % - Markeringsfarve2 2 3 2 6 6 2" xfId="15706" xr:uid="{00000000-0005-0000-0000-000090480000}"/>
    <cellStyle name="40 % - Markeringsfarve2 2 3 2 6 7" xfId="15701" xr:uid="{00000000-0005-0000-0000-000091480000}"/>
    <cellStyle name="40 % - Markeringsfarve2 2 3 2 7" xfId="5433" xr:uid="{00000000-0005-0000-0000-000092480000}"/>
    <cellStyle name="40 % - Markeringsfarve2 2 3 2 7 2" xfId="15707" xr:uid="{00000000-0005-0000-0000-000093480000}"/>
    <cellStyle name="40 % - Markeringsfarve2 2 3 2 8" xfId="5434" xr:uid="{00000000-0005-0000-0000-000094480000}"/>
    <cellStyle name="40 % - Markeringsfarve2 2 3 2 8 2" xfId="15708" xr:uid="{00000000-0005-0000-0000-000095480000}"/>
    <cellStyle name="40 % - Markeringsfarve2 2 3 2 9" xfId="5435" xr:uid="{00000000-0005-0000-0000-000096480000}"/>
    <cellStyle name="40 % - Markeringsfarve2 2 3 2 9 2" xfId="15709" xr:uid="{00000000-0005-0000-0000-000097480000}"/>
    <cellStyle name="40 % - Markeringsfarve2 2 3 3" xfId="5436" xr:uid="{00000000-0005-0000-0000-000098480000}"/>
    <cellStyle name="40 % - Markeringsfarve2 2 3 3 10" xfId="5437" xr:uid="{00000000-0005-0000-0000-000099480000}"/>
    <cellStyle name="40 % - Markeringsfarve2 2 3 3 10 2" xfId="15711" xr:uid="{00000000-0005-0000-0000-00009A480000}"/>
    <cellStyle name="40 % - Markeringsfarve2 2 3 3 11" xfId="15710" xr:uid="{00000000-0005-0000-0000-00009B480000}"/>
    <cellStyle name="40 % - Markeringsfarve2 2 3 3 2" xfId="5438" xr:uid="{00000000-0005-0000-0000-00009C480000}"/>
    <cellStyle name="40 % - Markeringsfarve2 2 3 3 2 2" xfId="5439" xr:uid="{00000000-0005-0000-0000-00009D480000}"/>
    <cellStyle name="40 % - Markeringsfarve2 2 3 3 2 2 2" xfId="15713" xr:uid="{00000000-0005-0000-0000-00009E480000}"/>
    <cellStyle name="40 % - Markeringsfarve2 2 3 3 2 3" xfId="5440" xr:uid="{00000000-0005-0000-0000-00009F480000}"/>
    <cellStyle name="40 % - Markeringsfarve2 2 3 3 2 3 2" xfId="15714" xr:uid="{00000000-0005-0000-0000-0000A0480000}"/>
    <cellStyle name="40 % - Markeringsfarve2 2 3 3 2 4" xfId="5441" xr:uid="{00000000-0005-0000-0000-0000A1480000}"/>
    <cellStyle name="40 % - Markeringsfarve2 2 3 3 2 4 2" xfId="15715" xr:uid="{00000000-0005-0000-0000-0000A2480000}"/>
    <cellStyle name="40 % - Markeringsfarve2 2 3 3 2 5" xfId="5442" xr:uid="{00000000-0005-0000-0000-0000A3480000}"/>
    <cellStyle name="40 % - Markeringsfarve2 2 3 3 2 5 2" xfId="15716" xr:uid="{00000000-0005-0000-0000-0000A4480000}"/>
    <cellStyle name="40 % - Markeringsfarve2 2 3 3 2 6" xfId="5443" xr:uid="{00000000-0005-0000-0000-0000A5480000}"/>
    <cellStyle name="40 % - Markeringsfarve2 2 3 3 2 6 2" xfId="15717" xr:uid="{00000000-0005-0000-0000-0000A6480000}"/>
    <cellStyle name="40 % - Markeringsfarve2 2 3 3 2 7" xfId="15712" xr:uid="{00000000-0005-0000-0000-0000A7480000}"/>
    <cellStyle name="40 % - Markeringsfarve2 2 3 3 3" xfId="5444" xr:uid="{00000000-0005-0000-0000-0000A8480000}"/>
    <cellStyle name="40 % - Markeringsfarve2 2 3 3 3 2" xfId="5445" xr:uid="{00000000-0005-0000-0000-0000A9480000}"/>
    <cellStyle name="40 % - Markeringsfarve2 2 3 3 3 2 2" xfId="15719" xr:uid="{00000000-0005-0000-0000-0000AA480000}"/>
    <cellStyle name="40 % - Markeringsfarve2 2 3 3 3 3" xfId="5446" xr:uid="{00000000-0005-0000-0000-0000AB480000}"/>
    <cellStyle name="40 % - Markeringsfarve2 2 3 3 3 3 2" xfId="15720" xr:uid="{00000000-0005-0000-0000-0000AC480000}"/>
    <cellStyle name="40 % - Markeringsfarve2 2 3 3 3 4" xfId="5447" xr:uid="{00000000-0005-0000-0000-0000AD480000}"/>
    <cellStyle name="40 % - Markeringsfarve2 2 3 3 3 4 2" xfId="15721" xr:uid="{00000000-0005-0000-0000-0000AE480000}"/>
    <cellStyle name="40 % - Markeringsfarve2 2 3 3 3 5" xfId="5448" xr:uid="{00000000-0005-0000-0000-0000AF480000}"/>
    <cellStyle name="40 % - Markeringsfarve2 2 3 3 3 5 2" xfId="15722" xr:uid="{00000000-0005-0000-0000-0000B0480000}"/>
    <cellStyle name="40 % - Markeringsfarve2 2 3 3 3 6" xfId="5449" xr:uid="{00000000-0005-0000-0000-0000B1480000}"/>
    <cellStyle name="40 % - Markeringsfarve2 2 3 3 3 6 2" xfId="15723" xr:uid="{00000000-0005-0000-0000-0000B2480000}"/>
    <cellStyle name="40 % - Markeringsfarve2 2 3 3 3 7" xfId="15718" xr:uid="{00000000-0005-0000-0000-0000B3480000}"/>
    <cellStyle name="40 % - Markeringsfarve2 2 3 3 4" xfId="5450" xr:uid="{00000000-0005-0000-0000-0000B4480000}"/>
    <cellStyle name="40 % - Markeringsfarve2 2 3 3 4 2" xfId="5451" xr:uid="{00000000-0005-0000-0000-0000B5480000}"/>
    <cellStyle name="40 % - Markeringsfarve2 2 3 3 4 2 2" xfId="15725" xr:uid="{00000000-0005-0000-0000-0000B6480000}"/>
    <cellStyle name="40 % - Markeringsfarve2 2 3 3 4 3" xfId="5452" xr:uid="{00000000-0005-0000-0000-0000B7480000}"/>
    <cellStyle name="40 % - Markeringsfarve2 2 3 3 4 3 2" xfId="15726" xr:uid="{00000000-0005-0000-0000-0000B8480000}"/>
    <cellStyle name="40 % - Markeringsfarve2 2 3 3 4 4" xfId="5453" xr:uid="{00000000-0005-0000-0000-0000B9480000}"/>
    <cellStyle name="40 % - Markeringsfarve2 2 3 3 4 4 2" xfId="15727" xr:uid="{00000000-0005-0000-0000-0000BA480000}"/>
    <cellStyle name="40 % - Markeringsfarve2 2 3 3 4 5" xfId="5454" xr:uid="{00000000-0005-0000-0000-0000BB480000}"/>
    <cellStyle name="40 % - Markeringsfarve2 2 3 3 4 5 2" xfId="15728" xr:uid="{00000000-0005-0000-0000-0000BC480000}"/>
    <cellStyle name="40 % - Markeringsfarve2 2 3 3 4 6" xfId="5455" xr:uid="{00000000-0005-0000-0000-0000BD480000}"/>
    <cellStyle name="40 % - Markeringsfarve2 2 3 3 4 6 2" xfId="15729" xr:uid="{00000000-0005-0000-0000-0000BE480000}"/>
    <cellStyle name="40 % - Markeringsfarve2 2 3 3 4 7" xfId="15724" xr:uid="{00000000-0005-0000-0000-0000BF480000}"/>
    <cellStyle name="40 % - Markeringsfarve2 2 3 3 5" xfId="5456" xr:uid="{00000000-0005-0000-0000-0000C0480000}"/>
    <cellStyle name="40 % - Markeringsfarve2 2 3 3 5 2" xfId="5457" xr:uid="{00000000-0005-0000-0000-0000C1480000}"/>
    <cellStyle name="40 % - Markeringsfarve2 2 3 3 5 2 2" xfId="15731" xr:uid="{00000000-0005-0000-0000-0000C2480000}"/>
    <cellStyle name="40 % - Markeringsfarve2 2 3 3 5 3" xfId="5458" xr:uid="{00000000-0005-0000-0000-0000C3480000}"/>
    <cellStyle name="40 % - Markeringsfarve2 2 3 3 5 3 2" xfId="15732" xr:uid="{00000000-0005-0000-0000-0000C4480000}"/>
    <cellStyle name="40 % - Markeringsfarve2 2 3 3 5 4" xfId="5459" xr:uid="{00000000-0005-0000-0000-0000C5480000}"/>
    <cellStyle name="40 % - Markeringsfarve2 2 3 3 5 4 2" xfId="15733" xr:uid="{00000000-0005-0000-0000-0000C6480000}"/>
    <cellStyle name="40 % - Markeringsfarve2 2 3 3 5 5" xfId="5460" xr:uid="{00000000-0005-0000-0000-0000C7480000}"/>
    <cellStyle name="40 % - Markeringsfarve2 2 3 3 5 5 2" xfId="15734" xr:uid="{00000000-0005-0000-0000-0000C8480000}"/>
    <cellStyle name="40 % - Markeringsfarve2 2 3 3 5 6" xfId="5461" xr:uid="{00000000-0005-0000-0000-0000C9480000}"/>
    <cellStyle name="40 % - Markeringsfarve2 2 3 3 5 6 2" xfId="15735" xr:uid="{00000000-0005-0000-0000-0000CA480000}"/>
    <cellStyle name="40 % - Markeringsfarve2 2 3 3 5 7" xfId="15730" xr:uid="{00000000-0005-0000-0000-0000CB480000}"/>
    <cellStyle name="40 % - Markeringsfarve2 2 3 3 6" xfId="5462" xr:uid="{00000000-0005-0000-0000-0000CC480000}"/>
    <cellStyle name="40 % - Markeringsfarve2 2 3 3 6 2" xfId="15736" xr:uid="{00000000-0005-0000-0000-0000CD480000}"/>
    <cellStyle name="40 % - Markeringsfarve2 2 3 3 7" xfId="5463" xr:uid="{00000000-0005-0000-0000-0000CE480000}"/>
    <cellStyle name="40 % - Markeringsfarve2 2 3 3 7 2" xfId="15737" xr:uid="{00000000-0005-0000-0000-0000CF480000}"/>
    <cellStyle name="40 % - Markeringsfarve2 2 3 3 8" xfId="5464" xr:uid="{00000000-0005-0000-0000-0000D0480000}"/>
    <cellStyle name="40 % - Markeringsfarve2 2 3 3 8 2" xfId="15738" xr:uid="{00000000-0005-0000-0000-0000D1480000}"/>
    <cellStyle name="40 % - Markeringsfarve2 2 3 3 9" xfId="5465" xr:uid="{00000000-0005-0000-0000-0000D2480000}"/>
    <cellStyle name="40 % - Markeringsfarve2 2 3 3 9 2" xfId="15739" xr:uid="{00000000-0005-0000-0000-0000D3480000}"/>
    <cellStyle name="40 % - Markeringsfarve2 2 3 4" xfId="5466" xr:uid="{00000000-0005-0000-0000-0000D4480000}"/>
    <cellStyle name="40 % - Markeringsfarve2 2 3 4 2" xfId="5467" xr:uid="{00000000-0005-0000-0000-0000D5480000}"/>
    <cellStyle name="40 % - Markeringsfarve2 2 3 4 2 2" xfId="15741" xr:uid="{00000000-0005-0000-0000-0000D6480000}"/>
    <cellStyle name="40 % - Markeringsfarve2 2 3 4 3" xfId="5468" xr:uid="{00000000-0005-0000-0000-0000D7480000}"/>
    <cellStyle name="40 % - Markeringsfarve2 2 3 4 3 2" xfId="15742" xr:uid="{00000000-0005-0000-0000-0000D8480000}"/>
    <cellStyle name="40 % - Markeringsfarve2 2 3 4 4" xfId="5469" xr:uid="{00000000-0005-0000-0000-0000D9480000}"/>
    <cellStyle name="40 % - Markeringsfarve2 2 3 4 4 2" xfId="15743" xr:uid="{00000000-0005-0000-0000-0000DA480000}"/>
    <cellStyle name="40 % - Markeringsfarve2 2 3 4 5" xfId="5470" xr:uid="{00000000-0005-0000-0000-0000DB480000}"/>
    <cellStyle name="40 % - Markeringsfarve2 2 3 4 5 2" xfId="15744" xr:uid="{00000000-0005-0000-0000-0000DC480000}"/>
    <cellStyle name="40 % - Markeringsfarve2 2 3 4 6" xfId="5471" xr:uid="{00000000-0005-0000-0000-0000DD480000}"/>
    <cellStyle name="40 % - Markeringsfarve2 2 3 4 6 2" xfId="15745" xr:uid="{00000000-0005-0000-0000-0000DE480000}"/>
    <cellStyle name="40 % - Markeringsfarve2 2 3 4 7" xfId="15740" xr:uid="{00000000-0005-0000-0000-0000DF480000}"/>
    <cellStyle name="40 % - Markeringsfarve2 2 3 5" xfId="5472" xr:uid="{00000000-0005-0000-0000-0000E0480000}"/>
    <cellStyle name="40 % - Markeringsfarve2 2 3 5 2" xfId="5473" xr:uid="{00000000-0005-0000-0000-0000E1480000}"/>
    <cellStyle name="40 % - Markeringsfarve2 2 3 5 2 2" xfId="15747" xr:uid="{00000000-0005-0000-0000-0000E2480000}"/>
    <cellStyle name="40 % - Markeringsfarve2 2 3 5 3" xfId="5474" xr:uid="{00000000-0005-0000-0000-0000E3480000}"/>
    <cellStyle name="40 % - Markeringsfarve2 2 3 5 3 2" xfId="15748" xr:uid="{00000000-0005-0000-0000-0000E4480000}"/>
    <cellStyle name="40 % - Markeringsfarve2 2 3 5 4" xfId="5475" xr:uid="{00000000-0005-0000-0000-0000E5480000}"/>
    <cellStyle name="40 % - Markeringsfarve2 2 3 5 4 2" xfId="15749" xr:uid="{00000000-0005-0000-0000-0000E6480000}"/>
    <cellStyle name="40 % - Markeringsfarve2 2 3 5 5" xfId="5476" xr:uid="{00000000-0005-0000-0000-0000E7480000}"/>
    <cellStyle name="40 % - Markeringsfarve2 2 3 5 5 2" xfId="15750" xr:uid="{00000000-0005-0000-0000-0000E8480000}"/>
    <cellStyle name="40 % - Markeringsfarve2 2 3 5 6" xfId="5477" xr:uid="{00000000-0005-0000-0000-0000E9480000}"/>
    <cellStyle name="40 % - Markeringsfarve2 2 3 5 6 2" xfId="15751" xr:uid="{00000000-0005-0000-0000-0000EA480000}"/>
    <cellStyle name="40 % - Markeringsfarve2 2 3 5 7" xfId="15746" xr:uid="{00000000-0005-0000-0000-0000EB480000}"/>
    <cellStyle name="40 % - Markeringsfarve2 2 3 6" xfId="5478" xr:uid="{00000000-0005-0000-0000-0000EC480000}"/>
    <cellStyle name="40 % - Markeringsfarve2 2 3 6 2" xfId="5479" xr:uid="{00000000-0005-0000-0000-0000ED480000}"/>
    <cellStyle name="40 % - Markeringsfarve2 2 3 6 2 2" xfId="15753" xr:uid="{00000000-0005-0000-0000-0000EE480000}"/>
    <cellStyle name="40 % - Markeringsfarve2 2 3 6 3" xfId="5480" xr:uid="{00000000-0005-0000-0000-0000EF480000}"/>
    <cellStyle name="40 % - Markeringsfarve2 2 3 6 3 2" xfId="15754" xr:uid="{00000000-0005-0000-0000-0000F0480000}"/>
    <cellStyle name="40 % - Markeringsfarve2 2 3 6 4" xfId="5481" xr:uid="{00000000-0005-0000-0000-0000F1480000}"/>
    <cellStyle name="40 % - Markeringsfarve2 2 3 6 4 2" xfId="15755" xr:uid="{00000000-0005-0000-0000-0000F2480000}"/>
    <cellStyle name="40 % - Markeringsfarve2 2 3 6 5" xfId="5482" xr:uid="{00000000-0005-0000-0000-0000F3480000}"/>
    <cellStyle name="40 % - Markeringsfarve2 2 3 6 5 2" xfId="15756" xr:uid="{00000000-0005-0000-0000-0000F4480000}"/>
    <cellStyle name="40 % - Markeringsfarve2 2 3 6 6" xfId="5483" xr:uid="{00000000-0005-0000-0000-0000F5480000}"/>
    <cellStyle name="40 % - Markeringsfarve2 2 3 6 6 2" xfId="15757" xr:uid="{00000000-0005-0000-0000-0000F6480000}"/>
    <cellStyle name="40 % - Markeringsfarve2 2 3 6 7" xfId="15752" xr:uid="{00000000-0005-0000-0000-0000F7480000}"/>
    <cellStyle name="40 % - Markeringsfarve2 2 3 7" xfId="5484" xr:uid="{00000000-0005-0000-0000-0000F8480000}"/>
    <cellStyle name="40 % - Markeringsfarve2 2 3 7 2" xfId="5485" xr:uid="{00000000-0005-0000-0000-0000F9480000}"/>
    <cellStyle name="40 % - Markeringsfarve2 2 3 7 2 2" xfId="15759" xr:uid="{00000000-0005-0000-0000-0000FA480000}"/>
    <cellStyle name="40 % - Markeringsfarve2 2 3 7 3" xfId="5486" xr:uid="{00000000-0005-0000-0000-0000FB480000}"/>
    <cellStyle name="40 % - Markeringsfarve2 2 3 7 3 2" xfId="15760" xr:uid="{00000000-0005-0000-0000-0000FC480000}"/>
    <cellStyle name="40 % - Markeringsfarve2 2 3 7 4" xfId="5487" xr:uid="{00000000-0005-0000-0000-0000FD480000}"/>
    <cellStyle name="40 % - Markeringsfarve2 2 3 7 4 2" xfId="15761" xr:uid="{00000000-0005-0000-0000-0000FE480000}"/>
    <cellStyle name="40 % - Markeringsfarve2 2 3 7 5" xfId="5488" xr:uid="{00000000-0005-0000-0000-0000FF480000}"/>
    <cellStyle name="40 % - Markeringsfarve2 2 3 7 5 2" xfId="15762" xr:uid="{00000000-0005-0000-0000-000000490000}"/>
    <cellStyle name="40 % - Markeringsfarve2 2 3 7 6" xfId="5489" xr:uid="{00000000-0005-0000-0000-000001490000}"/>
    <cellStyle name="40 % - Markeringsfarve2 2 3 7 6 2" xfId="15763" xr:uid="{00000000-0005-0000-0000-000002490000}"/>
    <cellStyle name="40 % - Markeringsfarve2 2 3 7 7" xfId="15758" xr:uid="{00000000-0005-0000-0000-000003490000}"/>
    <cellStyle name="40 % - Markeringsfarve2 2 3 8" xfId="5490" xr:uid="{00000000-0005-0000-0000-000004490000}"/>
    <cellStyle name="40 % - Markeringsfarve2 2 3 8 2" xfId="15764" xr:uid="{00000000-0005-0000-0000-000005490000}"/>
    <cellStyle name="40 % - Markeringsfarve2 2 3 9" xfId="5491" xr:uid="{00000000-0005-0000-0000-000006490000}"/>
    <cellStyle name="40 % - Markeringsfarve2 2 3 9 2" xfId="15765" xr:uid="{00000000-0005-0000-0000-000007490000}"/>
    <cellStyle name="40 % - Markeringsfarve2 2 4" xfId="5492" xr:uid="{00000000-0005-0000-0000-000008490000}"/>
    <cellStyle name="40 % - Markeringsfarve2 2 4 10" xfId="5493" xr:uid="{00000000-0005-0000-0000-000009490000}"/>
    <cellStyle name="40 % - Markeringsfarve2 2 4 10 2" xfId="15767" xr:uid="{00000000-0005-0000-0000-00000A490000}"/>
    <cellStyle name="40 % - Markeringsfarve2 2 4 11" xfId="5494" xr:uid="{00000000-0005-0000-0000-00000B490000}"/>
    <cellStyle name="40 % - Markeringsfarve2 2 4 11 2" xfId="15768" xr:uid="{00000000-0005-0000-0000-00000C490000}"/>
    <cellStyle name="40 % - Markeringsfarve2 2 4 12" xfId="15766" xr:uid="{00000000-0005-0000-0000-00000D490000}"/>
    <cellStyle name="40 % - Markeringsfarve2 2 4 2" xfId="5495" xr:uid="{00000000-0005-0000-0000-00000E490000}"/>
    <cellStyle name="40 % - Markeringsfarve2 2 4 2 10" xfId="5496" xr:uid="{00000000-0005-0000-0000-00000F490000}"/>
    <cellStyle name="40 % - Markeringsfarve2 2 4 2 10 2" xfId="15770" xr:uid="{00000000-0005-0000-0000-000010490000}"/>
    <cellStyle name="40 % - Markeringsfarve2 2 4 2 11" xfId="15769" xr:uid="{00000000-0005-0000-0000-000011490000}"/>
    <cellStyle name="40 % - Markeringsfarve2 2 4 2 2" xfId="5497" xr:uid="{00000000-0005-0000-0000-000012490000}"/>
    <cellStyle name="40 % - Markeringsfarve2 2 4 2 2 10" xfId="15771" xr:uid="{00000000-0005-0000-0000-000013490000}"/>
    <cellStyle name="40 % - Markeringsfarve2 2 4 2 2 2" xfId="5498" xr:uid="{00000000-0005-0000-0000-000014490000}"/>
    <cellStyle name="40 % - Markeringsfarve2 2 4 2 2 2 2" xfId="5499" xr:uid="{00000000-0005-0000-0000-000015490000}"/>
    <cellStyle name="40 % - Markeringsfarve2 2 4 2 2 2 2 2" xfId="15773" xr:uid="{00000000-0005-0000-0000-000016490000}"/>
    <cellStyle name="40 % - Markeringsfarve2 2 4 2 2 2 3" xfId="5500" xr:uid="{00000000-0005-0000-0000-000017490000}"/>
    <cellStyle name="40 % - Markeringsfarve2 2 4 2 2 2 3 2" xfId="15774" xr:uid="{00000000-0005-0000-0000-000018490000}"/>
    <cellStyle name="40 % - Markeringsfarve2 2 4 2 2 2 4" xfId="5501" xr:uid="{00000000-0005-0000-0000-000019490000}"/>
    <cellStyle name="40 % - Markeringsfarve2 2 4 2 2 2 4 2" xfId="15775" xr:uid="{00000000-0005-0000-0000-00001A490000}"/>
    <cellStyle name="40 % - Markeringsfarve2 2 4 2 2 2 5" xfId="5502" xr:uid="{00000000-0005-0000-0000-00001B490000}"/>
    <cellStyle name="40 % - Markeringsfarve2 2 4 2 2 2 5 2" xfId="15776" xr:uid="{00000000-0005-0000-0000-00001C490000}"/>
    <cellStyle name="40 % - Markeringsfarve2 2 4 2 2 2 6" xfId="5503" xr:uid="{00000000-0005-0000-0000-00001D490000}"/>
    <cellStyle name="40 % - Markeringsfarve2 2 4 2 2 2 6 2" xfId="15777" xr:uid="{00000000-0005-0000-0000-00001E490000}"/>
    <cellStyle name="40 % - Markeringsfarve2 2 4 2 2 2 7" xfId="15772" xr:uid="{00000000-0005-0000-0000-00001F490000}"/>
    <cellStyle name="40 % - Markeringsfarve2 2 4 2 2 3" xfId="5504" xr:uid="{00000000-0005-0000-0000-000020490000}"/>
    <cellStyle name="40 % - Markeringsfarve2 2 4 2 2 3 2" xfId="5505" xr:uid="{00000000-0005-0000-0000-000021490000}"/>
    <cellStyle name="40 % - Markeringsfarve2 2 4 2 2 3 2 2" xfId="15779" xr:uid="{00000000-0005-0000-0000-000022490000}"/>
    <cellStyle name="40 % - Markeringsfarve2 2 4 2 2 3 3" xfId="5506" xr:uid="{00000000-0005-0000-0000-000023490000}"/>
    <cellStyle name="40 % - Markeringsfarve2 2 4 2 2 3 3 2" xfId="15780" xr:uid="{00000000-0005-0000-0000-000024490000}"/>
    <cellStyle name="40 % - Markeringsfarve2 2 4 2 2 3 4" xfId="5507" xr:uid="{00000000-0005-0000-0000-000025490000}"/>
    <cellStyle name="40 % - Markeringsfarve2 2 4 2 2 3 4 2" xfId="15781" xr:uid="{00000000-0005-0000-0000-000026490000}"/>
    <cellStyle name="40 % - Markeringsfarve2 2 4 2 2 3 5" xfId="5508" xr:uid="{00000000-0005-0000-0000-000027490000}"/>
    <cellStyle name="40 % - Markeringsfarve2 2 4 2 2 3 5 2" xfId="15782" xr:uid="{00000000-0005-0000-0000-000028490000}"/>
    <cellStyle name="40 % - Markeringsfarve2 2 4 2 2 3 6" xfId="5509" xr:uid="{00000000-0005-0000-0000-000029490000}"/>
    <cellStyle name="40 % - Markeringsfarve2 2 4 2 2 3 6 2" xfId="15783" xr:uid="{00000000-0005-0000-0000-00002A490000}"/>
    <cellStyle name="40 % - Markeringsfarve2 2 4 2 2 3 7" xfId="15778" xr:uid="{00000000-0005-0000-0000-00002B490000}"/>
    <cellStyle name="40 % - Markeringsfarve2 2 4 2 2 4" xfId="5510" xr:uid="{00000000-0005-0000-0000-00002C490000}"/>
    <cellStyle name="40 % - Markeringsfarve2 2 4 2 2 4 2" xfId="5511" xr:uid="{00000000-0005-0000-0000-00002D490000}"/>
    <cellStyle name="40 % - Markeringsfarve2 2 4 2 2 4 2 2" xfId="15785" xr:uid="{00000000-0005-0000-0000-00002E490000}"/>
    <cellStyle name="40 % - Markeringsfarve2 2 4 2 2 4 3" xfId="5512" xr:uid="{00000000-0005-0000-0000-00002F490000}"/>
    <cellStyle name="40 % - Markeringsfarve2 2 4 2 2 4 3 2" xfId="15786" xr:uid="{00000000-0005-0000-0000-000030490000}"/>
    <cellStyle name="40 % - Markeringsfarve2 2 4 2 2 4 4" xfId="5513" xr:uid="{00000000-0005-0000-0000-000031490000}"/>
    <cellStyle name="40 % - Markeringsfarve2 2 4 2 2 4 4 2" xfId="15787" xr:uid="{00000000-0005-0000-0000-000032490000}"/>
    <cellStyle name="40 % - Markeringsfarve2 2 4 2 2 4 5" xfId="5514" xr:uid="{00000000-0005-0000-0000-000033490000}"/>
    <cellStyle name="40 % - Markeringsfarve2 2 4 2 2 4 5 2" xfId="15788" xr:uid="{00000000-0005-0000-0000-000034490000}"/>
    <cellStyle name="40 % - Markeringsfarve2 2 4 2 2 4 6" xfId="5515" xr:uid="{00000000-0005-0000-0000-000035490000}"/>
    <cellStyle name="40 % - Markeringsfarve2 2 4 2 2 4 6 2" xfId="15789" xr:uid="{00000000-0005-0000-0000-000036490000}"/>
    <cellStyle name="40 % - Markeringsfarve2 2 4 2 2 4 7" xfId="15784" xr:uid="{00000000-0005-0000-0000-000037490000}"/>
    <cellStyle name="40 % - Markeringsfarve2 2 4 2 2 5" xfId="5516" xr:uid="{00000000-0005-0000-0000-000038490000}"/>
    <cellStyle name="40 % - Markeringsfarve2 2 4 2 2 5 2" xfId="15790" xr:uid="{00000000-0005-0000-0000-000039490000}"/>
    <cellStyle name="40 % - Markeringsfarve2 2 4 2 2 6" xfId="5517" xr:uid="{00000000-0005-0000-0000-00003A490000}"/>
    <cellStyle name="40 % - Markeringsfarve2 2 4 2 2 6 2" xfId="15791" xr:uid="{00000000-0005-0000-0000-00003B490000}"/>
    <cellStyle name="40 % - Markeringsfarve2 2 4 2 2 7" xfId="5518" xr:uid="{00000000-0005-0000-0000-00003C490000}"/>
    <cellStyle name="40 % - Markeringsfarve2 2 4 2 2 7 2" xfId="15792" xr:uid="{00000000-0005-0000-0000-00003D490000}"/>
    <cellStyle name="40 % - Markeringsfarve2 2 4 2 2 8" xfId="5519" xr:uid="{00000000-0005-0000-0000-00003E490000}"/>
    <cellStyle name="40 % - Markeringsfarve2 2 4 2 2 8 2" xfId="15793" xr:uid="{00000000-0005-0000-0000-00003F490000}"/>
    <cellStyle name="40 % - Markeringsfarve2 2 4 2 2 9" xfId="5520" xr:uid="{00000000-0005-0000-0000-000040490000}"/>
    <cellStyle name="40 % - Markeringsfarve2 2 4 2 2 9 2" xfId="15794" xr:uid="{00000000-0005-0000-0000-000041490000}"/>
    <cellStyle name="40 % - Markeringsfarve2 2 4 2 3" xfId="5521" xr:uid="{00000000-0005-0000-0000-000042490000}"/>
    <cellStyle name="40 % - Markeringsfarve2 2 4 2 3 2" xfId="5522" xr:uid="{00000000-0005-0000-0000-000043490000}"/>
    <cellStyle name="40 % - Markeringsfarve2 2 4 2 3 2 2" xfId="15796" xr:uid="{00000000-0005-0000-0000-000044490000}"/>
    <cellStyle name="40 % - Markeringsfarve2 2 4 2 3 3" xfId="5523" xr:uid="{00000000-0005-0000-0000-000045490000}"/>
    <cellStyle name="40 % - Markeringsfarve2 2 4 2 3 3 2" xfId="15797" xr:uid="{00000000-0005-0000-0000-000046490000}"/>
    <cellStyle name="40 % - Markeringsfarve2 2 4 2 3 4" xfId="5524" xr:uid="{00000000-0005-0000-0000-000047490000}"/>
    <cellStyle name="40 % - Markeringsfarve2 2 4 2 3 4 2" xfId="15798" xr:uid="{00000000-0005-0000-0000-000048490000}"/>
    <cellStyle name="40 % - Markeringsfarve2 2 4 2 3 5" xfId="5525" xr:uid="{00000000-0005-0000-0000-000049490000}"/>
    <cellStyle name="40 % - Markeringsfarve2 2 4 2 3 5 2" xfId="15799" xr:uid="{00000000-0005-0000-0000-00004A490000}"/>
    <cellStyle name="40 % - Markeringsfarve2 2 4 2 3 6" xfId="5526" xr:uid="{00000000-0005-0000-0000-00004B490000}"/>
    <cellStyle name="40 % - Markeringsfarve2 2 4 2 3 6 2" xfId="15800" xr:uid="{00000000-0005-0000-0000-00004C490000}"/>
    <cellStyle name="40 % - Markeringsfarve2 2 4 2 3 7" xfId="15795" xr:uid="{00000000-0005-0000-0000-00004D490000}"/>
    <cellStyle name="40 % - Markeringsfarve2 2 4 2 4" xfId="5527" xr:uid="{00000000-0005-0000-0000-00004E490000}"/>
    <cellStyle name="40 % - Markeringsfarve2 2 4 2 4 2" xfId="5528" xr:uid="{00000000-0005-0000-0000-00004F490000}"/>
    <cellStyle name="40 % - Markeringsfarve2 2 4 2 4 2 2" xfId="15802" xr:uid="{00000000-0005-0000-0000-000050490000}"/>
    <cellStyle name="40 % - Markeringsfarve2 2 4 2 4 3" xfId="5529" xr:uid="{00000000-0005-0000-0000-000051490000}"/>
    <cellStyle name="40 % - Markeringsfarve2 2 4 2 4 3 2" xfId="15803" xr:uid="{00000000-0005-0000-0000-000052490000}"/>
    <cellStyle name="40 % - Markeringsfarve2 2 4 2 4 4" xfId="5530" xr:uid="{00000000-0005-0000-0000-000053490000}"/>
    <cellStyle name="40 % - Markeringsfarve2 2 4 2 4 4 2" xfId="15804" xr:uid="{00000000-0005-0000-0000-000054490000}"/>
    <cellStyle name="40 % - Markeringsfarve2 2 4 2 4 5" xfId="5531" xr:uid="{00000000-0005-0000-0000-000055490000}"/>
    <cellStyle name="40 % - Markeringsfarve2 2 4 2 4 5 2" xfId="15805" xr:uid="{00000000-0005-0000-0000-000056490000}"/>
    <cellStyle name="40 % - Markeringsfarve2 2 4 2 4 6" xfId="5532" xr:uid="{00000000-0005-0000-0000-000057490000}"/>
    <cellStyle name="40 % - Markeringsfarve2 2 4 2 4 6 2" xfId="15806" xr:uid="{00000000-0005-0000-0000-000058490000}"/>
    <cellStyle name="40 % - Markeringsfarve2 2 4 2 4 7" xfId="15801" xr:uid="{00000000-0005-0000-0000-000059490000}"/>
    <cellStyle name="40 % - Markeringsfarve2 2 4 2 5" xfId="5533" xr:uid="{00000000-0005-0000-0000-00005A490000}"/>
    <cellStyle name="40 % - Markeringsfarve2 2 4 2 5 2" xfId="5534" xr:uid="{00000000-0005-0000-0000-00005B490000}"/>
    <cellStyle name="40 % - Markeringsfarve2 2 4 2 5 2 2" xfId="15808" xr:uid="{00000000-0005-0000-0000-00005C490000}"/>
    <cellStyle name="40 % - Markeringsfarve2 2 4 2 5 3" xfId="5535" xr:uid="{00000000-0005-0000-0000-00005D490000}"/>
    <cellStyle name="40 % - Markeringsfarve2 2 4 2 5 3 2" xfId="15809" xr:uid="{00000000-0005-0000-0000-00005E490000}"/>
    <cellStyle name="40 % - Markeringsfarve2 2 4 2 5 4" xfId="5536" xr:uid="{00000000-0005-0000-0000-00005F490000}"/>
    <cellStyle name="40 % - Markeringsfarve2 2 4 2 5 4 2" xfId="15810" xr:uid="{00000000-0005-0000-0000-000060490000}"/>
    <cellStyle name="40 % - Markeringsfarve2 2 4 2 5 5" xfId="5537" xr:uid="{00000000-0005-0000-0000-000061490000}"/>
    <cellStyle name="40 % - Markeringsfarve2 2 4 2 5 5 2" xfId="15811" xr:uid="{00000000-0005-0000-0000-000062490000}"/>
    <cellStyle name="40 % - Markeringsfarve2 2 4 2 5 6" xfId="5538" xr:uid="{00000000-0005-0000-0000-000063490000}"/>
    <cellStyle name="40 % - Markeringsfarve2 2 4 2 5 6 2" xfId="15812" xr:uid="{00000000-0005-0000-0000-000064490000}"/>
    <cellStyle name="40 % - Markeringsfarve2 2 4 2 5 7" xfId="15807" xr:uid="{00000000-0005-0000-0000-000065490000}"/>
    <cellStyle name="40 % - Markeringsfarve2 2 4 2 6" xfId="5539" xr:uid="{00000000-0005-0000-0000-000066490000}"/>
    <cellStyle name="40 % - Markeringsfarve2 2 4 2 6 2" xfId="15813" xr:uid="{00000000-0005-0000-0000-000067490000}"/>
    <cellStyle name="40 % - Markeringsfarve2 2 4 2 7" xfId="5540" xr:uid="{00000000-0005-0000-0000-000068490000}"/>
    <cellStyle name="40 % - Markeringsfarve2 2 4 2 7 2" xfId="15814" xr:uid="{00000000-0005-0000-0000-000069490000}"/>
    <cellStyle name="40 % - Markeringsfarve2 2 4 2 8" xfId="5541" xr:uid="{00000000-0005-0000-0000-00006A490000}"/>
    <cellStyle name="40 % - Markeringsfarve2 2 4 2 8 2" xfId="15815" xr:uid="{00000000-0005-0000-0000-00006B490000}"/>
    <cellStyle name="40 % - Markeringsfarve2 2 4 2 9" xfId="5542" xr:uid="{00000000-0005-0000-0000-00006C490000}"/>
    <cellStyle name="40 % - Markeringsfarve2 2 4 2 9 2" xfId="15816" xr:uid="{00000000-0005-0000-0000-00006D490000}"/>
    <cellStyle name="40 % - Markeringsfarve2 2 4 3" xfId="5543" xr:uid="{00000000-0005-0000-0000-00006E490000}"/>
    <cellStyle name="40 % - Markeringsfarve2 2 4 3 10" xfId="15817" xr:uid="{00000000-0005-0000-0000-00006F490000}"/>
    <cellStyle name="40 % - Markeringsfarve2 2 4 3 2" xfId="5544" xr:uid="{00000000-0005-0000-0000-000070490000}"/>
    <cellStyle name="40 % - Markeringsfarve2 2 4 3 2 2" xfId="5545" xr:uid="{00000000-0005-0000-0000-000071490000}"/>
    <cellStyle name="40 % - Markeringsfarve2 2 4 3 2 2 2" xfId="15819" xr:uid="{00000000-0005-0000-0000-000072490000}"/>
    <cellStyle name="40 % - Markeringsfarve2 2 4 3 2 3" xfId="5546" xr:uid="{00000000-0005-0000-0000-000073490000}"/>
    <cellStyle name="40 % - Markeringsfarve2 2 4 3 2 3 2" xfId="15820" xr:uid="{00000000-0005-0000-0000-000074490000}"/>
    <cellStyle name="40 % - Markeringsfarve2 2 4 3 2 4" xfId="5547" xr:uid="{00000000-0005-0000-0000-000075490000}"/>
    <cellStyle name="40 % - Markeringsfarve2 2 4 3 2 4 2" xfId="15821" xr:uid="{00000000-0005-0000-0000-000076490000}"/>
    <cellStyle name="40 % - Markeringsfarve2 2 4 3 2 5" xfId="5548" xr:uid="{00000000-0005-0000-0000-000077490000}"/>
    <cellStyle name="40 % - Markeringsfarve2 2 4 3 2 5 2" xfId="15822" xr:uid="{00000000-0005-0000-0000-000078490000}"/>
    <cellStyle name="40 % - Markeringsfarve2 2 4 3 2 6" xfId="5549" xr:uid="{00000000-0005-0000-0000-000079490000}"/>
    <cellStyle name="40 % - Markeringsfarve2 2 4 3 2 6 2" xfId="15823" xr:uid="{00000000-0005-0000-0000-00007A490000}"/>
    <cellStyle name="40 % - Markeringsfarve2 2 4 3 2 7" xfId="15818" xr:uid="{00000000-0005-0000-0000-00007B490000}"/>
    <cellStyle name="40 % - Markeringsfarve2 2 4 3 3" xfId="5550" xr:uid="{00000000-0005-0000-0000-00007C490000}"/>
    <cellStyle name="40 % - Markeringsfarve2 2 4 3 3 2" xfId="5551" xr:uid="{00000000-0005-0000-0000-00007D490000}"/>
    <cellStyle name="40 % - Markeringsfarve2 2 4 3 3 2 2" xfId="15825" xr:uid="{00000000-0005-0000-0000-00007E490000}"/>
    <cellStyle name="40 % - Markeringsfarve2 2 4 3 3 3" xfId="5552" xr:uid="{00000000-0005-0000-0000-00007F490000}"/>
    <cellStyle name="40 % - Markeringsfarve2 2 4 3 3 3 2" xfId="15826" xr:uid="{00000000-0005-0000-0000-000080490000}"/>
    <cellStyle name="40 % - Markeringsfarve2 2 4 3 3 4" xfId="5553" xr:uid="{00000000-0005-0000-0000-000081490000}"/>
    <cellStyle name="40 % - Markeringsfarve2 2 4 3 3 4 2" xfId="15827" xr:uid="{00000000-0005-0000-0000-000082490000}"/>
    <cellStyle name="40 % - Markeringsfarve2 2 4 3 3 5" xfId="5554" xr:uid="{00000000-0005-0000-0000-000083490000}"/>
    <cellStyle name="40 % - Markeringsfarve2 2 4 3 3 5 2" xfId="15828" xr:uid="{00000000-0005-0000-0000-000084490000}"/>
    <cellStyle name="40 % - Markeringsfarve2 2 4 3 3 6" xfId="5555" xr:uid="{00000000-0005-0000-0000-000085490000}"/>
    <cellStyle name="40 % - Markeringsfarve2 2 4 3 3 6 2" xfId="15829" xr:uid="{00000000-0005-0000-0000-000086490000}"/>
    <cellStyle name="40 % - Markeringsfarve2 2 4 3 3 7" xfId="15824" xr:uid="{00000000-0005-0000-0000-000087490000}"/>
    <cellStyle name="40 % - Markeringsfarve2 2 4 3 4" xfId="5556" xr:uid="{00000000-0005-0000-0000-000088490000}"/>
    <cellStyle name="40 % - Markeringsfarve2 2 4 3 4 2" xfId="5557" xr:uid="{00000000-0005-0000-0000-000089490000}"/>
    <cellStyle name="40 % - Markeringsfarve2 2 4 3 4 2 2" xfId="15831" xr:uid="{00000000-0005-0000-0000-00008A490000}"/>
    <cellStyle name="40 % - Markeringsfarve2 2 4 3 4 3" xfId="5558" xr:uid="{00000000-0005-0000-0000-00008B490000}"/>
    <cellStyle name="40 % - Markeringsfarve2 2 4 3 4 3 2" xfId="15832" xr:uid="{00000000-0005-0000-0000-00008C490000}"/>
    <cellStyle name="40 % - Markeringsfarve2 2 4 3 4 4" xfId="5559" xr:uid="{00000000-0005-0000-0000-00008D490000}"/>
    <cellStyle name="40 % - Markeringsfarve2 2 4 3 4 4 2" xfId="15833" xr:uid="{00000000-0005-0000-0000-00008E490000}"/>
    <cellStyle name="40 % - Markeringsfarve2 2 4 3 4 5" xfId="5560" xr:uid="{00000000-0005-0000-0000-00008F490000}"/>
    <cellStyle name="40 % - Markeringsfarve2 2 4 3 4 5 2" xfId="15834" xr:uid="{00000000-0005-0000-0000-000090490000}"/>
    <cellStyle name="40 % - Markeringsfarve2 2 4 3 4 6" xfId="5561" xr:uid="{00000000-0005-0000-0000-000091490000}"/>
    <cellStyle name="40 % - Markeringsfarve2 2 4 3 4 6 2" xfId="15835" xr:uid="{00000000-0005-0000-0000-000092490000}"/>
    <cellStyle name="40 % - Markeringsfarve2 2 4 3 4 7" xfId="15830" xr:uid="{00000000-0005-0000-0000-000093490000}"/>
    <cellStyle name="40 % - Markeringsfarve2 2 4 3 5" xfId="5562" xr:uid="{00000000-0005-0000-0000-000094490000}"/>
    <cellStyle name="40 % - Markeringsfarve2 2 4 3 5 2" xfId="15836" xr:uid="{00000000-0005-0000-0000-000095490000}"/>
    <cellStyle name="40 % - Markeringsfarve2 2 4 3 6" xfId="5563" xr:uid="{00000000-0005-0000-0000-000096490000}"/>
    <cellStyle name="40 % - Markeringsfarve2 2 4 3 6 2" xfId="15837" xr:uid="{00000000-0005-0000-0000-000097490000}"/>
    <cellStyle name="40 % - Markeringsfarve2 2 4 3 7" xfId="5564" xr:uid="{00000000-0005-0000-0000-000098490000}"/>
    <cellStyle name="40 % - Markeringsfarve2 2 4 3 7 2" xfId="15838" xr:uid="{00000000-0005-0000-0000-000099490000}"/>
    <cellStyle name="40 % - Markeringsfarve2 2 4 3 8" xfId="5565" xr:uid="{00000000-0005-0000-0000-00009A490000}"/>
    <cellStyle name="40 % - Markeringsfarve2 2 4 3 8 2" xfId="15839" xr:uid="{00000000-0005-0000-0000-00009B490000}"/>
    <cellStyle name="40 % - Markeringsfarve2 2 4 3 9" xfId="5566" xr:uid="{00000000-0005-0000-0000-00009C490000}"/>
    <cellStyle name="40 % - Markeringsfarve2 2 4 3 9 2" xfId="15840" xr:uid="{00000000-0005-0000-0000-00009D490000}"/>
    <cellStyle name="40 % - Markeringsfarve2 2 4 4" xfId="5567" xr:uid="{00000000-0005-0000-0000-00009E490000}"/>
    <cellStyle name="40 % - Markeringsfarve2 2 4 4 2" xfId="5568" xr:uid="{00000000-0005-0000-0000-00009F490000}"/>
    <cellStyle name="40 % - Markeringsfarve2 2 4 4 2 2" xfId="15842" xr:uid="{00000000-0005-0000-0000-0000A0490000}"/>
    <cellStyle name="40 % - Markeringsfarve2 2 4 4 3" xfId="5569" xr:uid="{00000000-0005-0000-0000-0000A1490000}"/>
    <cellStyle name="40 % - Markeringsfarve2 2 4 4 3 2" xfId="15843" xr:uid="{00000000-0005-0000-0000-0000A2490000}"/>
    <cellStyle name="40 % - Markeringsfarve2 2 4 4 4" xfId="5570" xr:uid="{00000000-0005-0000-0000-0000A3490000}"/>
    <cellStyle name="40 % - Markeringsfarve2 2 4 4 4 2" xfId="15844" xr:uid="{00000000-0005-0000-0000-0000A4490000}"/>
    <cellStyle name="40 % - Markeringsfarve2 2 4 4 5" xfId="5571" xr:uid="{00000000-0005-0000-0000-0000A5490000}"/>
    <cellStyle name="40 % - Markeringsfarve2 2 4 4 5 2" xfId="15845" xr:uid="{00000000-0005-0000-0000-0000A6490000}"/>
    <cellStyle name="40 % - Markeringsfarve2 2 4 4 6" xfId="5572" xr:uid="{00000000-0005-0000-0000-0000A7490000}"/>
    <cellStyle name="40 % - Markeringsfarve2 2 4 4 6 2" xfId="15846" xr:uid="{00000000-0005-0000-0000-0000A8490000}"/>
    <cellStyle name="40 % - Markeringsfarve2 2 4 4 7" xfId="15841" xr:uid="{00000000-0005-0000-0000-0000A9490000}"/>
    <cellStyle name="40 % - Markeringsfarve2 2 4 5" xfId="5573" xr:uid="{00000000-0005-0000-0000-0000AA490000}"/>
    <cellStyle name="40 % - Markeringsfarve2 2 4 5 2" xfId="5574" xr:uid="{00000000-0005-0000-0000-0000AB490000}"/>
    <cellStyle name="40 % - Markeringsfarve2 2 4 5 2 2" xfId="15848" xr:uid="{00000000-0005-0000-0000-0000AC490000}"/>
    <cellStyle name="40 % - Markeringsfarve2 2 4 5 3" xfId="5575" xr:uid="{00000000-0005-0000-0000-0000AD490000}"/>
    <cellStyle name="40 % - Markeringsfarve2 2 4 5 3 2" xfId="15849" xr:uid="{00000000-0005-0000-0000-0000AE490000}"/>
    <cellStyle name="40 % - Markeringsfarve2 2 4 5 4" xfId="5576" xr:uid="{00000000-0005-0000-0000-0000AF490000}"/>
    <cellStyle name="40 % - Markeringsfarve2 2 4 5 4 2" xfId="15850" xr:uid="{00000000-0005-0000-0000-0000B0490000}"/>
    <cellStyle name="40 % - Markeringsfarve2 2 4 5 5" xfId="5577" xr:uid="{00000000-0005-0000-0000-0000B1490000}"/>
    <cellStyle name="40 % - Markeringsfarve2 2 4 5 5 2" xfId="15851" xr:uid="{00000000-0005-0000-0000-0000B2490000}"/>
    <cellStyle name="40 % - Markeringsfarve2 2 4 5 6" xfId="5578" xr:uid="{00000000-0005-0000-0000-0000B3490000}"/>
    <cellStyle name="40 % - Markeringsfarve2 2 4 5 6 2" xfId="15852" xr:uid="{00000000-0005-0000-0000-0000B4490000}"/>
    <cellStyle name="40 % - Markeringsfarve2 2 4 5 7" xfId="15847" xr:uid="{00000000-0005-0000-0000-0000B5490000}"/>
    <cellStyle name="40 % - Markeringsfarve2 2 4 6" xfId="5579" xr:uid="{00000000-0005-0000-0000-0000B6490000}"/>
    <cellStyle name="40 % - Markeringsfarve2 2 4 6 2" xfId="5580" xr:uid="{00000000-0005-0000-0000-0000B7490000}"/>
    <cellStyle name="40 % - Markeringsfarve2 2 4 6 2 2" xfId="15854" xr:uid="{00000000-0005-0000-0000-0000B8490000}"/>
    <cellStyle name="40 % - Markeringsfarve2 2 4 6 3" xfId="5581" xr:uid="{00000000-0005-0000-0000-0000B9490000}"/>
    <cellStyle name="40 % - Markeringsfarve2 2 4 6 3 2" xfId="15855" xr:uid="{00000000-0005-0000-0000-0000BA490000}"/>
    <cellStyle name="40 % - Markeringsfarve2 2 4 6 4" xfId="5582" xr:uid="{00000000-0005-0000-0000-0000BB490000}"/>
    <cellStyle name="40 % - Markeringsfarve2 2 4 6 4 2" xfId="15856" xr:uid="{00000000-0005-0000-0000-0000BC490000}"/>
    <cellStyle name="40 % - Markeringsfarve2 2 4 6 5" xfId="5583" xr:uid="{00000000-0005-0000-0000-0000BD490000}"/>
    <cellStyle name="40 % - Markeringsfarve2 2 4 6 5 2" xfId="15857" xr:uid="{00000000-0005-0000-0000-0000BE490000}"/>
    <cellStyle name="40 % - Markeringsfarve2 2 4 6 6" xfId="5584" xr:uid="{00000000-0005-0000-0000-0000BF490000}"/>
    <cellStyle name="40 % - Markeringsfarve2 2 4 6 6 2" xfId="15858" xr:uid="{00000000-0005-0000-0000-0000C0490000}"/>
    <cellStyle name="40 % - Markeringsfarve2 2 4 6 7" xfId="15853" xr:uid="{00000000-0005-0000-0000-0000C1490000}"/>
    <cellStyle name="40 % - Markeringsfarve2 2 4 7" xfId="5585" xr:uid="{00000000-0005-0000-0000-0000C2490000}"/>
    <cellStyle name="40 % - Markeringsfarve2 2 4 7 2" xfId="15859" xr:uid="{00000000-0005-0000-0000-0000C3490000}"/>
    <cellStyle name="40 % - Markeringsfarve2 2 4 8" xfId="5586" xr:uid="{00000000-0005-0000-0000-0000C4490000}"/>
    <cellStyle name="40 % - Markeringsfarve2 2 4 8 2" xfId="15860" xr:uid="{00000000-0005-0000-0000-0000C5490000}"/>
    <cellStyle name="40 % - Markeringsfarve2 2 4 9" xfId="5587" xr:uid="{00000000-0005-0000-0000-0000C6490000}"/>
    <cellStyle name="40 % - Markeringsfarve2 2 4 9 2" xfId="15861" xr:uid="{00000000-0005-0000-0000-0000C7490000}"/>
    <cellStyle name="40 % - Markeringsfarve2 2 5" xfId="5588" xr:uid="{00000000-0005-0000-0000-0000C8490000}"/>
    <cellStyle name="40 % - Markeringsfarve2 2 5 10" xfId="5589" xr:uid="{00000000-0005-0000-0000-0000C9490000}"/>
    <cellStyle name="40 % - Markeringsfarve2 2 5 10 2" xfId="15863" xr:uid="{00000000-0005-0000-0000-0000CA490000}"/>
    <cellStyle name="40 % - Markeringsfarve2 2 5 11" xfId="15862" xr:uid="{00000000-0005-0000-0000-0000CB490000}"/>
    <cellStyle name="40 % - Markeringsfarve2 2 5 2" xfId="5590" xr:uid="{00000000-0005-0000-0000-0000CC490000}"/>
    <cellStyle name="40 % - Markeringsfarve2 2 5 2 10" xfId="15864" xr:uid="{00000000-0005-0000-0000-0000CD490000}"/>
    <cellStyle name="40 % - Markeringsfarve2 2 5 2 2" xfId="5591" xr:uid="{00000000-0005-0000-0000-0000CE490000}"/>
    <cellStyle name="40 % - Markeringsfarve2 2 5 2 2 2" xfId="5592" xr:uid="{00000000-0005-0000-0000-0000CF490000}"/>
    <cellStyle name="40 % - Markeringsfarve2 2 5 2 2 2 2" xfId="15866" xr:uid="{00000000-0005-0000-0000-0000D0490000}"/>
    <cellStyle name="40 % - Markeringsfarve2 2 5 2 2 3" xfId="5593" xr:uid="{00000000-0005-0000-0000-0000D1490000}"/>
    <cellStyle name="40 % - Markeringsfarve2 2 5 2 2 3 2" xfId="15867" xr:uid="{00000000-0005-0000-0000-0000D2490000}"/>
    <cellStyle name="40 % - Markeringsfarve2 2 5 2 2 4" xfId="5594" xr:uid="{00000000-0005-0000-0000-0000D3490000}"/>
    <cellStyle name="40 % - Markeringsfarve2 2 5 2 2 4 2" xfId="15868" xr:uid="{00000000-0005-0000-0000-0000D4490000}"/>
    <cellStyle name="40 % - Markeringsfarve2 2 5 2 2 5" xfId="5595" xr:uid="{00000000-0005-0000-0000-0000D5490000}"/>
    <cellStyle name="40 % - Markeringsfarve2 2 5 2 2 5 2" xfId="15869" xr:uid="{00000000-0005-0000-0000-0000D6490000}"/>
    <cellStyle name="40 % - Markeringsfarve2 2 5 2 2 6" xfId="5596" xr:uid="{00000000-0005-0000-0000-0000D7490000}"/>
    <cellStyle name="40 % - Markeringsfarve2 2 5 2 2 6 2" xfId="15870" xr:uid="{00000000-0005-0000-0000-0000D8490000}"/>
    <cellStyle name="40 % - Markeringsfarve2 2 5 2 2 7" xfId="15865" xr:uid="{00000000-0005-0000-0000-0000D9490000}"/>
    <cellStyle name="40 % - Markeringsfarve2 2 5 2 3" xfId="5597" xr:uid="{00000000-0005-0000-0000-0000DA490000}"/>
    <cellStyle name="40 % - Markeringsfarve2 2 5 2 3 2" xfId="5598" xr:uid="{00000000-0005-0000-0000-0000DB490000}"/>
    <cellStyle name="40 % - Markeringsfarve2 2 5 2 3 2 2" xfId="15872" xr:uid="{00000000-0005-0000-0000-0000DC490000}"/>
    <cellStyle name="40 % - Markeringsfarve2 2 5 2 3 3" xfId="5599" xr:uid="{00000000-0005-0000-0000-0000DD490000}"/>
    <cellStyle name="40 % - Markeringsfarve2 2 5 2 3 3 2" xfId="15873" xr:uid="{00000000-0005-0000-0000-0000DE490000}"/>
    <cellStyle name="40 % - Markeringsfarve2 2 5 2 3 4" xfId="5600" xr:uid="{00000000-0005-0000-0000-0000DF490000}"/>
    <cellStyle name="40 % - Markeringsfarve2 2 5 2 3 4 2" xfId="15874" xr:uid="{00000000-0005-0000-0000-0000E0490000}"/>
    <cellStyle name="40 % - Markeringsfarve2 2 5 2 3 5" xfId="5601" xr:uid="{00000000-0005-0000-0000-0000E1490000}"/>
    <cellStyle name="40 % - Markeringsfarve2 2 5 2 3 5 2" xfId="15875" xr:uid="{00000000-0005-0000-0000-0000E2490000}"/>
    <cellStyle name="40 % - Markeringsfarve2 2 5 2 3 6" xfId="5602" xr:uid="{00000000-0005-0000-0000-0000E3490000}"/>
    <cellStyle name="40 % - Markeringsfarve2 2 5 2 3 6 2" xfId="15876" xr:uid="{00000000-0005-0000-0000-0000E4490000}"/>
    <cellStyle name="40 % - Markeringsfarve2 2 5 2 3 7" xfId="15871" xr:uid="{00000000-0005-0000-0000-0000E5490000}"/>
    <cellStyle name="40 % - Markeringsfarve2 2 5 2 4" xfId="5603" xr:uid="{00000000-0005-0000-0000-0000E6490000}"/>
    <cellStyle name="40 % - Markeringsfarve2 2 5 2 4 2" xfId="5604" xr:uid="{00000000-0005-0000-0000-0000E7490000}"/>
    <cellStyle name="40 % - Markeringsfarve2 2 5 2 4 2 2" xfId="15878" xr:uid="{00000000-0005-0000-0000-0000E8490000}"/>
    <cellStyle name="40 % - Markeringsfarve2 2 5 2 4 3" xfId="5605" xr:uid="{00000000-0005-0000-0000-0000E9490000}"/>
    <cellStyle name="40 % - Markeringsfarve2 2 5 2 4 3 2" xfId="15879" xr:uid="{00000000-0005-0000-0000-0000EA490000}"/>
    <cellStyle name="40 % - Markeringsfarve2 2 5 2 4 4" xfId="5606" xr:uid="{00000000-0005-0000-0000-0000EB490000}"/>
    <cellStyle name="40 % - Markeringsfarve2 2 5 2 4 4 2" xfId="15880" xr:uid="{00000000-0005-0000-0000-0000EC490000}"/>
    <cellStyle name="40 % - Markeringsfarve2 2 5 2 4 5" xfId="5607" xr:uid="{00000000-0005-0000-0000-0000ED490000}"/>
    <cellStyle name="40 % - Markeringsfarve2 2 5 2 4 5 2" xfId="15881" xr:uid="{00000000-0005-0000-0000-0000EE490000}"/>
    <cellStyle name="40 % - Markeringsfarve2 2 5 2 4 6" xfId="5608" xr:uid="{00000000-0005-0000-0000-0000EF490000}"/>
    <cellStyle name="40 % - Markeringsfarve2 2 5 2 4 6 2" xfId="15882" xr:uid="{00000000-0005-0000-0000-0000F0490000}"/>
    <cellStyle name="40 % - Markeringsfarve2 2 5 2 4 7" xfId="15877" xr:uid="{00000000-0005-0000-0000-0000F1490000}"/>
    <cellStyle name="40 % - Markeringsfarve2 2 5 2 5" xfId="5609" xr:uid="{00000000-0005-0000-0000-0000F2490000}"/>
    <cellStyle name="40 % - Markeringsfarve2 2 5 2 5 2" xfId="15883" xr:uid="{00000000-0005-0000-0000-0000F3490000}"/>
    <cellStyle name="40 % - Markeringsfarve2 2 5 2 6" xfId="5610" xr:uid="{00000000-0005-0000-0000-0000F4490000}"/>
    <cellStyle name="40 % - Markeringsfarve2 2 5 2 6 2" xfId="15884" xr:uid="{00000000-0005-0000-0000-0000F5490000}"/>
    <cellStyle name="40 % - Markeringsfarve2 2 5 2 7" xfId="5611" xr:uid="{00000000-0005-0000-0000-0000F6490000}"/>
    <cellStyle name="40 % - Markeringsfarve2 2 5 2 7 2" xfId="15885" xr:uid="{00000000-0005-0000-0000-0000F7490000}"/>
    <cellStyle name="40 % - Markeringsfarve2 2 5 2 8" xfId="5612" xr:uid="{00000000-0005-0000-0000-0000F8490000}"/>
    <cellStyle name="40 % - Markeringsfarve2 2 5 2 8 2" xfId="15886" xr:uid="{00000000-0005-0000-0000-0000F9490000}"/>
    <cellStyle name="40 % - Markeringsfarve2 2 5 2 9" xfId="5613" xr:uid="{00000000-0005-0000-0000-0000FA490000}"/>
    <cellStyle name="40 % - Markeringsfarve2 2 5 2 9 2" xfId="15887" xr:uid="{00000000-0005-0000-0000-0000FB490000}"/>
    <cellStyle name="40 % - Markeringsfarve2 2 5 3" xfId="5614" xr:uid="{00000000-0005-0000-0000-0000FC490000}"/>
    <cellStyle name="40 % - Markeringsfarve2 2 5 3 2" xfId="5615" xr:uid="{00000000-0005-0000-0000-0000FD490000}"/>
    <cellStyle name="40 % - Markeringsfarve2 2 5 3 2 2" xfId="15889" xr:uid="{00000000-0005-0000-0000-0000FE490000}"/>
    <cellStyle name="40 % - Markeringsfarve2 2 5 3 3" xfId="5616" xr:uid="{00000000-0005-0000-0000-0000FF490000}"/>
    <cellStyle name="40 % - Markeringsfarve2 2 5 3 3 2" xfId="15890" xr:uid="{00000000-0005-0000-0000-0000004A0000}"/>
    <cellStyle name="40 % - Markeringsfarve2 2 5 3 4" xfId="5617" xr:uid="{00000000-0005-0000-0000-0000014A0000}"/>
    <cellStyle name="40 % - Markeringsfarve2 2 5 3 4 2" xfId="15891" xr:uid="{00000000-0005-0000-0000-0000024A0000}"/>
    <cellStyle name="40 % - Markeringsfarve2 2 5 3 5" xfId="5618" xr:uid="{00000000-0005-0000-0000-0000034A0000}"/>
    <cellStyle name="40 % - Markeringsfarve2 2 5 3 5 2" xfId="15892" xr:uid="{00000000-0005-0000-0000-0000044A0000}"/>
    <cellStyle name="40 % - Markeringsfarve2 2 5 3 6" xfId="5619" xr:uid="{00000000-0005-0000-0000-0000054A0000}"/>
    <cellStyle name="40 % - Markeringsfarve2 2 5 3 6 2" xfId="15893" xr:uid="{00000000-0005-0000-0000-0000064A0000}"/>
    <cellStyle name="40 % - Markeringsfarve2 2 5 3 7" xfId="15888" xr:uid="{00000000-0005-0000-0000-0000074A0000}"/>
    <cellStyle name="40 % - Markeringsfarve2 2 5 4" xfId="5620" xr:uid="{00000000-0005-0000-0000-0000084A0000}"/>
    <cellStyle name="40 % - Markeringsfarve2 2 5 4 2" xfId="5621" xr:uid="{00000000-0005-0000-0000-0000094A0000}"/>
    <cellStyle name="40 % - Markeringsfarve2 2 5 4 2 2" xfId="15895" xr:uid="{00000000-0005-0000-0000-00000A4A0000}"/>
    <cellStyle name="40 % - Markeringsfarve2 2 5 4 3" xfId="5622" xr:uid="{00000000-0005-0000-0000-00000B4A0000}"/>
    <cellStyle name="40 % - Markeringsfarve2 2 5 4 3 2" xfId="15896" xr:uid="{00000000-0005-0000-0000-00000C4A0000}"/>
    <cellStyle name="40 % - Markeringsfarve2 2 5 4 4" xfId="5623" xr:uid="{00000000-0005-0000-0000-00000D4A0000}"/>
    <cellStyle name="40 % - Markeringsfarve2 2 5 4 4 2" xfId="15897" xr:uid="{00000000-0005-0000-0000-00000E4A0000}"/>
    <cellStyle name="40 % - Markeringsfarve2 2 5 4 5" xfId="5624" xr:uid="{00000000-0005-0000-0000-00000F4A0000}"/>
    <cellStyle name="40 % - Markeringsfarve2 2 5 4 5 2" xfId="15898" xr:uid="{00000000-0005-0000-0000-0000104A0000}"/>
    <cellStyle name="40 % - Markeringsfarve2 2 5 4 6" xfId="5625" xr:uid="{00000000-0005-0000-0000-0000114A0000}"/>
    <cellStyle name="40 % - Markeringsfarve2 2 5 4 6 2" xfId="15899" xr:uid="{00000000-0005-0000-0000-0000124A0000}"/>
    <cellStyle name="40 % - Markeringsfarve2 2 5 4 7" xfId="15894" xr:uid="{00000000-0005-0000-0000-0000134A0000}"/>
    <cellStyle name="40 % - Markeringsfarve2 2 5 5" xfId="5626" xr:uid="{00000000-0005-0000-0000-0000144A0000}"/>
    <cellStyle name="40 % - Markeringsfarve2 2 5 5 2" xfId="5627" xr:uid="{00000000-0005-0000-0000-0000154A0000}"/>
    <cellStyle name="40 % - Markeringsfarve2 2 5 5 2 2" xfId="15901" xr:uid="{00000000-0005-0000-0000-0000164A0000}"/>
    <cellStyle name="40 % - Markeringsfarve2 2 5 5 3" xfId="5628" xr:uid="{00000000-0005-0000-0000-0000174A0000}"/>
    <cellStyle name="40 % - Markeringsfarve2 2 5 5 3 2" xfId="15902" xr:uid="{00000000-0005-0000-0000-0000184A0000}"/>
    <cellStyle name="40 % - Markeringsfarve2 2 5 5 4" xfId="5629" xr:uid="{00000000-0005-0000-0000-0000194A0000}"/>
    <cellStyle name="40 % - Markeringsfarve2 2 5 5 4 2" xfId="15903" xr:uid="{00000000-0005-0000-0000-00001A4A0000}"/>
    <cellStyle name="40 % - Markeringsfarve2 2 5 5 5" xfId="5630" xr:uid="{00000000-0005-0000-0000-00001B4A0000}"/>
    <cellStyle name="40 % - Markeringsfarve2 2 5 5 5 2" xfId="15904" xr:uid="{00000000-0005-0000-0000-00001C4A0000}"/>
    <cellStyle name="40 % - Markeringsfarve2 2 5 5 6" xfId="5631" xr:uid="{00000000-0005-0000-0000-00001D4A0000}"/>
    <cellStyle name="40 % - Markeringsfarve2 2 5 5 6 2" xfId="15905" xr:uid="{00000000-0005-0000-0000-00001E4A0000}"/>
    <cellStyle name="40 % - Markeringsfarve2 2 5 5 7" xfId="15900" xr:uid="{00000000-0005-0000-0000-00001F4A0000}"/>
    <cellStyle name="40 % - Markeringsfarve2 2 5 6" xfId="5632" xr:uid="{00000000-0005-0000-0000-0000204A0000}"/>
    <cellStyle name="40 % - Markeringsfarve2 2 5 6 2" xfId="15906" xr:uid="{00000000-0005-0000-0000-0000214A0000}"/>
    <cellStyle name="40 % - Markeringsfarve2 2 5 7" xfId="5633" xr:uid="{00000000-0005-0000-0000-0000224A0000}"/>
    <cellStyle name="40 % - Markeringsfarve2 2 5 7 2" xfId="15907" xr:uid="{00000000-0005-0000-0000-0000234A0000}"/>
    <cellStyle name="40 % - Markeringsfarve2 2 5 8" xfId="5634" xr:uid="{00000000-0005-0000-0000-0000244A0000}"/>
    <cellStyle name="40 % - Markeringsfarve2 2 5 8 2" xfId="15908" xr:uid="{00000000-0005-0000-0000-0000254A0000}"/>
    <cellStyle name="40 % - Markeringsfarve2 2 5 9" xfId="5635" xr:uid="{00000000-0005-0000-0000-0000264A0000}"/>
    <cellStyle name="40 % - Markeringsfarve2 2 5 9 2" xfId="15909" xr:uid="{00000000-0005-0000-0000-0000274A0000}"/>
    <cellStyle name="40 % - Markeringsfarve2 2 6" xfId="5636" xr:uid="{00000000-0005-0000-0000-0000284A0000}"/>
    <cellStyle name="40 % - Markeringsfarve2 2 6 10" xfId="15910" xr:uid="{00000000-0005-0000-0000-0000294A0000}"/>
    <cellStyle name="40 % - Markeringsfarve2 2 6 2" xfId="5637" xr:uid="{00000000-0005-0000-0000-00002A4A0000}"/>
    <cellStyle name="40 % - Markeringsfarve2 2 6 2 2" xfId="5638" xr:uid="{00000000-0005-0000-0000-00002B4A0000}"/>
    <cellStyle name="40 % - Markeringsfarve2 2 6 2 2 2" xfId="15912" xr:uid="{00000000-0005-0000-0000-00002C4A0000}"/>
    <cellStyle name="40 % - Markeringsfarve2 2 6 2 3" xfId="5639" xr:uid="{00000000-0005-0000-0000-00002D4A0000}"/>
    <cellStyle name="40 % - Markeringsfarve2 2 6 2 3 2" xfId="15913" xr:uid="{00000000-0005-0000-0000-00002E4A0000}"/>
    <cellStyle name="40 % - Markeringsfarve2 2 6 2 4" xfId="5640" xr:uid="{00000000-0005-0000-0000-00002F4A0000}"/>
    <cellStyle name="40 % - Markeringsfarve2 2 6 2 4 2" xfId="15914" xr:uid="{00000000-0005-0000-0000-0000304A0000}"/>
    <cellStyle name="40 % - Markeringsfarve2 2 6 2 5" xfId="5641" xr:uid="{00000000-0005-0000-0000-0000314A0000}"/>
    <cellStyle name="40 % - Markeringsfarve2 2 6 2 5 2" xfId="15915" xr:uid="{00000000-0005-0000-0000-0000324A0000}"/>
    <cellStyle name="40 % - Markeringsfarve2 2 6 2 6" xfId="5642" xr:uid="{00000000-0005-0000-0000-0000334A0000}"/>
    <cellStyle name="40 % - Markeringsfarve2 2 6 2 6 2" xfId="15916" xr:uid="{00000000-0005-0000-0000-0000344A0000}"/>
    <cellStyle name="40 % - Markeringsfarve2 2 6 2 7" xfId="15911" xr:uid="{00000000-0005-0000-0000-0000354A0000}"/>
    <cellStyle name="40 % - Markeringsfarve2 2 6 3" xfId="5643" xr:uid="{00000000-0005-0000-0000-0000364A0000}"/>
    <cellStyle name="40 % - Markeringsfarve2 2 6 3 2" xfId="5644" xr:uid="{00000000-0005-0000-0000-0000374A0000}"/>
    <cellStyle name="40 % - Markeringsfarve2 2 6 3 2 2" xfId="15918" xr:uid="{00000000-0005-0000-0000-0000384A0000}"/>
    <cellStyle name="40 % - Markeringsfarve2 2 6 3 3" xfId="5645" xr:uid="{00000000-0005-0000-0000-0000394A0000}"/>
    <cellStyle name="40 % - Markeringsfarve2 2 6 3 3 2" xfId="15919" xr:uid="{00000000-0005-0000-0000-00003A4A0000}"/>
    <cellStyle name="40 % - Markeringsfarve2 2 6 3 4" xfId="5646" xr:uid="{00000000-0005-0000-0000-00003B4A0000}"/>
    <cellStyle name="40 % - Markeringsfarve2 2 6 3 4 2" xfId="15920" xr:uid="{00000000-0005-0000-0000-00003C4A0000}"/>
    <cellStyle name="40 % - Markeringsfarve2 2 6 3 5" xfId="5647" xr:uid="{00000000-0005-0000-0000-00003D4A0000}"/>
    <cellStyle name="40 % - Markeringsfarve2 2 6 3 5 2" xfId="15921" xr:uid="{00000000-0005-0000-0000-00003E4A0000}"/>
    <cellStyle name="40 % - Markeringsfarve2 2 6 3 6" xfId="5648" xr:uid="{00000000-0005-0000-0000-00003F4A0000}"/>
    <cellStyle name="40 % - Markeringsfarve2 2 6 3 6 2" xfId="15922" xr:uid="{00000000-0005-0000-0000-0000404A0000}"/>
    <cellStyle name="40 % - Markeringsfarve2 2 6 3 7" xfId="15917" xr:uid="{00000000-0005-0000-0000-0000414A0000}"/>
    <cellStyle name="40 % - Markeringsfarve2 2 6 4" xfId="5649" xr:uid="{00000000-0005-0000-0000-0000424A0000}"/>
    <cellStyle name="40 % - Markeringsfarve2 2 6 4 2" xfId="5650" xr:uid="{00000000-0005-0000-0000-0000434A0000}"/>
    <cellStyle name="40 % - Markeringsfarve2 2 6 4 2 2" xfId="15924" xr:uid="{00000000-0005-0000-0000-0000444A0000}"/>
    <cellStyle name="40 % - Markeringsfarve2 2 6 4 3" xfId="5651" xr:uid="{00000000-0005-0000-0000-0000454A0000}"/>
    <cellStyle name="40 % - Markeringsfarve2 2 6 4 3 2" xfId="15925" xr:uid="{00000000-0005-0000-0000-0000464A0000}"/>
    <cellStyle name="40 % - Markeringsfarve2 2 6 4 4" xfId="5652" xr:uid="{00000000-0005-0000-0000-0000474A0000}"/>
    <cellStyle name="40 % - Markeringsfarve2 2 6 4 4 2" xfId="15926" xr:uid="{00000000-0005-0000-0000-0000484A0000}"/>
    <cellStyle name="40 % - Markeringsfarve2 2 6 4 5" xfId="5653" xr:uid="{00000000-0005-0000-0000-0000494A0000}"/>
    <cellStyle name="40 % - Markeringsfarve2 2 6 4 5 2" xfId="15927" xr:uid="{00000000-0005-0000-0000-00004A4A0000}"/>
    <cellStyle name="40 % - Markeringsfarve2 2 6 4 6" xfId="5654" xr:uid="{00000000-0005-0000-0000-00004B4A0000}"/>
    <cellStyle name="40 % - Markeringsfarve2 2 6 4 6 2" xfId="15928" xr:uid="{00000000-0005-0000-0000-00004C4A0000}"/>
    <cellStyle name="40 % - Markeringsfarve2 2 6 4 7" xfId="15923" xr:uid="{00000000-0005-0000-0000-00004D4A0000}"/>
    <cellStyle name="40 % - Markeringsfarve2 2 6 5" xfId="5655" xr:uid="{00000000-0005-0000-0000-00004E4A0000}"/>
    <cellStyle name="40 % - Markeringsfarve2 2 6 5 2" xfId="15929" xr:uid="{00000000-0005-0000-0000-00004F4A0000}"/>
    <cellStyle name="40 % - Markeringsfarve2 2 6 6" xfId="5656" xr:uid="{00000000-0005-0000-0000-0000504A0000}"/>
    <cellStyle name="40 % - Markeringsfarve2 2 6 6 2" xfId="15930" xr:uid="{00000000-0005-0000-0000-0000514A0000}"/>
    <cellStyle name="40 % - Markeringsfarve2 2 6 7" xfId="5657" xr:uid="{00000000-0005-0000-0000-0000524A0000}"/>
    <cellStyle name="40 % - Markeringsfarve2 2 6 7 2" xfId="15931" xr:uid="{00000000-0005-0000-0000-0000534A0000}"/>
    <cellStyle name="40 % - Markeringsfarve2 2 6 8" xfId="5658" xr:uid="{00000000-0005-0000-0000-0000544A0000}"/>
    <cellStyle name="40 % - Markeringsfarve2 2 6 8 2" xfId="15932" xr:uid="{00000000-0005-0000-0000-0000554A0000}"/>
    <cellStyle name="40 % - Markeringsfarve2 2 6 9" xfId="5659" xr:uid="{00000000-0005-0000-0000-0000564A0000}"/>
    <cellStyle name="40 % - Markeringsfarve2 2 6 9 2" xfId="15933" xr:uid="{00000000-0005-0000-0000-0000574A0000}"/>
    <cellStyle name="40 % - Markeringsfarve2 2 7" xfId="5660" xr:uid="{00000000-0005-0000-0000-0000584A0000}"/>
    <cellStyle name="40 % - Markeringsfarve2 2 7 2" xfId="5661" xr:uid="{00000000-0005-0000-0000-0000594A0000}"/>
    <cellStyle name="40 % - Markeringsfarve2 2 7 2 2" xfId="15935" xr:uid="{00000000-0005-0000-0000-00005A4A0000}"/>
    <cellStyle name="40 % - Markeringsfarve2 2 7 3" xfId="5662" xr:uid="{00000000-0005-0000-0000-00005B4A0000}"/>
    <cellStyle name="40 % - Markeringsfarve2 2 7 3 2" xfId="15936" xr:uid="{00000000-0005-0000-0000-00005C4A0000}"/>
    <cellStyle name="40 % - Markeringsfarve2 2 7 4" xfId="5663" xr:uid="{00000000-0005-0000-0000-00005D4A0000}"/>
    <cellStyle name="40 % - Markeringsfarve2 2 7 4 2" xfId="15937" xr:uid="{00000000-0005-0000-0000-00005E4A0000}"/>
    <cellStyle name="40 % - Markeringsfarve2 2 7 5" xfId="5664" xr:uid="{00000000-0005-0000-0000-00005F4A0000}"/>
    <cellStyle name="40 % - Markeringsfarve2 2 7 5 2" xfId="15938" xr:uid="{00000000-0005-0000-0000-0000604A0000}"/>
    <cellStyle name="40 % - Markeringsfarve2 2 7 6" xfId="5665" xr:uid="{00000000-0005-0000-0000-0000614A0000}"/>
    <cellStyle name="40 % - Markeringsfarve2 2 7 6 2" xfId="15939" xr:uid="{00000000-0005-0000-0000-0000624A0000}"/>
    <cellStyle name="40 % - Markeringsfarve2 2 7 7" xfId="15934" xr:uid="{00000000-0005-0000-0000-0000634A0000}"/>
    <cellStyle name="40 % - Markeringsfarve2 2 8" xfId="5666" xr:uid="{00000000-0005-0000-0000-0000644A0000}"/>
    <cellStyle name="40 % - Markeringsfarve2 2 8 2" xfId="5667" xr:uid="{00000000-0005-0000-0000-0000654A0000}"/>
    <cellStyle name="40 % - Markeringsfarve2 2 8 2 2" xfId="15941" xr:uid="{00000000-0005-0000-0000-0000664A0000}"/>
    <cellStyle name="40 % - Markeringsfarve2 2 8 3" xfId="5668" xr:uid="{00000000-0005-0000-0000-0000674A0000}"/>
    <cellStyle name="40 % - Markeringsfarve2 2 8 3 2" xfId="15942" xr:uid="{00000000-0005-0000-0000-0000684A0000}"/>
    <cellStyle name="40 % - Markeringsfarve2 2 8 4" xfId="5669" xr:uid="{00000000-0005-0000-0000-0000694A0000}"/>
    <cellStyle name="40 % - Markeringsfarve2 2 8 4 2" xfId="15943" xr:uid="{00000000-0005-0000-0000-00006A4A0000}"/>
    <cellStyle name="40 % - Markeringsfarve2 2 8 5" xfId="5670" xr:uid="{00000000-0005-0000-0000-00006B4A0000}"/>
    <cellStyle name="40 % - Markeringsfarve2 2 8 5 2" xfId="15944" xr:uid="{00000000-0005-0000-0000-00006C4A0000}"/>
    <cellStyle name="40 % - Markeringsfarve2 2 8 6" xfId="5671" xr:uid="{00000000-0005-0000-0000-00006D4A0000}"/>
    <cellStyle name="40 % - Markeringsfarve2 2 8 6 2" xfId="15945" xr:uid="{00000000-0005-0000-0000-00006E4A0000}"/>
    <cellStyle name="40 % - Markeringsfarve2 2 8 7" xfId="15940" xr:uid="{00000000-0005-0000-0000-00006F4A0000}"/>
    <cellStyle name="40 % - Markeringsfarve2 2 9" xfId="5672" xr:uid="{00000000-0005-0000-0000-0000704A0000}"/>
    <cellStyle name="40 % - Markeringsfarve2 2 9 2" xfId="5673" xr:uid="{00000000-0005-0000-0000-0000714A0000}"/>
    <cellStyle name="40 % - Markeringsfarve2 2 9 2 2" xfId="15947" xr:uid="{00000000-0005-0000-0000-0000724A0000}"/>
    <cellStyle name="40 % - Markeringsfarve2 2 9 3" xfId="5674" xr:uid="{00000000-0005-0000-0000-0000734A0000}"/>
    <cellStyle name="40 % - Markeringsfarve2 2 9 3 2" xfId="15948" xr:uid="{00000000-0005-0000-0000-0000744A0000}"/>
    <cellStyle name="40 % - Markeringsfarve2 2 9 4" xfId="5675" xr:uid="{00000000-0005-0000-0000-0000754A0000}"/>
    <cellStyle name="40 % - Markeringsfarve2 2 9 4 2" xfId="15949" xr:uid="{00000000-0005-0000-0000-0000764A0000}"/>
    <cellStyle name="40 % - Markeringsfarve2 2 9 5" xfId="5676" xr:uid="{00000000-0005-0000-0000-0000774A0000}"/>
    <cellStyle name="40 % - Markeringsfarve2 2 9 5 2" xfId="15950" xr:uid="{00000000-0005-0000-0000-0000784A0000}"/>
    <cellStyle name="40 % - Markeringsfarve2 2 9 6" xfId="5677" xr:uid="{00000000-0005-0000-0000-0000794A0000}"/>
    <cellStyle name="40 % - Markeringsfarve2 2 9 6 2" xfId="15951" xr:uid="{00000000-0005-0000-0000-00007A4A0000}"/>
    <cellStyle name="40 % - Markeringsfarve2 2 9 7" xfId="15946" xr:uid="{00000000-0005-0000-0000-00007B4A0000}"/>
    <cellStyle name="40 % - Markeringsfarve2 2_Budget" xfId="5678" xr:uid="{00000000-0005-0000-0000-00007C4A0000}"/>
    <cellStyle name="40 % - Markeringsfarve2 20" xfId="10297" xr:uid="{00000000-0005-0000-0000-00007D4A0000}"/>
    <cellStyle name="40 % - Markeringsfarve2 3" xfId="5679" xr:uid="{00000000-0005-0000-0000-00007E4A0000}"/>
    <cellStyle name="40 % - Markeringsfarve2 3 2" xfId="5680" xr:uid="{00000000-0005-0000-0000-00007F4A0000}"/>
    <cellStyle name="40 % - Markeringsfarve2 3 2 10" xfId="15953" xr:uid="{00000000-0005-0000-0000-0000804A0000}"/>
    <cellStyle name="40 % - Markeringsfarve2 3 2 2" xfId="5681" xr:uid="{00000000-0005-0000-0000-0000814A0000}"/>
    <cellStyle name="40 % - Markeringsfarve2 3 2 2 2" xfId="5682" xr:uid="{00000000-0005-0000-0000-0000824A0000}"/>
    <cellStyle name="40 % - Markeringsfarve2 3 2 2 2 2" xfId="5683" xr:uid="{00000000-0005-0000-0000-0000834A0000}"/>
    <cellStyle name="40 % - Markeringsfarve2 3 2 2 2 2 2" xfId="15956" xr:uid="{00000000-0005-0000-0000-0000844A0000}"/>
    <cellStyle name="40 % - Markeringsfarve2 3 2 2 2 3" xfId="5684" xr:uid="{00000000-0005-0000-0000-0000854A0000}"/>
    <cellStyle name="40 % - Markeringsfarve2 3 2 2 2 3 2" xfId="15957" xr:uid="{00000000-0005-0000-0000-0000864A0000}"/>
    <cellStyle name="40 % - Markeringsfarve2 3 2 2 2 4" xfId="5685" xr:uid="{00000000-0005-0000-0000-0000874A0000}"/>
    <cellStyle name="40 % - Markeringsfarve2 3 2 2 2 4 2" xfId="15958" xr:uid="{00000000-0005-0000-0000-0000884A0000}"/>
    <cellStyle name="40 % - Markeringsfarve2 3 2 2 2 5" xfId="5686" xr:uid="{00000000-0005-0000-0000-0000894A0000}"/>
    <cellStyle name="40 % - Markeringsfarve2 3 2 2 2 5 2" xfId="15959" xr:uid="{00000000-0005-0000-0000-00008A4A0000}"/>
    <cellStyle name="40 % - Markeringsfarve2 3 2 2 2 6" xfId="5687" xr:uid="{00000000-0005-0000-0000-00008B4A0000}"/>
    <cellStyle name="40 % - Markeringsfarve2 3 2 2 2 6 2" xfId="15960" xr:uid="{00000000-0005-0000-0000-00008C4A0000}"/>
    <cellStyle name="40 % - Markeringsfarve2 3 2 2 2 7" xfId="15955" xr:uid="{00000000-0005-0000-0000-00008D4A0000}"/>
    <cellStyle name="40 % - Markeringsfarve2 3 2 2 3" xfId="5688" xr:uid="{00000000-0005-0000-0000-00008E4A0000}"/>
    <cellStyle name="40 % - Markeringsfarve2 3 2 2 3 2" xfId="15961" xr:uid="{00000000-0005-0000-0000-00008F4A0000}"/>
    <cellStyle name="40 % - Markeringsfarve2 3 2 2 4" xfId="5689" xr:uid="{00000000-0005-0000-0000-0000904A0000}"/>
    <cellStyle name="40 % - Markeringsfarve2 3 2 2 4 2" xfId="15962" xr:uid="{00000000-0005-0000-0000-0000914A0000}"/>
    <cellStyle name="40 % - Markeringsfarve2 3 2 2 5" xfId="5690" xr:uid="{00000000-0005-0000-0000-0000924A0000}"/>
    <cellStyle name="40 % - Markeringsfarve2 3 2 2 5 2" xfId="15963" xr:uid="{00000000-0005-0000-0000-0000934A0000}"/>
    <cellStyle name="40 % - Markeringsfarve2 3 2 2 6" xfId="5691" xr:uid="{00000000-0005-0000-0000-0000944A0000}"/>
    <cellStyle name="40 % - Markeringsfarve2 3 2 2 6 2" xfId="15964" xr:uid="{00000000-0005-0000-0000-0000954A0000}"/>
    <cellStyle name="40 % - Markeringsfarve2 3 2 2 7" xfId="5692" xr:uid="{00000000-0005-0000-0000-0000964A0000}"/>
    <cellStyle name="40 % - Markeringsfarve2 3 2 2 7 2" xfId="15965" xr:uid="{00000000-0005-0000-0000-0000974A0000}"/>
    <cellStyle name="40 % - Markeringsfarve2 3 2 2 8" xfId="15954" xr:uid="{00000000-0005-0000-0000-0000984A0000}"/>
    <cellStyle name="40 % - Markeringsfarve2 3 2 3" xfId="5693" xr:uid="{00000000-0005-0000-0000-0000994A0000}"/>
    <cellStyle name="40 % - Markeringsfarve2 3 2 3 2" xfId="5694" xr:uid="{00000000-0005-0000-0000-00009A4A0000}"/>
    <cellStyle name="40 % - Markeringsfarve2 3 2 3 2 2" xfId="15967" xr:uid="{00000000-0005-0000-0000-00009B4A0000}"/>
    <cellStyle name="40 % - Markeringsfarve2 3 2 3 3" xfId="5695" xr:uid="{00000000-0005-0000-0000-00009C4A0000}"/>
    <cellStyle name="40 % - Markeringsfarve2 3 2 3 3 2" xfId="15968" xr:uid="{00000000-0005-0000-0000-00009D4A0000}"/>
    <cellStyle name="40 % - Markeringsfarve2 3 2 3 4" xfId="5696" xr:uid="{00000000-0005-0000-0000-00009E4A0000}"/>
    <cellStyle name="40 % - Markeringsfarve2 3 2 3 4 2" xfId="15969" xr:uid="{00000000-0005-0000-0000-00009F4A0000}"/>
    <cellStyle name="40 % - Markeringsfarve2 3 2 3 5" xfId="5697" xr:uid="{00000000-0005-0000-0000-0000A04A0000}"/>
    <cellStyle name="40 % - Markeringsfarve2 3 2 3 5 2" xfId="15970" xr:uid="{00000000-0005-0000-0000-0000A14A0000}"/>
    <cellStyle name="40 % - Markeringsfarve2 3 2 3 6" xfId="5698" xr:uid="{00000000-0005-0000-0000-0000A24A0000}"/>
    <cellStyle name="40 % - Markeringsfarve2 3 2 3 6 2" xfId="15971" xr:uid="{00000000-0005-0000-0000-0000A34A0000}"/>
    <cellStyle name="40 % - Markeringsfarve2 3 2 3 7" xfId="15966" xr:uid="{00000000-0005-0000-0000-0000A44A0000}"/>
    <cellStyle name="40 % - Markeringsfarve2 3 2 4" xfId="5699" xr:uid="{00000000-0005-0000-0000-0000A54A0000}"/>
    <cellStyle name="40 % - Markeringsfarve2 3 2 4 2" xfId="15972" xr:uid="{00000000-0005-0000-0000-0000A64A0000}"/>
    <cellStyle name="40 % - Markeringsfarve2 3 2 5" xfId="5700" xr:uid="{00000000-0005-0000-0000-0000A74A0000}"/>
    <cellStyle name="40 % - Markeringsfarve2 3 2 5 2" xfId="15973" xr:uid="{00000000-0005-0000-0000-0000A84A0000}"/>
    <cellStyle name="40 % - Markeringsfarve2 3 2 6" xfId="5701" xr:uid="{00000000-0005-0000-0000-0000A94A0000}"/>
    <cellStyle name="40 % - Markeringsfarve2 3 2 6 2" xfId="15974" xr:uid="{00000000-0005-0000-0000-0000AA4A0000}"/>
    <cellStyle name="40 % - Markeringsfarve2 3 2 7" xfId="5702" xr:uid="{00000000-0005-0000-0000-0000AB4A0000}"/>
    <cellStyle name="40 % - Markeringsfarve2 3 2 7 2" xfId="15975" xr:uid="{00000000-0005-0000-0000-0000AC4A0000}"/>
    <cellStyle name="40 % - Markeringsfarve2 3 2 8" xfId="5703" xr:uid="{00000000-0005-0000-0000-0000AD4A0000}"/>
    <cellStyle name="40 % - Markeringsfarve2 3 2 8 2" xfId="15976" xr:uid="{00000000-0005-0000-0000-0000AE4A0000}"/>
    <cellStyle name="40 % - Markeringsfarve2 3 2 9" xfId="5704" xr:uid="{00000000-0005-0000-0000-0000AF4A0000}"/>
    <cellStyle name="40 % - Markeringsfarve2 3 2 9 2" xfId="15977" xr:uid="{00000000-0005-0000-0000-0000B04A0000}"/>
    <cellStyle name="40 % - Markeringsfarve2 3 3" xfId="5705" xr:uid="{00000000-0005-0000-0000-0000B14A0000}"/>
    <cellStyle name="40 % - Markeringsfarve2 3 3 2" xfId="15978" xr:uid="{00000000-0005-0000-0000-0000B24A0000}"/>
    <cellStyle name="40 % - Markeringsfarve2 3 4" xfId="15952" xr:uid="{00000000-0005-0000-0000-0000B34A0000}"/>
    <cellStyle name="40 % - Markeringsfarve2 3_Budget" xfId="5706" xr:uid="{00000000-0005-0000-0000-0000B44A0000}"/>
    <cellStyle name="40 % - Markeringsfarve2 4" xfId="5707" xr:uid="{00000000-0005-0000-0000-0000B54A0000}"/>
    <cellStyle name="40 % - Markeringsfarve2 4 2" xfId="5708" xr:uid="{00000000-0005-0000-0000-0000B64A0000}"/>
    <cellStyle name="40 % - Markeringsfarve2 4 2 2" xfId="15980" xr:uid="{00000000-0005-0000-0000-0000B74A0000}"/>
    <cellStyle name="40 % - Markeringsfarve2 4 3" xfId="15979" xr:uid="{00000000-0005-0000-0000-0000B84A0000}"/>
    <cellStyle name="40 % - Markeringsfarve2 5" xfId="5709" xr:uid="{00000000-0005-0000-0000-0000B94A0000}"/>
    <cellStyle name="40 % - Markeringsfarve2 5 2" xfId="15981" xr:uid="{00000000-0005-0000-0000-0000BA4A0000}"/>
    <cellStyle name="40 % - Markeringsfarve2 6" xfId="5710" xr:uid="{00000000-0005-0000-0000-0000BB4A0000}"/>
    <cellStyle name="40 % - Markeringsfarve2 6 10" xfId="5711" xr:uid="{00000000-0005-0000-0000-0000BC4A0000}"/>
    <cellStyle name="40 % - Markeringsfarve2 6 10 2" xfId="15983" xr:uid="{00000000-0005-0000-0000-0000BD4A0000}"/>
    <cellStyle name="40 % - Markeringsfarve2 6 11" xfId="15982" xr:uid="{00000000-0005-0000-0000-0000BE4A0000}"/>
    <cellStyle name="40 % - Markeringsfarve2 6 2" xfId="5712" xr:uid="{00000000-0005-0000-0000-0000BF4A0000}"/>
    <cellStyle name="40 % - Markeringsfarve2 6 2 2" xfId="5713" xr:uid="{00000000-0005-0000-0000-0000C04A0000}"/>
    <cellStyle name="40 % - Markeringsfarve2 6 2 2 2" xfId="5714" xr:uid="{00000000-0005-0000-0000-0000C14A0000}"/>
    <cellStyle name="40 % - Markeringsfarve2 6 2 2 2 2" xfId="15986" xr:uid="{00000000-0005-0000-0000-0000C24A0000}"/>
    <cellStyle name="40 % - Markeringsfarve2 6 2 2 3" xfId="5715" xr:uid="{00000000-0005-0000-0000-0000C34A0000}"/>
    <cellStyle name="40 % - Markeringsfarve2 6 2 2 3 2" xfId="15987" xr:uid="{00000000-0005-0000-0000-0000C44A0000}"/>
    <cellStyle name="40 % - Markeringsfarve2 6 2 2 4" xfId="5716" xr:uid="{00000000-0005-0000-0000-0000C54A0000}"/>
    <cellStyle name="40 % - Markeringsfarve2 6 2 2 4 2" xfId="15988" xr:uid="{00000000-0005-0000-0000-0000C64A0000}"/>
    <cellStyle name="40 % - Markeringsfarve2 6 2 2 5" xfId="5717" xr:uid="{00000000-0005-0000-0000-0000C74A0000}"/>
    <cellStyle name="40 % - Markeringsfarve2 6 2 2 5 2" xfId="15989" xr:uid="{00000000-0005-0000-0000-0000C84A0000}"/>
    <cellStyle name="40 % - Markeringsfarve2 6 2 2 6" xfId="5718" xr:uid="{00000000-0005-0000-0000-0000C94A0000}"/>
    <cellStyle name="40 % - Markeringsfarve2 6 2 2 6 2" xfId="15990" xr:uid="{00000000-0005-0000-0000-0000CA4A0000}"/>
    <cellStyle name="40 % - Markeringsfarve2 6 2 2 7" xfId="15985" xr:uid="{00000000-0005-0000-0000-0000CB4A0000}"/>
    <cellStyle name="40 % - Markeringsfarve2 6 2 3" xfId="5719" xr:uid="{00000000-0005-0000-0000-0000CC4A0000}"/>
    <cellStyle name="40 % - Markeringsfarve2 6 2 3 2" xfId="5720" xr:uid="{00000000-0005-0000-0000-0000CD4A0000}"/>
    <cellStyle name="40 % - Markeringsfarve2 6 2 3 2 2" xfId="15992" xr:uid="{00000000-0005-0000-0000-0000CE4A0000}"/>
    <cellStyle name="40 % - Markeringsfarve2 6 2 3 3" xfId="5721" xr:uid="{00000000-0005-0000-0000-0000CF4A0000}"/>
    <cellStyle name="40 % - Markeringsfarve2 6 2 3 3 2" xfId="15993" xr:uid="{00000000-0005-0000-0000-0000D04A0000}"/>
    <cellStyle name="40 % - Markeringsfarve2 6 2 3 4" xfId="5722" xr:uid="{00000000-0005-0000-0000-0000D14A0000}"/>
    <cellStyle name="40 % - Markeringsfarve2 6 2 3 4 2" xfId="15994" xr:uid="{00000000-0005-0000-0000-0000D24A0000}"/>
    <cellStyle name="40 % - Markeringsfarve2 6 2 3 5" xfId="5723" xr:uid="{00000000-0005-0000-0000-0000D34A0000}"/>
    <cellStyle name="40 % - Markeringsfarve2 6 2 3 5 2" xfId="15995" xr:uid="{00000000-0005-0000-0000-0000D44A0000}"/>
    <cellStyle name="40 % - Markeringsfarve2 6 2 3 6" xfId="5724" xr:uid="{00000000-0005-0000-0000-0000D54A0000}"/>
    <cellStyle name="40 % - Markeringsfarve2 6 2 3 6 2" xfId="15996" xr:uid="{00000000-0005-0000-0000-0000D64A0000}"/>
    <cellStyle name="40 % - Markeringsfarve2 6 2 3 7" xfId="15991" xr:uid="{00000000-0005-0000-0000-0000D74A0000}"/>
    <cellStyle name="40 % - Markeringsfarve2 6 2 4" xfId="5725" xr:uid="{00000000-0005-0000-0000-0000D84A0000}"/>
    <cellStyle name="40 % - Markeringsfarve2 6 2 4 2" xfId="15997" xr:uid="{00000000-0005-0000-0000-0000D94A0000}"/>
    <cellStyle name="40 % - Markeringsfarve2 6 2 5" xfId="5726" xr:uid="{00000000-0005-0000-0000-0000DA4A0000}"/>
    <cellStyle name="40 % - Markeringsfarve2 6 2 5 2" xfId="15998" xr:uid="{00000000-0005-0000-0000-0000DB4A0000}"/>
    <cellStyle name="40 % - Markeringsfarve2 6 2 6" xfId="5727" xr:uid="{00000000-0005-0000-0000-0000DC4A0000}"/>
    <cellStyle name="40 % - Markeringsfarve2 6 2 6 2" xfId="15999" xr:uid="{00000000-0005-0000-0000-0000DD4A0000}"/>
    <cellStyle name="40 % - Markeringsfarve2 6 2 7" xfId="5728" xr:uid="{00000000-0005-0000-0000-0000DE4A0000}"/>
    <cellStyle name="40 % - Markeringsfarve2 6 2 7 2" xfId="16000" xr:uid="{00000000-0005-0000-0000-0000DF4A0000}"/>
    <cellStyle name="40 % - Markeringsfarve2 6 2 8" xfId="5729" xr:uid="{00000000-0005-0000-0000-0000E04A0000}"/>
    <cellStyle name="40 % - Markeringsfarve2 6 2 8 2" xfId="16001" xr:uid="{00000000-0005-0000-0000-0000E14A0000}"/>
    <cellStyle name="40 % - Markeringsfarve2 6 2 9" xfId="15984" xr:uid="{00000000-0005-0000-0000-0000E24A0000}"/>
    <cellStyle name="40 % - Markeringsfarve2 6 3" xfId="5730" xr:uid="{00000000-0005-0000-0000-0000E34A0000}"/>
    <cellStyle name="40 % - Markeringsfarve2 6 3 2" xfId="16002" xr:uid="{00000000-0005-0000-0000-0000E44A0000}"/>
    <cellStyle name="40 % - Markeringsfarve2 6 4" xfId="5731" xr:uid="{00000000-0005-0000-0000-0000E54A0000}"/>
    <cellStyle name="40 % - Markeringsfarve2 6 4 2" xfId="5732" xr:uid="{00000000-0005-0000-0000-0000E64A0000}"/>
    <cellStyle name="40 % - Markeringsfarve2 6 4 2 2" xfId="16004" xr:uid="{00000000-0005-0000-0000-0000E74A0000}"/>
    <cellStyle name="40 % - Markeringsfarve2 6 4 3" xfId="5733" xr:uid="{00000000-0005-0000-0000-0000E84A0000}"/>
    <cellStyle name="40 % - Markeringsfarve2 6 4 3 2" xfId="16005" xr:uid="{00000000-0005-0000-0000-0000E94A0000}"/>
    <cellStyle name="40 % - Markeringsfarve2 6 4 4" xfId="5734" xr:uid="{00000000-0005-0000-0000-0000EA4A0000}"/>
    <cellStyle name="40 % - Markeringsfarve2 6 4 4 2" xfId="16006" xr:uid="{00000000-0005-0000-0000-0000EB4A0000}"/>
    <cellStyle name="40 % - Markeringsfarve2 6 4 5" xfId="5735" xr:uid="{00000000-0005-0000-0000-0000EC4A0000}"/>
    <cellStyle name="40 % - Markeringsfarve2 6 4 5 2" xfId="16007" xr:uid="{00000000-0005-0000-0000-0000ED4A0000}"/>
    <cellStyle name="40 % - Markeringsfarve2 6 4 6" xfId="5736" xr:uid="{00000000-0005-0000-0000-0000EE4A0000}"/>
    <cellStyle name="40 % - Markeringsfarve2 6 4 6 2" xfId="16008" xr:uid="{00000000-0005-0000-0000-0000EF4A0000}"/>
    <cellStyle name="40 % - Markeringsfarve2 6 4 7" xfId="16003" xr:uid="{00000000-0005-0000-0000-0000F04A0000}"/>
    <cellStyle name="40 % - Markeringsfarve2 6 5" xfId="5737" xr:uid="{00000000-0005-0000-0000-0000F14A0000}"/>
    <cellStyle name="40 % - Markeringsfarve2 6 5 2" xfId="5738" xr:uid="{00000000-0005-0000-0000-0000F24A0000}"/>
    <cellStyle name="40 % - Markeringsfarve2 6 5 2 2" xfId="16010" xr:uid="{00000000-0005-0000-0000-0000F34A0000}"/>
    <cellStyle name="40 % - Markeringsfarve2 6 5 3" xfId="5739" xr:uid="{00000000-0005-0000-0000-0000F44A0000}"/>
    <cellStyle name="40 % - Markeringsfarve2 6 5 3 2" xfId="16011" xr:uid="{00000000-0005-0000-0000-0000F54A0000}"/>
    <cellStyle name="40 % - Markeringsfarve2 6 5 4" xfId="5740" xr:uid="{00000000-0005-0000-0000-0000F64A0000}"/>
    <cellStyle name="40 % - Markeringsfarve2 6 5 4 2" xfId="16012" xr:uid="{00000000-0005-0000-0000-0000F74A0000}"/>
    <cellStyle name="40 % - Markeringsfarve2 6 5 5" xfId="5741" xr:uid="{00000000-0005-0000-0000-0000F84A0000}"/>
    <cellStyle name="40 % - Markeringsfarve2 6 5 5 2" xfId="16013" xr:uid="{00000000-0005-0000-0000-0000F94A0000}"/>
    <cellStyle name="40 % - Markeringsfarve2 6 5 6" xfId="5742" xr:uid="{00000000-0005-0000-0000-0000FA4A0000}"/>
    <cellStyle name="40 % - Markeringsfarve2 6 5 6 2" xfId="16014" xr:uid="{00000000-0005-0000-0000-0000FB4A0000}"/>
    <cellStyle name="40 % - Markeringsfarve2 6 5 7" xfId="16009" xr:uid="{00000000-0005-0000-0000-0000FC4A0000}"/>
    <cellStyle name="40 % - Markeringsfarve2 6 6" xfId="5743" xr:uid="{00000000-0005-0000-0000-0000FD4A0000}"/>
    <cellStyle name="40 % - Markeringsfarve2 6 6 2" xfId="16015" xr:uid="{00000000-0005-0000-0000-0000FE4A0000}"/>
    <cellStyle name="40 % - Markeringsfarve2 6 7" xfId="5744" xr:uid="{00000000-0005-0000-0000-0000FF4A0000}"/>
    <cellStyle name="40 % - Markeringsfarve2 6 7 2" xfId="16016" xr:uid="{00000000-0005-0000-0000-0000004B0000}"/>
    <cellStyle name="40 % - Markeringsfarve2 6 8" xfId="5745" xr:uid="{00000000-0005-0000-0000-0000014B0000}"/>
    <cellStyle name="40 % - Markeringsfarve2 6 8 2" xfId="16017" xr:uid="{00000000-0005-0000-0000-0000024B0000}"/>
    <cellStyle name="40 % - Markeringsfarve2 6 9" xfId="5746" xr:uid="{00000000-0005-0000-0000-0000034B0000}"/>
    <cellStyle name="40 % - Markeringsfarve2 6 9 2" xfId="16018" xr:uid="{00000000-0005-0000-0000-0000044B0000}"/>
    <cellStyle name="40 % - Markeringsfarve2 7" xfId="5747" xr:uid="{00000000-0005-0000-0000-0000054B0000}"/>
    <cellStyle name="40 % - Markeringsfarve2 7 2" xfId="16019" xr:uid="{00000000-0005-0000-0000-0000064B0000}"/>
    <cellStyle name="40 % - Markeringsfarve2 8" xfId="5748" xr:uid="{00000000-0005-0000-0000-0000074B0000}"/>
    <cellStyle name="40 % - Markeringsfarve2 8 2" xfId="16020" xr:uid="{00000000-0005-0000-0000-0000084B0000}"/>
    <cellStyle name="40 % - Markeringsfarve2 9" xfId="5749" xr:uid="{00000000-0005-0000-0000-0000094B0000}"/>
    <cellStyle name="40 % - Markeringsfarve2 9 2" xfId="16021" xr:uid="{00000000-0005-0000-0000-00000A4B0000}"/>
    <cellStyle name="40 % - Markeringsfarve3 10" xfId="5751" xr:uid="{00000000-0005-0000-0000-00000B4B0000}"/>
    <cellStyle name="40 % - Markeringsfarve3 10 2" xfId="16022" xr:uid="{00000000-0005-0000-0000-00000C4B0000}"/>
    <cellStyle name="40 % - Markeringsfarve3 11" xfId="5752" xr:uid="{00000000-0005-0000-0000-00000D4B0000}"/>
    <cellStyle name="40 % - Markeringsfarve3 11 2" xfId="5753" xr:uid="{00000000-0005-0000-0000-00000E4B0000}"/>
    <cellStyle name="40 % - Markeringsfarve3 11 2 2" xfId="16024" xr:uid="{00000000-0005-0000-0000-00000F4B0000}"/>
    <cellStyle name="40 % - Markeringsfarve3 11 3" xfId="16023" xr:uid="{00000000-0005-0000-0000-0000104B0000}"/>
    <cellStyle name="40 % - Markeringsfarve3 12" xfId="5754" xr:uid="{00000000-0005-0000-0000-0000114B0000}"/>
    <cellStyle name="40 % - Markeringsfarve3 12 2" xfId="16025" xr:uid="{00000000-0005-0000-0000-0000124B0000}"/>
    <cellStyle name="40 % - Markeringsfarve3 13" xfId="5755" xr:uid="{00000000-0005-0000-0000-0000134B0000}"/>
    <cellStyle name="40 % - Markeringsfarve3 13 2" xfId="16026" xr:uid="{00000000-0005-0000-0000-0000144B0000}"/>
    <cellStyle name="40 % - Markeringsfarve3 14" xfId="5756" xr:uid="{00000000-0005-0000-0000-0000154B0000}"/>
    <cellStyle name="40 % - Markeringsfarve3 14 2" xfId="16027" xr:uid="{00000000-0005-0000-0000-0000164B0000}"/>
    <cellStyle name="40 % - Markeringsfarve3 15" xfId="5757" xr:uid="{00000000-0005-0000-0000-0000174B0000}"/>
    <cellStyle name="40 % - Markeringsfarve3 15 2" xfId="16028" xr:uid="{00000000-0005-0000-0000-0000184B0000}"/>
    <cellStyle name="40 % - Markeringsfarve3 16" xfId="5758" xr:uid="{00000000-0005-0000-0000-0000194B0000}"/>
    <cellStyle name="40 % - Markeringsfarve3 16 2" xfId="16029" xr:uid="{00000000-0005-0000-0000-00001A4B0000}"/>
    <cellStyle name="40 % - Markeringsfarve3 17" xfId="5759" xr:uid="{00000000-0005-0000-0000-00001B4B0000}"/>
    <cellStyle name="40 % - Markeringsfarve3 17 2" xfId="16030" xr:uid="{00000000-0005-0000-0000-00001C4B0000}"/>
    <cellStyle name="40 % - Markeringsfarve3 18" xfId="5760" xr:uid="{00000000-0005-0000-0000-00001D4B0000}"/>
    <cellStyle name="40 % - Markeringsfarve3 18 2" xfId="16031" xr:uid="{00000000-0005-0000-0000-00001E4B0000}"/>
    <cellStyle name="40 % - Markeringsfarve3 19" xfId="5761" xr:uid="{00000000-0005-0000-0000-00001F4B0000}"/>
    <cellStyle name="40 % - Markeringsfarve3 19 2" xfId="16032" xr:uid="{00000000-0005-0000-0000-0000204B0000}"/>
    <cellStyle name="40 % - Markeringsfarve3 2" xfId="5762" xr:uid="{00000000-0005-0000-0000-0000214B0000}"/>
    <cellStyle name="40 % - Markeringsfarve3 2 10" xfId="5763" xr:uid="{00000000-0005-0000-0000-0000224B0000}"/>
    <cellStyle name="40 % - Markeringsfarve3 2 10 2" xfId="16034" xr:uid="{00000000-0005-0000-0000-0000234B0000}"/>
    <cellStyle name="40 % - Markeringsfarve3 2 11" xfId="5764" xr:uid="{00000000-0005-0000-0000-0000244B0000}"/>
    <cellStyle name="40 % - Markeringsfarve3 2 11 2" xfId="16035" xr:uid="{00000000-0005-0000-0000-0000254B0000}"/>
    <cellStyle name="40 % - Markeringsfarve3 2 12" xfId="5765" xr:uid="{00000000-0005-0000-0000-0000264B0000}"/>
    <cellStyle name="40 % - Markeringsfarve3 2 12 2" xfId="16036" xr:uid="{00000000-0005-0000-0000-0000274B0000}"/>
    <cellStyle name="40 % - Markeringsfarve3 2 13" xfId="5766" xr:uid="{00000000-0005-0000-0000-0000284B0000}"/>
    <cellStyle name="40 % - Markeringsfarve3 2 13 2" xfId="16037" xr:uid="{00000000-0005-0000-0000-0000294B0000}"/>
    <cellStyle name="40 % - Markeringsfarve3 2 14" xfId="5767" xr:uid="{00000000-0005-0000-0000-00002A4B0000}"/>
    <cellStyle name="40 % - Markeringsfarve3 2 14 2" xfId="16038" xr:uid="{00000000-0005-0000-0000-00002B4B0000}"/>
    <cellStyle name="40 % - Markeringsfarve3 2 15" xfId="5768" xr:uid="{00000000-0005-0000-0000-00002C4B0000}"/>
    <cellStyle name="40 % - Markeringsfarve3 2 15 2" xfId="16039" xr:uid="{00000000-0005-0000-0000-00002D4B0000}"/>
    <cellStyle name="40 % - Markeringsfarve3 2 16" xfId="5769" xr:uid="{00000000-0005-0000-0000-00002E4B0000}"/>
    <cellStyle name="40 % - Markeringsfarve3 2 16 2" xfId="16040" xr:uid="{00000000-0005-0000-0000-00002F4B0000}"/>
    <cellStyle name="40 % - Markeringsfarve3 2 17" xfId="5770" xr:uid="{00000000-0005-0000-0000-0000304B0000}"/>
    <cellStyle name="40 % - Markeringsfarve3 2 17 2" xfId="16041" xr:uid="{00000000-0005-0000-0000-0000314B0000}"/>
    <cellStyle name="40 % - Markeringsfarve3 2 18" xfId="10300" xr:uid="{00000000-0005-0000-0000-0000324B0000}"/>
    <cellStyle name="40 % - Markeringsfarve3 2 19" xfId="16033" xr:uid="{00000000-0005-0000-0000-0000334B0000}"/>
    <cellStyle name="40 % - Markeringsfarve3 2 2" xfId="5771" xr:uid="{00000000-0005-0000-0000-0000344B0000}"/>
    <cellStyle name="40 % - Markeringsfarve3 2 2 10" xfId="5772" xr:uid="{00000000-0005-0000-0000-0000354B0000}"/>
    <cellStyle name="40 % - Markeringsfarve3 2 2 10 2" xfId="16043" xr:uid="{00000000-0005-0000-0000-0000364B0000}"/>
    <cellStyle name="40 % - Markeringsfarve3 2 2 11" xfId="5773" xr:uid="{00000000-0005-0000-0000-0000374B0000}"/>
    <cellStyle name="40 % - Markeringsfarve3 2 2 11 2" xfId="16044" xr:uid="{00000000-0005-0000-0000-0000384B0000}"/>
    <cellStyle name="40 % - Markeringsfarve3 2 2 12" xfId="5774" xr:uid="{00000000-0005-0000-0000-0000394B0000}"/>
    <cellStyle name="40 % - Markeringsfarve3 2 2 12 2" xfId="16045" xr:uid="{00000000-0005-0000-0000-00003A4B0000}"/>
    <cellStyle name="40 % - Markeringsfarve3 2 2 13" xfId="5775" xr:uid="{00000000-0005-0000-0000-00003B4B0000}"/>
    <cellStyle name="40 % - Markeringsfarve3 2 2 13 2" xfId="16046" xr:uid="{00000000-0005-0000-0000-00003C4B0000}"/>
    <cellStyle name="40 % - Markeringsfarve3 2 2 14" xfId="5776" xr:uid="{00000000-0005-0000-0000-00003D4B0000}"/>
    <cellStyle name="40 % - Markeringsfarve3 2 2 14 2" xfId="16047" xr:uid="{00000000-0005-0000-0000-00003E4B0000}"/>
    <cellStyle name="40 % - Markeringsfarve3 2 2 15" xfId="16042" xr:uid="{00000000-0005-0000-0000-00003F4B0000}"/>
    <cellStyle name="40 % - Markeringsfarve3 2 2 2" xfId="5777" xr:uid="{00000000-0005-0000-0000-0000404B0000}"/>
    <cellStyle name="40 % - Markeringsfarve3 2 2 2 10" xfId="5778" xr:uid="{00000000-0005-0000-0000-0000414B0000}"/>
    <cellStyle name="40 % - Markeringsfarve3 2 2 2 10 2" xfId="16049" xr:uid="{00000000-0005-0000-0000-0000424B0000}"/>
    <cellStyle name="40 % - Markeringsfarve3 2 2 2 11" xfId="5779" xr:uid="{00000000-0005-0000-0000-0000434B0000}"/>
    <cellStyle name="40 % - Markeringsfarve3 2 2 2 11 2" xfId="16050" xr:uid="{00000000-0005-0000-0000-0000444B0000}"/>
    <cellStyle name="40 % - Markeringsfarve3 2 2 2 12" xfId="5780" xr:uid="{00000000-0005-0000-0000-0000454B0000}"/>
    <cellStyle name="40 % - Markeringsfarve3 2 2 2 12 2" xfId="16051" xr:uid="{00000000-0005-0000-0000-0000464B0000}"/>
    <cellStyle name="40 % - Markeringsfarve3 2 2 2 13" xfId="16048" xr:uid="{00000000-0005-0000-0000-0000474B0000}"/>
    <cellStyle name="40 % - Markeringsfarve3 2 2 2 2" xfId="5781" xr:uid="{00000000-0005-0000-0000-0000484B0000}"/>
    <cellStyle name="40 % - Markeringsfarve3 2 2 2 2 10" xfId="5782" xr:uid="{00000000-0005-0000-0000-0000494B0000}"/>
    <cellStyle name="40 % - Markeringsfarve3 2 2 2 2 10 2" xfId="16053" xr:uid="{00000000-0005-0000-0000-00004A4B0000}"/>
    <cellStyle name="40 % - Markeringsfarve3 2 2 2 2 11" xfId="5783" xr:uid="{00000000-0005-0000-0000-00004B4B0000}"/>
    <cellStyle name="40 % - Markeringsfarve3 2 2 2 2 11 2" xfId="16054" xr:uid="{00000000-0005-0000-0000-00004C4B0000}"/>
    <cellStyle name="40 % - Markeringsfarve3 2 2 2 2 12" xfId="16052" xr:uid="{00000000-0005-0000-0000-00004D4B0000}"/>
    <cellStyle name="40 % - Markeringsfarve3 2 2 2 2 2" xfId="5784" xr:uid="{00000000-0005-0000-0000-00004E4B0000}"/>
    <cellStyle name="40 % - Markeringsfarve3 2 2 2 2 2 10" xfId="5785" xr:uid="{00000000-0005-0000-0000-00004F4B0000}"/>
    <cellStyle name="40 % - Markeringsfarve3 2 2 2 2 2 10 2" xfId="16056" xr:uid="{00000000-0005-0000-0000-0000504B0000}"/>
    <cellStyle name="40 % - Markeringsfarve3 2 2 2 2 2 11" xfId="16055" xr:uid="{00000000-0005-0000-0000-0000514B0000}"/>
    <cellStyle name="40 % - Markeringsfarve3 2 2 2 2 2 2" xfId="5786" xr:uid="{00000000-0005-0000-0000-0000524B0000}"/>
    <cellStyle name="40 % - Markeringsfarve3 2 2 2 2 2 2 2" xfId="5787" xr:uid="{00000000-0005-0000-0000-0000534B0000}"/>
    <cellStyle name="40 % - Markeringsfarve3 2 2 2 2 2 2 2 2" xfId="16058" xr:uid="{00000000-0005-0000-0000-0000544B0000}"/>
    <cellStyle name="40 % - Markeringsfarve3 2 2 2 2 2 2 3" xfId="5788" xr:uid="{00000000-0005-0000-0000-0000554B0000}"/>
    <cellStyle name="40 % - Markeringsfarve3 2 2 2 2 2 2 3 2" xfId="16059" xr:uid="{00000000-0005-0000-0000-0000564B0000}"/>
    <cellStyle name="40 % - Markeringsfarve3 2 2 2 2 2 2 4" xfId="5789" xr:uid="{00000000-0005-0000-0000-0000574B0000}"/>
    <cellStyle name="40 % - Markeringsfarve3 2 2 2 2 2 2 4 2" xfId="16060" xr:uid="{00000000-0005-0000-0000-0000584B0000}"/>
    <cellStyle name="40 % - Markeringsfarve3 2 2 2 2 2 2 5" xfId="5790" xr:uid="{00000000-0005-0000-0000-0000594B0000}"/>
    <cellStyle name="40 % - Markeringsfarve3 2 2 2 2 2 2 5 2" xfId="16061" xr:uid="{00000000-0005-0000-0000-00005A4B0000}"/>
    <cellStyle name="40 % - Markeringsfarve3 2 2 2 2 2 2 6" xfId="5791" xr:uid="{00000000-0005-0000-0000-00005B4B0000}"/>
    <cellStyle name="40 % - Markeringsfarve3 2 2 2 2 2 2 6 2" xfId="16062" xr:uid="{00000000-0005-0000-0000-00005C4B0000}"/>
    <cellStyle name="40 % - Markeringsfarve3 2 2 2 2 2 2 7" xfId="16057" xr:uid="{00000000-0005-0000-0000-00005D4B0000}"/>
    <cellStyle name="40 % - Markeringsfarve3 2 2 2 2 2 3" xfId="5792" xr:uid="{00000000-0005-0000-0000-00005E4B0000}"/>
    <cellStyle name="40 % - Markeringsfarve3 2 2 2 2 2 3 2" xfId="5793" xr:uid="{00000000-0005-0000-0000-00005F4B0000}"/>
    <cellStyle name="40 % - Markeringsfarve3 2 2 2 2 2 3 2 2" xfId="16064" xr:uid="{00000000-0005-0000-0000-0000604B0000}"/>
    <cellStyle name="40 % - Markeringsfarve3 2 2 2 2 2 3 3" xfId="5794" xr:uid="{00000000-0005-0000-0000-0000614B0000}"/>
    <cellStyle name="40 % - Markeringsfarve3 2 2 2 2 2 3 3 2" xfId="16065" xr:uid="{00000000-0005-0000-0000-0000624B0000}"/>
    <cellStyle name="40 % - Markeringsfarve3 2 2 2 2 2 3 4" xfId="5795" xr:uid="{00000000-0005-0000-0000-0000634B0000}"/>
    <cellStyle name="40 % - Markeringsfarve3 2 2 2 2 2 3 4 2" xfId="16066" xr:uid="{00000000-0005-0000-0000-0000644B0000}"/>
    <cellStyle name="40 % - Markeringsfarve3 2 2 2 2 2 3 5" xfId="5796" xr:uid="{00000000-0005-0000-0000-0000654B0000}"/>
    <cellStyle name="40 % - Markeringsfarve3 2 2 2 2 2 3 5 2" xfId="16067" xr:uid="{00000000-0005-0000-0000-0000664B0000}"/>
    <cellStyle name="40 % - Markeringsfarve3 2 2 2 2 2 3 6" xfId="5797" xr:uid="{00000000-0005-0000-0000-0000674B0000}"/>
    <cellStyle name="40 % - Markeringsfarve3 2 2 2 2 2 3 6 2" xfId="16068" xr:uid="{00000000-0005-0000-0000-0000684B0000}"/>
    <cellStyle name="40 % - Markeringsfarve3 2 2 2 2 2 3 7" xfId="16063" xr:uid="{00000000-0005-0000-0000-0000694B0000}"/>
    <cellStyle name="40 % - Markeringsfarve3 2 2 2 2 2 4" xfId="5798" xr:uid="{00000000-0005-0000-0000-00006A4B0000}"/>
    <cellStyle name="40 % - Markeringsfarve3 2 2 2 2 2 4 2" xfId="5799" xr:uid="{00000000-0005-0000-0000-00006B4B0000}"/>
    <cellStyle name="40 % - Markeringsfarve3 2 2 2 2 2 4 2 2" xfId="16070" xr:uid="{00000000-0005-0000-0000-00006C4B0000}"/>
    <cellStyle name="40 % - Markeringsfarve3 2 2 2 2 2 4 3" xfId="5800" xr:uid="{00000000-0005-0000-0000-00006D4B0000}"/>
    <cellStyle name="40 % - Markeringsfarve3 2 2 2 2 2 4 3 2" xfId="16071" xr:uid="{00000000-0005-0000-0000-00006E4B0000}"/>
    <cellStyle name="40 % - Markeringsfarve3 2 2 2 2 2 4 4" xfId="5801" xr:uid="{00000000-0005-0000-0000-00006F4B0000}"/>
    <cellStyle name="40 % - Markeringsfarve3 2 2 2 2 2 4 4 2" xfId="16072" xr:uid="{00000000-0005-0000-0000-0000704B0000}"/>
    <cellStyle name="40 % - Markeringsfarve3 2 2 2 2 2 4 5" xfId="5802" xr:uid="{00000000-0005-0000-0000-0000714B0000}"/>
    <cellStyle name="40 % - Markeringsfarve3 2 2 2 2 2 4 5 2" xfId="16073" xr:uid="{00000000-0005-0000-0000-0000724B0000}"/>
    <cellStyle name="40 % - Markeringsfarve3 2 2 2 2 2 4 6" xfId="5803" xr:uid="{00000000-0005-0000-0000-0000734B0000}"/>
    <cellStyle name="40 % - Markeringsfarve3 2 2 2 2 2 4 6 2" xfId="16074" xr:uid="{00000000-0005-0000-0000-0000744B0000}"/>
    <cellStyle name="40 % - Markeringsfarve3 2 2 2 2 2 4 7" xfId="16069" xr:uid="{00000000-0005-0000-0000-0000754B0000}"/>
    <cellStyle name="40 % - Markeringsfarve3 2 2 2 2 2 5" xfId="5804" xr:uid="{00000000-0005-0000-0000-0000764B0000}"/>
    <cellStyle name="40 % - Markeringsfarve3 2 2 2 2 2 5 2" xfId="5805" xr:uid="{00000000-0005-0000-0000-0000774B0000}"/>
    <cellStyle name="40 % - Markeringsfarve3 2 2 2 2 2 5 2 2" xfId="16076" xr:uid="{00000000-0005-0000-0000-0000784B0000}"/>
    <cellStyle name="40 % - Markeringsfarve3 2 2 2 2 2 5 3" xfId="5806" xr:uid="{00000000-0005-0000-0000-0000794B0000}"/>
    <cellStyle name="40 % - Markeringsfarve3 2 2 2 2 2 5 3 2" xfId="16077" xr:uid="{00000000-0005-0000-0000-00007A4B0000}"/>
    <cellStyle name="40 % - Markeringsfarve3 2 2 2 2 2 5 4" xfId="5807" xr:uid="{00000000-0005-0000-0000-00007B4B0000}"/>
    <cellStyle name="40 % - Markeringsfarve3 2 2 2 2 2 5 4 2" xfId="16078" xr:uid="{00000000-0005-0000-0000-00007C4B0000}"/>
    <cellStyle name="40 % - Markeringsfarve3 2 2 2 2 2 5 5" xfId="5808" xr:uid="{00000000-0005-0000-0000-00007D4B0000}"/>
    <cellStyle name="40 % - Markeringsfarve3 2 2 2 2 2 5 5 2" xfId="16079" xr:uid="{00000000-0005-0000-0000-00007E4B0000}"/>
    <cellStyle name="40 % - Markeringsfarve3 2 2 2 2 2 5 6" xfId="5809" xr:uid="{00000000-0005-0000-0000-00007F4B0000}"/>
    <cellStyle name="40 % - Markeringsfarve3 2 2 2 2 2 5 6 2" xfId="16080" xr:uid="{00000000-0005-0000-0000-0000804B0000}"/>
    <cellStyle name="40 % - Markeringsfarve3 2 2 2 2 2 5 7" xfId="16075" xr:uid="{00000000-0005-0000-0000-0000814B0000}"/>
    <cellStyle name="40 % - Markeringsfarve3 2 2 2 2 2 6" xfId="5810" xr:uid="{00000000-0005-0000-0000-0000824B0000}"/>
    <cellStyle name="40 % - Markeringsfarve3 2 2 2 2 2 6 2" xfId="16081" xr:uid="{00000000-0005-0000-0000-0000834B0000}"/>
    <cellStyle name="40 % - Markeringsfarve3 2 2 2 2 2 7" xfId="5811" xr:uid="{00000000-0005-0000-0000-0000844B0000}"/>
    <cellStyle name="40 % - Markeringsfarve3 2 2 2 2 2 7 2" xfId="16082" xr:uid="{00000000-0005-0000-0000-0000854B0000}"/>
    <cellStyle name="40 % - Markeringsfarve3 2 2 2 2 2 8" xfId="5812" xr:uid="{00000000-0005-0000-0000-0000864B0000}"/>
    <cellStyle name="40 % - Markeringsfarve3 2 2 2 2 2 8 2" xfId="16083" xr:uid="{00000000-0005-0000-0000-0000874B0000}"/>
    <cellStyle name="40 % - Markeringsfarve3 2 2 2 2 2 9" xfId="5813" xr:uid="{00000000-0005-0000-0000-0000884B0000}"/>
    <cellStyle name="40 % - Markeringsfarve3 2 2 2 2 2 9 2" xfId="16084" xr:uid="{00000000-0005-0000-0000-0000894B0000}"/>
    <cellStyle name="40 % - Markeringsfarve3 2 2 2 2 3" xfId="5814" xr:uid="{00000000-0005-0000-0000-00008A4B0000}"/>
    <cellStyle name="40 % - Markeringsfarve3 2 2 2 2 3 2" xfId="5815" xr:uid="{00000000-0005-0000-0000-00008B4B0000}"/>
    <cellStyle name="40 % - Markeringsfarve3 2 2 2 2 3 2 2" xfId="16086" xr:uid="{00000000-0005-0000-0000-00008C4B0000}"/>
    <cellStyle name="40 % - Markeringsfarve3 2 2 2 2 3 3" xfId="5816" xr:uid="{00000000-0005-0000-0000-00008D4B0000}"/>
    <cellStyle name="40 % - Markeringsfarve3 2 2 2 2 3 3 2" xfId="16087" xr:uid="{00000000-0005-0000-0000-00008E4B0000}"/>
    <cellStyle name="40 % - Markeringsfarve3 2 2 2 2 3 4" xfId="5817" xr:uid="{00000000-0005-0000-0000-00008F4B0000}"/>
    <cellStyle name="40 % - Markeringsfarve3 2 2 2 2 3 4 2" xfId="16088" xr:uid="{00000000-0005-0000-0000-0000904B0000}"/>
    <cellStyle name="40 % - Markeringsfarve3 2 2 2 2 3 5" xfId="5818" xr:uid="{00000000-0005-0000-0000-0000914B0000}"/>
    <cellStyle name="40 % - Markeringsfarve3 2 2 2 2 3 5 2" xfId="16089" xr:uid="{00000000-0005-0000-0000-0000924B0000}"/>
    <cellStyle name="40 % - Markeringsfarve3 2 2 2 2 3 6" xfId="5819" xr:uid="{00000000-0005-0000-0000-0000934B0000}"/>
    <cellStyle name="40 % - Markeringsfarve3 2 2 2 2 3 6 2" xfId="16090" xr:uid="{00000000-0005-0000-0000-0000944B0000}"/>
    <cellStyle name="40 % - Markeringsfarve3 2 2 2 2 3 7" xfId="16085" xr:uid="{00000000-0005-0000-0000-0000954B0000}"/>
    <cellStyle name="40 % - Markeringsfarve3 2 2 2 2 4" xfId="5820" xr:uid="{00000000-0005-0000-0000-0000964B0000}"/>
    <cellStyle name="40 % - Markeringsfarve3 2 2 2 2 4 2" xfId="5821" xr:uid="{00000000-0005-0000-0000-0000974B0000}"/>
    <cellStyle name="40 % - Markeringsfarve3 2 2 2 2 4 2 2" xfId="16092" xr:uid="{00000000-0005-0000-0000-0000984B0000}"/>
    <cellStyle name="40 % - Markeringsfarve3 2 2 2 2 4 3" xfId="5822" xr:uid="{00000000-0005-0000-0000-0000994B0000}"/>
    <cellStyle name="40 % - Markeringsfarve3 2 2 2 2 4 3 2" xfId="16093" xr:uid="{00000000-0005-0000-0000-00009A4B0000}"/>
    <cellStyle name="40 % - Markeringsfarve3 2 2 2 2 4 4" xfId="5823" xr:uid="{00000000-0005-0000-0000-00009B4B0000}"/>
    <cellStyle name="40 % - Markeringsfarve3 2 2 2 2 4 4 2" xfId="16094" xr:uid="{00000000-0005-0000-0000-00009C4B0000}"/>
    <cellStyle name="40 % - Markeringsfarve3 2 2 2 2 4 5" xfId="5824" xr:uid="{00000000-0005-0000-0000-00009D4B0000}"/>
    <cellStyle name="40 % - Markeringsfarve3 2 2 2 2 4 5 2" xfId="16095" xr:uid="{00000000-0005-0000-0000-00009E4B0000}"/>
    <cellStyle name="40 % - Markeringsfarve3 2 2 2 2 4 6" xfId="5825" xr:uid="{00000000-0005-0000-0000-00009F4B0000}"/>
    <cellStyle name="40 % - Markeringsfarve3 2 2 2 2 4 6 2" xfId="16096" xr:uid="{00000000-0005-0000-0000-0000A04B0000}"/>
    <cellStyle name="40 % - Markeringsfarve3 2 2 2 2 4 7" xfId="16091" xr:uid="{00000000-0005-0000-0000-0000A14B0000}"/>
    <cellStyle name="40 % - Markeringsfarve3 2 2 2 2 5" xfId="5826" xr:uid="{00000000-0005-0000-0000-0000A24B0000}"/>
    <cellStyle name="40 % - Markeringsfarve3 2 2 2 2 5 2" xfId="5827" xr:uid="{00000000-0005-0000-0000-0000A34B0000}"/>
    <cellStyle name="40 % - Markeringsfarve3 2 2 2 2 5 2 2" xfId="16098" xr:uid="{00000000-0005-0000-0000-0000A44B0000}"/>
    <cellStyle name="40 % - Markeringsfarve3 2 2 2 2 5 3" xfId="5828" xr:uid="{00000000-0005-0000-0000-0000A54B0000}"/>
    <cellStyle name="40 % - Markeringsfarve3 2 2 2 2 5 3 2" xfId="16099" xr:uid="{00000000-0005-0000-0000-0000A64B0000}"/>
    <cellStyle name="40 % - Markeringsfarve3 2 2 2 2 5 4" xfId="5829" xr:uid="{00000000-0005-0000-0000-0000A74B0000}"/>
    <cellStyle name="40 % - Markeringsfarve3 2 2 2 2 5 4 2" xfId="16100" xr:uid="{00000000-0005-0000-0000-0000A84B0000}"/>
    <cellStyle name="40 % - Markeringsfarve3 2 2 2 2 5 5" xfId="5830" xr:uid="{00000000-0005-0000-0000-0000A94B0000}"/>
    <cellStyle name="40 % - Markeringsfarve3 2 2 2 2 5 5 2" xfId="16101" xr:uid="{00000000-0005-0000-0000-0000AA4B0000}"/>
    <cellStyle name="40 % - Markeringsfarve3 2 2 2 2 5 6" xfId="5831" xr:uid="{00000000-0005-0000-0000-0000AB4B0000}"/>
    <cellStyle name="40 % - Markeringsfarve3 2 2 2 2 5 6 2" xfId="16102" xr:uid="{00000000-0005-0000-0000-0000AC4B0000}"/>
    <cellStyle name="40 % - Markeringsfarve3 2 2 2 2 5 7" xfId="16097" xr:uid="{00000000-0005-0000-0000-0000AD4B0000}"/>
    <cellStyle name="40 % - Markeringsfarve3 2 2 2 2 6" xfId="5832" xr:uid="{00000000-0005-0000-0000-0000AE4B0000}"/>
    <cellStyle name="40 % - Markeringsfarve3 2 2 2 2 6 2" xfId="5833" xr:uid="{00000000-0005-0000-0000-0000AF4B0000}"/>
    <cellStyle name="40 % - Markeringsfarve3 2 2 2 2 6 2 2" xfId="16104" xr:uid="{00000000-0005-0000-0000-0000B04B0000}"/>
    <cellStyle name="40 % - Markeringsfarve3 2 2 2 2 6 3" xfId="5834" xr:uid="{00000000-0005-0000-0000-0000B14B0000}"/>
    <cellStyle name="40 % - Markeringsfarve3 2 2 2 2 6 3 2" xfId="16105" xr:uid="{00000000-0005-0000-0000-0000B24B0000}"/>
    <cellStyle name="40 % - Markeringsfarve3 2 2 2 2 6 4" xfId="5835" xr:uid="{00000000-0005-0000-0000-0000B34B0000}"/>
    <cellStyle name="40 % - Markeringsfarve3 2 2 2 2 6 4 2" xfId="16106" xr:uid="{00000000-0005-0000-0000-0000B44B0000}"/>
    <cellStyle name="40 % - Markeringsfarve3 2 2 2 2 6 5" xfId="5836" xr:uid="{00000000-0005-0000-0000-0000B54B0000}"/>
    <cellStyle name="40 % - Markeringsfarve3 2 2 2 2 6 5 2" xfId="16107" xr:uid="{00000000-0005-0000-0000-0000B64B0000}"/>
    <cellStyle name="40 % - Markeringsfarve3 2 2 2 2 6 6" xfId="5837" xr:uid="{00000000-0005-0000-0000-0000B74B0000}"/>
    <cellStyle name="40 % - Markeringsfarve3 2 2 2 2 6 6 2" xfId="16108" xr:uid="{00000000-0005-0000-0000-0000B84B0000}"/>
    <cellStyle name="40 % - Markeringsfarve3 2 2 2 2 6 7" xfId="16103" xr:uid="{00000000-0005-0000-0000-0000B94B0000}"/>
    <cellStyle name="40 % - Markeringsfarve3 2 2 2 2 7" xfId="5838" xr:uid="{00000000-0005-0000-0000-0000BA4B0000}"/>
    <cellStyle name="40 % - Markeringsfarve3 2 2 2 2 7 2" xfId="16109" xr:uid="{00000000-0005-0000-0000-0000BB4B0000}"/>
    <cellStyle name="40 % - Markeringsfarve3 2 2 2 2 8" xfId="5839" xr:uid="{00000000-0005-0000-0000-0000BC4B0000}"/>
    <cellStyle name="40 % - Markeringsfarve3 2 2 2 2 8 2" xfId="16110" xr:uid="{00000000-0005-0000-0000-0000BD4B0000}"/>
    <cellStyle name="40 % - Markeringsfarve3 2 2 2 2 9" xfId="5840" xr:uid="{00000000-0005-0000-0000-0000BE4B0000}"/>
    <cellStyle name="40 % - Markeringsfarve3 2 2 2 2 9 2" xfId="16111" xr:uid="{00000000-0005-0000-0000-0000BF4B0000}"/>
    <cellStyle name="40 % - Markeringsfarve3 2 2 2 3" xfId="5841" xr:uid="{00000000-0005-0000-0000-0000C04B0000}"/>
    <cellStyle name="40 % - Markeringsfarve3 2 2 2 3 10" xfId="5842" xr:uid="{00000000-0005-0000-0000-0000C14B0000}"/>
    <cellStyle name="40 % - Markeringsfarve3 2 2 2 3 10 2" xfId="16113" xr:uid="{00000000-0005-0000-0000-0000C24B0000}"/>
    <cellStyle name="40 % - Markeringsfarve3 2 2 2 3 11" xfId="16112" xr:uid="{00000000-0005-0000-0000-0000C34B0000}"/>
    <cellStyle name="40 % - Markeringsfarve3 2 2 2 3 2" xfId="5843" xr:uid="{00000000-0005-0000-0000-0000C44B0000}"/>
    <cellStyle name="40 % - Markeringsfarve3 2 2 2 3 2 2" xfId="5844" xr:uid="{00000000-0005-0000-0000-0000C54B0000}"/>
    <cellStyle name="40 % - Markeringsfarve3 2 2 2 3 2 2 2" xfId="16115" xr:uid="{00000000-0005-0000-0000-0000C64B0000}"/>
    <cellStyle name="40 % - Markeringsfarve3 2 2 2 3 2 3" xfId="5845" xr:uid="{00000000-0005-0000-0000-0000C74B0000}"/>
    <cellStyle name="40 % - Markeringsfarve3 2 2 2 3 2 3 2" xfId="16116" xr:uid="{00000000-0005-0000-0000-0000C84B0000}"/>
    <cellStyle name="40 % - Markeringsfarve3 2 2 2 3 2 4" xfId="5846" xr:uid="{00000000-0005-0000-0000-0000C94B0000}"/>
    <cellStyle name="40 % - Markeringsfarve3 2 2 2 3 2 4 2" xfId="16117" xr:uid="{00000000-0005-0000-0000-0000CA4B0000}"/>
    <cellStyle name="40 % - Markeringsfarve3 2 2 2 3 2 5" xfId="5847" xr:uid="{00000000-0005-0000-0000-0000CB4B0000}"/>
    <cellStyle name="40 % - Markeringsfarve3 2 2 2 3 2 5 2" xfId="16118" xr:uid="{00000000-0005-0000-0000-0000CC4B0000}"/>
    <cellStyle name="40 % - Markeringsfarve3 2 2 2 3 2 6" xfId="5848" xr:uid="{00000000-0005-0000-0000-0000CD4B0000}"/>
    <cellStyle name="40 % - Markeringsfarve3 2 2 2 3 2 6 2" xfId="16119" xr:uid="{00000000-0005-0000-0000-0000CE4B0000}"/>
    <cellStyle name="40 % - Markeringsfarve3 2 2 2 3 2 7" xfId="16114" xr:uid="{00000000-0005-0000-0000-0000CF4B0000}"/>
    <cellStyle name="40 % - Markeringsfarve3 2 2 2 3 3" xfId="5849" xr:uid="{00000000-0005-0000-0000-0000D04B0000}"/>
    <cellStyle name="40 % - Markeringsfarve3 2 2 2 3 3 2" xfId="5850" xr:uid="{00000000-0005-0000-0000-0000D14B0000}"/>
    <cellStyle name="40 % - Markeringsfarve3 2 2 2 3 3 2 2" xfId="16121" xr:uid="{00000000-0005-0000-0000-0000D24B0000}"/>
    <cellStyle name="40 % - Markeringsfarve3 2 2 2 3 3 3" xfId="5851" xr:uid="{00000000-0005-0000-0000-0000D34B0000}"/>
    <cellStyle name="40 % - Markeringsfarve3 2 2 2 3 3 3 2" xfId="16122" xr:uid="{00000000-0005-0000-0000-0000D44B0000}"/>
    <cellStyle name="40 % - Markeringsfarve3 2 2 2 3 3 4" xfId="5852" xr:uid="{00000000-0005-0000-0000-0000D54B0000}"/>
    <cellStyle name="40 % - Markeringsfarve3 2 2 2 3 3 4 2" xfId="16123" xr:uid="{00000000-0005-0000-0000-0000D64B0000}"/>
    <cellStyle name="40 % - Markeringsfarve3 2 2 2 3 3 5" xfId="5853" xr:uid="{00000000-0005-0000-0000-0000D74B0000}"/>
    <cellStyle name="40 % - Markeringsfarve3 2 2 2 3 3 5 2" xfId="16124" xr:uid="{00000000-0005-0000-0000-0000D84B0000}"/>
    <cellStyle name="40 % - Markeringsfarve3 2 2 2 3 3 6" xfId="5854" xr:uid="{00000000-0005-0000-0000-0000D94B0000}"/>
    <cellStyle name="40 % - Markeringsfarve3 2 2 2 3 3 6 2" xfId="16125" xr:uid="{00000000-0005-0000-0000-0000DA4B0000}"/>
    <cellStyle name="40 % - Markeringsfarve3 2 2 2 3 3 7" xfId="16120" xr:uid="{00000000-0005-0000-0000-0000DB4B0000}"/>
    <cellStyle name="40 % - Markeringsfarve3 2 2 2 3 4" xfId="5855" xr:uid="{00000000-0005-0000-0000-0000DC4B0000}"/>
    <cellStyle name="40 % - Markeringsfarve3 2 2 2 3 4 2" xfId="5856" xr:uid="{00000000-0005-0000-0000-0000DD4B0000}"/>
    <cellStyle name="40 % - Markeringsfarve3 2 2 2 3 4 2 2" xfId="16127" xr:uid="{00000000-0005-0000-0000-0000DE4B0000}"/>
    <cellStyle name="40 % - Markeringsfarve3 2 2 2 3 4 3" xfId="5857" xr:uid="{00000000-0005-0000-0000-0000DF4B0000}"/>
    <cellStyle name="40 % - Markeringsfarve3 2 2 2 3 4 3 2" xfId="16128" xr:uid="{00000000-0005-0000-0000-0000E04B0000}"/>
    <cellStyle name="40 % - Markeringsfarve3 2 2 2 3 4 4" xfId="5858" xr:uid="{00000000-0005-0000-0000-0000E14B0000}"/>
    <cellStyle name="40 % - Markeringsfarve3 2 2 2 3 4 4 2" xfId="16129" xr:uid="{00000000-0005-0000-0000-0000E24B0000}"/>
    <cellStyle name="40 % - Markeringsfarve3 2 2 2 3 4 5" xfId="5859" xr:uid="{00000000-0005-0000-0000-0000E34B0000}"/>
    <cellStyle name="40 % - Markeringsfarve3 2 2 2 3 4 5 2" xfId="16130" xr:uid="{00000000-0005-0000-0000-0000E44B0000}"/>
    <cellStyle name="40 % - Markeringsfarve3 2 2 2 3 4 6" xfId="5860" xr:uid="{00000000-0005-0000-0000-0000E54B0000}"/>
    <cellStyle name="40 % - Markeringsfarve3 2 2 2 3 4 6 2" xfId="16131" xr:uid="{00000000-0005-0000-0000-0000E64B0000}"/>
    <cellStyle name="40 % - Markeringsfarve3 2 2 2 3 4 7" xfId="16126" xr:uid="{00000000-0005-0000-0000-0000E74B0000}"/>
    <cellStyle name="40 % - Markeringsfarve3 2 2 2 3 5" xfId="5861" xr:uid="{00000000-0005-0000-0000-0000E84B0000}"/>
    <cellStyle name="40 % - Markeringsfarve3 2 2 2 3 5 2" xfId="5862" xr:uid="{00000000-0005-0000-0000-0000E94B0000}"/>
    <cellStyle name="40 % - Markeringsfarve3 2 2 2 3 5 2 2" xfId="16133" xr:uid="{00000000-0005-0000-0000-0000EA4B0000}"/>
    <cellStyle name="40 % - Markeringsfarve3 2 2 2 3 5 3" xfId="5863" xr:uid="{00000000-0005-0000-0000-0000EB4B0000}"/>
    <cellStyle name="40 % - Markeringsfarve3 2 2 2 3 5 3 2" xfId="16134" xr:uid="{00000000-0005-0000-0000-0000EC4B0000}"/>
    <cellStyle name="40 % - Markeringsfarve3 2 2 2 3 5 4" xfId="5864" xr:uid="{00000000-0005-0000-0000-0000ED4B0000}"/>
    <cellStyle name="40 % - Markeringsfarve3 2 2 2 3 5 4 2" xfId="16135" xr:uid="{00000000-0005-0000-0000-0000EE4B0000}"/>
    <cellStyle name="40 % - Markeringsfarve3 2 2 2 3 5 5" xfId="5865" xr:uid="{00000000-0005-0000-0000-0000EF4B0000}"/>
    <cellStyle name="40 % - Markeringsfarve3 2 2 2 3 5 5 2" xfId="16136" xr:uid="{00000000-0005-0000-0000-0000F04B0000}"/>
    <cellStyle name="40 % - Markeringsfarve3 2 2 2 3 5 6" xfId="5866" xr:uid="{00000000-0005-0000-0000-0000F14B0000}"/>
    <cellStyle name="40 % - Markeringsfarve3 2 2 2 3 5 6 2" xfId="16137" xr:uid="{00000000-0005-0000-0000-0000F24B0000}"/>
    <cellStyle name="40 % - Markeringsfarve3 2 2 2 3 5 7" xfId="16132" xr:uid="{00000000-0005-0000-0000-0000F34B0000}"/>
    <cellStyle name="40 % - Markeringsfarve3 2 2 2 3 6" xfId="5867" xr:uid="{00000000-0005-0000-0000-0000F44B0000}"/>
    <cellStyle name="40 % - Markeringsfarve3 2 2 2 3 6 2" xfId="16138" xr:uid="{00000000-0005-0000-0000-0000F54B0000}"/>
    <cellStyle name="40 % - Markeringsfarve3 2 2 2 3 7" xfId="5868" xr:uid="{00000000-0005-0000-0000-0000F64B0000}"/>
    <cellStyle name="40 % - Markeringsfarve3 2 2 2 3 7 2" xfId="16139" xr:uid="{00000000-0005-0000-0000-0000F74B0000}"/>
    <cellStyle name="40 % - Markeringsfarve3 2 2 2 3 8" xfId="5869" xr:uid="{00000000-0005-0000-0000-0000F84B0000}"/>
    <cellStyle name="40 % - Markeringsfarve3 2 2 2 3 8 2" xfId="16140" xr:uid="{00000000-0005-0000-0000-0000F94B0000}"/>
    <cellStyle name="40 % - Markeringsfarve3 2 2 2 3 9" xfId="5870" xr:uid="{00000000-0005-0000-0000-0000FA4B0000}"/>
    <cellStyle name="40 % - Markeringsfarve3 2 2 2 3 9 2" xfId="16141" xr:uid="{00000000-0005-0000-0000-0000FB4B0000}"/>
    <cellStyle name="40 % - Markeringsfarve3 2 2 2 4" xfId="5871" xr:uid="{00000000-0005-0000-0000-0000FC4B0000}"/>
    <cellStyle name="40 % - Markeringsfarve3 2 2 2 4 2" xfId="5872" xr:uid="{00000000-0005-0000-0000-0000FD4B0000}"/>
    <cellStyle name="40 % - Markeringsfarve3 2 2 2 4 2 2" xfId="16143" xr:uid="{00000000-0005-0000-0000-0000FE4B0000}"/>
    <cellStyle name="40 % - Markeringsfarve3 2 2 2 4 3" xfId="5873" xr:uid="{00000000-0005-0000-0000-0000FF4B0000}"/>
    <cellStyle name="40 % - Markeringsfarve3 2 2 2 4 3 2" xfId="16144" xr:uid="{00000000-0005-0000-0000-0000004C0000}"/>
    <cellStyle name="40 % - Markeringsfarve3 2 2 2 4 4" xfId="5874" xr:uid="{00000000-0005-0000-0000-0000014C0000}"/>
    <cellStyle name="40 % - Markeringsfarve3 2 2 2 4 4 2" xfId="16145" xr:uid="{00000000-0005-0000-0000-0000024C0000}"/>
    <cellStyle name="40 % - Markeringsfarve3 2 2 2 4 5" xfId="5875" xr:uid="{00000000-0005-0000-0000-0000034C0000}"/>
    <cellStyle name="40 % - Markeringsfarve3 2 2 2 4 5 2" xfId="16146" xr:uid="{00000000-0005-0000-0000-0000044C0000}"/>
    <cellStyle name="40 % - Markeringsfarve3 2 2 2 4 6" xfId="5876" xr:uid="{00000000-0005-0000-0000-0000054C0000}"/>
    <cellStyle name="40 % - Markeringsfarve3 2 2 2 4 6 2" xfId="16147" xr:uid="{00000000-0005-0000-0000-0000064C0000}"/>
    <cellStyle name="40 % - Markeringsfarve3 2 2 2 4 7" xfId="16142" xr:uid="{00000000-0005-0000-0000-0000074C0000}"/>
    <cellStyle name="40 % - Markeringsfarve3 2 2 2 5" xfId="5877" xr:uid="{00000000-0005-0000-0000-0000084C0000}"/>
    <cellStyle name="40 % - Markeringsfarve3 2 2 2 5 2" xfId="5878" xr:uid="{00000000-0005-0000-0000-0000094C0000}"/>
    <cellStyle name="40 % - Markeringsfarve3 2 2 2 5 2 2" xfId="16149" xr:uid="{00000000-0005-0000-0000-00000A4C0000}"/>
    <cellStyle name="40 % - Markeringsfarve3 2 2 2 5 3" xfId="5879" xr:uid="{00000000-0005-0000-0000-00000B4C0000}"/>
    <cellStyle name="40 % - Markeringsfarve3 2 2 2 5 3 2" xfId="16150" xr:uid="{00000000-0005-0000-0000-00000C4C0000}"/>
    <cellStyle name="40 % - Markeringsfarve3 2 2 2 5 4" xfId="5880" xr:uid="{00000000-0005-0000-0000-00000D4C0000}"/>
    <cellStyle name="40 % - Markeringsfarve3 2 2 2 5 4 2" xfId="16151" xr:uid="{00000000-0005-0000-0000-00000E4C0000}"/>
    <cellStyle name="40 % - Markeringsfarve3 2 2 2 5 5" xfId="5881" xr:uid="{00000000-0005-0000-0000-00000F4C0000}"/>
    <cellStyle name="40 % - Markeringsfarve3 2 2 2 5 5 2" xfId="16152" xr:uid="{00000000-0005-0000-0000-0000104C0000}"/>
    <cellStyle name="40 % - Markeringsfarve3 2 2 2 5 6" xfId="5882" xr:uid="{00000000-0005-0000-0000-0000114C0000}"/>
    <cellStyle name="40 % - Markeringsfarve3 2 2 2 5 6 2" xfId="16153" xr:uid="{00000000-0005-0000-0000-0000124C0000}"/>
    <cellStyle name="40 % - Markeringsfarve3 2 2 2 5 7" xfId="16148" xr:uid="{00000000-0005-0000-0000-0000134C0000}"/>
    <cellStyle name="40 % - Markeringsfarve3 2 2 2 6" xfId="5883" xr:uid="{00000000-0005-0000-0000-0000144C0000}"/>
    <cellStyle name="40 % - Markeringsfarve3 2 2 2 6 2" xfId="5884" xr:uid="{00000000-0005-0000-0000-0000154C0000}"/>
    <cellStyle name="40 % - Markeringsfarve3 2 2 2 6 2 2" xfId="16155" xr:uid="{00000000-0005-0000-0000-0000164C0000}"/>
    <cellStyle name="40 % - Markeringsfarve3 2 2 2 6 3" xfId="5885" xr:uid="{00000000-0005-0000-0000-0000174C0000}"/>
    <cellStyle name="40 % - Markeringsfarve3 2 2 2 6 3 2" xfId="16156" xr:uid="{00000000-0005-0000-0000-0000184C0000}"/>
    <cellStyle name="40 % - Markeringsfarve3 2 2 2 6 4" xfId="5886" xr:uid="{00000000-0005-0000-0000-0000194C0000}"/>
    <cellStyle name="40 % - Markeringsfarve3 2 2 2 6 4 2" xfId="16157" xr:uid="{00000000-0005-0000-0000-00001A4C0000}"/>
    <cellStyle name="40 % - Markeringsfarve3 2 2 2 6 5" xfId="5887" xr:uid="{00000000-0005-0000-0000-00001B4C0000}"/>
    <cellStyle name="40 % - Markeringsfarve3 2 2 2 6 5 2" xfId="16158" xr:uid="{00000000-0005-0000-0000-00001C4C0000}"/>
    <cellStyle name="40 % - Markeringsfarve3 2 2 2 6 6" xfId="5888" xr:uid="{00000000-0005-0000-0000-00001D4C0000}"/>
    <cellStyle name="40 % - Markeringsfarve3 2 2 2 6 6 2" xfId="16159" xr:uid="{00000000-0005-0000-0000-00001E4C0000}"/>
    <cellStyle name="40 % - Markeringsfarve3 2 2 2 6 7" xfId="16154" xr:uid="{00000000-0005-0000-0000-00001F4C0000}"/>
    <cellStyle name="40 % - Markeringsfarve3 2 2 2 7" xfId="5889" xr:uid="{00000000-0005-0000-0000-0000204C0000}"/>
    <cellStyle name="40 % - Markeringsfarve3 2 2 2 7 2" xfId="5890" xr:uid="{00000000-0005-0000-0000-0000214C0000}"/>
    <cellStyle name="40 % - Markeringsfarve3 2 2 2 7 2 2" xfId="16161" xr:uid="{00000000-0005-0000-0000-0000224C0000}"/>
    <cellStyle name="40 % - Markeringsfarve3 2 2 2 7 3" xfId="5891" xr:uid="{00000000-0005-0000-0000-0000234C0000}"/>
    <cellStyle name="40 % - Markeringsfarve3 2 2 2 7 3 2" xfId="16162" xr:uid="{00000000-0005-0000-0000-0000244C0000}"/>
    <cellStyle name="40 % - Markeringsfarve3 2 2 2 7 4" xfId="5892" xr:uid="{00000000-0005-0000-0000-0000254C0000}"/>
    <cellStyle name="40 % - Markeringsfarve3 2 2 2 7 4 2" xfId="16163" xr:uid="{00000000-0005-0000-0000-0000264C0000}"/>
    <cellStyle name="40 % - Markeringsfarve3 2 2 2 7 5" xfId="5893" xr:uid="{00000000-0005-0000-0000-0000274C0000}"/>
    <cellStyle name="40 % - Markeringsfarve3 2 2 2 7 5 2" xfId="16164" xr:uid="{00000000-0005-0000-0000-0000284C0000}"/>
    <cellStyle name="40 % - Markeringsfarve3 2 2 2 7 6" xfId="5894" xr:uid="{00000000-0005-0000-0000-0000294C0000}"/>
    <cellStyle name="40 % - Markeringsfarve3 2 2 2 7 6 2" xfId="16165" xr:uid="{00000000-0005-0000-0000-00002A4C0000}"/>
    <cellStyle name="40 % - Markeringsfarve3 2 2 2 7 7" xfId="16160" xr:uid="{00000000-0005-0000-0000-00002B4C0000}"/>
    <cellStyle name="40 % - Markeringsfarve3 2 2 2 8" xfId="5895" xr:uid="{00000000-0005-0000-0000-00002C4C0000}"/>
    <cellStyle name="40 % - Markeringsfarve3 2 2 2 8 2" xfId="16166" xr:uid="{00000000-0005-0000-0000-00002D4C0000}"/>
    <cellStyle name="40 % - Markeringsfarve3 2 2 2 9" xfId="5896" xr:uid="{00000000-0005-0000-0000-00002E4C0000}"/>
    <cellStyle name="40 % - Markeringsfarve3 2 2 2 9 2" xfId="16167" xr:uid="{00000000-0005-0000-0000-00002F4C0000}"/>
    <cellStyle name="40 % - Markeringsfarve3 2 2 3" xfId="5897" xr:uid="{00000000-0005-0000-0000-0000304C0000}"/>
    <cellStyle name="40 % - Markeringsfarve3 2 2 3 10" xfId="5898" xr:uid="{00000000-0005-0000-0000-0000314C0000}"/>
    <cellStyle name="40 % - Markeringsfarve3 2 2 3 10 2" xfId="16169" xr:uid="{00000000-0005-0000-0000-0000324C0000}"/>
    <cellStyle name="40 % - Markeringsfarve3 2 2 3 11" xfId="5899" xr:uid="{00000000-0005-0000-0000-0000334C0000}"/>
    <cellStyle name="40 % - Markeringsfarve3 2 2 3 11 2" xfId="16170" xr:uid="{00000000-0005-0000-0000-0000344C0000}"/>
    <cellStyle name="40 % - Markeringsfarve3 2 2 3 12" xfId="16168" xr:uid="{00000000-0005-0000-0000-0000354C0000}"/>
    <cellStyle name="40 % - Markeringsfarve3 2 2 3 2" xfId="5900" xr:uid="{00000000-0005-0000-0000-0000364C0000}"/>
    <cellStyle name="40 % - Markeringsfarve3 2 2 3 2 10" xfId="5901" xr:uid="{00000000-0005-0000-0000-0000374C0000}"/>
    <cellStyle name="40 % - Markeringsfarve3 2 2 3 2 10 2" xfId="16172" xr:uid="{00000000-0005-0000-0000-0000384C0000}"/>
    <cellStyle name="40 % - Markeringsfarve3 2 2 3 2 11" xfId="16171" xr:uid="{00000000-0005-0000-0000-0000394C0000}"/>
    <cellStyle name="40 % - Markeringsfarve3 2 2 3 2 2" xfId="5902" xr:uid="{00000000-0005-0000-0000-00003A4C0000}"/>
    <cellStyle name="40 % - Markeringsfarve3 2 2 3 2 2 10" xfId="16173" xr:uid="{00000000-0005-0000-0000-00003B4C0000}"/>
    <cellStyle name="40 % - Markeringsfarve3 2 2 3 2 2 2" xfId="5903" xr:uid="{00000000-0005-0000-0000-00003C4C0000}"/>
    <cellStyle name="40 % - Markeringsfarve3 2 2 3 2 2 2 2" xfId="5904" xr:uid="{00000000-0005-0000-0000-00003D4C0000}"/>
    <cellStyle name="40 % - Markeringsfarve3 2 2 3 2 2 2 2 2" xfId="16175" xr:uid="{00000000-0005-0000-0000-00003E4C0000}"/>
    <cellStyle name="40 % - Markeringsfarve3 2 2 3 2 2 2 3" xfId="5905" xr:uid="{00000000-0005-0000-0000-00003F4C0000}"/>
    <cellStyle name="40 % - Markeringsfarve3 2 2 3 2 2 2 3 2" xfId="16176" xr:uid="{00000000-0005-0000-0000-0000404C0000}"/>
    <cellStyle name="40 % - Markeringsfarve3 2 2 3 2 2 2 4" xfId="5906" xr:uid="{00000000-0005-0000-0000-0000414C0000}"/>
    <cellStyle name="40 % - Markeringsfarve3 2 2 3 2 2 2 4 2" xfId="16177" xr:uid="{00000000-0005-0000-0000-0000424C0000}"/>
    <cellStyle name="40 % - Markeringsfarve3 2 2 3 2 2 2 5" xfId="5907" xr:uid="{00000000-0005-0000-0000-0000434C0000}"/>
    <cellStyle name="40 % - Markeringsfarve3 2 2 3 2 2 2 5 2" xfId="16178" xr:uid="{00000000-0005-0000-0000-0000444C0000}"/>
    <cellStyle name="40 % - Markeringsfarve3 2 2 3 2 2 2 6" xfId="5908" xr:uid="{00000000-0005-0000-0000-0000454C0000}"/>
    <cellStyle name="40 % - Markeringsfarve3 2 2 3 2 2 2 6 2" xfId="16179" xr:uid="{00000000-0005-0000-0000-0000464C0000}"/>
    <cellStyle name="40 % - Markeringsfarve3 2 2 3 2 2 2 7" xfId="16174" xr:uid="{00000000-0005-0000-0000-0000474C0000}"/>
    <cellStyle name="40 % - Markeringsfarve3 2 2 3 2 2 3" xfId="5909" xr:uid="{00000000-0005-0000-0000-0000484C0000}"/>
    <cellStyle name="40 % - Markeringsfarve3 2 2 3 2 2 3 2" xfId="5910" xr:uid="{00000000-0005-0000-0000-0000494C0000}"/>
    <cellStyle name="40 % - Markeringsfarve3 2 2 3 2 2 3 2 2" xfId="16181" xr:uid="{00000000-0005-0000-0000-00004A4C0000}"/>
    <cellStyle name="40 % - Markeringsfarve3 2 2 3 2 2 3 3" xfId="5911" xr:uid="{00000000-0005-0000-0000-00004B4C0000}"/>
    <cellStyle name="40 % - Markeringsfarve3 2 2 3 2 2 3 3 2" xfId="16182" xr:uid="{00000000-0005-0000-0000-00004C4C0000}"/>
    <cellStyle name="40 % - Markeringsfarve3 2 2 3 2 2 3 4" xfId="5912" xr:uid="{00000000-0005-0000-0000-00004D4C0000}"/>
    <cellStyle name="40 % - Markeringsfarve3 2 2 3 2 2 3 4 2" xfId="16183" xr:uid="{00000000-0005-0000-0000-00004E4C0000}"/>
    <cellStyle name="40 % - Markeringsfarve3 2 2 3 2 2 3 5" xfId="5913" xr:uid="{00000000-0005-0000-0000-00004F4C0000}"/>
    <cellStyle name="40 % - Markeringsfarve3 2 2 3 2 2 3 5 2" xfId="16184" xr:uid="{00000000-0005-0000-0000-0000504C0000}"/>
    <cellStyle name="40 % - Markeringsfarve3 2 2 3 2 2 3 6" xfId="5914" xr:uid="{00000000-0005-0000-0000-0000514C0000}"/>
    <cellStyle name="40 % - Markeringsfarve3 2 2 3 2 2 3 6 2" xfId="16185" xr:uid="{00000000-0005-0000-0000-0000524C0000}"/>
    <cellStyle name="40 % - Markeringsfarve3 2 2 3 2 2 3 7" xfId="16180" xr:uid="{00000000-0005-0000-0000-0000534C0000}"/>
    <cellStyle name="40 % - Markeringsfarve3 2 2 3 2 2 4" xfId="5915" xr:uid="{00000000-0005-0000-0000-0000544C0000}"/>
    <cellStyle name="40 % - Markeringsfarve3 2 2 3 2 2 4 2" xfId="5916" xr:uid="{00000000-0005-0000-0000-0000554C0000}"/>
    <cellStyle name="40 % - Markeringsfarve3 2 2 3 2 2 4 2 2" xfId="16187" xr:uid="{00000000-0005-0000-0000-0000564C0000}"/>
    <cellStyle name="40 % - Markeringsfarve3 2 2 3 2 2 4 3" xfId="5917" xr:uid="{00000000-0005-0000-0000-0000574C0000}"/>
    <cellStyle name="40 % - Markeringsfarve3 2 2 3 2 2 4 3 2" xfId="16188" xr:uid="{00000000-0005-0000-0000-0000584C0000}"/>
    <cellStyle name="40 % - Markeringsfarve3 2 2 3 2 2 4 4" xfId="5918" xr:uid="{00000000-0005-0000-0000-0000594C0000}"/>
    <cellStyle name="40 % - Markeringsfarve3 2 2 3 2 2 4 4 2" xfId="16189" xr:uid="{00000000-0005-0000-0000-00005A4C0000}"/>
    <cellStyle name="40 % - Markeringsfarve3 2 2 3 2 2 4 5" xfId="5919" xr:uid="{00000000-0005-0000-0000-00005B4C0000}"/>
    <cellStyle name="40 % - Markeringsfarve3 2 2 3 2 2 4 5 2" xfId="16190" xr:uid="{00000000-0005-0000-0000-00005C4C0000}"/>
    <cellStyle name="40 % - Markeringsfarve3 2 2 3 2 2 4 6" xfId="5920" xr:uid="{00000000-0005-0000-0000-00005D4C0000}"/>
    <cellStyle name="40 % - Markeringsfarve3 2 2 3 2 2 4 6 2" xfId="16191" xr:uid="{00000000-0005-0000-0000-00005E4C0000}"/>
    <cellStyle name="40 % - Markeringsfarve3 2 2 3 2 2 4 7" xfId="16186" xr:uid="{00000000-0005-0000-0000-00005F4C0000}"/>
    <cellStyle name="40 % - Markeringsfarve3 2 2 3 2 2 5" xfId="5921" xr:uid="{00000000-0005-0000-0000-0000604C0000}"/>
    <cellStyle name="40 % - Markeringsfarve3 2 2 3 2 2 5 2" xfId="16192" xr:uid="{00000000-0005-0000-0000-0000614C0000}"/>
    <cellStyle name="40 % - Markeringsfarve3 2 2 3 2 2 6" xfId="5922" xr:uid="{00000000-0005-0000-0000-0000624C0000}"/>
    <cellStyle name="40 % - Markeringsfarve3 2 2 3 2 2 6 2" xfId="16193" xr:uid="{00000000-0005-0000-0000-0000634C0000}"/>
    <cellStyle name="40 % - Markeringsfarve3 2 2 3 2 2 7" xfId="5923" xr:uid="{00000000-0005-0000-0000-0000644C0000}"/>
    <cellStyle name="40 % - Markeringsfarve3 2 2 3 2 2 7 2" xfId="16194" xr:uid="{00000000-0005-0000-0000-0000654C0000}"/>
    <cellStyle name="40 % - Markeringsfarve3 2 2 3 2 2 8" xfId="5924" xr:uid="{00000000-0005-0000-0000-0000664C0000}"/>
    <cellStyle name="40 % - Markeringsfarve3 2 2 3 2 2 8 2" xfId="16195" xr:uid="{00000000-0005-0000-0000-0000674C0000}"/>
    <cellStyle name="40 % - Markeringsfarve3 2 2 3 2 2 9" xfId="5925" xr:uid="{00000000-0005-0000-0000-0000684C0000}"/>
    <cellStyle name="40 % - Markeringsfarve3 2 2 3 2 2 9 2" xfId="16196" xr:uid="{00000000-0005-0000-0000-0000694C0000}"/>
    <cellStyle name="40 % - Markeringsfarve3 2 2 3 2 3" xfId="5926" xr:uid="{00000000-0005-0000-0000-00006A4C0000}"/>
    <cellStyle name="40 % - Markeringsfarve3 2 2 3 2 3 2" xfId="5927" xr:uid="{00000000-0005-0000-0000-00006B4C0000}"/>
    <cellStyle name="40 % - Markeringsfarve3 2 2 3 2 3 2 2" xfId="16198" xr:uid="{00000000-0005-0000-0000-00006C4C0000}"/>
    <cellStyle name="40 % - Markeringsfarve3 2 2 3 2 3 3" xfId="5928" xr:uid="{00000000-0005-0000-0000-00006D4C0000}"/>
    <cellStyle name="40 % - Markeringsfarve3 2 2 3 2 3 3 2" xfId="16199" xr:uid="{00000000-0005-0000-0000-00006E4C0000}"/>
    <cellStyle name="40 % - Markeringsfarve3 2 2 3 2 3 4" xfId="5929" xr:uid="{00000000-0005-0000-0000-00006F4C0000}"/>
    <cellStyle name="40 % - Markeringsfarve3 2 2 3 2 3 4 2" xfId="16200" xr:uid="{00000000-0005-0000-0000-0000704C0000}"/>
    <cellStyle name="40 % - Markeringsfarve3 2 2 3 2 3 5" xfId="5930" xr:uid="{00000000-0005-0000-0000-0000714C0000}"/>
    <cellStyle name="40 % - Markeringsfarve3 2 2 3 2 3 5 2" xfId="16201" xr:uid="{00000000-0005-0000-0000-0000724C0000}"/>
    <cellStyle name="40 % - Markeringsfarve3 2 2 3 2 3 6" xfId="5931" xr:uid="{00000000-0005-0000-0000-0000734C0000}"/>
    <cellStyle name="40 % - Markeringsfarve3 2 2 3 2 3 6 2" xfId="16202" xr:uid="{00000000-0005-0000-0000-0000744C0000}"/>
    <cellStyle name="40 % - Markeringsfarve3 2 2 3 2 3 7" xfId="16197" xr:uid="{00000000-0005-0000-0000-0000754C0000}"/>
    <cellStyle name="40 % - Markeringsfarve3 2 2 3 2 4" xfId="5932" xr:uid="{00000000-0005-0000-0000-0000764C0000}"/>
    <cellStyle name="40 % - Markeringsfarve3 2 2 3 2 4 2" xfId="5933" xr:uid="{00000000-0005-0000-0000-0000774C0000}"/>
    <cellStyle name="40 % - Markeringsfarve3 2 2 3 2 4 2 2" xfId="16204" xr:uid="{00000000-0005-0000-0000-0000784C0000}"/>
    <cellStyle name="40 % - Markeringsfarve3 2 2 3 2 4 3" xfId="5934" xr:uid="{00000000-0005-0000-0000-0000794C0000}"/>
    <cellStyle name="40 % - Markeringsfarve3 2 2 3 2 4 3 2" xfId="16205" xr:uid="{00000000-0005-0000-0000-00007A4C0000}"/>
    <cellStyle name="40 % - Markeringsfarve3 2 2 3 2 4 4" xfId="5935" xr:uid="{00000000-0005-0000-0000-00007B4C0000}"/>
    <cellStyle name="40 % - Markeringsfarve3 2 2 3 2 4 4 2" xfId="16206" xr:uid="{00000000-0005-0000-0000-00007C4C0000}"/>
    <cellStyle name="40 % - Markeringsfarve3 2 2 3 2 4 5" xfId="5936" xr:uid="{00000000-0005-0000-0000-00007D4C0000}"/>
    <cellStyle name="40 % - Markeringsfarve3 2 2 3 2 4 5 2" xfId="16207" xr:uid="{00000000-0005-0000-0000-00007E4C0000}"/>
    <cellStyle name="40 % - Markeringsfarve3 2 2 3 2 4 6" xfId="5937" xr:uid="{00000000-0005-0000-0000-00007F4C0000}"/>
    <cellStyle name="40 % - Markeringsfarve3 2 2 3 2 4 6 2" xfId="16208" xr:uid="{00000000-0005-0000-0000-0000804C0000}"/>
    <cellStyle name="40 % - Markeringsfarve3 2 2 3 2 4 7" xfId="16203" xr:uid="{00000000-0005-0000-0000-0000814C0000}"/>
    <cellStyle name="40 % - Markeringsfarve3 2 2 3 2 5" xfId="5938" xr:uid="{00000000-0005-0000-0000-0000824C0000}"/>
    <cellStyle name="40 % - Markeringsfarve3 2 2 3 2 5 2" xfId="5939" xr:uid="{00000000-0005-0000-0000-0000834C0000}"/>
    <cellStyle name="40 % - Markeringsfarve3 2 2 3 2 5 2 2" xfId="16210" xr:uid="{00000000-0005-0000-0000-0000844C0000}"/>
    <cellStyle name="40 % - Markeringsfarve3 2 2 3 2 5 3" xfId="5940" xr:uid="{00000000-0005-0000-0000-0000854C0000}"/>
    <cellStyle name="40 % - Markeringsfarve3 2 2 3 2 5 3 2" xfId="16211" xr:uid="{00000000-0005-0000-0000-0000864C0000}"/>
    <cellStyle name="40 % - Markeringsfarve3 2 2 3 2 5 4" xfId="5941" xr:uid="{00000000-0005-0000-0000-0000874C0000}"/>
    <cellStyle name="40 % - Markeringsfarve3 2 2 3 2 5 4 2" xfId="16212" xr:uid="{00000000-0005-0000-0000-0000884C0000}"/>
    <cellStyle name="40 % - Markeringsfarve3 2 2 3 2 5 5" xfId="5942" xr:uid="{00000000-0005-0000-0000-0000894C0000}"/>
    <cellStyle name="40 % - Markeringsfarve3 2 2 3 2 5 5 2" xfId="16213" xr:uid="{00000000-0005-0000-0000-00008A4C0000}"/>
    <cellStyle name="40 % - Markeringsfarve3 2 2 3 2 5 6" xfId="5943" xr:uid="{00000000-0005-0000-0000-00008B4C0000}"/>
    <cellStyle name="40 % - Markeringsfarve3 2 2 3 2 5 6 2" xfId="16214" xr:uid="{00000000-0005-0000-0000-00008C4C0000}"/>
    <cellStyle name="40 % - Markeringsfarve3 2 2 3 2 5 7" xfId="16209" xr:uid="{00000000-0005-0000-0000-00008D4C0000}"/>
    <cellStyle name="40 % - Markeringsfarve3 2 2 3 2 6" xfId="5944" xr:uid="{00000000-0005-0000-0000-00008E4C0000}"/>
    <cellStyle name="40 % - Markeringsfarve3 2 2 3 2 6 2" xfId="16215" xr:uid="{00000000-0005-0000-0000-00008F4C0000}"/>
    <cellStyle name="40 % - Markeringsfarve3 2 2 3 2 7" xfId="5945" xr:uid="{00000000-0005-0000-0000-0000904C0000}"/>
    <cellStyle name="40 % - Markeringsfarve3 2 2 3 2 7 2" xfId="16216" xr:uid="{00000000-0005-0000-0000-0000914C0000}"/>
    <cellStyle name="40 % - Markeringsfarve3 2 2 3 2 8" xfId="5946" xr:uid="{00000000-0005-0000-0000-0000924C0000}"/>
    <cellStyle name="40 % - Markeringsfarve3 2 2 3 2 8 2" xfId="16217" xr:uid="{00000000-0005-0000-0000-0000934C0000}"/>
    <cellStyle name="40 % - Markeringsfarve3 2 2 3 2 9" xfId="5947" xr:uid="{00000000-0005-0000-0000-0000944C0000}"/>
    <cellStyle name="40 % - Markeringsfarve3 2 2 3 2 9 2" xfId="16218" xr:uid="{00000000-0005-0000-0000-0000954C0000}"/>
    <cellStyle name="40 % - Markeringsfarve3 2 2 3 3" xfId="5948" xr:uid="{00000000-0005-0000-0000-0000964C0000}"/>
    <cellStyle name="40 % - Markeringsfarve3 2 2 3 3 10" xfId="16219" xr:uid="{00000000-0005-0000-0000-0000974C0000}"/>
    <cellStyle name="40 % - Markeringsfarve3 2 2 3 3 2" xfId="5949" xr:uid="{00000000-0005-0000-0000-0000984C0000}"/>
    <cellStyle name="40 % - Markeringsfarve3 2 2 3 3 2 2" xfId="5950" xr:uid="{00000000-0005-0000-0000-0000994C0000}"/>
    <cellStyle name="40 % - Markeringsfarve3 2 2 3 3 2 2 2" xfId="16221" xr:uid="{00000000-0005-0000-0000-00009A4C0000}"/>
    <cellStyle name="40 % - Markeringsfarve3 2 2 3 3 2 3" xfId="5951" xr:uid="{00000000-0005-0000-0000-00009B4C0000}"/>
    <cellStyle name="40 % - Markeringsfarve3 2 2 3 3 2 3 2" xfId="16222" xr:uid="{00000000-0005-0000-0000-00009C4C0000}"/>
    <cellStyle name="40 % - Markeringsfarve3 2 2 3 3 2 4" xfId="5952" xr:uid="{00000000-0005-0000-0000-00009D4C0000}"/>
    <cellStyle name="40 % - Markeringsfarve3 2 2 3 3 2 4 2" xfId="16223" xr:uid="{00000000-0005-0000-0000-00009E4C0000}"/>
    <cellStyle name="40 % - Markeringsfarve3 2 2 3 3 2 5" xfId="5953" xr:uid="{00000000-0005-0000-0000-00009F4C0000}"/>
    <cellStyle name="40 % - Markeringsfarve3 2 2 3 3 2 5 2" xfId="16224" xr:uid="{00000000-0005-0000-0000-0000A04C0000}"/>
    <cellStyle name="40 % - Markeringsfarve3 2 2 3 3 2 6" xfId="5954" xr:uid="{00000000-0005-0000-0000-0000A14C0000}"/>
    <cellStyle name="40 % - Markeringsfarve3 2 2 3 3 2 6 2" xfId="16225" xr:uid="{00000000-0005-0000-0000-0000A24C0000}"/>
    <cellStyle name="40 % - Markeringsfarve3 2 2 3 3 2 7" xfId="16220" xr:uid="{00000000-0005-0000-0000-0000A34C0000}"/>
    <cellStyle name="40 % - Markeringsfarve3 2 2 3 3 3" xfId="5955" xr:uid="{00000000-0005-0000-0000-0000A44C0000}"/>
    <cellStyle name="40 % - Markeringsfarve3 2 2 3 3 3 2" xfId="5956" xr:uid="{00000000-0005-0000-0000-0000A54C0000}"/>
    <cellStyle name="40 % - Markeringsfarve3 2 2 3 3 3 2 2" xfId="16227" xr:uid="{00000000-0005-0000-0000-0000A64C0000}"/>
    <cellStyle name="40 % - Markeringsfarve3 2 2 3 3 3 3" xfId="5957" xr:uid="{00000000-0005-0000-0000-0000A74C0000}"/>
    <cellStyle name="40 % - Markeringsfarve3 2 2 3 3 3 3 2" xfId="16228" xr:uid="{00000000-0005-0000-0000-0000A84C0000}"/>
    <cellStyle name="40 % - Markeringsfarve3 2 2 3 3 3 4" xfId="5958" xr:uid="{00000000-0005-0000-0000-0000A94C0000}"/>
    <cellStyle name="40 % - Markeringsfarve3 2 2 3 3 3 4 2" xfId="16229" xr:uid="{00000000-0005-0000-0000-0000AA4C0000}"/>
    <cellStyle name="40 % - Markeringsfarve3 2 2 3 3 3 5" xfId="5959" xr:uid="{00000000-0005-0000-0000-0000AB4C0000}"/>
    <cellStyle name="40 % - Markeringsfarve3 2 2 3 3 3 5 2" xfId="16230" xr:uid="{00000000-0005-0000-0000-0000AC4C0000}"/>
    <cellStyle name="40 % - Markeringsfarve3 2 2 3 3 3 6" xfId="5960" xr:uid="{00000000-0005-0000-0000-0000AD4C0000}"/>
    <cellStyle name="40 % - Markeringsfarve3 2 2 3 3 3 6 2" xfId="16231" xr:uid="{00000000-0005-0000-0000-0000AE4C0000}"/>
    <cellStyle name="40 % - Markeringsfarve3 2 2 3 3 3 7" xfId="16226" xr:uid="{00000000-0005-0000-0000-0000AF4C0000}"/>
    <cellStyle name="40 % - Markeringsfarve3 2 2 3 3 4" xfId="5961" xr:uid="{00000000-0005-0000-0000-0000B04C0000}"/>
    <cellStyle name="40 % - Markeringsfarve3 2 2 3 3 4 2" xfId="5962" xr:uid="{00000000-0005-0000-0000-0000B14C0000}"/>
    <cellStyle name="40 % - Markeringsfarve3 2 2 3 3 4 2 2" xfId="16233" xr:uid="{00000000-0005-0000-0000-0000B24C0000}"/>
    <cellStyle name="40 % - Markeringsfarve3 2 2 3 3 4 3" xfId="5963" xr:uid="{00000000-0005-0000-0000-0000B34C0000}"/>
    <cellStyle name="40 % - Markeringsfarve3 2 2 3 3 4 3 2" xfId="16234" xr:uid="{00000000-0005-0000-0000-0000B44C0000}"/>
    <cellStyle name="40 % - Markeringsfarve3 2 2 3 3 4 4" xfId="5964" xr:uid="{00000000-0005-0000-0000-0000B54C0000}"/>
    <cellStyle name="40 % - Markeringsfarve3 2 2 3 3 4 4 2" xfId="16235" xr:uid="{00000000-0005-0000-0000-0000B64C0000}"/>
    <cellStyle name="40 % - Markeringsfarve3 2 2 3 3 4 5" xfId="5965" xr:uid="{00000000-0005-0000-0000-0000B74C0000}"/>
    <cellStyle name="40 % - Markeringsfarve3 2 2 3 3 4 5 2" xfId="16236" xr:uid="{00000000-0005-0000-0000-0000B84C0000}"/>
    <cellStyle name="40 % - Markeringsfarve3 2 2 3 3 4 6" xfId="5966" xr:uid="{00000000-0005-0000-0000-0000B94C0000}"/>
    <cellStyle name="40 % - Markeringsfarve3 2 2 3 3 4 6 2" xfId="16237" xr:uid="{00000000-0005-0000-0000-0000BA4C0000}"/>
    <cellStyle name="40 % - Markeringsfarve3 2 2 3 3 4 7" xfId="16232" xr:uid="{00000000-0005-0000-0000-0000BB4C0000}"/>
    <cellStyle name="40 % - Markeringsfarve3 2 2 3 3 5" xfId="5967" xr:uid="{00000000-0005-0000-0000-0000BC4C0000}"/>
    <cellStyle name="40 % - Markeringsfarve3 2 2 3 3 5 2" xfId="16238" xr:uid="{00000000-0005-0000-0000-0000BD4C0000}"/>
    <cellStyle name="40 % - Markeringsfarve3 2 2 3 3 6" xfId="5968" xr:uid="{00000000-0005-0000-0000-0000BE4C0000}"/>
    <cellStyle name="40 % - Markeringsfarve3 2 2 3 3 6 2" xfId="16239" xr:uid="{00000000-0005-0000-0000-0000BF4C0000}"/>
    <cellStyle name="40 % - Markeringsfarve3 2 2 3 3 7" xfId="5969" xr:uid="{00000000-0005-0000-0000-0000C04C0000}"/>
    <cellStyle name="40 % - Markeringsfarve3 2 2 3 3 7 2" xfId="16240" xr:uid="{00000000-0005-0000-0000-0000C14C0000}"/>
    <cellStyle name="40 % - Markeringsfarve3 2 2 3 3 8" xfId="5970" xr:uid="{00000000-0005-0000-0000-0000C24C0000}"/>
    <cellStyle name="40 % - Markeringsfarve3 2 2 3 3 8 2" xfId="16241" xr:uid="{00000000-0005-0000-0000-0000C34C0000}"/>
    <cellStyle name="40 % - Markeringsfarve3 2 2 3 3 9" xfId="5971" xr:uid="{00000000-0005-0000-0000-0000C44C0000}"/>
    <cellStyle name="40 % - Markeringsfarve3 2 2 3 3 9 2" xfId="16242" xr:uid="{00000000-0005-0000-0000-0000C54C0000}"/>
    <cellStyle name="40 % - Markeringsfarve3 2 2 3 4" xfId="5972" xr:uid="{00000000-0005-0000-0000-0000C64C0000}"/>
    <cellStyle name="40 % - Markeringsfarve3 2 2 3 4 2" xfId="5973" xr:uid="{00000000-0005-0000-0000-0000C74C0000}"/>
    <cellStyle name="40 % - Markeringsfarve3 2 2 3 4 2 2" xfId="16244" xr:uid="{00000000-0005-0000-0000-0000C84C0000}"/>
    <cellStyle name="40 % - Markeringsfarve3 2 2 3 4 3" xfId="5974" xr:uid="{00000000-0005-0000-0000-0000C94C0000}"/>
    <cellStyle name="40 % - Markeringsfarve3 2 2 3 4 3 2" xfId="16245" xr:uid="{00000000-0005-0000-0000-0000CA4C0000}"/>
    <cellStyle name="40 % - Markeringsfarve3 2 2 3 4 4" xfId="5975" xr:uid="{00000000-0005-0000-0000-0000CB4C0000}"/>
    <cellStyle name="40 % - Markeringsfarve3 2 2 3 4 4 2" xfId="16246" xr:uid="{00000000-0005-0000-0000-0000CC4C0000}"/>
    <cellStyle name="40 % - Markeringsfarve3 2 2 3 4 5" xfId="5976" xr:uid="{00000000-0005-0000-0000-0000CD4C0000}"/>
    <cellStyle name="40 % - Markeringsfarve3 2 2 3 4 5 2" xfId="16247" xr:uid="{00000000-0005-0000-0000-0000CE4C0000}"/>
    <cellStyle name="40 % - Markeringsfarve3 2 2 3 4 6" xfId="5977" xr:uid="{00000000-0005-0000-0000-0000CF4C0000}"/>
    <cellStyle name="40 % - Markeringsfarve3 2 2 3 4 6 2" xfId="16248" xr:uid="{00000000-0005-0000-0000-0000D04C0000}"/>
    <cellStyle name="40 % - Markeringsfarve3 2 2 3 4 7" xfId="16243" xr:uid="{00000000-0005-0000-0000-0000D14C0000}"/>
    <cellStyle name="40 % - Markeringsfarve3 2 2 3 5" xfId="5978" xr:uid="{00000000-0005-0000-0000-0000D24C0000}"/>
    <cellStyle name="40 % - Markeringsfarve3 2 2 3 5 2" xfId="5979" xr:uid="{00000000-0005-0000-0000-0000D34C0000}"/>
    <cellStyle name="40 % - Markeringsfarve3 2 2 3 5 2 2" xfId="16250" xr:uid="{00000000-0005-0000-0000-0000D44C0000}"/>
    <cellStyle name="40 % - Markeringsfarve3 2 2 3 5 3" xfId="5980" xr:uid="{00000000-0005-0000-0000-0000D54C0000}"/>
    <cellStyle name="40 % - Markeringsfarve3 2 2 3 5 3 2" xfId="16251" xr:uid="{00000000-0005-0000-0000-0000D64C0000}"/>
    <cellStyle name="40 % - Markeringsfarve3 2 2 3 5 4" xfId="5981" xr:uid="{00000000-0005-0000-0000-0000D74C0000}"/>
    <cellStyle name="40 % - Markeringsfarve3 2 2 3 5 4 2" xfId="16252" xr:uid="{00000000-0005-0000-0000-0000D84C0000}"/>
    <cellStyle name="40 % - Markeringsfarve3 2 2 3 5 5" xfId="5982" xr:uid="{00000000-0005-0000-0000-0000D94C0000}"/>
    <cellStyle name="40 % - Markeringsfarve3 2 2 3 5 5 2" xfId="16253" xr:uid="{00000000-0005-0000-0000-0000DA4C0000}"/>
    <cellStyle name="40 % - Markeringsfarve3 2 2 3 5 6" xfId="5983" xr:uid="{00000000-0005-0000-0000-0000DB4C0000}"/>
    <cellStyle name="40 % - Markeringsfarve3 2 2 3 5 6 2" xfId="16254" xr:uid="{00000000-0005-0000-0000-0000DC4C0000}"/>
    <cellStyle name="40 % - Markeringsfarve3 2 2 3 5 7" xfId="16249" xr:uid="{00000000-0005-0000-0000-0000DD4C0000}"/>
    <cellStyle name="40 % - Markeringsfarve3 2 2 3 6" xfId="5984" xr:uid="{00000000-0005-0000-0000-0000DE4C0000}"/>
    <cellStyle name="40 % - Markeringsfarve3 2 2 3 6 2" xfId="5985" xr:uid="{00000000-0005-0000-0000-0000DF4C0000}"/>
    <cellStyle name="40 % - Markeringsfarve3 2 2 3 6 2 2" xfId="16256" xr:uid="{00000000-0005-0000-0000-0000E04C0000}"/>
    <cellStyle name="40 % - Markeringsfarve3 2 2 3 6 3" xfId="5986" xr:uid="{00000000-0005-0000-0000-0000E14C0000}"/>
    <cellStyle name="40 % - Markeringsfarve3 2 2 3 6 3 2" xfId="16257" xr:uid="{00000000-0005-0000-0000-0000E24C0000}"/>
    <cellStyle name="40 % - Markeringsfarve3 2 2 3 6 4" xfId="5987" xr:uid="{00000000-0005-0000-0000-0000E34C0000}"/>
    <cellStyle name="40 % - Markeringsfarve3 2 2 3 6 4 2" xfId="16258" xr:uid="{00000000-0005-0000-0000-0000E44C0000}"/>
    <cellStyle name="40 % - Markeringsfarve3 2 2 3 6 5" xfId="5988" xr:uid="{00000000-0005-0000-0000-0000E54C0000}"/>
    <cellStyle name="40 % - Markeringsfarve3 2 2 3 6 5 2" xfId="16259" xr:uid="{00000000-0005-0000-0000-0000E64C0000}"/>
    <cellStyle name="40 % - Markeringsfarve3 2 2 3 6 6" xfId="5989" xr:uid="{00000000-0005-0000-0000-0000E74C0000}"/>
    <cellStyle name="40 % - Markeringsfarve3 2 2 3 6 6 2" xfId="16260" xr:uid="{00000000-0005-0000-0000-0000E84C0000}"/>
    <cellStyle name="40 % - Markeringsfarve3 2 2 3 6 7" xfId="16255" xr:uid="{00000000-0005-0000-0000-0000E94C0000}"/>
    <cellStyle name="40 % - Markeringsfarve3 2 2 3 7" xfId="5990" xr:uid="{00000000-0005-0000-0000-0000EA4C0000}"/>
    <cellStyle name="40 % - Markeringsfarve3 2 2 3 7 2" xfId="16261" xr:uid="{00000000-0005-0000-0000-0000EB4C0000}"/>
    <cellStyle name="40 % - Markeringsfarve3 2 2 3 8" xfId="5991" xr:uid="{00000000-0005-0000-0000-0000EC4C0000}"/>
    <cellStyle name="40 % - Markeringsfarve3 2 2 3 8 2" xfId="16262" xr:uid="{00000000-0005-0000-0000-0000ED4C0000}"/>
    <cellStyle name="40 % - Markeringsfarve3 2 2 3 9" xfId="5992" xr:uid="{00000000-0005-0000-0000-0000EE4C0000}"/>
    <cellStyle name="40 % - Markeringsfarve3 2 2 3 9 2" xfId="16263" xr:uid="{00000000-0005-0000-0000-0000EF4C0000}"/>
    <cellStyle name="40 % - Markeringsfarve3 2 2 4" xfId="5993" xr:uid="{00000000-0005-0000-0000-0000F04C0000}"/>
    <cellStyle name="40 % - Markeringsfarve3 2 2 4 10" xfId="5994" xr:uid="{00000000-0005-0000-0000-0000F14C0000}"/>
    <cellStyle name="40 % - Markeringsfarve3 2 2 4 10 2" xfId="16265" xr:uid="{00000000-0005-0000-0000-0000F24C0000}"/>
    <cellStyle name="40 % - Markeringsfarve3 2 2 4 11" xfId="16264" xr:uid="{00000000-0005-0000-0000-0000F34C0000}"/>
    <cellStyle name="40 % - Markeringsfarve3 2 2 4 2" xfId="5995" xr:uid="{00000000-0005-0000-0000-0000F44C0000}"/>
    <cellStyle name="40 % - Markeringsfarve3 2 2 4 2 10" xfId="16266" xr:uid="{00000000-0005-0000-0000-0000F54C0000}"/>
    <cellStyle name="40 % - Markeringsfarve3 2 2 4 2 2" xfId="5996" xr:uid="{00000000-0005-0000-0000-0000F64C0000}"/>
    <cellStyle name="40 % - Markeringsfarve3 2 2 4 2 2 2" xfId="5997" xr:uid="{00000000-0005-0000-0000-0000F74C0000}"/>
    <cellStyle name="40 % - Markeringsfarve3 2 2 4 2 2 2 2" xfId="16268" xr:uid="{00000000-0005-0000-0000-0000F84C0000}"/>
    <cellStyle name="40 % - Markeringsfarve3 2 2 4 2 2 3" xfId="5998" xr:uid="{00000000-0005-0000-0000-0000F94C0000}"/>
    <cellStyle name="40 % - Markeringsfarve3 2 2 4 2 2 3 2" xfId="16269" xr:uid="{00000000-0005-0000-0000-0000FA4C0000}"/>
    <cellStyle name="40 % - Markeringsfarve3 2 2 4 2 2 4" xfId="5999" xr:uid="{00000000-0005-0000-0000-0000FB4C0000}"/>
    <cellStyle name="40 % - Markeringsfarve3 2 2 4 2 2 4 2" xfId="16270" xr:uid="{00000000-0005-0000-0000-0000FC4C0000}"/>
    <cellStyle name="40 % - Markeringsfarve3 2 2 4 2 2 5" xfId="6000" xr:uid="{00000000-0005-0000-0000-0000FD4C0000}"/>
    <cellStyle name="40 % - Markeringsfarve3 2 2 4 2 2 5 2" xfId="16271" xr:uid="{00000000-0005-0000-0000-0000FE4C0000}"/>
    <cellStyle name="40 % - Markeringsfarve3 2 2 4 2 2 6" xfId="6001" xr:uid="{00000000-0005-0000-0000-0000FF4C0000}"/>
    <cellStyle name="40 % - Markeringsfarve3 2 2 4 2 2 6 2" xfId="16272" xr:uid="{00000000-0005-0000-0000-0000004D0000}"/>
    <cellStyle name="40 % - Markeringsfarve3 2 2 4 2 2 7" xfId="16267" xr:uid="{00000000-0005-0000-0000-0000014D0000}"/>
    <cellStyle name="40 % - Markeringsfarve3 2 2 4 2 3" xfId="6002" xr:uid="{00000000-0005-0000-0000-0000024D0000}"/>
    <cellStyle name="40 % - Markeringsfarve3 2 2 4 2 3 2" xfId="6003" xr:uid="{00000000-0005-0000-0000-0000034D0000}"/>
    <cellStyle name="40 % - Markeringsfarve3 2 2 4 2 3 2 2" xfId="16274" xr:uid="{00000000-0005-0000-0000-0000044D0000}"/>
    <cellStyle name="40 % - Markeringsfarve3 2 2 4 2 3 3" xfId="6004" xr:uid="{00000000-0005-0000-0000-0000054D0000}"/>
    <cellStyle name="40 % - Markeringsfarve3 2 2 4 2 3 3 2" xfId="16275" xr:uid="{00000000-0005-0000-0000-0000064D0000}"/>
    <cellStyle name="40 % - Markeringsfarve3 2 2 4 2 3 4" xfId="6005" xr:uid="{00000000-0005-0000-0000-0000074D0000}"/>
    <cellStyle name="40 % - Markeringsfarve3 2 2 4 2 3 4 2" xfId="16276" xr:uid="{00000000-0005-0000-0000-0000084D0000}"/>
    <cellStyle name="40 % - Markeringsfarve3 2 2 4 2 3 5" xfId="6006" xr:uid="{00000000-0005-0000-0000-0000094D0000}"/>
    <cellStyle name="40 % - Markeringsfarve3 2 2 4 2 3 5 2" xfId="16277" xr:uid="{00000000-0005-0000-0000-00000A4D0000}"/>
    <cellStyle name="40 % - Markeringsfarve3 2 2 4 2 3 6" xfId="6007" xr:uid="{00000000-0005-0000-0000-00000B4D0000}"/>
    <cellStyle name="40 % - Markeringsfarve3 2 2 4 2 3 6 2" xfId="16278" xr:uid="{00000000-0005-0000-0000-00000C4D0000}"/>
    <cellStyle name="40 % - Markeringsfarve3 2 2 4 2 3 7" xfId="16273" xr:uid="{00000000-0005-0000-0000-00000D4D0000}"/>
    <cellStyle name="40 % - Markeringsfarve3 2 2 4 2 4" xfId="6008" xr:uid="{00000000-0005-0000-0000-00000E4D0000}"/>
    <cellStyle name="40 % - Markeringsfarve3 2 2 4 2 4 2" xfId="6009" xr:uid="{00000000-0005-0000-0000-00000F4D0000}"/>
    <cellStyle name="40 % - Markeringsfarve3 2 2 4 2 4 2 2" xfId="16280" xr:uid="{00000000-0005-0000-0000-0000104D0000}"/>
    <cellStyle name="40 % - Markeringsfarve3 2 2 4 2 4 3" xfId="6010" xr:uid="{00000000-0005-0000-0000-0000114D0000}"/>
    <cellStyle name="40 % - Markeringsfarve3 2 2 4 2 4 3 2" xfId="16281" xr:uid="{00000000-0005-0000-0000-0000124D0000}"/>
    <cellStyle name="40 % - Markeringsfarve3 2 2 4 2 4 4" xfId="6011" xr:uid="{00000000-0005-0000-0000-0000134D0000}"/>
    <cellStyle name="40 % - Markeringsfarve3 2 2 4 2 4 4 2" xfId="16282" xr:uid="{00000000-0005-0000-0000-0000144D0000}"/>
    <cellStyle name="40 % - Markeringsfarve3 2 2 4 2 4 5" xfId="6012" xr:uid="{00000000-0005-0000-0000-0000154D0000}"/>
    <cellStyle name="40 % - Markeringsfarve3 2 2 4 2 4 5 2" xfId="16283" xr:uid="{00000000-0005-0000-0000-0000164D0000}"/>
    <cellStyle name="40 % - Markeringsfarve3 2 2 4 2 4 6" xfId="6013" xr:uid="{00000000-0005-0000-0000-0000174D0000}"/>
    <cellStyle name="40 % - Markeringsfarve3 2 2 4 2 4 6 2" xfId="16284" xr:uid="{00000000-0005-0000-0000-0000184D0000}"/>
    <cellStyle name="40 % - Markeringsfarve3 2 2 4 2 4 7" xfId="16279" xr:uid="{00000000-0005-0000-0000-0000194D0000}"/>
    <cellStyle name="40 % - Markeringsfarve3 2 2 4 2 5" xfId="6014" xr:uid="{00000000-0005-0000-0000-00001A4D0000}"/>
    <cellStyle name="40 % - Markeringsfarve3 2 2 4 2 5 2" xfId="16285" xr:uid="{00000000-0005-0000-0000-00001B4D0000}"/>
    <cellStyle name="40 % - Markeringsfarve3 2 2 4 2 6" xfId="6015" xr:uid="{00000000-0005-0000-0000-00001C4D0000}"/>
    <cellStyle name="40 % - Markeringsfarve3 2 2 4 2 6 2" xfId="16286" xr:uid="{00000000-0005-0000-0000-00001D4D0000}"/>
    <cellStyle name="40 % - Markeringsfarve3 2 2 4 2 7" xfId="6016" xr:uid="{00000000-0005-0000-0000-00001E4D0000}"/>
    <cellStyle name="40 % - Markeringsfarve3 2 2 4 2 7 2" xfId="16287" xr:uid="{00000000-0005-0000-0000-00001F4D0000}"/>
    <cellStyle name="40 % - Markeringsfarve3 2 2 4 2 8" xfId="6017" xr:uid="{00000000-0005-0000-0000-0000204D0000}"/>
    <cellStyle name="40 % - Markeringsfarve3 2 2 4 2 8 2" xfId="16288" xr:uid="{00000000-0005-0000-0000-0000214D0000}"/>
    <cellStyle name="40 % - Markeringsfarve3 2 2 4 2 9" xfId="6018" xr:uid="{00000000-0005-0000-0000-0000224D0000}"/>
    <cellStyle name="40 % - Markeringsfarve3 2 2 4 2 9 2" xfId="16289" xr:uid="{00000000-0005-0000-0000-0000234D0000}"/>
    <cellStyle name="40 % - Markeringsfarve3 2 2 4 3" xfId="6019" xr:uid="{00000000-0005-0000-0000-0000244D0000}"/>
    <cellStyle name="40 % - Markeringsfarve3 2 2 4 3 2" xfId="6020" xr:uid="{00000000-0005-0000-0000-0000254D0000}"/>
    <cellStyle name="40 % - Markeringsfarve3 2 2 4 3 2 2" xfId="16291" xr:uid="{00000000-0005-0000-0000-0000264D0000}"/>
    <cellStyle name="40 % - Markeringsfarve3 2 2 4 3 3" xfId="6021" xr:uid="{00000000-0005-0000-0000-0000274D0000}"/>
    <cellStyle name="40 % - Markeringsfarve3 2 2 4 3 3 2" xfId="16292" xr:uid="{00000000-0005-0000-0000-0000284D0000}"/>
    <cellStyle name="40 % - Markeringsfarve3 2 2 4 3 4" xfId="6022" xr:uid="{00000000-0005-0000-0000-0000294D0000}"/>
    <cellStyle name="40 % - Markeringsfarve3 2 2 4 3 4 2" xfId="16293" xr:uid="{00000000-0005-0000-0000-00002A4D0000}"/>
    <cellStyle name="40 % - Markeringsfarve3 2 2 4 3 5" xfId="6023" xr:uid="{00000000-0005-0000-0000-00002B4D0000}"/>
    <cellStyle name="40 % - Markeringsfarve3 2 2 4 3 5 2" xfId="16294" xr:uid="{00000000-0005-0000-0000-00002C4D0000}"/>
    <cellStyle name="40 % - Markeringsfarve3 2 2 4 3 6" xfId="6024" xr:uid="{00000000-0005-0000-0000-00002D4D0000}"/>
    <cellStyle name="40 % - Markeringsfarve3 2 2 4 3 6 2" xfId="16295" xr:uid="{00000000-0005-0000-0000-00002E4D0000}"/>
    <cellStyle name="40 % - Markeringsfarve3 2 2 4 3 7" xfId="16290" xr:uid="{00000000-0005-0000-0000-00002F4D0000}"/>
    <cellStyle name="40 % - Markeringsfarve3 2 2 4 4" xfId="6025" xr:uid="{00000000-0005-0000-0000-0000304D0000}"/>
    <cellStyle name="40 % - Markeringsfarve3 2 2 4 4 2" xfId="6026" xr:uid="{00000000-0005-0000-0000-0000314D0000}"/>
    <cellStyle name="40 % - Markeringsfarve3 2 2 4 4 2 2" xfId="16297" xr:uid="{00000000-0005-0000-0000-0000324D0000}"/>
    <cellStyle name="40 % - Markeringsfarve3 2 2 4 4 3" xfId="6027" xr:uid="{00000000-0005-0000-0000-0000334D0000}"/>
    <cellStyle name="40 % - Markeringsfarve3 2 2 4 4 3 2" xfId="16298" xr:uid="{00000000-0005-0000-0000-0000344D0000}"/>
    <cellStyle name="40 % - Markeringsfarve3 2 2 4 4 4" xfId="6028" xr:uid="{00000000-0005-0000-0000-0000354D0000}"/>
    <cellStyle name="40 % - Markeringsfarve3 2 2 4 4 4 2" xfId="16299" xr:uid="{00000000-0005-0000-0000-0000364D0000}"/>
    <cellStyle name="40 % - Markeringsfarve3 2 2 4 4 5" xfId="6029" xr:uid="{00000000-0005-0000-0000-0000374D0000}"/>
    <cellStyle name="40 % - Markeringsfarve3 2 2 4 4 5 2" xfId="16300" xr:uid="{00000000-0005-0000-0000-0000384D0000}"/>
    <cellStyle name="40 % - Markeringsfarve3 2 2 4 4 6" xfId="6030" xr:uid="{00000000-0005-0000-0000-0000394D0000}"/>
    <cellStyle name="40 % - Markeringsfarve3 2 2 4 4 6 2" xfId="16301" xr:uid="{00000000-0005-0000-0000-00003A4D0000}"/>
    <cellStyle name="40 % - Markeringsfarve3 2 2 4 4 7" xfId="16296" xr:uid="{00000000-0005-0000-0000-00003B4D0000}"/>
    <cellStyle name="40 % - Markeringsfarve3 2 2 4 5" xfId="6031" xr:uid="{00000000-0005-0000-0000-00003C4D0000}"/>
    <cellStyle name="40 % - Markeringsfarve3 2 2 4 5 2" xfId="6032" xr:uid="{00000000-0005-0000-0000-00003D4D0000}"/>
    <cellStyle name="40 % - Markeringsfarve3 2 2 4 5 2 2" xfId="16303" xr:uid="{00000000-0005-0000-0000-00003E4D0000}"/>
    <cellStyle name="40 % - Markeringsfarve3 2 2 4 5 3" xfId="6033" xr:uid="{00000000-0005-0000-0000-00003F4D0000}"/>
    <cellStyle name="40 % - Markeringsfarve3 2 2 4 5 3 2" xfId="16304" xr:uid="{00000000-0005-0000-0000-0000404D0000}"/>
    <cellStyle name="40 % - Markeringsfarve3 2 2 4 5 4" xfId="6034" xr:uid="{00000000-0005-0000-0000-0000414D0000}"/>
    <cellStyle name="40 % - Markeringsfarve3 2 2 4 5 4 2" xfId="16305" xr:uid="{00000000-0005-0000-0000-0000424D0000}"/>
    <cellStyle name="40 % - Markeringsfarve3 2 2 4 5 5" xfId="6035" xr:uid="{00000000-0005-0000-0000-0000434D0000}"/>
    <cellStyle name="40 % - Markeringsfarve3 2 2 4 5 5 2" xfId="16306" xr:uid="{00000000-0005-0000-0000-0000444D0000}"/>
    <cellStyle name="40 % - Markeringsfarve3 2 2 4 5 6" xfId="6036" xr:uid="{00000000-0005-0000-0000-0000454D0000}"/>
    <cellStyle name="40 % - Markeringsfarve3 2 2 4 5 6 2" xfId="16307" xr:uid="{00000000-0005-0000-0000-0000464D0000}"/>
    <cellStyle name="40 % - Markeringsfarve3 2 2 4 5 7" xfId="16302" xr:uid="{00000000-0005-0000-0000-0000474D0000}"/>
    <cellStyle name="40 % - Markeringsfarve3 2 2 4 6" xfId="6037" xr:uid="{00000000-0005-0000-0000-0000484D0000}"/>
    <cellStyle name="40 % - Markeringsfarve3 2 2 4 6 2" xfId="16308" xr:uid="{00000000-0005-0000-0000-0000494D0000}"/>
    <cellStyle name="40 % - Markeringsfarve3 2 2 4 7" xfId="6038" xr:uid="{00000000-0005-0000-0000-00004A4D0000}"/>
    <cellStyle name="40 % - Markeringsfarve3 2 2 4 7 2" xfId="16309" xr:uid="{00000000-0005-0000-0000-00004B4D0000}"/>
    <cellStyle name="40 % - Markeringsfarve3 2 2 4 8" xfId="6039" xr:uid="{00000000-0005-0000-0000-00004C4D0000}"/>
    <cellStyle name="40 % - Markeringsfarve3 2 2 4 8 2" xfId="16310" xr:uid="{00000000-0005-0000-0000-00004D4D0000}"/>
    <cellStyle name="40 % - Markeringsfarve3 2 2 4 9" xfId="6040" xr:uid="{00000000-0005-0000-0000-00004E4D0000}"/>
    <cellStyle name="40 % - Markeringsfarve3 2 2 4 9 2" xfId="16311" xr:uid="{00000000-0005-0000-0000-00004F4D0000}"/>
    <cellStyle name="40 % - Markeringsfarve3 2 2 5" xfId="6041" xr:uid="{00000000-0005-0000-0000-0000504D0000}"/>
    <cellStyle name="40 % - Markeringsfarve3 2 2 5 10" xfId="16312" xr:uid="{00000000-0005-0000-0000-0000514D0000}"/>
    <cellStyle name="40 % - Markeringsfarve3 2 2 5 2" xfId="6042" xr:uid="{00000000-0005-0000-0000-0000524D0000}"/>
    <cellStyle name="40 % - Markeringsfarve3 2 2 5 2 2" xfId="6043" xr:uid="{00000000-0005-0000-0000-0000534D0000}"/>
    <cellStyle name="40 % - Markeringsfarve3 2 2 5 2 2 2" xfId="16314" xr:uid="{00000000-0005-0000-0000-0000544D0000}"/>
    <cellStyle name="40 % - Markeringsfarve3 2 2 5 2 3" xfId="6044" xr:uid="{00000000-0005-0000-0000-0000554D0000}"/>
    <cellStyle name="40 % - Markeringsfarve3 2 2 5 2 3 2" xfId="16315" xr:uid="{00000000-0005-0000-0000-0000564D0000}"/>
    <cellStyle name="40 % - Markeringsfarve3 2 2 5 2 4" xfId="6045" xr:uid="{00000000-0005-0000-0000-0000574D0000}"/>
    <cellStyle name="40 % - Markeringsfarve3 2 2 5 2 4 2" xfId="16316" xr:uid="{00000000-0005-0000-0000-0000584D0000}"/>
    <cellStyle name="40 % - Markeringsfarve3 2 2 5 2 5" xfId="6046" xr:uid="{00000000-0005-0000-0000-0000594D0000}"/>
    <cellStyle name="40 % - Markeringsfarve3 2 2 5 2 5 2" xfId="16317" xr:uid="{00000000-0005-0000-0000-00005A4D0000}"/>
    <cellStyle name="40 % - Markeringsfarve3 2 2 5 2 6" xfId="6047" xr:uid="{00000000-0005-0000-0000-00005B4D0000}"/>
    <cellStyle name="40 % - Markeringsfarve3 2 2 5 2 6 2" xfId="16318" xr:uid="{00000000-0005-0000-0000-00005C4D0000}"/>
    <cellStyle name="40 % - Markeringsfarve3 2 2 5 2 7" xfId="16313" xr:uid="{00000000-0005-0000-0000-00005D4D0000}"/>
    <cellStyle name="40 % - Markeringsfarve3 2 2 5 3" xfId="6048" xr:uid="{00000000-0005-0000-0000-00005E4D0000}"/>
    <cellStyle name="40 % - Markeringsfarve3 2 2 5 3 2" xfId="6049" xr:uid="{00000000-0005-0000-0000-00005F4D0000}"/>
    <cellStyle name="40 % - Markeringsfarve3 2 2 5 3 2 2" xfId="16320" xr:uid="{00000000-0005-0000-0000-0000604D0000}"/>
    <cellStyle name="40 % - Markeringsfarve3 2 2 5 3 3" xfId="6050" xr:uid="{00000000-0005-0000-0000-0000614D0000}"/>
    <cellStyle name="40 % - Markeringsfarve3 2 2 5 3 3 2" xfId="16321" xr:uid="{00000000-0005-0000-0000-0000624D0000}"/>
    <cellStyle name="40 % - Markeringsfarve3 2 2 5 3 4" xfId="6051" xr:uid="{00000000-0005-0000-0000-0000634D0000}"/>
    <cellStyle name="40 % - Markeringsfarve3 2 2 5 3 4 2" xfId="16322" xr:uid="{00000000-0005-0000-0000-0000644D0000}"/>
    <cellStyle name="40 % - Markeringsfarve3 2 2 5 3 5" xfId="6052" xr:uid="{00000000-0005-0000-0000-0000654D0000}"/>
    <cellStyle name="40 % - Markeringsfarve3 2 2 5 3 5 2" xfId="16323" xr:uid="{00000000-0005-0000-0000-0000664D0000}"/>
    <cellStyle name="40 % - Markeringsfarve3 2 2 5 3 6" xfId="6053" xr:uid="{00000000-0005-0000-0000-0000674D0000}"/>
    <cellStyle name="40 % - Markeringsfarve3 2 2 5 3 6 2" xfId="16324" xr:uid="{00000000-0005-0000-0000-0000684D0000}"/>
    <cellStyle name="40 % - Markeringsfarve3 2 2 5 3 7" xfId="16319" xr:uid="{00000000-0005-0000-0000-0000694D0000}"/>
    <cellStyle name="40 % - Markeringsfarve3 2 2 5 4" xfId="6054" xr:uid="{00000000-0005-0000-0000-00006A4D0000}"/>
    <cellStyle name="40 % - Markeringsfarve3 2 2 5 4 2" xfId="6055" xr:uid="{00000000-0005-0000-0000-00006B4D0000}"/>
    <cellStyle name="40 % - Markeringsfarve3 2 2 5 4 2 2" xfId="16326" xr:uid="{00000000-0005-0000-0000-00006C4D0000}"/>
    <cellStyle name="40 % - Markeringsfarve3 2 2 5 4 3" xfId="6056" xr:uid="{00000000-0005-0000-0000-00006D4D0000}"/>
    <cellStyle name="40 % - Markeringsfarve3 2 2 5 4 3 2" xfId="16327" xr:uid="{00000000-0005-0000-0000-00006E4D0000}"/>
    <cellStyle name="40 % - Markeringsfarve3 2 2 5 4 4" xfId="6057" xr:uid="{00000000-0005-0000-0000-00006F4D0000}"/>
    <cellStyle name="40 % - Markeringsfarve3 2 2 5 4 4 2" xfId="16328" xr:uid="{00000000-0005-0000-0000-0000704D0000}"/>
    <cellStyle name="40 % - Markeringsfarve3 2 2 5 4 5" xfId="6058" xr:uid="{00000000-0005-0000-0000-0000714D0000}"/>
    <cellStyle name="40 % - Markeringsfarve3 2 2 5 4 5 2" xfId="16329" xr:uid="{00000000-0005-0000-0000-0000724D0000}"/>
    <cellStyle name="40 % - Markeringsfarve3 2 2 5 4 6" xfId="6059" xr:uid="{00000000-0005-0000-0000-0000734D0000}"/>
    <cellStyle name="40 % - Markeringsfarve3 2 2 5 4 6 2" xfId="16330" xr:uid="{00000000-0005-0000-0000-0000744D0000}"/>
    <cellStyle name="40 % - Markeringsfarve3 2 2 5 4 7" xfId="16325" xr:uid="{00000000-0005-0000-0000-0000754D0000}"/>
    <cellStyle name="40 % - Markeringsfarve3 2 2 5 5" xfId="6060" xr:uid="{00000000-0005-0000-0000-0000764D0000}"/>
    <cellStyle name="40 % - Markeringsfarve3 2 2 5 5 2" xfId="16331" xr:uid="{00000000-0005-0000-0000-0000774D0000}"/>
    <cellStyle name="40 % - Markeringsfarve3 2 2 5 6" xfId="6061" xr:uid="{00000000-0005-0000-0000-0000784D0000}"/>
    <cellStyle name="40 % - Markeringsfarve3 2 2 5 6 2" xfId="16332" xr:uid="{00000000-0005-0000-0000-0000794D0000}"/>
    <cellStyle name="40 % - Markeringsfarve3 2 2 5 7" xfId="6062" xr:uid="{00000000-0005-0000-0000-00007A4D0000}"/>
    <cellStyle name="40 % - Markeringsfarve3 2 2 5 7 2" xfId="16333" xr:uid="{00000000-0005-0000-0000-00007B4D0000}"/>
    <cellStyle name="40 % - Markeringsfarve3 2 2 5 8" xfId="6063" xr:uid="{00000000-0005-0000-0000-00007C4D0000}"/>
    <cellStyle name="40 % - Markeringsfarve3 2 2 5 8 2" xfId="16334" xr:uid="{00000000-0005-0000-0000-00007D4D0000}"/>
    <cellStyle name="40 % - Markeringsfarve3 2 2 5 9" xfId="6064" xr:uid="{00000000-0005-0000-0000-00007E4D0000}"/>
    <cellStyle name="40 % - Markeringsfarve3 2 2 5 9 2" xfId="16335" xr:uid="{00000000-0005-0000-0000-00007F4D0000}"/>
    <cellStyle name="40 % - Markeringsfarve3 2 2 6" xfId="6065" xr:uid="{00000000-0005-0000-0000-0000804D0000}"/>
    <cellStyle name="40 % - Markeringsfarve3 2 2 6 2" xfId="6066" xr:uid="{00000000-0005-0000-0000-0000814D0000}"/>
    <cellStyle name="40 % - Markeringsfarve3 2 2 6 2 2" xfId="16337" xr:uid="{00000000-0005-0000-0000-0000824D0000}"/>
    <cellStyle name="40 % - Markeringsfarve3 2 2 6 3" xfId="6067" xr:uid="{00000000-0005-0000-0000-0000834D0000}"/>
    <cellStyle name="40 % - Markeringsfarve3 2 2 6 3 2" xfId="16338" xr:uid="{00000000-0005-0000-0000-0000844D0000}"/>
    <cellStyle name="40 % - Markeringsfarve3 2 2 6 4" xfId="6068" xr:uid="{00000000-0005-0000-0000-0000854D0000}"/>
    <cellStyle name="40 % - Markeringsfarve3 2 2 6 4 2" xfId="16339" xr:uid="{00000000-0005-0000-0000-0000864D0000}"/>
    <cellStyle name="40 % - Markeringsfarve3 2 2 6 5" xfId="6069" xr:uid="{00000000-0005-0000-0000-0000874D0000}"/>
    <cellStyle name="40 % - Markeringsfarve3 2 2 6 5 2" xfId="16340" xr:uid="{00000000-0005-0000-0000-0000884D0000}"/>
    <cellStyle name="40 % - Markeringsfarve3 2 2 6 6" xfId="6070" xr:uid="{00000000-0005-0000-0000-0000894D0000}"/>
    <cellStyle name="40 % - Markeringsfarve3 2 2 6 6 2" xfId="16341" xr:uid="{00000000-0005-0000-0000-00008A4D0000}"/>
    <cellStyle name="40 % - Markeringsfarve3 2 2 6 7" xfId="16336" xr:uid="{00000000-0005-0000-0000-00008B4D0000}"/>
    <cellStyle name="40 % - Markeringsfarve3 2 2 7" xfId="6071" xr:uid="{00000000-0005-0000-0000-00008C4D0000}"/>
    <cellStyle name="40 % - Markeringsfarve3 2 2 7 2" xfId="6072" xr:uid="{00000000-0005-0000-0000-00008D4D0000}"/>
    <cellStyle name="40 % - Markeringsfarve3 2 2 7 2 2" xfId="16343" xr:uid="{00000000-0005-0000-0000-00008E4D0000}"/>
    <cellStyle name="40 % - Markeringsfarve3 2 2 7 3" xfId="6073" xr:uid="{00000000-0005-0000-0000-00008F4D0000}"/>
    <cellStyle name="40 % - Markeringsfarve3 2 2 7 3 2" xfId="16344" xr:uid="{00000000-0005-0000-0000-0000904D0000}"/>
    <cellStyle name="40 % - Markeringsfarve3 2 2 7 4" xfId="6074" xr:uid="{00000000-0005-0000-0000-0000914D0000}"/>
    <cellStyle name="40 % - Markeringsfarve3 2 2 7 4 2" xfId="16345" xr:uid="{00000000-0005-0000-0000-0000924D0000}"/>
    <cellStyle name="40 % - Markeringsfarve3 2 2 7 5" xfId="6075" xr:uid="{00000000-0005-0000-0000-0000934D0000}"/>
    <cellStyle name="40 % - Markeringsfarve3 2 2 7 5 2" xfId="16346" xr:uid="{00000000-0005-0000-0000-0000944D0000}"/>
    <cellStyle name="40 % - Markeringsfarve3 2 2 7 6" xfId="6076" xr:uid="{00000000-0005-0000-0000-0000954D0000}"/>
    <cellStyle name="40 % - Markeringsfarve3 2 2 7 6 2" xfId="16347" xr:uid="{00000000-0005-0000-0000-0000964D0000}"/>
    <cellStyle name="40 % - Markeringsfarve3 2 2 7 7" xfId="16342" xr:uid="{00000000-0005-0000-0000-0000974D0000}"/>
    <cellStyle name="40 % - Markeringsfarve3 2 2 8" xfId="6077" xr:uid="{00000000-0005-0000-0000-0000984D0000}"/>
    <cellStyle name="40 % - Markeringsfarve3 2 2 8 2" xfId="6078" xr:uid="{00000000-0005-0000-0000-0000994D0000}"/>
    <cellStyle name="40 % - Markeringsfarve3 2 2 8 2 2" xfId="16349" xr:uid="{00000000-0005-0000-0000-00009A4D0000}"/>
    <cellStyle name="40 % - Markeringsfarve3 2 2 8 3" xfId="6079" xr:uid="{00000000-0005-0000-0000-00009B4D0000}"/>
    <cellStyle name="40 % - Markeringsfarve3 2 2 8 3 2" xfId="16350" xr:uid="{00000000-0005-0000-0000-00009C4D0000}"/>
    <cellStyle name="40 % - Markeringsfarve3 2 2 8 4" xfId="6080" xr:uid="{00000000-0005-0000-0000-00009D4D0000}"/>
    <cellStyle name="40 % - Markeringsfarve3 2 2 8 4 2" xfId="16351" xr:uid="{00000000-0005-0000-0000-00009E4D0000}"/>
    <cellStyle name="40 % - Markeringsfarve3 2 2 8 5" xfId="6081" xr:uid="{00000000-0005-0000-0000-00009F4D0000}"/>
    <cellStyle name="40 % - Markeringsfarve3 2 2 8 5 2" xfId="16352" xr:uid="{00000000-0005-0000-0000-0000A04D0000}"/>
    <cellStyle name="40 % - Markeringsfarve3 2 2 8 6" xfId="6082" xr:uid="{00000000-0005-0000-0000-0000A14D0000}"/>
    <cellStyle name="40 % - Markeringsfarve3 2 2 8 6 2" xfId="16353" xr:uid="{00000000-0005-0000-0000-0000A24D0000}"/>
    <cellStyle name="40 % - Markeringsfarve3 2 2 8 7" xfId="16348" xr:uid="{00000000-0005-0000-0000-0000A34D0000}"/>
    <cellStyle name="40 % - Markeringsfarve3 2 2 9" xfId="6083" xr:uid="{00000000-0005-0000-0000-0000A44D0000}"/>
    <cellStyle name="40 % - Markeringsfarve3 2 2 9 2" xfId="16354" xr:uid="{00000000-0005-0000-0000-0000A54D0000}"/>
    <cellStyle name="40 % - Markeringsfarve3 2 2_Budget" xfId="6084" xr:uid="{00000000-0005-0000-0000-0000A64D0000}"/>
    <cellStyle name="40 % - Markeringsfarve3 2 3" xfId="6085" xr:uid="{00000000-0005-0000-0000-0000A74D0000}"/>
    <cellStyle name="40 % - Markeringsfarve3 2 3 10" xfId="6086" xr:uid="{00000000-0005-0000-0000-0000A84D0000}"/>
    <cellStyle name="40 % - Markeringsfarve3 2 3 10 2" xfId="16356" xr:uid="{00000000-0005-0000-0000-0000A94D0000}"/>
    <cellStyle name="40 % - Markeringsfarve3 2 3 11" xfId="6087" xr:uid="{00000000-0005-0000-0000-0000AA4D0000}"/>
    <cellStyle name="40 % - Markeringsfarve3 2 3 11 2" xfId="16357" xr:uid="{00000000-0005-0000-0000-0000AB4D0000}"/>
    <cellStyle name="40 % - Markeringsfarve3 2 3 12" xfId="6088" xr:uid="{00000000-0005-0000-0000-0000AC4D0000}"/>
    <cellStyle name="40 % - Markeringsfarve3 2 3 12 2" xfId="16358" xr:uid="{00000000-0005-0000-0000-0000AD4D0000}"/>
    <cellStyle name="40 % - Markeringsfarve3 2 3 13" xfId="6089" xr:uid="{00000000-0005-0000-0000-0000AE4D0000}"/>
    <cellStyle name="40 % - Markeringsfarve3 2 3 13 2" xfId="16359" xr:uid="{00000000-0005-0000-0000-0000AF4D0000}"/>
    <cellStyle name="40 % - Markeringsfarve3 2 3 14" xfId="16355" xr:uid="{00000000-0005-0000-0000-0000B04D0000}"/>
    <cellStyle name="40 % - Markeringsfarve3 2 3 2" xfId="6090" xr:uid="{00000000-0005-0000-0000-0000B14D0000}"/>
    <cellStyle name="40 % - Markeringsfarve3 2 3 2 10" xfId="6091" xr:uid="{00000000-0005-0000-0000-0000B24D0000}"/>
    <cellStyle name="40 % - Markeringsfarve3 2 3 2 10 2" xfId="16361" xr:uid="{00000000-0005-0000-0000-0000B34D0000}"/>
    <cellStyle name="40 % - Markeringsfarve3 2 3 2 11" xfId="6092" xr:uid="{00000000-0005-0000-0000-0000B44D0000}"/>
    <cellStyle name="40 % - Markeringsfarve3 2 3 2 11 2" xfId="16362" xr:uid="{00000000-0005-0000-0000-0000B54D0000}"/>
    <cellStyle name="40 % - Markeringsfarve3 2 3 2 12" xfId="16360" xr:uid="{00000000-0005-0000-0000-0000B64D0000}"/>
    <cellStyle name="40 % - Markeringsfarve3 2 3 2 2" xfId="6093" xr:uid="{00000000-0005-0000-0000-0000B74D0000}"/>
    <cellStyle name="40 % - Markeringsfarve3 2 3 2 2 10" xfId="6094" xr:uid="{00000000-0005-0000-0000-0000B84D0000}"/>
    <cellStyle name="40 % - Markeringsfarve3 2 3 2 2 10 2" xfId="16364" xr:uid="{00000000-0005-0000-0000-0000B94D0000}"/>
    <cellStyle name="40 % - Markeringsfarve3 2 3 2 2 11" xfId="16363" xr:uid="{00000000-0005-0000-0000-0000BA4D0000}"/>
    <cellStyle name="40 % - Markeringsfarve3 2 3 2 2 2" xfId="6095" xr:uid="{00000000-0005-0000-0000-0000BB4D0000}"/>
    <cellStyle name="40 % - Markeringsfarve3 2 3 2 2 2 2" xfId="6096" xr:uid="{00000000-0005-0000-0000-0000BC4D0000}"/>
    <cellStyle name="40 % - Markeringsfarve3 2 3 2 2 2 2 2" xfId="16366" xr:uid="{00000000-0005-0000-0000-0000BD4D0000}"/>
    <cellStyle name="40 % - Markeringsfarve3 2 3 2 2 2 3" xfId="6097" xr:uid="{00000000-0005-0000-0000-0000BE4D0000}"/>
    <cellStyle name="40 % - Markeringsfarve3 2 3 2 2 2 3 2" xfId="16367" xr:uid="{00000000-0005-0000-0000-0000BF4D0000}"/>
    <cellStyle name="40 % - Markeringsfarve3 2 3 2 2 2 4" xfId="6098" xr:uid="{00000000-0005-0000-0000-0000C04D0000}"/>
    <cellStyle name="40 % - Markeringsfarve3 2 3 2 2 2 4 2" xfId="16368" xr:uid="{00000000-0005-0000-0000-0000C14D0000}"/>
    <cellStyle name="40 % - Markeringsfarve3 2 3 2 2 2 5" xfId="6099" xr:uid="{00000000-0005-0000-0000-0000C24D0000}"/>
    <cellStyle name="40 % - Markeringsfarve3 2 3 2 2 2 5 2" xfId="16369" xr:uid="{00000000-0005-0000-0000-0000C34D0000}"/>
    <cellStyle name="40 % - Markeringsfarve3 2 3 2 2 2 6" xfId="6100" xr:uid="{00000000-0005-0000-0000-0000C44D0000}"/>
    <cellStyle name="40 % - Markeringsfarve3 2 3 2 2 2 6 2" xfId="16370" xr:uid="{00000000-0005-0000-0000-0000C54D0000}"/>
    <cellStyle name="40 % - Markeringsfarve3 2 3 2 2 2 7" xfId="16365" xr:uid="{00000000-0005-0000-0000-0000C64D0000}"/>
    <cellStyle name="40 % - Markeringsfarve3 2 3 2 2 3" xfId="6101" xr:uid="{00000000-0005-0000-0000-0000C74D0000}"/>
    <cellStyle name="40 % - Markeringsfarve3 2 3 2 2 3 2" xfId="6102" xr:uid="{00000000-0005-0000-0000-0000C84D0000}"/>
    <cellStyle name="40 % - Markeringsfarve3 2 3 2 2 3 2 2" xfId="16372" xr:uid="{00000000-0005-0000-0000-0000C94D0000}"/>
    <cellStyle name="40 % - Markeringsfarve3 2 3 2 2 3 3" xfId="6103" xr:uid="{00000000-0005-0000-0000-0000CA4D0000}"/>
    <cellStyle name="40 % - Markeringsfarve3 2 3 2 2 3 3 2" xfId="16373" xr:uid="{00000000-0005-0000-0000-0000CB4D0000}"/>
    <cellStyle name="40 % - Markeringsfarve3 2 3 2 2 3 4" xfId="6104" xr:uid="{00000000-0005-0000-0000-0000CC4D0000}"/>
    <cellStyle name="40 % - Markeringsfarve3 2 3 2 2 3 4 2" xfId="16374" xr:uid="{00000000-0005-0000-0000-0000CD4D0000}"/>
    <cellStyle name="40 % - Markeringsfarve3 2 3 2 2 3 5" xfId="6105" xr:uid="{00000000-0005-0000-0000-0000CE4D0000}"/>
    <cellStyle name="40 % - Markeringsfarve3 2 3 2 2 3 5 2" xfId="16375" xr:uid="{00000000-0005-0000-0000-0000CF4D0000}"/>
    <cellStyle name="40 % - Markeringsfarve3 2 3 2 2 3 6" xfId="6106" xr:uid="{00000000-0005-0000-0000-0000D04D0000}"/>
    <cellStyle name="40 % - Markeringsfarve3 2 3 2 2 3 6 2" xfId="16376" xr:uid="{00000000-0005-0000-0000-0000D14D0000}"/>
    <cellStyle name="40 % - Markeringsfarve3 2 3 2 2 3 7" xfId="16371" xr:uid="{00000000-0005-0000-0000-0000D24D0000}"/>
    <cellStyle name="40 % - Markeringsfarve3 2 3 2 2 4" xfId="6107" xr:uid="{00000000-0005-0000-0000-0000D34D0000}"/>
    <cellStyle name="40 % - Markeringsfarve3 2 3 2 2 4 2" xfId="6108" xr:uid="{00000000-0005-0000-0000-0000D44D0000}"/>
    <cellStyle name="40 % - Markeringsfarve3 2 3 2 2 4 2 2" xfId="16378" xr:uid="{00000000-0005-0000-0000-0000D54D0000}"/>
    <cellStyle name="40 % - Markeringsfarve3 2 3 2 2 4 3" xfId="6109" xr:uid="{00000000-0005-0000-0000-0000D64D0000}"/>
    <cellStyle name="40 % - Markeringsfarve3 2 3 2 2 4 3 2" xfId="16379" xr:uid="{00000000-0005-0000-0000-0000D74D0000}"/>
    <cellStyle name="40 % - Markeringsfarve3 2 3 2 2 4 4" xfId="6110" xr:uid="{00000000-0005-0000-0000-0000D84D0000}"/>
    <cellStyle name="40 % - Markeringsfarve3 2 3 2 2 4 4 2" xfId="16380" xr:uid="{00000000-0005-0000-0000-0000D94D0000}"/>
    <cellStyle name="40 % - Markeringsfarve3 2 3 2 2 4 5" xfId="6111" xr:uid="{00000000-0005-0000-0000-0000DA4D0000}"/>
    <cellStyle name="40 % - Markeringsfarve3 2 3 2 2 4 5 2" xfId="16381" xr:uid="{00000000-0005-0000-0000-0000DB4D0000}"/>
    <cellStyle name="40 % - Markeringsfarve3 2 3 2 2 4 6" xfId="6112" xr:uid="{00000000-0005-0000-0000-0000DC4D0000}"/>
    <cellStyle name="40 % - Markeringsfarve3 2 3 2 2 4 6 2" xfId="16382" xr:uid="{00000000-0005-0000-0000-0000DD4D0000}"/>
    <cellStyle name="40 % - Markeringsfarve3 2 3 2 2 4 7" xfId="16377" xr:uid="{00000000-0005-0000-0000-0000DE4D0000}"/>
    <cellStyle name="40 % - Markeringsfarve3 2 3 2 2 5" xfId="6113" xr:uid="{00000000-0005-0000-0000-0000DF4D0000}"/>
    <cellStyle name="40 % - Markeringsfarve3 2 3 2 2 5 2" xfId="6114" xr:uid="{00000000-0005-0000-0000-0000E04D0000}"/>
    <cellStyle name="40 % - Markeringsfarve3 2 3 2 2 5 2 2" xfId="16384" xr:uid="{00000000-0005-0000-0000-0000E14D0000}"/>
    <cellStyle name="40 % - Markeringsfarve3 2 3 2 2 5 3" xfId="6115" xr:uid="{00000000-0005-0000-0000-0000E24D0000}"/>
    <cellStyle name="40 % - Markeringsfarve3 2 3 2 2 5 3 2" xfId="16385" xr:uid="{00000000-0005-0000-0000-0000E34D0000}"/>
    <cellStyle name="40 % - Markeringsfarve3 2 3 2 2 5 4" xfId="6116" xr:uid="{00000000-0005-0000-0000-0000E44D0000}"/>
    <cellStyle name="40 % - Markeringsfarve3 2 3 2 2 5 4 2" xfId="16386" xr:uid="{00000000-0005-0000-0000-0000E54D0000}"/>
    <cellStyle name="40 % - Markeringsfarve3 2 3 2 2 5 5" xfId="6117" xr:uid="{00000000-0005-0000-0000-0000E64D0000}"/>
    <cellStyle name="40 % - Markeringsfarve3 2 3 2 2 5 5 2" xfId="16387" xr:uid="{00000000-0005-0000-0000-0000E74D0000}"/>
    <cellStyle name="40 % - Markeringsfarve3 2 3 2 2 5 6" xfId="6118" xr:uid="{00000000-0005-0000-0000-0000E84D0000}"/>
    <cellStyle name="40 % - Markeringsfarve3 2 3 2 2 5 6 2" xfId="16388" xr:uid="{00000000-0005-0000-0000-0000E94D0000}"/>
    <cellStyle name="40 % - Markeringsfarve3 2 3 2 2 5 7" xfId="16383" xr:uid="{00000000-0005-0000-0000-0000EA4D0000}"/>
    <cellStyle name="40 % - Markeringsfarve3 2 3 2 2 6" xfId="6119" xr:uid="{00000000-0005-0000-0000-0000EB4D0000}"/>
    <cellStyle name="40 % - Markeringsfarve3 2 3 2 2 6 2" xfId="16389" xr:uid="{00000000-0005-0000-0000-0000EC4D0000}"/>
    <cellStyle name="40 % - Markeringsfarve3 2 3 2 2 7" xfId="6120" xr:uid="{00000000-0005-0000-0000-0000ED4D0000}"/>
    <cellStyle name="40 % - Markeringsfarve3 2 3 2 2 7 2" xfId="16390" xr:uid="{00000000-0005-0000-0000-0000EE4D0000}"/>
    <cellStyle name="40 % - Markeringsfarve3 2 3 2 2 8" xfId="6121" xr:uid="{00000000-0005-0000-0000-0000EF4D0000}"/>
    <cellStyle name="40 % - Markeringsfarve3 2 3 2 2 8 2" xfId="16391" xr:uid="{00000000-0005-0000-0000-0000F04D0000}"/>
    <cellStyle name="40 % - Markeringsfarve3 2 3 2 2 9" xfId="6122" xr:uid="{00000000-0005-0000-0000-0000F14D0000}"/>
    <cellStyle name="40 % - Markeringsfarve3 2 3 2 2 9 2" xfId="16392" xr:uid="{00000000-0005-0000-0000-0000F24D0000}"/>
    <cellStyle name="40 % - Markeringsfarve3 2 3 2 3" xfId="6123" xr:uid="{00000000-0005-0000-0000-0000F34D0000}"/>
    <cellStyle name="40 % - Markeringsfarve3 2 3 2 3 2" xfId="6124" xr:uid="{00000000-0005-0000-0000-0000F44D0000}"/>
    <cellStyle name="40 % - Markeringsfarve3 2 3 2 3 2 2" xfId="16394" xr:uid="{00000000-0005-0000-0000-0000F54D0000}"/>
    <cellStyle name="40 % - Markeringsfarve3 2 3 2 3 3" xfId="6125" xr:uid="{00000000-0005-0000-0000-0000F64D0000}"/>
    <cellStyle name="40 % - Markeringsfarve3 2 3 2 3 3 2" xfId="16395" xr:uid="{00000000-0005-0000-0000-0000F74D0000}"/>
    <cellStyle name="40 % - Markeringsfarve3 2 3 2 3 4" xfId="6126" xr:uid="{00000000-0005-0000-0000-0000F84D0000}"/>
    <cellStyle name="40 % - Markeringsfarve3 2 3 2 3 4 2" xfId="16396" xr:uid="{00000000-0005-0000-0000-0000F94D0000}"/>
    <cellStyle name="40 % - Markeringsfarve3 2 3 2 3 5" xfId="6127" xr:uid="{00000000-0005-0000-0000-0000FA4D0000}"/>
    <cellStyle name="40 % - Markeringsfarve3 2 3 2 3 5 2" xfId="16397" xr:uid="{00000000-0005-0000-0000-0000FB4D0000}"/>
    <cellStyle name="40 % - Markeringsfarve3 2 3 2 3 6" xfId="6128" xr:uid="{00000000-0005-0000-0000-0000FC4D0000}"/>
    <cellStyle name="40 % - Markeringsfarve3 2 3 2 3 6 2" xfId="16398" xr:uid="{00000000-0005-0000-0000-0000FD4D0000}"/>
    <cellStyle name="40 % - Markeringsfarve3 2 3 2 3 7" xfId="16393" xr:uid="{00000000-0005-0000-0000-0000FE4D0000}"/>
    <cellStyle name="40 % - Markeringsfarve3 2 3 2 4" xfId="6129" xr:uid="{00000000-0005-0000-0000-0000FF4D0000}"/>
    <cellStyle name="40 % - Markeringsfarve3 2 3 2 4 2" xfId="6130" xr:uid="{00000000-0005-0000-0000-0000004E0000}"/>
    <cellStyle name="40 % - Markeringsfarve3 2 3 2 4 2 2" xfId="16400" xr:uid="{00000000-0005-0000-0000-0000014E0000}"/>
    <cellStyle name="40 % - Markeringsfarve3 2 3 2 4 3" xfId="6131" xr:uid="{00000000-0005-0000-0000-0000024E0000}"/>
    <cellStyle name="40 % - Markeringsfarve3 2 3 2 4 3 2" xfId="16401" xr:uid="{00000000-0005-0000-0000-0000034E0000}"/>
    <cellStyle name="40 % - Markeringsfarve3 2 3 2 4 4" xfId="6132" xr:uid="{00000000-0005-0000-0000-0000044E0000}"/>
    <cellStyle name="40 % - Markeringsfarve3 2 3 2 4 4 2" xfId="16402" xr:uid="{00000000-0005-0000-0000-0000054E0000}"/>
    <cellStyle name="40 % - Markeringsfarve3 2 3 2 4 5" xfId="6133" xr:uid="{00000000-0005-0000-0000-0000064E0000}"/>
    <cellStyle name="40 % - Markeringsfarve3 2 3 2 4 5 2" xfId="16403" xr:uid="{00000000-0005-0000-0000-0000074E0000}"/>
    <cellStyle name="40 % - Markeringsfarve3 2 3 2 4 6" xfId="6134" xr:uid="{00000000-0005-0000-0000-0000084E0000}"/>
    <cellStyle name="40 % - Markeringsfarve3 2 3 2 4 6 2" xfId="16404" xr:uid="{00000000-0005-0000-0000-0000094E0000}"/>
    <cellStyle name="40 % - Markeringsfarve3 2 3 2 4 7" xfId="16399" xr:uid="{00000000-0005-0000-0000-00000A4E0000}"/>
    <cellStyle name="40 % - Markeringsfarve3 2 3 2 5" xfId="6135" xr:uid="{00000000-0005-0000-0000-00000B4E0000}"/>
    <cellStyle name="40 % - Markeringsfarve3 2 3 2 5 2" xfId="6136" xr:uid="{00000000-0005-0000-0000-00000C4E0000}"/>
    <cellStyle name="40 % - Markeringsfarve3 2 3 2 5 2 2" xfId="16406" xr:uid="{00000000-0005-0000-0000-00000D4E0000}"/>
    <cellStyle name="40 % - Markeringsfarve3 2 3 2 5 3" xfId="6137" xr:uid="{00000000-0005-0000-0000-00000E4E0000}"/>
    <cellStyle name="40 % - Markeringsfarve3 2 3 2 5 3 2" xfId="16407" xr:uid="{00000000-0005-0000-0000-00000F4E0000}"/>
    <cellStyle name="40 % - Markeringsfarve3 2 3 2 5 4" xfId="6138" xr:uid="{00000000-0005-0000-0000-0000104E0000}"/>
    <cellStyle name="40 % - Markeringsfarve3 2 3 2 5 4 2" xfId="16408" xr:uid="{00000000-0005-0000-0000-0000114E0000}"/>
    <cellStyle name="40 % - Markeringsfarve3 2 3 2 5 5" xfId="6139" xr:uid="{00000000-0005-0000-0000-0000124E0000}"/>
    <cellStyle name="40 % - Markeringsfarve3 2 3 2 5 5 2" xfId="16409" xr:uid="{00000000-0005-0000-0000-0000134E0000}"/>
    <cellStyle name="40 % - Markeringsfarve3 2 3 2 5 6" xfId="6140" xr:uid="{00000000-0005-0000-0000-0000144E0000}"/>
    <cellStyle name="40 % - Markeringsfarve3 2 3 2 5 6 2" xfId="16410" xr:uid="{00000000-0005-0000-0000-0000154E0000}"/>
    <cellStyle name="40 % - Markeringsfarve3 2 3 2 5 7" xfId="16405" xr:uid="{00000000-0005-0000-0000-0000164E0000}"/>
    <cellStyle name="40 % - Markeringsfarve3 2 3 2 6" xfId="6141" xr:uid="{00000000-0005-0000-0000-0000174E0000}"/>
    <cellStyle name="40 % - Markeringsfarve3 2 3 2 6 2" xfId="6142" xr:uid="{00000000-0005-0000-0000-0000184E0000}"/>
    <cellStyle name="40 % - Markeringsfarve3 2 3 2 6 2 2" xfId="16412" xr:uid="{00000000-0005-0000-0000-0000194E0000}"/>
    <cellStyle name="40 % - Markeringsfarve3 2 3 2 6 3" xfId="6143" xr:uid="{00000000-0005-0000-0000-00001A4E0000}"/>
    <cellStyle name="40 % - Markeringsfarve3 2 3 2 6 3 2" xfId="16413" xr:uid="{00000000-0005-0000-0000-00001B4E0000}"/>
    <cellStyle name="40 % - Markeringsfarve3 2 3 2 6 4" xfId="6144" xr:uid="{00000000-0005-0000-0000-00001C4E0000}"/>
    <cellStyle name="40 % - Markeringsfarve3 2 3 2 6 4 2" xfId="16414" xr:uid="{00000000-0005-0000-0000-00001D4E0000}"/>
    <cellStyle name="40 % - Markeringsfarve3 2 3 2 6 5" xfId="6145" xr:uid="{00000000-0005-0000-0000-00001E4E0000}"/>
    <cellStyle name="40 % - Markeringsfarve3 2 3 2 6 5 2" xfId="16415" xr:uid="{00000000-0005-0000-0000-00001F4E0000}"/>
    <cellStyle name="40 % - Markeringsfarve3 2 3 2 6 6" xfId="6146" xr:uid="{00000000-0005-0000-0000-0000204E0000}"/>
    <cellStyle name="40 % - Markeringsfarve3 2 3 2 6 6 2" xfId="16416" xr:uid="{00000000-0005-0000-0000-0000214E0000}"/>
    <cellStyle name="40 % - Markeringsfarve3 2 3 2 6 7" xfId="16411" xr:uid="{00000000-0005-0000-0000-0000224E0000}"/>
    <cellStyle name="40 % - Markeringsfarve3 2 3 2 7" xfId="6147" xr:uid="{00000000-0005-0000-0000-0000234E0000}"/>
    <cellStyle name="40 % - Markeringsfarve3 2 3 2 7 2" xfId="16417" xr:uid="{00000000-0005-0000-0000-0000244E0000}"/>
    <cellStyle name="40 % - Markeringsfarve3 2 3 2 8" xfId="6148" xr:uid="{00000000-0005-0000-0000-0000254E0000}"/>
    <cellStyle name="40 % - Markeringsfarve3 2 3 2 8 2" xfId="16418" xr:uid="{00000000-0005-0000-0000-0000264E0000}"/>
    <cellStyle name="40 % - Markeringsfarve3 2 3 2 9" xfId="6149" xr:uid="{00000000-0005-0000-0000-0000274E0000}"/>
    <cellStyle name="40 % - Markeringsfarve3 2 3 2 9 2" xfId="16419" xr:uid="{00000000-0005-0000-0000-0000284E0000}"/>
    <cellStyle name="40 % - Markeringsfarve3 2 3 3" xfId="6150" xr:uid="{00000000-0005-0000-0000-0000294E0000}"/>
    <cellStyle name="40 % - Markeringsfarve3 2 3 3 10" xfId="6151" xr:uid="{00000000-0005-0000-0000-00002A4E0000}"/>
    <cellStyle name="40 % - Markeringsfarve3 2 3 3 10 2" xfId="16421" xr:uid="{00000000-0005-0000-0000-00002B4E0000}"/>
    <cellStyle name="40 % - Markeringsfarve3 2 3 3 11" xfId="16420" xr:uid="{00000000-0005-0000-0000-00002C4E0000}"/>
    <cellStyle name="40 % - Markeringsfarve3 2 3 3 2" xfId="6152" xr:uid="{00000000-0005-0000-0000-00002D4E0000}"/>
    <cellStyle name="40 % - Markeringsfarve3 2 3 3 2 2" xfId="6153" xr:uid="{00000000-0005-0000-0000-00002E4E0000}"/>
    <cellStyle name="40 % - Markeringsfarve3 2 3 3 2 2 2" xfId="16423" xr:uid="{00000000-0005-0000-0000-00002F4E0000}"/>
    <cellStyle name="40 % - Markeringsfarve3 2 3 3 2 3" xfId="6154" xr:uid="{00000000-0005-0000-0000-0000304E0000}"/>
    <cellStyle name="40 % - Markeringsfarve3 2 3 3 2 3 2" xfId="16424" xr:uid="{00000000-0005-0000-0000-0000314E0000}"/>
    <cellStyle name="40 % - Markeringsfarve3 2 3 3 2 4" xfId="6155" xr:uid="{00000000-0005-0000-0000-0000324E0000}"/>
    <cellStyle name="40 % - Markeringsfarve3 2 3 3 2 4 2" xfId="16425" xr:uid="{00000000-0005-0000-0000-0000334E0000}"/>
    <cellStyle name="40 % - Markeringsfarve3 2 3 3 2 5" xfId="6156" xr:uid="{00000000-0005-0000-0000-0000344E0000}"/>
    <cellStyle name="40 % - Markeringsfarve3 2 3 3 2 5 2" xfId="16426" xr:uid="{00000000-0005-0000-0000-0000354E0000}"/>
    <cellStyle name="40 % - Markeringsfarve3 2 3 3 2 6" xfId="6157" xr:uid="{00000000-0005-0000-0000-0000364E0000}"/>
    <cellStyle name="40 % - Markeringsfarve3 2 3 3 2 6 2" xfId="16427" xr:uid="{00000000-0005-0000-0000-0000374E0000}"/>
    <cellStyle name="40 % - Markeringsfarve3 2 3 3 2 7" xfId="16422" xr:uid="{00000000-0005-0000-0000-0000384E0000}"/>
    <cellStyle name="40 % - Markeringsfarve3 2 3 3 3" xfId="6158" xr:uid="{00000000-0005-0000-0000-0000394E0000}"/>
    <cellStyle name="40 % - Markeringsfarve3 2 3 3 3 2" xfId="6159" xr:uid="{00000000-0005-0000-0000-00003A4E0000}"/>
    <cellStyle name="40 % - Markeringsfarve3 2 3 3 3 2 2" xfId="16429" xr:uid="{00000000-0005-0000-0000-00003B4E0000}"/>
    <cellStyle name="40 % - Markeringsfarve3 2 3 3 3 3" xfId="6160" xr:uid="{00000000-0005-0000-0000-00003C4E0000}"/>
    <cellStyle name="40 % - Markeringsfarve3 2 3 3 3 3 2" xfId="16430" xr:uid="{00000000-0005-0000-0000-00003D4E0000}"/>
    <cellStyle name="40 % - Markeringsfarve3 2 3 3 3 4" xfId="6161" xr:uid="{00000000-0005-0000-0000-00003E4E0000}"/>
    <cellStyle name="40 % - Markeringsfarve3 2 3 3 3 4 2" xfId="16431" xr:uid="{00000000-0005-0000-0000-00003F4E0000}"/>
    <cellStyle name="40 % - Markeringsfarve3 2 3 3 3 5" xfId="6162" xr:uid="{00000000-0005-0000-0000-0000404E0000}"/>
    <cellStyle name="40 % - Markeringsfarve3 2 3 3 3 5 2" xfId="16432" xr:uid="{00000000-0005-0000-0000-0000414E0000}"/>
    <cellStyle name="40 % - Markeringsfarve3 2 3 3 3 6" xfId="6163" xr:uid="{00000000-0005-0000-0000-0000424E0000}"/>
    <cellStyle name="40 % - Markeringsfarve3 2 3 3 3 6 2" xfId="16433" xr:uid="{00000000-0005-0000-0000-0000434E0000}"/>
    <cellStyle name="40 % - Markeringsfarve3 2 3 3 3 7" xfId="16428" xr:uid="{00000000-0005-0000-0000-0000444E0000}"/>
    <cellStyle name="40 % - Markeringsfarve3 2 3 3 4" xfId="6164" xr:uid="{00000000-0005-0000-0000-0000454E0000}"/>
    <cellStyle name="40 % - Markeringsfarve3 2 3 3 4 2" xfId="6165" xr:uid="{00000000-0005-0000-0000-0000464E0000}"/>
    <cellStyle name="40 % - Markeringsfarve3 2 3 3 4 2 2" xfId="16435" xr:uid="{00000000-0005-0000-0000-0000474E0000}"/>
    <cellStyle name="40 % - Markeringsfarve3 2 3 3 4 3" xfId="6166" xr:uid="{00000000-0005-0000-0000-0000484E0000}"/>
    <cellStyle name="40 % - Markeringsfarve3 2 3 3 4 3 2" xfId="16436" xr:uid="{00000000-0005-0000-0000-0000494E0000}"/>
    <cellStyle name="40 % - Markeringsfarve3 2 3 3 4 4" xfId="6167" xr:uid="{00000000-0005-0000-0000-00004A4E0000}"/>
    <cellStyle name="40 % - Markeringsfarve3 2 3 3 4 4 2" xfId="16437" xr:uid="{00000000-0005-0000-0000-00004B4E0000}"/>
    <cellStyle name="40 % - Markeringsfarve3 2 3 3 4 5" xfId="6168" xr:uid="{00000000-0005-0000-0000-00004C4E0000}"/>
    <cellStyle name="40 % - Markeringsfarve3 2 3 3 4 5 2" xfId="16438" xr:uid="{00000000-0005-0000-0000-00004D4E0000}"/>
    <cellStyle name="40 % - Markeringsfarve3 2 3 3 4 6" xfId="6169" xr:uid="{00000000-0005-0000-0000-00004E4E0000}"/>
    <cellStyle name="40 % - Markeringsfarve3 2 3 3 4 6 2" xfId="16439" xr:uid="{00000000-0005-0000-0000-00004F4E0000}"/>
    <cellStyle name="40 % - Markeringsfarve3 2 3 3 4 7" xfId="16434" xr:uid="{00000000-0005-0000-0000-0000504E0000}"/>
    <cellStyle name="40 % - Markeringsfarve3 2 3 3 5" xfId="6170" xr:uid="{00000000-0005-0000-0000-0000514E0000}"/>
    <cellStyle name="40 % - Markeringsfarve3 2 3 3 5 2" xfId="6171" xr:uid="{00000000-0005-0000-0000-0000524E0000}"/>
    <cellStyle name="40 % - Markeringsfarve3 2 3 3 5 2 2" xfId="16441" xr:uid="{00000000-0005-0000-0000-0000534E0000}"/>
    <cellStyle name="40 % - Markeringsfarve3 2 3 3 5 3" xfId="6172" xr:uid="{00000000-0005-0000-0000-0000544E0000}"/>
    <cellStyle name="40 % - Markeringsfarve3 2 3 3 5 3 2" xfId="16442" xr:uid="{00000000-0005-0000-0000-0000554E0000}"/>
    <cellStyle name="40 % - Markeringsfarve3 2 3 3 5 4" xfId="6173" xr:uid="{00000000-0005-0000-0000-0000564E0000}"/>
    <cellStyle name="40 % - Markeringsfarve3 2 3 3 5 4 2" xfId="16443" xr:uid="{00000000-0005-0000-0000-0000574E0000}"/>
    <cellStyle name="40 % - Markeringsfarve3 2 3 3 5 5" xfId="6174" xr:uid="{00000000-0005-0000-0000-0000584E0000}"/>
    <cellStyle name="40 % - Markeringsfarve3 2 3 3 5 5 2" xfId="16444" xr:uid="{00000000-0005-0000-0000-0000594E0000}"/>
    <cellStyle name="40 % - Markeringsfarve3 2 3 3 5 6" xfId="6175" xr:uid="{00000000-0005-0000-0000-00005A4E0000}"/>
    <cellStyle name="40 % - Markeringsfarve3 2 3 3 5 6 2" xfId="16445" xr:uid="{00000000-0005-0000-0000-00005B4E0000}"/>
    <cellStyle name="40 % - Markeringsfarve3 2 3 3 5 7" xfId="16440" xr:uid="{00000000-0005-0000-0000-00005C4E0000}"/>
    <cellStyle name="40 % - Markeringsfarve3 2 3 3 6" xfId="6176" xr:uid="{00000000-0005-0000-0000-00005D4E0000}"/>
    <cellStyle name="40 % - Markeringsfarve3 2 3 3 6 2" xfId="16446" xr:uid="{00000000-0005-0000-0000-00005E4E0000}"/>
    <cellStyle name="40 % - Markeringsfarve3 2 3 3 7" xfId="6177" xr:uid="{00000000-0005-0000-0000-00005F4E0000}"/>
    <cellStyle name="40 % - Markeringsfarve3 2 3 3 7 2" xfId="16447" xr:uid="{00000000-0005-0000-0000-0000604E0000}"/>
    <cellStyle name="40 % - Markeringsfarve3 2 3 3 8" xfId="6178" xr:uid="{00000000-0005-0000-0000-0000614E0000}"/>
    <cellStyle name="40 % - Markeringsfarve3 2 3 3 8 2" xfId="16448" xr:uid="{00000000-0005-0000-0000-0000624E0000}"/>
    <cellStyle name="40 % - Markeringsfarve3 2 3 3 9" xfId="6179" xr:uid="{00000000-0005-0000-0000-0000634E0000}"/>
    <cellStyle name="40 % - Markeringsfarve3 2 3 3 9 2" xfId="16449" xr:uid="{00000000-0005-0000-0000-0000644E0000}"/>
    <cellStyle name="40 % - Markeringsfarve3 2 3 4" xfId="6180" xr:uid="{00000000-0005-0000-0000-0000654E0000}"/>
    <cellStyle name="40 % - Markeringsfarve3 2 3 4 2" xfId="6181" xr:uid="{00000000-0005-0000-0000-0000664E0000}"/>
    <cellStyle name="40 % - Markeringsfarve3 2 3 4 2 2" xfId="16451" xr:uid="{00000000-0005-0000-0000-0000674E0000}"/>
    <cellStyle name="40 % - Markeringsfarve3 2 3 4 3" xfId="6182" xr:uid="{00000000-0005-0000-0000-0000684E0000}"/>
    <cellStyle name="40 % - Markeringsfarve3 2 3 4 3 2" xfId="16452" xr:uid="{00000000-0005-0000-0000-0000694E0000}"/>
    <cellStyle name="40 % - Markeringsfarve3 2 3 4 4" xfId="6183" xr:uid="{00000000-0005-0000-0000-00006A4E0000}"/>
    <cellStyle name="40 % - Markeringsfarve3 2 3 4 4 2" xfId="16453" xr:uid="{00000000-0005-0000-0000-00006B4E0000}"/>
    <cellStyle name="40 % - Markeringsfarve3 2 3 4 5" xfId="6184" xr:uid="{00000000-0005-0000-0000-00006C4E0000}"/>
    <cellStyle name="40 % - Markeringsfarve3 2 3 4 5 2" xfId="16454" xr:uid="{00000000-0005-0000-0000-00006D4E0000}"/>
    <cellStyle name="40 % - Markeringsfarve3 2 3 4 6" xfId="6185" xr:uid="{00000000-0005-0000-0000-00006E4E0000}"/>
    <cellStyle name="40 % - Markeringsfarve3 2 3 4 6 2" xfId="16455" xr:uid="{00000000-0005-0000-0000-00006F4E0000}"/>
    <cellStyle name="40 % - Markeringsfarve3 2 3 4 7" xfId="16450" xr:uid="{00000000-0005-0000-0000-0000704E0000}"/>
    <cellStyle name="40 % - Markeringsfarve3 2 3 5" xfId="6186" xr:uid="{00000000-0005-0000-0000-0000714E0000}"/>
    <cellStyle name="40 % - Markeringsfarve3 2 3 5 2" xfId="6187" xr:uid="{00000000-0005-0000-0000-0000724E0000}"/>
    <cellStyle name="40 % - Markeringsfarve3 2 3 5 2 2" xfId="16457" xr:uid="{00000000-0005-0000-0000-0000734E0000}"/>
    <cellStyle name="40 % - Markeringsfarve3 2 3 5 3" xfId="6188" xr:uid="{00000000-0005-0000-0000-0000744E0000}"/>
    <cellStyle name="40 % - Markeringsfarve3 2 3 5 3 2" xfId="16458" xr:uid="{00000000-0005-0000-0000-0000754E0000}"/>
    <cellStyle name="40 % - Markeringsfarve3 2 3 5 4" xfId="6189" xr:uid="{00000000-0005-0000-0000-0000764E0000}"/>
    <cellStyle name="40 % - Markeringsfarve3 2 3 5 4 2" xfId="16459" xr:uid="{00000000-0005-0000-0000-0000774E0000}"/>
    <cellStyle name="40 % - Markeringsfarve3 2 3 5 5" xfId="6190" xr:uid="{00000000-0005-0000-0000-0000784E0000}"/>
    <cellStyle name="40 % - Markeringsfarve3 2 3 5 5 2" xfId="16460" xr:uid="{00000000-0005-0000-0000-0000794E0000}"/>
    <cellStyle name="40 % - Markeringsfarve3 2 3 5 6" xfId="6191" xr:uid="{00000000-0005-0000-0000-00007A4E0000}"/>
    <cellStyle name="40 % - Markeringsfarve3 2 3 5 6 2" xfId="16461" xr:uid="{00000000-0005-0000-0000-00007B4E0000}"/>
    <cellStyle name="40 % - Markeringsfarve3 2 3 5 7" xfId="16456" xr:uid="{00000000-0005-0000-0000-00007C4E0000}"/>
    <cellStyle name="40 % - Markeringsfarve3 2 3 6" xfId="6192" xr:uid="{00000000-0005-0000-0000-00007D4E0000}"/>
    <cellStyle name="40 % - Markeringsfarve3 2 3 6 2" xfId="6193" xr:uid="{00000000-0005-0000-0000-00007E4E0000}"/>
    <cellStyle name="40 % - Markeringsfarve3 2 3 6 2 2" xfId="16463" xr:uid="{00000000-0005-0000-0000-00007F4E0000}"/>
    <cellStyle name="40 % - Markeringsfarve3 2 3 6 3" xfId="6194" xr:uid="{00000000-0005-0000-0000-0000804E0000}"/>
    <cellStyle name="40 % - Markeringsfarve3 2 3 6 3 2" xfId="16464" xr:uid="{00000000-0005-0000-0000-0000814E0000}"/>
    <cellStyle name="40 % - Markeringsfarve3 2 3 6 4" xfId="6195" xr:uid="{00000000-0005-0000-0000-0000824E0000}"/>
    <cellStyle name="40 % - Markeringsfarve3 2 3 6 4 2" xfId="16465" xr:uid="{00000000-0005-0000-0000-0000834E0000}"/>
    <cellStyle name="40 % - Markeringsfarve3 2 3 6 5" xfId="6196" xr:uid="{00000000-0005-0000-0000-0000844E0000}"/>
    <cellStyle name="40 % - Markeringsfarve3 2 3 6 5 2" xfId="16466" xr:uid="{00000000-0005-0000-0000-0000854E0000}"/>
    <cellStyle name="40 % - Markeringsfarve3 2 3 6 6" xfId="6197" xr:uid="{00000000-0005-0000-0000-0000864E0000}"/>
    <cellStyle name="40 % - Markeringsfarve3 2 3 6 6 2" xfId="16467" xr:uid="{00000000-0005-0000-0000-0000874E0000}"/>
    <cellStyle name="40 % - Markeringsfarve3 2 3 6 7" xfId="16462" xr:uid="{00000000-0005-0000-0000-0000884E0000}"/>
    <cellStyle name="40 % - Markeringsfarve3 2 3 7" xfId="6198" xr:uid="{00000000-0005-0000-0000-0000894E0000}"/>
    <cellStyle name="40 % - Markeringsfarve3 2 3 7 2" xfId="6199" xr:uid="{00000000-0005-0000-0000-00008A4E0000}"/>
    <cellStyle name="40 % - Markeringsfarve3 2 3 7 2 2" xfId="16469" xr:uid="{00000000-0005-0000-0000-00008B4E0000}"/>
    <cellStyle name="40 % - Markeringsfarve3 2 3 7 3" xfId="6200" xr:uid="{00000000-0005-0000-0000-00008C4E0000}"/>
    <cellStyle name="40 % - Markeringsfarve3 2 3 7 3 2" xfId="16470" xr:uid="{00000000-0005-0000-0000-00008D4E0000}"/>
    <cellStyle name="40 % - Markeringsfarve3 2 3 7 4" xfId="6201" xr:uid="{00000000-0005-0000-0000-00008E4E0000}"/>
    <cellStyle name="40 % - Markeringsfarve3 2 3 7 4 2" xfId="16471" xr:uid="{00000000-0005-0000-0000-00008F4E0000}"/>
    <cellStyle name="40 % - Markeringsfarve3 2 3 7 5" xfId="6202" xr:uid="{00000000-0005-0000-0000-0000904E0000}"/>
    <cellStyle name="40 % - Markeringsfarve3 2 3 7 5 2" xfId="16472" xr:uid="{00000000-0005-0000-0000-0000914E0000}"/>
    <cellStyle name="40 % - Markeringsfarve3 2 3 7 6" xfId="6203" xr:uid="{00000000-0005-0000-0000-0000924E0000}"/>
    <cellStyle name="40 % - Markeringsfarve3 2 3 7 6 2" xfId="16473" xr:uid="{00000000-0005-0000-0000-0000934E0000}"/>
    <cellStyle name="40 % - Markeringsfarve3 2 3 7 7" xfId="16468" xr:uid="{00000000-0005-0000-0000-0000944E0000}"/>
    <cellStyle name="40 % - Markeringsfarve3 2 3 8" xfId="6204" xr:uid="{00000000-0005-0000-0000-0000954E0000}"/>
    <cellStyle name="40 % - Markeringsfarve3 2 3 8 2" xfId="16474" xr:uid="{00000000-0005-0000-0000-0000964E0000}"/>
    <cellStyle name="40 % - Markeringsfarve3 2 3 9" xfId="6205" xr:uid="{00000000-0005-0000-0000-0000974E0000}"/>
    <cellStyle name="40 % - Markeringsfarve3 2 3 9 2" xfId="16475" xr:uid="{00000000-0005-0000-0000-0000984E0000}"/>
    <cellStyle name="40 % - Markeringsfarve3 2 4" xfId="6206" xr:uid="{00000000-0005-0000-0000-0000994E0000}"/>
    <cellStyle name="40 % - Markeringsfarve3 2 4 10" xfId="6207" xr:uid="{00000000-0005-0000-0000-00009A4E0000}"/>
    <cellStyle name="40 % - Markeringsfarve3 2 4 10 2" xfId="16477" xr:uid="{00000000-0005-0000-0000-00009B4E0000}"/>
    <cellStyle name="40 % - Markeringsfarve3 2 4 11" xfId="6208" xr:uid="{00000000-0005-0000-0000-00009C4E0000}"/>
    <cellStyle name="40 % - Markeringsfarve3 2 4 11 2" xfId="16478" xr:uid="{00000000-0005-0000-0000-00009D4E0000}"/>
    <cellStyle name="40 % - Markeringsfarve3 2 4 12" xfId="16476" xr:uid="{00000000-0005-0000-0000-00009E4E0000}"/>
    <cellStyle name="40 % - Markeringsfarve3 2 4 2" xfId="6209" xr:uid="{00000000-0005-0000-0000-00009F4E0000}"/>
    <cellStyle name="40 % - Markeringsfarve3 2 4 2 10" xfId="6210" xr:uid="{00000000-0005-0000-0000-0000A04E0000}"/>
    <cellStyle name="40 % - Markeringsfarve3 2 4 2 10 2" xfId="16480" xr:uid="{00000000-0005-0000-0000-0000A14E0000}"/>
    <cellStyle name="40 % - Markeringsfarve3 2 4 2 11" xfId="16479" xr:uid="{00000000-0005-0000-0000-0000A24E0000}"/>
    <cellStyle name="40 % - Markeringsfarve3 2 4 2 2" xfId="6211" xr:uid="{00000000-0005-0000-0000-0000A34E0000}"/>
    <cellStyle name="40 % - Markeringsfarve3 2 4 2 2 10" xfId="16481" xr:uid="{00000000-0005-0000-0000-0000A44E0000}"/>
    <cellStyle name="40 % - Markeringsfarve3 2 4 2 2 2" xfId="6212" xr:uid="{00000000-0005-0000-0000-0000A54E0000}"/>
    <cellStyle name="40 % - Markeringsfarve3 2 4 2 2 2 2" xfId="6213" xr:uid="{00000000-0005-0000-0000-0000A64E0000}"/>
    <cellStyle name="40 % - Markeringsfarve3 2 4 2 2 2 2 2" xfId="16483" xr:uid="{00000000-0005-0000-0000-0000A74E0000}"/>
    <cellStyle name="40 % - Markeringsfarve3 2 4 2 2 2 3" xfId="6214" xr:uid="{00000000-0005-0000-0000-0000A84E0000}"/>
    <cellStyle name="40 % - Markeringsfarve3 2 4 2 2 2 3 2" xfId="16484" xr:uid="{00000000-0005-0000-0000-0000A94E0000}"/>
    <cellStyle name="40 % - Markeringsfarve3 2 4 2 2 2 4" xfId="6215" xr:uid="{00000000-0005-0000-0000-0000AA4E0000}"/>
    <cellStyle name="40 % - Markeringsfarve3 2 4 2 2 2 4 2" xfId="16485" xr:uid="{00000000-0005-0000-0000-0000AB4E0000}"/>
    <cellStyle name="40 % - Markeringsfarve3 2 4 2 2 2 5" xfId="6216" xr:uid="{00000000-0005-0000-0000-0000AC4E0000}"/>
    <cellStyle name="40 % - Markeringsfarve3 2 4 2 2 2 5 2" xfId="16486" xr:uid="{00000000-0005-0000-0000-0000AD4E0000}"/>
    <cellStyle name="40 % - Markeringsfarve3 2 4 2 2 2 6" xfId="6217" xr:uid="{00000000-0005-0000-0000-0000AE4E0000}"/>
    <cellStyle name="40 % - Markeringsfarve3 2 4 2 2 2 6 2" xfId="16487" xr:uid="{00000000-0005-0000-0000-0000AF4E0000}"/>
    <cellStyle name="40 % - Markeringsfarve3 2 4 2 2 2 7" xfId="16482" xr:uid="{00000000-0005-0000-0000-0000B04E0000}"/>
    <cellStyle name="40 % - Markeringsfarve3 2 4 2 2 3" xfId="6218" xr:uid="{00000000-0005-0000-0000-0000B14E0000}"/>
    <cellStyle name="40 % - Markeringsfarve3 2 4 2 2 3 2" xfId="6219" xr:uid="{00000000-0005-0000-0000-0000B24E0000}"/>
    <cellStyle name="40 % - Markeringsfarve3 2 4 2 2 3 2 2" xfId="16489" xr:uid="{00000000-0005-0000-0000-0000B34E0000}"/>
    <cellStyle name="40 % - Markeringsfarve3 2 4 2 2 3 3" xfId="6220" xr:uid="{00000000-0005-0000-0000-0000B44E0000}"/>
    <cellStyle name="40 % - Markeringsfarve3 2 4 2 2 3 3 2" xfId="16490" xr:uid="{00000000-0005-0000-0000-0000B54E0000}"/>
    <cellStyle name="40 % - Markeringsfarve3 2 4 2 2 3 4" xfId="6221" xr:uid="{00000000-0005-0000-0000-0000B64E0000}"/>
    <cellStyle name="40 % - Markeringsfarve3 2 4 2 2 3 4 2" xfId="16491" xr:uid="{00000000-0005-0000-0000-0000B74E0000}"/>
    <cellStyle name="40 % - Markeringsfarve3 2 4 2 2 3 5" xfId="6222" xr:uid="{00000000-0005-0000-0000-0000B84E0000}"/>
    <cellStyle name="40 % - Markeringsfarve3 2 4 2 2 3 5 2" xfId="16492" xr:uid="{00000000-0005-0000-0000-0000B94E0000}"/>
    <cellStyle name="40 % - Markeringsfarve3 2 4 2 2 3 6" xfId="6223" xr:uid="{00000000-0005-0000-0000-0000BA4E0000}"/>
    <cellStyle name="40 % - Markeringsfarve3 2 4 2 2 3 6 2" xfId="16493" xr:uid="{00000000-0005-0000-0000-0000BB4E0000}"/>
    <cellStyle name="40 % - Markeringsfarve3 2 4 2 2 3 7" xfId="16488" xr:uid="{00000000-0005-0000-0000-0000BC4E0000}"/>
    <cellStyle name="40 % - Markeringsfarve3 2 4 2 2 4" xfId="6224" xr:uid="{00000000-0005-0000-0000-0000BD4E0000}"/>
    <cellStyle name="40 % - Markeringsfarve3 2 4 2 2 4 2" xfId="6225" xr:uid="{00000000-0005-0000-0000-0000BE4E0000}"/>
    <cellStyle name="40 % - Markeringsfarve3 2 4 2 2 4 2 2" xfId="16495" xr:uid="{00000000-0005-0000-0000-0000BF4E0000}"/>
    <cellStyle name="40 % - Markeringsfarve3 2 4 2 2 4 3" xfId="6226" xr:uid="{00000000-0005-0000-0000-0000C04E0000}"/>
    <cellStyle name="40 % - Markeringsfarve3 2 4 2 2 4 3 2" xfId="16496" xr:uid="{00000000-0005-0000-0000-0000C14E0000}"/>
    <cellStyle name="40 % - Markeringsfarve3 2 4 2 2 4 4" xfId="6227" xr:uid="{00000000-0005-0000-0000-0000C24E0000}"/>
    <cellStyle name="40 % - Markeringsfarve3 2 4 2 2 4 4 2" xfId="16497" xr:uid="{00000000-0005-0000-0000-0000C34E0000}"/>
    <cellStyle name="40 % - Markeringsfarve3 2 4 2 2 4 5" xfId="6228" xr:uid="{00000000-0005-0000-0000-0000C44E0000}"/>
    <cellStyle name="40 % - Markeringsfarve3 2 4 2 2 4 5 2" xfId="16498" xr:uid="{00000000-0005-0000-0000-0000C54E0000}"/>
    <cellStyle name="40 % - Markeringsfarve3 2 4 2 2 4 6" xfId="6229" xr:uid="{00000000-0005-0000-0000-0000C64E0000}"/>
    <cellStyle name="40 % - Markeringsfarve3 2 4 2 2 4 6 2" xfId="16499" xr:uid="{00000000-0005-0000-0000-0000C74E0000}"/>
    <cellStyle name="40 % - Markeringsfarve3 2 4 2 2 4 7" xfId="16494" xr:uid="{00000000-0005-0000-0000-0000C84E0000}"/>
    <cellStyle name="40 % - Markeringsfarve3 2 4 2 2 5" xfId="6230" xr:uid="{00000000-0005-0000-0000-0000C94E0000}"/>
    <cellStyle name="40 % - Markeringsfarve3 2 4 2 2 5 2" xfId="16500" xr:uid="{00000000-0005-0000-0000-0000CA4E0000}"/>
    <cellStyle name="40 % - Markeringsfarve3 2 4 2 2 6" xfId="6231" xr:uid="{00000000-0005-0000-0000-0000CB4E0000}"/>
    <cellStyle name="40 % - Markeringsfarve3 2 4 2 2 6 2" xfId="16501" xr:uid="{00000000-0005-0000-0000-0000CC4E0000}"/>
    <cellStyle name="40 % - Markeringsfarve3 2 4 2 2 7" xfId="6232" xr:uid="{00000000-0005-0000-0000-0000CD4E0000}"/>
    <cellStyle name="40 % - Markeringsfarve3 2 4 2 2 7 2" xfId="16502" xr:uid="{00000000-0005-0000-0000-0000CE4E0000}"/>
    <cellStyle name="40 % - Markeringsfarve3 2 4 2 2 8" xfId="6233" xr:uid="{00000000-0005-0000-0000-0000CF4E0000}"/>
    <cellStyle name="40 % - Markeringsfarve3 2 4 2 2 8 2" xfId="16503" xr:uid="{00000000-0005-0000-0000-0000D04E0000}"/>
    <cellStyle name="40 % - Markeringsfarve3 2 4 2 2 9" xfId="6234" xr:uid="{00000000-0005-0000-0000-0000D14E0000}"/>
    <cellStyle name="40 % - Markeringsfarve3 2 4 2 2 9 2" xfId="16504" xr:uid="{00000000-0005-0000-0000-0000D24E0000}"/>
    <cellStyle name="40 % - Markeringsfarve3 2 4 2 3" xfId="6235" xr:uid="{00000000-0005-0000-0000-0000D34E0000}"/>
    <cellStyle name="40 % - Markeringsfarve3 2 4 2 3 2" xfId="6236" xr:uid="{00000000-0005-0000-0000-0000D44E0000}"/>
    <cellStyle name="40 % - Markeringsfarve3 2 4 2 3 2 2" xfId="16506" xr:uid="{00000000-0005-0000-0000-0000D54E0000}"/>
    <cellStyle name="40 % - Markeringsfarve3 2 4 2 3 3" xfId="6237" xr:uid="{00000000-0005-0000-0000-0000D64E0000}"/>
    <cellStyle name="40 % - Markeringsfarve3 2 4 2 3 3 2" xfId="16507" xr:uid="{00000000-0005-0000-0000-0000D74E0000}"/>
    <cellStyle name="40 % - Markeringsfarve3 2 4 2 3 4" xfId="6238" xr:uid="{00000000-0005-0000-0000-0000D84E0000}"/>
    <cellStyle name="40 % - Markeringsfarve3 2 4 2 3 4 2" xfId="16508" xr:uid="{00000000-0005-0000-0000-0000D94E0000}"/>
    <cellStyle name="40 % - Markeringsfarve3 2 4 2 3 5" xfId="6239" xr:uid="{00000000-0005-0000-0000-0000DA4E0000}"/>
    <cellStyle name="40 % - Markeringsfarve3 2 4 2 3 5 2" xfId="16509" xr:uid="{00000000-0005-0000-0000-0000DB4E0000}"/>
    <cellStyle name="40 % - Markeringsfarve3 2 4 2 3 6" xfId="6240" xr:uid="{00000000-0005-0000-0000-0000DC4E0000}"/>
    <cellStyle name="40 % - Markeringsfarve3 2 4 2 3 6 2" xfId="16510" xr:uid="{00000000-0005-0000-0000-0000DD4E0000}"/>
    <cellStyle name="40 % - Markeringsfarve3 2 4 2 3 7" xfId="16505" xr:uid="{00000000-0005-0000-0000-0000DE4E0000}"/>
    <cellStyle name="40 % - Markeringsfarve3 2 4 2 4" xfId="6241" xr:uid="{00000000-0005-0000-0000-0000DF4E0000}"/>
    <cellStyle name="40 % - Markeringsfarve3 2 4 2 4 2" xfId="6242" xr:uid="{00000000-0005-0000-0000-0000E04E0000}"/>
    <cellStyle name="40 % - Markeringsfarve3 2 4 2 4 2 2" xfId="16512" xr:uid="{00000000-0005-0000-0000-0000E14E0000}"/>
    <cellStyle name="40 % - Markeringsfarve3 2 4 2 4 3" xfId="6243" xr:uid="{00000000-0005-0000-0000-0000E24E0000}"/>
    <cellStyle name="40 % - Markeringsfarve3 2 4 2 4 3 2" xfId="16513" xr:uid="{00000000-0005-0000-0000-0000E34E0000}"/>
    <cellStyle name="40 % - Markeringsfarve3 2 4 2 4 4" xfId="6244" xr:uid="{00000000-0005-0000-0000-0000E44E0000}"/>
    <cellStyle name="40 % - Markeringsfarve3 2 4 2 4 4 2" xfId="16514" xr:uid="{00000000-0005-0000-0000-0000E54E0000}"/>
    <cellStyle name="40 % - Markeringsfarve3 2 4 2 4 5" xfId="6245" xr:uid="{00000000-0005-0000-0000-0000E64E0000}"/>
    <cellStyle name="40 % - Markeringsfarve3 2 4 2 4 5 2" xfId="16515" xr:uid="{00000000-0005-0000-0000-0000E74E0000}"/>
    <cellStyle name="40 % - Markeringsfarve3 2 4 2 4 6" xfId="6246" xr:uid="{00000000-0005-0000-0000-0000E84E0000}"/>
    <cellStyle name="40 % - Markeringsfarve3 2 4 2 4 6 2" xfId="16516" xr:uid="{00000000-0005-0000-0000-0000E94E0000}"/>
    <cellStyle name="40 % - Markeringsfarve3 2 4 2 4 7" xfId="16511" xr:uid="{00000000-0005-0000-0000-0000EA4E0000}"/>
    <cellStyle name="40 % - Markeringsfarve3 2 4 2 5" xfId="6247" xr:uid="{00000000-0005-0000-0000-0000EB4E0000}"/>
    <cellStyle name="40 % - Markeringsfarve3 2 4 2 5 2" xfId="6248" xr:uid="{00000000-0005-0000-0000-0000EC4E0000}"/>
    <cellStyle name="40 % - Markeringsfarve3 2 4 2 5 2 2" xfId="16518" xr:uid="{00000000-0005-0000-0000-0000ED4E0000}"/>
    <cellStyle name="40 % - Markeringsfarve3 2 4 2 5 3" xfId="6249" xr:uid="{00000000-0005-0000-0000-0000EE4E0000}"/>
    <cellStyle name="40 % - Markeringsfarve3 2 4 2 5 3 2" xfId="16519" xr:uid="{00000000-0005-0000-0000-0000EF4E0000}"/>
    <cellStyle name="40 % - Markeringsfarve3 2 4 2 5 4" xfId="6250" xr:uid="{00000000-0005-0000-0000-0000F04E0000}"/>
    <cellStyle name="40 % - Markeringsfarve3 2 4 2 5 4 2" xfId="16520" xr:uid="{00000000-0005-0000-0000-0000F14E0000}"/>
    <cellStyle name="40 % - Markeringsfarve3 2 4 2 5 5" xfId="6251" xr:uid="{00000000-0005-0000-0000-0000F24E0000}"/>
    <cellStyle name="40 % - Markeringsfarve3 2 4 2 5 5 2" xfId="16521" xr:uid="{00000000-0005-0000-0000-0000F34E0000}"/>
    <cellStyle name="40 % - Markeringsfarve3 2 4 2 5 6" xfId="6252" xr:uid="{00000000-0005-0000-0000-0000F44E0000}"/>
    <cellStyle name="40 % - Markeringsfarve3 2 4 2 5 6 2" xfId="16522" xr:uid="{00000000-0005-0000-0000-0000F54E0000}"/>
    <cellStyle name="40 % - Markeringsfarve3 2 4 2 5 7" xfId="16517" xr:uid="{00000000-0005-0000-0000-0000F64E0000}"/>
    <cellStyle name="40 % - Markeringsfarve3 2 4 2 6" xfId="6253" xr:uid="{00000000-0005-0000-0000-0000F74E0000}"/>
    <cellStyle name="40 % - Markeringsfarve3 2 4 2 6 2" xfId="16523" xr:uid="{00000000-0005-0000-0000-0000F84E0000}"/>
    <cellStyle name="40 % - Markeringsfarve3 2 4 2 7" xfId="6254" xr:uid="{00000000-0005-0000-0000-0000F94E0000}"/>
    <cellStyle name="40 % - Markeringsfarve3 2 4 2 7 2" xfId="16524" xr:uid="{00000000-0005-0000-0000-0000FA4E0000}"/>
    <cellStyle name="40 % - Markeringsfarve3 2 4 2 8" xfId="6255" xr:uid="{00000000-0005-0000-0000-0000FB4E0000}"/>
    <cellStyle name="40 % - Markeringsfarve3 2 4 2 8 2" xfId="16525" xr:uid="{00000000-0005-0000-0000-0000FC4E0000}"/>
    <cellStyle name="40 % - Markeringsfarve3 2 4 2 9" xfId="6256" xr:uid="{00000000-0005-0000-0000-0000FD4E0000}"/>
    <cellStyle name="40 % - Markeringsfarve3 2 4 2 9 2" xfId="16526" xr:uid="{00000000-0005-0000-0000-0000FE4E0000}"/>
    <cellStyle name="40 % - Markeringsfarve3 2 4 3" xfId="6257" xr:uid="{00000000-0005-0000-0000-0000FF4E0000}"/>
    <cellStyle name="40 % - Markeringsfarve3 2 4 3 10" xfId="16527" xr:uid="{00000000-0005-0000-0000-0000004F0000}"/>
    <cellStyle name="40 % - Markeringsfarve3 2 4 3 2" xfId="6258" xr:uid="{00000000-0005-0000-0000-0000014F0000}"/>
    <cellStyle name="40 % - Markeringsfarve3 2 4 3 2 2" xfId="6259" xr:uid="{00000000-0005-0000-0000-0000024F0000}"/>
    <cellStyle name="40 % - Markeringsfarve3 2 4 3 2 2 2" xfId="16529" xr:uid="{00000000-0005-0000-0000-0000034F0000}"/>
    <cellStyle name="40 % - Markeringsfarve3 2 4 3 2 3" xfId="6260" xr:uid="{00000000-0005-0000-0000-0000044F0000}"/>
    <cellStyle name="40 % - Markeringsfarve3 2 4 3 2 3 2" xfId="16530" xr:uid="{00000000-0005-0000-0000-0000054F0000}"/>
    <cellStyle name="40 % - Markeringsfarve3 2 4 3 2 4" xfId="6261" xr:uid="{00000000-0005-0000-0000-0000064F0000}"/>
    <cellStyle name="40 % - Markeringsfarve3 2 4 3 2 4 2" xfId="16531" xr:uid="{00000000-0005-0000-0000-0000074F0000}"/>
    <cellStyle name="40 % - Markeringsfarve3 2 4 3 2 5" xfId="6262" xr:uid="{00000000-0005-0000-0000-0000084F0000}"/>
    <cellStyle name="40 % - Markeringsfarve3 2 4 3 2 5 2" xfId="16532" xr:uid="{00000000-0005-0000-0000-0000094F0000}"/>
    <cellStyle name="40 % - Markeringsfarve3 2 4 3 2 6" xfId="6263" xr:uid="{00000000-0005-0000-0000-00000A4F0000}"/>
    <cellStyle name="40 % - Markeringsfarve3 2 4 3 2 6 2" xfId="16533" xr:uid="{00000000-0005-0000-0000-00000B4F0000}"/>
    <cellStyle name="40 % - Markeringsfarve3 2 4 3 2 7" xfId="16528" xr:uid="{00000000-0005-0000-0000-00000C4F0000}"/>
    <cellStyle name="40 % - Markeringsfarve3 2 4 3 3" xfId="6264" xr:uid="{00000000-0005-0000-0000-00000D4F0000}"/>
    <cellStyle name="40 % - Markeringsfarve3 2 4 3 3 2" xfId="6265" xr:uid="{00000000-0005-0000-0000-00000E4F0000}"/>
    <cellStyle name="40 % - Markeringsfarve3 2 4 3 3 2 2" xfId="16535" xr:uid="{00000000-0005-0000-0000-00000F4F0000}"/>
    <cellStyle name="40 % - Markeringsfarve3 2 4 3 3 3" xfId="6266" xr:uid="{00000000-0005-0000-0000-0000104F0000}"/>
    <cellStyle name="40 % - Markeringsfarve3 2 4 3 3 3 2" xfId="16536" xr:uid="{00000000-0005-0000-0000-0000114F0000}"/>
    <cellStyle name="40 % - Markeringsfarve3 2 4 3 3 4" xfId="6267" xr:uid="{00000000-0005-0000-0000-0000124F0000}"/>
    <cellStyle name="40 % - Markeringsfarve3 2 4 3 3 4 2" xfId="16537" xr:uid="{00000000-0005-0000-0000-0000134F0000}"/>
    <cellStyle name="40 % - Markeringsfarve3 2 4 3 3 5" xfId="6268" xr:uid="{00000000-0005-0000-0000-0000144F0000}"/>
    <cellStyle name="40 % - Markeringsfarve3 2 4 3 3 5 2" xfId="16538" xr:uid="{00000000-0005-0000-0000-0000154F0000}"/>
    <cellStyle name="40 % - Markeringsfarve3 2 4 3 3 6" xfId="6269" xr:uid="{00000000-0005-0000-0000-0000164F0000}"/>
    <cellStyle name="40 % - Markeringsfarve3 2 4 3 3 6 2" xfId="16539" xr:uid="{00000000-0005-0000-0000-0000174F0000}"/>
    <cellStyle name="40 % - Markeringsfarve3 2 4 3 3 7" xfId="16534" xr:uid="{00000000-0005-0000-0000-0000184F0000}"/>
    <cellStyle name="40 % - Markeringsfarve3 2 4 3 4" xfId="6270" xr:uid="{00000000-0005-0000-0000-0000194F0000}"/>
    <cellStyle name="40 % - Markeringsfarve3 2 4 3 4 2" xfId="6271" xr:uid="{00000000-0005-0000-0000-00001A4F0000}"/>
    <cellStyle name="40 % - Markeringsfarve3 2 4 3 4 2 2" xfId="16541" xr:uid="{00000000-0005-0000-0000-00001B4F0000}"/>
    <cellStyle name="40 % - Markeringsfarve3 2 4 3 4 3" xfId="6272" xr:uid="{00000000-0005-0000-0000-00001C4F0000}"/>
    <cellStyle name="40 % - Markeringsfarve3 2 4 3 4 3 2" xfId="16542" xr:uid="{00000000-0005-0000-0000-00001D4F0000}"/>
    <cellStyle name="40 % - Markeringsfarve3 2 4 3 4 4" xfId="6273" xr:uid="{00000000-0005-0000-0000-00001E4F0000}"/>
    <cellStyle name="40 % - Markeringsfarve3 2 4 3 4 4 2" xfId="16543" xr:uid="{00000000-0005-0000-0000-00001F4F0000}"/>
    <cellStyle name="40 % - Markeringsfarve3 2 4 3 4 5" xfId="6274" xr:uid="{00000000-0005-0000-0000-0000204F0000}"/>
    <cellStyle name="40 % - Markeringsfarve3 2 4 3 4 5 2" xfId="16544" xr:uid="{00000000-0005-0000-0000-0000214F0000}"/>
    <cellStyle name="40 % - Markeringsfarve3 2 4 3 4 6" xfId="6275" xr:uid="{00000000-0005-0000-0000-0000224F0000}"/>
    <cellStyle name="40 % - Markeringsfarve3 2 4 3 4 6 2" xfId="16545" xr:uid="{00000000-0005-0000-0000-0000234F0000}"/>
    <cellStyle name="40 % - Markeringsfarve3 2 4 3 4 7" xfId="16540" xr:uid="{00000000-0005-0000-0000-0000244F0000}"/>
    <cellStyle name="40 % - Markeringsfarve3 2 4 3 5" xfId="6276" xr:uid="{00000000-0005-0000-0000-0000254F0000}"/>
    <cellStyle name="40 % - Markeringsfarve3 2 4 3 5 2" xfId="16546" xr:uid="{00000000-0005-0000-0000-0000264F0000}"/>
    <cellStyle name="40 % - Markeringsfarve3 2 4 3 6" xfId="6277" xr:uid="{00000000-0005-0000-0000-0000274F0000}"/>
    <cellStyle name="40 % - Markeringsfarve3 2 4 3 6 2" xfId="16547" xr:uid="{00000000-0005-0000-0000-0000284F0000}"/>
    <cellStyle name="40 % - Markeringsfarve3 2 4 3 7" xfId="6278" xr:uid="{00000000-0005-0000-0000-0000294F0000}"/>
    <cellStyle name="40 % - Markeringsfarve3 2 4 3 7 2" xfId="16548" xr:uid="{00000000-0005-0000-0000-00002A4F0000}"/>
    <cellStyle name="40 % - Markeringsfarve3 2 4 3 8" xfId="6279" xr:uid="{00000000-0005-0000-0000-00002B4F0000}"/>
    <cellStyle name="40 % - Markeringsfarve3 2 4 3 8 2" xfId="16549" xr:uid="{00000000-0005-0000-0000-00002C4F0000}"/>
    <cellStyle name="40 % - Markeringsfarve3 2 4 3 9" xfId="6280" xr:uid="{00000000-0005-0000-0000-00002D4F0000}"/>
    <cellStyle name="40 % - Markeringsfarve3 2 4 3 9 2" xfId="16550" xr:uid="{00000000-0005-0000-0000-00002E4F0000}"/>
    <cellStyle name="40 % - Markeringsfarve3 2 4 4" xfId="6281" xr:uid="{00000000-0005-0000-0000-00002F4F0000}"/>
    <cellStyle name="40 % - Markeringsfarve3 2 4 4 2" xfId="6282" xr:uid="{00000000-0005-0000-0000-0000304F0000}"/>
    <cellStyle name="40 % - Markeringsfarve3 2 4 4 2 2" xfId="16552" xr:uid="{00000000-0005-0000-0000-0000314F0000}"/>
    <cellStyle name="40 % - Markeringsfarve3 2 4 4 3" xfId="6283" xr:uid="{00000000-0005-0000-0000-0000324F0000}"/>
    <cellStyle name="40 % - Markeringsfarve3 2 4 4 3 2" xfId="16553" xr:uid="{00000000-0005-0000-0000-0000334F0000}"/>
    <cellStyle name="40 % - Markeringsfarve3 2 4 4 4" xfId="6284" xr:uid="{00000000-0005-0000-0000-0000344F0000}"/>
    <cellStyle name="40 % - Markeringsfarve3 2 4 4 4 2" xfId="16554" xr:uid="{00000000-0005-0000-0000-0000354F0000}"/>
    <cellStyle name="40 % - Markeringsfarve3 2 4 4 5" xfId="6285" xr:uid="{00000000-0005-0000-0000-0000364F0000}"/>
    <cellStyle name="40 % - Markeringsfarve3 2 4 4 5 2" xfId="16555" xr:uid="{00000000-0005-0000-0000-0000374F0000}"/>
    <cellStyle name="40 % - Markeringsfarve3 2 4 4 6" xfId="6286" xr:uid="{00000000-0005-0000-0000-0000384F0000}"/>
    <cellStyle name="40 % - Markeringsfarve3 2 4 4 6 2" xfId="16556" xr:uid="{00000000-0005-0000-0000-0000394F0000}"/>
    <cellStyle name="40 % - Markeringsfarve3 2 4 4 7" xfId="16551" xr:uid="{00000000-0005-0000-0000-00003A4F0000}"/>
    <cellStyle name="40 % - Markeringsfarve3 2 4 5" xfId="6287" xr:uid="{00000000-0005-0000-0000-00003B4F0000}"/>
    <cellStyle name="40 % - Markeringsfarve3 2 4 5 2" xfId="6288" xr:uid="{00000000-0005-0000-0000-00003C4F0000}"/>
    <cellStyle name="40 % - Markeringsfarve3 2 4 5 2 2" xfId="16558" xr:uid="{00000000-0005-0000-0000-00003D4F0000}"/>
    <cellStyle name="40 % - Markeringsfarve3 2 4 5 3" xfId="6289" xr:uid="{00000000-0005-0000-0000-00003E4F0000}"/>
    <cellStyle name="40 % - Markeringsfarve3 2 4 5 3 2" xfId="16559" xr:uid="{00000000-0005-0000-0000-00003F4F0000}"/>
    <cellStyle name="40 % - Markeringsfarve3 2 4 5 4" xfId="6290" xr:uid="{00000000-0005-0000-0000-0000404F0000}"/>
    <cellStyle name="40 % - Markeringsfarve3 2 4 5 4 2" xfId="16560" xr:uid="{00000000-0005-0000-0000-0000414F0000}"/>
    <cellStyle name="40 % - Markeringsfarve3 2 4 5 5" xfId="6291" xr:uid="{00000000-0005-0000-0000-0000424F0000}"/>
    <cellStyle name="40 % - Markeringsfarve3 2 4 5 5 2" xfId="16561" xr:uid="{00000000-0005-0000-0000-0000434F0000}"/>
    <cellStyle name="40 % - Markeringsfarve3 2 4 5 6" xfId="6292" xr:uid="{00000000-0005-0000-0000-0000444F0000}"/>
    <cellStyle name="40 % - Markeringsfarve3 2 4 5 6 2" xfId="16562" xr:uid="{00000000-0005-0000-0000-0000454F0000}"/>
    <cellStyle name="40 % - Markeringsfarve3 2 4 5 7" xfId="16557" xr:uid="{00000000-0005-0000-0000-0000464F0000}"/>
    <cellStyle name="40 % - Markeringsfarve3 2 4 6" xfId="6293" xr:uid="{00000000-0005-0000-0000-0000474F0000}"/>
    <cellStyle name="40 % - Markeringsfarve3 2 4 6 2" xfId="6294" xr:uid="{00000000-0005-0000-0000-0000484F0000}"/>
    <cellStyle name="40 % - Markeringsfarve3 2 4 6 2 2" xfId="16564" xr:uid="{00000000-0005-0000-0000-0000494F0000}"/>
    <cellStyle name="40 % - Markeringsfarve3 2 4 6 3" xfId="6295" xr:uid="{00000000-0005-0000-0000-00004A4F0000}"/>
    <cellStyle name="40 % - Markeringsfarve3 2 4 6 3 2" xfId="16565" xr:uid="{00000000-0005-0000-0000-00004B4F0000}"/>
    <cellStyle name="40 % - Markeringsfarve3 2 4 6 4" xfId="6296" xr:uid="{00000000-0005-0000-0000-00004C4F0000}"/>
    <cellStyle name="40 % - Markeringsfarve3 2 4 6 4 2" xfId="16566" xr:uid="{00000000-0005-0000-0000-00004D4F0000}"/>
    <cellStyle name="40 % - Markeringsfarve3 2 4 6 5" xfId="6297" xr:uid="{00000000-0005-0000-0000-00004E4F0000}"/>
    <cellStyle name="40 % - Markeringsfarve3 2 4 6 5 2" xfId="16567" xr:uid="{00000000-0005-0000-0000-00004F4F0000}"/>
    <cellStyle name="40 % - Markeringsfarve3 2 4 6 6" xfId="6298" xr:uid="{00000000-0005-0000-0000-0000504F0000}"/>
    <cellStyle name="40 % - Markeringsfarve3 2 4 6 6 2" xfId="16568" xr:uid="{00000000-0005-0000-0000-0000514F0000}"/>
    <cellStyle name="40 % - Markeringsfarve3 2 4 6 7" xfId="16563" xr:uid="{00000000-0005-0000-0000-0000524F0000}"/>
    <cellStyle name="40 % - Markeringsfarve3 2 4 7" xfId="6299" xr:uid="{00000000-0005-0000-0000-0000534F0000}"/>
    <cellStyle name="40 % - Markeringsfarve3 2 4 7 2" xfId="16569" xr:uid="{00000000-0005-0000-0000-0000544F0000}"/>
    <cellStyle name="40 % - Markeringsfarve3 2 4 8" xfId="6300" xr:uid="{00000000-0005-0000-0000-0000554F0000}"/>
    <cellStyle name="40 % - Markeringsfarve3 2 4 8 2" xfId="16570" xr:uid="{00000000-0005-0000-0000-0000564F0000}"/>
    <cellStyle name="40 % - Markeringsfarve3 2 4 9" xfId="6301" xr:uid="{00000000-0005-0000-0000-0000574F0000}"/>
    <cellStyle name="40 % - Markeringsfarve3 2 4 9 2" xfId="16571" xr:uid="{00000000-0005-0000-0000-0000584F0000}"/>
    <cellStyle name="40 % - Markeringsfarve3 2 5" xfId="6302" xr:uid="{00000000-0005-0000-0000-0000594F0000}"/>
    <cellStyle name="40 % - Markeringsfarve3 2 5 10" xfId="6303" xr:uid="{00000000-0005-0000-0000-00005A4F0000}"/>
    <cellStyle name="40 % - Markeringsfarve3 2 5 10 2" xfId="16573" xr:uid="{00000000-0005-0000-0000-00005B4F0000}"/>
    <cellStyle name="40 % - Markeringsfarve3 2 5 11" xfId="16572" xr:uid="{00000000-0005-0000-0000-00005C4F0000}"/>
    <cellStyle name="40 % - Markeringsfarve3 2 5 2" xfId="6304" xr:uid="{00000000-0005-0000-0000-00005D4F0000}"/>
    <cellStyle name="40 % - Markeringsfarve3 2 5 2 10" xfId="16574" xr:uid="{00000000-0005-0000-0000-00005E4F0000}"/>
    <cellStyle name="40 % - Markeringsfarve3 2 5 2 2" xfId="6305" xr:uid="{00000000-0005-0000-0000-00005F4F0000}"/>
    <cellStyle name="40 % - Markeringsfarve3 2 5 2 2 2" xfId="6306" xr:uid="{00000000-0005-0000-0000-0000604F0000}"/>
    <cellStyle name="40 % - Markeringsfarve3 2 5 2 2 2 2" xfId="16576" xr:uid="{00000000-0005-0000-0000-0000614F0000}"/>
    <cellStyle name="40 % - Markeringsfarve3 2 5 2 2 3" xfId="6307" xr:uid="{00000000-0005-0000-0000-0000624F0000}"/>
    <cellStyle name="40 % - Markeringsfarve3 2 5 2 2 3 2" xfId="16577" xr:uid="{00000000-0005-0000-0000-0000634F0000}"/>
    <cellStyle name="40 % - Markeringsfarve3 2 5 2 2 4" xfId="6308" xr:uid="{00000000-0005-0000-0000-0000644F0000}"/>
    <cellStyle name="40 % - Markeringsfarve3 2 5 2 2 4 2" xfId="16578" xr:uid="{00000000-0005-0000-0000-0000654F0000}"/>
    <cellStyle name="40 % - Markeringsfarve3 2 5 2 2 5" xfId="6309" xr:uid="{00000000-0005-0000-0000-0000664F0000}"/>
    <cellStyle name="40 % - Markeringsfarve3 2 5 2 2 5 2" xfId="16579" xr:uid="{00000000-0005-0000-0000-0000674F0000}"/>
    <cellStyle name="40 % - Markeringsfarve3 2 5 2 2 6" xfId="6310" xr:uid="{00000000-0005-0000-0000-0000684F0000}"/>
    <cellStyle name="40 % - Markeringsfarve3 2 5 2 2 6 2" xfId="16580" xr:uid="{00000000-0005-0000-0000-0000694F0000}"/>
    <cellStyle name="40 % - Markeringsfarve3 2 5 2 2 7" xfId="16575" xr:uid="{00000000-0005-0000-0000-00006A4F0000}"/>
    <cellStyle name="40 % - Markeringsfarve3 2 5 2 3" xfId="6311" xr:uid="{00000000-0005-0000-0000-00006B4F0000}"/>
    <cellStyle name="40 % - Markeringsfarve3 2 5 2 3 2" xfId="6312" xr:uid="{00000000-0005-0000-0000-00006C4F0000}"/>
    <cellStyle name="40 % - Markeringsfarve3 2 5 2 3 2 2" xfId="16582" xr:uid="{00000000-0005-0000-0000-00006D4F0000}"/>
    <cellStyle name="40 % - Markeringsfarve3 2 5 2 3 3" xfId="6313" xr:uid="{00000000-0005-0000-0000-00006E4F0000}"/>
    <cellStyle name="40 % - Markeringsfarve3 2 5 2 3 3 2" xfId="16583" xr:uid="{00000000-0005-0000-0000-00006F4F0000}"/>
    <cellStyle name="40 % - Markeringsfarve3 2 5 2 3 4" xfId="6314" xr:uid="{00000000-0005-0000-0000-0000704F0000}"/>
    <cellStyle name="40 % - Markeringsfarve3 2 5 2 3 4 2" xfId="16584" xr:uid="{00000000-0005-0000-0000-0000714F0000}"/>
    <cellStyle name="40 % - Markeringsfarve3 2 5 2 3 5" xfId="6315" xr:uid="{00000000-0005-0000-0000-0000724F0000}"/>
    <cellStyle name="40 % - Markeringsfarve3 2 5 2 3 5 2" xfId="16585" xr:uid="{00000000-0005-0000-0000-0000734F0000}"/>
    <cellStyle name="40 % - Markeringsfarve3 2 5 2 3 6" xfId="6316" xr:uid="{00000000-0005-0000-0000-0000744F0000}"/>
    <cellStyle name="40 % - Markeringsfarve3 2 5 2 3 6 2" xfId="16586" xr:uid="{00000000-0005-0000-0000-0000754F0000}"/>
    <cellStyle name="40 % - Markeringsfarve3 2 5 2 3 7" xfId="16581" xr:uid="{00000000-0005-0000-0000-0000764F0000}"/>
    <cellStyle name="40 % - Markeringsfarve3 2 5 2 4" xfId="6317" xr:uid="{00000000-0005-0000-0000-0000774F0000}"/>
    <cellStyle name="40 % - Markeringsfarve3 2 5 2 4 2" xfId="6318" xr:uid="{00000000-0005-0000-0000-0000784F0000}"/>
    <cellStyle name="40 % - Markeringsfarve3 2 5 2 4 2 2" xfId="16588" xr:uid="{00000000-0005-0000-0000-0000794F0000}"/>
    <cellStyle name="40 % - Markeringsfarve3 2 5 2 4 3" xfId="6319" xr:uid="{00000000-0005-0000-0000-00007A4F0000}"/>
    <cellStyle name="40 % - Markeringsfarve3 2 5 2 4 3 2" xfId="16589" xr:uid="{00000000-0005-0000-0000-00007B4F0000}"/>
    <cellStyle name="40 % - Markeringsfarve3 2 5 2 4 4" xfId="6320" xr:uid="{00000000-0005-0000-0000-00007C4F0000}"/>
    <cellStyle name="40 % - Markeringsfarve3 2 5 2 4 4 2" xfId="16590" xr:uid="{00000000-0005-0000-0000-00007D4F0000}"/>
    <cellStyle name="40 % - Markeringsfarve3 2 5 2 4 5" xfId="6321" xr:uid="{00000000-0005-0000-0000-00007E4F0000}"/>
    <cellStyle name="40 % - Markeringsfarve3 2 5 2 4 5 2" xfId="16591" xr:uid="{00000000-0005-0000-0000-00007F4F0000}"/>
    <cellStyle name="40 % - Markeringsfarve3 2 5 2 4 6" xfId="6322" xr:uid="{00000000-0005-0000-0000-0000804F0000}"/>
    <cellStyle name="40 % - Markeringsfarve3 2 5 2 4 6 2" xfId="16592" xr:uid="{00000000-0005-0000-0000-0000814F0000}"/>
    <cellStyle name="40 % - Markeringsfarve3 2 5 2 4 7" xfId="16587" xr:uid="{00000000-0005-0000-0000-0000824F0000}"/>
    <cellStyle name="40 % - Markeringsfarve3 2 5 2 5" xfId="6323" xr:uid="{00000000-0005-0000-0000-0000834F0000}"/>
    <cellStyle name="40 % - Markeringsfarve3 2 5 2 5 2" xfId="16593" xr:uid="{00000000-0005-0000-0000-0000844F0000}"/>
    <cellStyle name="40 % - Markeringsfarve3 2 5 2 6" xfId="6324" xr:uid="{00000000-0005-0000-0000-0000854F0000}"/>
    <cellStyle name="40 % - Markeringsfarve3 2 5 2 6 2" xfId="16594" xr:uid="{00000000-0005-0000-0000-0000864F0000}"/>
    <cellStyle name="40 % - Markeringsfarve3 2 5 2 7" xfId="6325" xr:uid="{00000000-0005-0000-0000-0000874F0000}"/>
    <cellStyle name="40 % - Markeringsfarve3 2 5 2 7 2" xfId="16595" xr:uid="{00000000-0005-0000-0000-0000884F0000}"/>
    <cellStyle name="40 % - Markeringsfarve3 2 5 2 8" xfId="6326" xr:uid="{00000000-0005-0000-0000-0000894F0000}"/>
    <cellStyle name="40 % - Markeringsfarve3 2 5 2 8 2" xfId="16596" xr:uid="{00000000-0005-0000-0000-00008A4F0000}"/>
    <cellStyle name="40 % - Markeringsfarve3 2 5 2 9" xfId="6327" xr:uid="{00000000-0005-0000-0000-00008B4F0000}"/>
    <cellStyle name="40 % - Markeringsfarve3 2 5 2 9 2" xfId="16597" xr:uid="{00000000-0005-0000-0000-00008C4F0000}"/>
    <cellStyle name="40 % - Markeringsfarve3 2 5 3" xfId="6328" xr:uid="{00000000-0005-0000-0000-00008D4F0000}"/>
    <cellStyle name="40 % - Markeringsfarve3 2 5 3 2" xfId="6329" xr:uid="{00000000-0005-0000-0000-00008E4F0000}"/>
    <cellStyle name="40 % - Markeringsfarve3 2 5 3 2 2" xfId="16599" xr:uid="{00000000-0005-0000-0000-00008F4F0000}"/>
    <cellStyle name="40 % - Markeringsfarve3 2 5 3 3" xfId="6330" xr:uid="{00000000-0005-0000-0000-0000904F0000}"/>
    <cellStyle name="40 % - Markeringsfarve3 2 5 3 3 2" xfId="16600" xr:uid="{00000000-0005-0000-0000-0000914F0000}"/>
    <cellStyle name="40 % - Markeringsfarve3 2 5 3 4" xfId="6331" xr:uid="{00000000-0005-0000-0000-0000924F0000}"/>
    <cellStyle name="40 % - Markeringsfarve3 2 5 3 4 2" xfId="16601" xr:uid="{00000000-0005-0000-0000-0000934F0000}"/>
    <cellStyle name="40 % - Markeringsfarve3 2 5 3 5" xfId="6332" xr:uid="{00000000-0005-0000-0000-0000944F0000}"/>
    <cellStyle name="40 % - Markeringsfarve3 2 5 3 5 2" xfId="16602" xr:uid="{00000000-0005-0000-0000-0000954F0000}"/>
    <cellStyle name="40 % - Markeringsfarve3 2 5 3 6" xfId="6333" xr:uid="{00000000-0005-0000-0000-0000964F0000}"/>
    <cellStyle name="40 % - Markeringsfarve3 2 5 3 6 2" xfId="16603" xr:uid="{00000000-0005-0000-0000-0000974F0000}"/>
    <cellStyle name="40 % - Markeringsfarve3 2 5 3 7" xfId="16598" xr:uid="{00000000-0005-0000-0000-0000984F0000}"/>
    <cellStyle name="40 % - Markeringsfarve3 2 5 4" xfId="6334" xr:uid="{00000000-0005-0000-0000-0000994F0000}"/>
    <cellStyle name="40 % - Markeringsfarve3 2 5 4 2" xfId="6335" xr:uid="{00000000-0005-0000-0000-00009A4F0000}"/>
    <cellStyle name="40 % - Markeringsfarve3 2 5 4 2 2" xfId="16605" xr:uid="{00000000-0005-0000-0000-00009B4F0000}"/>
    <cellStyle name="40 % - Markeringsfarve3 2 5 4 3" xfId="6336" xr:uid="{00000000-0005-0000-0000-00009C4F0000}"/>
    <cellStyle name="40 % - Markeringsfarve3 2 5 4 3 2" xfId="16606" xr:uid="{00000000-0005-0000-0000-00009D4F0000}"/>
    <cellStyle name="40 % - Markeringsfarve3 2 5 4 4" xfId="6337" xr:uid="{00000000-0005-0000-0000-00009E4F0000}"/>
    <cellStyle name="40 % - Markeringsfarve3 2 5 4 4 2" xfId="16607" xr:uid="{00000000-0005-0000-0000-00009F4F0000}"/>
    <cellStyle name="40 % - Markeringsfarve3 2 5 4 5" xfId="6338" xr:uid="{00000000-0005-0000-0000-0000A04F0000}"/>
    <cellStyle name="40 % - Markeringsfarve3 2 5 4 5 2" xfId="16608" xr:uid="{00000000-0005-0000-0000-0000A14F0000}"/>
    <cellStyle name="40 % - Markeringsfarve3 2 5 4 6" xfId="6339" xr:uid="{00000000-0005-0000-0000-0000A24F0000}"/>
    <cellStyle name="40 % - Markeringsfarve3 2 5 4 6 2" xfId="16609" xr:uid="{00000000-0005-0000-0000-0000A34F0000}"/>
    <cellStyle name="40 % - Markeringsfarve3 2 5 4 7" xfId="16604" xr:uid="{00000000-0005-0000-0000-0000A44F0000}"/>
    <cellStyle name="40 % - Markeringsfarve3 2 5 5" xfId="6340" xr:uid="{00000000-0005-0000-0000-0000A54F0000}"/>
    <cellStyle name="40 % - Markeringsfarve3 2 5 5 2" xfId="6341" xr:uid="{00000000-0005-0000-0000-0000A64F0000}"/>
    <cellStyle name="40 % - Markeringsfarve3 2 5 5 2 2" xfId="16611" xr:uid="{00000000-0005-0000-0000-0000A74F0000}"/>
    <cellStyle name="40 % - Markeringsfarve3 2 5 5 3" xfId="6342" xr:uid="{00000000-0005-0000-0000-0000A84F0000}"/>
    <cellStyle name="40 % - Markeringsfarve3 2 5 5 3 2" xfId="16612" xr:uid="{00000000-0005-0000-0000-0000A94F0000}"/>
    <cellStyle name="40 % - Markeringsfarve3 2 5 5 4" xfId="6343" xr:uid="{00000000-0005-0000-0000-0000AA4F0000}"/>
    <cellStyle name="40 % - Markeringsfarve3 2 5 5 4 2" xfId="16613" xr:uid="{00000000-0005-0000-0000-0000AB4F0000}"/>
    <cellStyle name="40 % - Markeringsfarve3 2 5 5 5" xfId="6344" xr:uid="{00000000-0005-0000-0000-0000AC4F0000}"/>
    <cellStyle name="40 % - Markeringsfarve3 2 5 5 5 2" xfId="16614" xr:uid="{00000000-0005-0000-0000-0000AD4F0000}"/>
    <cellStyle name="40 % - Markeringsfarve3 2 5 5 6" xfId="6345" xr:uid="{00000000-0005-0000-0000-0000AE4F0000}"/>
    <cellStyle name="40 % - Markeringsfarve3 2 5 5 6 2" xfId="16615" xr:uid="{00000000-0005-0000-0000-0000AF4F0000}"/>
    <cellStyle name="40 % - Markeringsfarve3 2 5 5 7" xfId="16610" xr:uid="{00000000-0005-0000-0000-0000B04F0000}"/>
    <cellStyle name="40 % - Markeringsfarve3 2 5 6" xfId="6346" xr:uid="{00000000-0005-0000-0000-0000B14F0000}"/>
    <cellStyle name="40 % - Markeringsfarve3 2 5 6 2" xfId="16616" xr:uid="{00000000-0005-0000-0000-0000B24F0000}"/>
    <cellStyle name="40 % - Markeringsfarve3 2 5 7" xfId="6347" xr:uid="{00000000-0005-0000-0000-0000B34F0000}"/>
    <cellStyle name="40 % - Markeringsfarve3 2 5 7 2" xfId="16617" xr:uid="{00000000-0005-0000-0000-0000B44F0000}"/>
    <cellStyle name="40 % - Markeringsfarve3 2 5 8" xfId="6348" xr:uid="{00000000-0005-0000-0000-0000B54F0000}"/>
    <cellStyle name="40 % - Markeringsfarve3 2 5 8 2" xfId="16618" xr:uid="{00000000-0005-0000-0000-0000B64F0000}"/>
    <cellStyle name="40 % - Markeringsfarve3 2 5 9" xfId="6349" xr:uid="{00000000-0005-0000-0000-0000B74F0000}"/>
    <cellStyle name="40 % - Markeringsfarve3 2 5 9 2" xfId="16619" xr:uid="{00000000-0005-0000-0000-0000B84F0000}"/>
    <cellStyle name="40 % - Markeringsfarve3 2 6" xfId="6350" xr:uid="{00000000-0005-0000-0000-0000B94F0000}"/>
    <cellStyle name="40 % - Markeringsfarve3 2 6 10" xfId="16620" xr:uid="{00000000-0005-0000-0000-0000BA4F0000}"/>
    <cellStyle name="40 % - Markeringsfarve3 2 6 2" xfId="6351" xr:uid="{00000000-0005-0000-0000-0000BB4F0000}"/>
    <cellStyle name="40 % - Markeringsfarve3 2 6 2 2" xfId="6352" xr:uid="{00000000-0005-0000-0000-0000BC4F0000}"/>
    <cellStyle name="40 % - Markeringsfarve3 2 6 2 2 2" xfId="16622" xr:uid="{00000000-0005-0000-0000-0000BD4F0000}"/>
    <cellStyle name="40 % - Markeringsfarve3 2 6 2 3" xfId="6353" xr:uid="{00000000-0005-0000-0000-0000BE4F0000}"/>
    <cellStyle name="40 % - Markeringsfarve3 2 6 2 3 2" xfId="16623" xr:uid="{00000000-0005-0000-0000-0000BF4F0000}"/>
    <cellStyle name="40 % - Markeringsfarve3 2 6 2 4" xfId="6354" xr:uid="{00000000-0005-0000-0000-0000C04F0000}"/>
    <cellStyle name="40 % - Markeringsfarve3 2 6 2 4 2" xfId="16624" xr:uid="{00000000-0005-0000-0000-0000C14F0000}"/>
    <cellStyle name="40 % - Markeringsfarve3 2 6 2 5" xfId="6355" xr:uid="{00000000-0005-0000-0000-0000C24F0000}"/>
    <cellStyle name="40 % - Markeringsfarve3 2 6 2 5 2" xfId="16625" xr:uid="{00000000-0005-0000-0000-0000C34F0000}"/>
    <cellStyle name="40 % - Markeringsfarve3 2 6 2 6" xfId="6356" xr:uid="{00000000-0005-0000-0000-0000C44F0000}"/>
    <cellStyle name="40 % - Markeringsfarve3 2 6 2 6 2" xfId="16626" xr:uid="{00000000-0005-0000-0000-0000C54F0000}"/>
    <cellStyle name="40 % - Markeringsfarve3 2 6 2 7" xfId="16621" xr:uid="{00000000-0005-0000-0000-0000C64F0000}"/>
    <cellStyle name="40 % - Markeringsfarve3 2 6 3" xfId="6357" xr:uid="{00000000-0005-0000-0000-0000C74F0000}"/>
    <cellStyle name="40 % - Markeringsfarve3 2 6 3 2" xfId="6358" xr:uid="{00000000-0005-0000-0000-0000C84F0000}"/>
    <cellStyle name="40 % - Markeringsfarve3 2 6 3 2 2" xfId="16628" xr:uid="{00000000-0005-0000-0000-0000C94F0000}"/>
    <cellStyle name="40 % - Markeringsfarve3 2 6 3 3" xfId="6359" xr:uid="{00000000-0005-0000-0000-0000CA4F0000}"/>
    <cellStyle name="40 % - Markeringsfarve3 2 6 3 3 2" xfId="16629" xr:uid="{00000000-0005-0000-0000-0000CB4F0000}"/>
    <cellStyle name="40 % - Markeringsfarve3 2 6 3 4" xfId="6360" xr:uid="{00000000-0005-0000-0000-0000CC4F0000}"/>
    <cellStyle name="40 % - Markeringsfarve3 2 6 3 4 2" xfId="16630" xr:uid="{00000000-0005-0000-0000-0000CD4F0000}"/>
    <cellStyle name="40 % - Markeringsfarve3 2 6 3 5" xfId="6361" xr:uid="{00000000-0005-0000-0000-0000CE4F0000}"/>
    <cellStyle name="40 % - Markeringsfarve3 2 6 3 5 2" xfId="16631" xr:uid="{00000000-0005-0000-0000-0000CF4F0000}"/>
    <cellStyle name="40 % - Markeringsfarve3 2 6 3 6" xfId="6362" xr:uid="{00000000-0005-0000-0000-0000D04F0000}"/>
    <cellStyle name="40 % - Markeringsfarve3 2 6 3 6 2" xfId="16632" xr:uid="{00000000-0005-0000-0000-0000D14F0000}"/>
    <cellStyle name="40 % - Markeringsfarve3 2 6 3 7" xfId="16627" xr:uid="{00000000-0005-0000-0000-0000D24F0000}"/>
    <cellStyle name="40 % - Markeringsfarve3 2 6 4" xfId="6363" xr:uid="{00000000-0005-0000-0000-0000D34F0000}"/>
    <cellStyle name="40 % - Markeringsfarve3 2 6 4 2" xfId="6364" xr:uid="{00000000-0005-0000-0000-0000D44F0000}"/>
    <cellStyle name="40 % - Markeringsfarve3 2 6 4 2 2" xfId="16634" xr:uid="{00000000-0005-0000-0000-0000D54F0000}"/>
    <cellStyle name="40 % - Markeringsfarve3 2 6 4 3" xfId="6365" xr:uid="{00000000-0005-0000-0000-0000D64F0000}"/>
    <cellStyle name="40 % - Markeringsfarve3 2 6 4 3 2" xfId="16635" xr:uid="{00000000-0005-0000-0000-0000D74F0000}"/>
    <cellStyle name="40 % - Markeringsfarve3 2 6 4 4" xfId="6366" xr:uid="{00000000-0005-0000-0000-0000D84F0000}"/>
    <cellStyle name="40 % - Markeringsfarve3 2 6 4 4 2" xfId="16636" xr:uid="{00000000-0005-0000-0000-0000D94F0000}"/>
    <cellStyle name="40 % - Markeringsfarve3 2 6 4 5" xfId="6367" xr:uid="{00000000-0005-0000-0000-0000DA4F0000}"/>
    <cellStyle name="40 % - Markeringsfarve3 2 6 4 5 2" xfId="16637" xr:uid="{00000000-0005-0000-0000-0000DB4F0000}"/>
    <cellStyle name="40 % - Markeringsfarve3 2 6 4 6" xfId="6368" xr:uid="{00000000-0005-0000-0000-0000DC4F0000}"/>
    <cellStyle name="40 % - Markeringsfarve3 2 6 4 6 2" xfId="16638" xr:uid="{00000000-0005-0000-0000-0000DD4F0000}"/>
    <cellStyle name="40 % - Markeringsfarve3 2 6 4 7" xfId="16633" xr:uid="{00000000-0005-0000-0000-0000DE4F0000}"/>
    <cellStyle name="40 % - Markeringsfarve3 2 6 5" xfId="6369" xr:uid="{00000000-0005-0000-0000-0000DF4F0000}"/>
    <cellStyle name="40 % - Markeringsfarve3 2 6 5 2" xfId="16639" xr:uid="{00000000-0005-0000-0000-0000E04F0000}"/>
    <cellStyle name="40 % - Markeringsfarve3 2 6 6" xfId="6370" xr:uid="{00000000-0005-0000-0000-0000E14F0000}"/>
    <cellStyle name="40 % - Markeringsfarve3 2 6 6 2" xfId="16640" xr:uid="{00000000-0005-0000-0000-0000E24F0000}"/>
    <cellStyle name="40 % - Markeringsfarve3 2 6 7" xfId="6371" xr:uid="{00000000-0005-0000-0000-0000E34F0000}"/>
    <cellStyle name="40 % - Markeringsfarve3 2 6 7 2" xfId="16641" xr:uid="{00000000-0005-0000-0000-0000E44F0000}"/>
    <cellStyle name="40 % - Markeringsfarve3 2 6 8" xfId="6372" xr:uid="{00000000-0005-0000-0000-0000E54F0000}"/>
    <cellStyle name="40 % - Markeringsfarve3 2 6 8 2" xfId="16642" xr:uid="{00000000-0005-0000-0000-0000E64F0000}"/>
    <cellStyle name="40 % - Markeringsfarve3 2 6 9" xfId="6373" xr:uid="{00000000-0005-0000-0000-0000E74F0000}"/>
    <cellStyle name="40 % - Markeringsfarve3 2 6 9 2" xfId="16643" xr:uid="{00000000-0005-0000-0000-0000E84F0000}"/>
    <cellStyle name="40 % - Markeringsfarve3 2 7" xfId="6374" xr:uid="{00000000-0005-0000-0000-0000E94F0000}"/>
    <cellStyle name="40 % - Markeringsfarve3 2 7 2" xfId="6375" xr:uid="{00000000-0005-0000-0000-0000EA4F0000}"/>
    <cellStyle name="40 % - Markeringsfarve3 2 7 2 2" xfId="16645" xr:uid="{00000000-0005-0000-0000-0000EB4F0000}"/>
    <cellStyle name="40 % - Markeringsfarve3 2 7 3" xfId="6376" xr:uid="{00000000-0005-0000-0000-0000EC4F0000}"/>
    <cellStyle name="40 % - Markeringsfarve3 2 7 3 2" xfId="16646" xr:uid="{00000000-0005-0000-0000-0000ED4F0000}"/>
    <cellStyle name="40 % - Markeringsfarve3 2 7 4" xfId="6377" xr:uid="{00000000-0005-0000-0000-0000EE4F0000}"/>
    <cellStyle name="40 % - Markeringsfarve3 2 7 4 2" xfId="16647" xr:uid="{00000000-0005-0000-0000-0000EF4F0000}"/>
    <cellStyle name="40 % - Markeringsfarve3 2 7 5" xfId="6378" xr:uid="{00000000-0005-0000-0000-0000F04F0000}"/>
    <cellStyle name="40 % - Markeringsfarve3 2 7 5 2" xfId="16648" xr:uid="{00000000-0005-0000-0000-0000F14F0000}"/>
    <cellStyle name="40 % - Markeringsfarve3 2 7 6" xfId="6379" xr:uid="{00000000-0005-0000-0000-0000F24F0000}"/>
    <cellStyle name="40 % - Markeringsfarve3 2 7 6 2" xfId="16649" xr:uid="{00000000-0005-0000-0000-0000F34F0000}"/>
    <cellStyle name="40 % - Markeringsfarve3 2 7 7" xfId="16644" xr:uid="{00000000-0005-0000-0000-0000F44F0000}"/>
    <cellStyle name="40 % - Markeringsfarve3 2 8" xfId="6380" xr:uid="{00000000-0005-0000-0000-0000F54F0000}"/>
    <cellStyle name="40 % - Markeringsfarve3 2 8 2" xfId="6381" xr:uid="{00000000-0005-0000-0000-0000F64F0000}"/>
    <cellStyle name="40 % - Markeringsfarve3 2 8 2 2" xfId="16651" xr:uid="{00000000-0005-0000-0000-0000F74F0000}"/>
    <cellStyle name="40 % - Markeringsfarve3 2 8 3" xfId="6382" xr:uid="{00000000-0005-0000-0000-0000F84F0000}"/>
    <cellStyle name="40 % - Markeringsfarve3 2 8 3 2" xfId="16652" xr:uid="{00000000-0005-0000-0000-0000F94F0000}"/>
    <cellStyle name="40 % - Markeringsfarve3 2 8 4" xfId="6383" xr:uid="{00000000-0005-0000-0000-0000FA4F0000}"/>
    <cellStyle name="40 % - Markeringsfarve3 2 8 4 2" xfId="16653" xr:uid="{00000000-0005-0000-0000-0000FB4F0000}"/>
    <cellStyle name="40 % - Markeringsfarve3 2 8 5" xfId="6384" xr:uid="{00000000-0005-0000-0000-0000FC4F0000}"/>
    <cellStyle name="40 % - Markeringsfarve3 2 8 5 2" xfId="16654" xr:uid="{00000000-0005-0000-0000-0000FD4F0000}"/>
    <cellStyle name="40 % - Markeringsfarve3 2 8 6" xfId="6385" xr:uid="{00000000-0005-0000-0000-0000FE4F0000}"/>
    <cellStyle name="40 % - Markeringsfarve3 2 8 6 2" xfId="16655" xr:uid="{00000000-0005-0000-0000-0000FF4F0000}"/>
    <cellStyle name="40 % - Markeringsfarve3 2 8 7" xfId="16650" xr:uid="{00000000-0005-0000-0000-000000500000}"/>
    <cellStyle name="40 % - Markeringsfarve3 2 9" xfId="6386" xr:uid="{00000000-0005-0000-0000-000001500000}"/>
    <cellStyle name="40 % - Markeringsfarve3 2 9 2" xfId="6387" xr:uid="{00000000-0005-0000-0000-000002500000}"/>
    <cellStyle name="40 % - Markeringsfarve3 2 9 2 2" xfId="16657" xr:uid="{00000000-0005-0000-0000-000003500000}"/>
    <cellStyle name="40 % - Markeringsfarve3 2 9 3" xfId="6388" xr:uid="{00000000-0005-0000-0000-000004500000}"/>
    <cellStyle name="40 % - Markeringsfarve3 2 9 3 2" xfId="16658" xr:uid="{00000000-0005-0000-0000-000005500000}"/>
    <cellStyle name="40 % - Markeringsfarve3 2 9 4" xfId="6389" xr:uid="{00000000-0005-0000-0000-000006500000}"/>
    <cellStyle name="40 % - Markeringsfarve3 2 9 4 2" xfId="16659" xr:uid="{00000000-0005-0000-0000-000007500000}"/>
    <cellStyle name="40 % - Markeringsfarve3 2 9 5" xfId="6390" xr:uid="{00000000-0005-0000-0000-000008500000}"/>
    <cellStyle name="40 % - Markeringsfarve3 2 9 5 2" xfId="16660" xr:uid="{00000000-0005-0000-0000-000009500000}"/>
    <cellStyle name="40 % - Markeringsfarve3 2 9 6" xfId="6391" xr:uid="{00000000-0005-0000-0000-00000A500000}"/>
    <cellStyle name="40 % - Markeringsfarve3 2 9 6 2" xfId="16661" xr:uid="{00000000-0005-0000-0000-00000B500000}"/>
    <cellStyle name="40 % - Markeringsfarve3 2 9 7" xfId="16656" xr:uid="{00000000-0005-0000-0000-00000C500000}"/>
    <cellStyle name="40 % - Markeringsfarve3 2_Budget" xfId="6392" xr:uid="{00000000-0005-0000-0000-00000D500000}"/>
    <cellStyle name="40 % - Markeringsfarve3 20" xfId="10299" xr:uid="{00000000-0005-0000-0000-00000E500000}"/>
    <cellStyle name="40 % - Markeringsfarve3 3" xfId="6393" xr:uid="{00000000-0005-0000-0000-00000F500000}"/>
    <cellStyle name="40 % - Markeringsfarve3 3 2" xfId="6394" xr:uid="{00000000-0005-0000-0000-000010500000}"/>
    <cellStyle name="40 % - Markeringsfarve3 3 2 10" xfId="16663" xr:uid="{00000000-0005-0000-0000-000011500000}"/>
    <cellStyle name="40 % - Markeringsfarve3 3 2 2" xfId="6395" xr:uid="{00000000-0005-0000-0000-000012500000}"/>
    <cellStyle name="40 % - Markeringsfarve3 3 2 2 2" xfId="6396" xr:uid="{00000000-0005-0000-0000-000013500000}"/>
    <cellStyle name="40 % - Markeringsfarve3 3 2 2 2 2" xfId="6397" xr:uid="{00000000-0005-0000-0000-000014500000}"/>
    <cellStyle name="40 % - Markeringsfarve3 3 2 2 2 2 2" xfId="16666" xr:uid="{00000000-0005-0000-0000-000015500000}"/>
    <cellStyle name="40 % - Markeringsfarve3 3 2 2 2 3" xfId="6398" xr:uid="{00000000-0005-0000-0000-000016500000}"/>
    <cellStyle name="40 % - Markeringsfarve3 3 2 2 2 3 2" xfId="16667" xr:uid="{00000000-0005-0000-0000-000017500000}"/>
    <cellStyle name="40 % - Markeringsfarve3 3 2 2 2 4" xfId="6399" xr:uid="{00000000-0005-0000-0000-000018500000}"/>
    <cellStyle name="40 % - Markeringsfarve3 3 2 2 2 4 2" xfId="16668" xr:uid="{00000000-0005-0000-0000-000019500000}"/>
    <cellStyle name="40 % - Markeringsfarve3 3 2 2 2 5" xfId="6400" xr:uid="{00000000-0005-0000-0000-00001A500000}"/>
    <cellStyle name="40 % - Markeringsfarve3 3 2 2 2 5 2" xfId="16669" xr:uid="{00000000-0005-0000-0000-00001B500000}"/>
    <cellStyle name="40 % - Markeringsfarve3 3 2 2 2 6" xfId="6401" xr:uid="{00000000-0005-0000-0000-00001C500000}"/>
    <cellStyle name="40 % - Markeringsfarve3 3 2 2 2 6 2" xfId="16670" xr:uid="{00000000-0005-0000-0000-00001D500000}"/>
    <cellStyle name="40 % - Markeringsfarve3 3 2 2 2 7" xfId="16665" xr:uid="{00000000-0005-0000-0000-00001E500000}"/>
    <cellStyle name="40 % - Markeringsfarve3 3 2 2 3" xfId="6402" xr:uid="{00000000-0005-0000-0000-00001F500000}"/>
    <cellStyle name="40 % - Markeringsfarve3 3 2 2 3 2" xfId="16671" xr:uid="{00000000-0005-0000-0000-000020500000}"/>
    <cellStyle name="40 % - Markeringsfarve3 3 2 2 4" xfId="6403" xr:uid="{00000000-0005-0000-0000-000021500000}"/>
    <cellStyle name="40 % - Markeringsfarve3 3 2 2 4 2" xfId="16672" xr:uid="{00000000-0005-0000-0000-000022500000}"/>
    <cellStyle name="40 % - Markeringsfarve3 3 2 2 5" xfId="6404" xr:uid="{00000000-0005-0000-0000-000023500000}"/>
    <cellStyle name="40 % - Markeringsfarve3 3 2 2 5 2" xfId="16673" xr:uid="{00000000-0005-0000-0000-000024500000}"/>
    <cellStyle name="40 % - Markeringsfarve3 3 2 2 6" xfId="6405" xr:uid="{00000000-0005-0000-0000-000025500000}"/>
    <cellStyle name="40 % - Markeringsfarve3 3 2 2 6 2" xfId="16674" xr:uid="{00000000-0005-0000-0000-000026500000}"/>
    <cellStyle name="40 % - Markeringsfarve3 3 2 2 7" xfId="6406" xr:uid="{00000000-0005-0000-0000-000027500000}"/>
    <cellStyle name="40 % - Markeringsfarve3 3 2 2 7 2" xfId="16675" xr:uid="{00000000-0005-0000-0000-000028500000}"/>
    <cellStyle name="40 % - Markeringsfarve3 3 2 2 8" xfId="16664" xr:uid="{00000000-0005-0000-0000-000029500000}"/>
    <cellStyle name="40 % - Markeringsfarve3 3 2 3" xfId="6407" xr:uid="{00000000-0005-0000-0000-00002A500000}"/>
    <cellStyle name="40 % - Markeringsfarve3 3 2 3 2" xfId="6408" xr:uid="{00000000-0005-0000-0000-00002B500000}"/>
    <cellStyle name="40 % - Markeringsfarve3 3 2 3 2 2" xfId="16677" xr:uid="{00000000-0005-0000-0000-00002C500000}"/>
    <cellStyle name="40 % - Markeringsfarve3 3 2 3 3" xfId="6409" xr:uid="{00000000-0005-0000-0000-00002D500000}"/>
    <cellStyle name="40 % - Markeringsfarve3 3 2 3 3 2" xfId="16678" xr:uid="{00000000-0005-0000-0000-00002E500000}"/>
    <cellStyle name="40 % - Markeringsfarve3 3 2 3 4" xfId="6410" xr:uid="{00000000-0005-0000-0000-00002F500000}"/>
    <cellStyle name="40 % - Markeringsfarve3 3 2 3 4 2" xfId="16679" xr:uid="{00000000-0005-0000-0000-000030500000}"/>
    <cellStyle name="40 % - Markeringsfarve3 3 2 3 5" xfId="6411" xr:uid="{00000000-0005-0000-0000-000031500000}"/>
    <cellStyle name="40 % - Markeringsfarve3 3 2 3 5 2" xfId="16680" xr:uid="{00000000-0005-0000-0000-000032500000}"/>
    <cellStyle name="40 % - Markeringsfarve3 3 2 3 6" xfId="6412" xr:uid="{00000000-0005-0000-0000-000033500000}"/>
    <cellStyle name="40 % - Markeringsfarve3 3 2 3 6 2" xfId="16681" xr:uid="{00000000-0005-0000-0000-000034500000}"/>
    <cellStyle name="40 % - Markeringsfarve3 3 2 3 7" xfId="16676" xr:uid="{00000000-0005-0000-0000-000035500000}"/>
    <cellStyle name="40 % - Markeringsfarve3 3 2 4" xfId="6413" xr:uid="{00000000-0005-0000-0000-000036500000}"/>
    <cellStyle name="40 % - Markeringsfarve3 3 2 4 2" xfId="16682" xr:uid="{00000000-0005-0000-0000-000037500000}"/>
    <cellStyle name="40 % - Markeringsfarve3 3 2 5" xfId="6414" xr:uid="{00000000-0005-0000-0000-000038500000}"/>
    <cellStyle name="40 % - Markeringsfarve3 3 2 5 2" xfId="16683" xr:uid="{00000000-0005-0000-0000-000039500000}"/>
    <cellStyle name="40 % - Markeringsfarve3 3 2 6" xfId="6415" xr:uid="{00000000-0005-0000-0000-00003A500000}"/>
    <cellStyle name="40 % - Markeringsfarve3 3 2 6 2" xfId="16684" xr:uid="{00000000-0005-0000-0000-00003B500000}"/>
    <cellStyle name="40 % - Markeringsfarve3 3 2 7" xfId="6416" xr:uid="{00000000-0005-0000-0000-00003C500000}"/>
    <cellStyle name="40 % - Markeringsfarve3 3 2 7 2" xfId="16685" xr:uid="{00000000-0005-0000-0000-00003D500000}"/>
    <cellStyle name="40 % - Markeringsfarve3 3 2 8" xfId="6417" xr:uid="{00000000-0005-0000-0000-00003E500000}"/>
    <cellStyle name="40 % - Markeringsfarve3 3 2 8 2" xfId="16686" xr:uid="{00000000-0005-0000-0000-00003F500000}"/>
    <cellStyle name="40 % - Markeringsfarve3 3 2 9" xfId="6418" xr:uid="{00000000-0005-0000-0000-000040500000}"/>
    <cellStyle name="40 % - Markeringsfarve3 3 2 9 2" xfId="16687" xr:uid="{00000000-0005-0000-0000-000041500000}"/>
    <cellStyle name="40 % - Markeringsfarve3 3 3" xfId="6419" xr:uid="{00000000-0005-0000-0000-000042500000}"/>
    <cellStyle name="40 % - Markeringsfarve3 3 3 2" xfId="16688" xr:uid="{00000000-0005-0000-0000-000043500000}"/>
    <cellStyle name="40 % - Markeringsfarve3 3 4" xfId="16662" xr:uid="{00000000-0005-0000-0000-000044500000}"/>
    <cellStyle name="40 % - Markeringsfarve3 3_Budget" xfId="6420" xr:uid="{00000000-0005-0000-0000-000045500000}"/>
    <cellStyle name="40 % - Markeringsfarve3 4" xfId="6421" xr:uid="{00000000-0005-0000-0000-000046500000}"/>
    <cellStyle name="40 % - Markeringsfarve3 4 2" xfId="6422" xr:uid="{00000000-0005-0000-0000-000047500000}"/>
    <cellStyle name="40 % - Markeringsfarve3 4 2 2" xfId="16690" xr:uid="{00000000-0005-0000-0000-000048500000}"/>
    <cellStyle name="40 % - Markeringsfarve3 4 3" xfId="16689" xr:uid="{00000000-0005-0000-0000-000049500000}"/>
    <cellStyle name="40 % - Markeringsfarve3 5" xfId="6423" xr:uid="{00000000-0005-0000-0000-00004A500000}"/>
    <cellStyle name="40 % - Markeringsfarve3 5 2" xfId="16691" xr:uid="{00000000-0005-0000-0000-00004B500000}"/>
    <cellStyle name="40 % - Markeringsfarve3 6" xfId="6424" xr:uid="{00000000-0005-0000-0000-00004C500000}"/>
    <cellStyle name="40 % - Markeringsfarve3 6 10" xfId="6425" xr:uid="{00000000-0005-0000-0000-00004D500000}"/>
    <cellStyle name="40 % - Markeringsfarve3 6 10 2" xfId="16693" xr:uid="{00000000-0005-0000-0000-00004E500000}"/>
    <cellStyle name="40 % - Markeringsfarve3 6 11" xfId="16692" xr:uid="{00000000-0005-0000-0000-00004F500000}"/>
    <cellStyle name="40 % - Markeringsfarve3 6 2" xfId="6426" xr:uid="{00000000-0005-0000-0000-000050500000}"/>
    <cellStyle name="40 % - Markeringsfarve3 6 2 2" xfId="6427" xr:uid="{00000000-0005-0000-0000-000051500000}"/>
    <cellStyle name="40 % - Markeringsfarve3 6 2 2 2" xfId="6428" xr:uid="{00000000-0005-0000-0000-000052500000}"/>
    <cellStyle name="40 % - Markeringsfarve3 6 2 2 2 2" xfId="16696" xr:uid="{00000000-0005-0000-0000-000053500000}"/>
    <cellStyle name="40 % - Markeringsfarve3 6 2 2 3" xfId="6429" xr:uid="{00000000-0005-0000-0000-000054500000}"/>
    <cellStyle name="40 % - Markeringsfarve3 6 2 2 3 2" xfId="16697" xr:uid="{00000000-0005-0000-0000-000055500000}"/>
    <cellStyle name="40 % - Markeringsfarve3 6 2 2 4" xfId="6430" xr:uid="{00000000-0005-0000-0000-000056500000}"/>
    <cellStyle name="40 % - Markeringsfarve3 6 2 2 4 2" xfId="16698" xr:uid="{00000000-0005-0000-0000-000057500000}"/>
    <cellStyle name="40 % - Markeringsfarve3 6 2 2 5" xfId="6431" xr:uid="{00000000-0005-0000-0000-000058500000}"/>
    <cellStyle name="40 % - Markeringsfarve3 6 2 2 5 2" xfId="16699" xr:uid="{00000000-0005-0000-0000-000059500000}"/>
    <cellStyle name="40 % - Markeringsfarve3 6 2 2 6" xfId="6432" xr:uid="{00000000-0005-0000-0000-00005A500000}"/>
    <cellStyle name="40 % - Markeringsfarve3 6 2 2 6 2" xfId="16700" xr:uid="{00000000-0005-0000-0000-00005B500000}"/>
    <cellStyle name="40 % - Markeringsfarve3 6 2 2 7" xfId="16695" xr:uid="{00000000-0005-0000-0000-00005C500000}"/>
    <cellStyle name="40 % - Markeringsfarve3 6 2 3" xfId="6433" xr:uid="{00000000-0005-0000-0000-00005D500000}"/>
    <cellStyle name="40 % - Markeringsfarve3 6 2 3 2" xfId="6434" xr:uid="{00000000-0005-0000-0000-00005E500000}"/>
    <cellStyle name="40 % - Markeringsfarve3 6 2 3 2 2" xfId="16702" xr:uid="{00000000-0005-0000-0000-00005F500000}"/>
    <cellStyle name="40 % - Markeringsfarve3 6 2 3 3" xfId="6435" xr:uid="{00000000-0005-0000-0000-000060500000}"/>
    <cellStyle name="40 % - Markeringsfarve3 6 2 3 3 2" xfId="16703" xr:uid="{00000000-0005-0000-0000-000061500000}"/>
    <cellStyle name="40 % - Markeringsfarve3 6 2 3 4" xfId="6436" xr:uid="{00000000-0005-0000-0000-000062500000}"/>
    <cellStyle name="40 % - Markeringsfarve3 6 2 3 4 2" xfId="16704" xr:uid="{00000000-0005-0000-0000-000063500000}"/>
    <cellStyle name="40 % - Markeringsfarve3 6 2 3 5" xfId="6437" xr:uid="{00000000-0005-0000-0000-000064500000}"/>
    <cellStyle name="40 % - Markeringsfarve3 6 2 3 5 2" xfId="16705" xr:uid="{00000000-0005-0000-0000-000065500000}"/>
    <cellStyle name="40 % - Markeringsfarve3 6 2 3 6" xfId="6438" xr:uid="{00000000-0005-0000-0000-000066500000}"/>
    <cellStyle name="40 % - Markeringsfarve3 6 2 3 6 2" xfId="16706" xr:uid="{00000000-0005-0000-0000-000067500000}"/>
    <cellStyle name="40 % - Markeringsfarve3 6 2 3 7" xfId="16701" xr:uid="{00000000-0005-0000-0000-000068500000}"/>
    <cellStyle name="40 % - Markeringsfarve3 6 2 4" xfId="6439" xr:uid="{00000000-0005-0000-0000-000069500000}"/>
    <cellStyle name="40 % - Markeringsfarve3 6 2 4 2" xfId="16707" xr:uid="{00000000-0005-0000-0000-00006A500000}"/>
    <cellStyle name="40 % - Markeringsfarve3 6 2 5" xfId="6440" xr:uid="{00000000-0005-0000-0000-00006B500000}"/>
    <cellStyle name="40 % - Markeringsfarve3 6 2 5 2" xfId="16708" xr:uid="{00000000-0005-0000-0000-00006C500000}"/>
    <cellStyle name="40 % - Markeringsfarve3 6 2 6" xfId="6441" xr:uid="{00000000-0005-0000-0000-00006D500000}"/>
    <cellStyle name="40 % - Markeringsfarve3 6 2 6 2" xfId="16709" xr:uid="{00000000-0005-0000-0000-00006E500000}"/>
    <cellStyle name="40 % - Markeringsfarve3 6 2 7" xfId="6442" xr:uid="{00000000-0005-0000-0000-00006F500000}"/>
    <cellStyle name="40 % - Markeringsfarve3 6 2 7 2" xfId="16710" xr:uid="{00000000-0005-0000-0000-000070500000}"/>
    <cellStyle name="40 % - Markeringsfarve3 6 2 8" xfId="6443" xr:uid="{00000000-0005-0000-0000-000071500000}"/>
    <cellStyle name="40 % - Markeringsfarve3 6 2 8 2" xfId="16711" xr:uid="{00000000-0005-0000-0000-000072500000}"/>
    <cellStyle name="40 % - Markeringsfarve3 6 2 9" xfId="16694" xr:uid="{00000000-0005-0000-0000-000073500000}"/>
    <cellStyle name="40 % - Markeringsfarve3 6 3" xfId="6444" xr:uid="{00000000-0005-0000-0000-000074500000}"/>
    <cellStyle name="40 % - Markeringsfarve3 6 3 2" xfId="16712" xr:uid="{00000000-0005-0000-0000-000075500000}"/>
    <cellStyle name="40 % - Markeringsfarve3 6 4" xfId="6445" xr:uid="{00000000-0005-0000-0000-000076500000}"/>
    <cellStyle name="40 % - Markeringsfarve3 6 4 2" xfId="6446" xr:uid="{00000000-0005-0000-0000-000077500000}"/>
    <cellStyle name="40 % - Markeringsfarve3 6 4 2 2" xfId="16714" xr:uid="{00000000-0005-0000-0000-000078500000}"/>
    <cellStyle name="40 % - Markeringsfarve3 6 4 3" xfId="6447" xr:uid="{00000000-0005-0000-0000-000079500000}"/>
    <cellStyle name="40 % - Markeringsfarve3 6 4 3 2" xfId="16715" xr:uid="{00000000-0005-0000-0000-00007A500000}"/>
    <cellStyle name="40 % - Markeringsfarve3 6 4 4" xfId="6448" xr:uid="{00000000-0005-0000-0000-00007B500000}"/>
    <cellStyle name="40 % - Markeringsfarve3 6 4 4 2" xfId="16716" xr:uid="{00000000-0005-0000-0000-00007C500000}"/>
    <cellStyle name="40 % - Markeringsfarve3 6 4 5" xfId="6449" xr:uid="{00000000-0005-0000-0000-00007D500000}"/>
    <cellStyle name="40 % - Markeringsfarve3 6 4 5 2" xfId="16717" xr:uid="{00000000-0005-0000-0000-00007E500000}"/>
    <cellStyle name="40 % - Markeringsfarve3 6 4 6" xfId="6450" xr:uid="{00000000-0005-0000-0000-00007F500000}"/>
    <cellStyle name="40 % - Markeringsfarve3 6 4 6 2" xfId="16718" xr:uid="{00000000-0005-0000-0000-000080500000}"/>
    <cellStyle name="40 % - Markeringsfarve3 6 4 7" xfId="16713" xr:uid="{00000000-0005-0000-0000-000081500000}"/>
    <cellStyle name="40 % - Markeringsfarve3 6 5" xfId="6451" xr:uid="{00000000-0005-0000-0000-000082500000}"/>
    <cellStyle name="40 % - Markeringsfarve3 6 5 2" xfId="6452" xr:uid="{00000000-0005-0000-0000-000083500000}"/>
    <cellStyle name="40 % - Markeringsfarve3 6 5 2 2" xfId="16720" xr:uid="{00000000-0005-0000-0000-000084500000}"/>
    <cellStyle name="40 % - Markeringsfarve3 6 5 3" xfId="6453" xr:uid="{00000000-0005-0000-0000-000085500000}"/>
    <cellStyle name="40 % - Markeringsfarve3 6 5 3 2" xfId="16721" xr:uid="{00000000-0005-0000-0000-000086500000}"/>
    <cellStyle name="40 % - Markeringsfarve3 6 5 4" xfId="6454" xr:uid="{00000000-0005-0000-0000-000087500000}"/>
    <cellStyle name="40 % - Markeringsfarve3 6 5 4 2" xfId="16722" xr:uid="{00000000-0005-0000-0000-000088500000}"/>
    <cellStyle name="40 % - Markeringsfarve3 6 5 5" xfId="6455" xr:uid="{00000000-0005-0000-0000-000089500000}"/>
    <cellStyle name="40 % - Markeringsfarve3 6 5 5 2" xfId="16723" xr:uid="{00000000-0005-0000-0000-00008A500000}"/>
    <cellStyle name="40 % - Markeringsfarve3 6 5 6" xfId="6456" xr:uid="{00000000-0005-0000-0000-00008B500000}"/>
    <cellStyle name="40 % - Markeringsfarve3 6 5 6 2" xfId="16724" xr:uid="{00000000-0005-0000-0000-00008C500000}"/>
    <cellStyle name="40 % - Markeringsfarve3 6 5 7" xfId="16719" xr:uid="{00000000-0005-0000-0000-00008D500000}"/>
    <cellStyle name="40 % - Markeringsfarve3 6 6" xfId="6457" xr:uid="{00000000-0005-0000-0000-00008E500000}"/>
    <cellStyle name="40 % - Markeringsfarve3 6 6 2" xfId="16725" xr:uid="{00000000-0005-0000-0000-00008F500000}"/>
    <cellStyle name="40 % - Markeringsfarve3 6 7" xfId="6458" xr:uid="{00000000-0005-0000-0000-000090500000}"/>
    <cellStyle name="40 % - Markeringsfarve3 6 7 2" xfId="16726" xr:uid="{00000000-0005-0000-0000-000091500000}"/>
    <cellStyle name="40 % - Markeringsfarve3 6 8" xfId="6459" xr:uid="{00000000-0005-0000-0000-000092500000}"/>
    <cellStyle name="40 % - Markeringsfarve3 6 8 2" xfId="16727" xr:uid="{00000000-0005-0000-0000-000093500000}"/>
    <cellStyle name="40 % - Markeringsfarve3 6 9" xfId="6460" xr:uid="{00000000-0005-0000-0000-000094500000}"/>
    <cellStyle name="40 % - Markeringsfarve3 6 9 2" xfId="16728" xr:uid="{00000000-0005-0000-0000-000095500000}"/>
    <cellStyle name="40 % - Markeringsfarve3 7" xfId="6461" xr:uid="{00000000-0005-0000-0000-000096500000}"/>
    <cellStyle name="40 % - Markeringsfarve3 7 2" xfId="16729" xr:uid="{00000000-0005-0000-0000-000097500000}"/>
    <cellStyle name="40 % - Markeringsfarve3 8" xfId="6462" xr:uid="{00000000-0005-0000-0000-000098500000}"/>
    <cellStyle name="40 % - Markeringsfarve3 8 2" xfId="16730" xr:uid="{00000000-0005-0000-0000-000099500000}"/>
    <cellStyle name="40 % - Markeringsfarve3 9" xfId="6463" xr:uid="{00000000-0005-0000-0000-00009A500000}"/>
    <cellStyle name="40 % - Markeringsfarve3 9 2" xfId="16731" xr:uid="{00000000-0005-0000-0000-00009B500000}"/>
    <cellStyle name="40 % - Markeringsfarve4 10" xfId="6465" xr:uid="{00000000-0005-0000-0000-00009C500000}"/>
    <cellStyle name="40 % - Markeringsfarve4 10 2" xfId="16732" xr:uid="{00000000-0005-0000-0000-00009D500000}"/>
    <cellStyle name="40 % - Markeringsfarve4 11" xfId="6466" xr:uid="{00000000-0005-0000-0000-00009E500000}"/>
    <cellStyle name="40 % - Markeringsfarve4 11 2" xfId="6467" xr:uid="{00000000-0005-0000-0000-00009F500000}"/>
    <cellStyle name="40 % - Markeringsfarve4 11 2 2" xfId="16734" xr:uid="{00000000-0005-0000-0000-0000A0500000}"/>
    <cellStyle name="40 % - Markeringsfarve4 11 3" xfId="16733" xr:uid="{00000000-0005-0000-0000-0000A1500000}"/>
    <cellStyle name="40 % - Markeringsfarve4 12" xfId="6468" xr:uid="{00000000-0005-0000-0000-0000A2500000}"/>
    <cellStyle name="40 % - Markeringsfarve4 12 2" xfId="16735" xr:uid="{00000000-0005-0000-0000-0000A3500000}"/>
    <cellStyle name="40 % - Markeringsfarve4 13" xfId="6469" xr:uid="{00000000-0005-0000-0000-0000A4500000}"/>
    <cellStyle name="40 % - Markeringsfarve4 13 2" xfId="16736" xr:uid="{00000000-0005-0000-0000-0000A5500000}"/>
    <cellStyle name="40 % - Markeringsfarve4 14" xfId="6470" xr:uid="{00000000-0005-0000-0000-0000A6500000}"/>
    <cellStyle name="40 % - Markeringsfarve4 14 2" xfId="16737" xr:uid="{00000000-0005-0000-0000-0000A7500000}"/>
    <cellStyle name="40 % - Markeringsfarve4 15" xfId="6471" xr:uid="{00000000-0005-0000-0000-0000A8500000}"/>
    <cellStyle name="40 % - Markeringsfarve4 15 2" xfId="16738" xr:uid="{00000000-0005-0000-0000-0000A9500000}"/>
    <cellStyle name="40 % - Markeringsfarve4 16" xfId="6472" xr:uid="{00000000-0005-0000-0000-0000AA500000}"/>
    <cellStyle name="40 % - Markeringsfarve4 16 2" xfId="16739" xr:uid="{00000000-0005-0000-0000-0000AB500000}"/>
    <cellStyle name="40 % - Markeringsfarve4 17" xfId="6473" xr:uid="{00000000-0005-0000-0000-0000AC500000}"/>
    <cellStyle name="40 % - Markeringsfarve4 17 2" xfId="16740" xr:uid="{00000000-0005-0000-0000-0000AD500000}"/>
    <cellStyle name="40 % - Markeringsfarve4 18" xfId="6474" xr:uid="{00000000-0005-0000-0000-0000AE500000}"/>
    <cellStyle name="40 % - Markeringsfarve4 18 2" xfId="16741" xr:uid="{00000000-0005-0000-0000-0000AF500000}"/>
    <cellStyle name="40 % - Markeringsfarve4 19" xfId="6475" xr:uid="{00000000-0005-0000-0000-0000B0500000}"/>
    <cellStyle name="40 % - Markeringsfarve4 19 2" xfId="16742" xr:uid="{00000000-0005-0000-0000-0000B1500000}"/>
    <cellStyle name="40 % - Markeringsfarve4 2" xfId="6476" xr:uid="{00000000-0005-0000-0000-0000B2500000}"/>
    <cellStyle name="40 % - Markeringsfarve4 2 10" xfId="6477" xr:uid="{00000000-0005-0000-0000-0000B3500000}"/>
    <cellStyle name="40 % - Markeringsfarve4 2 10 2" xfId="16744" xr:uid="{00000000-0005-0000-0000-0000B4500000}"/>
    <cellStyle name="40 % - Markeringsfarve4 2 11" xfId="6478" xr:uid="{00000000-0005-0000-0000-0000B5500000}"/>
    <cellStyle name="40 % - Markeringsfarve4 2 11 2" xfId="16745" xr:uid="{00000000-0005-0000-0000-0000B6500000}"/>
    <cellStyle name="40 % - Markeringsfarve4 2 12" xfId="6479" xr:uid="{00000000-0005-0000-0000-0000B7500000}"/>
    <cellStyle name="40 % - Markeringsfarve4 2 12 2" xfId="16746" xr:uid="{00000000-0005-0000-0000-0000B8500000}"/>
    <cellStyle name="40 % - Markeringsfarve4 2 13" xfId="6480" xr:uid="{00000000-0005-0000-0000-0000B9500000}"/>
    <cellStyle name="40 % - Markeringsfarve4 2 13 2" xfId="16747" xr:uid="{00000000-0005-0000-0000-0000BA500000}"/>
    <cellStyle name="40 % - Markeringsfarve4 2 14" xfId="6481" xr:uid="{00000000-0005-0000-0000-0000BB500000}"/>
    <cellStyle name="40 % - Markeringsfarve4 2 14 2" xfId="16748" xr:uid="{00000000-0005-0000-0000-0000BC500000}"/>
    <cellStyle name="40 % - Markeringsfarve4 2 15" xfId="6482" xr:uid="{00000000-0005-0000-0000-0000BD500000}"/>
    <cellStyle name="40 % - Markeringsfarve4 2 15 2" xfId="16749" xr:uid="{00000000-0005-0000-0000-0000BE500000}"/>
    <cellStyle name="40 % - Markeringsfarve4 2 16" xfId="6483" xr:uid="{00000000-0005-0000-0000-0000BF500000}"/>
    <cellStyle name="40 % - Markeringsfarve4 2 16 2" xfId="16750" xr:uid="{00000000-0005-0000-0000-0000C0500000}"/>
    <cellStyle name="40 % - Markeringsfarve4 2 17" xfId="6484" xr:uid="{00000000-0005-0000-0000-0000C1500000}"/>
    <cellStyle name="40 % - Markeringsfarve4 2 17 2" xfId="16751" xr:uid="{00000000-0005-0000-0000-0000C2500000}"/>
    <cellStyle name="40 % - Markeringsfarve4 2 18" xfId="10302" xr:uid="{00000000-0005-0000-0000-0000C3500000}"/>
    <cellStyle name="40 % - Markeringsfarve4 2 19" xfId="16743" xr:uid="{00000000-0005-0000-0000-0000C4500000}"/>
    <cellStyle name="40 % - Markeringsfarve4 2 2" xfId="6485" xr:uid="{00000000-0005-0000-0000-0000C5500000}"/>
    <cellStyle name="40 % - Markeringsfarve4 2 2 10" xfId="6486" xr:uid="{00000000-0005-0000-0000-0000C6500000}"/>
    <cellStyle name="40 % - Markeringsfarve4 2 2 10 2" xfId="16753" xr:uid="{00000000-0005-0000-0000-0000C7500000}"/>
    <cellStyle name="40 % - Markeringsfarve4 2 2 11" xfId="6487" xr:uid="{00000000-0005-0000-0000-0000C8500000}"/>
    <cellStyle name="40 % - Markeringsfarve4 2 2 11 2" xfId="16754" xr:uid="{00000000-0005-0000-0000-0000C9500000}"/>
    <cellStyle name="40 % - Markeringsfarve4 2 2 12" xfId="6488" xr:uid="{00000000-0005-0000-0000-0000CA500000}"/>
    <cellStyle name="40 % - Markeringsfarve4 2 2 12 2" xfId="16755" xr:uid="{00000000-0005-0000-0000-0000CB500000}"/>
    <cellStyle name="40 % - Markeringsfarve4 2 2 13" xfId="6489" xr:uid="{00000000-0005-0000-0000-0000CC500000}"/>
    <cellStyle name="40 % - Markeringsfarve4 2 2 13 2" xfId="16756" xr:uid="{00000000-0005-0000-0000-0000CD500000}"/>
    <cellStyle name="40 % - Markeringsfarve4 2 2 14" xfId="6490" xr:uid="{00000000-0005-0000-0000-0000CE500000}"/>
    <cellStyle name="40 % - Markeringsfarve4 2 2 14 2" xfId="16757" xr:uid="{00000000-0005-0000-0000-0000CF500000}"/>
    <cellStyle name="40 % - Markeringsfarve4 2 2 15" xfId="16752" xr:uid="{00000000-0005-0000-0000-0000D0500000}"/>
    <cellStyle name="40 % - Markeringsfarve4 2 2 2" xfId="6491" xr:uid="{00000000-0005-0000-0000-0000D1500000}"/>
    <cellStyle name="40 % - Markeringsfarve4 2 2 2 10" xfId="6492" xr:uid="{00000000-0005-0000-0000-0000D2500000}"/>
    <cellStyle name="40 % - Markeringsfarve4 2 2 2 10 2" xfId="16759" xr:uid="{00000000-0005-0000-0000-0000D3500000}"/>
    <cellStyle name="40 % - Markeringsfarve4 2 2 2 11" xfId="6493" xr:uid="{00000000-0005-0000-0000-0000D4500000}"/>
    <cellStyle name="40 % - Markeringsfarve4 2 2 2 11 2" xfId="16760" xr:uid="{00000000-0005-0000-0000-0000D5500000}"/>
    <cellStyle name="40 % - Markeringsfarve4 2 2 2 12" xfId="6494" xr:uid="{00000000-0005-0000-0000-0000D6500000}"/>
    <cellStyle name="40 % - Markeringsfarve4 2 2 2 12 2" xfId="16761" xr:uid="{00000000-0005-0000-0000-0000D7500000}"/>
    <cellStyle name="40 % - Markeringsfarve4 2 2 2 13" xfId="16758" xr:uid="{00000000-0005-0000-0000-0000D8500000}"/>
    <cellStyle name="40 % - Markeringsfarve4 2 2 2 2" xfId="6495" xr:uid="{00000000-0005-0000-0000-0000D9500000}"/>
    <cellStyle name="40 % - Markeringsfarve4 2 2 2 2 10" xfId="6496" xr:uid="{00000000-0005-0000-0000-0000DA500000}"/>
    <cellStyle name="40 % - Markeringsfarve4 2 2 2 2 10 2" xfId="16763" xr:uid="{00000000-0005-0000-0000-0000DB500000}"/>
    <cellStyle name="40 % - Markeringsfarve4 2 2 2 2 11" xfId="6497" xr:uid="{00000000-0005-0000-0000-0000DC500000}"/>
    <cellStyle name="40 % - Markeringsfarve4 2 2 2 2 11 2" xfId="16764" xr:uid="{00000000-0005-0000-0000-0000DD500000}"/>
    <cellStyle name="40 % - Markeringsfarve4 2 2 2 2 12" xfId="16762" xr:uid="{00000000-0005-0000-0000-0000DE500000}"/>
    <cellStyle name="40 % - Markeringsfarve4 2 2 2 2 2" xfId="6498" xr:uid="{00000000-0005-0000-0000-0000DF500000}"/>
    <cellStyle name="40 % - Markeringsfarve4 2 2 2 2 2 10" xfId="6499" xr:uid="{00000000-0005-0000-0000-0000E0500000}"/>
    <cellStyle name="40 % - Markeringsfarve4 2 2 2 2 2 10 2" xfId="16766" xr:uid="{00000000-0005-0000-0000-0000E1500000}"/>
    <cellStyle name="40 % - Markeringsfarve4 2 2 2 2 2 11" xfId="16765" xr:uid="{00000000-0005-0000-0000-0000E2500000}"/>
    <cellStyle name="40 % - Markeringsfarve4 2 2 2 2 2 2" xfId="6500" xr:uid="{00000000-0005-0000-0000-0000E3500000}"/>
    <cellStyle name="40 % - Markeringsfarve4 2 2 2 2 2 2 2" xfId="6501" xr:uid="{00000000-0005-0000-0000-0000E4500000}"/>
    <cellStyle name="40 % - Markeringsfarve4 2 2 2 2 2 2 2 2" xfId="16768" xr:uid="{00000000-0005-0000-0000-0000E5500000}"/>
    <cellStyle name="40 % - Markeringsfarve4 2 2 2 2 2 2 3" xfId="6502" xr:uid="{00000000-0005-0000-0000-0000E6500000}"/>
    <cellStyle name="40 % - Markeringsfarve4 2 2 2 2 2 2 3 2" xfId="16769" xr:uid="{00000000-0005-0000-0000-0000E7500000}"/>
    <cellStyle name="40 % - Markeringsfarve4 2 2 2 2 2 2 4" xfId="6503" xr:uid="{00000000-0005-0000-0000-0000E8500000}"/>
    <cellStyle name="40 % - Markeringsfarve4 2 2 2 2 2 2 4 2" xfId="16770" xr:uid="{00000000-0005-0000-0000-0000E9500000}"/>
    <cellStyle name="40 % - Markeringsfarve4 2 2 2 2 2 2 5" xfId="6504" xr:uid="{00000000-0005-0000-0000-0000EA500000}"/>
    <cellStyle name="40 % - Markeringsfarve4 2 2 2 2 2 2 5 2" xfId="16771" xr:uid="{00000000-0005-0000-0000-0000EB500000}"/>
    <cellStyle name="40 % - Markeringsfarve4 2 2 2 2 2 2 6" xfId="6505" xr:uid="{00000000-0005-0000-0000-0000EC500000}"/>
    <cellStyle name="40 % - Markeringsfarve4 2 2 2 2 2 2 6 2" xfId="16772" xr:uid="{00000000-0005-0000-0000-0000ED500000}"/>
    <cellStyle name="40 % - Markeringsfarve4 2 2 2 2 2 2 7" xfId="16767" xr:uid="{00000000-0005-0000-0000-0000EE500000}"/>
    <cellStyle name="40 % - Markeringsfarve4 2 2 2 2 2 3" xfId="6506" xr:uid="{00000000-0005-0000-0000-0000EF500000}"/>
    <cellStyle name="40 % - Markeringsfarve4 2 2 2 2 2 3 2" xfId="6507" xr:uid="{00000000-0005-0000-0000-0000F0500000}"/>
    <cellStyle name="40 % - Markeringsfarve4 2 2 2 2 2 3 2 2" xfId="16774" xr:uid="{00000000-0005-0000-0000-0000F1500000}"/>
    <cellStyle name="40 % - Markeringsfarve4 2 2 2 2 2 3 3" xfId="6508" xr:uid="{00000000-0005-0000-0000-0000F2500000}"/>
    <cellStyle name="40 % - Markeringsfarve4 2 2 2 2 2 3 3 2" xfId="16775" xr:uid="{00000000-0005-0000-0000-0000F3500000}"/>
    <cellStyle name="40 % - Markeringsfarve4 2 2 2 2 2 3 4" xfId="6509" xr:uid="{00000000-0005-0000-0000-0000F4500000}"/>
    <cellStyle name="40 % - Markeringsfarve4 2 2 2 2 2 3 4 2" xfId="16776" xr:uid="{00000000-0005-0000-0000-0000F5500000}"/>
    <cellStyle name="40 % - Markeringsfarve4 2 2 2 2 2 3 5" xfId="6510" xr:uid="{00000000-0005-0000-0000-0000F6500000}"/>
    <cellStyle name="40 % - Markeringsfarve4 2 2 2 2 2 3 5 2" xfId="16777" xr:uid="{00000000-0005-0000-0000-0000F7500000}"/>
    <cellStyle name="40 % - Markeringsfarve4 2 2 2 2 2 3 6" xfId="6511" xr:uid="{00000000-0005-0000-0000-0000F8500000}"/>
    <cellStyle name="40 % - Markeringsfarve4 2 2 2 2 2 3 6 2" xfId="16778" xr:uid="{00000000-0005-0000-0000-0000F9500000}"/>
    <cellStyle name="40 % - Markeringsfarve4 2 2 2 2 2 3 7" xfId="16773" xr:uid="{00000000-0005-0000-0000-0000FA500000}"/>
    <cellStyle name="40 % - Markeringsfarve4 2 2 2 2 2 4" xfId="6512" xr:uid="{00000000-0005-0000-0000-0000FB500000}"/>
    <cellStyle name="40 % - Markeringsfarve4 2 2 2 2 2 4 2" xfId="6513" xr:uid="{00000000-0005-0000-0000-0000FC500000}"/>
    <cellStyle name="40 % - Markeringsfarve4 2 2 2 2 2 4 2 2" xfId="16780" xr:uid="{00000000-0005-0000-0000-0000FD500000}"/>
    <cellStyle name="40 % - Markeringsfarve4 2 2 2 2 2 4 3" xfId="6514" xr:uid="{00000000-0005-0000-0000-0000FE500000}"/>
    <cellStyle name="40 % - Markeringsfarve4 2 2 2 2 2 4 3 2" xfId="16781" xr:uid="{00000000-0005-0000-0000-0000FF500000}"/>
    <cellStyle name="40 % - Markeringsfarve4 2 2 2 2 2 4 4" xfId="6515" xr:uid="{00000000-0005-0000-0000-000000510000}"/>
    <cellStyle name="40 % - Markeringsfarve4 2 2 2 2 2 4 4 2" xfId="16782" xr:uid="{00000000-0005-0000-0000-000001510000}"/>
    <cellStyle name="40 % - Markeringsfarve4 2 2 2 2 2 4 5" xfId="6516" xr:uid="{00000000-0005-0000-0000-000002510000}"/>
    <cellStyle name="40 % - Markeringsfarve4 2 2 2 2 2 4 5 2" xfId="16783" xr:uid="{00000000-0005-0000-0000-000003510000}"/>
    <cellStyle name="40 % - Markeringsfarve4 2 2 2 2 2 4 6" xfId="6517" xr:uid="{00000000-0005-0000-0000-000004510000}"/>
    <cellStyle name="40 % - Markeringsfarve4 2 2 2 2 2 4 6 2" xfId="16784" xr:uid="{00000000-0005-0000-0000-000005510000}"/>
    <cellStyle name="40 % - Markeringsfarve4 2 2 2 2 2 4 7" xfId="16779" xr:uid="{00000000-0005-0000-0000-000006510000}"/>
    <cellStyle name="40 % - Markeringsfarve4 2 2 2 2 2 5" xfId="6518" xr:uid="{00000000-0005-0000-0000-000007510000}"/>
    <cellStyle name="40 % - Markeringsfarve4 2 2 2 2 2 5 2" xfId="6519" xr:uid="{00000000-0005-0000-0000-000008510000}"/>
    <cellStyle name="40 % - Markeringsfarve4 2 2 2 2 2 5 2 2" xfId="16786" xr:uid="{00000000-0005-0000-0000-000009510000}"/>
    <cellStyle name="40 % - Markeringsfarve4 2 2 2 2 2 5 3" xfId="6520" xr:uid="{00000000-0005-0000-0000-00000A510000}"/>
    <cellStyle name="40 % - Markeringsfarve4 2 2 2 2 2 5 3 2" xfId="16787" xr:uid="{00000000-0005-0000-0000-00000B510000}"/>
    <cellStyle name="40 % - Markeringsfarve4 2 2 2 2 2 5 4" xfId="6521" xr:uid="{00000000-0005-0000-0000-00000C510000}"/>
    <cellStyle name="40 % - Markeringsfarve4 2 2 2 2 2 5 4 2" xfId="16788" xr:uid="{00000000-0005-0000-0000-00000D510000}"/>
    <cellStyle name="40 % - Markeringsfarve4 2 2 2 2 2 5 5" xfId="6522" xr:uid="{00000000-0005-0000-0000-00000E510000}"/>
    <cellStyle name="40 % - Markeringsfarve4 2 2 2 2 2 5 5 2" xfId="16789" xr:uid="{00000000-0005-0000-0000-00000F510000}"/>
    <cellStyle name="40 % - Markeringsfarve4 2 2 2 2 2 5 6" xfId="6523" xr:uid="{00000000-0005-0000-0000-000010510000}"/>
    <cellStyle name="40 % - Markeringsfarve4 2 2 2 2 2 5 6 2" xfId="16790" xr:uid="{00000000-0005-0000-0000-000011510000}"/>
    <cellStyle name="40 % - Markeringsfarve4 2 2 2 2 2 5 7" xfId="16785" xr:uid="{00000000-0005-0000-0000-000012510000}"/>
    <cellStyle name="40 % - Markeringsfarve4 2 2 2 2 2 6" xfId="6524" xr:uid="{00000000-0005-0000-0000-000013510000}"/>
    <cellStyle name="40 % - Markeringsfarve4 2 2 2 2 2 6 2" xfId="16791" xr:uid="{00000000-0005-0000-0000-000014510000}"/>
    <cellStyle name="40 % - Markeringsfarve4 2 2 2 2 2 7" xfId="6525" xr:uid="{00000000-0005-0000-0000-000015510000}"/>
    <cellStyle name="40 % - Markeringsfarve4 2 2 2 2 2 7 2" xfId="16792" xr:uid="{00000000-0005-0000-0000-000016510000}"/>
    <cellStyle name="40 % - Markeringsfarve4 2 2 2 2 2 8" xfId="6526" xr:uid="{00000000-0005-0000-0000-000017510000}"/>
    <cellStyle name="40 % - Markeringsfarve4 2 2 2 2 2 8 2" xfId="16793" xr:uid="{00000000-0005-0000-0000-000018510000}"/>
    <cellStyle name="40 % - Markeringsfarve4 2 2 2 2 2 9" xfId="6527" xr:uid="{00000000-0005-0000-0000-000019510000}"/>
    <cellStyle name="40 % - Markeringsfarve4 2 2 2 2 2 9 2" xfId="16794" xr:uid="{00000000-0005-0000-0000-00001A510000}"/>
    <cellStyle name="40 % - Markeringsfarve4 2 2 2 2 3" xfId="6528" xr:uid="{00000000-0005-0000-0000-00001B510000}"/>
    <cellStyle name="40 % - Markeringsfarve4 2 2 2 2 3 2" xfId="6529" xr:uid="{00000000-0005-0000-0000-00001C510000}"/>
    <cellStyle name="40 % - Markeringsfarve4 2 2 2 2 3 2 2" xfId="16796" xr:uid="{00000000-0005-0000-0000-00001D510000}"/>
    <cellStyle name="40 % - Markeringsfarve4 2 2 2 2 3 3" xfId="6530" xr:uid="{00000000-0005-0000-0000-00001E510000}"/>
    <cellStyle name="40 % - Markeringsfarve4 2 2 2 2 3 3 2" xfId="16797" xr:uid="{00000000-0005-0000-0000-00001F510000}"/>
    <cellStyle name="40 % - Markeringsfarve4 2 2 2 2 3 4" xfId="6531" xr:uid="{00000000-0005-0000-0000-000020510000}"/>
    <cellStyle name="40 % - Markeringsfarve4 2 2 2 2 3 4 2" xfId="16798" xr:uid="{00000000-0005-0000-0000-000021510000}"/>
    <cellStyle name="40 % - Markeringsfarve4 2 2 2 2 3 5" xfId="6532" xr:uid="{00000000-0005-0000-0000-000022510000}"/>
    <cellStyle name="40 % - Markeringsfarve4 2 2 2 2 3 5 2" xfId="16799" xr:uid="{00000000-0005-0000-0000-000023510000}"/>
    <cellStyle name="40 % - Markeringsfarve4 2 2 2 2 3 6" xfId="6533" xr:uid="{00000000-0005-0000-0000-000024510000}"/>
    <cellStyle name="40 % - Markeringsfarve4 2 2 2 2 3 6 2" xfId="16800" xr:uid="{00000000-0005-0000-0000-000025510000}"/>
    <cellStyle name="40 % - Markeringsfarve4 2 2 2 2 3 7" xfId="16795" xr:uid="{00000000-0005-0000-0000-000026510000}"/>
    <cellStyle name="40 % - Markeringsfarve4 2 2 2 2 4" xfId="6534" xr:uid="{00000000-0005-0000-0000-000027510000}"/>
    <cellStyle name="40 % - Markeringsfarve4 2 2 2 2 4 2" xfId="6535" xr:uid="{00000000-0005-0000-0000-000028510000}"/>
    <cellStyle name="40 % - Markeringsfarve4 2 2 2 2 4 2 2" xfId="16802" xr:uid="{00000000-0005-0000-0000-000029510000}"/>
    <cellStyle name="40 % - Markeringsfarve4 2 2 2 2 4 3" xfId="6536" xr:uid="{00000000-0005-0000-0000-00002A510000}"/>
    <cellStyle name="40 % - Markeringsfarve4 2 2 2 2 4 3 2" xfId="16803" xr:uid="{00000000-0005-0000-0000-00002B510000}"/>
    <cellStyle name="40 % - Markeringsfarve4 2 2 2 2 4 4" xfId="6537" xr:uid="{00000000-0005-0000-0000-00002C510000}"/>
    <cellStyle name="40 % - Markeringsfarve4 2 2 2 2 4 4 2" xfId="16804" xr:uid="{00000000-0005-0000-0000-00002D510000}"/>
    <cellStyle name="40 % - Markeringsfarve4 2 2 2 2 4 5" xfId="6538" xr:uid="{00000000-0005-0000-0000-00002E510000}"/>
    <cellStyle name="40 % - Markeringsfarve4 2 2 2 2 4 5 2" xfId="16805" xr:uid="{00000000-0005-0000-0000-00002F510000}"/>
    <cellStyle name="40 % - Markeringsfarve4 2 2 2 2 4 6" xfId="6539" xr:uid="{00000000-0005-0000-0000-000030510000}"/>
    <cellStyle name="40 % - Markeringsfarve4 2 2 2 2 4 6 2" xfId="16806" xr:uid="{00000000-0005-0000-0000-000031510000}"/>
    <cellStyle name="40 % - Markeringsfarve4 2 2 2 2 4 7" xfId="16801" xr:uid="{00000000-0005-0000-0000-000032510000}"/>
    <cellStyle name="40 % - Markeringsfarve4 2 2 2 2 5" xfId="6540" xr:uid="{00000000-0005-0000-0000-000033510000}"/>
    <cellStyle name="40 % - Markeringsfarve4 2 2 2 2 5 2" xfId="6541" xr:uid="{00000000-0005-0000-0000-000034510000}"/>
    <cellStyle name="40 % - Markeringsfarve4 2 2 2 2 5 2 2" xfId="16808" xr:uid="{00000000-0005-0000-0000-000035510000}"/>
    <cellStyle name="40 % - Markeringsfarve4 2 2 2 2 5 3" xfId="6542" xr:uid="{00000000-0005-0000-0000-000036510000}"/>
    <cellStyle name="40 % - Markeringsfarve4 2 2 2 2 5 3 2" xfId="16809" xr:uid="{00000000-0005-0000-0000-000037510000}"/>
    <cellStyle name="40 % - Markeringsfarve4 2 2 2 2 5 4" xfId="6543" xr:uid="{00000000-0005-0000-0000-000038510000}"/>
    <cellStyle name="40 % - Markeringsfarve4 2 2 2 2 5 4 2" xfId="16810" xr:uid="{00000000-0005-0000-0000-000039510000}"/>
    <cellStyle name="40 % - Markeringsfarve4 2 2 2 2 5 5" xfId="6544" xr:uid="{00000000-0005-0000-0000-00003A510000}"/>
    <cellStyle name="40 % - Markeringsfarve4 2 2 2 2 5 5 2" xfId="16811" xr:uid="{00000000-0005-0000-0000-00003B510000}"/>
    <cellStyle name="40 % - Markeringsfarve4 2 2 2 2 5 6" xfId="6545" xr:uid="{00000000-0005-0000-0000-00003C510000}"/>
    <cellStyle name="40 % - Markeringsfarve4 2 2 2 2 5 6 2" xfId="16812" xr:uid="{00000000-0005-0000-0000-00003D510000}"/>
    <cellStyle name="40 % - Markeringsfarve4 2 2 2 2 5 7" xfId="16807" xr:uid="{00000000-0005-0000-0000-00003E510000}"/>
    <cellStyle name="40 % - Markeringsfarve4 2 2 2 2 6" xfId="6546" xr:uid="{00000000-0005-0000-0000-00003F510000}"/>
    <cellStyle name="40 % - Markeringsfarve4 2 2 2 2 6 2" xfId="6547" xr:uid="{00000000-0005-0000-0000-000040510000}"/>
    <cellStyle name="40 % - Markeringsfarve4 2 2 2 2 6 2 2" xfId="16814" xr:uid="{00000000-0005-0000-0000-000041510000}"/>
    <cellStyle name="40 % - Markeringsfarve4 2 2 2 2 6 3" xfId="6548" xr:uid="{00000000-0005-0000-0000-000042510000}"/>
    <cellStyle name="40 % - Markeringsfarve4 2 2 2 2 6 3 2" xfId="16815" xr:uid="{00000000-0005-0000-0000-000043510000}"/>
    <cellStyle name="40 % - Markeringsfarve4 2 2 2 2 6 4" xfId="6549" xr:uid="{00000000-0005-0000-0000-000044510000}"/>
    <cellStyle name="40 % - Markeringsfarve4 2 2 2 2 6 4 2" xfId="16816" xr:uid="{00000000-0005-0000-0000-000045510000}"/>
    <cellStyle name="40 % - Markeringsfarve4 2 2 2 2 6 5" xfId="6550" xr:uid="{00000000-0005-0000-0000-000046510000}"/>
    <cellStyle name="40 % - Markeringsfarve4 2 2 2 2 6 5 2" xfId="16817" xr:uid="{00000000-0005-0000-0000-000047510000}"/>
    <cellStyle name="40 % - Markeringsfarve4 2 2 2 2 6 6" xfId="6551" xr:uid="{00000000-0005-0000-0000-000048510000}"/>
    <cellStyle name="40 % - Markeringsfarve4 2 2 2 2 6 6 2" xfId="16818" xr:uid="{00000000-0005-0000-0000-000049510000}"/>
    <cellStyle name="40 % - Markeringsfarve4 2 2 2 2 6 7" xfId="16813" xr:uid="{00000000-0005-0000-0000-00004A510000}"/>
    <cellStyle name="40 % - Markeringsfarve4 2 2 2 2 7" xfId="6552" xr:uid="{00000000-0005-0000-0000-00004B510000}"/>
    <cellStyle name="40 % - Markeringsfarve4 2 2 2 2 7 2" xfId="16819" xr:uid="{00000000-0005-0000-0000-00004C510000}"/>
    <cellStyle name="40 % - Markeringsfarve4 2 2 2 2 8" xfId="6553" xr:uid="{00000000-0005-0000-0000-00004D510000}"/>
    <cellStyle name="40 % - Markeringsfarve4 2 2 2 2 8 2" xfId="16820" xr:uid="{00000000-0005-0000-0000-00004E510000}"/>
    <cellStyle name="40 % - Markeringsfarve4 2 2 2 2 9" xfId="6554" xr:uid="{00000000-0005-0000-0000-00004F510000}"/>
    <cellStyle name="40 % - Markeringsfarve4 2 2 2 2 9 2" xfId="16821" xr:uid="{00000000-0005-0000-0000-000050510000}"/>
    <cellStyle name="40 % - Markeringsfarve4 2 2 2 3" xfId="6555" xr:uid="{00000000-0005-0000-0000-000051510000}"/>
    <cellStyle name="40 % - Markeringsfarve4 2 2 2 3 10" xfId="6556" xr:uid="{00000000-0005-0000-0000-000052510000}"/>
    <cellStyle name="40 % - Markeringsfarve4 2 2 2 3 10 2" xfId="16823" xr:uid="{00000000-0005-0000-0000-000053510000}"/>
    <cellStyle name="40 % - Markeringsfarve4 2 2 2 3 11" xfId="16822" xr:uid="{00000000-0005-0000-0000-000054510000}"/>
    <cellStyle name="40 % - Markeringsfarve4 2 2 2 3 2" xfId="6557" xr:uid="{00000000-0005-0000-0000-000055510000}"/>
    <cellStyle name="40 % - Markeringsfarve4 2 2 2 3 2 2" xfId="6558" xr:uid="{00000000-0005-0000-0000-000056510000}"/>
    <cellStyle name="40 % - Markeringsfarve4 2 2 2 3 2 2 2" xfId="16825" xr:uid="{00000000-0005-0000-0000-000057510000}"/>
    <cellStyle name="40 % - Markeringsfarve4 2 2 2 3 2 3" xfId="6559" xr:uid="{00000000-0005-0000-0000-000058510000}"/>
    <cellStyle name="40 % - Markeringsfarve4 2 2 2 3 2 3 2" xfId="16826" xr:uid="{00000000-0005-0000-0000-000059510000}"/>
    <cellStyle name="40 % - Markeringsfarve4 2 2 2 3 2 4" xfId="6560" xr:uid="{00000000-0005-0000-0000-00005A510000}"/>
    <cellStyle name="40 % - Markeringsfarve4 2 2 2 3 2 4 2" xfId="16827" xr:uid="{00000000-0005-0000-0000-00005B510000}"/>
    <cellStyle name="40 % - Markeringsfarve4 2 2 2 3 2 5" xfId="6561" xr:uid="{00000000-0005-0000-0000-00005C510000}"/>
    <cellStyle name="40 % - Markeringsfarve4 2 2 2 3 2 5 2" xfId="16828" xr:uid="{00000000-0005-0000-0000-00005D510000}"/>
    <cellStyle name="40 % - Markeringsfarve4 2 2 2 3 2 6" xfId="6562" xr:uid="{00000000-0005-0000-0000-00005E510000}"/>
    <cellStyle name="40 % - Markeringsfarve4 2 2 2 3 2 6 2" xfId="16829" xr:uid="{00000000-0005-0000-0000-00005F510000}"/>
    <cellStyle name="40 % - Markeringsfarve4 2 2 2 3 2 7" xfId="16824" xr:uid="{00000000-0005-0000-0000-000060510000}"/>
    <cellStyle name="40 % - Markeringsfarve4 2 2 2 3 3" xfId="6563" xr:uid="{00000000-0005-0000-0000-000061510000}"/>
    <cellStyle name="40 % - Markeringsfarve4 2 2 2 3 3 2" xfId="6564" xr:uid="{00000000-0005-0000-0000-000062510000}"/>
    <cellStyle name="40 % - Markeringsfarve4 2 2 2 3 3 2 2" xfId="16831" xr:uid="{00000000-0005-0000-0000-000063510000}"/>
    <cellStyle name="40 % - Markeringsfarve4 2 2 2 3 3 3" xfId="6565" xr:uid="{00000000-0005-0000-0000-000064510000}"/>
    <cellStyle name="40 % - Markeringsfarve4 2 2 2 3 3 3 2" xfId="16832" xr:uid="{00000000-0005-0000-0000-000065510000}"/>
    <cellStyle name="40 % - Markeringsfarve4 2 2 2 3 3 4" xfId="6566" xr:uid="{00000000-0005-0000-0000-000066510000}"/>
    <cellStyle name="40 % - Markeringsfarve4 2 2 2 3 3 4 2" xfId="16833" xr:uid="{00000000-0005-0000-0000-000067510000}"/>
    <cellStyle name="40 % - Markeringsfarve4 2 2 2 3 3 5" xfId="6567" xr:uid="{00000000-0005-0000-0000-000068510000}"/>
    <cellStyle name="40 % - Markeringsfarve4 2 2 2 3 3 5 2" xfId="16834" xr:uid="{00000000-0005-0000-0000-000069510000}"/>
    <cellStyle name="40 % - Markeringsfarve4 2 2 2 3 3 6" xfId="6568" xr:uid="{00000000-0005-0000-0000-00006A510000}"/>
    <cellStyle name="40 % - Markeringsfarve4 2 2 2 3 3 6 2" xfId="16835" xr:uid="{00000000-0005-0000-0000-00006B510000}"/>
    <cellStyle name="40 % - Markeringsfarve4 2 2 2 3 3 7" xfId="16830" xr:uid="{00000000-0005-0000-0000-00006C510000}"/>
    <cellStyle name="40 % - Markeringsfarve4 2 2 2 3 4" xfId="6569" xr:uid="{00000000-0005-0000-0000-00006D510000}"/>
    <cellStyle name="40 % - Markeringsfarve4 2 2 2 3 4 2" xfId="6570" xr:uid="{00000000-0005-0000-0000-00006E510000}"/>
    <cellStyle name="40 % - Markeringsfarve4 2 2 2 3 4 2 2" xfId="16837" xr:uid="{00000000-0005-0000-0000-00006F510000}"/>
    <cellStyle name="40 % - Markeringsfarve4 2 2 2 3 4 3" xfId="6571" xr:uid="{00000000-0005-0000-0000-000070510000}"/>
    <cellStyle name="40 % - Markeringsfarve4 2 2 2 3 4 3 2" xfId="16838" xr:uid="{00000000-0005-0000-0000-000071510000}"/>
    <cellStyle name="40 % - Markeringsfarve4 2 2 2 3 4 4" xfId="6572" xr:uid="{00000000-0005-0000-0000-000072510000}"/>
    <cellStyle name="40 % - Markeringsfarve4 2 2 2 3 4 4 2" xfId="16839" xr:uid="{00000000-0005-0000-0000-000073510000}"/>
    <cellStyle name="40 % - Markeringsfarve4 2 2 2 3 4 5" xfId="6573" xr:uid="{00000000-0005-0000-0000-000074510000}"/>
    <cellStyle name="40 % - Markeringsfarve4 2 2 2 3 4 5 2" xfId="16840" xr:uid="{00000000-0005-0000-0000-000075510000}"/>
    <cellStyle name="40 % - Markeringsfarve4 2 2 2 3 4 6" xfId="6574" xr:uid="{00000000-0005-0000-0000-000076510000}"/>
    <cellStyle name="40 % - Markeringsfarve4 2 2 2 3 4 6 2" xfId="16841" xr:uid="{00000000-0005-0000-0000-000077510000}"/>
    <cellStyle name="40 % - Markeringsfarve4 2 2 2 3 4 7" xfId="16836" xr:uid="{00000000-0005-0000-0000-000078510000}"/>
    <cellStyle name="40 % - Markeringsfarve4 2 2 2 3 5" xfId="6575" xr:uid="{00000000-0005-0000-0000-000079510000}"/>
    <cellStyle name="40 % - Markeringsfarve4 2 2 2 3 5 2" xfId="6576" xr:uid="{00000000-0005-0000-0000-00007A510000}"/>
    <cellStyle name="40 % - Markeringsfarve4 2 2 2 3 5 2 2" xfId="16843" xr:uid="{00000000-0005-0000-0000-00007B510000}"/>
    <cellStyle name="40 % - Markeringsfarve4 2 2 2 3 5 3" xfId="6577" xr:uid="{00000000-0005-0000-0000-00007C510000}"/>
    <cellStyle name="40 % - Markeringsfarve4 2 2 2 3 5 3 2" xfId="16844" xr:uid="{00000000-0005-0000-0000-00007D510000}"/>
    <cellStyle name="40 % - Markeringsfarve4 2 2 2 3 5 4" xfId="6578" xr:uid="{00000000-0005-0000-0000-00007E510000}"/>
    <cellStyle name="40 % - Markeringsfarve4 2 2 2 3 5 4 2" xfId="16845" xr:uid="{00000000-0005-0000-0000-00007F510000}"/>
    <cellStyle name="40 % - Markeringsfarve4 2 2 2 3 5 5" xfId="6579" xr:uid="{00000000-0005-0000-0000-000080510000}"/>
    <cellStyle name="40 % - Markeringsfarve4 2 2 2 3 5 5 2" xfId="16846" xr:uid="{00000000-0005-0000-0000-000081510000}"/>
    <cellStyle name="40 % - Markeringsfarve4 2 2 2 3 5 6" xfId="6580" xr:uid="{00000000-0005-0000-0000-000082510000}"/>
    <cellStyle name="40 % - Markeringsfarve4 2 2 2 3 5 6 2" xfId="16847" xr:uid="{00000000-0005-0000-0000-000083510000}"/>
    <cellStyle name="40 % - Markeringsfarve4 2 2 2 3 5 7" xfId="16842" xr:uid="{00000000-0005-0000-0000-000084510000}"/>
    <cellStyle name="40 % - Markeringsfarve4 2 2 2 3 6" xfId="6581" xr:uid="{00000000-0005-0000-0000-000085510000}"/>
    <cellStyle name="40 % - Markeringsfarve4 2 2 2 3 6 2" xfId="16848" xr:uid="{00000000-0005-0000-0000-000086510000}"/>
    <cellStyle name="40 % - Markeringsfarve4 2 2 2 3 7" xfId="6582" xr:uid="{00000000-0005-0000-0000-000087510000}"/>
    <cellStyle name="40 % - Markeringsfarve4 2 2 2 3 7 2" xfId="16849" xr:uid="{00000000-0005-0000-0000-000088510000}"/>
    <cellStyle name="40 % - Markeringsfarve4 2 2 2 3 8" xfId="6583" xr:uid="{00000000-0005-0000-0000-000089510000}"/>
    <cellStyle name="40 % - Markeringsfarve4 2 2 2 3 8 2" xfId="16850" xr:uid="{00000000-0005-0000-0000-00008A510000}"/>
    <cellStyle name="40 % - Markeringsfarve4 2 2 2 3 9" xfId="6584" xr:uid="{00000000-0005-0000-0000-00008B510000}"/>
    <cellStyle name="40 % - Markeringsfarve4 2 2 2 3 9 2" xfId="16851" xr:uid="{00000000-0005-0000-0000-00008C510000}"/>
    <cellStyle name="40 % - Markeringsfarve4 2 2 2 4" xfId="6585" xr:uid="{00000000-0005-0000-0000-00008D510000}"/>
    <cellStyle name="40 % - Markeringsfarve4 2 2 2 4 2" xfId="6586" xr:uid="{00000000-0005-0000-0000-00008E510000}"/>
    <cellStyle name="40 % - Markeringsfarve4 2 2 2 4 2 2" xfId="16853" xr:uid="{00000000-0005-0000-0000-00008F510000}"/>
    <cellStyle name="40 % - Markeringsfarve4 2 2 2 4 3" xfId="6587" xr:uid="{00000000-0005-0000-0000-000090510000}"/>
    <cellStyle name="40 % - Markeringsfarve4 2 2 2 4 3 2" xfId="16854" xr:uid="{00000000-0005-0000-0000-000091510000}"/>
    <cellStyle name="40 % - Markeringsfarve4 2 2 2 4 4" xfId="6588" xr:uid="{00000000-0005-0000-0000-000092510000}"/>
    <cellStyle name="40 % - Markeringsfarve4 2 2 2 4 4 2" xfId="16855" xr:uid="{00000000-0005-0000-0000-000093510000}"/>
    <cellStyle name="40 % - Markeringsfarve4 2 2 2 4 5" xfId="6589" xr:uid="{00000000-0005-0000-0000-000094510000}"/>
    <cellStyle name="40 % - Markeringsfarve4 2 2 2 4 5 2" xfId="16856" xr:uid="{00000000-0005-0000-0000-000095510000}"/>
    <cellStyle name="40 % - Markeringsfarve4 2 2 2 4 6" xfId="6590" xr:uid="{00000000-0005-0000-0000-000096510000}"/>
    <cellStyle name="40 % - Markeringsfarve4 2 2 2 4 6 2" xfId="16857" xr:uid="{00000000-0005-0000-0000-000097510000}"/>
    <cellStyle name="40 % - Markeringsfarve4 2 2 2 4 7" xfId="16852" xr:uid="{00000000-0005-0000-0000-000098510000}"/>
    <cellStyle name="40 % - Markeringsfarve4 2 2 2 5" xfId="6591" xr:uid="{00000000-0005-0000-0000-000099510000}"/>
    <cellStyle name="40 % - Markeringsfarve4 2 2 2 5 2" xfId="6592" xr:uid="{00000000-0005-0000-0000-00009A510000}"/>
    <cellStyle name="40 % - Markeringsfarve4 2 2 2 5 2 2" xfId="16859" xr:uid="{00000000-0005-0000-0000-00009B510000}"/>
    <cellStyle name="40 % - Markeringsfarve4 2 2 2 5 3" xfId="6593" xr:uid="{00000000-0005-0000-0000-00009C510000}"/>
    <cellStyle name="40 % - Markeringsfarve4 2 2 2 5 3 2" xfId="16860" xr:uid="{00000000-0005-0000-0000-00009D510000}"/>
    <cellStyle name="40 % - Markeringsfarve4 2 2 2 5 4" xfId="6594" xr:uid="{00000000-0005-0000-0000-00009E510000}"/>
    <cellStyle name="40 % - Markeringsfarve4 2 2 2 5 4 2" xfId="16861" xr:uid="{00000000-0005-0000-0000-00009F510000}"/>
    <cellStyle name="40 % - Markeringsfarve4 2 2 2 5 5" xfId="6595" xr:uid="{00000000-0005-0000-0000-0000A0510000}"/>
    <cellStyle name="40 % - Markeringsfarve4 2 2 2 5 5 2" xfId="16862" xr:uid="{00000000-0005-0000-0000-0000A1510000}"/>
    <cellStyle name="40 % - Markeringsfarve4 2 2 2 5 6" xfId="6596" xr:uid="{00000000-0005-0000-0000-0000A2510000}"/>
    <cellStyle name="40 % - Markeringsfarve4 2 2 2 5 6 2" xfId="16863" xr:uid="{00000000-0005-0000-0000-0000A3510000}"/>
    <cellStyle name="40 % - Markeringsfarve4 2 2 2 5 7" xfId="16858" xr:uid="{00000000-0005-0000-0000-0000A4510000}"/>
    <cellStyle name="40 % - Markeringsfarve4 2 2 2 6" xfId="6597" xr:uid="{00000000-0005-0000-0000-0000A5510000}"/>
    <cellStyle name="40 % - Markeringsfarve4 2 2 2 6 2" xfId="6598" xr:uid="{00000000-0005-0000-0000-0000A6510000}"/>
    <cellStyle name="40 % - Markeringsfarve4 2 2 2 6 2 2" xfId="16865" xr:uid="{00000000-0005-0000-0000-0000A7510000}"/>
    <cellStyle name="40 % - Markeringsfarve4 2 2 2 6 3" xfId="6599" xr:uid="{00000000-0005-0000-0000-0000A8510000}"/>
    <cellStyle name="40 % - Markeringsfarve4 2 2 2 6 3 2" xfId="16866" xr:uid="{00000000-0005-0000-0000-0000A9510000}"/>
    <cellStyle name="40 % - Markeringsfarve4 2 2 2 6 4" xfId="6600" xr:uid="{00000000-0005-0000-0000-0000AA510000}"/>
    <cellStyle name="40 % - Markeringsfarve4 2 2 2 6 4 2" xfId="16867" xr:uid="{00000000-0005-0000-0000-0000AB510000}"/>
    <cellStyle name="40 % - Markeringsfarve4 2 2 2 6 5" xfId="6601" xr:uid="{00000000-0005-0000-0000-0000AC510000}"/>
    <cellStyle name="40 % - Markeringsfarve4 2 2 2 6 5 2" xfId="16868" xr:uid="{00000000-0005-0000-0000-0000AD510000}"/>
    <cellStyle name="40 % - Markeringsfarve4 2 2 2 6 6" xfId="6602" xr:uid="{00000000-0005-0000-0000-0000AE510000}"/>
    <cellStyle name="40 % - Markeringsfarve4 2 2 2 6 6 2" xfId="16869" xr:uid="{00000000-0005-0000-0000-0000AF510000}"/>
    <cellStyle name="40 % - Markeringsfarve4 2 2 2 6 7" xfId="16864" xr:uid="{00000000-0005-0000-0000-0000B0510000}"/>
    <cellStyle name="40 % - Markeringsfarve4 2 2 2 7" xfId="6603" xr:uid="{00000000-0005-0000-0000-0000B1510000}"/>
    <cellStyle name="40 % - Markeringsfarve4 2 2 2 7 2" xfId="6604" xr:uid="{00000000-0005-0000-0000-0000B2510000}"/>
    <cellStyle name="40 % - Markeringsfarve4 2 2 2 7 2 2" xfId="16871" xr:uid="{00000000-0005-0000-0000-0000B3510000}"/>
    <cellStyle name="40 % - Markeringsfarve4 2 2 2 7 3" xfId="6605" xr:uid="{00000000-0005-0000-0000-0000B4510000}"/>
    <cellStyle name="40 % - Markeringsfarve4 2 2 2 7 3 2" xfId="16872" xr:uid="{00000000-0005-0000-0000-0000B5510000}"/>
    <cellStyle name="40 % - Markeringsfarve4 2 2 2 7 4" xfId="6606" xr:uid="{00000000-0005-0000-0000-0000B6510000}"/>
    <cellStyle name="40 % - Markeringsfarve4 2 2 2 7 4 2" xfId="16873" xr:uid="{00000000-0005-0000-0000-0000B7510000}"/>
    <cellStyle name="40 % - Markeringsfarve4 2 2 2 7 5" xfId="6607" xr:uid="{00000000-0005-0000-0000-0000B8510000}"/>
    <cellStyle name="40 % - Markeringsfarve4 2 2 2 7 5 2" xfId="16874" xr:uid="{00000000-0005-0000-0000-0000B9510000}"/>
    <cellStyle name="40 % - Markeringsfarve4 2 2 2 7 6" xfId="6608" xr:uid="{00000000-0005-0000-0000-0000BA510000}"/>
    <cellStyle name="40 % - Markeringsfarve4 2 2 2 7 6 2" xfId="16875" xr:uid="{00000000-0005-0000-0000-0000BB510000}"/>
    <cellStyle name="40 % - Markeringsfarve4 2 2 2 7 7" xfId="16870" xr:uid="{00000000-0005-0000-0000-0000BC510000}"/>
    <cellStyle name="40 % - Markeringsfarve4 2 2 2 8" xfId="6609" xr:uid="{00000000-0005-0000-0000-0000BD510000}"/>
    <cellStyle name="40 % - Markeringsfarve4 2 2 2 8 2" xfId="16876" xr:uid="{00000000-0005-0000-0000-0000BE510000}"/>
    <cellStyle name="40 % - Markeringsfarve4 2 2 2 9" xfId="6610" xr:uid="{00000000-0005-0000-0000-0000BF510000}"/>
    <cellStyle name="40 % - Markeringsfarve4 2 2 2 9 2" xfId="16877" xr:uid="{00000000-0005-0000-0000-0000C0510000}"/>
    <cellStyle name="40 % - Markeringsfarve4 2 2 3" xfId="6611" xr:uid="{00000000-0005-0000-0000-0000C1510000}"/>
    <cellStyle name="40 % - Markeringsfarve4 2 2 3 10" xfId="6612" xr:uid="{00000000-0005-0000-0000-0000C2510000}"/>
    <cellStyle name="40 % - Markeringsfarve4 2 2 3 10 2" xfId="16879" xr:uid="{00000000-0005-0000-0000-0000C3510000}"/>
    <cellStyle name="40 % - Markeringsfarve4 2 2 3 11" xfId="6613" xr:uid="{00000000-0005-0000-0000-0000C4510000}"/>
    <cellStyle name="40 % - Markeringsfarve4 2 2 3 11 2" xfId="16880" xr:uid="{00000000-0005-0000-0000-0000C5510000}"/>
    <cellStyle name="40 % - Markeringsfarve4 2 2 3 12" xfId="16878" xr:uid="{00000000-0005-0000-0000-0000C6510000}"/>
    <cellStyle name="40 % - Markeringsfarve4 2 2 3 2" xfId="6614" xr:uid="{00000000-0005-0000-0000-0000C7510000}"/>
    <cellStyle name="40 % - Markeringsfarve4 2 2 3 2 10" xfId="6615" xr:uid="{00000000-0005-0000-0000-0000C8510000}"/>
    <cellStyle name="40 % - Markeringsfarve4 2 2 3 2 10 2" xfId="16882" xr:uid="{00000000-0005-0000-0000-0000C9510000}"/>
    <cellStyle name="40 % - Markeringsfarve4 2 2 3 2 11" xfId="16881" xr:uid="{00000000-0005-0000-0000-0000CA510000}"/>
    <cellStyle name="40 % - Markeringsfarve4 2 2 3 2 2" xfId="6616" xr:uid="{00000000-0005-0000-0000-0000CB510000}"/>
    <cellStyle name="40 % - Markeringsfarve4 2 2 3 2 2 10" xfId="16883" xr:uid="{00000000-0005-0000-0000-0000CC510000}"/>
    <cellStyle name="40 % - Markeringsfarve4 2 2 3 2 2 2" xfId="6617" xr:uid="{00000000-0005-0000-0000-0000CD510000}"/>
    <cellStyle name="40 % - Markeringsfarve4 2 2 3 2 2 2 2" xfId="6618" xr:uid="{00000000-0005-0000-0000-0000CE510000}"/>
    <cellStyle name="40 % - Markeringsfarve4 2 2 3 2 2 2 2 2" xfId="16885" xr:uid="{00000000-0005-0000-0000-0000CF510000}"/>
    <cellStyle name="40 % - Markeringsfarve4 2 2 3 2 2 2 3" xfId="6619" xr:uid="{00000000-0005-0000-0000-0000D0510000}"/>
    <cellStyle name="40 % - Markeringsfarve4 2 2 3 2 2 2 3 2" xfId="16886" xr:uid="{00000000-0005-0000-0000-0000D1510000}"/>
    <cellStyle name="40 % - Markeringsfarve4 2 2 3 2 2 2 4" xfId="6620" xr:uid="{00000000-0005-0000-0000-0000D2510000}"/>
    <cellStyle name="40 % - Markeringsfarve4 2 2 3 2 2 2 4 2" xfId="16887" xr:uid="{00000000-0005-0000-0000-0000D3510000}"/>
    <cellStyle name="40 % - Markeringsfarve4 2 2 3 2 2 2 5" xfId="6621" xr:uid="{00000000-0005-0000-0000-0000D4510000}"/>
    <cellStyle name="40 % - Markeringsfarve4 2 2 3 2 2 2 5 2" xfId="16888" xr:uid="{00000000-0005-0000-0000-0000D5510000}"/>
    <cellStyle name="40 % - Markeringsfarve4 2 2 3 2 2 2 6" xfId="6622" xr:uid="{00000000-0005-0000-0000-0000D6510000}"/>
    <cellStyle name="40 % - Markeringsfarve4 2 2 3 2 2 2 6 2" xfId="16889" xr:uid="{00000000-0005-0000-0000-0000D7510000}"/>
    <cellStyle name="40 % - Markeringsfarve4 2 2 3 2 2 2 7" xfId="16884" xr:uid="{00000000-0005-0000-0000-0000D8510000}"/>
    <cellStyle name="40 % - Markeringsfarve4 2 2 3 2 2 3" xfId="6623" xr:uid="{00000000-0005-0000-0000-0000D9510000}"/>
    <cellStyle name="40 % - Markeringsfarve4 2 2 3 2 2 3 2" xfId="6624" xr:uid="{00000000-0005-0000-0000-0000DA510000}"/>
    <cellStyle name="40 % - Markeringsfarve4 2 2 3 2 2 3 2 2" xfId="16891" xr:uid="{00000000-0005-0000-0000-0000DB510000}"/>
    <cellStyle name="40 % - Markeringsfarve4 2 2 3 2 2 3 3" xfId="6625" xr:uid="{00000000-0005-0000-0000-0000DC510000}"/>
    <cellStyle name="40 % - Markeringsfarve4 2 2 3 2 2 3 3 2" xfId="16892" xr:uid="{00000000-0005-0000-0000-0000DD510000}"/>
    <cellStyle name="40 % - Markeringsfarve4 2 2 3 2 2 3 4" xfId="6626" xr:uid="{00000000-0005-0000-0000-0000DE510000}"/>
    <cellStyle name="40 % - Markeringsfarve4 2 2 3 2 2 3 4 2" xfId="16893" xr:uid="{00000000-0005-0000-0000-0000DF510000}"/>
    <cellStyle name="40 % - Markeringsfarve4 2 2 3 2 2 3 5" xfId="6627" xr:uid="{00000000-0005-0000-0000-0000E0510000}"/>
    <cellStyle name="40 % - Markeringsfarve4 2 2 3 2 2 3 5 2" xfId="16894" xr:uid="{00000000-0005-0000-0000-0000E1510000}"/>
    <cellStyle name="40 % - Markeringsfarve4 2 2 3 2 2 3 6" xfId="6628" xr:uid="{00000000-0005-0000-0000-0000E2510000}"/>
    <cellStyle name="40 % - Markeringsfarve4 2 2 3 2 2 3 6 2" xfId="16895" xr:uid="{00000000-0005-0000-0000-0000E3510000}"/>
    <cellStyle name="40 % - Markeringsfarve4 2 2 3 2 2 3 7" xfId="16890" xr:uid="{00000000-0005-0000-0000-0000E4510000}"/>
    <cellStyle name="40 % - Markeringsfarve4 2 2 3 2 2 4" xfId="6629" xr:uid="{00000000-0005-0000-0000-0000E5510000}"/>
    <cellStyle name="40 % - Markeringsfarve4 2 2 3 2 2 4 2" xfId="6630" xr:uid="{00000000-0005-0000-0000-0000E6510000}"/>
    <cellStyle name="40 % - Markeringsfarve4 2 2 3 2 2 4 2 2" xfId="16897" xr:uid="{00000000-0005-0000-0000-0000E7510000}"/>
    <cellStyle name="40 % - Markeringsfarve4 2 2 3 2 2 4 3" xfId="6631" xr:uid="{00000000-0005-0000-0000-0000E8510000}"/>
    <cellStyle name="40 % - Markeringsfarve4 2 2 3 2 2 4 3 2" xfId="16898" xr:uid="{00000000-0005-0000-0000-0000E9510000}"/>
    <cellStyle name="40 % - Markeringsfarve4 2 2 3 2 2 4 4" xfId="6632" xr:uid="{00000000-0005-0000-0000-0000EA510000}"/>
    <cellStyle name="40 % - Markeringsfarve4 2 2 3 2 2 4 4 2" xfId="16899" xr:uid="{00000000-0005-0000-0000-0000EB510000}"/>
    <cellStyle name="40 % - Markeringsfarve4 2 2 3 2 2 4 5" xfId="6633" xr:uid="{00000000-0005-0000-0000-0000EC510000}"/>
    <cellStyle name="40 % - Markeringsfarve4 2 2 3 2 2 4 5 2" xfId="16900" xr:uid="{00000000-0005-0000-0000-0000ED510000}"/>
    <cellStyle name="40 % - Markeringsfarve4 2 2 3 2 2 4 6" xfId="6634" xr:uid="{00000000-0005-0000-0000-0000EE510000}"/>
    <cellStyle name="40 % - Markeringsfarve4 2 2 3 2 2 4 6 2" xfId="16901" xr:uid="{00000000-0005-0000-0000-0000EF510000}"/>
    <cellStyle name="40 % - Markeringsfarve4 2 2 3 2 2 4 7" xfId="16896" xr:uid="{00000000-0005-0000-0000-0000F0510000}"/>
    <cellStyle name="40 % - Markeringsfarve4 2 2 3 2 2 5" xfId="6635" xr:uid="{00000000-0005-0000-0000-0000F1510000}"/>
    <cellStyle name="40 % - Markeringsfarve4 2 2 3 2 2 5 2" xfId="16902" xr:uid="{00000000-0005-0000-0000-0000F2510000}"/>
    <cellStyle name="40 % - Markeringsfarve4 2 2 3 2 2 6" xfId="6636" xr:uid="{00000000-0005-0000-0000-0000F3510000}"/>
    <cellStyle name="40 % - Markeringsfarve4 2 2 3 2 2 6 2" xfId="16903" xr:uid="{00000000-0005-0000-0000-0000F4510000}"/>
    <cellStyle name="40 % - Markeringsfarve4 2 2 3 2 2 7" xfId="6637" xr:uid="{00000000-0005-0000-0000-0000F5510000}"/>
    <cellStyle name="40 % - Markeringsfarve4 2 2 3 2 2 7 2" xfId="16904" xr:uid="{00000000-0005-0000-0000-0000F6510000}"/>
    <cellStyle name="40 % - Markeringsfarve4 2 2 3 2 2 8" xfId="6638" xr:uid="{00000000-0005-0000-0000-0000F7510000}"/>
    <cellStyle name="40 % - Markeringsfarve4 2 2 3 2 2 8 2" xfId="16905" xr:uid="{00000000-0005-0000-0000-0000F8510000}"/>
    <cellStyle name="40 % - Markeringsfarve4 2 2 3 2 2 9" xfId="6639" xr:uid="{00000000-0005-0000-0000-0000F9510000}"/>
    <cellStyle name="40 % - Markeringsfarve4 2 2 3 2 2 9 2" xfId="16906" xr:uid="{00000000-0005-0000-0000-0000FA510000}"/>
    <cellStyle name="40 % - Markeringsfarve4 2 2 3 2 3" xfId="6640" xr:uid="{00000000-0005-0000-0000-0000FB510000}"/>
    <cellStyle name="40 % - Markeringsfarve4 2 2 3 2 3 2" xfId="6641" xr:uid="{00000000-0005-0000-0000-0000FC510000}"/>
    <cellStyle name="40 % - Markeringsfarve4 2 2 3 2 3 2 2" xfId="16908" xr:uid="{00000000-0005-0000-0000-0000FD510000}"/>
    <cellStyle name="40 % - Markeringsfarve4 2 2 3 2 3 3" xfId="6642" xr:uid="{00000000-0005-0000-0000-0000FE510000}"/>
    <cellStyle name="40 % - Markeringsfarve4 2 2 3 2 3 3 2" xfId="16909" xr:uid="{00000000-0005-0000-0000-0000FF510000}"/>
    <cellStyle name="40 % - Markeringsfarve4 2 2 3 2 3 4" xfId="6643" xr:uid="{00000000-0005-0000-0000-000000520000}"/>
    <cellStyle name="40 % - Markeringsfarve4 2 2 3 2 3 4 2" xfId="16910" xr:uid="{00000000-0005-0000-0000-000001520000}"/>
    <cellStyle name="40 % - Markeringsfarve4 2 2 3 2 3 5" xfId="6644" xr:uid="{00000000-0005-0000-0000-000002520000}"/>
    <cellStyle name="40 % - Markeringsfarve4 2 2 3 2 3 5 2" xfId="16911" xr:uid="{00000000-0005-0000-0000-000003520000}"/>
    <cellStyle name="40 % - Markeringsfarve4 2 2 3 2 3 6" xfId="6645" xr:uid="{00000000-0005-0000-0000-000004520000}"/>
    <cellStyle name="40 % - Markeringsfarve4 2 2 3 2 3 6 2" xfId="16912" xr:uid="{00000000-0005-0000-0000-000005520000}"/>
    <cellStyle name="40 % - Markeringsfarve4 2 2 3 2 3 7" xfId="16907" xr:uid="{00000000-0005-0000-0000-000006520000}"/>
    <cellStyle name="40 % - Markeringsfarve4 2 2 3 2 4" xfId="6646" xr:uid="{00000000-0005-0000-0000-000007520000}"/>
    <cellStyle name="40 % - Markeringsfarve4 2 2 3 2 4 2" xfId="6647" xr:uid="{00000000-0005-0000-0000-000008520000}"/>
    <cellStyle name="40 % - Markeringsfarve4 2 2 3 2 4 2 2" xfId="16914" xr:uid="{00000000-0005-0000-0000-000009520000}"/>
    <cellStyle name="40 % - Markeringsfarve4 2 2 3 2 4 3" xfId="6648" xr:uid="{00000000-0005-0000-0000-00000A520000}"/>
    <cellStyle name="40 % - Markeringsfarve4 2 2 3 2 4 3 2" xfId="16915" xr:uid="{00000000-0005-0000-0000-00000B520000}"/>
    <cellStyle name="40 % - Markeringsfarve4 2 2 3 2 4 4" xfId="6649" xr:uid="{00000000-0005-0000-0000-00000C520000}"/>
    <cellStyle name="40 % - Markeringsfarve4 2 2 3 2 4 4 2" xfId="16916" xr:uid="{00000000-0005-0000-0000-00000D520000}"/>
    <cellStyle name="40 % - Markeringsfarve4 2 2 3 2 4 5" xfId="6650" xr:uid="{00000000-0005-0000-0000-00000E520000}"/>
    <cellStyle name="40 % - Markeringsfarve4 2 2 3 2 4 5 2" xfId="16917" xr:uid="{00000000-0005-0000-0000-00000F520000}"/>
    <cellStyle name="40 % - Markeringsfarve4 2 2 3 2 4 6" xfId="6651" xr:uid="{00000000-0005-0000-0000-000010520000}"/>
    <cellStyle name="40 % - Markeringsfarve4 2 2 3 2 4 6 2" xfId="16918" xr:uid="{00000000-0005-0000-0000-000011520000}"/>
    <cellStyle name="40 % - Markeringsfarve4 2 2 3 2 4 7" xfId="16913" xr:uid="{00000000-0005-0000-0000-000012520000}"/>
    <cellStyle name="40 % - Markeringsfarve4 2 2 3 2 5" xfId="6652" xr:uid="{00000000-0005-0000-0000-000013520000}"/>
    <cellStyle name="40 % - Markeringsfarve4 2 2 3 2 5 2" xfId="6653" xr:uid="{00000000-0005-0000-0000-000014520000}"/>
    <cellStyle name="40 % - Markeringsfarve4 2 2 3 2 5 2 2" xfId="16920" xr:uid="{00000000-0005-0000-0000-000015520000}"/>
    <cellStyle name="40 % - Markeringsfarve4 2 2 3 2 5 3" xfId="6654" xr:uid="{00000000-0005-0000-0000-000016520000}"/>
    <cellStyle name="40 % - Markeringsfarve4 2 2 3 2 5 3 2" xfId="16921" xr:uid="{00000000-0005-0000-0000-000017520000}"/>
    <cellStyle name="40 % - Markeringsfarve4 2 2 3 2 5 4" xfId="6655" xr:uid="{00000000-0005-0000-0000-000018520000}"/>
    <cellStyle name="40 % - Markeringsfarve4 2 2 3 2 5 4 2" xfId="16922" xr:uid="{00000000-0005-0000-0000-000019520000}"/>
    <cellStyle name="40 % - Markeringsfarve4 2 2 3 2 5 5" xfId="6656" xr:uid="{00000000-0005-0000-0000-00001A520000}"/>
    <cellStyle name="40 % - Markeringsfarve4 2 2 3 2 5 5 2" xfId="16923" xr:uid="{00000000-0005-0000-0000-00001B520000}"/>
    <cellStyle name="40 % - Markeringsfarve4 2 2 3 2 5 6" xfId="6657" xr:uid="{00000000-0005-0000-0000-00001C520000}"/>
    <cellStyle name="40 % - Markeringsfarve4 2 2 3 2 5 6 2" xfId="16924" xr:uid="{00000000-0005-0000-0000-00001D520000}"/>
    <cellStyle name="40 % - Markeringsfarve4 2 2 3 2 5 7" xfId="16919" xr:uid="{00000000-0005-0000-0000-00001E520000}"/>
    <cellStyle name="40 % - Markeringsfarve4 2 2 3 2 6" xfId="6658" xr:uid="{00000000-0005-0000-0000-00001F520000}"/>
    <cellStyle name="40 % - Markeringsfarve4 2 2 3 2 6 2" xfId="16925" xr:uid="{00000000-0005-0000-0000-000020520000}"/>
    <cellStyle name="40 % - Markeringsfarve4 2 2 3 2 7" xfId="6659" xr:uid="{00000000-0005-0000-0000-000021520000}"/>
    <cellStyle name="40 % - Markeringsfarve4 2 2 3 2 7 2" xfId="16926" xr:uid="{00000000-0005-0000-0000-000022520000}"/>
    <cellStyle name="40 % - Markeringsfarve4 2 2 3 2 8" xfId="6660" xr:uid="{00000000-0005-0000-0000-000023520000}"/>
    <cellStyle name="40 % - Markeringsfarve4 2 2 3 2 8 2" xfId="16927" xr:uid="{00000000-0005-0000-0000-000024520000}"/>
    <cellStyle name="40 % - Markeringsfarve4 2 2 3 2 9" xfId="6661" xr:uid="{00000000-0005-0000-0000-000025520000}"/>
    <cellStyle name="40 % - Markeringsfarve4 2 2 3 2 9 2" xfId="16928" xr:uid="{00000000-0005-0000-0000-000026520000}"/>
    <cellStyle name="40 % - Markeringsfarve4 2 2 3 3" xfId="6662" xr:uid="{00000000-0005-0000-0000-000027520000}"/>
    <cellStyle name="40 % - Markeringsfarve4 2 2 3 3 10" xfId="16929" xr:uid="{00000000-0005-0000-0000-000028520000}"/>
    <cellStyle name="40 % - Markeringsfarve4 2 2 3 3 2" xfId="6663" xr:uid="{00000000-0005-0000-0000-000029520000}"/>
    <cellStyle name="40 % - Markeringsfarve4 2 2 3 3 2 2" xfId="6664" xr:uid="{00000000-0005-0000-0000-00002A520000}"/>
    <cellStyle name="40 % - Markeringsfarve4 2 2 3 3 2 2 2" xfId="16931" xr:uid="{00000000-0005-0000-0000-00002B520000}"/>
    <cellStyle name="40 % - Markeringsfarve4 2 2 3 3 2 3" xfId="6665" xr:uid="{00000000-0005-0000-0000-00002C520000}"/>
    <cellStyle name="40 % - Markeringsfarve4 2 2 3 3 2 3 2" xfId="16932" xr:uid="{00000000-0005-0000-0000-00002D520000}"/>
    <cellStyle name="40 % - Markeringsfarve4 2 2 3 3 2 4" xfId="6666" xr:uid="{00000000-0005-0000-0000-00002E520000}"/>
    <cellStyle name="40 % - Markeringsfarve4 2 2 3 3 2 4 2" xfId="16933" xr:uid="{00000000-0005-0000-0000-00002F520000}"/>
    <cellStyle name="40 % - Markeringsfarve4 2 2 3 3 2 5" xfId="6667" xr:uid="{00000000-0005-0000-0000-000030520000}"/>
    <cellStyle name="40 % - Markeringsfarve4 2 2 3 3 2 5 2" xfId="16934" xr:uid="{00000000-0005-0000-0000-000031520000}"/>
    <cellStyle name="40 % - Markeringsfarve4 2 2 3 3 2 6" xfId="6668" xr:uid="{00000000-0005-0000-0000-000032520000}"/>
    <cellStyle name="40 % - Markeringsfarve4 2 2 3 3 2 6 2" xfId="16935" xr:uid="{00000000-0005-0000-0000-000033520000}"/>
    <cellStyle name="40 % - Markeringsfarve4 2 2 3 3 2 7" xfId="16930" xr:uid="{00000000-0005-0000-0000-000034520000}"/>
    <cellStyle name="40 % - Markeringsfarve4 2 2 3 3 3" xfId="6669" xr:uid="{00000000-0005-0000-0000-000035520000}"/>
    <cellStyle name="40 % - Markeringsfarve4 2 2 3 3 3 2" xfId="6670" xr:uid="{00000000-0005-0000-0000-000036520000}"/>
    <cellStyle name="40 % - Markeringsfarve4 2 2 3 3 3 2 2" xfId="16937" xr:uid="{00000000-0005-0000-0000-000037520000}"/>
    <cellStyle name="40 % - Markeringsfarve4 2 2 3 3 3 3" xfId="6671" xr:uid="{00000000-0005-0000-0000-000038520000}"/>
    <cellStyle name="40 % - Markeringsfarve4 2 2 3 3 3 3 2" xfId="16938" xr:uid="{00000000-0005-0000-0000-000039520000}"/>
    <cellStyle name="40 % - Markeringsfarve4 2 2 3 3 3 4" xfId="6672" xr:uid="{00000000-0005-0000-0000-00003A520000}"/>
    <cellStyle name="40 % - Markeringsfarve4 2 2 3 3 3 4 2" xfId="16939" xr:uid="{00000000-0005-0000-0000-00003B520000}"/>
    <cellStyle name="40 % - Markeringsfarve4 2 2 3 3 3 5" xfId="6673" xr:uid="{00000000-0005-0000-0000-00003C520000}"/>
    <cellStyle name="40 % - Markeringsfarve4 2 2 3 3 3 5 2" xfId="16940" xr:uid="{00000000-0005-0000-0000-00003D520000}"/>
    <cellStyle name="40 % - Markeringsfarve4 2 2 3 3 3 6" xfId="6674" xr:uid="{00000000-0005-0000-0000-00003E520000}"/>
    <cellStyle name="40 % - Markeringsfarve4 2 2 3 3 3 6 2" xfId="16941" xr:uid="{00000000-0005-0000-0000-00003F520000}"/>
    <cellStyle name="40 % - Markeringsfarve4 2 2 3 3 3 7" xfId="16936" xr:uid="{00000000-0005-0000-0000-000040520000}"/>
    <cellStyle name="40 % - Markeringsfarve4 2 2 3 3 4" xfId="6675" xr:uid="{00000000-0005-0000-0000-000041520000}"/>
    <cellStyle name="40 % - Markeringsfarve4 2 2 3 3 4 2" xfId="6676" xr:uid="{00000000-0005-0000-0000-000042520000}"/>
    <cellStyle name="40 % - Markeringsfarve4 2 2 3 3 4 2 2" xfId="16943" xr:uid="{00000000-0005-0000-0000-000043520000}"/>
    <cellStyle name="40 % - Markeringsfarve4 2 2 3 3 4 3" xfId="6677" xr:uid="{00000000-0005-0000-0000-000044520000}"/>
    <cellStyle name="40 % - Markeringsfarve4 2 2 3 3 4 3 2" xfId="16944" xr:uid="{00000000-0005-0000-0000-000045520000}"/>
    <cellStyle name="40 % - Markeringsfarve4 2 2 3 3 4 4" xfId="6678" xr:uid="{00000000-0005-0000-0000-000046520000}"/>
    <cellStyle name="40 % - Markeringsfarve4 2 2 3 3 4 4 2" xfId="16945" xr:uid="{00000000-0005-0000-0000-000047520000}"/>
    <cellStyle name="40 % - Markeringsfarve4 2 2 3 3 4 5" xfId="6679" xr:uid="{00000000-0005-0000-0000-000048520000}"/>
    <cellStyle name="40 % - Markeringsfarve4 2 2 3 3 4 5 2" xfId="16946" xr:uid="{00000000-0005-0000-0000-000049520000}"/>
    <cellStyle name="40 % - Markeringsfarve4 2 2 3 3 4 6" xfId="6680" xr:uid="{00000000-0005-0000-0000-00004A520000}"/>
    <cellStyle name="40 % - Markeringsfarve4 2 2 3 3 4 6 2" xfId="16947" xr:uid="{00000000-0005-0000-0000-00004B520000}"/>
    <cellStyle name="40 % - Markeringsfarve4 2 2 3 3 4 7" xfId="16942" xr:uid="{00000000-0005-0000-0000-00004C520000}"/>
    <cellStyle name="40 % - Markeringsfarve4 2 2 3 3 5" xfId="6681" xr:uid="{00000000-0005-0000-0000-00004D520000}"/>
    <cellStyle name="40 % - Markeringsfarve4 2 2 3 3 5 2" xfId="16948" xr:uid="{00000000-0005-0000-0000-00004E520000}"/>
    <cellStyle name="40 % - Markeringsfarve4 2 2 3 3 6" xfId="6682" xr:uid="{00000000-0005-0000-0000-00004F520000}"/>
    <cellStyle name="40 % - Markeringsfarve4 2 2 3 3 6 2" xfId="16949" xr:uid="{00000000-0005-0000-0000-000050520000}"/>
    <cellStyle name="40 % - Markeringsfarve4 2 2 3 3 7" xfId="6683" xr:uid="{00000000-0005-0000-0000-000051520000}"/>
    <cellStyle name="40 % - Markeringsfarve4 2 2 3 3 7 2" xfId="16950" xr:uid="{00000000-0005-0000-0000-000052520000}"/>
    <cellStyle name="40 % - Markeringsfarve4 2 2 3 3 8" xfId="6684" xr:uid="{00000000-0005-0000-0000-000053520000}"/>
    <cellStyle name="40 % - Markeringsfarve4 2 2 3 3 8 2" xfId="16951" xr:uid="{00000000-0005-0000-0000-000054520000}"/>
    <cellStyle name="40 % - Markeringsfarve4 2 2 3 3 9" xfId="6685" xr:uid="{00000000-0005-0000-0000-000055520000}"/>
    <cellStyle name="40 % - Markeringsfarve4 2 2 3 3 9 2" xfId="16952" xr:uid="{00000000-0005-0000-0000-000056520000}"/>
    <cellStyle name="40 % - Markeringsfarve4 2 2 3 4" xfId="6686" xr:uid="{00000000-0005-0000-0000-000057520000}"/>
    <cellStyle name="40 % - Markeringsfarve4 2 2 3 4 2" xfId="6687" xr:uid="{00000000-0005-0000-0000-000058520000}"/>
    <cellStyle name="40 % - Markeringsfarve4 2 2 3 4 2 2" xfId="16954" xr:uid="{00000000-0005-0000-0000-000059520000}"/>
    <cellStyle name="40 % - Markeringsfarve4 2 2 3 4 3" xfId="6688" xr:uid="{00000000-0005-0000-0000-00005A520000}"/>
    <cellStyle name="40 % - Markeringsfarve4 2 2 3 4 3 2" xfId="16955" xr:uid="{00000000-0005-0000-0000-00005B520000}"/>
    <cellStyle name="40 % - Markeringsfarve4 2 2 3 4 4" xfId="6689" xr:uid="{00000000-0005-0000-0000-00005C520000}"/>
    <cellStyle name="40 % - Markeringsfarve4 2 2 3 4 4 2" xfId="16956" xr:uid="{00000000-0005-0000-0000-00005D520000}"/>
    <cellStyle name="40 % - Markeringsfarve4 2 2 3 4 5" xfId="6690" xr:uid="{00000000-0005-0000-0000-00005E520000}"/>
    <cellStyle name="40 % - Markeringsfarve4 2 2 3 4 5 2" xfId="16957" xr:uid="{00000000-0005-0000-0000-00005F520000}"/>
    <cellStyle name="40 % - Markeringsfarve4 2 2 3 4 6" xfId="6691" xr:uid="{00000000-0005-0000-0000-000060520000}"/>
    <cellStyle name="40 % - Markeringsfarve4 2 2 3 4 6 2" xfId="16958" xr:uid="{00000000-0005-0000-0000-000061520000}"/>
    <cellStyle name="40 % - Markeringsfarve4 2 2 3 4 7" xfId="16953" xr:uid="{00000000-0005-0000-0000-000062520000}"/>
    <cellStyle name="40 % - Markeringsfarve4 2 2 3 5" xfId="6692" xr:uid="{00000000-0005-0000-0000-000063520000}"/>
    <cellStyle name="40 % - Markeringsfarve4 2 2 3 5 2" xfId="6693" xr:uid="{00000000-0005-0000-0000-000064520000}"/>
    <cellStyle name="40 % - Markeringsfarve4 2 2 3 5 2 2" xfId="16960" xr:uid="{00000000-0005-0000-0000-000065520000}"/>
    <cellStyle name="40 % - Markeringsfarve4 2 2 3 5 3" xfId="6694" xr:uid="{00000000-0005-0000-0000-000066520000}"/>
    <cellStyle name="40 % - Markeringsfarve4 2 2 3 5 3 2" xfId="16961" xr:uid="{00000000-0005-0000-0000-000067520000}"/>
    <cellStyle name="40 % - Markeringsfarve4 2 2 3 5 4" xfId="6695" xr:uid="{00000000-0005-0000-0000-000068520000}"/>
    <cellStyle name="40 % - Markeringsfarve4 2 2 3 5 4 2" xfId="16962" xr:uid="{00000000-0005-0000-0000-000069520000}"/>
    <cellStyle name="40 % - Markeringsfarve4 2 2 3 5 5" xfId="6696" xr:uid="{00000000-0005-0000-0000-00006A520000}"/>
    <cellStyle name="40 % - Markeringsfarve4 2 2 3 5 5 2" xfId="16963" xr:uid="{00000000-0005-0000-0000-00006B520000}"/>
    <cellStyle name="40 % - Markeringsfarve4 2 2 3 5 6" xfId="6697" xr:uid="{00000000-0005-0000-0000-00006C520000}"/>
    <cellStyle name="40 % - Markeringsfarve4 2 2 3 5 6 2" xfId="16964" xr:uid="{00000000-0005-0000-0000-00006D520000}"/>
    <cellStyle name="40 % - Markeringsfarve4 2 2 3 5 7" xfId="16959" xr:uid="{00000000-0005-0000-0000-00006E520000}"/>
    <cellStyle name="40 % - Markeringsfarve4 2 2 3 6" xfId="6698" xr:uid="{00000000-0005-0000-0000-00006F520000}"/>
    <cellStyle name="40 % - Markeringsfarve4 2 2 3 6 2" xfId="6699" xr:uid="{00000000-0005-0000-0000-000070520000}"/>
    <cellStyle name="40 % - Markeringsfarve4 2 2 3 6 2 2" xfId="16966" xr:uid="{00000000-0005-0000-0000-000071520000}"/>
    <cellStyle name="40 % - Markeringsfarve4 2 2 3 6 3" xfId="6700" xr:uid="{00000000-0005-0000-0000-000072520000}"/>
    <cellStyle name="40 % - Markeringsfarve4 2 2 3 6 3 2" xfId="16967" xr:uid="{00000000-0005-0000-0000-000073520000}"/>
    <cellStyle name="40 % - Markeringsfarve4 2 2 3 6 4" xfId="6701" xr:uid="{00000000-0005-0000-0000-000074520000}"/>
    <cellStyle name="40 % - Markeringsfarve4 2 2 3 6 4 2" xfId="16968" xr:uid="{00000000-0005-0000-0000-000075520000}"/>
    <cellStyle name="40 % - Markeringsfarve4 2 2 3 6 5" xfId="6702" xr:uid="{00000000-0005-0000-0000-000076520000}"/>
    <cellStyle name="40 % - Markeringsfarve4 2 2 3 6 5 2" xfId="16969" xr:uid="{00000000-0005-0000-0000-000077520000}"/>
    <cellStyle name="40 % - Markeringsfarve4 2 2 3 6 6" xfId="6703" xr:uid="{00000000-0005-0000-0000-000078520000}"/>
    <cellStyle name="40 % - Markeringsfarve4 2 2 3 6 6 2" xfId="16970" xr:uid="{00000000-0005-0000-0000-000079520000}"/>
    <cellStyle name="40 % - Markeringsfarve4 2 2 3 6 7" xfId="16965" xr:uid="{00000000-0005-0000-0000-00007A520000}"/>
    <cellStyle name="40 % - Markeringsfarve4 2 2 3 7" xfId="6704" xr:uid="{00000000-0005-0000-0000-00007B520000}"/>
    <cellStyle name="40 % - Markeringsfarve4 2 2 3 7 2" xfId="16971" xr:uid="{00000000-0005-0000-0000-00007C520000}"/>
    <cellStyle name="40 % - Markeringsfarve4 2 2 3 8" xfId="6705" xr:uid="{00000000-0005-0000-0000-00007D520000}"/>
    <cellStyle name="40 % - Markeringsfarve4 2 2 3 8 2" xfId="16972" xr:uid="{00000000-0005-0000-0000-00007E520000}"/>
    <cellStyle name="40 % - Markeringsfarve4 2 2 3 9" xfId="6706" xr:uid="{00000000-0005-0000-0000-00007F520000}"/>
    <cellStyle name="40 % - Markeringsfarve4 2 2 3 9 2" xfId="16973" xr:uid="{00000000-0005-0000-0000-000080520000}"/>
    <cellStyle name="40 % - Markeringsfarve4 2 2 4" xfId="6707" xr:uid="{00000000-0005-0000-0000-000081520000}"/>
    <cellStyle name="40 % - Markeringsfarve4 2 2 4 10" xfId="6708" xr:uid="{00000000-0005-0000-0000-000082520000}"/>
    <cellStyle name="40 % - Markeringsfarve4 2 2 4 10 2" xfId="16975" xr:uid="{00000000-0005-0000-0000-000083520000}"/>
    <cellStyle name="40 % - Markeringsfarve4 2 2 4 11" xfId="16974" xr:uid="{00000000-0005-0000-0000-000084520000}"/>
    <cellStyle name="40 % - Markeringsfarve4 2 2 4 2" xfId="6709" xr:uid="{00000000-0005-0000-0000-000085520000}"/>
    <cellStyle name="40 % - Markeringsfarve4 2 2 4 2 10" xfId="16976" xr:uid="{00000000-0005-0000-0000-000086520000}"/>
    <cellStyle name="40 % - Markeringsfarve4 2 2 4 2 2" xfId="6710" xr:uid="{00000000-0005-0000-0000-000087520000}"/>
    <cellStyle name="40 % - Markeringsfarve4 2 2 4 2 2 2" xfId="6711" xr:uid="{00000000-0005-0000-0000-000088520000}"/>
    <cellStyle name="40 % - Markeringsfarve4 2 2 4 2 2 2 2" xfId="16978" xr:uid="{00000000-0005-0000-0000-000089520000}"/>
    <cellStyle name="40 % - Markeringsfarve4 2 2 4 2 2 3" xfId="6712" xr:uid="{00000000-0005-0000-0000-00008A520000}"/>
    <cellStyle name="40 % - Markeringsfarve4 2 2 4 2 2 3 2" xfId="16979" xr:uid="{00000000-0005-0000-0000-00008B520000}"/>
    <cellStyle name="40 % - Markeringsfarve4 2 2 4 2 2 4" xfId="6713" xr:uid="{00000000-0005-0000-0000-00008C520000}"/>
    <cellStyle name="40 % - Markeringsfarve4 2 2 4 2 2 4 2" xfId="16980" xr:uid="{00000000-0005-0000-0000-00008D520000}"/>
    <cellStyle name="40 % - Markeringsfarve4 2 2 4 2 2 5" xfId="6714" xr:uid="{00000000-0005-0000-0000-00008E520000}"/>
    <cellStyle name="40 % - Markeringsfarve4 2 2 4 2 2 5 2" xfId="16981" xr:uid="{00000000-0005-0000-0000-00008F520000}"/>
    <cellStyle name="40 % - Markeringsfarve4 2 2 4 2 2 6" xfId="6715" xr:uid="{00000000-0005-0000-0000-000090520000}"/>
    <cellStyle name="40 % - Markeringsfarve4 2 2 4 2 2 6 2" xfId="16982" xr:uid="{00000000-0005-0000-0000-000091520000}"/>
    <cellStyle name="40 % - Markeringsfarve4 2 2 4 2 2 7" xfId="16977" xr:uid="{00000000-0005-0000-0000-000092520000}"/>
    <cellStyle name="40 % - Markeringsfarve4 2 2 4 2 3" xfId="6716" xr:uid="{00000000-0005-0000-0000-000093520000}"/>
    <cellStyle name="40 % - Markeringsfarve4 2 2 4 2 3 2" xfId="6717" xr:uid="{00000000-0005-0000-0000-000094520000}"/>
    <cellStyle name="40 % - Markeringsfarve4 2 2 4 2 3 2 2" xfId="16984" xr:uid="{00000000-0005-0000-0000-000095520000}"/>
    <cellStyle name="40 % - Markeringsfarve4 2 2 4 2 3 3" xfId="6718" xr:uid="{00000000-0005-0000-0000-000096520000}"/>
    <cellStyle name="40 % - Markeringsfarve4 2 2 4 2 3 3 2" xfId="16985" xr:uid="{00000000-0005-0000-0000-000097520000}"/>
    <cellStyle name="40 % - Markeringsfarve4 2 2 4 2 3 4" xfId="6719" xr:uid="{00000000-0005-0000-0000-000098520000}"/>
    <cellStyle name="40 % - Markeringsfarve4 2 2 4 2 3 4 2" xfId="16986" xr:uid="{00000000-0005-0000-0000-000099520000}"/>
    <cellStyle name="40 % - Markeringsfarve4 2 2 4 2 3 5" xfId="6720" xr:uid="{00000000-0005-0000-0000-00009A520000}"/>
    <cellStyle name="40 % - Markeringsfarve4 2 2 4 2 3 5 2" xfId="16987" xr:uid="{00000000-0005-0000-0000-00009B520000}"/>
    <cellStyle name="40 % - Markeringsfarve4 2 2 4 2 3 6" xfId="6721" xr:uid="{00000000-0005-0000-0000-00009C520000}"/>
    <cellStyle name="40 % - Markeringsfarve4 2 2 4 2 3 6 2" xfId="16988" xr:uid="{00000000-0005-0000-0000-00009D520000}"/>
    <cellStyle name="40 % - Markeringsfarve4 2 2 4 2 3 7" xfId="16983" xr:uid="{00000000-0005-0000-0000-00009E520000}"/>
    <cellStyle name="40 % - Markeringsfarve4 2 2 4 2 4" xfId="6722" xr:uid="{00000000-0005-0000-0000-00009F520000}"/>
    <cellStyle name="40 % - Markeringsfarve4 2 2 4 2 4 2" xfId="6723" xr:uid="{00000000-0005-0000-0000-0000A0520000}"/>
    <cellStyle name="40 % - Markeringsfarve4 2 2 4 2 4 2 2" xfId="16990" xr:uid="{00000000-0005-0000-0000-0000A1520000}"/>
    <cellStyle name="40 % - Markeringsfarve4 2 2 4 2 4 3" xfId="6724" xr:uid="{00000000-0005-0000-0000-0000A2520000}"/>
    <cellStyle name="40 % - Markeringsfarve4 2 2 4 2 4 3 2" xfId="16991" xr:uid="{00000000-0005-0000-0000-0000A3520000}"/>
    <cellStyle name="40 % - Markeringsfarve4 2 2 4 2 4 4" xfId="6725" xr:uid="{00000000-0005-0000-0000-0000A4520000}"/>
    <cellStyle name="40 % - Markeringsfarve4 2 2 4 2 4 4 2" xfId="16992" xr:uid="{00000000-0005-0000-0000-0000A5520000}"/>
    <cellStyle name="40 % - Markeringsfarve4 2 2 4 2 4 5" xfId="6726" xr:uid="{00000000-0005-0000-0000-0000A6520000}"/>
    <cellStyle name="40 % - Markeringsfarve4 2 2 4 2 4 5 2" xfId="16993" xr:uid="{00000000-0005-0000-0000-0000A7520000}"/>
    <cellStyle name="40 % - Markeringsfarve4 2 2 4 2 4 6" xfId="6727" xr:uid="{00000000-0005-0000-0000-0000A8520000}"/>
    <cellStyle name="40 % - Markeringsfarve4 2 2 4 2 4 6 2" xfId="16994" xr:uid="{00000000-0005-0000-0000-0000A9520000}"/>
    <cellStyle name="40 % - Markeringsfarve4 2 2 4 2 4 7" xfId="16989" xr:uid="{00000000-0005-0000-0000-0000AA520000}"/>
    <cellStyle name="40 % - Markeringsfarve4 2 2 4 2 5" xfId="6728" xr:uid="{00000000-0005-0000-0000-0000AB520000}"/>
    <cellStyle name="40 % - Markeringsfarve4 2 2 4 2 5 2" xfId="16995" xr:uid="{00000000-0005-0000-0000-0000AC520000}"/>
    <cellStyle name="40 % - Markeringsfarve4 2 2 4 2 6" xfId="6729" xr:uid="{00000000-0005-0000-0000-0000AD520000}"/>
    <cellStyle name="40 % - Markeringsfarve4 2 2 4 2 6 2" xfId="16996" xr:uid="{00000000-0005-0000-0000-0000AE520000}"/>
    <cellStyle name="40 % - Markeringsfarve4 2 2 4 2 7" xfId="6730" xr:uid="{00000000-0005-0000-0000-0000AF520000}"/>
    <cellStyle name="40 % - Markeringsfarve4 2 2 4 2 7 2" xfId="16997" xr:uid="{00000000-0005-0000-0000-0000B0520000}"/>
    <cellStyle name="40 % - Markeringsfarve4 2 2 4 2 8" xfId="6731" xr:uid="{00000000-0005-0000-0000-0000B1520000}"/>
    <cellStyle name="40 % - Markeringsfarve4 2 2 4 2 8 2" xfId="16998" xr:uid="{00000000-0005-0000-0000-0000B2520000}"/>
    <cellStyle name="40 % - Markeringsfarve4 2 2 4 2 9" xfId="6732" xr:uid="{00000000-0005-0000-0000-0000B3520000}"/>
    <cellStyle name="40 % - Markeringsfarve4 2 2 4 2 9 2" xfId="16999" xr:uid="{00000000-0005-0000-0000-0000B4520000}"/>
    <cellStyle name="40 % - Markeringsfarve4 2 2 4 3" xfId="6733" xr:uid="{00000000-0005-0000-0000-0000B5520000}"/>
    <cellStyle name="40 % - Markeringsfarve4 2 2 4 3 2" xfId="6734" xr:uid="{00000000-0005-0000-0000-0000B6520000}"/>
    <cellStyle name="40 % - Markeringsfarve4 2 2 4 3 2 2" xfId="17001" xr:uid="{00000000-0005-0000-0000-0000B7520000}"/>
    <cellStyle name="40 % - Markeringsfarve4 2 2 4 3 3" xfId="6735" xr:uid="{00000000-0005-0000-0000-0000B8520000}"/>
    <cellStyle name="40 % - Markeringsfarve4 2 2 4 3 3 2" xfId="17002" xr:uid="{00000000-0005-0000-0000-0000B9520000}"/>
    <cellStyle name="40 % - Markeringsfarve4 2 2 4 3 4" xfId="6736" xr:uid="{00000000-0005-0000-0000-0000BA520000}"/>
    <cellStyle name="40 % - Markeringsfarve4 2 2 4 3 4 2" xfId="17003" xr:uid="{00000000-0005-0000-0000-0000BB520000}"/>
    <cellStyle name="40 % - Markeringsfarve4 2 2 4 3 5" xfId="6737" xr:uid="{00000000-0005-0000-0000-0000BC520000}"/>
    <cellStyle name="40 % - Markeringsfarve4 2 2 4 3 5 2" xfId="17004" xr:uid="{00000000-0005-0000-0000-0000BD520000}"/>
    <cellStyle name="40 % - Markeringsfarve4 2 2 4 3 6" xfId="6738" xr:uid="{00000000-0005-0000-0000-0000BE520000}"/>
    <cellStyle name="40 % - Markeringsfarve4 2 2 4 3 6 2" xfId="17005" xr:uid="{00000000-0005-0000-0000-0000BF520000}"/>
    <cellStyle name="40 % - Markeringsfarve4 2 2 4 3 7" xfId="17000" xr:uid="{00000000-0005-0000-0000-0000C0520000}"/>
    <cellStyle name="40 % - Markeringsfarve4 2 2 4 4" xfId="6739" xr:uid="{00000000-0005-0000-0000-0000C1520000}"/>
    <cellStyle name="40 % - Markeringsfarve4 2 2 4 4 2" xfId="6740" xr:uid="{00000000-0005-0000-0000-0000C2520000}"/>
    <cellStyle name="40 % - Markeringsfarve4 2 2 4 4 2 2" xfId="17007" xr:uid="{00000000-0005-0000-0000-0000C3520000}"/>
    <cellStyle name="40 % - Markeringsfarve4 2 2 4 4 3" xfId="6741" xr:uid="{00000000-0005-0000-0000-0000C4520000}"/>
    <cellStyle name="40 % - Markeringsfarve4 2 2 4 4 3 2" xfId="17008" xr:uid="{00000000-0005-0000-0000-0000C5520000}"/>
    <cellStyle name="40 % - Markeringsfarve4 2 2 4 4 4" xfId="6742" xr:uid="{00000000-0005-0000-0000-0000C6520000}"/>
    <cellStyle name="40 % - Markeringsfarve4 2 2 4 4 4 2" xfId="17009" xr:uid="{00000000-0005-0000-0000-0000C7520000}"/>
    <cellStyle name="40 % - Markeringsfarve4 2 2 4 4 5" xfId="6743" xr:uid="{00000000-0005-0000-0000-0000C8520000}"/>
    <cellStyle name="40 % - Markeringsfarve4 2 2 4 4 5 2" xfId="17010" xr:uid="{00000000-0005-0000-0000-0000C9520000}"/>
    <cellStyle name="40 % - Markeringsfarve4 2 2 4 4 6" xfId="6744" xr:uid="{00000000-0005-0000-0000-0000CA520000}"/>
    <cellStyle name="40 % - Markeringsfarve4 2 2 4 4 6 2" xfId="17011" xr:uid="{00000000-0005-0000-0000-0000CB520000}"/>
    <cellStyle name="40 % - Markeringsfarve4 2 2 4 4 7" xfId="17006" xr:uid="{00000000-0005-0000-0000-0000CC520000}"/>
    <cellStyle name="40 % - Markeringsfarve4 2 2 4 5" xfId="6745" xr:uid="{00000000-0005-0000-0000-0000CD520000}"/>
    <cellStyle name="40 % - Markeringsfarve4 2 2 4 5 2" xfId="6746" xr:uid="{00000000-0005-0000-0000-0000CE520000}"/>
    <cellStyle name="40 % - Markeringsfarve4 2 2 4 5 2 2" xfId="17013" xr:uid="{00000000-0005-0000-0000-0000CF520000}"/>
    <cellStyle name="40 % - Markeringsfarve4 2 2 4 5 3" xfId="6747" xr:uid="{00000000-0005-0000-0000-0000D0520000}"/>
    <cellStyle name="40 % - Markeringsfarve4 2 2 4 5 3 2" xfId="17014" xr:uid="{00000000-0005-0000-0000-0000D1520000}"/>
    <cellStyle name="40 % - Markeringsfarve4 2 2 4 5 4" xfId="6748" xr:uid="{00000000-0005-0000-0000-0000D2520000}"/>
    <cellStyle name="40 % - Markeringsfarve4 2 2 4 5 4 2" xfId="17015" xr:uid="{00000000-0005-0000-0000-0000D3520000}"/>
    <cellStyle name="40 % - Markeringsfarve4 2 2 4 5 5" xfId="6749" xr:uid="{00000000-0005-0000-0000-0000D4520000}"/>
    <cellStyle name="40 % - Markeringsfarve4 2 2 4 5 5 2" xfId="17016" xr:uid="{00000000-0005-0000-0000-0000D5520000}"/>
    <cellStyle name="40 % - Markeringsfarve4 2 2 4 5 6" xfId="6750" xr:uid="{00000000-0005-0000-0000-0000D6520000}"/>
    <cellStyle name="40 % - Markeringsfarve4 2 2 4 5 6 2" xfId="17017" xr:uid="{00000000-0005-0000-0000-0000D7520000}"/>
    <cellStyle name="40 % - Markeringsfarve4 2 2 4 5 7" xfId="17012" xr:uid="{00000000-0005-0000-0000-0000D8520000}"/>
    <cellStyle name="40 % - Markeringsfarve4 2 2 4 6" xfId="6751" xr:uid="{00000000-0005-0000-0000-0000D9520000}"/>
    <cellStyle name="40 % - Markeringsfarve4 2 2 4 6 2" xfId="17018" xr:uid="{00000000-0005-0000-0000-0000DA520000}"/>
    <cellStyle name="40 % - Markeringsfarve4 2 2 4 7" xfId="6752" xr:uid="{00000000-0005-0000-0000-0000DB520000}"/>
    <cellStyle name="40 % - Markeringsfarve4 2 2 4 7 2" xfId="17019" xr:uid="{00000000-0005-0000-0000-0000DC520000}"/>
    <cellStyle name="40 % - Markeringsfarve4 2 2 4 8" xfId="6753" xr:uid="{00000000-0005-0000-0000-0000DD520000}"/>
    <cellStyle name="40 % - Markeringsfarve4 2 2 4 8 2" xfId="17020" xr:uid="{00000000-0005-0000-0000-0000DE520000}"/>
    <cellStyle name="40 % - Markeringsfarve4 2 2 4 9" xfId="6754" xr:uid="{00000000-0005-0000-0000-0000DF520000}"/>
    <cellStyle name="40 % - Markeringsfarve4 2 2 4 9 2" xfId="17021" xr:uid="{00000000-0005-0000-0000-0000E0520000}"/>
    <cellStyle name="40 % - Markeringsfarve4 2 2 5" xfId="6755" xr:uid="{00000000-0005-0000-0000-0000E1520000}"/>
    <cellStyle name="40 % - Markeringsfarve4 2 2 5 10" xfId="17022" xr:uid="{00000000-0005-0000-0000-0000E2520000}"/>
    <cellStyle name="40 % - Markeringsfarve4 2 2 5 2" xfId="6756" xr:uid="{00000000-0005-0000-0000-0000E3520000}"/>
    <cellStyle name="40 % - Markeringsfarve4 2 2 5 2 2" xfId="6757" xr:uid="{00000000-0005-0000-0000-0000E4520000}"/>
    <cellStyle name="40 % - Markeringsfarve4 2 2 5 2 2 2" xfId="17024" xr:uid="{00000000-0005-0000-0000-0000E5520000}"/>
    <cellStyle name="40 % - Markeringsfarve4 2 2 5 2 3" xfId="6758" xr:uid="{00000000-0005-0000-0000-0000E6520000}"/>
    <cellStyle name="40 % - Markeringsfarve4 2 2 5 2 3 2" xfId="17025" xr:uid="{00000000-0005-0000-0000-0000E7520000}"/>
    <cellStyle name="40 % - Markeringsfarve4 2 2 5 2 4" xfId="6759" xr:uid="{00000000-0005-0000-0000-0000E8520000}"/>
    <cellStyle name="40 % - Markeringsfarve4 2 2 5 2 4 2" xfId="17026" xr:uid="{00000000-0005-0000-0000-0000E9520000}"/>
    <cellStyle name="40 % - Markeringsfarve4 2 2 5 2 5" xfId="6760" xr:uid="{00000000-0005-0000-0000-0000EA520000}"/>
    <cellStyle name="40 % - Markeringsfarve4 2 2 5 2 5 2" xfId="17027" xr:uid="{00000000-0005-0000-0000-0000EB520000}"/>
    <cellStyle name="40 % - Markeringsfarve4 2 2 5 2 6" xfId="6761" xr:uid="{00000000-0005-0000-0000-0000EC520000}"/>
    <cellStyle name="40 % - Markeringsfarve4 2 2 5 2 6 2" xfId="17028" xr:uid="{00000000-0005-0000-0000-0000ED520000}"/>
    <cellStyle name="40 % - Markeringsfarve4 2 2 5 2 7" xfId="17023" xr:uid="{00000000-0005-0000-0000-0000EE520000}"/>
    <cellStyle name="40 % - Markeringsfarve4 2 2 5 3" xfId="6762" xr:uid="{00000000-0005-0000-0000-0000EF520000}"/>
    <cellStyle name="40 % - Markeringsfarve4 2 2 5 3 2" xfId="6763" xr:uid="{00000000-0005-0000-0000-0000F0520000}"/>
    <cellStyle name="40 % - Markeringsfarve4 2 2 5 3 2 2" xfId="17030" xr:uid="{00000000-0005-0000-0000-0000F1520000}"/>
    <cellStyle name="40 % - Markeringsfarve4 2 2 5 3 3" xfId="6764" xr:uid="{00000000-0005-0000-0000-0000F2520000}"/>
    <cellStyle name="40 % - Markeringsfarve4 2 2 5 3 3 2" xfId="17031" xr:uid="{00000000-0005-0000-0000-0000F3520000}"/>
    <cellStyle name="40 % - Markeringsfarve4 2 2 5 3 4" xfId="6765" xr:uid="{00000000-0005-0000-0000-0000F4520000}"/>
    <cellStyle name="40 % - Markeringsfarve4 2 2 5 3 4 2" xfId="17032" xr:uid="{00000000-0005-0000-0000-0000F5520000}"/>
    <cellStyle name="40 % - Markeringsfarve4 2 2 5 3 5" xfId="6766" xr:uid="{00000000-0005-0000-0000-0000F6520000}"/>
    <cellStyle name="40 % - Markeringsfarve4 2 2 5 3 5 2" xfId="17033" xr:uid="{00000000-0005-0000-0000-0000F7520000}"/>
    <cellStyle name="40 % - Markeringsfarve4 2 2 5 3 6" xfId="6767" xr:uid="{00000000-0005-0000-0000-0000F8520000}"/>
    <cellStyle name="40 % - Markeringsfarve4 2 2 5 3 6 2" xfId="17034" xr:uid="{00000000-0005-0000-0000-0000F9520000}"/>
    <cellStyle name="40 % - Markeringsfarve4 2 2 5 3 7" xfId="17029" xr:uid="{00000000-0005-0000-0000-0000FA520000}"/>
    <cellStyle name="40 % - Markeringsfarve4 2 2 5 4" xfId="6768" xr:uid="{00000000-0005-0000-0000-0000FB520000}"/>
    <cellStyle name="40 % - Markeringsfarve4 2 2 5 4 2" xfId="6769" xr:uid="{00000000-0005-0000-0000-0000FC520000}"/>
    <cellStyle name="40 % - Markeringsfarve4 2 2 5 4 2 2" xfId="17036" xr:uid="{00000000-0005-0000-0000-0000FD520000}"/>
    <cellStyle name="40 % - Markeringsfarve4 2 2 5 4 3" xfId="6770" xr:uid="{00000000-0005-0000-0000-0000FE520000}"/>
    <cellStyle name="40 % - Markeringsfarve4 2 2 5 4 3 2" xfId="17037" xr:uid="{00000000-0005-0000-0000-0000FF520000}"/>
    <cellStyle name="40 % - Markeringsfarve4 2 2 5 4 4" xfId="6771" xr:uid="{00000000-0005-0000-0000-000000530000}"/>
    <cellStyle name="40 % - Markeringsfarve4 2 2 5 4 4 2" xfId="17038" xr:uid="{00000000-0005-0000-0000-000001530000}"/>
    <cellStyle name="40 % - Markeringsfarve4 2 2 5 4 5" xfId="6772" xr:uid="{00000000-0005-0000-0000-000002530000}"/>
    <cellStyle name="40 % - Markeringsfarve4 2 2 5 4 5 2" xfId="17039" xr:uid="{00000000-0005-0000-0000-000003530000}"/>
    <cellStyle name="40 % - Markeringsfarve4 2 2 5 4 6" xfId="6773" xr:uid="{00000000-0005-0000-0000-000004530000}"/>
    <cellStyle name="40 % - Markeringsfarve4 2 2 5 4 6 2" xfId="17040" xr:uid="{00000000-0005-0000-0000-000005530000}"/>
    <cellStyle name="40 % - Markeringsfarve4 2 2 5 4 7" xfId="17035" xr:uid="{00000000-0005-0000-0000-000006530000}"/>
    <cellStyle name="40 % - Markeringsfarve4 2 2 5 5" xfId="6774" xr:uid="{00000000-0005-0000-0000-000007530000}"/>
    <cellStyle name="40 % - Markeringsfarve4 2 2 5 5 2" xfId="17041" xr:uid="{00000000-0005-0000-0000-000008530000}"/>
    <cellStyle name="40 % - Markeringsfarve4 2 2 5 6" xfId="6775" xr:uid="{00000000-0005-0000-0000-000009530000}"/>
    <cellStyle name="40 % - Markeringsfarve4 2 2 5 6 2" xfId="17042" xr:uid="{00000000-0005-0000-0000-00000A530000}"/>
    <cellStyle name="40 % - Markeringsfarve4 2 2 5 7" xfId="6776" xr:uid="{00000000-0005-0000-0000-00000B530000}"/>
    <cellStyle name="40 % - Markeringsfarve4 2 2 5 7 2" xfId="17043" xr:uid="{00000000-0005-0000-0000-00000C530000}"/>
    <cellStyle name="40 % - Markeringsfarve4 2 2 5 8" xfId="6777" xr:uid="{00000000-0005-0000-0000-00000D530000}"/>
    <cellStyle name="40 % - Markeringsfarve4 2 2 5 8 2" xfId="17044" xr:uid="{00000000-0005-0000-0000-00000E530000}"/>
    <cellStyle name="40 % - Markeringsfarve4 2 2 5 9" xfId="6778" xr:uid="{00000000-0005-0000-0000-00000F530000}"/>
    <cellStyle name="40 % - Markeringsfarve4 2 2 5 9 2" xfId="17045" xr:uid="{00000000-0005-0000-0000-000010530000}"/>
    <cellStyle name="40 % - Markeringsfarve4 2 2 6" xfId="6779" xr:uid="{00000000-0005-0000-0000-000011530000}"/>
    <cellStyle name="40 % - Markeringsfarve4 2 2 6 2" xfId="6780" xr:uid="{00000000-0005-0000-0000-000012530000}"/>
    <cellStyle name="40 % - Markeringsfarve4 2 2 6 2 2" xfId="17047" xr:uid="{00000000-0005-0000-0000-000013530000}"/>
    <cellStyle name="40 % - Markeringsfarve4 2 2 6 3" xfId="6781" xr:uid="{00000000-0005-0000-0000-000014530000}"/>
    <cellStyle name="40 % - Markeringsfarve4 2 2 6 3 2" xfId="17048" xr:uid="{00000000-0005-0000-0000-000015530000}"/>
    <cellStyle name="40 % - Markeringsfarve4 2 2 6 4" xfId="6782" xr:uid="{00000000-0005-0000-0000-000016530000}"/>
    <cellStyle name="40 % - Markeringsfarve4 2 2 6 4 2" xfId="17049" xr:uid="{00000000-0005-0000-0000-000017530000}"/>
    <cellStyle name="40 % - Markeringsfarve4 2 2 6 5" xfId="6783" xr:uid="{00000000-0005-0000-0000-000018530000}"/>
    <cellStyle name="40 % - Markeringsfarve4 2 2 6 5 2" xfId="17050" xr:uid="{00000000-0005-0000-0000-000019530000}"/>
    <cellStyle name="40 % - Markeringsfarve4 2 2 6 6" xfId="6784" xr:uid="{00000000-0005-0000-0000-00001A530000}"/>
    <cellStyle name="40 % - Markeringsfarve4 2 2 6 6 2" xfId="17051" xr:uid="{00000000-0005-0000-0000-00001B530000}"/>
    <cellStyle name="40 % - Markeringsfarve4 2 2 6 7" xfId="17046" xr:uid="{00000000-0005-0000-0000-00001C530000}"/>
    <cellStyle name="40 % - Markeringsfarve4 2 2 7" xfId="6785" xr:uid="{00000000-0005-0000-0000-00001D530000}"/>
    <cellStyle name="40 % - Markeringsfarve4 2 2 7 2" xfId="6786" xr:uid="{00000000-0005-0000-0000-00001E530000}"/>
    <cellStyle name="40 % - Markeringsfarve4 2 2 7 2 2" xfId="17053" xr:uid="{00000000-0005-0000-0000-00001F530000}"/>
    <cellStyle name="40 % - Markeringsfarve4 2 2 7 3" xfId="6787" xr:uid="{00000000-0005-0000-0000-000020530000}"/>
    <cellStyle name="40 % - Markeringsfarve4 2 2 7 3 2" xfId="17054" xr:uid="{00000000-0005-0000-0000-000021530000}"/>
    <cellStyle name="40 % - Markeringsfarve4 2 2 7 4" xfId="6788" xr:uid="{00000000-0005-0000-0000-000022530000}"/>
    <cellStyle name="40 % - Markeringsfarve4 2 2 7 4 2" xfId="17055" xr:uid="{00000000-0005-0000-0000-000023530000}"/>
    <cellStyle name="40 % - Markeringsfarve4 2 2 7 5" xfId="6789" xr:uid="{00000000-0005-0000-0000-000024530000}"/>
    <cellStyle name="40 % - Markeringsfarve4 2 2 7 5 2" xfId="17056" xr:uid="{00000000-0005-0000-0000-000025530000}"/>
    <cellStyle name="40 % - Markeringsfarve4 2 2 7 6" xfId="6790" xr:uid="{00000000-0005-0000-0000-000026530000}"/>
    <cellStyle name="40 % - Markeringsfarve4 2 2 7 6 2" xfId="17057" xr:uid="{00000000-0005-0000-0000-000027530000}"/>
    <cellStyle name="40 % - Markeringsfarve4 2 2 7 7" xfId="17052" xr:uid="{00000000-0005-0000-0000-000028530000}"/>
    <cellStyle name="40 % - Markeringsfarve4 2 2 8" xfId="6791" xr:uid="{00000000-0005-0000-0000-000029530000}"/>
    <cellStyle name="40 % - Markeringsfarve4 2 2 8 2" xfId="6792" xr:uid="{00000000-0005-0000-0000-00002A530000}"/>
    <cellStyle name="40 % - Markeringsfarve4 2 2 8 2 2" xfId="17059" xr:uid="{00000000-0005-0000-0000-00002B530000}"/>
    <cellStyle name="40 % - Markeringsfarve4 2 2 8 3" xfId="6793" xr:uid="{00000000-0005-0000-0000-00002C530000}"/>
    <cellStyle name="40 % - Markeringsfarve4 2 2 8 3 2" xfId="17060" xr:uid="{00000000-0005-0000-0000-00002D530000}"/>
    <cellStyle name="40 % - Markeringsfarve4 2 2 8 4" xfId="6794" xr:uid="{00000000-0005-0000-0000-00002E530000}"/>
    <cellStyle name="40 % - Markeringsfarve4 2 2 8 4 2" xfId="17061" xr:uid="{00000000-0005-0000-0000-00002F530000}"/>
    <cellStyle name="40 % - Markeringsfarve4 2 2 8 5" xfId="6795" xr:uid="{00000000-0005-0000-0000-000030530000}"/>
    <cellStyle name="40 % - Markeringsfarve4 2 2 8 5 2" xfId="17062" xr:uid="{00000000-0005-0000-0000-000031530000}"/>
    <cellStyle name="40 % - Markeringsfarve4 2 2 8 6" xfId="6796" xr:uid="{00000000-0005-0000-0000-000032530000}"/>
    <cellStyle name="40 % - Markeringsfarve4 2 2 8 6 2" xfId="17063" xr:uid="{00000000-0005-0000-0000-000033530000}"/>
    <cellStyle name="40 % - Markeringsfarve4 2 2 8 7" xfId="17058" xr:uid="{00000000-0005-0000-0000-000034530000}"/>
    <cellStyle name="40 % - Markeringsfarve4 2 2 9" xfId="6797" xr:uid="{00000000-0005-0000-0000-000035530000}"/>
    <cellStyle name="40 % - Markeringsfarve4 2 2 9 2" xfId="17064" xr:uid="{00000000-0005-0000-0000-000036530000}"/>
    <cellStyle name="40 % - Markeringsfarve4 2 2_Budget" xfId="6798" xr:uid="{00000000-0005-0000-0000-000037530000}"/>
    <cellStyle name="40 % - Markeringsfarve4 2 3" xfId="6799" xr:uid="{00000000-0005-0000-0000-000038530000}"/>
    <cellStyle name="40 % - Markeringsfarve4 2 3 10" xfId="6800" xr:uid="{00000000-0005-0000-0000-000039530000}"/>
    <cellStyle name="40 % - Markeringsfarve4 2 3 10 2" xfId="17066" xr:uid="{00000000-0005-0000-0000-00003A530000}"/>
    <cellStyle name="40 % - Markeringsfarve4 2 3 11" xfId="6801" xr:uid="{00000000-0005-0000-0000-00003B530000}"/>
    <cellStyle name="40 % - Markeringsfarve4 2 3 11 2" xfId="17067" xr:uid="{00000000-0005-0000-0000-00003C530000}"/>
    <cellStyle name="40 % - Markeringsfarve4 2 3 12" xfId="6802" xr:uid="{00000000-0005-0000-0000-00003D530000}"/>
    <cellStyle name="40 % - Markeringsfarve4 2 3 12 2" xfId="17068" xr:uid="{00000000-0005-0000-0000-00003E530000}"/>
    <cellStyle name="40 % - Markeringsfarve4 2 3 13" xfId="6803" xr:uid="{00000000-0005-0000-0000-00003F530000}"/>
    <cellStyle name="40 % - Markeringsfarve4 2 3 13 2" xfId="17069" xr:uid="{00000000-0005-0000-0000-000040530000}"/>
    <cellStyle name="40 % - Markeringsfarve4 2 3 14" xfId="17065" xr:uid="{00000000-0005-0000-0000-000041530000}"/>
    <cellStyle name="40 % - Markeringsfarve4 2 3 2" xfId="6804" xr:uid="{00000000-0005-0000-0000-000042530000}"/>
    <cellStyle name="40 % - Markeringsfarve4 2 3 2 10" xfId="6805" xr:uid="{00000000-0005-0000-0000-000043530000}"/>
    <cellStyle name="40 % - Markeringsfarve4 2 3 2 10 2" xfId="17071" xr:uid="{00000000-0005-0000-0000-000044530000}"/>
    <cellStyle name="40 % - Markeringsfarve4 2 3 2 11" xfId="6806" xr:uid="{00000000-0005-0000-0000-000045530000}"/>
    <cellStyle name="40 % - Markeringsfarve4 2 3 2 11 2" xfId="17072" xr:uid="{00000000-0005-0000-0000-000046530000}"/>
    <cellStyle name="40 % - Markeringsfarve4 2 3 2 12" xfId="17070" xr:uid="{00000000-0005-0000-0000-000047530000}"/>
    <cellStyle name="40 % - Markeringsfarve4 2 3 2 2" xfId="6807" xr:uid="{00000000-0005-0000-0000-000048530000}"/>
    <cellStyle name="40 % - Markeringsfarve4 2 3 2 2 10" xfId="6808" xr:uid="{00000000-0005-0000-0000-000049530000}"/>
    <cellStyle name="40 % - Markeringsfarve4 2 3 2 2 10 2" xfId="17074" xr:uid="{00000000-0005-0000-0000-00004A530000}"/>
    <cellStyle name="40 % - Markeringsfarve4 2 3 2 2 11" xfId="17073" xr:uid="{00000000-0005-0000-0000-00004B530000}"/>
    <cellStyle name="40 % - Markeringsfarve4 2 3 2 2 2" xfId="6809" xr:uid="{00000000-0005-0000-0000-00004C530000}"/>
    <cellStyle name="40 % - Markeringsfarve4 2 3 2 2 2 2" xfId="6810" xr:uid="{00000000-0005-0000-0000-00004D530000}"/>
    <cellStyle name="40 % - Markeringsfarve4 2 3 2 2 2 2 2" xfId="17076" xr:uid="{00000000-0005-0000-0000-00004E530000}"/>
    <cellStyle name="40 % - Markeringsfarve4 2 3 2 2 2 3" xfId="6811" xr:uid="{00000000-0005-0000-0000-00004F530000}"/>
    <cellStyle name="40 % - Markeringsfarve4 2 3 2 2 2 3 2" xfId="17077" xr:uid="{00000000-0005-0000-0000-000050530000}"/>
    <cellStyle name="40 % - Markeringsfarve4 2 3 2 2 2 4" xfId="6812" xr:uid="{00000000-0005-0000-0000-000051530000}"/>
    <cellStyle name="40 % - Markeringsfarve4 2 3 2 2 2 4 2" xfId="17078" xr:uid="{00000000-0005-0000-0000-000052530000}"/>
    <cellStyle name="40 % - Markeringsfarve4 2 3 2 2 2 5" xfId="6813" xr:uid="{00000000-0005-0000-0000-000053530000}"/>
    <cellStyle name="40 % - Markeringsfarve4 2 3 2 2 2 5 2" xfId="17079" xr:uid="{00000000-0005-0000-0000-000054530000}"/>
    <cellStyle name="40 % - Markeringsfarve4 2 3 2 2 2 6" xfId="6814" xr:uid="{00000000-0005-0000-0000-000055530000}"/>
    <cellStyle name="40 % - Markeringsfarve4 2 3 2 2 2 6 2" xfId="17080" xr:uid="{00000000-0005-0000-0000-000056530000}"/>
    <cellStyle name="40 % - Markeringsfarve4 2 3 2 2 2 7" xfId="17075" xr:uid="{00000000-0005-0000-0000-000057530000}"/>
    <cellStyle name="40 % - Markeringsfarve4 2 3 2 2 3" xfId="6815" xr:uid="{00000000-0005-0000-0000-000058530000}"/>
    <cellStyle name="40 % - Markeringsfarve4 2 3 2 2 3 2" xfId="6816" xr:uid="{00000000-0005-0000-0000-000059530000}"/>
    <cellStyle name="40 % - Markeringsfarve4 2 3 2 2 3 2 2" xfId="17082" xr:uid="{00000000-0005-0000-0000-00005A530000}"/>
    <cellStyle name="40 % - Markeringsfarve4 2 3 2 2 3 3" xfId="6817" xr:uid="{00000000-0005-0000-0000-00005B530000}"/>
    <cellStyle name="40 % - Markeringsfarve4 2 3 2 2 3 3 2" xfId="17083" xr:uid="{00000000-0005-0000-0000-00005C530000}"/>
    <cellStyle name="40 % - Markeringsfarve4 2 3 2 2 3 4" xfId="6818" xr:uid="{00000000-0005-0000-0000-00005D530000}"/>
    <cellStyle name="40 % - Markeringsfarve4 2 3 2 2 3 4 2" xfId="17084" xr:uid="{00000000-0005-0000-0000-00005E530000}"/>
    <cellStyle name="40 % - Markeringsfarve4 2 3 2 2 3 5" xfId="6819" xr:uid="{00000000-0005-0000-0000-00005F530000}"/>
    <cellStyle name="40 % - Markeringsfarve4 2 3 2 2 3 5 2" xfId="17085" xr:uid="{00000000-0005-0000-0000-000060530000}"/>
    <cellStyle name="40 % - Markeringsfarve4 2 3 2 2 3 6" xfId="6820" xr:uid="{00000000-0005-0000-0000-000061530000}"/>
    <cellStyle name="40 % - Markeringsfarve4 2 3 2 2 3 6 2" xfId="17086" xr:uid="{00000000-0005-0000-0000-000062530000}"/>
    <cellStyle name="40 % - Markeringsfarve4 2 3 2 2 3 7" xfId="17081" xr:uid="{00000000-0005-0000-0000-000063530000}"/>
    <cellStyle name="40 % - Markeringsfarve4 2 3 2 2 4" xfId="6821" xr:uid="{00000000-0005-0000-0000-000064530000}"/>
    <cellStyle name="40 % - Markeringsfarve4 2 3 2 2 4 2" xfId="6822" xr:uid="{00000000-0005-0000-0000-000065530000}"/>
    <cellStyle name="40 % - Markeringsfarve4 2 3 2 2 4 2 2" xfId="17088" xr:uid="{00000000-0005-0000-0000-000066530000}"/>
    <cellStyle name="40 % - Markeringsfarve4 2 3 2 2 4 3" xfId="6823" xr:uid="{00000000-0005-0000-0000-000067530000}"/>
    <cellStyle name="40 % - Markeringsfarve4 2 3 2 2 4 3 2" xfId="17089" xr:uid="{00000000-0005-0000-0000-000068530000}"/>
    <cellStyle name="40 % - Markeringsfarve4 2 3 2 2 4 4" xfId="6824" xr:uid="{00000000-0005-0000-0000-000069530000}"/>
    <cellStyle name="40 % - Markeringsfarve4 2 3 2 2 4 4 2" xfId="17090" xr:uid="{00000000-0005-0000-0000-00006A530000}"/>
    <cellStyle name="40 % - Markeringsfarve4 2 3 2 2 4 5" xfId="6825" xr:uid="{00000000-0005-0000-0000-00006B530000}"/>
    <cellStyle name="40 % - Markeringsfarve4 2 3 2 2 4 5 2" xfId="17091" xr:uid="{00000000-0005-0000-0000-00006C530000}"/>
    <cellStyle name="40 % - Markeringsfarve4 2 3 2 2 4 6" xfId="6826" xr:uid="{00000000-0005-0000-0000-00006D530000}"/>
    <cellStyle name="40 % - Markeringsfarve4 2 3 2 2 4 6 2" xfId="17092" xr:uid="{00000000-0005-0000-0000-00006E530000}"/>
    <cellStyle name="40 % - Markeringsfarve4 2 3 2 2 4 7" xfId="17087" xr:uid="{00000000-0005-0000-0000-00006F530000}"/>
    <cellStyle name="40 % - Markeringsfarve4 2 3 2 2 5" xfId="6827" xr:uid="{00000000-0005-0000-0000-000070530000}"/>
    <cellStyle name="40 % - Markeringsfarve4 2 3 2 2 5 2" xfId="6828" xr:uid="{00000000-0005-0000-0000-000071530000}"/>
    <cellStyle name="40 % - Markeringsfarve4 2 3 2 2 5 2 2" xfId="17094" xr:uid="{00000000-0005-0000-0000-000072530000}"/>
    <cellStyle name="40 % - Markeringsfarve4 2 3 2 2 5 3" xfId="6829" xr:uid="{00000000-0005-0000-0000-000073530000}"/>
    <cellStyle name="40 % - Markeringsfarve4 2 3 2 2 5 3 2" xfId="17095" xr:uid="{00000000-0005-0000-0000-000074530000}"/>
    <cellStyle name="40 % - Markeringsfarve4 2 3 2 2 5 4" xfId="6830" xr:uid="{00000000-0005-0000-0000-000075530000}"/>
    <cellStyle name="40 % - Markeringsfarve4 2 3 2 2 5 4 2" xfId="17096" xr:uid="{00000000-0005-0000-0000-000076530000}"/>
    <cellStyle name="40 % - Markeringsfarve4 2 3 2 2 5 5" xfId="6831" xr:uid="{00000000-0005-0000-0000-000077530000}"/>
    <cellStyle name="40 % - Markeringsfarve4 2 3 2 2 5 5 2" xfId="17097" xr:uid="{00000000-0005-0000-0000-000078530000}"/>
    <cellStyle name="40 % - Markeringsfarve4 2 3 2 2 5 6" xfId="6832" xr:uid="{00000000-0005-0000-0000-000079530000}"/>
    <cellStyle name="40 % - Markeringsfarve4 2 3 2 2 5 6 2" xfId="17098" xr:uid="{00000000-0005-0000-0000-00007A530000}"/>
    <cellStyle name="40 % - Markeringsfarve4 2 3 2 2 5 7" xfId="17093" xr:uid="{00000000-0005-0000-0000-00007B530000}"/>
    <cellStyle name="40 % - Markeringsfarve4 2 3 2 2 6" xfId="6833" xr:uid="{00000000-0005-0000-0000-00007C530000}"/>
    <cellStyle name="40 % - Markeringsfarve4 2 3 2 2 6 2" xfId="17099" xr:uid="{00000000-0005-0000-0000-00007D530000}"/>
    <cellStyle name="40 % - Markeringsfarve4 2 3 2 2 7" xfId="6834" xr:uid="{00000000-0005-0000-0000-00007E530000}"/>
    <cellStyle name="40 % - Markeringsfarve4 2 3 2 2 7 2" xfId="17100" xr:uid="{00000000-0005-0000-0000-00007F530000}"/>
    <cellStyle name="40 % - Markeringsfarve4 2 3 2 2 8" xfId="6835" xr:uid="{00000000-0005-0000-0000-000080530000}"/>
    <cellStyle name="40 % - Markeringsfarve4 2 3 2 2 8 2" xfId="17101" xr:uid="{00000000-0005-0000-0000-000081530000}"/>
    <cellStyle name="40 % - Markeringsfarve4 2 3 2 2 9" xfId="6836" xr:uid="{00000000-0005-0000-0000-000082530000}"/>
    <cellStyle name="40 % - Markeringsfarve4 2 3 2 2 9 2" xfId="17102" xr:uid="{00000000-0005-0000-0000-000083530000}"/>
    <cellStyle name="40 % - Markeringsfarve4 2 3 2 3" xfId="6837" xr:uid="{00000000-0005-0000-0000-000084530000}"/>
    <cellStyle name="40 % - Markeringsfarve4 2 3 2 3 2" xfId="6838" xr:uid="{00000000-0005-0000-0000-000085530000}"/>
    <cellStyle name="40 % - Markeringsfarve4 2 3 2 3 2 2" xfId="17104" xr:uid="{00000000-0005-0000-0000-000086530000}"/>
    <cellStyle name="40 % - Markeringsfarve4 2 3 2 3 3" xfId="6839" xr:uid="{00000000-0005-0000-0000-000087530000}"/>
    <cellStyle name="40 % - Markeringsfarve4 2 3 2 3 3 2" xfId="17105" xr:uid="{00000000-0005-0000-0000-000088530000}"/>
    <cellStyle name="40 % - Markeringsfarve4 2 3 2 3 4" xfId="6840" xr:uid="{00000000-0005-0000-0000-000089530000}"/>
    <cellStyle name="40 % - Markeringsfarve4 2 3 2 3 4 2" xfId="17106" xr:uid="{00000000-0005-0000-0000-00008A530000}"/>
    <cellStyle name="40 % - Markeringsfarve4 2 3 2 3 5" xfId="6841" xr:uid="{00000000-0005-0000-0000-00008B530000}"/>
    <cellStyle name="40 % - Markeringsfarve4 2 3 2 3 5 2" xfId="17107" xr:uid="{00000000-0005-0000-0000-00008C530000}"/>
    <cellStyle name="40 % - Markeringsfarve4 2 3 2 3 6" xfId="6842" xr:uid="{00000000-0005-0000-0000-00008D530000}"/>
    <cellStyle name="40 % - Markeringsfarve4 2 3 2 3 6 2" xfId="17108" xr:uid="{00000000-0005-0000-0000-00008E530000}"/>
    <cellStyle name="40 % - Markeringsfarve4 2 3 2 3 7" xfId="17103" xr:uid="{00000000-0005-0000-0000-00008F530000}"/>
    <cellStyle name="40 % - Markeringsfarve4 2 3 2 4" xfId="6843" xr:uid="{00000000-0005-0000-0000-000090530000}"/>
    <cellStyle name="40 % - Markeringsfarve4 2 3 2 4 2" xfId="6844" xr:uid="{00000000-0005-0000-0000-000091530000}"/>
    <cellStyle name="40 % - Markeringsfarve4 2 3 2 4 2 2" xfId="17110" xr:uid="{00000000-0005-0000-0000-000092530000}"/>
    <cellStyle name="40 % - Markeringsfarve4 2 3 2 4 3" xfId="6845" xr:uid="{00000000-0005-0000-0000-000093530000}"/>
    <cellStyle name="40 % - Markeringsfarve4 2 3 2 4 3 2" xfId="17111" xr:uid="{00000000-0005-0000-0000-000094530000}"/>
    <cellStyle name="40 % - Markeringsfarve4 2 3 2 4 4" xfId="6846" xr:uid="{00000000-0005-0000-0000-000095530000}"/>
    <cellStyle name="40 % - Markeringsfarve4 2 3 2 4 4 2" xfId="17112" xr:uid="{00000000-0005-0000-0000-000096530000}"/>
    <cellStyle name="40 % - Markeringsfarve4 2 3 2 4 5" xfId="6847" xr:uid="{00000000-0005-0000-0000-000097530000}"/>
    <cellStyle name="40 % - Markeringsfarve4 2 3 2 4 5 2" xfId="17113" xr:uid="{00000000-0005-0000-0000-000098530000}"/>
    <cellStyle name="40 % - Markeringsfarve4 2 3 2 4 6" xfId="6848" xr:uid="{00000000-0005-0000-0000-000099530000}"/>
    <cellStyle name="40 % - Markeringsfarve4 2 3 2 4 6 2" xfId="17114" xr:uid="{00000000-0005-0000-0000-00009A530000}"/>
    <cellStyle name="40 % - Markeringsfarve4 2 3 2 4 7" xfId="17109" xr:uid="{00000000-0005-0000-0000-00009B530000}"/>
    <cellStyle name="40 % - Markeringsfarve4 2 3 2 5" xfId="6849" xr:uid="{00000000-0005-0000-0000-00009C530000}"/>
    <cellStyle name="40 % - Markeringsfarve4 2 3 2 5 2" xfId="6850" xr:uid="{00000000-0005-0000-0000-00009D530000}"/>
    <cellStyle name="40 % - Markeringsfarve4 2 3 2 5 2 2" xfId="17116" xr:uid="{00000000-0005-0000-0000-00009E530000}"/>
    <cellStyle name="40 % - Markeringsfarve4 2 3 2 5 3" xfId="6851" xr:uid="{00000000-0005-0000-0000-00009F530000}"/>
    <cellStyle name="40 % - Markeringsfarve4 2 3 2 5 3 2" xfId="17117" xr:uid="{00000000-0005-0000-0000-0000A0530000}"/>
    <cellStyle name="40 % - Markeringsfarve4 2 3 2 5 4" xfId="6852" xr:uid="{00000000-0005-0000-0000-0000A1530000}"/>
    <cellStyle name="40 % - Markeringsfarve4 2 3 2 5 4 2" xfId="17118" xr:uid="{00000000-0005-0000-0000-0000A2530000}"/>
    <cellStyle name="40 % - Markeringsfarve4 2 3 2 5 5" xfId="6853" xr:uid="{00000000-0005-0000-0000-0000A3530000}"/>
    <cellStyle name="40 % - Markeringsfarve4 2 3 2 5 5 2" xfId="17119" xr:uid="{00000000-0005-0000-0000-0000A4530000}"/>
    <cellStyle name="40 % - Markeringsfarve4 2 3 2 5 6" xfId="6854" xr:uid="{00000000-0005-0000-0000-0000A5530000}"/>
    <cellStyle name="40 % - Markeringsfarve4 2 3 2 5 6 2" xfId="17120" xr:uid="{00000000-0005-0000-0000-0000A6530000}"/>
    <cellStyle name="40 % - Markeringsfarve4 2 3 2 5 7" xfId="17115" xr:uid="{00000000-0005-0000-0000-0000A7530000}"/>
    <cellStyle name="40 % - Markeringsfarve4 2 3 2 6" xfId="6855" xr:uid="{00000000-0005-0000-0000-0000A8530000}"/>
    <cellStyle name="40 % - Markeringsfarve4 2 3 2 6 2" xfId="6856" xr:uid="{00000000-0005-0000-0000-0000A9530000}"/>
    <cellStyle name="40 % - Markeringsfarve4 2 3 2 6 2 2" xfId="17122" xr:uid="{00000000-0005-0000-0000-0000AA530000}"/>
    <cellStyle name="40 % - Markeringsfarve4 2 3 2 6 3" xfId="6857" xr:uid="{00000000-0005-0000-0000-0000AB530000}"/>
    <cellStyle name="40 % - Markeringsfarve4 2 3 2 6 3 2" xfId="17123" xr:uid="{00000000-0005-0000-0000-0000AC530000}"/>
    <cellStyle name="40 % - Markeringsfarve4 2 3 2 6 4" xfId="6858" xr:uid="{00000000-0005-0000-0000-0000AD530000}"/>
    <cellStyle name="40 % - Markeringsfarve4 2 3 2 6 4 2" xfId="17124" xr:uid="{00000000-0005-0000-0000-0000AE530000}"/>
    <cellStyle name="40 % - Markeringsfarve4 2 3 2 6 5" xfId="6859" xr:uid="{00000000-0005-0000-0000-0000AF530000}"/>
    <cellStyle name="40 % - Markeringsfarve4 2 3 2 6 5 2" xfId="17125" xr:uid="{00000000-0005-0000-0000-0000B0530000}"/>
    <cellStyle name="40 % - Markeringsfarve4 2 3 2 6 6" xfId="6860" xr:uid="{00000000-0005-0000-0000-0000B1530000}"/>
    <cellStyle name="40 % - Markeringsfarve4 2 3 2 6 6 2" xfId="17126" xr:uid="{00000000-0005-0000-0000-0000B2530000}"/>
    <cellStyle name="40 % - Markeringsfarve4 2 3 2 6 7" xfId="17121" xr:uid="{00000000-0005-0000-0000-0000B3530000}"/>
    <cellStyle name="40 % - Markeringsfarve4 2 3 2 7" xfId="6861" xr:uid="{00000000-0005-0000-0000-0000B4530000}"/>
    <cellStyle name="40 % - Markeringsfarve4 2 3 2 7 2" xfId="17127" xr:uid="{00000000-0005-0000-0000-0000B5530000}"/>
    <cellStyle name="40 % - Markeringsfarve4 2 3 2 8" xfId="6862" xr:uid="{00000000-0005-0000-0000-0000B6530000}"/>
    <cellStyle name="40 % - Markeringsfarve4 2 3 2 8 2" xfId="17128" xr:uid="{00000000-0005-0000-0000-0000B7530000}"/>
    <cellStyle name="40 % - Markeringsfarve4 2 3 2 9" xfId="6863" xr:uid="{00000000-0005-0000-0000-0000B8530000}"/>
    <cellStyle name="40 % - Markeringsfarve4 2 3 2 9 2" xfId="17129" xr:uid="{00000000-0005-0000-0000-0000B9530000}"/>
    <cellStyle name="40 % - Markeringsfarve4 2 3 3" xfId="6864" xr:uid="{00000000-0005-0000-0000-0000BA530000}"/>
    <cellStyle name="40 % - Markeringsfarve4 2 3 3 10" xfId="6865" xr:uid="{00000000-0005-0000-0000-0000BB530000}"/>
    <cellStyle name="40 % - Markeringsfarve4 2 3 3 10 2" xfId="17131" xr:uid="{00000000-0005-0000-0000-0000BC530000}"/>
    <cellStyle name="40 % - Markeringsfarve4 2 3 3 11" xfId="17130" xr:uid="{00000000-0005-0000-0000-0000BD530000}"/>
    <cellStyle name="40 % - Markeringsfarve4 2 3 3 2" xfId="6866" xr:uid="{00000000-0005-0000-0000-0000BE530000}"/>
    <cellStyle name="40 % - Markeringsfarve4 2 3 3 2 2" xfId="6867" xr:uid="{00000000-0005-0000-0000-0000BF530000}"/>
    <cellStyle name="40 % - Markeringsfarve4 2 3 3 2 2 2" xfId="17133" xr:uid="{00000000-0005-0000-0000-0000C0530000}"/>
    <cellStyle name="40 % - Markeringsfarve4 2 3 3 2 3" xfId="6868" xr:uid="{00000000-0005-0000-0000-0000C1530000}"/>
    <cellStyle name="40 % - Markeringsfarve4 2 3 3 2 3 2" xfId="17134" xr:uid="{00000000-0005-0000-0000-0000C2530000}"/>
    <cellStyle name="40 % - Markeringsfarve4 2 3 3 2 4" xfId="6869" xr:uid="{00000000-0005-0000-0000-0000C3530000}"/>
    <cellStyle name="40 % - Markeringsfarve4 2 3 3 2 4 2" xfId="17135" xr:uid="{00000000-0005-0000-0000-0000C4530000}"/>
    <cellStyle name="40 % - Markeringsfarve4 2 3 3 2 5" xfId="6870" xr:uid="{00000000-0005-0000-0000-0000C5530000}"/>
    <cellStyle name="40 % - Markeringsfarve4 2 3 3 2 5 2" xfId="17136" xr:uid="{00000000-0005-0000-0000-0000C6530000}"/>
    <cellStyle name="40 % - Markeringsfarve4 2 3 3 2 6" xfId="6871" xr:uid="{00000000-0005-0000-0000-0000C7530000}"/>
    <cellStyle name="40 % - Markeringsfarve4 2 3 3 2 6 2" xfId="17137" xr:uid="{00000000-0005-0000-0000-0000C8530000}"/>
    <cellStyle name="40 % - Markeringsfarve4 2 3 3 2 7" xfId="17132" xr:uid="{00000000-0005-0000-0000-0000C9530000}"/>
    <cellStyle name="40 % - Markeringsfarve4 2 3 3 3" xfId="6872" xr:uid="{00000000-0005-0000-0000-0000CA530000}"/>
    <cellStyle name="40 % - Markeringsfarve4 2 3 3 3 2" xfId="6873" xr:uid="{00000000-0005-0000-0000-0000CB530000}"/>
    <cellStyle name="40 % - Markeringsfarve4 2 3 3 3 2 2" xfId="17139" xr:uid="{00000000-0005-0000-0000-0000CC530000}"/>
    <cellStyle name="40 % - Markeringsfarve4 2 3 3 3 3" xfId="6874" xr:uid="{00000000-0005-0000-0000-0000CD530000}"/>
    <cellStyle name="40 % - Markeringsfarve4 2 3 3 3 3 2" xfId="17140" xr:uid="{00000000-0005-0000-0000-0000CE530000}"/>
    <cellStyle name="40 % - Markeringsfarve4 2 3 3 3 4" xfId="6875" xr:uid="{00000000-0005-0000-0000-0000CF530000}"/>
    <cellStyle name="40 % - Markeringsfarve4 2 3 3 3 4 2" xfId="17141" xr:uid="{00000000-0005-0000-0000-0000D0530000}"/>
    <cellStyle name="40 % - Markeringsfarve4 2 3 3 3 5" xfId="6876" xr:uid="{00000000-0005-0000-0000-0000D1530000}"/>
    <cellStyle name="40 % - Markeringsfarve4 2 3 3 3 5 2" xfId="17142" xr:uid="{00000000-0005-0000-0000-0000D2530000}"/>
    <cellStyle name="40 % - Markeringsfarve4 2 3 3 3 6" xfId="6877" xr:uid="{00000000-0005-0000-0000-0000D3530000}"/>
    <cellStyle name="40 % - Markeringsfarve4 2 3 3 3 6 2" xfId="17143" xr:uid="{00000000-0005-0000-0000-0000D4530000}"/>
    <cellStyle name="40 % - Markeringsfarve4 2 3 3 3 7" xfId="17138" xr:uid="{00000000-0005-0000-0000-0000D5530000}"/>
    <cellStyle name="40 % - Markeringsfarve4 2 3 3 4" xfId="6878" xr:uid="{00000000-0005-0000-0000-0000D6530000}"/>
    <cellStyle name="40 % - Markeringsfarve4 2 3 3 4 2" xfId="6879" xr:uid="{00000000-0005-0000-0000-0000D7530000}"/>
    <cellStyle name="40 % - Markeringsfarve4 2 3 3 4 2 2" xfId="17145" xr:uid="{00000000-0005-0000-0000-0000D8530000}"/>
    <cellStyle name="40 % - Markeringsfarve4 2 3 3 4 3" xfId="6880" xr:uid="{00000000-0005-0000-0000-0000D9530000}"/>
    <cellStyle name="40 % - Markeringsfarve4 2 3 3 4 3 2" xfId="17146" xr:uid="{00000000-0005-0000-0000-0000DA530000}"/>
    <cellStyle name="40 % - Markeringsfarve4 2 3 3 4 4" xfId="6881" xr:uid="{00000000-0005-0000-0000-0000DB530000}"/>
    <cellStyle name="40 % - Markeringsfarve4 2 3 3 4 4 2" xfId="17147" xr:uid="{00000000-0005-0000-0000-0000DC530000}"/>
    <cellStyle name="40 % - Markeringsfarve4 2 3 3 4 5" xfId="6882" xr:uid="{00000000-0005-0000-0000-0000DD530000}"/>
    <cellStyle name="40 % - Markeringsfarve4 2 3 3 4 5 2" xfId="17148" xr:uid="{00000000-0005-0000-0000-0000DE530000}"/>
    <cellStyle name="40 % - Markeringsfarve4 2 3 3 4 6" xfId="6883" xr:uid="{00000000-0005-0000-0000-0000DF530000}"/>
    <cellStyle name="40 % - Markeringsfarve4 2 3 3 4 6 2" xfId="17149" xr:uid="{00000000-0005-0000-0000-0000E0530000}"/>
    <cellStyle name="40 % - Markeringsfarve4 2 3 3 4 7" xfId="17144" xr:uid="{00000000-0005-0000-0000-0000E1530000}"/>
    <cellStyle name="40 % - Markeringsfarve4 2 3 3 5" xfId="6884" xr:uid="{00000000-0005-0000-0000-0000E2530000}"/>
    <cellStyle name="40 % - Markeringsfarve4 2 3 3 5 2" xfId="6885" xr:uid="{00000000-0005-0000-0000-0000E3530000}"/>
    <cellStyle name="40 % - Markeringsfarve4 2 3 3 5 2 2" xfId="17151" xr:uid="{00000000-0005-0000-0000-0000E4530000}"/>
    <cellStyle name="40 % - Markeringsfarve4 2 3 3 5 3" xfId="6886" xr:uid="{00000000-0005-0000-0000-0000E5530000}"/>
    <cellStyle name="40 % - Markeringsfarve4 2 3 3 5 3 2" xfId="17152" xr:uid="{00000000-0005-0000-0000-0000E6530000}"/>
    <cellStyle name="40 % - Markeringsfarve4 2 3 3 5 4" xfId="6887" xr:uid="{00000000-0005-0000-0000-0000E7530000}"/>
    <cellStyle name="40 % - Markeringsfarve4 2 3 3 5 4 2" xfId="17153" xr:uid="{00000000-0005-0000-0000-0000E8530000}"/>
    <cellStyle name="40 % - Markeringsfarve4 2 3 3 5 5" xfId="6888" xr:uid="{00000000-0005-0000-0000-0000E9530000}"/>
    <cellStyle name="40 % - Markeringsfarve4 2 3 3 5 5 2" xfId="17154" xr:uid="{00000000-0005-0000-0000-0000EA530000}"/>
    <cellStyle name="40 % - Markeringsfarve4 2 3 3 5 6" xfId="6889" xr:uid="{00000000-0005-0000-0000-0000EB530000}"/>
    <cellStyle name="40 % - Markeringsfarve4 2 3 3 5 6 2" xfId="17155" xr:uid="{00000000-0005-0000-0000-0000EC530000}"/>
    <cellStyle name="40 % - Markeringsfarve4 2 3 3 5 7" xfId="17150" xr:uid="{00000000-0005-0000-0000-0000ED530000}"/>
    <cellStyle name="40 % - Markeringsfarve4 2 3 3 6" xfId="6890" xr:uid="{00000000-0005-0000-0000-0000EE530000}"/>
    <cellStyle name="40 % - Markeringsfarve4 2 3 3 6 2" xfId="17156" xr:uid="{00000000-0005-0000-0000-0000EF530000}"/>
    <cellStyle name="40 % - Markeringsfarve4 2 3 3 7" xfId="6891" xr:uid="{00000000-0005-0000-0000-0000F0530000}"/>
    <cellStyle name="40 % - Markeringsfarve4 2 3 3 7 2" xfId="17157" xr:uid="{00000000-0005-0000-0000-0000F1530000}"/>
    <cellStyle name="40 % - Markeringsfarve4 2 3 3 8" xfId="6892" xr:uid="{00000000-0005-0000-0000-0000F2530000}"/>
    <cellStyle name="40 % - Markeringsfarve4 2 3 3 8 2" xfId="17158" xr:uid="{00000000-0005-0000-0000-0000F3530000}"/>
    <cellStyle name="40 % - Markeringsfarve4 2 3 3 9" xfId="6893" xr:uid="{00000000-0005-0000-0000-0000F4530000}"/>
    <cellStyle name="40 % - Markeringsfarve4 2 3 3 9 2" xfId="17159" xr:uid="{00000000-0005-0000-0000-0000F5530000}"/>
    <cellStyle name="40 % - Markeringsfarve4 2 3 4" xfId="6894" xr:uid="{00000000-0005-0000-0000-0000F6530000}"/>
    <cellStyle name="40 % - Markeringsfarve4 2 3 4 2" xfId="6895" xr:uid="{00000000-0005-0000-0000-0000F7530000}"/>
    <cellStyle name="40 % - Markeringsfarve4 2 3 4 2 2" xfId="17161" xr:uid="{00000000-0005-0000-0000-0000F8530000}"/>
    <cellStyle name="40 % - Markeringsfarve4 2 3 4 3" xfId="6896" xr:uid="{00000000-0005-0000-0000-0000F9530000}"/>
    <cellStyle name="40 % - Markeringsfarve4 2 3 4 3 2" xfId="17162" xr:uid="{00000000-0005-0000-0000-0000FA530000}"/>
    <cellStyle name="40 % - Markeringsfarve4 2 3 4 4" xfId="6897" xr:uid="{00000000-0005-0000-0000-0000FB530000}"/>
    <cellStyle name="40 % - Markeringsfarve4 2 3 4 4 2" xfId="17163" xr:uid="{00000000-0005-0000-0000-0000FC530000}"/>
    <cellStyle name="40 % - Markeringsfarve4 2 3 4 5" xfId="6898" xr:uid="{00000000-0005-0000-0000-0000FD530000}"/>
    <cellStyle name="40 % - Markeringsfarve4 2 3 4 5 2" xfId="17164" xr:uid="{00000000-0005-0000-0000-0000FE530000}"/>
    <cellStyle name="40 % - Markeringsfarve4 2 3 4 6" xfId="6899" xr:uid="{00000000-0005-0000-0000-0000FF530000}"/>
    <cellStyle name="40 % - Markeringsfarve4 2 3 4 6 2" xfId="17165" xr:uid="{00000000-0005-0000-0000-000000540000}"/>
    <cellStyle name="40 % - Markeringsfarve4 2 3 4 7" xfId="17160" xr:uid="{00000000-0005-0000-0000-000001540000}"/>
    <cellStyle name="40 % - Markeringsfarve4 2 3 5" xfId="6900" xr:uid="{00000000-0005-0000-0000-000002540000}"/>
    <cellStyle name="40 % - Markeringsfarve4 2 3 5 2" xfId="6901" xr:uid="{00000000-0005-0000-0000-000003540000}"/>
    <cellStyle name="40 % - Markeringsfarve4 2 3 5 2 2" xfId="17167" xr:uid="{00000000-0005-0000-0000-000004540000}"/>
    <cellStyle name="40 % - Markeringsfarve4 2 3 5 3" xfId="6902" xr:uid="{00000000-0005-0000-0000-000005540000}"/>
    <cellStyle name="40 % - Markeringsfarve4 2 3 5 3 2" xfId="17168" xr:uid="{00000000-0005-0000-0000-000006540000}"/>
    <cellStyle name="40 % - Markeringsfarve4 2 3 5 4" xfId="6903" xr:uid="{00000000-0005-0000-0000-000007540000}"/>
    <cellStyle name="40 % - Markeringsfarve4 2 3 5 4 2" xfId="17169" xr:uid="{00000000-0005-0000-0000-000008540000}"/>
    <cellStyle name="40 % - Markeringsfarve4 2 3 5 5" xfId="6904" xr:uid="{00000000-0005-0000-0000-000009540000}"/>
    <cellStyle name="40 % - Markeringsfarve4 2 3 5 5 2" xfId="17170" xr:uid="{00000000-0005-0000-0000-00000A540000}"/>
    <cellStyle name="40 % - Markeringsfarve4 2 3 5 6" xfId="6905" xr:uid="{00000000-0005-0000-0000-00000B540000}"/>
    <cellStyle name="40 % - Markeringsfarve4 2 3 5 6 2" xfId="17171" xr:uid="{00000000-0005-0000-0000-00000C540000}"/>
    <cellStyle name="40 % - Markeringsfarve4 2 3 5 7" xfId="17166" xr:uid="{00000000-0005-0000-0000-00000D540000}"/>
    <cellStyle name="40 % - Markeringsfarve4 2 3 6" xfId="6906" xr:uid="{00000000-0005-0000-0000-00000E540000}"/>
    <cellStyle name="40 % - Markeringsfarve4 2 3 6 2" xfId="6907" xr:uid="{00000000-0005-0000-0000-00000F540000}"/>
    <cellStyle name="40 % - Markeringsfarve4 2 3 6 2 2" xfId="17173" xr:uid="{00000000-0005-0000-0000-000010540000}"/>
    <cellStyle name="40 % - Markeringsfarve4 2 3 6 3" xfId="6908" xr:uid="{00000000-0005-0000-0000-000011540000}"/>
    <cellStyle name="40 % - Markeringsfarve4 2 3 6 3 2" xfId="17174" xr:uid="{00000000-0005-0000-0000-000012540000}"/>
    <cellStyle name="40 % - Markeringsfarve4 2 3 6 4" xfId="6909" xr:uid="{00000000-0005-0000-0000-000013540000}"/>
    <cellStyle name="40 % - Markeringsfarve4 2 3 6 4 2" xfId="17175" xr:uid="{00000000-0005-0000-0000-000014540000}"/>
    <cellStyle name="40 % - Markeringsfarve4 2 3 6 5" xfId="6910" xr:uid="{00000000-0005-0000-0000-000015540000}"/>
    <cellStyle name="40 % - Markeringsfarve4 2 3 6 5 2" xfId="17176" xr:uid="{00000000-0005-0000-0000-000016540000}"/>
    <cellStyle name="40 % - Markeringsfarve4 2 3 6 6" xfId="6911" xr:uid="{00000000-0005-0000-0000-000017540000}"/>
    <cellStyle name="40 % - Markeringsfarve4 2 3 6 6 2" xfId="17177" xr:uid="{00000000-0005-0000-0000-000018540000}"/>
    <cellStyle name="40 % - Markeringsfarve4 2 3 6 7" xfId="17172" xr:uid="{00000000-0005-0000-0000-000019540000}"/>
    <cellStyle name="40 % - Markeringsfarve4 2 3 7" xfId="6912" xr:uid="{00000000-0005-0000-0000-00001A540000}"/>
    <cellStyle name="40 % - Markeringsfarve4 2 3 7 2" xfId="6913" xr:uid="{00000000-0005-0000-0000-00001B540000}"/>
    <cellStyle name="40 % - Markeringsfarve4 2 3 7 2 2" xfId="17179" xr:uid="{00000000-0005-0000-0000-00001C540000}"/>
    <cellStyle name="40 % - Markeringsfarve4 2 3 7 3" xfId="6914" xr:uid="{00000000-0005-0000-0000-00001D540000}"/>
    <cellStyle name="40 % - Markeringsfarve4 2 3 7 3 2" xfId="17180" xr:uid="{00000000-0005-0000-0000-00001E540000}"/>
    <cellStyle name="40 % - Markeringsfarve4 2 3 7 4" xfId="6915" xr:uid="{00000000-0005-0000-0000-00001F540000}"/>
    <cellStyle name="40 % - Markeringsfarve4 2 3 7 4 2" xfId="17181" xr:uid="{00000000-0005-0000-0000-000020540000}"/>
    <cellStyle name="40 % - Markeringsfarve4 2 3 7 5" xfId="6916" xr:uid="{00000000-0005-0000-0000-000021540000}"/>
    <cellStyle name="40 % - Markeringsfarve4 2 3 7 5 2" xfId="17182" xr:uid="{00000000-0005-0000-0000-000022540000}"/>
    <cellStyle name="40 % - Markeringsfarve4 2 3 7 6" xfId="6917" xr:uid="{00000000-0005-0000-0000-000023540000}"/>
    <cellStyle name="40 % - Markeringsfarve4 2 3 7 6 2" xfId="17183" xr:uid="{00000000-0005-0000-0000-000024540000}"/>
    <cellStyle name="40 % - Markeringsfarve4 2 3 7 7" xfId="17178" xr:uid="{00000000-0005-0000-0000-000025540000}"/>
    <cellStyle name="40 % - Markeringsfarve4 2 3 8" xfId="6918" xr:uid="{00000000-0005-0000-0000-000026540000}"/>
    <cellStyle name="40 % - Markeringsfarve4 2 3 8 2" xfId="17184" xr:uid="{00000000-0005-0000-0000-000027540000}"/>
    <cellStyle name="40 % - Markeringsfarve4 2 3 9" xfId="6919" xr:uid="{00000000-0005-0000-0000-000028540000}"/>
    <cellStyle name="40 % - Markeringsfarve4 2 3 9 2" xfId="17185" xr:uid="{00000000-0005-0000-0000-000029540000}"/>
    <cellStyle name="40 % - Markeringsfarve4 2 4" xfId="6920" xr:uid="{00000000-0005-0000-0000-00002A540000}"/>
    <cellStyle name="40 % - Markeringsfarve4 2 4 10" xfId="6921" xr:uid="{00000000-0005-0000-0000-00002B540000}"/>
    <cellStyle name="40 % - Markeringsfarve4 2 4 10 2" xfId="17187" xr:uid="{00000000-0005-0000-0000-00002C540000}"/>
    <cellStyle name="40 % - Markeringsfarve4 2 4 11" xfId="6922" xr:uid="{00000000-0005-0000-0000-00002D540000}"/>
    <cellStyle name="40 % - Markeringsfarve4 2 4 11 2" xfId="17188" xr:uid="{00000000-0005-0000-0000-00002E540000}"/>
    <cellStyle name="40 % - Markeringsfarve4 2 4 12" xfId="17186" xr:uid="{00000000-0005-0000-0000-00002F540000}"/>
    <cellStyle name="40 % - Markeringsfarve4 2 4 2" xfId="6923" xr:uid="{00000000-0005-0000-0000-000030540000}"/>
    <cellStyle name="40 % - Markeringsfarve4 2 4 2 10" xfId="6924" xr:uid="{00000000-0005-0000-0000-000031540000}"/>
    <cellStyle name="40 % - Markeringsfarve4 2 4 2 10 2" xfId="17190" xr:uid="{00000000-0005-0000-0000-000032540000}"/>
    <cellStyle name="40 % - Markeringsfarve4 2 4 2 11" xfId="17189" xr:uid="{00000000-0005-0000-0000-000033540000}"/>
    <cellStyle name="40 % - Markeringsfarve4 2 4 2 2" xfId="6925" xr:uid="{00000000-0005-0000-0000-000034540000}"/>
    <cellStyle name="40 % - Markeringsfarve4 2 4 2 2 10" xfId="17191" xr:uid="{00000000-0005-0000-0000-000035540000}"/>
    <cellStyle name="40 % - Markeringsfarve4 2 4 2 2 2" xfId="6926" xr:uid="{00000000-0005-0000-0000-000036540000}"/>
    <cellStyle name="40 % - Markeringsfarve4 2 4 2 2 2 2" xfId="6927" xr:uid="{00000000-0005-0000-0000-000037540000}"/>
    <cellStyle name="40 % - Markeringsfarve4 2 4 2 2 2 2 2" xfId="17193" xr:uid="{00000000-0005-0000-0000-000038540000}"/>
    <cellStyle name="40 % - Markeringsfarve4 2 4 2 2 2 3" xfId="6928" xr:uid="{00000000-0005-0000-0000-000039540000}"/>
    <cellStyle name="40 % - Markeringsfarve4 2 4 2 2 2 3 2" xfId="17194" xr:uid="{00000000-0005-0000-0000-00003A540000}"/>
    <cellStyle name="40 % - Markeringsfarve4 2 4 2 2 2 4" xfId="6929" xr:uid="{00000000-0005-0000-0000-00003B540000}"/>
    <cellStyle name="40 % - Markeringsfarve4 2 4 2 2 2 4 2" xfId="17195" xr:uid="{00000000-0005-0000-0000-00003C540000}"/>
    <cellStyle name="40 % - Markeringsfarve4 2 4 2 2 2 5" xfId="6930" xr:uid="{00000000-0005-0000-0000-00003D540000}"/>
    <cellStyle name="40 % - Markeringsfarve4 2 4 2 2 2 5 2" xfId="17196" xr:uid="{00000000-0005-0000-0000-00003E540000}"/>
    <cellStyle name="40 % - Markeringsfarve4 2 4 2 2 2 6" xfId="6931" xr:uid="{00000000-0005-0000-0000-00003F540000}"/>
    <cellStyle name="40 % - Markeringsfarve4 2 4 2 2 2 6 2" xfId="17197" xr:uid="{00000000-0005-0000-0000-000040540000}"/>
    <cellStyle name="40 % - Markeringsfarve4 2 4 2 2 2 7" xfId="17192" xr:uid="{00000000-0005-0000-0000-000041540000}"/>
    <cellStyle name="40 % - Markeringsfarve4 2 4 2 2 3" xfId="6932" xr:uid="{00000000-0005-0000-0000-000042540000}"/>
    <cellStyle name="40 % - Markeringsfarve4 2 4 2 2 3 2" xfId="6933" xr:uid="{00000000-0005-0000-0000-000043540000}"/>
    <cellStyle name="40 % - Markeringsfarve4 2 4 2 2 3 2 2" xfId="17199" xr:uid="{00000000-0005-0000-0000-000044540000}"/>
    <cellStyle name="40 % - Markeringsfarve4 2 4 2 2 3 3" xfId="6934" xr:uid="{00000000-0005-0000-0000-000045540000}"/>
    <cellStyle name="40 % - Markeringsfarve4 2 4 2 2 3 3 2" xfId="17200" xr:uid="{00000000-0005-0000-0000-000046540000}"/>
    <cellStyle name="40 % - Markeringsfarve4 2 4 2 2 3 4" xfId="6935" xr:uid="{00000000-0005-0000-0000-000047540000}"/>
    <cellStyle name="40 % - Markeringsfarve4 2 4 2 2 3 4 2" xfId="17201" xr:uid="{00000000-0005-0000-0000-000048540000}"/>
    <cellStyle name="40 % - Markeringsfarve4 2 4 2 2 3 5" xfId="6936" xr:uid="{00000000-0005-0000-0000-000049540000}"/>
    <cellStyle name="40 % - Markeringsfarve4 2 4 2 2 3 5 2" xfId="17202" xr:uid="{00000000-0005-0000-0000-00004A540000}"/>
    <cellStyle name="40 % - Markeringsfarve4 2 4 2 2 3 6" xfId="6937" xr:uid="{00000000-0005-0000-0000-00004B540000}"/>
    <cellStyle name="40 % - Markeringsfarve4 2 4 2 2 3 6 2" xfId="17203" xr:uid="{00000000-0005-0000-0000-00004C540000}"/>
    <cellStyle name="40 % - Markeringsfarve4 2 4 2 2 3 7" xfId="17198" xr:uid="{00000000-0005-0000-0000-00004D540000}"/>
    <cellStyle name="40 % - Markeringsfarve4 2 4 2 2 4" xfId="6938" xr:uid="{00000000-0005-0000-0000-00004E540000}"/>
    <cellStyle name="40 % - Markeringsfarve4 2 4 2 2 4 2" xfId="6939" xr:uid="{00000000-0005-0000-0000-00004F540000}"/>
    <cellStyle name="40 % - Markeringsfarve4 2 4 2 2 4 2 2" xfId="17205" xr:uid="{00000000-0005-0000-0000-000050540000}"/>
    <cellStyle name="40 % - Markeringsfarve4 2 4 2 2 4 3" xfId="6940" xr:uid="{00000000-0005-0000-0000-000051540000}"/>
    <cellStyle name="40 % - Markeringsfarve4 2 4 2 2 4 3 2" xfId="17206" xr:uid="{00000000-0005-0000-0000-000052540000}"/>
    <cellStyle name="40 % - Markeringsfarve4 2 4 2 2 4 4" xfId="6941" xr:uid="{00000000-0005-0000-0000-000053540000}"/>
    <cellStyle name="40 % - Markeringsfarve4 2 4 2 2 4 4 2" xfId="17207" xr:uid="{00000000-0005-0000-0000-000054540000}"/>
    <cellStyle name="40 % - Markeringsfarve4 2 4 2 2 4 5" xfId="6942" xr:uid="{00000000-0005-0000-0000-000055540000}"/>
    <cellStyle name="40 % - Markeringsfarve4 2 4 2 2 4 5 2" xfId="17208" xr:uid="{00000000-0005-0000-0000-000056540000}"/>
    <cellStyle name="40 % - Markeringsfarve4 2 4 2 2 4 6" xfId="6943" xr:uid="{00000000-0005-0000-0000-000057540000}"/>
    <cellStyle name="40 % - Markeringsfarve4 2 4 2 2 4 6 2" xfId="17209" xr:uid="{00000000-0005-0000-0000-000058540000}"/>
    <cellStyle name="40 % - Markeringsfarve4 2 4 2 2 4 7" xfId="17204" xr:uid="{00000000-0005-0000-0000-000059540000}"/>
    <cellStyle name="40 % - Markeringsfarve4 2 4 2 2 5" xfId="6944" xr:uid="{00000000-0005-0000-0000-00005A540000}"/>
    <cellStyle name="40 % - Markeringsfarve4 2 4 2 2 5 2" xfId="17210" xr:uid="{00000000-0005-0000-0000-00005B540000}"/>
    <cellStyle name="40 % - Markeringsfarve4 2 4 2 2 6" xfId="6945" xr:uid="{00000000-0005-0000-0000-00005C540000}"/>
    <cellStyle name="40 % - Markeringsfarve4 2 4 2 2 6 2" xfId="17211" xr:uid="{00000000-0005-0000-0000-00005D540000}"/>
    <cellStyle name="40 % - Markeringsfarve4 2 4 2 2 7" xfId="6946" xr:uid="{00000000-0005-0000-0000-00005E540000}"/>
    <cellStyle name="40 % - Markeringsfarve4 2 4 2 2 7 2" xfId="17212" xr:uid="{00000000-0005-0000-0000-00005F540000}"/>
    <cellStyle name="40 % - Markeringsfarve4 2 4 2 2 8" xfId="6947" xr:uid="{00000000-0005-0000-0000-000060540000}"/>
    <cellStyle name="40 % - Markeringsfarve4 2 4 2 2 8 2" xfId="17213" xr:uid="{00000000-0005-0000-0000-000061540000}"/>
    <cellStyle name="40 % - Markeringsfarve4 2 4 2 2 9" xfId="6948" xr:uid="{00000000-0005-0000-0000-000062540000}"/>
    <cellStyle name="40 % - Markeringsfarve4 2 4 2 2 9 2" xfId="17214" xr:uid="{00000000-0005-0000-0000-000063540000}"/>
    <cellStyle name="40 % - Markeringsfarve4 2 4 2 3" xfId="6949" xr:uid="{00000000-0005-0000-0000-000064540000}"/>
    <cellStyle name="40 % - Markeringsfarve4 2 4 2 3 2" xfId="6950" xr:uid="{00000000-0005-0000-0000-000065540000}"/>
    <cellStyle name="40 % - Markeringsfarve4 2 4 2 3 2 2" xfId="17216" xr:uid="{00000000-0005-0000-0000-000066540000}"/>
    <cellStyle name="40 % - Markeringsfarve4 2 4 2 3 3" xfId="6951" xr:uid="{00000000-0005-0000-0000-000067540000}"/>
    <cellStyle name="40 % - Markeringsfarve4 2 4 2 3 3 2" xfId="17217" xr:uid="{00000000-0005-0000-0000-000068540000}"/>
    <cellStyle name="40 % - Markeringsfarve4 2 4 2 3 4" xfId="6952" xr:uid="{00000000-0005-0000-0000-000069540000}"/>
    <cellStyle name="40 % - Markeringsfarve4 2 4 2 3 4 2" xfId="17218" xr:uid="{00000000-0005-0000-0000-00006A540000}"/>
    <cellStyle name="40 % - Markeringsfarve4 2 4 2 3 5" xfId="6953" xr:uid="{00000000-0005-0000-0000-00006B540000}"/>
    <cellStyle name="40 % - Markeringsfarve4 2 4 2 3 5 2" xfId="17219" xr:uid="{00000000-0005-0000-0000-00006C540000}"/>
    <cellStyle name="40 % - Markeringsfarve4 2 4 2 3 6" xfId="6954" xr:uid="{00000000-0005-0000-0000-00006D540000}"/>
    <cellStyle name="40 % - Markeringsfarve4 2 4 2 3 6 2" xfId="17220" xr:uid="{00000000-0005-0000-0000-00006E540000}"/>
    <cellStyle name="40 % - Markeringsfarve4 2 4 2 3 7" xfId="17215" xr:uid="{00000000-0005-0000-0000-00006F540000}"/>
    <cellStyle name="40 % - Markeringsfarve4 2 4 2 4" xfId="6955" xr:uid="{00000000-0005-0000-0000-000070540000}"/>
    <cellStyle name="40 % - Markeringsfarve4 2 4 2 4 2" xfId="6956" xr:uid="{00000000-0005-0000-0000-000071540000}"/>
    <cellStyle name="40 % - Markeringsfarve4 2 4 2 4 2 2" xfId="17222" xr:uid="{00000000-0005-0000-0000-000072540000}"/>
    <cellStyle name="40 % - Markeringsfarve4 2 4 2 4 3" xfId="6957" xr:uid="{00000000-0005-0000-0000-000073540000}"/>
    <cellStyle name="40 % - Markeringsfarve4 2 4 2 4 3 2" xfId="17223" xr:uid="{00000000-0005-0000-0000-000074540000}"/>
    <cellStyle name="40 % - Markeringsfarve4 2 4 2 4 4" xfId="6958" xr:uid="{00000000-0005-0000-0000-000075540000}"/>
    <cellStyle name="40 % - Markeringsfarve4 2 4 2 4 4 2" xfId="17224" xr:uid="{00000000-0005-0000-0000-000076540000}"/>
    <cellStyle name="40 % - Markeringsfarve4 2 4 2 4 5" xfId="6959" xr:uid="{00000000-0005-0000-0000-000077540000}"/>
    <cellStyle name="40 % - Markeringsfarve4 2 4 2 4 5 2" xfId="17225" xr:uid="{00000000-0005-0000-0000-000078540000}"/>
    <cellStyle name="40 % - Markeringsfarve4 2 4 2 4 6" xfId="6960" xr:uid="{00000000-0005-0000-0000-000079540000}"/>
    <cellStyle name="40 % - Markeringsfarve4 2 4 2 4 6 2" xfId="17226" xr:uid="{00000000-0005-0000-0000-00007A540000}"/>
    <cellStyle name="40 % - Markeringsfarve4 2 4 2 4 7" xfId="17221" xr:uid="{00000000-0005-0000-0000-00007B540000}"/>
    <cellStyle name="40 % - Markeringsfarve4 2 4 2 5" xfId="6961" xr:uid="{00000000-0005-0000-0000-00007C540000}"/>
    <cellStyle name="40 % - Markeringsfarve4 2 4 2 5 2" xfId="6962" xr:uid="{00000000-0005-0000-0000-00007D540000}"/>
    <cellStyle name="40 % - Markeringsfarve4 2 4 2 5 2 2" xfId="17228" xr:uid="{00000000-0005-0000-0000-00007E540000}"/>
    <cellStyle name="40 % - Markeringsfarve4 2 4 2 5 3" xfId="6963" xr:uid="{00000000-0005-0000-0000-00007F540000}"/>
    <cellStyle name="40 % - Markeringsfarve4 2 4 2 5 3 2" xfId="17229" xr:uid="{00000000-0005-0000-0000-000080540000}"/>
    <cellStyle name="40 % - Markeringsfarve4 2 4 2 5 4" xfId="6964" xr:uid="{00000000-0005-0000-0000-000081540000}"/>
    <cellStyle name="40 % - Markeringsfarve4 2 4 2 5 4 2" xfId="17230" xr:uid="{00000000-0005-0000-0000-000082540000}"/>
    <cellStyle name="40 % - Markeringsfarve4 2 4 2 5 5" xfId="6965" xr:uid="{00000000-0005-0000-0000-000083540000}"/>
    <cellStyle name="40 % - Markeringsfarve4 2 4 2 5 5 2" xfId="17231" xr:uid="{00000000-0005-0000-0000-000084540000}"/>
    <cellStyle name="40 % - Markeringsfarve4 2 4 2 5 6" xfId="6966" xr:uid="{00000000-0005-0000-0000-000085540000}"/>
    <cellStyle name="40 % - Markeringsfarve4 2 4 2 5 6 2" xfId="17232" xr:uid="{00000000-0005-0000-0000-000086540000}"/>
    <cellStyle name="40 % - Markeringsfarve4 2 4 2 5 7" xfId="17227" xr:uid="{00000000-0005-0000-0000-000087540000}"/>
    <cellStyle name="40 % - Markeringsfarve4 2 4 2 6" xfId="6967" xr:uid="{00000000-0005-0000-0000-000088540000}"/>
    <cellStyle name="40 % - Markeringsfarve4 2 4 2 6 2" xfId="17233" xr:uid="{00000000-0005-0000-0000-000089540000}"/>
    <cellStyle name="40 % - Markeringsfarve4 2 4 2 7" xfId="6968" xr:uid="{00000000-0005-0000-0000-00008A540000}"/>
    <cellStyle name="40 % - Markeringsfarve4 2 4 2 7 2" xfId="17234" xr:uid="{00000000-0005-0000-0000-00008B540000}"/>
    <cellStyle name="40 % - Markeringsfarve4 2 4 2 8" xfId="6969" xr:uid="{00000000-0005-0000-0000-00008C540000}"/>
    <cellStyle name="40 % - Markeringsfarve4 2 4 2 8 2" xfId="17235" xr:uid="{00000000-0005-0000-0000-00008D540000}"/>
    <cellStyle name="40 % - Markeringsfarve4 2 4 2 9" xfId="6970" xr:uid="{00000000-0005-0000-0000-00008E540000}"/>
    <cellStyle name="40 % - Markeringsfarve4 2 4 2 9 2" xfId="17236" xr:uid="{00000000-0005-0000-0000-00008F540000}"/>
    <cellStyle name="40 % - Markeringsfarve4 2 4 3" xfId="6971" xr:uid="{00000000-0005-0000-0000-000090540000}"/>
    <cellStyle name="40 % - Markeringsfarve4 2 4 3 10" xfId="17237" xr:uid="{00000000-0005-0000-0000-000091540000}"/>
    <cellStyle name="40 % - Markeringsfarve4 2 4 3 2" xfId="6972" xr:uid="{00000000-0005-0000-0000-000092540000}"/>
    <cellStyle name="40 % - Markeringsfarve4 2 4 3 2 2" xfId="6973" xr:uid="{00000000-0005-0000-0000-000093540000}"/>
    <cellStyle name="40 % - Markeringsfarve4 2 4 3 2 2 2" xfId="17239" xr:uid="{00000000-0005-0000-0000-000094540000}"/>
    <cellStyle name="40 % - Markeringsfarve4 2 4 3 2 3" xfId="6974" xr:uid="{00000000-0005-0000-0000-000095540000}"/>
    <cellStyle name="40 % - Markeringsfarve4 2 4 3 2 3 2" xfId="17240" xr:uid="{00000000-0005-0000-0000-000096540000}"/>
    <cellStyle name="40 % - Markeringsfarve4 2 4 3 2 4" xfId="6975" xr:uid="{00000000-0005-0000-0000-000097540000}"/>
    <cellStyle name="40 % - Markeringsfarve4 2 4 3 2 4 2" xfId="17241" xr:uid="{00000000-0005-0000-0000-000098540000}"/>
    <cellStyle name="40 % - Markeringsfarve4 2 4 3 2 5" xfId="6976" xr:uid="{00000000-0005-0000-0000-000099540000}"/>
    <cellStyle name="40 % - Markeringsfarve4 2 4 3 2 5 2" xfId="17242" xr:uid="{00000000-0005-0000-0000-00009A540000}"/>
    <cellStyle name="40 % - Markeringsfarve4 2 4 3 2 6" xfId="6977" xr:uid="{00000000-0005-0000-0000-00009B540000}"/>
    <cellStyle name="40 % - Markeringsfarve4 2 4 3 2 6 2" xfId="17243" xr:uid="{00000000-0005-0000-0000-00009C540000}"/>
    <cellStyle name="40 % - Markeringsfarve4 2 4 3 2 7" xfId="17238" xr:uid="{00000000-0005-0000-0000-00009D540000}"/>
    <cellStyle name="40 % - Markeringsfarve4 2 4 3 3" xfId="6978" xr:uid="{00000000-0005-0000-0000-00009E540000}"/>
    <cellStyle name="40 % - Markeringsfarve4 2 4 3 3 2" xfId="6979" xr:uid="{00000000-0005-0000-0000-00009F540000}"/>
    <cellStyle name="40 % - Markeringsfarve4 2 4 3 3 2 2" xfId="17245" xr:uid="{00000000-0005-0000-0000-0000A0540000}"/>
    <cellStyle name="40 % - Markeringsfarve4 2 4 3 3 3" xfId="6980" xr:uid="{00000000-0005-0000-0000-0000A1540000}"/>
    <cellStyle name="40 % - Markeringsfarve4 2 4 3 3 3 2" xfId="17246" xr:uid="{00000000-0005-0000-0000-0000A2540000}"/>
    <cellStyle name="40 % - Markeringsfarve4 2 4 3 3 4" xfId="6981" xr:uid="{00000000-0005-0000-0000-0000A3540000}"/>
    <cellStyle name="40 % - Markeringsfarve4 2 4 3 3 4 2" xfId="17247" xr:uid="{00000000-0005-0000-0000-0000A4540000}"/>
    <cellStyle name="40 % - Markeringsfarve4 2 4 3 3 5" xfId="6982" xr:uid="{00000000-0005-0000-0000-0000A5540000}"/>
    <cellStyle name="40 % - Markeringsfarve4 2 4 3 3 5 2" xfId="17248" xr:uid="{00000000-0005-0000-0000-0000A6540000}"/>
    <cellStyle name="40 % - Markeringsfarve4 2 4 3 3 6" xfId="6983" xr:uid="{00000000-0005-0000-0000-0000A7540000}"/>
    <cellStyle name="40 % - Markeringsfarve4 2 4 3 3 6 2" xfId="17249" xr:uid="{00000000-0005-0000-0000-0000A8540000}"/>
    <cellStyle name="40 % - Markeringsfarve4 2 4 3 3 7" xfId="17244" xr:uid="{00000000-0005-0000-0000-0000A9540000}"/>
    <cellStyle name="40 % - Markeringsfarve4 2 4 3 4" xfId="6984" xr:uid="{00000000-0005-0000-0000-0000AA540000}"/>
    <cellStyle name="40 % - Markeringsfarve4 2 4 3 4 2" xfId="6985" xr:uid="{00000000-0005-0000-0000-0000AB540000}"/>
    <cellStyle name="40 % - Markeringsfarve4 2 4 3 4 2 2" xfId="17251" xr:uid="{00000000-0005-0000-0000-0000AC540000}"/>
    <cellStyle name="40 % - Markeringsfarve4 2 4 3 4 3" xfId="6986" xr:uid="{00000000-0005-0000-0000-0000AD540000}"/>
    <cellStyle name="40 % - Markeringsfarve4 2 4 3 4 3 2" xfId="17252" xr:uid="{00000000-0005-0000-0000-0000AE540000}"/>
    <cellStyle name="40 % - Markeringsfarve4 2 4 3 4 4" xfId="6987" xr:uid="{00000000-0005-0000-0000-0000AF540000}"/>
    <cellStyle name="40 % - Markeringsfarve4 2 4 3 4 4 2" xfId="17253" xr:uid="{00000000-0005-0000-0000-0000B0540000}"/>
    <cellStyle name="40 % - Markeringsfarve4 2 4 3 4 5" xfId="6988" xr:uid="{00000000-0005-0000-0000-0000B1540000}"/>
    <cellStyle name="40 % - Markeringsfarve4 2 4 3 4 5 2" xfId="17254" xr:uid="{00000000-0005-0000-0000-0000B2540000}"/>
    <cellStyle name="40 % - Markeringsfarve4 2 4 3 4 6" xfId="6989" xr:uid="{00000000-0005-0000-0000-0000B3540000}"/>
    <cellStyle name="40 % - Markeringsfarve4 2 4 3 4 6 2" xfId="17255" xr:uid="{00000000-0005-0000-0000-0000B4540000}"/>
    <cellStyle name="40 % - Markeringsfarve4 2 4 3 4 7" xfId="17250" xr:uid="{00000000-0005-0000-0000-0000B5540000}"/>
    <cellStyle name="40 % - Markeringsfarve4 2 4 3 5" xfId="6990" xr:uid="{00000000-0005-0000-0000-0000B6540000}"/>
    <cellStyle name="40 % - Markeringsfarve4 2 4 3 5 2" xfId="17256" xr:uid="{00000000-0005-0000-0000-0000B7540000}"/>
    <cellStyle name="40 % - Markeringsfarve4 2 4 3 6" xfId="6991" xr:uid="{00000000-0005-0000-0000-0000B8540000}"/>
    <cellStyle name="40 % - Markeringsfarve4 2 4 3 6 2" xfId="17257" xr:uid="{00000000-0005-0000-0000-0000B9540000}"/>
    <cellStyle name="40 % - Markeringsfarve4 2 4 3 7" xfId="6992" xr:uid="{00000000-0005-0000-0000-0000BA540000}"/>
    <cellStyle name="40 % - Markeringsfarve4 2 4 3 7 2" xfId="17258" xr:uid="{00000000-0005-0000-0000-0000BB540000}"/>
    <cellStyle name="40 % - Markeringsfarve4 2 4 3 8" xfId="6993" xr:uid="{00000000-0005-0000-0000-0000BC540000}"/>
    <cellStyle name="40 % - Markeringsfarve4 2 4 3 8 2" xfId="17259" xr:uid="{00000000-0005-0000-0000-0000BD540000}"/>
    <cellStyle name="40 % - Markeringsfarve4 2 4 3 9" xfId="6994" xr:uid="{00000000-0005-0000-0000-0000BE540000}"/>
    <cellStyle name="40 % - Markeringsfarve4 2 4 3 9 2" xfId="17260" xr:uid="{00000000-0005-0000-0000-0000BF540000}"/>
    <cellStyle name="40 % - Markeringsfarve4 2 4 4" xfId="6995" xr:uid="{00000000-0005-0000-0000-0000C0540000}"/>
    <cellStyle name="40 % - Markeringsfarve4 2 4 4 2" xfId="6996" xr:uid="{00000000-0005-0000-0000-0000C1540000}"/>
    <cellStyle name="40 % - Markeringsfarve4 2 4 4 2 2" xfId="17262" xr:uid="{00000000-0005-0000-0000-0000C2540000}"/>
    <cellStyle name="40 % - Markeringsfarve4 2 4 4 3" xfId="6997" xr:uid="{00000000-0005-0000-0000-0000C3540000}"/>
    <cellStyle name="40 % - Markeringsfarve4 2 4 4 3 2" xfId="17263" xr:uid="{00000000-0005-0000-0000-0000C4540000}"/>
    <cellStyle name="40 % - Markeringsfarve4 2 4 4 4" xfId="6998" xr:uid="{00000000-0005-0000-0000-0000C5540000}"/>
    <cellStyle name="40 % - Markeringsfarve4 2 4 4 4 2" xfId="17264" xr:uid="{00000000-0005-0000-0000-0000C6540000}"/>
    <cellStyle name="40 % - Markeringsfarve4 2 4 4 5" xfId="6999" xr:uid="{00000000-0005-0000-0000-0000C7540000}"/>
    <cellStyle name="40 % - Markeringsfarve4 2 4 4 5 2" xfId="17265" xr:uid="{00000000-0005-0000-0000-0000C8540000}"/>
    <cellStyle name="40 % - Markeringsfarve4 2 4 4 6" xfId="7000" xr:uid="{00000000-0005-0000-0000-0000C9540000}"/>
    <cellStyle name="40 % - Markeringsfarve4 2 4 4 6 2" xfId="17266" xr:uid="{00000000-0005-0000-0000-0000CA540000}"/>
    <cellStyle name="40 % - Markeringsfarve4 2 4 4 7" xfId="17261" xr:uid="{00000000-0005-0000-0000-0000CB540000}"/>
    <cellStyle name="40 % - Markeringsfarve4 2 4 5" xfId="7001" xr:uid="{00000000-0005-0000-0000-0000CC540000}"/>
    <cellStyle name="40 % - Markeringsfarve4 2 4 5 2" xfId="7002" xr:uid="{00000000-0005-0000-0000-0000CD540000}"/>
    <cellStyle name="40 % - Markeringsfarve4 2 4 5 2 2" xfId="17268" xr:uid="{00000000-0005-0000-0000-0000CE540000}"/>
    <cellStyle name="40 % - Markeringsfarve4 2 4 5 3" xfId="7003" xr:uid="{00000000-0005-0000-0000-0000CF540000}"/>
    <cellStyle name="40 % - Markeringsfarve4 2 4 5 3 2" xfId="17269" xr:uid="{00000000-0005-0000-0000-0000D0540000}"/>
    <cellStyle name="40 % - Markeringsfarve4 2 4 5 4" xfId="7004" xr:uid="{00000000-0005-0000-0000-0000D1540000}"/>
    <cellStyle name="40 % - Markeringsfarve4 2 4 5 4 2" xfId="17270" xr:uid="{00000000-0005-0000-0000-0000D2540000}"/>
    <cellStyle name="40 % - Markeringsfarve4 2 4 5 5" xfId="7005" xr:uid="{00000000-0005-0000-0000-0000D3540000}"/>
    <cellStyle name="40 % - Markeringsfarve4 2 4 5 5 2" xfId="17271" xr:uid="{00000000-0005-0000-0000-0000D4540000}"/>
    <cellStyle name="40 % - Markeringsfarve4 2 4 5 6" xfId="7006" xr:uid="{00000000-0005-0000-0000-0000D5540000}"/>
    <cellStyle name="40 % - Markeringsfarve4 2 4 5 6 2" xfId="17272" xr:uid="{00000000-0005-0000-0000-0000D6540000}"/>
    <cellStyle name="40 % - Markeringsfarve4 2 4 5 7" xfId="17267" xr:uid="{00000000-0005-0000-0000-0000D7540000}"/>
    <cellStyle name="40 % - Markeringsfarve4 2 4 6" xfId="7007" xr:uid="{00000000-0005-0000-0000-0000D8540000}"/>
    <cellStyle name="40 % - Markeringsfarve4 2 4 6 2" xfId="7008" xr:uid="{00000000-0005-0000-0000-0000D9540000}"/>
    <cellStyle name="40 % - Markeringsfarve4 2 4 6 2 2" xfId="17274" xr:uid="{00000000-0005-0000-0000-0000DA540000}"/>
    <cellStyle name="40 % - Markeringsfarve4 2 4 6 3" xfId="7009" xr:uid="{00000000-0005-0000-0000-0000DB540000}"/>
    <cellStyle name="40 % - Markeringsfarve4 2 4 6 3 2" xfId="17275" xr:uid="{00000000-0005-0000-0000-0000DC540000}"/>
    <cellStyle name="40 % - Markeringsfarve4 2 4 6 4" xfId="7010" xr:uid="{00000000-0005-0000-0000-0000DD540000}"/>
    <cellStyle name="40 % - Markeringsfarve4 2 4 6 4 2" xfId="17276" xr:uid="{00000000-0005-0000-0000-0000DE540000}"/>
    <cellStyle name="40 % - Markeringsfarve4 2 4 6 5" xfId="7011" xr:uid="{00000000-0005-0000-0000-0000DF540000}"/>
    <cellStyle name="40 % - Markeringsfarve4 2 4 6 5 2" xfId="17277" xr:uid="{00000000-0005-0000-0000-0000E0540000}"/>
    <cellStyle name="40 % - Markeringsfarve4 2 4 6 6" xfId="7012" xr:uid="{00000000-0005-0000-0000-0000E1540000}"/>
    <cellStyle name="40 % - Markeringsfarve4 2 4 6 6 2" xfId="17278" xr:uid="{00000000-0005-0000-0000-0000E2540000}"/>
    <cellStyle name="40 % - Markeringsfarve4 2 4 6 7" xfId="17273" xr:uid="{00000000-0005-0000-0000-0000E3540000}"/>
    <cellStyle name="40 % - Markeringsfarve4 2 4 7" xfId="7013" xr:uid="{00000000-0005-0000-0000-0000E4540000}"/>
    <cellStyle name="40 % - Markeringsfarve4 2 4 7 2" xfId="17279" xr:uid="{00000000-0005-0000-0000-0000E5540000}"/>
    <cellStyle name="40 % - Markeringsfarve4 2 4 8" xfId="7014" xr:uid="{00000000-0005-0000-0000-0000E6540000}"/>
    <cellStyle name="40 % - Markeringsfarve4 2 4 8 2" xfId="17280" xr:uid="{00000000-0005-0000-0000-0000E7540000}"/>
    <cellStyle name="40 % - Markeringsfarve4 2 4 9" xfId="7015" xr:uid="{00000000-0005-0000-0000-0000E8540000}"/>
    <cellStyle name="40 % - Markeringsfarve4 2 4 9 2" xfId="17281" xr:uid="{00000000-0005-0000-0000-0000E9540000}"/>
    <cellStyle name="40 % - Markeringsfarve4 2 5" xfId="7016" xr:uid="{00000000-0005-0000-0000-0000EA540000}"/>
    <cellStyle name="40 % - Markeringsfarve4 2 5 10" xfId="7017" xr:uid="{00000000-0005-0000-0000-0000EB540000}"/>
    <cellStyle name="40 % - Markeringsfarve4 2 5 10 2" xfId="17283" xr:uid="{00000000-0005-0000-0000-0000EC540000}"/>
    <cellStyle name="40 % - Markeringsfarve4 2 5 11" xfId="17282" xr:uid="{00000000-0005-0000-0000-0000ED540000}"/>
    <cellStyle name="40 % - Markeringsfarve4 2 5 2" xfId="7018" xr:uid="{00000000-0005-0000-0000-0000EE540000}"/>
    <cellStyle name="40 % - Markeringsfarve4 2 5 2 10" xfId="17284" xr:uid="{00000000-0005-0000-0000-0000EF540000}"/>
    <cellStyle name="40 % - Markeringsfarve4 2 5 2 2" xfId="7019" xr:uid="{00000000-0005-0000-0000-0000F0540000}"/>
    <cellStyle name="40 % - Markeringsfarve4 2 5 2 2 2" xfId="7020" xr:uid="{00000000-0005-0000-0000-0000F1540000}"/>
    <cellStyle name="40 % - Markeringsfarve4 2 5 2 2 2 2" xfId="17286" xr:uid="{00000000-0005-0000-0000-0000F2540000}"/>
    <cellStyle name="40 % - Markeringsfarve4 2 5 2 2 3" xfId="7021" xr:uid="{00000000-0005-0000-0000-0000F3540000}"/>
    <cellStyle name="40 % - Markeringsfarve4 2 5 2 2 3 2" xfId="17287" xr:uid="{00000000-0005-0000-0000-0000F4540000}"/>
    <cellStyle name="40 % - Markeringsfarve4 2 5 2 2 4" xfId="7022" xr:uid="{00000000-0005-0000-0000-0000F5540000}"/>
    <cellStyle name="40 % - Markeringsfarve4 2 5 2 2 4 2" xfId="17288" xr:uid="{00000000-0005-0000-0000-0000F6540000}"/>
    <cellStyle name="40 % - Markeringsfarve4 2 5 2 2 5" xfId="7023" xr:uid="{00000000-0005-0000-0000-0000F7540000}"/>
    <cellStyle name="40 % - Markeringsfarve4 2 5 2 2 5 2" xfId="17289" xr:uid="{00000000-0005-0000-0000-0000F8540000}"/>
    <cellStyle name="40 % - Markeringsfarve4 2 5 2 2 6" xfId="7024" xr:uid="{00000000-0005-0000-0000-0000F9540000}"/>
    <cellStyle name="40 % - Markeringsfarve4 2 5 2 2 6 2" xfId="17290" xr:uid="{00000000-0005-0000-0000-0000FA540000}"/>
    <cellStyle name="40 % - Markeringsfarve4 2 5 2 2 7" xfId="17285" xr:uid="{00000000-0005-0000-0000-0000FB540000}"/>
    <cellStyle name="40 % - Markeringsfarve4 2 5 2 3" xfId="7025" xr:uid="{00000000-0005-0000-0000-0000FC540000}"/>
    <cellStyle name="40 % - Markeringsfarve4 2 5 2 3 2" xfId="7026" xr:uid="{00000000-0005-0000-0000-0000FD540000}"/>
    <cellStyle name="40 % - Markeringsfarve4 2 5 2 3 2 2" xfId="17292" xr:uid="{00000000-0005-0000-0000-0000FE540000}"/>
    <cellStyle name="40 % - Markeringsfarve4 2 5 2 3 3" xfId="7027" xr:uid="{00000000-0005-0000-0000-0000FF540000}"/>
    <cellStyle name="40 % - Markeringsfarve4 2 5 2 3 3 2" xfId="17293" xr:uid="{00000000-0005-0000-0000-000000550000}"/>
    <cellStyle name="40 % - Markeringsfarve4 2 5 2 3 4" xfId="7028" xr:uid="{00000000-0005-0000-0000-000001550000}"/>
    <cellStyle name="40 % - Markeringsfarve4 2 5 2 3 4 2" xfId="17294" xr:uid="{00000000-0005-0000-0000-000002550000}"/>
    <cellStyle name="40 % - Markeringsfarve4 2 5 2 3 5" xfId="7029" xr:uid="{00000000-0005-0000-0000-000003550000}"/>
    <cellStyle name="40 % - Markeringsfarve4 2 5 2 3 5 2" xfId="17295" xr:uid="{00000000-0005-0000-0000-000004550000}"/>
    <cellStyle name="40 % - Markeringsfarve4 2 5 2 3 6" xfId="7030" xr:uid="{00000000-0005-0000-0000-000005550000}"/>
    <cellStyle name="40 % - Markeringsfarve4 2 5 2 3 6 2" xfId="17296" xr:uid="{00000000-0005-0000-0000-000006550000}"/>
    <cellStyle name="40 % - Markeringsfarve4 2 5 2 3 7" xfId="17291" xr:uid="{00000000-0005-0000-0000-000007550000}"/>
    <cellStyle name="40 % - Markeringsfarve4 2 5 2 4" xfId="7031" xr:uid="{00000000-0005-0000-0000-000008550000}"/>
    <cellStyle name="40 % - Markeringsfarve4 2 5 2 4 2" xfId="7032" xr:uid="{00000000-0005-0000-0000-000009550000}"/>
    <cellStyle name="40 % - Markeringsfarve4 2 5 2 4 2 2" xfId="17298" xr:uid="{00000000-0005-0000-0000-00000A550000}"/>
    <cellStyle name="40 % - Markeringsfarve4 2 5 2 4 3" xfId="7033" xr:uid="{00000000-0005-0000-0000-00000B550000}"/>
    <cellStyle name="40 % - Markeringsfarve4 2 5 2 4 3 2" xfId="17299" xr:uid="{00000000-0005-0000-0000-00000C550000}"/>
    <cellStyle name="40 % - Markeringsfarve4 2 5 2 4 4" xfId="7034" xr:uid="{00000000-0005-0000-0000-00000D550000}"/>
    <cellStyle name="40 % - Markeringsfarve4 2 5 2 4 4 2" xfId="17300" xr:uid="{00000000-0005-0000-0000-00000E550000}"/>
    <cellStyle name="40 % - Markeringsfarve4 2 5 2 4 5" xfId="7035" xr:uid="{00000000-0005-0000-0000-00000F550000}"/>
    <cellStyle name="40 % - Markeringsfarve4 2 5 2 4 5 2" xfId="17301" xr:uid="{00000000-0005-0000-0000-000010550000}"/>
    <cellStyle name="40 % - Markeringsfarve4 2 5 2 4 6" xfId="7036" xr:uid="{00000000-0005-0000-0000-000011550000}"/>
    <cellStyle name="40 % - Markeringsfarve4 2 5 2 4 6 2" xfId="17302" xr:uid="{00000000-0005-0000-0000-000012550000}"/>
    <cellStyle name="40 % - Markeringsfarve4 2 5 2 4 7" xfId="17297" xr:uid="{00000000-0005-0000-0000-000013550000}"/>
    <cellStyle name="40 % - Markeringsfarve4 2 5 2 5" xfId="7037" xr:uid="{00000000-0005-0000-0000-000014550000}"/>
    <cellStyle name="40 % - Markeringsfarve4 2 5 2 5 2" xfId="17303" xr:uid="{00000000-0005-0000-0000-000015550000}"/>
    <cellStyle name="40 % - Markeringsfarve4 2 5 2 6" xfId="7038" xr:uid="{00000000-0005-0000-0000-000016550000}"/>
    <cellStyle name="40 % - Markeringsfarve4 2 5 2 6 2" xfId="17304" xr:uid="{00000000-0005-0000-0000-000017550000}"/>
    <cellStyle name="40 % - Markeringsfarve4 2 5 2 7" xfId="7039" xr:uid="{00000000-0005-0000-0000-000018550000}"/>
    <cellStyle name="40 % - Markeringsfarve4 2 5 2 7 2" xfId="17305" xr:uid="{00000000-0005-0000-0000-000019550000}"/>
    <cellStyle name="40 % - Markeringsfarve4 2 5 2 8" xfId="7040" xr:uid="{00000000-0005-0000-0000-00001A550000}"/>
    <cellStyle name="40 % - Markeringsfarve4 2 5 2 8 2" xfId="17306" xr:uid="{00000000-0005-0000-0000-00001B550000}"/>
    <cellStyle name="40 % - Markeringsfarve4 2 5 2 9" xfId="7041" xr:uid="{00000000-0005-0000-0000-00001C550000}"/>
    <cellStyle name="40 % - Markeringsfarve4 2 5 2 9 2" xfId="17307" xr:uid="{00000000-0005-0000-0000-00001D550000}"/>
    <cellStyle name="40 % - Markeringsfarve4 2 5 3" xfId="7042" xr:uid="{00000000-0005-0000-0000-00001E550000}"/>
    <cellStyle name="40 % - Markeringsfarve4 2 5 3 2" xfId="7043" xr:uid="{00000000-0005-0000-0000-00001F550000}"/>
    <cellStyle name="40 % - Markeringsfarve4 2 5 3 2 2" xfId="17309" xr:uid="{00000000-0005-0000-0000-000020550000}"/>
    <cellStyle name="40 % - Markeringsfarve4 2 5 3 3" xfId="7044" xr:uid="{00000000-0005-0000-0000-000021550000}"/>
    <cellStyle name="40 % - Markeringsfarve4 2 5 3 3 2" xfId="17310" xr:uid="{00000000-0005-0000-0000-000022550000}"/>
    <cellStyle name="40 % - Markeringsfarve4 2 5 3 4" xfId="7045" xr:uid="{00000000-0005-0000-0000-000023550000}"/>
    <cellStyle name="40 % - Markeringsfarve4 2 5 3 4 2" xfId="17311" xr:uid="{00000000-0005-0000-0000-000024550000}"/>
    <cellStyle name="40 % - Markeringsfarve4 2 5 3 5" xfId="7046" xr:uid="{00000000-0005-0000-0000-000025550000}"/>
    <cellStyle name="40 % - Markeringsfarve4 2 5 3 5 2" xfId="17312" xr:uid="{00000000-0005-0000-0000-000026550000}"/>
    <cellStyle name="40 % - Markeringsfarve4 2 5 3 6" xfId="7047" xr:uid="{00000000-0005-0000-0000-000027550000}"/>
    <cellStyle name="40 % - Markeringsfarve4 2 5 3 6 2" xfId="17313" xr:uid="{00000000-0005-0000-0000-000028550000}"/>
    <cellStyle name="40 % - Markeringsfarve4 2 5 3 7" xfId="17308" xr:uid="{00000000-0005-0000-0000-000029550000}"/>
    <cellStyle name="40 % - Markeringsfarve4 2 5 4" xfId="7048" xr:uid="{00000000-0005-0000-0000-00002A550000}"/>
    <cellStyle name="40 % - Markeringsfarve4 2 5 4 2" xfId="7049" xr:uid="{00000000-0005-0000-0000-00002B550000}"/>
    <cellStyle name="40 % - Markeringsfarve4 2 5 4 2 2" xfId="17315" xr:uid="{00000000-0005-0000-0000-00002C550000}"/>
    <cellStyle name="40 % - Markeringsfarve4 2 5 4 3" xfId="7050" xr:uid="{00000000-0005-0000-0000-00002D550000}"/>
    <cellStyle name="40 % - Markeringsfarve4 2 5 4 3 2" xfId="17316" xr:uid="{00000000-0005-0000-0000-00002E550000}"/>
    <cellStyle name="40 % - Markeringsfarve4 2 5 4 4" xfId="7051" xr:uid="{00000000-0005-0000-0000-00002F550000}"/>
    <cellStyle name="40 % - Markeringsfarve4 2 5 4 4 2" xfId="17317" xr:uid="{00000000-0005-0000-0000-000030550000}"/>
    <cellStyle name="40 % - Markeringsfarve4 2 5 4 5" xfId="7052" xr:uid="{00000000-0005-0000-0000-000031550000}"/>
    <cellStyle name="40 % - Markeringsfarve4 2 5 4 5 2" xfId="17318" xr:uid="{00000000-0005-0000-0000-000032550000}"/>
    <cellStyle name="40 % - Markeringsfarve4 2 5 4 6" xfId="7053" xr:uid="{00000000-0005-0000-0000-000033550000}"/>
    <cellStyle name="40 % - Markeringsfarve4 2 5 4 6 2" xfId="17319" xr:uid="{00000000-0005-0000-0000-000034550000}"/>
    <cellStyle name="40 % - Markeringsfarve4 2 5 4 7" xfId="17314" xr:uid="{00000000-0005-0000-0000-000035550000}"/>
    <cellStyle name="40 % - Markeringsfarve4 2 5 5" xfId="7054" xr:uid="{00000000-0005-0000-0000-000036550000}"/>
    <cellStyle name="40 % - Markeringsfarve4 2 5 5 2" xfId="7055" xr:uid="{00000000-0005-0000-0000-000037550000}"/>
    <cellStyle name="40 % - Markeringsfarve4 2 5 5 2 2" xfId="17321" xr:uid="{00000000-0005-0000-0000-000038550000}"/>
    <cellStyle name="40 % - Markeringsfarve4 2 5 5 3" xfId="7056" xr:uid="{00000000-0005-0000-0000-000039550000}"/>
    <cellStyle name="40 % - Markeringsfarve4 2 5 5 3 2" xfId="17322" xr:uid="{00000000-0005-0000-0000-00003A550000}"/>
    <cellStyle name="40 % - Markeringsfarve4 2 5 5 4" xfId="7057" xr:uid="{00000000-0005-0000-0000-00003B550000}"/>
    <cellStyle name="40 % - Markeringsfarve4 2 5 5 4 2" xfId="17323" xr:uid="{00000000-0005-0000-0000-00003C550000}"/>
    <cellStyle name="40 % - Markeringsfarve4 2 5 5 5" xfId="7058" xr:uid="{00000000-0005-0000-0000-00003D550000}"/>
    <cellStyle name="40 % - Markeringsfarve4 2 5 5 5 2" xfId="17324" xr:uid="{00000000-0005-0000-0000-00003E550000}"/>
    <cellStyle name="40 % - Markeringsfarve4 2 5 5 6" xfId="7059" xr:uid="{00000000-0005-0000-0000-00003F550000}"/>
    <cellStyle name="40 % - Markeringsfarve4 2 5 5 6 2" xfId="17325" xr:uid="{00000000-0005-0000-0000-000040550000}"/>
    <cellStyle name="40 % - Markeringsfarve4 2 5 5 7" xfId="17320" xr:uid="{00000000-0005-0000-0000-000041550000}"/>
    <cellStyle name="40 % - Markeringsfarve4 2 5 6" xfId="7060" xr:uid="{00000000-0005-0000-0000-000042550000}"/>
    <cellStyle name="40 % - Markeringsfarve4 2 5 6 2" xfId="17326" xr:uid="{00000000-0005-0000-0000-000043550000}"/>
    <cellStyle name="40 % - Markeringsfarve4 2 5 7" xfId="7061" xr:uid="{00000000-0005-0000-0000-000044550000}"/>
    <cellStyle name="40 % - Markeringsfarve4 2 5 7 2" xfId="17327" xr:uid="{00000000-0005-0000-0000-000045550000}"/>
    <cellStyle name="40 % - Markeringsfarve4 2 5 8" xfId="7062" xr:uid="{00000000-0005-0000-0000-000046550000}"/>
    <cellStyle name="40 % - Markeringsfarve4 2 5 8 2" xfId="17328" xr:uid="{00000000-0005-0000-0000-000047550000}"/>
    <cellStyle name="40 % - Markeringsfarve4 2 5 9" xfId="7063" xr:uid="{00000000-0005-0000-0000-000048550000}"/>
    <cellStyle name="40 % - Markeringsfarve4 2 5 9 2" xfId="17329" xr:uid="{00000000-0005-0000-0000-000049550000}"/>
    <cellStyle name="40 % - Markeringsfarve4 2 6" xfId="7064" xr:uid="{00000000-0005-0000-0000-00004A550000}"/>
    <cellStyle name="40 % - Markeringsfarve4 2 6 10" xfId="17330" xr:uid="{00000000-0005-0000-0000-00004B550000}"/>
    <cellStyle name="40 % - Markeringsfarve4 2 6 2" xfId="7065" xr:uid="{00000000-0005-0000-0000-00004C550000}"/>
    <cellStyle name="40 % - Markeringsfarve4 2 6 2 2" xfId="7066" xr:uid="{00000000-0005-0000-0000-00004D550000}"/>
    <cellStyle name="40 % - Markeringsfarve4 2 6 2 2 2" xfId="17332" xr:uid="{00000000-0005-0000-0000-00004E550000}"/>
    <cellStyle name="40 % - Markeringsfarve4 2 6 2 3" xfId="7067" xr:uid="{00000000-0005-0000-0000-00004F550000}"/>
    <cellStyle name="40 % - Markeringsfarve4 2 6 2 3 2" xfId="17333" xr:uid="{00000000-0005-0000-0000-000050550000}"/>
    <cellStyle name="40 % - Markeringsfarve4 2 6 2 4" xfId="7068" xr:uid="{00000000-0005-0000-0000-000051550000}"/>
    <cellStyle name="40 % - Markeringsfarve4 2 6 2 4 2" xfId="17334" xr:uid="{00000000-0005-0000-0000-000052550000}"/>
    <cellStyle name="40 % - Markeringsfarve4 2 6 2 5" xfId="7069" xr:uid="{00000000-0005-0000-0000-000053550000}"/>
    <cellStyle name="40 % - Markeringsfarve4 2 6 2 5 2" xfId="17335" xr:uid="{00000000-0005-0000-0000-000054550000}"/>
    <cellStyle name="40 % - Markeringsfarve4 2 6 2 6" xfId="7070" xr:uid="{00000000-0005-0000-0000-000055550000}"/>
    <cellStyle name="40 % - Markeringsfarve4 2 6 2 6 2" xfId="17336" xr:uid="{00000000-0005-0000-0000-000056550000}"/>
    <cellStyle name="40 % - Markeringsfarve4 2 6 2 7" xfId="17331" xr:uid="{00000000-0005-0000-0000-000057550000}"/>
    <cellStyle name="40 % - Markeringsfarve4 2 6 3" xfId="7071" xr:uid="{00000000-0005-0000-0000-000058550000}"/>
    <cellStyle name="40 % - Markeringsfarve4 2 6 3 2" xfId="7072" xr:uid="{00000000-0005-0000-0000-000059550000}"/>
    <cellStyle name="40 % - Markeringsfarve4 2 6 3 2 2" xfId="17338" xr:uid="{00000000-0005-0000-0000-00005A550000}"/>
    <cellStyle name="40 % - Markeringsfarve4 2 6 3 3" xfId="7073" xr:uid="{00000000-0005-0000-0000-00005B550000}"/>
    <cellStyle name="40 % - Markeringsfarve4 2 6 3 3 2" xfId="17339" xr:uid="{00000000-0005-0000-0000-00005C550000}"/>
    <cellStyle name="40 % - Markeringsfarve4 2 6 3 4" xfId="7074" xr:uid="{00000000-0005-0000-0000-00005D550000}"/>
    <cellStyle name="40 % - Markeringsfarve4 2 6 3 4 2" xfId="17340" xr:uid="{00000000-0005-0000-0000-00005E550000}"/>
    <cellStyle name="40 % - Markeringsfarve4 2 6 3 5" xfId="7075" xr:uid="{00000000-0005-0000-0000-00005F550000}"/>
    <cellStyle name="40 % - Markeringsfarve4 2 6 3 5 2" xfId="17341" xr:uid="{00000000-0005-0000-0000-000060550000}"/>
    <cellStyle name="40 % - Markeringsfarve4 2 6 3 6" xfId="7076" xr:uid="{00000000-0005-0000-0000-000061550000}"/>
    <cellStyle name="40 % - Markeringsfarve4 2 6 3 6 2" xfId="17342" xr:uid="{00000000-0005-0000-0000-000062550000}"/>
    <cellStyle name="40 % - Markeringsfarve4 2 6 3 7" xfId="17337" xr:uid="{00000000-0005-0000-0000-000063550000}"/>
    <cellStyle name="40 % - Markeringsfarve4 2 6 4" xfId="7077" xr:uid="{00000000-0005-0000-0000-000064550000}"/>
    <cellStyle name="40 % - Markeringsfarve4 2 6 4 2" xfId="7078" xr:uid="{00000000-0005-0000-0000-000065550000}"/>
    <cellStyle name="40 % - Markeringsfarve4 2 6 4 2 2" xfId="17344" xr:uid="{00000000-0005-0000-0000-000066550000}"/>
    <cellStyle name="40 % - Markeringsfarve4 2 6 4 3" xfId="7079" xr:uid="{00000000-0005-0000-0000-000067550000}"/>
    <cellStyle name="40 % - Markeringsfarve4 2 6 4 3 2" xfId="17345" xr:uid="{00000000-0005-0000-0000-000068550000}"/>
    <cellStyle name="40 % - Markeringsfarve4 2 6 4 4" xfId="7080" xr:uid="{00000000-0005-0000-0000-000069550000}"/>
    <cellStyle name="40 % - Markeringsfarve4 2 6 4 4 2" xfId="17346" xr:uid="{00000000-0005-0000-0000-00006A550000}"/>
    <cellStyle name="40 % - Markeringsfarve4 2 6 4 5" xfId="7081" xr:uid="{00000000-0005-0000-0000-00006B550000}"/>
    <cellStyle name="40 % - Markeringsfarve4 2 6 4 5 2" xfId="17347" xr:uid="{00000000-0005-0000-0000-00006C550000}"/>
    <cellStyle name="40 % - Markeringsfarve4 2 6 4 6" xfId="7082" xr:uid="{00000000-0005-0000-0000-00006D550000}"/>
    <cellStyle name="40 % - Markeringsfarve4 2 6 4 6 2" xfId="17348" xr:uid="{00000000-0005-0000-0000-00006E550000}"/>
    <cellStyle name="40 % - Markeringsfarve4 2 6 4 7" xfId="17343" xr:uid="{00000000-0005-0000-0000-00006F550000}"/>
    <cellStyle name="40 % - Markeringsfarve4 2 6 5" xfId="7083" xr:uid="{00000000-0005-0000-0000-000070550000}"/>
    <cellStyle name="40 % - Markeringsfarve4 2 6 5 2" xfId="17349" xr:uid="{00000000-0005-0000-0000-000071550000}"/>
    <cellStyle name="40 % - Markeringsfarve4 2 6 6" xfId="7084" xr:uid="{00000000-0005-0000-0000-000072550000}"/>
    <cellStyle name="40 % - Markeringsfarve4 2 6 6 2" xfId="17350" xr:uid="{00000000-0005-0000-0000-000073550000}"/>
    <cellStyle name="40 % - Markeringsfarve4 2 6 7" xfId="7085" xr:uid="{00000000-0005-0000-0000-000074550000}"/>
    <cellStyle name="40 % - Markeringsfarve4 2 6 7 2" xfId="17351" xr:uid="{00000000-0005-0000-0000-000075550000}"/>
    <cellStyle name="40 % - Markeringsfarve4 2 6 8" xfId="7086" xr:uid="{00000000-0005-0000-0000-000076550000}"/>
    <cellStyle name="40 % - Markeringsfarve4 2 6 8 2" xfId="17352" xr:uid="{00000000-0005-0000-0000-000077550000}"/>
    <cellStyle name="40 % - Markeringsfarve4 2 6 9" xfId="7087" xr:uid="{00000000-0005-0000-0000-000078550000}"/>
    <cellStyle name="40 % - Markeringsfarve4 2 6 9 2" xfId="17353" xr:uid="{00000000-0005-0000-0000-000079550000}"/>
    <cellStyle name="40 % - Markeringsfarve4 2 7" xfId="7088" xr:uid="{00000000-0005-0000-0000-00007A550000}"/>
    <cellStyle name="40 % - Markeringsfarve4 2 7 2" xfId="7089" xr:uid="{00000000-0005-0000-0000-00007B550000}"/>
    <cellStyle name="40 % - Markeringsfarve4 2 7 2 2" xfId="17355" xr:uid="{00000000-0005-0000-0000-00007C550000}"/>
    <cellStyle name="40 % - Markeringsfarve4 2 7 3" xfId="7090" xr:uid="{00000000-0005-0000-0000-00007D550000}"/>
    <cellStyle name="40 % - Markeringsfarve4 2 7 3 2" xfId="17356" xr:uid="{00000000-0005-0000-0000-00007E550000}"/>
    <cellStyle name="40 % - Markeringsfarve4 2 7 4" xfId="7091" xr:uid="{00000000-0005-0000-0000-00007F550000}"/>
    <cellStyle name="40 % - Markeringsfarve4 2 7 4 2" xfId="17357" xr:uid="{00000000-0005-0000-0000-000080550000}"/>
    <cellStyle name="40 % - Markeringsfarve4 2 7 5" xfId="7092" xr:uid="{00000000-0005-0000-0000-000081550000}"/>
    <cellStyle name="40 % - Markeringsfarve4 2 7 5 2" xfId="17358" xr:uid="{00000000-0005-0000-0000-000082550000}"/>
    <cellStyle name="40 % - Markeringsfarve4 2 7 6" xfId="7093" xr:uid="{00000000-0005-0000-0000-000083550000}"/>
    <cellStyle name="40 % - Markeringsfarve4 2 7 6 2" xfId="17359" xr:uid="{00000000-0005-0000-0000-000084550000}"/>
    <cellStyle name="40 % - Markeringsfarve4 2 7 7" xfId="17354" xr:uid="{00000000-0005-0000-0000-000085550000}"/>
    <cellStyle name="40 % - Markeringsfarve4 2 8" xfId="7094" xr:uid="{00000000-0005-0000-0000-000086550000}"/>
    <cellStyle name="40 % - Markeringsfarve4 2 8 2" xfId="7095" xr:uid="{00000000-0005-0000-0000-000087550000}"/>
    <cellStyle name="40 % - Markeringsfarve4 2 8 2 2" xfId="17361" xr:uid="{00000000-0005-0000-0000-000088550000}"/>
    <cellStyle name="40 % - Markeringsfarve4 2 8 3" xfId="7096" xr:uid="{00000000-0005-0000-0000-000089550000}"/>
    <cellStyle name="40 % - Markeringsfarve4 2 8 3 2" xfId="17362" xr:uid="{00000000-0005-0000-0000-00008A550000}"/>
    <cellStyle name="40 % - Markeringsfarve4 2 8 4" xfId="7097" xr:uid="{00000000-0005-0000-0000-00008B550000}"/>
    <cellStyle name="40 % - Markeringsfarve4 2 8 4 2" xfId="17363" xr:uid="{00000000-0005-0000-0000-00008C550000}"/>
    <cellStyle name="40 % - Markeringsfarve4 2 8 5" xfId="7098" xr:uid="{00000000-0005-0000-0000-00008D550000}"/>
    <cellStyle name="40 % - Markeringsfarve4 2 8 5 2" xfId="17364" xr:uid="{00000000-0005-0000-0000-00008E550000}"/>
    <cellStyle name="40 % - Markeringsfarve4 2 8 6" xfId="7099" xr:uid="{00000000-0005-0000-0000-00008F550000}"/>
    <cellStyle name="40 % - Markeringsfarve4 2 8 6 2" xfId="17365" xr:uid="{00000000-0005-0000-0000-000090550000}"/>
    <cellStyle name="40 % - Markeringsfarve4 2 8 7" xfId="17360" xr:uid="{00000000-0005-0000-0000-000091550000}"/>
    <cellStyle name="40 % - Markeringsfarve4 2 9" xfId="7100" xr:uid="{00000000-0005-0000-0000-000092550000}"/>
    <cellStyle name="40 % - Markeringsfarve4 2 9 2" xfId="7101" xr:uid="{00000000-0005-0000-0000-000093550000}"/>
    <cellStyle name="40 % - Markeringsfarve4 2 9 2 2" xfId="17367" xr:uid="{00000000-0005-0000-0000-000094550000}"/>
    <cellStyle name="40 % - Markeringsfarve4 2 9 3" xfId="7102" xr:uid="{00000000-0005-0000-0000-000095550000}"/>
    <cellStyle name="40 % - Markeringsfarve4 2 9 3 2" xfId="17368" xr:uid="{00000000-0005-0000-0000-000096550000}"/>
    <cellStyle name="40 % - Markeringsfarve4 2 9 4" xfId="7103" xr:uid="{00000000-0005-0000-0000-000097550000}"/>
    <cellStyle name="40 % - Markeringsfarve4 2 9 4 2" xfId="17369" xr:uid="{00000000-0005-0000-0000-000098550000}"/>
    <cellStyle name="40 % - Markeringsfarve4 2 9 5" xfId="7104" xr:uid="{00000000-0005-0000-0000-000099550000}"/>
    <cellStyle name="40 % - Markeringsfarve4 2 9 5 2" xfId="17370" xr:uid="{00000000-0005-0000-0000-00009A550000}"/>
    <cellStyle name="40 % - Markeringsfarve4 2 9 6" xfId="7105" xr:uid="{00000000-0005-0000-0000-00009B550000}"/>
    <cellStyle name="40 % - Markeringsfarve4 2 9 6 2" xfId="17371" xr:uid="{00000000-0005-0000-0000-00009C550000}"/>
    <cellStyle name="40 % - Markeringsfarve4 2 9 7" xfId="17366" xr:uid="{00000000-0005-0000-0000-00009D550000}"/>
    <cellStyle name="40 % - Markeringsfarve4 2_Budget" xfId="7106" xr:uid="{00000000-0005-0000-0000-00009E550000}"/>
    <cellStyle name="40 % - Markeringsfarve4 20" xfId="10301" xr:uid="{00000000-0005-0000-0000-00009F550000}"/>
    <cellStyle name="40 % - Markeringsfarve4 3" xfId="7107" xr:uid="{00000000-0005-0000-0000-0000A0550000}"/>
    <cellStyle name="40 % - Markeringsfarve4 3 2" xfId="7108" xr:uid="{00000000-0005-0000-0000-0000A1550000}"/>
    <cellStyle name="40 % - Markeringsfarve4 3 2 10" xfId="17373" xr:uid="{00000000-0005-0000-0000-0000A2550000}"/>
    <cellStyle name="40 % - Markeringsfarve4 3 2 2" xfId="7109" xr:uid="{00000000-0005-0000-0000-0000A3550000}"/>
    <cellStyle name="40 % - Markeringsfarve4 3 2 2 2" xfId="7110" xr:uid="{00000000-0005-0000-0000-0000A4550000}"/>
    <cellStyle name="40 % - Markeringsfarve4 3 2 2 2 2" xfId="7111" xr:uid="{00000000-0005-0000-0000-0000A5550000}"/>
    <cellStyle name="40 % - Markeringsfarve4 3 2 2 2 2 2" xfId="17376" xr:uid="{00000000-0005-0000-0000-0000A6550000}"/>
    <cellStyle name="40 % - Markeringsfarve4 3 2 2 2 3" xfId="7112" xr:uid="{00000000-0005-0000-0000-0000A7550000}"/>
    <cellStyle name="40 % - Markeringsfarve4 3 2 2 2 3 2" xfId="17377" xr:uid="{00000000-0005-0000-0000-0000A8550000}"/>
    <cellStyle name="40 % - Markeringsfarve4 3 2 2 2 4" xfId="7113" xr:uid="{00000000-0005-0000-0000-0000A9550000}"/>
    <cellStyle name="40 % - Markeringsfarve4 3 2 2 2 4 2" xfId="17378" xr:uid="{00000000-0005-0000-0000-0000AA550000}"/>
    <cellStyle name="40 % - Markeringsfarve4 3 2 2 2 5" xfId="7114" xr:uid="{00000000-0005-0000-0000-0000AB550000}"/>
    <cellStyle name="40 % - Markeringsfarve4 3 2 2 2 5 2" xfId="17379" xr:uid="{00000000-0005-0000-0000-0000AC550000}"/>
    <cellStyle name="40 % - Markeringsfarve4 3 2 2 2 6" xfId="7115" xr:uid="{00000000-0005-0000-0000-0000AD550000}"/>
    <cellStyle name="40 % - Markeringsfarve4 3 2 2 2 6 2" xfId="17380" xr:uid="{00000000-0005-0000-0000-0000AE550000}"/>
    <cellStyle name="40 % - Markeringsfarve4 3 2 2 2 7" xfId="17375" xr:uid="{00000000-0005-0000-0000-0000AF550000}"/>
    <cellStyle name="40 % - Markeringsfarve4 3 2 2 3" xfId="7116" xr:uid="{00000000-0005-0000-0000-0000B0550000}"/>
    <cellStyle name="40 % - Markeringsfarve4 3 2 2 3 2" xfId="17381" xr:uid="{00000000-0005-0000-0000-0000B1550000}"/>
    <cellStyle name="40 % - Markeringsfarve4 3 2 2 4" xfId="7117" xr:uid="{00000000-0005-0000-0000-0000B2550000}"/>
    <cellStyle name="40 % - Markeringsfarve4 3 2 2 4 2" xfId="17382" xr:uid="{00000000-0005-0000-0000-0000B3550000}"/>
    <cellStyle name="40 % - Markeringsfarve4 3 2 2 5" xfId="7118" xr:uid="{00000000-0005-0000-0000-0000B4550000}"/>
    <cellStyle name="40 % - Markeringsfarve4 3 2 2 5 2" xfId="17383" xr:uid="{00000000-0005-0000-0000-0000B5550000}"/>
    <cellStyle name="40 % - Markeringsfarve4 3 2 2 6" xfId="7119" xr:uid="{00000000-0005-0000-0000-0000B6550000}"/>
    <cellStyle name="40 % - Markeringsfarve4 3 2 2 6 2" xfId="17384" xr:uid="{00000000-0005-0000-0000-0000B7550000}"/>
    <cellStyle name="40 % - Markeringsfarve4 3 2 2 7" xfId="7120" xr:uid="{00000000-0005-0000-0000-0000B8550000}"/>
    <cellStyle name="40 % - Markeringsfarve4 3 2 2 7 2" xfId="17385" xr:uid="{00000000-0005-0000-0000-0000B9550000}"/>
    <cellStyle name="40 % - Markeringsfarve4 3 2 2 8" xfId="17374" xr:uid="{00000000-0005-0000-0000-0000BA550000}"/>
    <cellStyle name="40 % - Markeringsfarve4 3 2 3" xfId="7121" xr:uid="{00000000-0005-0000-0000-0000BB550000}"/>
    <cellStyle name="40 % - Markeringsfarve4 3 2 3 2" xfId="7122" xr:uid="{00000000-0005-0000-0000-0000BC550000}"/>
    <cellStyle name="40 % - Markeringsfarve4 3 2 3 2 2" xfId="17387" xr:uid="{00000000-0005-0000-0000-0000BD550000}"/>
    <cellStyle name="40 % - Markeringsfarve4 3 2 3 3" xfId="7123" xr:uid="{00000000-0005-0000-0000-0000BE550000}"/>
    <cellStyle name="40 % - Markeringsfarve4 3 2 3 3 2" xfId="17388" xr:uid="{00000000-0005-0000-0000-0000BF550000}"/>
    <cellStyle name="40 % - Markeringsfarve4 3 2 3 4" xfId="7124" xr:uid="{00000000-0005-0000-0000-0000C0550000}"/>
    <cellStyle name="40 % - Markeringsfarve4 3 2 3 4 2" xfId="17389" xr:uid="{00000000-0005-0000-0000-0000C1550000}"/>
    <cellStyle name="40 % - Markeringsfarve4 3 2 3 5" xfId="7125" xr:uid="{00000000-0005-0000-0000-0000C2550000}"/>
    <cellStyle name="40 % - Markeringsfarve4 3 2 3 5 2" xfId="17390" xr:uid="{00000000-0005-0000-0000-0000C3550000}"/>
    <cellStyle name="40 % - Markeringsfarve4 3 2 3 6" xfId="7126" xr:uid="{00000000-0005-0000-0000-0000C4550000}"/>
    <cellStyle name="40 % - Markeringsfarve4 3 2 3 6 2" xfId="17391" xr:uid="{00000000-0005-0000-0000-0000C5550000}"/>
    <cellStyle name="40 % - Markeringsfarve4 3 2 3 7" xfId="17386" xr:uid="{00000000-0005-0000-0000-0000C6550000}"/>
    <cellStyle name="40 % - Markeringsfarve4 3 2 4" xfId="7127" xr:uid="{00000000-0005-0000-0000-0000C7550000}"/>
    <cellStyle name="40 % - Markeringsfarve4 3 2 4 2" xfId="17392" xr:uid="{00000000-0005-0000-0000-0000C8550000}"/>
    <cellStyle name="40 % - Markeringsfarve4 3 2 5" xfId="7128" xr:uid="{00000000-0005-0000-0000-0000C9550000}"/>
    <cellStyle name="40 % - Markeringsfarve4 3 2 5 2" xfId="17393" xr:uid="{00000000-0005-0000-0000-0000CA550000}"/>
    <cellStyle name="40 % - Markeringsfarve4 3 2 6" xfId="7129" xr:uid="{00000000-0005-0000-0000-0000CB550000}"/>
    <cellStyle name="40 % - Markeringsfarve4 3 2 6 2" xfId="17394" xr:uid="{00000000-0005-0000-0000-0000CC550000}"/>
    <cellStyle name="40 % - Markeringsfarve4 3 2 7" xfId="7130" xr:uid="{00000000-0005-0000-0000-0000CD550000}"/>
    <cellStyle name="40 % - Markeringsfarve4 3 2 7 2" xfId="17395" xr:uid="{00000000-0005-0000-0000-0000CE550000}"/>
    <cellStyle name="40 % - Markeringsfarve4 3 2 8" xfId="7131" xr:uid="{00000000-0005-0000-0000-0000CF550000}"/>
    <cellStyle name="40 % - Markeringsfarve4 3 2 8 2" xfId="17396" xr:uid="{00000000-0005-0000-0000-0000D0550000}"/>
    <cellStyle name="40 % - Markeringsfarve4 3 2 9" xfId="7132" xr:uid="{00000000-0005-0000-0000-0000D1550000}"/>
    <cellStyle name="40 % - Markeringsfarve4 3 2 9 2" xfId="17397" xr:uid="{00000000-0005-0000-0000-0000D2550000}"/>
    <cellStyle name="40 % - Markeringsfarve4 3 3" xfId="7133" xr:uid="{00000000-0005-0000-0000-0000D3550000}"/>
    <cellStyle name="40 % - Markeringsfarve4 3 3 2" xfId="17398" xr:uid="{00000000-0005-0000-0000-0000D4550000}"/>
    <cellStyle name="40 % - Markeringsfarve4 3 4" xfId="17372" xr:uid="{00000000-0005-0000-0000-0000D5550000}"/>
    <cellStyle name="40 % - Markeringsfarve4 3_Budget" xfId="7134" xr:uid="{00000000-0005-0000-0000-0000D6550000}"/>
    <cellStyle name="40 % - Markeringsfarve4 4" xfId="7135" xr:uid="{00000000-0005-0000-0000-0000D7550000}"/>
    <cellStyle name="40 % - Markeringsfarve4 4 2" xfId="7136" xr:uid="{00000000-0005-0000-0000-0000D8550000}"/>
    <cellStyle name="40 % - Markeringsfarve4 4 2 2" xfId="17400" xr:uid="{00000000-0005-0000-0000-0000D9550000}"/>
    <cellStyle name="40 % - Markeringsfarve4 4 3" xfId="17399" xr:uid="{00000000-0005-0000-0000-0000DA550000}"/>
    <cellStyle name="40 % - Markeringsfarve4 5" xfId="7137" xr:uid="{00000000-0005-0000-0000-0000DB550000}"/>
    <cellStyle name="40 % - Markeringsfarve4 5 2" xfId="17401" xr:uid="{00000000-0005-0000-0000-0000DC550000}"/>
    <cellStyle name="40 % - Markeringsfarve4 6" xfId="7138" xr:uid="{00000000-0005-0000-0000-0000DD550000}"/>
    <cellStyle name="40 % - Markeringsfarve4 6 10" xfId="7139" xr:uid="{00000000-0005-0000-0000-0000DE550000}"/>
    <cellStyle name="40 % - Markeringsfarve4 6 10 2" xfId="17403" xr:uid="{00000000-0005-0000-0000-0000DF550000}"/>
    <cellStyle name="40 % - Markeringsfarve4 6 11" xfId="17402" xr:uid="{00000000-0005-0000-0000-0000E0550000}"/>
    <cellStyle name="40 % - Markeringsfarve4 6 2" xfId="7140" xr:uid="{00000000-0005-0000-0000-0000E1550000}"/>
    <cellStyle name="40 % - Markeringsfarve4 6 2 2" xfId="7141" xr:uid="{00000000-0005-0000-0000-0000E2550000}"/>
    <cellStyle name="40 % - Markeringsfarve4 6 2 2 2" xfId="7142" xr:uid="{00000000-0005-0000-0000-0000E3550000}"/>
    <cellStyle name="40 % - Markeringsfarve4 6 2 2 2 2" xfId="17406" xr:uid="{00000000-0005-0000-0000-0000E4550000}"/>
    <cellStyle name="40 % - Markeringsfarve4 6 2 2 3" xfId="7143" xr:uid="{00000000-0005-0000-0000-0000E5550000}"/>
    <cellStyle name="40 % - Markeringsfarve4 6 2 2 3 2" xfId="17407" xr:uid="{00000000-0005-0000-0000-0000E6550000}"/>
    <cellStyle name="40 % - Markeringsfarve4 6 2 2 4" xfId="7144" xr:uid="{00000000-0005-0000-0000-0000E7550000}"/>
    <cellStyle name="40 % - Markeringsfarve4 6 2 2 4 2" xfId="17408" xr:uid="{00000000-0005-0000-0000-0000E8550000}"/>
    <cellStyle name="40 % - Markeringsfarve4 6 2 2 5" xfId="7145" xr:uid="{00000000-0005-0000-0000-0000E9550000}"/>
    <cellStyle name="40 % - Markeringsfarve4 6 2 2 5 2" xfId="17409" xr:uid="{00000000-0005-0000-0000-0000EA550000}"/>
    <cellStyle name="40 % - Markeringsfarve4 6 2 2 6" xfId="7146" xr:uid="{00000000-0005-0000-0000-0000EB550000}"/>
    <cellStyle name="40 % - Markeringsfarve4 6 2 2 6 2" xfId="17410" xr:uid="{00000000-0005-0000-0000-0000EC550000}"/>
    <cellStyle name="40 % - Markeringsfarve4 6 2 2 7" xfId="17405" xr:uid="{00000000-0005-0000-0000-0000ED550000}"/>
    <cellStyle name="40 % - Markeringsfarve4 6 2 3" xfId="7147" xr:uid="{00000000-0005-0000-0000-0000EE550000}"/>
    <cellStyle name="40 % - Markeringsfarve4 6 2 3 2" xfId="7148" xr:uid="{00000000-0005-0000-0000-0000EF550000}"/>
    <cellStyle name="40 % - Markeringsfarve4 6 2 3 2 2" xfId="17412" xr:uid="{00000000-0005-0000-0000-0000F0550000}"/>
    <cellStyle name="40 % - Markeringsfarve4 6 2 3 3" xfId="7149" xr:uid="{00000000-0005-0000-0000-0000F1550000}"/>
    <cellStyle name="40 % - Markeringsfarve4 6 2 3 3 2" xfId="17413" xr:uid="{00000000-0005-0000-0000-0000F2550000}"/>
    <cellStyle name="40 % - Markeringsfarve4 6 2 3 4" xfId="7150" xr:uid="{00000000-0005-0000-0000-0000F3550000}"/>
    <cellStyle name="40 % - Markeringsfarve4 6 2 3 4 2" xfId="17414" xr:uid="{00000000-0005-0000-0000-0000F4550000}"/>
    <cellStyle name="40 % - Markeringsfarve4 6 2 3 5" xfId="7151" xr:uid="{00000000-0005-0000-0000-0000F5550000}"/>
    <cellStyle name="40 % - Markeringsfarve4 6 2 3 5 2" xfId="17415" xr:uid="{00000000-0005-0000-0000-0000F6550000}"/>
    <cellStyle name="40 % - Markeringsfarve4 6 2 3 6" xfId="7152" xr:uid="{00000000-0005-0000-0000-0000F7550000}"/>
    <cellStyle name="40 % - Markeringsfarve4 6 2 3 6 2" xfId="17416" xr:uid="{00000000-0005-0000-0000-0000F8550000}"/>
    <cellStyle name="40 % - Markeringsfarve4 6 2 3 7" xfId="17411" xr:uid="{00000000-0005-0000-0000-0000F9550000}"/>
    <cellStyle name="40 % - Markeringsfarve4 6 2 4" xfId="7153" xr:uid="{00000000-0005-0000-0000-0000FA550000}"/>
    <cellStyle name="40 % - Markeringsfarve4 6 2 4 2" xfId="17417" xr:uid="{00000000-0005-0000-0000-0000FB550000}"/>
    <cellStyle name="40 % - Markeringsfarve4 6 2 5" xfId="7154" xr:uid="{00000000-0005-0000-0000-0000FC550000}"/>
    <cellStyle name="40 % - Markeringsfarve4 6 2 5 2" xfId="17418" xr:uid="{00000000-0005-0000-0000-0000FD550000}"/>
    <cellStyle name="40 % - Markeringsfarve4 6 2 6" xfId="7155" xr:uid="{00000000-0005-0000-0000-0000FE550000}"/>
    <cellStyle name="40 % - Markeringsfarve4 6 2 6 2" xfId="17419" xr:uid="{00000000-0005-0000-0000-0000FF550000}"/>
    <cellStyle name="40 % - Markeringsfarve4 6 2 7" xfId="7156" xr:uid="{00000000-0005-0000-0000-000000560000}"/>
    <cellStyle name="40 % - Markeringsfarve4 6 2 7 2" xfId="17420" xr:uid="{00000000-0005-0000-0000-000001560000}"/>
    <cellStyle name="40 % - Markeringsfarve4 6 2 8" xfId="7157" xr:uid="{00000000-0005-0000-0000-000002560000}"/>
    <cellStyle name="40 % - Markeringsfarve4 6 2 8 2" xfId="17421" xr:uid="{00000000-0005-0000-0000-000003560000}"/>
    <cellStyle name="40 % - Markeringsfarve4 6 2 9" xfId="17404" xr:uid="{00000000-0005-0000-0000-000004560000}"/>
    <cellStyle name="40 % - Markeringsfarve4 6 3" xfId="7158" xr:uid="{00000000-0005-0000-0000-000005560000}"/>
    <cellStyle name="40 % - Markeringsfarve4 6 3 2" xfId="17422" xr:uid="{00000000-0005-0000-0000-000006560000}"/>
    <cellStyle name="40 % - Markeringsfarve4 6 4" xfId="7159" xr:uid="{00000000-0005-0000-0000-000007560000}"/>
    <cellStyle name="40 % - Markeringsfarve4 6 4 2" xfId="7160" xr:uid="{00000000-0005-0000-0000-000008560000}"/>
    <cellStyle name="40 % - Markeringsfarve4 6 4 2 2" xfId="17424" xr:uid="{00000000-0005-0000-0000-000009560000}"/>
    <cellStyle name="40 % - Markeringsfarve4 6 4 3" xfId="7161" xr:uid="{00000000-0005-0000-0000-00000A560000}"/>
    <cellStyle name="40 % - Markeringsfarve4 6 4 3 2" xfId="17425" xr:uid="{00000000-0005-0000-0000-00000B560000}"/>
    <cellStyle name="40 % - Markeringsfarve4 6 4 4" xfId="7162" xr:uid="{00000000-0005-0000-0000-00000C560000}"/>
    <cellStyle name="40 % - Markeringsfarve4 6 4 4 2" xfId="17426" xr:uid="{00000000-0005-0000-0000-00000D560000}"/>
    <cellStyle name="40 % - Markeringsfarve4 6 4 5" xfId="7163" xr:uid="{00000000-0005-0000-0000-00000E560000}"/>
    <cellStyle name="40 % - Markeringsfarve4 6 4 5 2" xfId="17427" xr:uid="{00000000-0005-0000-0000-00000F560000}"/>
    <cellStyle name="40 % - Markeringsfarve4 6 4 6" xfId="7164" xr:uid="{00000000-0005-0000-0000-000010560000}"/>
    <cellStyle name="40 % - Markeringsfarve4 6 4 6 2" xfId="17428" xr:uid="{00000000-0005-0000-0000-000011560000}"/>
    <cellStyle name="40 % - Markeringsfarve4 6 4 7" xfId="17423" xr:uid="{00000000-0005-0000-0000-000012560000}"/>
    <cellStyle name="40 % - Markeringsfarve4 6 5" xfId="7165" xr:uid="{00000000-0005-0000-0000-000013560000}"/>
    <cellStyle name="40 % - Markeringsfarve4 6 5 2" xfId="7166" xr:uid="{00000000-0005-0000-0000-000014560000}"/>
    <cellStyle name="40 % - Markeringsfarve4 6 5 2 2" xfId="17430" xr:uid="{00000000-0005-0000-0000-000015560000}"/>
    <cellStyle name="40 % - Markeringsfarve4 6 5 3" xfId="7167" xr:uid="{00000000-0005-0000-0000-000016560000}"/>
    <cellStyle name="40 % - Markeringsfarve4 6 5 3 2" xfId="17431" xr:uid="{00000000-0005-0000-0000-000017560000}"/>
    <cellStyle name="40 % - Markeringsfarve4 6 5 4" xfId="7168" xr:uid="{00000000-0005-0000-0000-000018560000}"/>
    <cellStyle name="40 % - Markeringsfarve4 6 5 4 2" xfId="17432" xr:uid="{00000000-0005-0000-0000-000019560000}"/>
    <cellStyle name="40 % - Markeringsfarve4 6 5 5" xfId="7169" xr:uid="{00000000-0005-0000-0000-00001A560000}"/>
    <cellStyle name="40 % - Markeringsfarve4 6 5 5 2" xfId="17433" xr:uid="{00000000-0005-0000-0000-00001B560000}"/>
    <cellStyle name="40 % - Markeringsfarve4 6 5 6" xfId="7170" xr:uid="{00000000-0005-0000-0000-00001C560000}"/>
    <cellStyle name="40 % - Markeringsfarve4 6 5 6 2" xfId="17434" xr:uid="{00000000-0005-0000-0000-00001D560000}"/>
    <cellStyle name="40 % - Markeringsfarve4 6 5 7" xfId="17429" xr:uid="{00000000-0005-0000-0000-00001E560000}"/>
    <cellStyle name="40 % - Markeringsfarve4 6 6" xfId="7171" xr:uid="{00000000-0005-0000-0000-00001F560000}"/>
    <cellStyle name="40 % - Markeringsfarve4 6 6 2" xfId="17435" xr:uid="{00000000-0005-0000-0000-000020560000}"/>
    <cellStyle name="40 % - Markeringsfarve4 6 7" xfId="7172" xr:uid="{00000000-0005-0000-0000-000021560000}"/>
    <cellStyle name="40 % - Markeringsfarve4 6 7 2" xfId="17436" xr:uid="{00000000-0005-0000-0000-000022560000}"/>
    <cellStyle name="40 % - Markeringsfarve4 6 8" xfId="7173" xr:uid="{00000000-0005-0000-0000-000023560000}"/>
    <cellStyle name="40 % - Markeringsfarve4 6 8 2" xfId="17437" xr:uid="{00000000-0005-0000-0000-000024560000}"/>
    <cellStyle name="40 % - Markeringsfarve4 6 9" xfId="7174" xr:uid="{00000000-0005-0000-0000-000025560000}"/>
    <cellStyle name="40 % - Markeringsfarve4 6 9 2" xfId="17438" xr:uid="{00000000-0005-0000-0000-000026560000}"/>
    <cellStyle name="40 % - Markeringsfarve4 7" xfId="7175" xr:uid="{00000000-0005-0000-0000-000027560000}"/>
    <cellStyle name="40 % - Markeringsfarve4 7 2" xfId="17439" xr:uid="{00000000-0005-0000-0000-000028560000}"/>
    <cellStyle name="40 % - Markeringsfarve4 8" xfId="7176" xr:uid="{00000000-0005-0000-0000-000029560000}"/>
    <cellStyle name="40 % - Markeringsfarve4 8 2" xfId="17440" xr:uid="{00000000-0005-0000-0000-00002A560000}"/>
    <cellStyle name="40 % - Markeringsfarve4 9" xfId="7177" xr:uid="{00000000-0005-0000-0000-00002B560000}"/>
    <cellStyle name="40 % - Markeringsfarve4 9 2" xfId="17441" xr:uid="{00000000-0005-0000-0000-00002C560000}"/>
    <cellStyle name="40 % - Markeringsfarve5 10" xfId="7179" xr:uid="{00000000-0005-0000-0000-00002D560000}"/>
    <cellStyle name="40 % - Markeringsfarve5 10 2" xfId="17442" xr:uid="{00000000-0005-0000-0000-00002E560000}"/>
    <cellStyle name="40 % - Markeringsfarve5 11" xfId="7180" xr:uid="{00000000-0005-0000-0000-00002F560000}"/>
    <cellStyle name="40 % - Markeringsfarve5 11 2" xfId="7181" xr:uid="{00000000-0005-0000-0000-000030560000}"/>
    <cellStyle name="40 % - Markeringsfarve5 11 2 2" xfId="17444" xr:uid="{00000000-0005-0000-0000-000031560000}"/>
    <cellStyle name="40 % - Markeringsfarve5 11 3" xfId="17443" xr:uid="{00000000-0005-0000-0000-000032560000}"/>
    <cellStyle name="40 % - Markeringsfarve5 12" xfId="7182" xr:uid="{00000000-0005-0000-0000-000033560000}"/>
    <cellStyle name="40 % - Markeringsfarve5 12 2" xfId="17445" xr:uid="{00000000-0005-0000-0000-000034560000}"/>
    <cellStyle name="40 % - Markeringsfarve5 13" xfId="7183" xr:uid="{00000000-0005-0000-0000-000035560000}"/>
    <cellStyle name="40 % - Markeringsfarve5 13 2" xfId="17446" xr:uid="{00000000-0005-0000-0000-000036560000}"/>
    <cellStyle name="40 % - Markeringsfarve5 14" xfId="7184" xr:uid="{00000000-0005-0000-0000-000037560000}"/>
    <cellStyle name="40 % - Markeringsfarve5 14 2" xfId="17447" xr:uid="{00000000-0005-0000-0000-000038560000}"/>
    <cellStyle name="40 % - Markeringsfarve5 15" xfId="7185" xr:uid="{00000000-0005-0000-0000-000039560000}"/>
    <cellStyle name="40 % - Markeringsfarve5 15 2" xfId="17448" xr:uid="{00000000-0005-0000-0000-00003A560000}"/>
    <cellStyle name="40 % - Markeringsfarve5 16" xfId="7186" xr:uid="{00000000-0005-0000-0000-00003B560000}"/>
    <cellStyle name="40 % - Markeringsfarve5 16 2" xfId="17449" xr:uid="{00000000-0005-0000-0000-00003C560000}"/>
    <cellStyle name="40 % - Markeringsfarve5 17" xfId="7187" xr:uid="{00000000-0005-0000-0000-00003D560000}"/>
    <cellStyle name="40 % - Markeringsfarve5 17 2" xfId="17450" xr:uid="{00000000-0005-0000-0000-00003E560000}"/>
    <cellStyle name="40 % - Markeringsfarve5 18" xfId="7188" xr:uid="{00000000-0005-0000-0000-00003F560000}"/>
    <cellStyle name="40 % - Markeringsfarve5 18 2" xfId="17451" xr:uid="{00000000-0005-0000-0000-000040560000}"/>
    <cellStyle name="40 % - Markeringsfarve5 19" xfId="7189" xr:uid="{00000000-0005-0000-0000-000041560000}"/>
    <cellStyle name="40 % - Markeringsfarve5 19 2" xfId="17452" xr:uid="{00000000-0005-0000-0000-000042560000}"/>
    <cellStyle name="40 % - Markeringsfarve5 2" xfId="7190" xr:uid="{00000000-0005-0000-0000-000043560000}"/>
    <cellStyle name="40 % - Markeringsfarve5 2 10" xfId="7191" xr:uid="{00000000-0005-0000-0000-000044560000}"/>
    <cellStyle name="40 % - Markeringsfarve5 2 10 2" xfId="17454" xr:uid="{00000000-0005-0000-0000-000045560000}"/>
    <cellStyle name="40 % - Markeringsfarve5 2 11" xfId="7192" xr:uid="{00000000-0005-0000-0000-000046560000}"/>
    <cellStyle name="40 % - Markeringsfarve5 2 11 2" xfId="17455" xr:uid="{00000000-0005-0000-0000-000047560000}"/>
    <cellStyle name="40 % - Markeringsfarve5 2 12" xfId="7193" xr:uid="{00000000-0005-0000-0000-000048560000}"/>
    <cellStyle name="40 % - Markeringsfarve5 2 12 2" xfId="17456" xr:uid="{00000000-0005-0000-0000-000049560000}"/>
    <cellStyle name="40 % - Markeringsfarve5 2 13" xfId="7194" xr:uid="{00000000-0005-0000-0000-00004A560000}"/>
    <cellStyle name="40 % - Markeringsfarve5 2 13 2" xfId="17457" xr:uid="{00000000-0005-0000-0000-00004B560000}"/>
    <cellStyle name="40 % - Markeringsfarve5 2 14" xfId="7195" xr:uid="{00000000-0005-0000-0000-00004C560000}"/>
    <cellStyle name="40 % - Markeringsfarve5 2 14 2" xfId="17458" xr:uid="{00000000-0005-0000-0000-00004D560000}"/>
    <cellStyle name="40 % - Markeringsfarve5 2 15" xfId="7196" xr:uid="{00000000-0005-0000-0000-00004E560000}"/>
    <cellStyle name="40 % - Markeringsfarve5 2 15 2" xfId="17459" xr:uid="{00000000-0005-0000-0000-00004F560000}"/>
    <cellStyle name="40 % - Markeringsfarve5 2 16" xfId="7197" xr:uid="{00000000-0005-0000-0000-000050560000}"/>
    <cellStyle name="40 % - Markeringsfarve5 2 16 2" xfId="17460" xr:uid="{00000000-0005-0000-0000-000051560000}"/>
    <cellStyle name="40 % - Markeringsfarve5 2 17" xfId="7198" xr:uid="{00000000-0005-0000-0000-000052560000}"/>
    <cellStyle name="40 % - Markeringsfarve5 2 17 2" xfId="17461" xr:uid="{00000000-0005-0000-0000-000053560000}"/>
    <cellStyle name="40 % - Markeringsfarve5 2 18" xfId="10304" xr:uid="{00000000-0005-0000-0000-000054560000}"/>
    <cellStyle name="40 % - Markeringsfarve5 2 19" xfId="17453" xr:uid="{00000000-0005-0000-0000-000055560000}"/>
    <cellStyle name="40 % - Markeringsfarve5 2 2" xfId="7199" xr:uid="{00000000-0005-0000-0000-000056560000}"/>
    <cellStyle name="40 % - Markeringsfarve5 2 2 10" xfId="7200" xr:uid="{00000000-0005-0000-0000-000057560000}"/>
    <cellStyle name="40 % - Markeringsfarve5 2 2 10 2" xfId="17463" xr:uid="{00000000-0005-0000-0000-000058560000}"/>
    <cellStyle name="40 % - Markeringsfarve5 2 2 11" xfId="7201" xr:uid="{00000000-0005-0000-0000-000059560000}"/>
    <cellStyle name="40 % - Markeringsfarve5 2 2 11 2" xfId="17464" xr:uid="{00000000-0005-0000-0000-00005A560000}"/>
    <cellStyle name="40 % - Markeringsfarve5 2 2 12" xfId="7202" xr:uid="{00000000-0005-0000-0000-00005B560000}"/>
    <cellStyle name="40 % - Markeringsfarve5 2 2 12 2" xfId="17465" xr:uid="{00000000-0005-0000-0000-00005C560000}"/>
    <cellStyle name="40 % - Markeringsfarve5 2 2 13" xfId="7203" xr:uid="{00000000-0005-0000-0000-00005D560000}"/>
    <cellStyle name="40 % - Markeringsfarve5 2 2 13 2" xfId="17466" xr:uid="{00000000-0005-0000-0000-00005E560000}"/>
    <cellStyle name="40 % - Markeringsfarve5 2 2 14" xfId="7204" xr:uid="{00000000-0005-0000-0000-00005F560000}"/>
    <cellStyle name="40 % - Markeringsfarve5 2 2 14 2" xfId="17467" xr:uid="{00000000-0005-0000-0000-000060560000}"/>
    <cellStyle name="40 % - Markeringsfarve5 2 2 15" xfId="17462" xr:uid="{00000000-0005-0000-0000-000061560000}"/>
    <cellStyle name="40 % - Markeringsfarve5 2 2 2" xfId="7205" xr:uid="{00000000-0005-0000-0000-000062560000}"/>
    <cellStyle name="40 % - Markeringsfarve5 2 2 2 10" xfId="7206" xr:uid="{00000000-0005-0000-0000-000063560000}"/>
    <cellStyle name="40 % - Markeringsfarve5 2 2 2 10 2" xfId="17469" xr:uid="{00000000-0005-0000-0000-000064560000}"/>
    <cellStyle name="40 % - Markeringsfarve5 2 2 2 11" xfId="7207" xr:uid="{00000000-0005-0000-0000-000065560000}"/>
    <cellStyle name="40 % - Markeringsfarve5 2 2 2 11 2" xfId="17470" xr:uid="{00000000-0005-0000-0000-000066560000}"/>
    <cellStyle name="40 % - Markeringsfarve5 2 2 2 12" xfId="7208" xr:uid="{00000000-0005-0000-0000-000067560000}"/>
    <cellStyle name="40 % - Markeringsfarve5 2 2 2 12 2" xfId="17471" xr:uid="{00000000-0005-0000-0000-000068560000}"/>
    <cellStyle name="40 % - Markeringsfarve5 2 2 2 13" xfId="17468" xr:uid="{00000000-0005-0000-0000-000069560000}"/>
    <cellStyle name="40 % - Markeringsfarve5 2 2 2 2" xfId="7209" xr:uid="{00000000-0005-0000-0000-00006A560000}"/>
    <cellStyle name="40 % - Markeringsfarve5 2 2 2 2 10" xfId="7210" xr:uid="{00000000-0005-0000-0000-00006B560000}"/>
    <cellStyle name="40 % - Markeringsfarve5 2 2 2 2 10 2" xfId="17473" xr:uid="{00000000-0005-0000-0000-00006C560000}"/>
    <cellStyle name="40 % - Markeringsfarve5 2 2 2 2 11" xfId="7211" xr:uid="{00000000-0005-0000-0000-00006D560000}"/>
    <cellStyle name="40 % - Markeringsfarve5 2 2 2 2 11 2" xfId="17474" xr:uid="{00000000-0005-0000-0000-00006E560000}"/>
    <cellStyle name="40 % - Markeringsfarve5 2 2 2 2 12" xfId="17472" xr:uid="{00000000-0005-0000-0000-00006F560000}"/>
    <cellStyle name="40 % - Markeringsfarve5 2 2 2 2 2" xfId="7212" xr:uid="{00000000-0005-0000-0000-000070560000}"/>
    <cellStyle name="40 % - Markeringsfarve5 2 2 2 2 2 10" xfId="7213" xr:uid="{00000000-0005-0000-0000-000071560000}"/>
    <cellStyle name="40 % - Markeringsfarve5 2 2 2 2 2 10 2" xfId="17476" xr:uid="{00000000-0005-0000-0000-000072560000}"/>
    <cellStyle name="40 % - Markeringsfarve5 2 2 2 2 2 11" xfId="17475" xr:uid="{00000000-0005-0000-0000-000073560000}"/>
    <cellStyle name="40 % - Markeringsfarve5 2 2 2 2 2 2" xfId="7214" xr:uid="{00000000-0005-0000-0000-000074560000}"/>
    <cellStyle name="40 % - Markeringsfarve5 2 2 2 2 2 2 2" xfId="7215" xr:uid="{00000000-0005-0000-0000-000075560000}"/>
    <cellStyle name="40 % - Markeringsfarve5 2 2 2 2 2 2 2 2" xfId="17478" xr:uid="{00000000-0005-0000-0000-000076560000}"/>
    <cellStyle name="40 % - Markeringsfarve5 2 2 2 2 2 2 3" xfId="7216" xr:uid="{00000000-0005-0000-0000-000077560000}"/>
    <cellStyle name="40 % - Markeringsfarve5 2 2 2 2 2 2 3 2" xfId="17479" xr:uid="{00000000-0005-0000-0000-000078560000}"/>
    <cellStyle name="40 % - Markeringsfarve5 2 2 2 2 2 2 4" xfId="7217" xr:uid="{00000000-0005-0000-0000-000079560000}"/>
    <cellStyle name="40 % - Markeringsfarve5 2 2 2 2 2 2 4 2" xfId="17480" xr:uid="{00000000-0005-0000-0000-00007A560000}"/>
    <cellStyle name="40 % - Markeringsfarve5 2 2 2 2 2 2 5" xfId="7218" xr:uid="{00000000-0005-0000-0000-00007B560000}"/>
    <cellStyle name="40 % - Markeringsfarve5 2 2 2 2 2 2 5 2" xfId="17481" xr:uid="{00000000-0005-0000-0000-00007C560000}"/>
    <cellStyle name="40 % - Markeringsfarve5 2 2 2 2 2 2 6" xfId="7219" xr:uid="{00000000-0005-0000-0000-00007D560000}"/>
    <cellStyle name="40 % - Markeringsfarve5 2 2 2 2 2 2 6 2" xfId="17482" xr:uid="{00000000-0005-0000-0000-00007E560000}"/>
    <cellStyle name="40 % - Markeringsfarve5 2 2 2 2 2 2 7" xfId="17477" xr:uid="{00000000-0005-0000-0000-00007F560000}"/>
    <cellStyle name="40 % - Markeringsfarve5 2 2 2 2 2 3" xfId="7220" xr:uid="{00000000-0005-0000-0000-000080560000}"/>
    <cellStyle name="40 % - Markeringsfarve5 2 2 2 2 2 3 2" xfId="7221" xr:uid="{00000000-0005-0000-0000-000081560000}"/>
    <cellStyle name="40 % - Markeringsfarve5 2 2 2 2 2 3 2 2" xfId="17484" xr:uid="{00000000-0005-0000-0000-000082560000}"/>
    <cellStyle name="40 % - Markeringsfarve5 2 2 2 2 2 3 3" xfId="7222" xr:uid="{00000000-0005-0000-0000-000083560000}"/>
    <cellStyle name="40 % - Markeringsfarve5 2 2 2 2 2 3 3 2" xfId="17485" xr:uid="{00000000-0005-0000-0000-000084560000}"/>
    <cellStyle name="40 % - Markeringsfarve5 2 2 2 2 2 3 4" xfId="7223" xr:uid="{00000000-0005-0000-0000-000085560000}"/>
    <cellStyle name="40 % - Markeringsfarve5 2 2 2 2 2 3 4 2" xfId="17486" xr:uid="{00000000-0005-0000-0000-000086560000}"/>
    <cellStyle name="40 % - Markeringsfarve5 2 2 2 2 2 3 5" xfId="7224" xr:uid="{00000000-0005-0000-0000-000087560000}"/>
    <cellStyle name="40 % - Markeringsfarve5 2 2 2 2 2 3 5 2" xfId="17487" xr:uid="{00000000-0005-0000-0000-000088560000}"/>
    <cellStyle name="40 % - Markeringsfarve5 2 2 2 2 2 3 6" xfId="7225" xr:uid="{00000000-0005-0000-0000-000089560000}"/>
    <cellStyle name="40 % - Markeringsfarve5 2 2 2 2 2 3 6 2" xfId="17488" xr:uid="{00000000-0005-0000-0000-00008A560000}"/>
    <cellStyle name="40 % - Markeringsfarve5 2 2 2 2 2 3 7" xfId="17483" xr:uid="{00000000-0005-0000-0000-00008B560000}"/>
    <cellStyle name="40 % - Markeringsfarve5 2 2 2 2 2 4" xfId="7226" xr:uid="{00000000-0005-0000-0000-00008C560000}"/>
    <cellStyle name="40 % - Markeringsfarve5 2 2 2 2 2 4 2" xfId="7227" xr:uid="{00000000-0005-0000-0000-00008D560000}"/>
    <cellStyle name="40 % - Markeringsfarve5 2 2 2 2 2 4 2 2" xfId="17490" xr:uid="{00000000-0005-0000-0000-00008E560000}"/>
    <cellStyle name="40 % - Markeringsfarve5 2 2 2 2 2 4 3" xfId="7228" xr:uid="{00000000-0005-0000-0000-00008F560000}"/>
    <cellStyle name="40 % - Markeringsfarve5 2 2 2 2 2 4 3 2" xfId="17491" xr:uid="{00000000-0005-0000-0000-000090560000}"/>
    <cellStyle name="40 % - Markeringsfarve5 2 2 2 2 2 4 4" xfId="7229" xr:uid="{00000000-0005-0000-0000-000091560000}"/>
    <cellStyle name="40 % - Markeringsfarve5 2 2 2 2 2 4 4 2" xfId="17492" xr:uid="{00000000-0005-0000-0000-000092560000}"/>
    <cellStyle name="40 % - Markeringsfarve5 2 2 2 2 2 4 5" xfId="7230" xr:uid="{00000000-0005-0000-0000-000093560000}"/>
    <cellStyle name="40 % - Markeringsfarve5 2 2 2 2 2 4 5 2" xfId="17493" xr:uid="{00000000-0005-0000-0000-000094560000}"/>
    <cellStyle name="40 % - Markeringsfarve5 2 2 2 2 2 4 6" xfId="7231" xr:uid="{00000000-0005-0000-0000-000095560000}"/>
    <cellStyle name="40 % - Markeringsfarve5 2 2 2 2 2 4 6 2" xfId="17494" xr:uid="{00000000-0005-0000-0000-000096560000}"/>
    <cellStyle name="40 % - Markeringsfarve5 2 2 2 2 2 4 7" xfId="17489" xr:uid="{00000000-0005-0000-0000-000097560000}"/>
    <cellStyle name="40 % - Markeringsfarve5 2 2 2 2 2 5" xfId="7232" xr:uid="{00000000-0005-0000-0000-000098560000}"/>
    <cellStyle name="40 % - Markeringsfarve5 2 2 2 2 2 5 2" xfId="7233" xr:uid="{00000000-0005-0000-0000-000099560000}"/>
    <cellStyle name="40 % - Markeringsfarve5 2 2 2 2 2 5 2 2" xfId="17496" xr:uid="{00000000-0005-0000-0000-00009A560000}"/>
    <cellStyle name="40 % - Markeringsfarve5 2 2 2 2 2 5 3" xfId="7234" xr:uid="{00000000-0005-0000-0000-00009B560000}"/>
    <cellStyle name="40 % - Markeringsfarve5 2 2 2 2 2 5 3 2" xfId="17497" xr:uid="{00000000-0005-0000-0000-00009C560000}"/>
    <cellStyle name="40 % - Markeringsfarve5 2 2 2 2 2 5 4" xfId="7235" xr:uid="{00000000-0005-0000-0000-00009D560000}"/>
    <cellStyle name="40 % - Markeringsfarve5 2 2 2 2 2 5 4 2" xfId="17498" xr:uid="{00000000-0005-0000-0000-00009E560000}"/>
    <cellStyle name="40 % - Markeringsfarve5 2 2 2 2 2 5 5" xfId="7236" xr:uid="{00000000-0005-0000-0000-00009F560000}"/>
    <cellStyle name="40 % - Markeringsfarve5 2 2 2 2 2 5 5 2" xfId="17499" xr:uid="{00000000-0005-0000-0000-0000A0560000}"/>
    <cellStyle name="40 % - Markeringsfarve5 2 2 2 2 2 5 6" xfId="7237" xr:uid="{00000000-0005-0000-0000-0000A1560000}"/>
    <cellStyle name="40 % - Markeringsfarve5 2 2 2 2 2 5 6 2" xfId="17500" xr:uid="{00000000-0005-0000-0000-0000A2560000}"/>
    <cellStyle name="40 % - Markeringsfarve5 2 2 2 2 2 5 7" xfId="17495" xr:uid="{00000000-0005-0000-0000-0000A3560000}"/>
    <cellStyle name="40 % - Markeringsfarve5 2 2 2 2 2 6" xfId="7238" xr:uid="{00000000-0005-0000-0000-0000A4560000}"/>
    <cellStyle name="40 % - Markeringsfarve5 2 2 2 2 2 6 2" xfId="17501" xr:uid="{00000000-0005-0000-0000-0000A5560000}"/>
    <cellStyle name="40 % - Markeringsfarve5 2 2 2 2 2 7" xfId="7239" xr:uid="{00000000-0005-0000-0000-0000A6560000}"/>
    <cellStyle name="40 % - Markeringsfarve5 2 2 2 2 2 7 2" xfId="17502" xr:uid="{00000000-0005-0000-0000-0000A7560000}"/>
    <cellStyle name="40 % - Markeringsfarve5 2 2 2 2 2 8" xfId="7240" xr:uid="{00000000-0005-0000-0000-0000A8560000}"/>
    <cellStyle name="40 % - Markeringsfarve5 2 2 2 2 2 8 2" xfId="17503" xr:uid="{00000000-0005-0000-0000-0000A9560000}"/>
    <cellStyle name="40 % - Markeringsfarve5 2 2 2 2 2 9" xfId="7241" xr:uid="{00000000-0005-0000-0000-0000AA560000}"/>
    <cellStyle name="40 % - Markeringsfarve5 2 2 2 2 2 9 2" xfId="17504" xr:uid="{00000000-0005-0000-0000-0000AB560000}"/>
    <cellStyle name="40 % - Markeringsfarve5 2 2 2 2 3" xfId="7242" xr:uid="{00000000-0005-0000-0000-0000AC560000}"/>
    <cellStyle name="40 % - Markeringsfarve5 2 2 2 2 3 2" xfId="7243" xr:uid="{00000000-0005-0000-0000-0000AD560000}"/>
    <cellStyle name="40 % - Markeringsfarve5 2 2 2 2 3 2 2" xfId="17506" xr:uid="{00000000-0005-0000-0000-0000AE560000}"/>
    <cellStyle name="40 % - Markeringsfarve5 2 2 2 2 3 3" xfId="7244" xr:uid="{00000000-0005-0000-0000-0000AF560000}"/>
    <cellStyle name="40 % - Markeringsfarve5 2 2 2 2 3 3 2" xfId="17507" xr:uid="{00000000-0005-0000-0000-0000B0560000}"/>
    <cellStyle name="40 % - Markeringsfarve5 2 2 2 2 3 4" xfId="7245" xr:uid="{00000000-0005-0000-0000-0000B1560000}"/>
    <cellStyle name="40 % - Markeringsfarve5 2 2 2 2 3 4 2" xfId="17508" xr:uid="{00000000-0005-0000-0000-0000B2560000}"/>
    <cellStyle name="40 % - Markeringsfarve5 2 2 2 2 3 5" xfId="7246" xr:uid="{00000000-0005-0000-0000-0000B3560000}"/>
    <cellStyle name="40 % - Markeringsfarve5 2 2 2 2 3 5 2" xfId="17509" xr:uid="{00000000-0005-0000-0000-0000B4560000}"/>
    <cellStyle name="40 % - Markeringsfarve5 2 2 2 2 3 6" xfId="7247" xr:uid="{00000000-0005-0000-0000-0000B5560000}"/>
    <cellStyle name="40 % - Markeringsfarve5 2 2 2 2 3 6 2" xfId="17510" xr:uid="{00000000-0005-0000-0000-0000B6560000}"/>
    <cellStyle name="40 % - Markeringsfarve5 2 2 2 2 3 7" xfId="17505" xr:uid="{00000000-0005-0000-0000-0000B7560000}"/>
    <cellStyle name="40 % - Markeringsfarve5 2 2 2 2 4" xfId="7248" xr:uid="{00000000-0005-0000-0000-0000B8560000}"/>
    <cellStyle name="40 % - Markeringsfarve5 2 2 2 2 4 2" xfId="7249" xr:uid="{00000000-0005-0000-0000-0000B9560000}"/>
    <cellStyle name="40 % - Markeringsfarve5 2 2 2 2 4 2 2" xfId="17512" xr:uid="{00000000-0005-0000-0000-0000BA560000}"/>
    <cellStyle name="40 % - Markeringsfarve5 2 2 2 2 4 3" xfId="7250" xr:uid="{00000000-0005-0000-0000-0000BB560000}"/>
    <cellStyle name="40 % - Markeringsfarve5 2 2 2 2 4 3 2" xfId="17513" xr:uid="{00000000-0005-0000-0000-0000BC560000}"/>
    <cellStyle name="40 % - Markeringsfarve5 2 2 2 2 4 4" xfId="7251" xr:uid="{00000000-0005-0000-0000-0000BD560000}"/>
    <cellStyle name="40 % - Markeringsfarve5 2 2 2 2 4 4 2" xfId="17514" xr:uid="{00000000-0005-0000-0000-0000BE560000}"/>
    <cellStyle name="40 % - Markeringsfarve5 2 2 2 2 4 5" xfId="7252" xr:uid="{00000000-0005-0000-0000-0000BF560000}"/>
    <cellStyle name="40 % - Markeringsfarve5 2 2 2 2 4 5 2" xfId="17515" xr:uid="{00000000-0005-0000-0000-0000C0560000}"/>
    <cellStyle name="40 % - Markeringsfarve5 2 2 2 2 4 6" xfId="7253" xr:uid="{00000000-0005-0000-0000-0000C1560000}"/>
    <cellStyle name="40 % - Markeringsfarve5 2 2 2 2 4 6 2" xfId="17516" xr:uid="{00000000-0005-0000-0000-0000C2560000}"/>
    <cellStyle name="40 % - Markeringsfarve5 2 2 2 2 4 7" xfId="17511" xr:uid="{00000000-0005-0000-0000-0000C3560000}"/>
    <cellStyle name="40 % - Markeringsfarve5 2 2 2 2 5" xfId="7254" xr:uid="{00000000-0005-0000-0000-0000C4560000}"/>
    <cellStyle name="40 % - Markeringsfarve5 2 2 2 2 5 2" xfId="7255" xr:uid="{00000000-0005-0000-0000-0000C5560000}"/>
    <cellStyle name="40 % - Markeringsfarve5 2 2 2 2 5 2 2" xfId="17518" xr:uid="{00000000-0005-0000-0000-0000C6560000}"/>
    <cellStyle name="40 % - Markeringsfarve5 2 2 2 2 5 3" xfId="7256" xr:uid="{00000000-0005-0000-0000-0000C7560000}"/>
    <cellStyle name="40 % - Markeringsfarve5 2 2 2 2 5 3 2" xfId="17519" xr:uid="{00000000-0005-0000-0000-0000C8560000}"/>
    <cellStyle name="40 % - Markeringsfarve5 2 2 2 2 5 4" xfId="7257" xr:uid="{00000000-0005-0000-0000-0000C9560000}"/>
    <cellStyle name="40 % - Markeringsfarve5 2 2 2 2 5 4 2" xfId="17520" xr:uid="{00000000-0005-0000-0000-0000CA560000}"/>
    <cellStyle name="40 % - Markeringsfarve5 2 2 2 2 5 5" xfId="7258" xr:uid="{00000000-0005-0000-0000-0000CB560000}"/>
    <cellStyle name="40 % - Markeringsfarve5 2 2 2 2 5 5 2" xfId="17521" xr:uid="{00000000-0005-0000-0000-0000CC560000}"/>
    <cellStyle name="40 % - Markeringsfarve5 2 2 2 2 5 6" xfId="7259" xr:uid="{00000000-0005-0000-0000-0000CD560000}"/>
    <cellStyle name="40 % - Markeringsfarve5 2 2 2 2 5 6 2" xfId="17522" xr:uid="{00000000-0005-0000-0000-0000CE560000}"/>
    <cellStyle name="40 % - Markeringsfarve5 2 2 2 2 5 7" xfId="17517" xr:uid="{00000000-0005-0000-0000-0000CF560000}"/>
    <cellStyle name="40 % - Markeringsfarve5 2 2 2 2 6" xfId="7260" xr:uid="{00000000-0005-0000-0000-0000D0560000}"/>
    <cellStyle name="40 % - Markeringsfarve5 2 2 2 2 6 2" xfId="7261" xr:uid="{00000000-0005-0000-0000-0000D1560000}"/>
    <cellStyle name="40 % - Markeringsfarve5 2 2 2 2 6 2 2" xfId="17524" xr:uid="{00000000-0005-0000-0000-0000D2560000}"/>
    <cellStyle name="40 % - Markeringsfarve5 2 2 2 2 6 3" xfId="7262" xr:uid="{00000000-0005-0000-0000-0000D3560000}"/>
    <cellStyle name="40 % - Markeringsfarve5 2 2 2 2 6 3 2" xfId="17525" xr:uid="{00000000-0005-0000-0000-0000D4560000}"/>
    <cellStyle name="40 % - Markeringsfarve5 2 2 2 2 6 4" xfId="7263" xr:uid="{00000000-0005-0000-0000-0000D5560000}"/>
    <cellStyle name="40 % - Markeringsfarve5 2 2 2 2 6 4 2" xfId="17526" xr:uid="{00000000-0005-0000-0000-0000D6560000}"/>
    <cellStyle name="40 % - Markeringsfarve5 2 2 2 2 6 5" xfId="7264" xr:uid="{00000000-0005-0000-0000-0000D7560000}"/>
    <cellStyle name="40 % - Markeringsfarve5 2 2 2 2 6 5 2" xfId="17527" xr:uid="{00000000-0005-0000-0000-0000D8560000}"/>
    <cellStyle name="40 % - Markeringsfarve5 2 2 2 2 6 6" xfId="7265" xr:uid="{00000000-0005-0000-0000-0000D9560000}"/>
    <cellStyle name="40 % - Markeringsfarve5 2 2 2 2 6 6 2" xfId="17528" xr:uid="{00000000-0005-0000-0000-0000DA560000}"/>
    <cellStyle name="40 % - Markeringsfarve5 2 2 2 2 6 7" xfId="17523" xr:uid="{00000000-0005-0000-0000-0000DB560000}"/>
    <cellStyle name="40 % - Markeringsfarve5 2 2 2 2 7" xfId="7266" xr:uid="{00000000-0005-0000-0000-0000DC560000}"/>
    <cellStyle name="40 % - Markeringsfarve5 2 2 2 2 7 2" xfId="17529" xr:uid="{00000000-0005-0000-0000-0000DD560000}"/>
    <cellStyle name="40 % - Markeringsfarve5 2 2 2 2 8" xfId="7267" xr:uid="{00000000-0005-0000-0000-0000DE560000}"/>
    <cellStyle name="40 % - Markeringsfarve5 2 2 2 2 8 2" xfId="17530" xr:uid="{00000000-0005-0000-0000-0000DF560000}"/>
    <cellStyle name="40 % - Markeringsfarve5 2 2 2 2 9" xfId="7268" xr:uid="{00000000-0005-0000-0000-0000E0560000}"/>
    <cellStyle name="40 % - Markeringsfarve5 2 2 2 2 9 2" xfId="17531" xr:uid="{00000000-0005-0000-0000-0000E1560000}"/>
    <cellStyle name="40 % - Markeringsfarve5 2 2 2 3" xfId="7269" xr:uid="{00000000-0005-0000-0000-0000E2560000}"/>
    <cellStyle name="40 % - Markeringsfarve5 2 2 2 3 10" xfId="7270" xr:uid="{00000000-0005-0000-0000-0000E3560000}"/>
    <cellStyle name="40 % - Markeringsfarve5 2 2 2 3 10 2" xfId="17533" xr:uid="{00000000-0005-0000-0000-0000E4560000}"/>
    <cellStyle name="40 % - Markeringsfarve5 2 2 2 3 11" xfId="17532" xr:uid="{00000000-0005-0000-0000-0000E5560000}"/>
    <cellStyle name="40 % - Markeringsfarve5 2 2 2 3 2" xfId="7271" xr:uid="{00000000-0005-0000-0000-0000E6560000}"/>
    <cellStyle name="40 % - Markeringsfarve5 2 2 2 3 2 2" xfId="7272" xr:uid="{00000000-0005-0000-0000-0000E7560000}"/>
    <cellStyle name="40 % - Markeringsfarve5 2 2 2 3 2 2 2" xfId="17535" xr:uid="{00000000-0005-0000-0000-0000E8560000}"/>
    <cellStyle name="40 % - Markeringsfarve5 2 2 2 3 2 3" xfId="7273" xr:uid="{00000000-0005-0000-0000-0000E9560000}"/>
    <cellStyle name="40 % - Markeringsfarve5 2 2 2 3 2 3 2" xfId="17536" xr:uid="{00000000-0005-0000-0000-0000EA560000}"/>
    <cellStyle name="40 % - Markeringsfarve5 2 2 2 3 2 4" xfId="7274" xr:uid="{00000000-0005-0000-0000-0000EB560000}"/>
    <cellStyle name="40 % - Markeringsfarve5 2 2 2 3 2 4 2" xfId="17537" xr:uid="{00000000-0005-0000-0000-0000EC560000}"/>
    <cellStyle name="40 % - Markeringsfarve5 2 2 2 3 2 5" xfId="7275" xr:uid="{00000000-0005-0000-0000-0000ED560000}"/>
    <cellStyle name="40 % - Markeringsfarve5 2 2 2 3 2 5 2" xfId="17538" xr:uid="{00000000-0005-0000-0000-0000EE560000}"/>
    <cellStyle name="40 % - Markeringsfarve5 2 2 2 3 2 6" xfId="7276" xr:uid="{00000000-0005-0000-0000-0000EF560000}"/>
    <cellStyle name="40 % - Markeringsfarve5 2 2 2 3 2 6 2" xfId="17539" xr:uid="{00000000-0005-0000-0000-0000F0560000}"/>
    <cellStyle name="40 % - Markeringsfarve5 2 2 2 3 2 7" xfId="17534" xr:uid="{00000000-0005-0000-0000-0000F1560000}"/>
    <cellStyle name="40 % - Markeringsfarve5 2 2 2 3 3" xfId="7277" xr:uid="{00000000-0005-0000-0000-0000F2560000}"/>
    <cellStyle name="40 % - Markeringsfarve5 2 2 2 3 3 2" xfId="7278" xr:uid="{00000000-0005-0000-0000-0000F3560000}"/>
    <cellStyle name="40 % - Markeringsfarve5 2 2 2 3 3 2 2" xfId="17541" xr:uid="{00000000-0005-0000-0000-0000F4560000}"/>
    <cellStyle name="40 % - Markeringsfarve5 2 2 2 3 3 3" xfId="7279" xr:uid="{00000000-0005-0000-0000-0000F5560000}"/>
    <cellStyle name="40 % - Markeringsfarve5 2 2 2 3 3 3 2" xfId="17542" xr:uid="{00000000-0005-0000-0000-0000F6560000}"/>
    <cellStyle name="40 % - Markeringsfarve5 2 2 2 3 3 4" xfId="7280" xr:uid="{00000000-0005-0000-0000-0000F7560000}"/>
    <cellStyle name="40 % - Markeringsfarve5 2 2 2 3 3 4 2" xfId="17543" xr:uid="{00000000-0005-0000-0000-0000F8560000}"/>
    <cellStyle name="40 % - Markeringsfarve5 2 2 2 3 3 5" xfId="7281" xr:uid="{00000000-0005-0000-0000-0000F9560000}"/>
    <cellStyle name="40 % - Markeringsfarve5 2 2 2 3 3 5 2" xfId="17544" xr:uid="{00000000-0005-0000-0000-0000FA560000}"/>
    <cellStyle name="40 % - Markeringsfarve5 2 2 2 3 3 6" xfId="7282" xr:uid="{00000000-0005-0000-0000-0000FB560000}"/>
    <cellStyle name="40 % - Markeringsfarve5 2 2 2 3 3 6 2" xfId="17545" xr:uid="{00000000-0005-0000-0000-0000FC560000}"/>
    <cellStyle name="40 % - Markeringsfarve5 2 2 2 3 3 7" xfId="17540" xr:uid="{00000000-0005-0000-0000-0000FD560000}"/>
    <cellStyle name="40 % - Markeringsfarve5 2 2 2 3 4" xfId="7283" xr:uid="{00000000-0005-0000-0000-0000FE560000}"/>
    <cellStyle name="40 % - Markeringsfarve5 2 2 2 3 4 2" xfId="7284" xr:uid="{00000000-0005-0000-0000-0000FF560000}"/>
    <cellStyle name="40 % - Markeringsfarve5 2 2 2 3 4 2 2" xfId="17547" xr:uid="{00000000-0005-0000-0000-000000570000}"/>
    <cellStyle name="40 % - Markeringsfarve5 2 2 2 3 4 3" xfId="7285" xr:uid="{00000000-0005-0000-0000-000001570000}"/>
    <cellStyle name="40 % - Markeringsfarve5 2 2 2 3 4 3 2" xfId="17548" xr:uid="{00000000-0005-0000-0000-000002570000}"/>
    <cellStyle name="40 % - Markeringsfarve5 2 2 2 3 4 4" xfId="7286" xr:uid="{00000000-0005-0000-0000-000003570000}"/>
    <cellStyle name="40 % - Markeringsfarve5 2 2 2 3 4 4 2" xfId="17549" xr:uid="{00000000-0005-0000-0000-000004570000}"/>
    <cellStyle name="40 % - Markeringsfarve5 2 2 2 3 4 5" xfId="7287" xr:uid="{00000000-0005-0000-0000-000005570000}"/>
    <cellStyle name="40 % - Markeringsfarve5 2 2 2 3 4 5 2" xfId="17550" xr:uid="{00000000-0005-0000-0000-000006570000}"/>
    <cellStyle name="40 % - Markeringsfarve5 2 2 2 3 4 6" xfId="7288" xr:uid="{00000000-0005-0000-0000-000007570000}"/>
    <cellStyle name="40 % - Markeringsfarve5 2 2 2 3 4 6 2" xfId="17551" xr:uid="{00000000-0005-0000-0000-000008570000}"/>
    <cellStyle name="40 % - Markeringsfarve5 2 2 2 3 4 7" xfId="17546" xr:uid="{00000000-0005-0000-0000-000009570000}"/>
    <cellStyle name="40 % - Markeringsfarve5 2 2 2 3 5" xfId="7289" xr:uid="{00000000-0005-0000-0000-00000A570000}"/>
    <cellStyle name="40 % - Markeringsfarve5 2 2 2 3 5 2" xfId="7290" xr:uid="{00000000-0005-0000-0000-00000B570000}"/>
    <cellStyle name="40 % - Markeringsfarve5 2 2 2 3 5 2 2" xfId="17553" xr:uid="{00000000-0005-0000-0000-00000C570000}"/>
    <cellStyle name="40 % - Markeringsfarve5 2 2 2 3 5 3" xfId="7291" xr:uid="{00000000-0005-0000-0000-00000D570000}"/>
    <cellStyle name="40 % - Markeringsfarve5 2 2 2 3 5 3 2" xfId="17554" xr:uid="{00000000-0005-0000-0000-00000E570000}"/>
    <cellStyle name="40 % - Markeringsfarve5 2 2 2 3 5 4" xfId="7292" xr:uid="{00000000-0005-0000-0000-00000F570000}"/>
    <cellStyle name="40 % - Markeringsfarve5 2 2 2 3 5 4 2" xfId="17555" xr:uid="{00000000-0005-0000-0000-000010570000}"/>
    <cellStyle name="40 % - Markeringsfarve5 2 2 2 3 5 5" xfId="7293" xr:uid="{00000000-0005-0000-0000-000011570000}"/>
    <cellStyle name="40 % - Markeringsfarve5 2 2 2 3 5 5 2" xfId="17556" xr:uid="{00000000-0005-0000-0000-000012570000}"/>
    <cellStyle name="40 % - Markeringsfarve5 2 2 2 3 5 6" xfId="7294" xr:uid="{00000000-0005-0000-0000-000013570000}"/>
    <cellStyle name="40 % - Markeringsfarve5 2 2 2 3 5 6 2" xfId="17557" xr:uid="{00000000-0005-0000-0000-000014570000}"/>
    <cellStyle name="40 % - Markeringsfarve5 2 2 2 3 5 7" xfId="17552" xr:uid="{00000000-0005-0000-0000-000015570000}"/>
    <cellStyle name="40 % - Markeringsfarve5 2 2 2 3 6" xfId="7295" xr:uid="{00000000-0005-0000-0000-000016570000}"/>
    <cellStyle name="40 % - Markeringsfarve5 2 2 2 3 6 2" xfId="17558" xr:uid="{00000000-0005-0000-0000-000017570000}"/>
    <cellStyle name="40 % - Markeringsfarve5 2 2 2 3 7" xfId="7296" xr:uid="{00000000-0005-0000-0000-000018570000}"/>
    <cellStyle name="40 % - Markeringsfarve5 2 2 2 3 7 2" xfId="17559" xr:uid="{00000000-0005-0000-0000-000019570000}"/>
    <cellStyle name="40 % - Markeringsfarve5 2 2 2 3 8" xfId="7297" xr:uid="{00000000-0005-0000-0000-00001A570000}"/>
    <cellStyle name="40 % - Markeringsfarve5 2 2 2 3 8 2" xfId="17560" xr:uid="{00000000-0005-0000-0000-00001B570000}"/>
    <cellStyle name="40 % - Markeringsfarve5 2 2 2 3 9" xfId="7298" xr:uid="{00000000-0005-0000-0000-00001C570000}"/>
    <cellStyle name="40 % - Markeringsfarve5 2 2 2 3 9 2" xfId="17561" xr:uid="{00000000-0005-0000-0000-00001D570000}"/>
    <cellStyle name="40 % - Markeringsfarve5 2 2 2 4" xfId="7299" xr:uid="{00000000-0005-0000-0000-00001E570000}"/>
    <cellStyle name="40 % - Markeringsfarve5 2 2 2 4 2" xfId="7300" xr:uid="{00000000-0005-0000-0000-00001F570000}"/>
    <cellStyle name="40 % - Markeringsfarve5 2 2 2 4 2 2" xfId="17563" xr:uid="{00000000-0005-0000-0000-000020570000}"/>
    <cellStyle name="40 % - Markeringsfarve5 2 2 2 4 3" xfId="7301" xr:uid="{00000000-0005-0000-0000-000021570000}"/>
    <cellStyle name="40 % - Markeringsfarve5 2 2 2 4 3 2" xfId="17564" xr:uid="{00000000-0005-0000-0000-000022570000}"/>
    <cellStyle name="40 % - Markeringsfarve5 2 2 2 4 4" xfId="7302" xr:uid="{00000000-0005-0000-0000-000023570000}"/>
    <cellStyle name="40 % - Markeringsfarve5 2 2 2 4 4 2" xfId="17565" xr:uid="{00000000-0005-0000-0000-000024570000}"/>
    <cellStyle name="40 % - Markeringsfarve5 2 2 2 4 5" xfId="7303" xr:uid="{00000000-0005-0000-0000-000025570000}"/>
    <cellStyle name="40 % - Markeringsfarve5 2 2 2 4 5 2" xfId="17566" xr:uid="{00000000-0005-0000-0000-000026570000}"/>
    <cellStyle name="40 % - Markeringsfarve5 2 2 2 4 6" xfId="7304" xr:uid="{00000000-0005-0000-0000-000027570000}"/>
    <cellStyle name="40 % - Markeringsfarve5 2 2 2 4 6 2" xfId="17567" xr:uid="{00000000-0005-0000-0000-000028570000}"/>
    <cellStyle name="40 % - Markeringsfarve5 2 2 2 4 7" xfId="17562" xr:uid="{00000000-0005-0000-0000-000029570000}"/>
    <cellStyle name="40 % - Markeringsfarve5 2 2 2 5" xfId="7305" xr:uid="{00000000-0005-0000-0000-00002A570000}"/>
    <cellStyle name="40 % - Markeringsfarve5 2 2 2 5 2" xfId="7306" xr:uid="{00000000-0005-0000-0000-00002B570000}"/>
    <cellStyle name="40 % - Markeringsfarve5 2 2 2 5 2 2" xfId="17569" xr:uid="{00000000-0005-0000-0000-00002C570000}"/>
    <cellStyle name="40 % - Markeringsfarve5 2 2 2 5 3" xfId="7307" xr:uid="{00000000-0005-0000-0000-00002D570000}"/>
    <cellStyle name="40 % - Markeringsfarve5 2 2 2 5 3 2" xfId="17570" xr:uid="{00000000-0005-0000-0000-00002E570000}"/>
    <cellStyle name="40 % - Markeringsfarve5 2 2 2 5 4" xfId="7308" xr:uid="{00000000-0005-0000-0000-00002F570000}"/>
    <cellStyle name="40 % - Markeringsfarve5 2 2 2 5 4 2" xfId="17571" xr:uid="{00000000-0005-0000-0000-000030570000}"/>
    <cellStyle name="40 % - Markeringsfarve5 2 2 2 5 5" xfId="7309" xr:uid="{00000000-0005-0000-0000-000031570000}"/>
    <cellStyle name="40 % - Markeringsfarve5 2 2 2 5 5 2" xfId="17572" xr:uid="{00000000-0005-0000-0000-000032570000}"/>
    <cellStyle name="40 % - Markeringsfarve5 2 2 2 5 6" xfId="7310" xr:uid="{00000000-0005-0000-0000-000033570000}"/>
    <cellStyle name="40 % - Markeringsfarve5 2 2 2 5 6 2" xfId="17573" xr:uid="{00000000-0005-0000-0000-000034570000}"/>
    <cellStyle name="40 % - Markeringsfarve5 2 2 2 5 7" xfId="17568" xr:uid="{00000000-0005-0000-0000-000035570000}"/>
    <cellStyle name="40 % - Markeringsfarve5 2 2 2 6" xfId="7311" xr:uid="{00000000-0005-0000-0000-000036570000}"/>
    <cellStyle name="40 % - Markeringsfarve5 2 2 2 6 2" xfId="7312" xr:uid="{00000000-0005-0000-0000-000037570000}"/>
    <cellStyle name="40 % - Markeringsfarve5 2 2 2 6 2 2" xfId="17575" xr:uid="{00000000-0005-0000-0000-000038570000}"/>
    <cellStyle name="40 % - Markeringsfarve5 2 2 2 6 3" xfId="7313" xr:uid="{00000000-0005-0000-0000-000039570000}"/>
    <cellStyle name="40 % - Markeringsfarve5 2 2 2 6 3 2" xfId="17576" xr:uid="{00000000-0005-0000-0000-00003A570000}"/>
    <cellStyle name="40 % - Markeringsfarve5 2 2 2 6 4" xfId="7314" xr:uid="{00000000-0005-0000-0000-00003B570000}"/>
    <cellStyle name="40 % - Markeringsfarve5 2 2 2 6 4 2" xfId="17577" xr:uid="{00000000-0005-0000-0000-00003C570000}"/>
    <cellStyle name="40 % - Markeringsfarve5 2 2 2 6 5" xfId="7315" xr:uid="{00000000-0005-0000-0000-00003D570000}"/>
    <cellStyle name="40 % - Markeringsfarve5 2 2 2 6 5 2" xfId="17578" xr:uid="{00000000-0005-0000-0000-00003E570000}"/>
    <cellStyle name="40 % - Markeringsfarve5 2 2 2 6 6" xfId="7316" xr:uid="{00000000-0005-0000-0000-00003F570000}"/>
    <cellStyle name="40 % - Markeringsfarve5 2 2 2 6 6 2" xfId="17579" xr:uid="{00000000-0005-0000-0000-000040570000}"/>
    <cellStyle name="40 % - Markeringsfarve5 2 2 2 6 7" xfId="17574" xr:uid="{00000000-0005-0000-0000-000041570000}"/>
    <cellStyle name="40 % - Markeringsfarve5 2 2 2 7" xfId="7317" xr:uid="{00000000-0005-0000-0000-000042570000}"/>
    <cellStyle name="40 % - Markeringsfarve5 2 2 2 7 2" xfId="7318" xr:uid="{00000000-0005-0000-0000-000043570000}"/>
    <cellStyle name="40 % - Markeringsfarve5 2 2 2 7 2 2" xfId="17581" xr:uid="{00000000-0005-0000-0000-000044570000}"/>
    <cellStyle name="40 % - Markeringsfarve5 2 2 2 7 3" xfId="7319" xr:uid="{00000000-0005-0000-0000-000045570000}"/>
    <cellStyle name="40 % - Markeringsfarve5 2 2 2 7 3 2" xfId="17582" xr:uid="{00000000-0005-0000-0000-000046570000}"/>
    <cellStyle name="40 % - Markeringsfarve5 2 2 2 7 4" xfId="7320" xr:uid="{00000000-0005-0000-0000-000047570000}"/>
    <cellStyle name="40 % - Markeringsfarve5 2 2 2 7 4 2" xfId="17583" xr:uid="{00000000-0005-0000-0000-000048570000}"/>
    <cellStyle name="40 % - Markeringsfarve5 2 2 2 7 5" xfId="7321" xr:uid="{00000000-0005-0000-0000-000049570000}"/>
    <cellStyle name="40 % - Markeringsfarve5 2 2 2 7 5 2" xfId="17584" xr:uid="{00000000-0005-0000-0000-00004A570000}"/>
    <cellStyle name="40 % - Markeringsfarve5 2 2 2 7 6" xfId="7322" xr:uid="{00000000-0005-0000-0000-00004B570000}"/>
    <cellStyle name="40 % - Markeringsfarve5 2 2 2 7 6 2" xfId="17585" xr:uid="{00000000-0005-0000-0000-00004C570000}"/>
    <cellStyle name="40 % - Markeringsfarve5 2 2 2 7 7" xfId="17580" xr:uid="{00000000-0005-0000-0000-00004D570000}"/>
    <cellStyle name="40 % - Markeringsfarve5 2 2 2 8" xfId="7323" xr:uid="{00000000-0005-0000-0000-00004E570000}"/>
    <cellStyle name="40 % - Markeringsfarve5 2 2 2 8 2" xfId="17586" xr:uid="{00000000-0005-0000-0000-00004F570000}"/>
    <cellStyle name="40 % - Markeringsfarve5 2 2 2 9" xfId="7324" xr:uid="{00000000-0005-0000-0000-000050570000}"/>
    <cellStyle name="40 % - Markeringsfarve5 2 2 2 9 2" xfId="17587" xr:uid="{00000000-0005-0000-0000-000051570000}"/>
    <cellStyle name="40 % - Markeringsfarve5 2 2 3" xfId="7325" xr:uid="{00000000-0005-0000-0000-000052570000}"/>
    <cellStyle name="40 % - Markeringsfarve5 2 2 3 10" xfId="7326" xr:uid="{00000000-0005-0000-0000-000053570000}"/>
    <cellStyle name="40 % - Markeringsfarve5 2 2 3 10 2" xfId="17589" xr:uid="{00000000-0005-0000-0000-000054570000}"/>
    <cellStyle name="40 % - Markeringsfarve5 2 2 3 11" xfId="7327" xr:uid="{00000000-0005-0000-0000-000055570000}"/>
    <cellStyle name="40 % - Markeringsfarve5 2 2 3 11 2" xfId="17590" xr:uid="{00000000-0005-0000-0000-000056570000}"/>
    <cellStyle name="40 % - Markeringsfarve5 2 2 3 12" xfId="17588" xr:uid="{00000000-0005-0000-0000-000057570000}"/>
    <cellStyle name="40 % - Markeringsfarve5 2 2 3 2" xfId="7328" xr:uid="{00000000-0005-0000-0000-000058570000}"/>
    <cellStyle name="40 % - Markeringsfarve5 2 2 3 2 10" xfId="7329" xr:uid="{00000000-0005-0000-0000-000059570000}"/>
    <cellStyle name="40 % - Markeringsfarve5 2 2 3 2 10 2" xfId="17592" xr:uid="{00000000-0005-0000-0000-00005A570000}"/>
    <cellStyle name="40 % - Markeringsfarve5 2 2 3 2 11" xfId="17591" xr:uid="{00000000-0005-0000-0000-00005B570000}"/>
    <cellStyle name="40 % - Markeringsfarve5 2 2 3 2 2" xfId="7330" xr:uid="{00000000-0005-0000-0000-00005C570000}"/>
    <cellStyle name="40 % - Markeringsfarve5 2 2 3 2 2 10" xfId="17593" xr:uid="{00000000-0005-0000-0000-00005D570000}"/>
    <cellStyle name="40 % - Markeringsfarve5 2 2 3 2 2 2" xfId="7331" xr:uid="{00000000-0005-0000-0000-00005E570000}"/>
    <cellStyle name="40 % - Markeringsfarve5 2 2 3 2 2 2 2" xfId="7332" xr:uid="{00000000-0005-0000-0000-00005F570000}"/>
    <cellStyle name="40 % - Markeringsfarve5 2 2 3 2 2 2 2 2" xfId="17595" xr:uid="{00000000-0005-0000-0000-000060570000}"/>
    <cellStyle name="40 % - Markeringsfarve5 2 2 3 2 2 2 3" xfId="7333" xr:uid="{00000000-0005-0000-0000-000061570000}"/>
    <cellStyle name="40 % - Markeringsfarve5 2 2 3 2 2 2 3 2" xfId="17596" xr:uid="{00000000-0005-0000-0000-000062570000}"/>
    <cellStyle name="40 % - Markeringsfarve5 2 2 3 2 2 2 4" xfId="7334" xr:uid="{00000000-0005-0000-0000-000063570000}"/>
    <cellStyle name="40 % - Markeringsfarve5 2 2 3 2 2 2 4 2" xfId="17597" xr:uid="{00000000-0005-0000-0000-000064570000}"/>
    <cellStyle name="40 % - Markeringsfarve5 2 2 3 2 2 2 5" xfId="7335" xr:uid="{00000000-0005-0000-0000-000065570000}"/>
    <cellStyle name="40 % - Markeringsfarve5 2 2 3 2 2 2 5 2" xfId="17598" xr:uid="{00000000-0005-0000-0000-000066570000}"/>
    <cellStyle name="40 % - Markeringsfarve5 2 2 3 2 2 2 6" xfId="7336" xr:uid="{00000000-0005-0000-0000-000067570000}"/>
    <cellStyle name="40 % - Markeringsfarve5 2 2 3 2 2 2 6 2" xfId="17599" xr:uid="{00000000-0005-0000-0000-000068570000}"/>
    <cellStyle name="40 % - Markeringsfarve5 2 2 3 2 2 2 7" xfId="17594" xr:uid="{00000000-0005-0000-0000-000069570000}"/>
    <cellStyle name="40 % - Markeringsfarve5 2 2 3 2 2 3" xfId="7337" xr:uid="{00000000-0005-0000-0000-00006A570000}"/>
    <cellStyle name="40 % - Markeringsfarve5 2 2 3 2 2 3 2" xfId="7338" xr:uid="{00000000-0005-0000-0000-00006B570000}"/>
    <cellStyle name="40 % - Markeringsfarve5 2 2 3 2 2 3 2 2" xfId="17601" xr:uid="{00000000-0005-0000-0000-00006C570000}"/>
    <cellStyle name="40 % - Markeringsfarve5 2 2 3 2 2 3 3" xfId="7339" xr:uid="{00000000-0005-0000-0000-00006D570000}"/>
    <cellStyle name="40 % - Markeringsfarve5 2 2 3 2 2 3 3 2" xfId="17602" xr:uid="{00000000-0005-0000-0000-00006E570000}"/>
    <cellStyle name="40 % - Markeringsfarve5 2 2 3 2 2 3 4" xfId="7340" xr:uid="{00000000-0005-0000-0000-00006F570000}"/>
    <cellStyle name="40 % - Markeringsfarve5 2 2 3 2 2 3 4 2" xfId="17603" xr:uid="{00000000-0005-0000-0000-000070570000}"/>
    <cellStyle name="40 % - Markeringsfarve5 2 2 3 2 2 3 5" xfId="7341" xr:uid="{00000000-0005-0000-0000-000071570000}"/>
    <cellStyle name="40 % - Markeringsfarve5 2 2 3 2 2 3 5 2" xfId="17604" xr:uid="{00000000-0005-0000-0000-000072570000}"/>
    <cellStyle name="40 % - Markeringsfarve5 2 2 3 2 2 3 6" xfId="7342" xr:uid="{00000000-0005-0000-0000-000073570000}"/>
    <cellStyle name="40 % - Markeringsfarve5 2 2 3 2 2 3 6 2" xfId="17605" xr:uid="{00000000-0005-0000-0000-000074570000}"/>
    <cellStyle name="40 % - Markeringsfarve5 2 2 3 2 2 3 7" xfId="17600" xr:uid="{00000000-0005-0000-0000-000075570000}"/>
    <cellStyle name="40 % - Markeringsfarve5 2 2 3 2 2 4" xfId="7343" xr:uid="{00000000-0005-0000-0000-000076570000}"/>
    <cellStyle name="40 % - Markeringsfarve5 2 2 3 2 2 4 2" xfId="7344" xr:uid="{00000000-0005-0000-0000-000077570000}"/>
    <cellStyle name="40 % - Markeringsfarve5 2 2 3 2 2 4 2 2" xfId="17607" xr:uid="{00000000-0005-0000-0000-000078570000}"/>
    <cellStyle name="40 % - Markeringsfarve5 2 2 3 2 2 4 3" xfId="7345" xr:uid="{00000000-0005-0000-0000-000079570000}"/>
    <cellStyle name="40 % - Markeringsfarve5 2 2 3 2 2 4 3 2" xfId="17608" xr:uid="{00000000-0005-0000-0000-00007A570000}"/>
    <cellStyle name="40 % - Markeringsfarve5 2 2 3 2 2 4 4" xfId="7346" xr:uid="{00000000-0005-0000-0000-00007B570000}"/>
    <cellStyle name="40 % - Markeringsfarve5 2 2 3 2 2 4 4 2" xfId="17609" xr:uid="{00000000-0005-0000-0000-00007C570000}"/>
    <cellStyle name="40 % - Markeringsfarve5 2 2 3 2 2 4 5" xfId="7347" xr:uid="{00000000-0005-0000-0000-00007D570000}"/>
    <cellStyle name="40 % - Markeringsfarve5 2 2 3 2 2 4 5 2" xfId="17610" xr:uid="{00000000-0005-0000-0000-00007E570000}"/>
    <cellStyle name="40 % - Markeringsfarve5 2 2 3 2 2 4 6" xfId="7348" xr:uid="{00000000-0005-0000-0000-00007F570000}"/>
    <cellStyle name="40 % - Markeringsfarve5 2 2 3 2 2 4 6 2" xfId="17611" xr:uid="{00000000-0005-0000-0000-000080570000}"/>
    <cellStyle name="40 % - Markeringsfarve5 2 2 3 2 2 4 7" xfId="17606" xr:uid="{00000000-0005-0000-0000-000081570000}"/>
    <cellStyle name="40 % - Markeringsfarve5 2 2 3 2 2 5" xfId="7349" xr:uid="{00000000-0005-0000-0000-000082570000}"/>
    <cellStyle name="40 % - Markeringsfarve5 2 2 3 2 2 5 2" xfId="17612" xr:uid="{00000000-0005-0000-0000-000083570000}"/>
    <cellStyle name="40 % - Markeringsfarve5 2 2 3 2 2 6" xfId="7350" xr:uid="{00000000-0005-0000-0000-000084570000}"/>
    <cellStyle name="40 % - Markeringsfarve5 2 2 3 2 2 6 2" xfId="17613" xr:uid="{00000000-0005-0000-0000-000085570000}"/>
    <cellStyle name="40 % - Markeringsfarve5 2 2 3 2 2 7" xfId="7351" xr:uid="{00000000-0005-0000-0000-000086570000}"/>
    <cellStyle name="40 % - Markeringsfarve5 2 2 3 2 2 7 2" xfId="17614" xr:uid="{00000000-0005-0000-0000-000087570000}"/>
    <cellStyle name="40 % - Markeringsfarve5 2 2 3 2 2 8" xfId="7352" xr:uid="{00000000-0005-0000-0000-000088570000}"/>
    <cellStyle name="40 % - Markeringsfarve5 2 2 3 2 2 8 2" xfId="17615" xr:uid="{00000000-0005-0000-0000-000089570000}"/>
    <cellStyle name="40 % - Markeringsfarve5 2 2 3 2 2 9" xfId="7353" xr:uid="{00000000-0005-0000-0000-00008A570000}"/>
    <cellStyle name="40 % - Markeringsfarve5 2 2 3 2 2 9 2" xfId="17616" xr:uid="{00000000-0005-0000-0000-00008B570000}"/>
    <cellStyle name="40 % - Markeringsfarve5 2 2 3 2 3" xfId="7354" xr:uid="{00000000-0005-0000-0000-00008C570000}"/>
    <cellStyle name="40 % - Markeringsfarve5 2 2 3 2 3 2" xfId="7355" xr:uid="{00000000-0005-0000-0000-00008D570000}"/>
    <cellStyle name="40 % - Markeringsfarve5 2 2 3 2 3 2 2" xfId="17618" xr:uid="{00000000-0005-0000-0000-00008E570000}"/>
    <cellStyle name="40 % - Markeringsfarve5 2 2 3 2 3 3" xfId="7356" xr:uid="{00000000-0005-0000-0000-00008F570000}"/>
    <cellStyle name="40 % - Markeringsfarve5 2 2 3 2 3 3 2" xfId="17619" xr:uid="{00000000-0005-0000-0000-000090570000}"/>
    <cellStyle name="40 % - Markeringsfarve5 2 2 3 2 3 4" xfId="7357" xr:uid="{00000000-0005-0000-0000-000091570000}"/>
    <cellStyle name="40 % - Markeringsfarve5 2 2 3 2 3 4 2" xfId="17620" xr:uid="{00000000-0005-0000-0000-000092570000}"/>
    <cellStyle name="40 % - Markeringsfarve5 2 2 3 2 3 5" xfId="7358" xr:uid="{00000000-0005-0000-0000-000093570000}"/>
    <cellStyle name="40 % - Markeringsfarve5 2 2 3 2 3 5 2" xfId="17621" xr:uid="{00000000-0005-0000-0000-000094570000}"/>
    <cellStyle name="40 % - Markeringsfarve5 2 2 3 2 3 6" xfId="7359" xr:uid="{00000000-0005-0000-0000-000095570000}"/>
    <cellStyle name="40 % - Markeringsfarve5 2 2 3 2 3 6 2" xfId="17622" xr:uid="{00000000-0005-0000-0000-000096570000}"/>
    <cellStyle name="40 % - Markeringsfarve5 2 2 3 2 3 7" xfId="17617" xr:uid="{00000000-0005-0000-0000-000097570000}"/>
    <cellStyle name="40 % - Markeringsfarve5 2 2 3 2 4" xfId="7360" xr:uid="{00000000-0005-0000-0000-000098570000}"/>
    <cellStyle name="40 % - Markeringsfarve5 2 2 3 2 4 2" xfId="7361" xr:uid="{00000000-0005-0000-0000-000099570000}"/>
    <cellStyle name="40 % - Markeringsfarve5 2 2 3 2 4 2 2" xfId="17624" xr:uid="{00000000-0005-0000-0000-00009A570000}"/>
    <cellStyle name="40 % - Markeringsfarve5 2 2 3 2 4 3" xfId="7362" xr:uid="{00000000-0005-0000-0000-00009B570000}"/>
    <cellStyle name="40 % - Markeringsfarve5 2 2 3 2 4 3 2" xfId="17625" xr:uid="{00000000-0005-0000-0000-00009C570000}"/>
    <cellStyle name="40 % - Markeringsfarve5 2 2 3 2 4 4" xfId="7363" xr:uid="{00000000-0005-0000-0000-00009D570000}"/>
    <cellStyle name="40 % - Markeringsfarve5 2 2 3 2 4 4 2" xfId="17626" xr:uid="{00000000-0005-0000-0000-00009E570000}"/>
    <cellStyle name="40 % - Markeringsfarve5 2 2 3 2 4 5" xfId="7364" xr:uid="{00000000-0005-0000-0000-00009F570000}"/>
    <cellStyle name="40 % - Markeringsfarve5 2 2 3 2 4 5 2" xfId="17627" xr:uid="{00000000-0005-0000-0000-0000A0570000}"/>
    <cellStyle name="40 % - Markeringsfarve5 2 2 3 2 4 6" xfId="7365" xr:uid="{00000000-0005-0000-0000-0000A1570000}"/>
    <cellStyle name="40 % - Markeringsfarve5 2 2 3 2 4 6 2" xfId="17628" xr:uid="{00000000-0005-0000-0000-0000A2570000}"/>
    <cellStyle name="40 % - Markeringsfarve5 2 2 3 2 4 7" xfId="17623" xr:uid="{00000000-0005-0000-0000-0000A3570000}"/>
    <cellStyle name="40 % - Markeringsfarve5 2 2 3 2 5" xfId="7366" xr:uid="{00000000-0005-0000-0000-0000A4570000}"/>
    <cellStyle name="40 % - Markeringsfarve5 2 2 3 2 5 2" xfId="7367" xr:uid="{00000000-0005-0000-0000-0000A5570000}"/>
    <cellStyle name="40 % - Markeringsfarve5 2 2 3 2 5 2 2" xfId="17630" xr:uid="{00000000-0005-0000-0000-0000A6570000}"/>
    <cellStyle name="40 % - Markeringsfarve5 2 2 3 2 5 3" xfId="7368" xr:uid="{00000000-0005-0000-0000-0000A7570000}"/>
    <cellStyle name="40 % - Markeringsfarve5 2 2 3 2 5 3 2" xfId="17631" xr:uid="{00000000-0005-0000-0000-0000A8570000}"/>
    <cellStyle name="40 % - Markeringsfarve5 2 2 3 2 5 4" xfId="7369" xr:uid="{00000000-0005-0000-0000-0000A9570000}"/>
    <cellStyle name="40 % - Markeringsfarve5 2 2 3 2 5 4 2" xfId="17632" xr:uid="{00000000-0005-0000-0000-0000AA570000}"/>
    <cellStyle name="40 % - Markeringsfarve5 2 2 3 2 5 5" xfId="7370" xr:uid="{00000000-0005-0000-0000-0000AB570000}"/>
    <cellStyle name="40 % - Markeringsfarve5 2 2 3 2 5 5 2" xfId="17633" xr:uid="{00000000-0005-0000-0000-0000AC570000}"/>
    <cellStyle name="40 % - Markeringsfarve5 2 2 3 2 5 6" xfId="7371" xr:uid="{00000000-0005-0000-0000-0000AD570000}"/>
    <cellStyle name="40 % - Markeringsfarve5 2 2 3 2 5 6 2" xfId="17634" xr:uid="{00000000-0005-0000-0000-0000AE570000}"/>
    <cellStyle name="40 % - Markeringsfarve5 2 2 3 2 5 7" xfId="17629" xr:uid="{00000000-0005-0000-0000-0000AF570000}"/>
    <cellStyle name="40 % - Markeringsfarve5 2 2 3 2 6" xfId="7372" xr:uid="{00000000-0005-0000-0000-0000B0570000}"/>
    <cellStyle name="40 % - Markeringsfarve5 2 2 3 2 6 2" xfId="17635" xr:uid="{00000000-0005-0000-0000-0000B1570000}"/>
    <cellStyle name="40 % - Markeringsfarve5 2 2 3 2 7" xfId="7373" xr:uid="{00000000-0005-0000-0000-0000B2570000}"/>
    <cellStyle name="40 % - Markeringsfarve5 2 2 3 2 7 2" xfId="17636" xr:uid="{00000000-0005-0000-0000-0000B3570000}"/>
    <cellStyle name="40 % - Markeringsfarve5 2 2 3 2 8" xfId="7374" xr:uid="{00000000-0005-0000-0000-0000B4570000}"/>
    <cellStyle name="40 % - Markeringsfarve5 2 2 3 2 8 2" xfId="17637" xr:uid="{00000000-0005-0000-0000-0000B5570000}"/>
    <cellStyle name="40 % - Markeringsfarve5 2 2 3 2 9" xfId="7375" xr:uid="{00000000-0005-0000-0000-0000B6570000}"/>
    <cellStyle name="40 % - Markeringsfarve5 2 2 3 2 9 2" xfId="17638" xr:uid="{00000000-0005-0000-0000-0000B7570000}"/>
    <cellStyle name="40 % - Markeringsfarve5 2 2 3 3" xfId="7376" xr:uid="{00000000-0005-0000-0000-0000B8570000}"/>
    <cellStyle name="40 % - Markeringsfarve5 2 2 3 3 10" xfId="17639" xr:uid="{00000000-0005-0000-0000-0000B9570000}"/>
    <cellStyle name="40 % - Markeringsfarve5 2 2 3 3 2" xfId="7377" xr:uid="{00000000-0005-0000-0000-0000BA570000}"/>
    <cellStyle name="40 % - Markeringsfarve5 2 2 3 3 2 2" xfId="7378" xr:uid="{00000000-0005-0000-0000-0000BB570000}"/>
    <cellStyle name="40 % - Markeringsfarve5 2 2 3 3 2 2 2" xfId="17641" xr:uid="{00000000-0005-0000-0000-0000BC570000}"/>
    <cellStyle name="40 % - Markeringsfarve5 2 2 3 3 2 3" xfId="7379" xr:uid="{00000000-0005-0000-0000-0000BD570000}"/>
    <cellStyle name="40 % - Markeringsfarve5 2 2 3 3 2 3 2" xfId="17642" xr:uid="{00000000-0005-0000-0000-0000BE570000}"/>
    <cellStyle name="40 % - Markeringsfarve5 2 2 3 3 2 4" xfId="7380" xr:uid="{00000000-0005-0000-0000-0000BF570000}"/>
    <cellStyle name="40 % - Markeringsfarve5 2 2 3 3 2 4 2" xfId="17643" xr:uid="{00000000-0005-0000-0000-0000C0570000}"/>
    <cellStyle name="40 % - Markeringsfarve5 2 2 3 3 2 5" xfId="7381" xr:uid="{00000000-0005-0000-0000-0000C1570000}"/>
    <cellStyle name="40 % - Markeringsfarve5 2 2 3 3 2 5 2" xfId="17644" xr:uid="{00000000-0005-0000-0000-0000C2570000}"/>
    <cellStyle name="40 % - Markeringsfarve5 2 2 3 3 2 6" xfId="7382" xr:uid="{00000000-0005-0000-0000-0000C3570000}"/>
    <cellStyle name="40 % - Markeringsfarve5 2 2 3 3 2 6 2" xfId="17645" xr:uid="{00000000-0005-0000-0000-0000C4570000}"/>
    <cellStyle name="40 % - Markeringsfarve5 2 2 3 3 2 7" xfId="17640" xr:uid="{00000000-0005-0000-0000-0000C5570000}"/>
    <cellStyle name="40 % - Markeringsfarve5 2 2 3 3 3" xfId="7383" xr:uid="{00000000-0005-0000-0000-0000C6570000}"/>
    <cellStyle name="40 % - Markeringsfarve5 2 2 3 3 3 2" xfId="7384" xr:uid="{00000000-0005-0000-0000-0000C7570000}"/>
    <cellStyle name="40 % - Markeringsfarve5 2 2 3 3 3 2 2" xfId="17647" xr:uid="{00000000-0005-0000-0000-0000C8570000}"/>
    <cellStyle name="40 % - Markeringsfarve5 2 2 3 3 3 3" xfId="7385" xr:uid="{00000000-0005-0000-0000-0000C9570000}"/>
    <cellStyle name="40 % - Markeringsfarve5 2 2 3 3 3 3 2" xfId="17648" xr:uid="{00000000-0005-0000-0000-0000CA570000}"/>
    <cellStyle name="40 % - Markeringsfarve5 2 2 3 3 3 4" xfId="7386" xr:uid="{00000000-0005-0000-0000-0000CB570000}"/>
    <cellStyle name="40 % - Markeringsfarve5 2 2 3 3 3 4 2" xfId="17649" xr:uid="{00000000-0005-0000-0000-0000CC570000}"/>
    <cellStyle name="40 % - Markeringsfarve5 2 2 3 3 3 5" xfId="7387" xr:uid="{00000000-0005-0000-0000-0000CD570000}"/>
    <cellStyle name="40 % - Markeringsfarve5 2 2 3 3 3 5 2" xfId="17650" xr:uid="{00000000-0005-0000-0000-0000CE570000}"/>
    <cellStyle name="40 % - Markeringsfarve5 2 2 3 3 3 6" xfId="7388" xr:uid="{00000000-0005-0000-0000-0000CF570000}"/>
    <cellStyle name="40 % - Markeringsfarve5 2 2 3 3 3 6 2" xfId="17651" xr:uid="{00000000-0005-0000-0000-0000D0570000}"/>
    <cellStyle name="40 % - Markeringsfarve5 2 2 3 3 3 7" xfId="17646" xr:uid="{00000000-0005-0000-0000-0000D1570000}"/>
    <cellStyle name="40 % - Markeringsfarve5 2 2 3 3 4" xfId="7389" xr:uid="{00000000-0005-0000-0000-0000D2570000}"/>
    <cellStyle name="40 % - Markeringsfarve5 2 2 3 3 4 2" xfId="7390" xr:uid="{00000000-0005-0000-0000-0000D3570000}"/>
    <cellStyle name="40 % - Markeringsfarve5 2 2 3 3 4 2 2" xfId="17653" xr:uid="{00000000-0005-0000-0000-0000D4570000}"/>
    <cellStyle name="40 % - Markeringsfarve5 2 2 3 3 4 3" xfId="7391" xr:uid="{00000000-0005-0000-0000-0000D5570000}"/>
    <cellStyle name="40 % - Markeringsfarve5 2 2 3 3 4 3 2" xfId="17654" xr:uid="{00000000-0005-0000-0000-0000D6570000}"/>
    <cellStyle name="40 % - Markeringsfarve5 2 2 3 3 4 4" xfId="7392" xr:uid="{00000000-0005-0000-0000-0000D7570000}"/>
    <cellStyle name="40 % - Markeringsfarve5 2 2 3 3 4 4 2" xfId="17655" xr:uid="{00000000-0005-0000-0000-0000D8570000}"/>
    <cellStyle name="40 % - Markeringsfarve5 2 2 3 3 4 5" xfId="7393" xr:uid="{00000000-0005-0000-0000-0000D9570000}"/>
    <cellStyle name="40 % - Markeringsfarve5 2 2 3 3 4 5 2" xfId="17656" xr:uid="{00000000-0005-0000-0000-0000DA570000}"/>
    <cellStyle name="40 % - Markeringsfarve5 2 2 3 3 4 6" xfId="7394" xr:uid="{00000000-0005-0000-0000-0000DB570000}"/>
    <cellStyle name="40 % - Markeringsfarve5 2 2 3 3 4 6 2" xfId="17657" xr:uid="{00000000-0005-0000-0000-0000DC570000}"/>
    <cellStyle name="40 % - Markeringsfarve5 2 2 3 3 4 7" xfId="17652" xr:uid="{00000000-0005-0000-0000-0000DD570000}"/>
    <cellStyle name="40 % - Markeringsfarve5 2 2 3 3 5" xfId="7395" xr:uid="{00000000-0005-0000-0000-0000DE570000}"/>
    <cellStyle name="40 % - Markeringsfarve5 2 2 3 3 5 2" xfId="17658" xr:uid="{00000000-0005-0000-0000-0000DF570000}"/>
    <cellStyle name="40 % - Markeringsfarve5 2 2 3 3 6" xfId="7396" xr:uid="{00000000-0005-0000-0000-0000E0570000}"/>
    <cellStyle name="40 % - Markeringsfarve5 2 2 3 3 6 2" xfId="17659" xr:uid="{00000000-0005-0000-0000-0000E1570000}"/>
    <cellStyle name="40 % - Markeringsfarve5 2 2 3 3 7" xfId="7397" xr:uid="{00000000-0005-0000-0000-0000E2570000}"/>
    <cellStyle name="40 % - Markeringsfarve5 2 2 3 3 7 2" xfId="17660" xr:uid="{00000000-0005-0000-0000-0000E3570000}"/>
    <cellStyle name="40 % - Markeringsfarve5 2 2 3 3 8" xfId="7398" xr:uid="{00000000-0005-0000-0000-0000E4570000}"/>
    <cellStyle name="40 % - Markeringsfarve5 2 2 3 3 8 2" xfId="17661" xr:uid="{00000000-0005-0000-0000-0000E5570000}"/>
    <cellStyle name="40 % - Markeringsfarve5 2 2 3 3 9" xfId="7399" xr:uid="{00000000-0005-0000-0000-0000E6570000}"/>
    <cellStyle name="40 % - Markeringsfarve5 2 2 3 3 9 2" xfId="17662" xr:uid="{00000000-0005-0000-0000-0000E7570000}"/>
    <cellStyle name="40 % - Markeringsfarve5 2 2 3 4" xfId="7400" xr:uid="{00000000-0005-0000-0000-0000E8570000}"/>
    <cellStyle name="40 % - Markeringsfarve5 2 2 3 4 2" xfId="7401" xr:uid="{00000000-0005-0000-0000-0000E9570000}"/>
    <cellStyle name="40 % - Markeringsfarve5 2 2 3 4 2 2" xfId="17664" xr:uid="{00000000-0005-0000-0000-0000EA570000}"/>
    <cellStyle name="40 % - Markeringsfarve5 2 2 3 4 3" xfId="7402" xr:uid="{00000000-0005-0000-0000-0000EB570000}"/>
    <cellStyle name="40 % - Markeringsfarve5 2 2 3 4 3 2" xfId="17665" xr:uid="{00000000-0005-0000-0000-0000EC570000}"/>
    <cellStyle name="40 % - Markeringsfarve5 2 2 3 4 4" xfId="7403" xr:uid="{00000000-0005-0000-0000-0000ED570000}"/>
    <cellStyle name="40 % - Markeringsfarve5 2 2 3 4 4 2" xfId="17666" xr:uid="{00000000-0005-0000-0000-0000EE570000}"/>
    <cellStyle name="40 % - Markeringsfarve5 2 2 3 4 5" xfId="7404" xr:uid="{00000000-0005-0000-0000-0000EF570000}"/>
    <cellStyle name="40 % - Markeringsfarve5 2 2 3 4 5 2" xfId="17667" xr:uid="{00000000-0005-0000-0000-0000F0570000}"/>
    <cellStyle name="40 % - Markeringsfarve5 2 2 3 4 6" xfId="7405" xr:uid="{00000000-0005-0000-0000-0000F1570000}"/>
    <cellStyle name="40 % - Markeringsfarve5 2 2 3 4 6 2" xfId="17668" xr:uid="{00000000-0005-0000-0000-0000F2570000}"/>
    <cellStyle name="40 % - Markeringsfarve5 2 2 3 4 7" xfId="17663" xr:uid="{00000000-0005-0000-0000-0000F3570000}"/>
    <cellStyle name="40 % - Markeringsfarve5 2 2 3 5" xfId="7406" xr:uid="{00000000-0005-0000-0000-0000F4570000}"/>
    <cellStyle name="40 % - Markeringsfarve5 2 2 3 5 2" xfId="7407" xr:uid="{00000000-0005-0000-0000-0000F5570000}"/>
    <cellStyle name="40 % - Markeringsfarve5 2 2 3 5 2 2" xfId="17670" xr:uid="{00000000-0005-0000-0000-0000F6570000}"/>
    <cellStyle name="40 % - Markeringsfarve5 2 2 3 5 3" xfId="7408" xr:uid="{00000000-0005-0000-0000-0000F7570000}"/>
    <cellStyle name="40 % - Markeringsfarve5 2 2 3 5 3 2" xfId="17671" xr:uid="{00000000-0005-0000-0000-0000F8570000}"/>
    <cellStyle name="40 % - Markeringsfarve5 2 2 3 5 4" xfId="7409" xr:uid="{00000000-0005-0000-0000-0000F9570000}"/>
    <cellStyle name="40 % - Markeringsfarve5 2 2 3 5 4 2" xfId="17672" xr:uid="{00000000-0005-0000-0000-0000FA570000}"/>
    <cellStyle name="40 % - Markeringsfarve5 2 2 3 5 5" xfId="7410" xr:uid="{00000000-0005-0000-0000-0000FB570000}"/>
    <cellStyle name="40 % - Markeringsfarve5 2 2 3 5 5 2" xfId="17673" xr:uid="{00000000-0005-0000-0000-0000FC570000}"/>
    <cellStyle name="40 % - Markeringsfarve5 2 2 3 5 6" xfId="7411" xr:uid="{00000000-0005-0000-0000-0000FD570000}"/>
    <cellStyle name="40 % - Markeringsfarve5 2 2 3 5 6 2" xfId="17674" xr:uid="{00000000-0005-0000-0000-0000FE570000}"/>
    <cellStyle name="40 % - Markeringsfarve5 2 2 3 5 7" xfId="17669" xr:uid="{00000000-0005-0000-0000-0000FF570000}"/>
    <cellStyle name="40 % - Markeringsfarve5 2 2 3 6" xfId="7412" xr:uid="{00000000-0005-0000-0000-000000580000}"/>
    <cellStyle name="40 % - Markeringsfarve5 2 2 3 6 2" xfId="7413" xr:uid="{00000000-0005-0000-0000-000001580000}"/>
    <cellStyle name="40 % - Markeringsfarve5 2 2 3 6 2 2" xfId="17676" xr:uid="{00000000-0005-0000-0000-000002580000}"/>
    <cellStyle name="40 % - Markeringsfarve5 2 2 3 6 3" xfId="7414" xr:uid="{00000000-0005-0000-0000-000003580000}"/>
    <cellStyle name="40 % - Markeringsfarve5 2 2 3 6 3 2" xfId="17677" xr:uid="{00000000-0005-0000-0000-000004580000}"/>
    <cellStyle name="40 % - Markeringsfarve5 2 2 3 6 4" xfId="7415" xr:uid="{00000000-0005-0000-0000-000005580000}"/>
    <cellStyle name="40 % - Markeringsfarve5 2 2 3 6 4 2" xfId="17678" xr:uid="{00000000-0005-0000-0000-000006580000}"/>
    <cellStyle name="40 % - Markeringsfarve5 2 2 3 6 5" xfId="7416" xr:uid="{00000000-0005-0000-0000-000007580000}"/>
    <cellStyle name="40 % - Markeringsfarve5 2 2 3 6 5 2" xfId="17679" xr:uid="{00000000-0005-0000-0000-000008580000}"/>
    <cellStyle name="40 % - Markeringsfarve5 2 2 3 6 6" xfId="7417" xr:uid="{00000000-0005-0000-0000-000009580000}"/>
    <cellStyle name="40 % - Markeringsfarve5 2 2 3 6 6 2" xfId="17680" xr:uid="{00000000-0005-0000-0000-00000A580000}"/>
    <cellStyle name="40 % - Markeringsfarve5 2 2 3 6 7" xfId="17675" xr:uid="{00000000-0005-0000-0000-00000B580000}"/>
    <cellStyle name="40 % - Markeringsfarve5 2 2 3 7" xfId="7418" xr:uid="{00000000-0005-0000-0000-00000C580000}"/>
    <cellStyle name="40 % - Markeringsfarve5 2 2 3 7 2" xfId="17681" xr:uid="{00000000-0005-0000-0000-00000D580000}"/>
    <cellStyle name="40 % - Markeringsfarve5 2 2 3 8" xfId="7419" xr:uid="{00000000-0005-0000-0000-00000E580000}"/>
    <cellStyle name="40 % - Markeringsfarve5 2 2 3 8 2" xfId="17682" xr:uid="{00000000-0005-0000-0000-00000F580000}"/>
    <cellStyle name="40 % - Markeringsfarve5 2 2 3 9" xfId="7420" xr:uid="{00000000-0005-0000-0000-000010580000}"/>
    <cellStyle name="40 % - Markeringsfarve5 2 2 3 9 2" xfId="17683" xr:uid="{00000000-0005-0000-0000-000011580000}"/>
    <cellStyle name="40 % - Markeringsfarve5 2 2 4" xfId="7421" xr:uid="{00000000-0005-0000-0000-000012580000}"/>
    <cellStyle name="40 % - Markeringsfarve5 2 2 4 10" xfId="7422" xr:uid="{00000000-0005-0000-0000-000013580000}"/>
    <cellStyle name="40 % - Markeringsfarve5 2 2 4 10 2" xfId="17685" xr:uid="{00000000-0005-0000-0000-000014580000}"/>
    <cellStyle name="40 % - Markeringsfarve5 2 2 4 11" xfId="17684" xr:uid="{00000000-0005-0000-0000-000015580000}"/>
    <cellStyle name="40 % - Markeringsfarve5 2 2 4 2" xfId="7423" xr:uid="{00000000-0005-0000-0000-000016580000}"/>
    <cellStyle name="40 % - Markeringsfarve5 2 2 4 2 10" xfId="17686" xr:uid="{00000000-0005-0000-0000-000017580000}"/>
    <cellStyle name="40 % - Markeringsfarve5 2 2 4 2 2" xfId="7424" xr:uid="{00000000-0005-0000-0000-000018580000}"/>
    <cellStyle name="40 % - Markeringsfarve5 2 2 4 2 2 2" xfId="7425" xr:uid="{00000000-0005-0000-0000-000019580000}"/>
    <cellStyle name="40 % - Markeringsfarve5 2 2 4 2 2 2 2" xfId="17688" xr:uid="{00000000-0005-0000-0000-00001A580000}"/>
    <cellStyle name="40 % - Markeringsfarve5 2 2 4 2 2 3" xfId="7426" xr:uid="{00000000-0005-0000-0000-00001B580000}"/>
    <cellStyle name="40 % - Markeringsfarve5 2 2 4 2 2 3 2" xfId="17689" xr:uid="{00000000-0005-0000-0000-00001C580000}"/>
    <cellStyle name="40 % - Markeringsfarve5 2 2 4 2 2 4" xfId="7427" xr:uid="{00000000-0005-0000-0000-00001D580000}"/>
    <cellStyle name="40 % - Markeringsfarve5 2 2 4 2 2 4 2" xfId="17690" xr:uid="{00000000-0005-0000-0000-00001E580000}"/>
    <cellStyle name="40 % - Markeringsfarve5 2 2 4 2 2 5" xfId="7428" xr:uid="{00000000-0005-0000-0000-00001F580000}"/>
    <cellStyle name="40 % - Markeringsfarve5 2 2 4 2 2 5 2" xfId="17691" xr:uid="{00000000-0005-0000-0000-000020580000}"/>
    <cellStyle name="40 % - Markeringsfarve5 2 2 4 2 2 6" xfId="7429" xr:uid="{00000000-0005-0000-0000-000021580000}"/>
    <cellStyle name="40 % - Markeringsfarve5 2 2 4 2 2 6 2" xfId="17692" xr:uid="{00000000-0005-0000-0000-000022580000}"/>
    <cellStyle name="40 % - Markeringsfarve5 2 2 4 2 2 7" xfId="17687" xr:uid="{00000000-0005-0000-0000-000023580000}"/>
    <cellStyle name="40 % - Markeringsfarve5 2 2 4 2 3" xfId="7430" xr:uid="{00000000-0005-0000-0000-000024580000}"/>
    <cellStyle name="40 % - Markeringsfarve5 2 2 4 2 3 2" xfId="7431" xr:uid="{00000000-0005-0000-0000-000025580000}"/>
    <cellStyle name="40 % - Markeringsfarve5 2 2 4 2 3 2 2" xfId="17694" xr:uid="{00000000-0005-0000-0000-000026580000}"/>
    <cellStyle name="40 % - Markeringsfarve5 2 2 4 2 3 3" xfId="7432" xr:uid="{00000000-0005-0000-0000-000027580000}"/>
    <cellStyle name="40 % - Markeringsfarve5 2 2 4 2 3 3 2" xfId="17695" xr:uid="{00000000-0005-0000-0000-000028580000}"/>
    <cellStyle name="40 % - Markeringsfarve5 2 2 4 2 3 4" xfId="7433" xr:uid="{00000000-0005-0000-0000-000029580000}"/>
    <cellStyle name="40 % - Markeringsfarve5 2 2 4 2 3 4 2" xfId="17696" xr:uid="{00000000-0005-0000-0000-00002A580000}"/>
    <cellStyle name="40 % - Markeringsfarve5 2 2 4 2 3 5" xfId="7434" xr:uid="{00000000-0005-0000-0000-00002B580000}"/>
    <cellStyle name="40 % - Markeringsfarve5 2 2 4 2 3 5 2" xfId="17697" xr:uid="{00000000-0005-0000-0000-00002C580000}"/>
    <cellStyle name="40 % - Markeringsfarve5 2 2 4 2 3 6" xfId="7435" xr:uid="{00000000-0005-0000-0000-00002D580000}"/>
    <cellStyle name="40 % - Markeringsfarve5 2 2 4 2 3 6 2" xfId="17698" xr:uid="{00000000-0005-0000-0000-00002E580000}"/>
    <cellStyle name="40 % - Markeringsfarve5 2 2 4 2 3 7" xfId="17693" xr:uid="{00000000-0005-0000-0000-00002F580000}"/>
    <cellStyle name="40 % - Markeringsfarve5 2 2 4 2 4" xfId="7436" xr:uid="{00000000-0005-0000-0000-000030580000}"/>
    <cellStyle name="40 % - Markeringsfarve5 2 2 4 2 4 2" xfId="7437" xr:uid="{00000000-0005-0000-0000-000031580000}"/>
    <cellStyle name="40 % - Markeringsfarve5 2 2 4 2 4 2 2" xfId="17700" xr:uid="{00000000-0005-0000-0000-000032580000}"/>
    <cellStyle name="40 % - Markeringsfarve5 2 2 4 2 4 3" xfId="7438" xr:uid="{00000000-0005-0000-0000-000033580000}"/>
    <cellStyle name="40 % - Markeringsfarve5 2 2 4 2 4 3 2" xfId="17701" xr:uid="{00000000-0005-0000-0000-000034580000}"/>
    <cellStyle name="40 % - Markeringsfarve5 2 2 4 2 4 4" xfId="7439" xr:uid="{00000000-0005-0000-0000-000035580000}"/>
    <cellStyle name="40 % - Markeringsfarve5 2 2 4 2 4 4 2" xfId="17702" xr:uid="{00000000-0005-0000-0000-000036580000}"/>
    <cellStyle name="40 % - Markeringsfarve5 2 2 4 2 4 5" xfId="7440" xr:uid="{00000000-0005-0000-0000-000037580000}"/>
    <cellStyle name="40 % - Markeringsfarve5 2 2 4 2 4 5 2" xfId="17703" xr:uid="{00000000-0005-0000-0000-000038580000}"/>
    <cellStyle name="40 % - Markeringsfarve5 2 2 4 2 4 6" xfId="7441" xr:uid="{00000000-0005-0000-0000-000039580000}"/>
    <cellStyle name="40 % - Markeringsfarve5 2 2 4 2 4 6 2" xfId="17704" xr:uid="{00000000-0005-0000-0000-00003A580000}"/>
    <cellStyle name="40 % - Markeringsfarve5 2 2 4 2 4 7" xfId="17699" xr:uid="{00000000-0005-0000-0000-00003B580000}"/>
    <cellStyle name="40 % - Markeringsfarve5 2 2 4 2 5" xfId="7442" xr:uid="{00000000-0005-0000-0000-00003C580000}"/>
    <cellStyle name="40 % - Markeringsfarve5 2 2 4 2 5 2" xfId="17705" xr:uid="{00000000-0005-0000-0000-00003D580000}"/>
    <cellStyle name="40 % - Markeringsfarve5 2 2 4 2 6" xfId="7443" xr:uid="{00000000-0005-0000-0000-00003E580000}"/>
    <cellStyle name="40 % - Markeringsfarve5 2 2 4 2 6 2" xfId="17706" xr:uid="{00000000-0005-0000-0000-00003F580000}"/>
    <cellStyle name="40 % - Markeringsfarve5 2 2 4 2 7" xfId="7444" xr:uid="{00000000-0005-0000-0000-000040580000}"/>
    <cellStyle name="40 % - Markeringsfarve5 2 2 4 2 7 2" xfId="17707" xr:uid="{00000000-0005-0000-0000-000041580000}"/>
    <cellStyle name="40 % - Markeringsfarve5 2 2 4 2 8" xfId="7445" xr:uid="{00000000-0005-0000-0000-000042580000}"/>
    <cellStyle name="40 % - Markeringsfarve5 2 2 4 2 8 2" xfId="17708" xr:uid="{00000000-0005-0000-0000-000043580000}"/>
    <cellStyle name="40 % - Markeringsfarve5 2 2 4 2 9" xfId="7446" xr:uid="{00000000-0005-0000-0000-000044580000}"/>
    <cellStyle name="40 % - Markeringsfarve5 2 2 4 2 9 2" xfId="17709" xr:uid="{00000000-0005-0000-0000-000045580000}"/>
    <cellStyle name="40 % - Markeringsfarve5 2 2 4 3" xfId="7447" xr:uid="{00000000-0005-0000-0000-000046580000}"/>
    <cellStyle name="40 % - Markeringsfarve5 2 2 4 3 2" xfId="7448" xr:uid="{00000000-0005-0000-0000-000047580000}"/>
    <cellStyle name="40 % - Markeringsfarve5 2 2 4 3 2 2" xfId="17711" xr:uid="{00000000-0005-0000-0000-000048580000}"/>
    <cellStyle name="40 % - Markeringsfarve5 2 2 4 3 3" xfId="7449" xr:uid="{00000000-0005-0000-0000-000049580000}"/>
    <cellStyle name="40 % - Markeringsfarve5 2 2 4 3 3 2" xfId="17712" xr:uid="{00000000-0005-0000-0000-00004A580000}"/>
    <cellStyle name="40 % - Markeringsfarve5 2 2 4 3 4" xfId="7450" xr:uid="{00000000-0005-0000-0000-00004B580000}"/>
    <cellStyle name="40 % - Markeringsfarve5 2 2 4 3 4 2" xfId="17713" xr:uid="{00000000-0005-0000-0000-00004C580000}"/>
    <cellStyle name="40 % - Markeringsfarve5 2 2 4 3 5" xfId="7451" xr:uid="{00000000-0005-0000-0000-00004D580000}"/>
    <cellStyle name="40 % - Markeringsfarve5 2 2 4 3 5 2" xfId="17714" xr:uid="{00000000-0005-0000-0000-00004E580000}"/>
    <cellStyle name="40 % - Markeringsfarve5 2 2 4 3 6" xfId="7452" xr:uid="{00000000-0005-0000-0000-00004F580000}"/>
    <cellStyle name="40 % - Markeringsfarve5 2 2 4 3 6 2" xfId="17715" xr:uid="{00000000-0005-0000-0000-000050580000}"/>
    <cellStyle name="40 % - Markeringsfarve5 2 2 4 3 7" xfId="17710" xr:uid="{00000000-0005-0000-0000-000051580000}"/>
    <cellStyle name="40 % - Markeringsfarve5 2 2 4 4" xfId="7453" xr:uid="{00000000-0005-0000-0000-000052580000}"/>
    <cellStyle name="40 % - Markeringsfarve5 2 2 4 4 2" xfId="7454" xr:uid="{00000000-0005-0000-0000-000053580000}"/>
    <cellStyle name="40 % - Markeringsfarve5 2 2 4 4 2 2" xfId="17717" xr:uid="{00000000-0005-0000-0000-000054580000}"/>
    <cellStyle name="40 % - Markeringsfarve5 2 2 4 4 3" xfId="7455" xr:uid="{00000000-0005-0000-0000-000055580000}"/>
    <cellStyle name="40 % - Markeringsfarve5 2 2 4 4 3 2" xfId="17718" xr:uid="{00000000-0005-0000-0000-000056580000}"/>
    <cellStyle name="40 % - Markeringsfarve5 2 2 4 4 4" xfId="7456" xr:uid="{00000000-0005-0000-0000-000057580000}"/>
    <cellStyle name="40 % - Markeringsfarve5 2 2 4 4 4 2" xfId="17719" xr:uid="{00000000-0005-0000-0000-000058580000}"/>
    <cellStyle name="40 % - Markeringsfarve5 2 2 4 4 5" xfId="7457" xr:uid="{00000000-0005-0000-0000-000059580000}"/>
    <cellStyle name="40 % - Markeringsfarve5 2 2 4 4 5 2" xfId="17720" xr:uid="{00000000-0005-0000-0000-00005A580000}"/>
    <cellStyle name="40 % - Markeringsfarve5 2 2 4 4 6" xfId="7458" xr:uid="{00000000-0005-0000-0000-00005B580000}"/>
    <cellStyle name="40 % - Markeringsfarve5 2 2 4 4 6 2" xfId="17721" xr:uid="{00000000-0005-0000-0000-00005C580000}"/>
    <cellStyle name="40 % - Markeringsfarve5 2 2 4 4 7" xfId="17716" xr:uid="{00000000-0005-0000-0000-00005D580000}"/>
    <cellStyle name="40 % - Markeringsfarve5 2 2 4 5" xfId="7459" xr:uid="{00000000-0005-0000-0000-00005E580000}"/>
    <cellStyle name="40 % - Markeringsfarve5 2 2 4 5 2" xfId="7460" xr:uid="{00000000-0005-0000-0000-00005F580000}"/>
    <cellStyle name="40 % - Markeringsfarve5 2 2 4 5 2 2" xfId="17723" xr:uid="{00000000-0005-0000-0000-000060580000}"/>
    <cellStyle name="40 % - Markeringsfarve5 2 2 4 5 3" xfId="7461" xr:uid="{00000000-0005-0000-0000-000061580000}"/>
    <cellStyle name="40 % - Markeringsfarve5 2 2 4 5 3 2" xfId="17724" xr:uid="{00000000-0005-0000-0000-000062580000}"/>
    <cellStyle name="40 % - Markeringsfarve5 2 2 4 5 4" xfId="7462" xr:uid="{00000000-0005-0000-0000-000063580000}"/>
    <cellStyle name="40 % - Markeringsfarve5 2 2 4 5 4 2" xfId="17725" xr:uid="{00000000-0005-0000-0000-000064580000}"/>
    <cellStyle name="40 % - Markeringsfarve5 2 2 4 5 5" xfId="7463" xr:uid="{00000000-0005-0000-0000-000065580000}"/>
    <cellStyle name="40 % - Markeringsfarve5 2 2 4 5 5 2" xfId="17726" xr:uid="{00000000-0005-0000-0000-000066580000}"/>
    <cellStyle name="40 % - Markeringsfarve5 2 2 4 5 6" xfId="7464" xr:uid="{00000000-0005-0000-0000-000067580000}"/>
    <cellStyle name="40 % - Markeringsfarve5 2 2 4 5 6 2" xfId="17727" xr:uid="{00000000-0005-0000-0000-000068580000}"/>
    <cellStyle name="40 % - Markeringsfarve5 2 2 4 5 7" xfId="17722" xr:uid="{00000000-0005-0000-0000-000069580000}"/>
    <cellStyle name="40 % - Markeringsfarve5 2 2 4 6" xfId="7465" xr:uid="{00000000-0005-0000-0000-00006A580000}"/>
    <cellStyle name="40 % - Markeringsfarve5 2 2 4 6 2" xfId="17728" xr:uid="{00000000-0005-0000-0000-00006B580000}"/>
    <cellStyle name="40 % - Markeringsfarve5 2 2 4 7" xfId="7466" xr:uid="{00000000-0005-0000-0000-00006C580000}"/>
    <cellStyle name="40 % - Markeringsfarve5 2 2 4 7 2" xfId="17729" xr:uid="{00000000-0005-0000-0000-00006D580000}"/>
    <cellStyle name="40 % - Markeringsfarve5 2 2 4 8" xfId="7467" xr:uid="{00000000-0005-0000-0000-00006E580000}"/>
    <cellStyle name="40 % - Markeringsfarve5 2 2 4 8 2" xfId="17730" xr:uid="{00000000-0005-0000-0000-00006F580000}"/>
    <cellStyle name="40 % - Markeringsfarve5 2 2 4 9" xfId="7468" xr:uid="{00000000-0005-0000-0000-000070580000}"/>
    <cellStyle name="40 % - Markeringsfarve5 2 2 4 9 2" xfId="17731" xr:uid="{00000000-0005-0000-0000-000071580000}"/>
    <cellStyle name="40 % - Markeringsfarve5 2 2 5" xfId="7469" xr:uid="{00000000-0005-0000-0000-000072580000}"/>
    <cellStyle name="40 % - Markeringsfarve5 2 2 5 10" xfId="17732" xr:uid="{00000000-0005-0000-0000-000073580000}"/>
    <cellStyle name="40 % - Markeringsfarve5 2 2 5 2" xfId="7470" xr:uid="{00000000-0005-0000-0000-000074580000}"/>
    <cellStyle name="40 % - Markeringsfarve5 2 2 5 2 2" xfId="7471" xr:uid="{00000000-0005-0000-0000-000075580000}"/>
    <cellStyle name="40 % - Markeringsfarve5 2 2 5 2 2 2" xfId="17734" xr:uid="{00000000-0005-0000-0000-000076580000}"/>
    <cellStyle name="40 % - Markeringsfarve5 2 2 5 2 3" xfId="7472" xr:uid="{00000000-0005-0000-0000-000077580000}"/>
    <cellStyle name="40 % - Markeringsfarve5 2 2 5 2 3 2" xfId="17735" xr:uid="{00000000-0005-0000-0000-000078580000}"/>
    <cellStyle name="40 % - Markeringsfarve5 2 2 5 2 4" xfId="7473" xr:uid="{00000000-0005-0000-0000-000079580000}"/>
    <cellStyle name="40 % - Markeringsfarve5 2 2 5 2 4 2" xfId="17736" xr:uid="{00000000-0005-0000-0000-00007A580000}"/>
    <cellStyle name="40 % - Markeringsfarve5 2 2 5 2 5" xfId="7474" xr:uid="{00000000-0005-0000-0000-00007B580000}"/>
    <cellStyle name="40 % - Markeringsfarve5 2 2 5 2 5 2" xfId="17737" xr:uid="{00000000-0005-0000-0000-00007C580000}"/>
    <cellStyle name="40 % - Markeringsfarve5 2 2 5 2 6" xfId="7475" xr:uid="{00000000-0005-0000-0000-00007D580000}"/>
    <cellStyle name="40 % - Markeringsfarve5 2 2 5 2 6 2" xfId="17738" xr:uid="{00000000-0005-0000-0000-00007E580000}"/>
    <cellStyle name="40 % - Markeringsfarve5 2 2 5 2 7" xfId="17733" xr:uid="{00000000-0005-0000-0000-00007F580000}"/>
    <cellStyle name="40 % - Markeringsfarve5 2 2 5 3" xfId="7476" xr:uid="{00000000-0005-0000-0000-000080580000}"/>
    <cellStyle name="40 % - Markeringsfarve5 2 2 5 3 2" xfId="7477" xr:uid="{00000000-0005-0000-0000-000081580000}"/>
    <cellStyle name="40 % - Markeringsfarve5 2 2 5 3 2 2" xfId="17740" xr:uid="{00000000-0005-0000-0000-000082580000}"/>
    <cellStyle name="40 % - Markeringsfarve5 2 2 5 3 3" xfId="7478" xr:uid="{00000000-0005-0000-0000-000083580000}"/>
    <cellStyle name="40 % - Markeringsfarve5 2 2 5 3 3 2" xfId="17741" xr:uid="{00000000-0005-0000-0000-000084580000}"/>
    <cellStyle name="40 % - Markeringsfarve5 2 2 5 3 4" xfId="7479" xr:uid="{00000000-0005-0000-0000-000085580000}"/>
    <cellStyle name="40 % - Markeringsfarve5 2 2 5 3 4 2" xfId="17742" xr:uid="{00000000-0005-0000-0000-000086580000}"/>
    <cellStyle name="40 % - Markeringsfarve5 2 2 5 3 5" xfId="7480" xr:uid="{00000000-0005-0000-0000-000087580000}"/>
    <cellStyle name="40 % - Markeringsfarve5 2 2 5 3 5 2" xfId="17743" xr:uid="{00000000-0005-0000-0000-000088580000}"/>
    <cellStyle name="40 % - Markeringsfarve5 2 2 5 3 6" xfId="7481" xr:uid="{00000000-0005-0000-0000-000089580000}"/>
    <cellStyle name="40 % - Markeringsfarve5 2 2 5 3 6 2" xfId="17744" xr:uid="{00000000-0005-0000-0000-00008A580000}"/>
    <cellStyle name="40 % - Markeringsfarve5 2 2 5 3 7" xfId="17739" xr:uid="{00000000-0005-0000-0000-00008B580000}"/>
    <cellStyle name="40 % - Markeringsfarve5 2 2 5 4" xfId="7482" xr:uid="{00000000-0005-0000-0000-00008C580000}"/>
    <cellStyle name="40 % - Markeringsfarve5 2 2 5 4 2" xfId="7483" xr:uid="{00000000-0005-0000-0000-00008D580000}"/>
    <cellStyle name="40 % - Markeringsfarve5 2 2 5 4 2 2" xfId="17746" xr:uid="{00000000-0005-0000-0000-00008E580000}"/>
    <cellStyle name="40 % - Markeringsfarve5 2 2 5 4 3" xfId="7484" xr:uid="{00000000-0005-0000-0000-00008F580000}"/>
    <cellStyle name="40 % - Markeringsfarve5 2 2 5 4 3 2" xfId="17747" xr:uid="{00000000-0005-0000-0000-000090580000}"/>
    <cellStyle name="40 % - Markeringsfarve5 2 2 5 4 4" xfId="7485" xr:uid="{00000000-0005-0000-0000-000091580000}"/>
    <cellStyle name="40 % - Markeringsfarve5 2 2 5 4 4 2" xfId="17748" xr:uid="{00000000-0005-0000-0000-000092580000}"/>
    <cellStyle name="40 % - Markeringsfarve5 2 2 5 4 5" xfId="7486" xr:uid="{00000000-0005-0000-0000-000093580000}"/>
    <cellStyle name="40 % - Markeringsfarve5 2 2 5 4 5 2" xfId="17749" xr:uid="{00000000-0005-0000-0000-000094580000}"/>
    <cellStyle name="40 % - Markeringsfarve5 2 2 5 4 6" xfId="7487" xr:uid="{00000000-0005-0000-0000-000095580000}"/>
    <cellStyle name="40 % - Markeringsfarve5 2 2 5 4 6 2" xfId="17750" xr:uid="{00000000-0005-0000-0000-000096580000}"/>
    <cellStyle name="40 % - Markeringsfarve5 2 2 5 4 7" xfId="17745" xr:uid="{00000000-0005-0000-0000-000097580000}"/>
    <cellStyle name="40 % - Markeringsfarve5 2 2 5 5" xfId="7488" xr:uid="{00000000-0005-0000-0000-000098580000}"/>
    <cellStyle name="40 % - Markeringsfarve5 2 2 5 5 2" xfId="17751" xr:uid="{00000000-0005-0000-0000-000099580000}"/>
    <cellStyle name="40 % - Markeringsfarve5 2 2 5 6" xfId="7489" xr:uid="{00000000-0005-0000-0000-00009A580000}"/>
    <cellStyle name="40 % - Markeringsfarve5 2 2 5 6 2" xfId="17752" xr:uid="{00000000-0005-0000-0000-00009B580000}"/>
    <cellStyle name="40 % - Markeringsfarve5 2 2 5 7" xfId="7490" xr:uid="{00000000-0005-0000-0000-00009C580000}"/>
    <cellStyle name="40 % - Markeringsfarve5 2 2 5 7 2" xfId="17753" xr:uid="{00000000-0005-0000-0000-00009D580000}"/>
    <cellStyle name="40 % - Markeringsfarve5 2 2 5 8" xfId="7491" xr:uid="{00000000-0005-0000-0000-00009E580000}"/>
    <cellStyle name="40 % - Markeringsfarve5 2 2 5 8 2" xfId="17754" xr:uid="{00000000-0005-0000-0000-00009F580000}"/>
    <cellStyle name="40 % - Markeringsfarve5 2 2 5 9" xfId="7492" xr:uid="{00000000-0005-0000-0000-0000A0580000}"/>
    <cellStyle name="40 % - Markeringsfarve5 2 2 5 9 2" xfId="17755" xr:uid="{00000000-0005-0000-0000-0000A1580000}"/>
    <cellStyle name="40 % - Markeringsfarve5 2 2 6" xfId="7493" xr:uid="{00000000-0005-0000-0000-0000A2580000}"/>
    <cellStyle name="40 % - Markeringsfarve5 2 2 6 2" xfId="7494" xr:uid="{00000000-0005-0000-0000-0000A3580000}"/>
    <cellStyle name="40 % - Markeringsfarve5 2 2 6 2 2" xfId="17757" xr:uid="{00000000-0005-0000-0000-0000A4580000}"/>
    <cellStyle name="40 % - Markeringsfarve5 2 2 6 3" xfId="7495" xr:uid="{00000000-0005-0000-0000-0000A5580000}"/>
    <cellStyle name="40 % - Markeringsfarve5 2 2 6 3 2" xfId="17758" xr:uid="{00000000-0005-0000-0000-0000A6580000}"/>
    <cellStyle name="40 % - Markeringsfarve5 2 2 6 4" xfId="7496" xr:uid="{00000000-0005-0000-0000-0000A7580000}"/>
    <cellStyle name="40 % - Markeringsfarve5 2 2 6 4 2" xfId="17759" xr:uid="{00000000-0005-0000-0000-0000A8580000}"/>
    <cellStyle name="40 % - Markeringsfarve5 2 2 6 5" xfId="7497" xr:uid="{00000000-0005-0000-0000-0000A9580000}"/>
    <cellStyle name="40 % - Markeringsfarve5 2 2 6 5 2" xfId="17760" xr:uid="{00000000-0005-0000-0000-0000AA580000}"/>
    <cellStyle name="40 % - Markeringsfarve5 2 2 6 6" xfId="7498" xr:uid="{00000000-0005-0000-0000-0000AB580000}"/>
    <cellStyle name="40 % - Markeringsfarve5 2 2 6 6 2" xfId="17761" xr:uid="{00000000-0005-0000-0000-0000AC580000}"/>
    <cellStyle name="40 % - Markeringsfarve5 2 2 6 7" xfId="17756" xr:uid="{00000000-0005-0000-0000-0000AD580000}"/>
    <cellStyle name="40 % - Markeringsfarve5 2 2 7" xfId="7499" xr:uid="{00000000-0005-0000-0000-0000AE580000}"/>
    <cellStyle name="40 % - Markeringsfarve5 2 2 7 2" xfId="7500" xr:uid="{00000000-0005-0000-0000-0000AF580000}"/>
    <cellStyle name="40 % - Markeringsfarve5 2 2 7 2 2" xfId="17763" xr:uid="{00000000-0005-0000-0000-0000B0580000}"/>
    <cellStyle name="40 % - Markeringsfarve5 2 2 7 3" xfId="7501" xr:uid="{00000000-0005-0000-0000-0000B1580000}"/>
    <cellStyle name="40 % - Markeringsfarve5 2 2 7 3 2" xfId="17764" xr:uid="{00000000-0005-0000-0000-0000B2580000}"/>
    <cellStyle name="40 % - Markeringsfarve5 2 2 7 4" xfId="7502" xr:uid="{00000000-0005-0000-0000-0000B3580000}"/>
    <cellStyle name="40 % - Markeringsfarve5 2 2 7 4 2" xfId="17765" xr:uid="{00000000-0005-0000-0000-0000B4580000}"/>
    <cellStyle name="40 % - Markeringsfarve5 2 2 7 5" xfId="7503" xr:uid="{00000000-0005-0000-0000-0000B5580000}"/>
    <cellStyle name="40 % - Markeringsfarve5 2 2 7 5 2" xfId="17766" xr:uid="{00000000-0005-0000-0000-0000B6580000}"/>
    <cellStyle name="40 % - Markeringsfarve5 2 2 7 6" xfId="7504" xr:uid="{00000000-0005-0000-0000-0000B7580000}"/>
    <cellStyle name="40 % - Markeringsfarve5 2 2 7 6 2" xfId="17767" xr:uid="{00000000-0005-0000-0000-0000B8580000}"/>
    <cellStyle name="40 % - Markeringsfarve5 2 2 7 7" xfId="17762" xr:uid="{00000000-0005-0000-0000-0000B9580000}"/>
    <cellStyle name="40 % - Markeringsfarve5 2 2 8" xfId="7505" xr:uid="{00000000-0005-0000-0000-0000BA580000}"/>
    <cellStyle name="40 % - Markeringsfarve5 2 2 8 2" xfId="7506" xr:uid="{00000000-0005-0000-0000-0000BB580000}"/>
    <cellStyle name="40 % - Markeringsfarve5 2 2 8 2 2" xfId="17769" xr:uid="{00000000-0005-0000-0000-0000BC580000}"/>
    <cellStyle name="40 % - Markeringsfarve5 2 2 8 3" xfId="7507" xr:uid="{00000000-0005-0000-0000-0000BD580000}"/>
    <cellStyle name="40 % - Markeringsfarve5 2 2 8 3 2" xfId="17770" xr:uid="{00000000-0005-0000-0000-0000BE580000}"/>
    <cellStyle name="40 % - Markeringsfarve5 2 2 8 4" xfId="7508" xr:uid="{00000000-0005-0000-0000-0000BF580000}"/>
    <cellStyle name="40 % - Markeringsfarve5 2 2 8 4 2" xfId="17771" xr:uid="{00000000-0005-0000-0000-0000C0580000}"/>
    <cellStyle name="40 % - Markeringsfarve5 2 2 8 5" xfId="7509" xr:uid="{00000000-0005-0000-0000-0000C1580000}"/>
    <cellStyle name="40 % - Markeringsfarve5 2 2 8 5 2" xfId="17772" xr:uid="{00000000-0005-0000-0000-0000C2580000}"/>
    <cellStyle name="40 % - Markeringsfarve5 2 2 8 6" xfId="7510" xr:uid="{00000000-0005-0000-0000-0000C3580000}"/>
    <cellStyle name="40 % - Markeringsfarve5 2 2 8 6 2" xfId="17773" xr:uid="{00000000-0005-0000-0000-0000C4580000}"/>
    <cellStyle name="40 % - Markeringsfarve5 2 2 8 7" xfId="17768" xr:uid="{00000000-0005-0000-0000-0000C5580000}"/>
    <cellStyle name="40 % - Markeringsfarve5 2 2 9" xfId="7511" xr:uid="{00000000-0005-0000-0000-0000C6580000}"/>
    <cellStyle name="40 % - Markeringsfarve5 2 2 9 2" xfId="17774" xr:uid="{00000000-0005-0000-0000-0000C7580000}"/>
    <cellStyle name="40 % - Markeringsfarve5 2 2_Budget" xfId="7512" xr:uid="{00000000-0005-0000-0000-0000C8580000}"/>
    <cellStyle name="40 % - Markeringsfarve5 2 3" xfId="7513" xr:uid="{00000000-0005-0000-0000-0000C9580000}"/>
    <cellStyle name="40 % - Markeringsfarve5 2 3 10" xfId="7514" xr:uid="{00000000-0005-0000-0000-0000CA580000}"/>
    <cellStyle name="40 % - Markeringsfarve5 2 3 10 2" xfId="17776" xr:uid="{00000000-0005-0000-0000-0000CB580000}"/>
    <cellStyle name="40 % - Markeringsfarve5 2 3 11" xfId="7515" xr:uid="{00000000-0005-0000-0000-0000CC580000}"/>
    <cellStyle name="40 % - Markeringsfarve5 2 3 11 2" xfId="17777" xr:uid="{00000000-0005-0000-0000-0000CD580000}"/>
    <cellStyle name="40 % - Markeringsfarve5 2 3 12" xfId="7516" xr:uid="{00000000-0005-0000-0000-0000CE580000}"/>
    <cellStyle name="40 % - Markeringsfarve5 2 3 12 2" xfId="17778" xr:uid="{00000000-0005-0000-0000-0000CF580000}"/>
    <cellStyle name="40 % - Markeringsfarve5 2 3 13" xfId="7517" xr:uid="{00000000-0005-0000-0000-0000D0580000}"/>
    <cellStyle name="40 % - Markeringsfarve5 2 3 13 2" xfId="17779" xr:uid="{00000000-0005-0000-0000-0000D1580000}"/>
    <cellStyle name="40 % - Markeringsfarve5 2 3 14" xfId="17775" xr:uid="{00000000-0005-0000-0000-0000D2580000}"/>
    <cellStyle name="40 % - Markeringsfarve5 2 3 2" xfId="7518" xr:uid="{00000000-0005-0000-0000-0000D3580000}"/>
    <cellStyle name="40 % - Markeringsfarve5 2 3 2 10" xfId="7519" xr:uid="{00000000-0005-0000-0000-0000D4580000}"/>
    <cellStyle name="40 % - Markeringsfarve5 2 3 2 10 2" xfId="17781" xr:uid="{00000000-0005-0000-0000-0000D5580000}"/>
    <cellStyle name="40 % - Markeringsfarve5 2 3 2 11" xfId="7520" xr:uid="{00000000-0005-0000-0000-0000D6580000}"/>
    <cellStyle name="40 % - Markeringsfarve5 2 3 2 11 2" xfId="17782" xr:uid="{00000000-0005-0000-0000-0000D7580000}"/>
    <cellStyle name="40 % - Markeringsfarve5 2 3 2 12" xfId="17780" xr:uid="{00000000-0005-0000-0000-0000D8580000}"/>
    <cellStyle name="40 % - Markeringsfarve5 2 3 2 2" xfId="7521" xr:uid="{00000000-0005-0000-0000-0000D9580000}"/>
    <cellStyle name="40 % - Markeringsfarve5 2 3 2 2 10" xfId="7522" xr:uid="{00000000-0005-0000-0000-0000DA580000}"/>
    <cellStyle name="40 % - Markeringsfarve5 2 3 2 2 10 2" xfId="17784" xr:uid="{00000000-0005-0000-0000-0000DB580000}"/>
    <cellStyle name="40 % - Markeringsfarve5 2 3 2 2 11" xfId="17783" xr:uid="{00000000-0005-0000-0000-0000DC580000}"/>
    <cellStyle name="40 % - Markeringsfarve5 2 3 2 2 2" xfId="7523" xr:uid="{00000000-0005-0000-0000-0000DD580000}"/>
    <cellStyle name="40 % - Markeringsfarve5 2 3 2 2 2 2" xfId="7524" xr:uid="{00000000-0005-0000-0000-0000DE580000}"/>
    <cellStyle name="40 % - Markeringsfarve5 2 3 2 2 2 2 2" xfId="17786" xr:uid="{00000000-0005-0000-0000-0000DF580000}"/>
    <cellStyle name="40 % - Markeringsfarve5 2 3 2 2 2 3" xfId="7525" xr:uid="{00000000-0005-0000-0000-0000E0580000}"/>
    <cellStyle name="40 % - Markeringsfarve5 2 3 2 2 2 3 2" xfId="17787" xr:uid="{00000000-0005-0000-0000-0000E1580000}"/>
    <cellStyle name="40 % - Markeringsfarve5 2 3 2 2 2 4" xfId="7526" xr:uid="{00000000-0005-0000-0000-0000E2580000}"/>
    <cellStyle name="40 % - Markeringsfarve5 2 3 2 2 2 4 2" xfId="17788" xr:uid="{00000000-0005-0000-0000-0000E3580000}"/>
    <cellStyle name="40 % - Markeringsfarve5 2 3 2 2 2 5" xfId="7527" xr:uid="{00000000-0005-0000-0000-0000E4580000}"/>
    <cellStyle name="40 % - Markeringsfarve5 2 3 2 2 2 5 2" xfId="17789" xr:uid="{00000000-0005-0000-0000-0000E5580000}"/>
    <cellStyle name="40 % - Markeringsfarve5 2 3 2 2 2 6" xfId="7528" xr:uid="{00000000-0005-0000-0000-0000E6580000}"/>
    <cellStyle name="40 % - Markeringsfarve5 2 3 2 2 2 6 2" xfId="17790" xr:uid="{00000000-0005-0000-0000-0000E7580000}"/>
    <cellStyle name="40 % - Markeringsfarve5 2 3 2 2 2 7" xfId="17785" xr:uid="{00000000-0005-0000-0000-0000E8580000}"/>
    <cellStyle name="40 % - Markeringsfarve5 2 3 2 2 3" xfId="7529" xr:uid="{00000000-0005-0000-0000-0000E9580000}"/>
    <cellStyle name="40 % - Markeringsfarve5 2 3 2 2 3 2" xfId="7530" xr:uid="{00000000-0005-0000-0000-0000EA580000}"/>
    <cellStyle name="40 % - Markeringsfarve5 2 3 2 2 3 2 2" xfId="17792" xr:uid="{00000000-0005-0000-0000-0000EB580000}"/>
    <cellStyle name="40 % - Markeringsfarve5 2 3 2 2 3 3" xfId="7531" xr:uid="{00000000-0005-0000-0000-0000EC580000}"/>
    <cellStyle name="40 % - Markeringsfarve5 2 3 2 2 3 3 2" xfId="17793" xr:uid="{00000000-0005-0000-0000-0000ED580000}"/>
    <cellStyle name="40 % - Markeringsfarve5 2 3 2 2 3 4" xfId="7532" xr:uid="{00000000-0005-0000-0000-0000EE580000}"/>
    <cellStyle name="40 % - Markeringsfarve5 2 3 2 2 3 4 2" xfId="17794" xr:uid="{00000000-0005-0000-0000-0000EF580000}"/>
    <cellStyle name="40 % - Markeringsfarve5 2 3 2 2 3 5" xfId="7533" xr:uid="{00000000-0005-0000-0000-0000F0580000}"/>
    <cellStyle name="40 % - Markeringsfarve5 2 3 2 2 3 5 2" xfId="17795" xr:uid="{00000000-0005-0000-0000-0000F1580000}"/>
    <cellStyle name="40 % - Markeringsfarve5 2 3 2 2 3 6" xfId="7534" xr:uid="{00000000-0005-0000-0000-0000F2580000}"/>
    <cellStyle name="40 % - Markeringsfarve5 2 3 2 2 3 6 2" xfId="17796" xr:uid="{00000000-0005-0000-0000-0000F3580000}"/>
    <cellStyle name="40 % - Markeringsfarve5 2 3 2 2 3 7" xfId="17791" xr:uid="{00000000-0005-0000-0000-0000F4580000}"/>
    <cellStyle name="40 % - Markeringsfarve5 2 3 2 2 4" xfId="7535" xr:uid="{00000000-0005-0000-0000-0000F5580000}"/>
    <cellStyle name="40 % - Markeringsfarve5 2 3 2 2 4 2" xfId="7536" xr:uid="{00000000-0005-0000-0000-0000F6580000}"/>
    <cellStyle name="40 % - Markeringsfarve5 2 3 2 2 4 2 2" xfId="17798" xr:uid="{00000000-0005-0000-0000-0000F7580000}"/>
    <cellStyle name="40 % - Markeringsfarve5 2 3 2 2 4 3" xfId="7537" xr:uid="{00000000-0005-0000-0000-0000F8580000}"/>
    <cellStyle name="40 % - Markeringsfarve5 2 3 2 2 4 3 2" xfId="17799" xr:uid="{00000000-0005-0000-0000-0000F9580000}"/>
    <cellStyle name="40 % - Markeringsfarve5 2 3 2 2 4 4" xfId="7538" xr:uid="{00000000-0005-0000-0000-0000FA580000}"/>
    <cellStyle name="40 % - Markeringsfarve5 2 3 2 2 4 4 2" xfId="17800" xr:uid="{00000000-0005-0000-0000-0000FB580000}"/>
    <cellStyle name="40 % - Markeringsfarve5 2 3 2 2 4 5" xfId="7539" xr:uid="{00000000-0005-0000-0000-0000FC580000}"/>
    <cellStyle name="40 % - Markeringsfarve5 2 3 2 2 4 5 2" xfId="17801" xr:uid="{00000000-0005-0000-0000-0000FD580000}"/>
    <cellStyle name="40 % - Markeringsfarve5 2 3 2 2 4 6" xfId="7540" xr:uid="{00000000-0005-0000-0000-0000FE580000}"/>
    <cellStyle name="40 % - Markeringsfarve5 2 3 2 2 4 6 2" xfId="17802" xr:uid="{00000000-0005-0000-0000-0000FF580000}"/>
    <cellStyle name="40 % - Markeringsfarve5 2 3 2 2 4 7" xfId="17797" xr:uid="{00000000-0005-0000-0000-000000590000}"/>
    <cellStyle name="40 % - Markeringsfarve5 2 3 2 2 5" xfId="7541" xr:uid="{00000000-0005-0000-0000-000001590000}"/>
    <cellStyle name="40 % - Markeringsfarve5 2 3 2 2 5 2" xfId="7542" xr:uid="{00000000-0005-0000-0000-000002590000}"/>
    <cellStyle name="40 % - Markeringsfarve5 2 3 2 2 5 2 2" xfId="17804" xr:uid="{00000000-0005-0000-0000-000003590000}"/>
    <cellStyle name="40 % - Markeringsfarve5 2 3 2 2 5 3" xfId="7543" xr:uid="{00000000-0005-0000-0000-000004590000}"/>
    <cellStyle name="40 % - Markeringsfarve5 2 3 2 2 5 3 2" xfId="17805" xr:uid="{00000000-0005-0000-0000-000005590000}"/>
    <cellStyle name="40 % - Markeringsfarve5 2 3 2 2 5 4" xfId="7544" xr:uid="{00000000-0005-0000-0000-000006590000}"/>
    <cellStyle name="40 % - Markeringsfarve5 2 3 2 2 5 4 2" xfId="17806" xr:uid="{00000000-0005-0000-0000-000007590000}"/>
    <cellStyle name="40 % - Markeringsfarve5 2 3 2 2 5 5" xfId="7545" xr:uid="{00000000-0005-0000-0000-000008590000}"/>
    <cellStyle name="40 % - Markeringsfarve5 2 3 2 2 5 5 2" xfId="17807" xr:uid="{00000000-0005-0000-0000-000009590000}"/>
    <cellStyle name="40 % - Markeringsfarve5 2 3 2 2 5 6" xfId="7546" xr:uid="{00000000-0005-0000-0000-00000A590000}"/>
    <cellStyle name="40 % - Markeringsfarve5 2 3 2 2 5 6 2" xfId="17808" xr:uid="{00000000-0005-0000-0000-00000B590000}"/>
    <cellStyle name="40 % - Markeringsfarve5 2 3 2 2 5 7" xfId="17803" xr:uid="{00000000-0005-0000-0000-00000C590000}"/>
    <cellStyle name="40 % - Markeringsfarve5 2 3 2 2 6" xfId="7547" xr:uid="{00000000-0005-0000-0000-00000D590000}"/>
    <cellStyle name="40 % - Markeringsfarve5 2 3 2 2 6 2" xfId="17809" xr:uid="{00000000-0005-0000-0000-00000E590000}"/>
    <cellStyle name="40 % - Markeringsfarve5 2 3 2 2 7" xfId="7548" xr:uid="{00000000-0005-0000-0000-00000F590000}"/>
    <cellStyle name="40 % - Markeringsfarve5 2 3 2 2 7 2" xfId="17810" xr:uid="{00000000-0005-0000-0000-000010590000}"/>
    <cellStyle name="40 % - Markeringsfarve5 2 3 2 2 8" xfId="7549" xr:uid="{00000000-0005-0000-0000-000011590000}"/>
    <cellStyle name="40 % - Markeringsfarve5 2 3 2 2 8 2" xfId="17811" xr:uid="{00000000-0005-0000-0000-000012590000}"/>
    <cellStyle name="40 % - Markeringsfarve5 2 3 2 2 9" xfId="7550" xr:uid="{00000000-0005-0000-0000-000013590000}"/>
    <cellStyle name="40 % - Markeringsfarve5 2 3 2 2 9 2" xfId="17812" xr:uid="{00000000-0005-0000-0000-000014590000}"/>
    <cellStyle name="40 % - Markeringsfarve5 2 3 2 3" xfId="7551" xr:uid="{00000000-0005-0000-0000-000015590000}"/>
    <cellStyle name="40 % - Markeringsfarve5 2 3 2 3 2" xfId="7552" xr:uid="{00000000-0005-0000-0000-000016590000}"/>
    <cellStyle name="40 % - Markeringsfarve5 2 3 2 3 2 2" xfId="17814" xr:uid="{00000000-0005-0000-0000-000017590000}"/>
    <cellStyle name="40 % - Markeringsfarve5 2 3 2 3 3" xfId="7553" xr:uid="{00000000-0005-0000-0000-000018590000}"/>
    <cellStyle name="40 % - Markeringsfarve5 2 3 2 3 3 2" xfId="17815" xr:uid="{00000000-0005-0000-0000-000019590000}"/>
    <cellStyle name="40 % - Markeringsfarve5 2 3 2 3 4" xfId="7554" xr:uid="{00000000-0005-0000-0000-00001A590000}"/>
    <cellStyle name="40 % - Markeringsfarve5 2 3 2 3 4 2" xfId="17816" xr:uid="{00000000-0005-0000-0000-00001B590000}"/>
    <cellStyle name="40 % - Markeringsfarve5 2 3 2 3 5" xfId="7555" xr:uid="{00000000-0005-0000-0000-00001C590000}"/>
    <cellStyle name="40 % - Markeringsfarve5 2 3 2 3 5 2" xfId="17817" xr:uid="{00000000-0005-0000-0000-00001D590000}"/>
    <cellStyle name="40 % - Markeringsfarve5 2 3 2 3 6" xfId="7556" xr:uid="{00000000-0005-0000-0000-00001E590000}"/>
    <cellStyle name="40 % - Markeringsfarve5 2 3 2 3 6 2" xfId="17818" xr:uid="{00000000-0005-0000-0000-00001F590000}"/>
    <cellStyle name="40 % - Markeringsfarve5 2 3 2 3 7" xfId="17813" xr:uid="{00000000-0005-0000-0000-000020590000}"/>
    <cellStyle name="40 % - Markeringsfarve5 2 3 2 4" xfId="7557" xr:uid="{00000000-0005-0000-0000-000021590000}"/>
    <cellStyle name="40 % - Markeringsfarve5 2 3 2 4 2" xfId="7558" xr:uid="{00000000-0005-0000-0000-000022590000}"/>
    <cellStyle name="40 % - Markeringsfarve5 2 3 2 4 2 2" xfId="17820" xr:uid="{00000000-0005-0000-0000-000023590000}"/>
    <cellStyle name="40 % - Markeringsfarve5 2 3 2 4 3" xfId="7559" xr:uid="{00000000-0005-0000-0000-000024590000}"/>
    <cellStyle name="40 % - Markeringsfarve5 2 3 2 4 3 2" xfId="17821" xr:uid="{00000000-0005-0000-0000-000025590000}"/>
    <cellStyle name="40 % - Markeringsfarve5 2 3 2 4 4" xfId="7560" xr:uid="{00000000-0005-0000-0000-000026590000}"/>
    <cellStyle name="40 % - Markeringsfarve5 2 3 2 4 4 2" xfId="17822" xr:uid="{00000000-0005-0000-0000-000027590000}"/>
    <cellStyle name="40 % - Markeringsfarve5 2 3 2 4 5" xfId="7561" xr:uid="{00000000-0005-0000-0000-000028590000}"/>
    <cellStyle name="40 % - Markeringsfarve5 2 3 2 4 5 2" xfId="17823" xr:uid="{00000000-0005-0000-0000-000029590000}"/>
    <cellStyle name="40 % - Markeringsfarve5 2 3 2 4 6" xfId="7562" xr:uid="{00000000-0005-0000-0000-00002A590000}"/>
    <cellStyle name="40 % - Markeringsfarve5 2 3 2 4 6 2" xfId="17824" xr:uid="{00000000-0005-0000-0000-00002B590000}"/>
    <cellStyle name="40 % - Markeringsfarve5 2 3 2 4 7" xfId="17819" xr:uid="{00000000-0005-0000-0000-00002C590000}"/>
    <cellStyle name="40 % - Markeringsfarve5 2 3 2 5" xfId="7563" xr:uid="{00000000-0005-0000-0000-00002D590000}"/>
    <cellStyle name="40 % - Markeringsfarve5 2 3 2 5 2" xfId="7564" xr:uid="{00000000-0005-0000-0000-00002E590000}"/>
    <cellStyle name="40 % - Markeringsfarve5 2 3 2 5 2 2" xfId="17826" xr:uid="{00000000-0005-0000-0000-00002F590000}"/>
    <cellStyle name="40 % - Markeringsfarve5 2 3 2 5 3" xfId="7565" xr:uid="{00000000-0005-0000-0000-000030590000}"/>
    <cellStyle name="40 % - Markeringsfarve5 2 3 2 5 3 2" xfId="17827" xr:uid="{00000000-0005-0000-0000-000031590000}"/>
    <cellStyle name="40 % - Markeringsfarve5 2 3 2 5 4" xfId="7566" xr:uid="{00000000-0005-0000-0000-000032590000}"/>
    <cellStyle name="40 % - Markeringsfarve5 2 3 2 5 4 2" xfId="17828" xr:uid="{00000000-0005-0000-0000-000033590000}"/>
    <cellStyle name="40 % - Markeringsfarve5 2 3 2 5 5" xfId="7567" xr:uid="{00000000-0005-0000-0000-000034590000}"/>
    <cellStyle name="40 % - Markeringsfarve5 2 3 2 5 5 2" xfId="17829" xr:uid="{00000000-0005-0000-0000-000035590000}"/>
    <cellStyle name="40 % - Markeringsfarve5 2 3 2 5 6" xfId="7568" xr:uid="{00000000-0005-0000-0000-000036590000}"/>
    <cellStyle name="40 % - Markeringsfarve5 2 3 2 5 6 2" xfId="17830" xr:uid="{00000000-0005-0000-0000-000037590000}"/>
    <cellStyle name="40 % - Markeringsfarve5 2 3 2 5 7" xfId="17825" xr:uid="{00000000-0005-0000-0000-000038590000}"/>
    <cellStyle name="40 % - Markeringsfarve5 2 3 2 6" xfId="7569" xr:uid="{00000000-0005-0000-0000-000039590000}"/>
    <cellStyle name="40 % - Markeringsfarve5 2 3 2 6 2" xfId="7570" xr:uid="{00000000-0005-0000-0000-00003A590000}"/>
    <cellStyle name="40 % - Markeringsfarve5 2 3 2 6 2 2" xfId="17832" xr:uid="{00000000-0005-0000-0000-00003B590000}"/>
    <cellStyle name="40 % - Markeringsfarve5 2 3 2 6 3" xfId="7571" xr:uid="{00000000-0005-0000-0000-00003C590000}"/>
    <cellStyle name="40 % - Markeringsfarve5 2 3 2 6 3 2" xfId="17833" xr:uid="{00000000-0005-0000-0000-00003D590000}"/>
    <cellStyle name="40 % - Markeringsfarve5 2 3 2 6 4" xfId="7572" xr:uid="{00000000-0005-0000-0000-00003E590000}"/>
    <cellStyle name="40 % - Markeringsfarve5 2 3 2 6 4 2" xfId="17834" xr:uid="{00000000-0005-0000-0000-00003F590000}"/>
    <cellStyle name="40 % - Markeringsfarve5 2 3 2 6 5" xfId="7573" xr:uid="{00000000-0005-0000-0000-000040590000}"/>
    <cellStyle name="40 % - Markeringsfarve5 2 3 2 6 5 2" xfId="17835" xr:uid="{00000000-0005-0000-0000-000041590000}"/>
    <cellStyle name="40 % - Markeringsfarve5 2 3 2 6 6" xfId="7574" xr:uid="{00000000-0005-0000-0000-000042590000}"/>
    <cellStyle name="40 % - Markeringsfarve5 2 3 2 6 6 2" xfId="17836" xr:uid="{00000000-0005-0000-0000-000043590000}"/>
    <cellStyle name="40 % - Markeringsfarve5 2 3 2 6 7" xfId="17831" xr:uid="{00000000-0005-0000-0000-000044590000}"/>
    <cellStyle name="40 % - Markeringsfarve5 2 3 2 7" xfId="7575" xr:uid="{00000000-0005-0000-0000-000045590000}"/>
    <cellStyle name="40 % - Markeringsfarve5 2 3 2 7 2" xfId="17837" xr:uid="{00000000-0005-0000-0000-000046590000}"/>
    <cellStyle name="40 % - Markeringsfarve5 2 3 2 8" xfId="7576" xr:uid="{00000000-0005-0000-0000-000047590000}"/>
    <cellStyle name="40 % - Markeringsfarve5 2 3 2 8 2" xfId="17838" xr:uid="{00000000-0005-0000-0000-000048590000}"/>
    <cellStyle name="40 % - Markeringsfarve5 2 3 2 9" xfId="7577" xr:uid="{00000000-0005-0000-0000-000049590000}"/>
    <cellStyle name="40 % - Markeringsfarve5 2 3 2 9 2" xfId="17839" xr:uid="{00000000-0005-0000-0000-00004A590000}"/>
    <cellStyle name="40 % - Markeringsfarve5 2 3 3" xfId="7578" xr:uid="{00000000-0005-0000-0000-00004B590000}"/>
    <cellStyle name="40 % - Markeringsfarve5 2 3 3 10" xfId="7579" xr:uid="{00000000-0005-0000-0000-00004C590000}"/>
    <cellStyle name="40 % - Markeringsfarve5 2 3 3 10 2" xfId="17841" xr:uid="{00000000-0005-0000-0000-00004D590000}"/>
    <cellStyle name="40 % - Markeringsfarve5 2 3 3 11" xfId="17840" xr:uid="{00000000-0005-0000-0000-00004E590000}"/>
    <cellStyle name="40 % - Markeringsfarve5 2 3 3 2" xfId="7580" xr:uid="{00000000-0005-0000-0000-00004F590000}"/>
    <cellStyle name="40 % - Markeringsfarve5 2 3 3 2 2" xfId="7581" xr:uid="{00000000-0005-0000-0000-000050590000}"/>
    <cellStyle name="40 % - Markeringsfarve5 2 3 3 2 2 2" xfId="17843" xr:uid="{00000000-0005-0000-0000-000051590000}"/>
    <cellStyle name="40 % - Markeringsfarve5 2 3 3 2 3" xfId="7582" xr:uid="{00000000-0005-0000-0000-000052590000}"/>
    <cellStyle name="40 % - Markeringsfarve5 2 3 3 2 3 2" xfId="17844" xr:uid="{00000000-0005-0000-0000-000053590000}"/>
    <cellStyle name="40 % - Markeringsfarve5 2 3 3 2 4" xfId="7583" xr:uid="{00000000-0005-0000-0000-000054590000}"/>
    <cellStyle name="40 % - Markeringsfarve5 2 3 3 2 4 2" xfId="17845" xr:uid="{00000000-0005-0000-0000-000055590000}"/>
    <cellStyle name="40 % - Markeringsfarve5 2 3 3 2 5" xfId="7584" xr:uid="{00000000-0005-0000-0000-000056590000}"/>
    <cellStyle name="40 % - Markeringsfarve5 2 3 3 2 5 2" xfId="17846" xr:uid="{00000000-0005-0000-0000-000057590000}"/>
    <cellStyle name="40 % - Markeringsfarve5 2 3 3 2 6" xfId="7585" xr:uid="{00000000-0005-0000-0000-000058590000}"/>
    <cellStyle name="40 % - Markeringsfarve5 2 3 3 2 6 2" xfId="17847" xr:uid="{00000000-0005-0000-0000-000059590000}"/>
    <cellStyle name="40 % - Markeringsfarve5 2 3 3 2 7" xfId="17842" xr:uid="{00000000-0005-0000-0000-00005A590000}"/>
    <cellStyle name="40 % - Markeringsfarve5 2 3 3 3" xfId="7586" xr:uid="{00000000-0005-0000-0000-00005B590000}"/>
    <cellStyle name="40 % - Markeringsfarve5 2 3 3 3 2" xfId="7587" xr:uid="{00000000-0005-0000-0000-00005C590000}"/>
    <cellStyle name="40 % - Markeringsfarve5 2 3 3 3 2 2" xfId="17849" xr:uid="{00000000-0005-0000-0000-00005D590000}"/>
    <cellStyle name="40 % - Markeringsfarve5 2 3 3 3 3" xfId="7588" xr:uid="{00000000-0005-0000-0000-00005E590000}"/>
    <cellStyle name="40 % - Markeringsfarve5 2 3 3 3 3 2" xfId="17850" xr:uid="{00000000-0005-0000-0000-00005F590000}"/>
    <cellStyle name="40 % - Markeringsfarve5 2 3 3 3 4" xfId="7589" xr:uid="{00000000-0005-0000-0000-000060590000}"/>
    <cellStyle name="40 % - Markeringsfarve5 2 3 3 3 4 2" xfId="17851" xr:uid="{00000000-0005-0000-0000-000061590000}"/>
    <cellStyle name="40 % - Markeringsfarve5 2 3 3 3 5" xfId="7590" xr:uid="{00000000-0005-0000-0000-000062590000}"/>
    <cellStyle name="40 % - Markeringsfarve5 2 3 3 3 5 2" xfId="17852" xr:uid="{00000000-0005-0000-0000-000063590000}"/>
    <cellStyle name="40 % - Markeringsfarve5 2 3 3 3 6" xfId="7591" xr:uid="{00000000-0005-0000-0000-000064590000}"/>
    <cellStyle name="40 % - Markeringsfarve5 2 3 3 3 6 2" xfId="17853" xr:uid="{00000000-0005-0000-0000-000065590000}"/>
    <cellStyle name="40 % - Markeringsfarve5 2 3 3 3 7" xfId="17848" xr:uid="{00000000-0005-0000-0000-000066590000}"/>
    <cellStyle name="40 % - Markeringsfarve5 2 3 3 4" xfId="7592" xr:uid="{00000000-0005-0000-0000-000067590000}"/>
    <cellStyle name="40 % - Markeringsfarve5 2 3 3 4 2" xfId="7593" xr:uid="{00000000-0005-0000-0000-000068590000}"/>
    <cellStyle name="40 % - Markeringsfarve5 2 3 3 4 2 2" xfId="17855" xr:uid="{00000000-0005-0000-0000-000069590000}"/>
    <cellStyle name="40 % - Markeringsfarve5 2 3 3 4 3" xfId="7594" xr:uid="{00000000-0005-0000-0000-00006A590000}"/>
    <cellStyle name="40 % - Markeringsfarve5 2 3 3 4 3 2" xfId="17856" xr:uid="{00000000-0005-0000-0000-00006B590000}"/>
    <cellStyle name="40 % - Markeringsfarve5 2 3 3 4 4" xfId="7595" xr:uid="{00000000-0005-0000-0000-00006C590000}"/>
    <cellStyle name="40 % - Markeringsfarve5 2 3 3 4 4 2" xfId="17857" xr:uid="{00000000-0005-0000-0000-00006D590000}"/>
    <cellStyle name="40 % - Markeringsfarve5 2 3 3 4 5" xfId="7596" xr:uid="{00000000-0005-0000-0000-00006E590000}"/>
    <cellStyle name="40 % - Markeringsfarve5 2 3 3 4 5 2" xfId="17858" xr:uid="{00000000-0005-0000-0000-00006F590000}"/>
    <cellStyle name="40 % - Markeringsfarve5 2 3 3 4 6" xfId="7597" xr:uid="{00000000-0005-0000-0000-000070590000}"/>
    <cellStyle name="40 % - Markeringsfarve5 2 3 3 4 6 2" xfId="17859" xr:uid="{00000000-0005-0000-0000-000071590000}"/>
    <cellStyle name="40 % - Markeringsfarve5 2 3 3 4 7" xfId="17854" xr:uid="{00000000-0005-0000-0000-000072590000}"/>
    <cellStyle name="40 % - Markeringsfarve5 2 3 3 5" xfId="7598" xr:uid="{00000000-0005-0000-0000-000073590000}"/>
    <cellStyle name="40 % - Markeringsfarve5 2 3 3 5 2" xfId="7599" xr:uid="{00000000-0005-0000-0000-000074590000}"/>
    <cellStyle name="40 % - Markeringsfarve5 2 3 3 5 2 2" xfId="17861" xr:uid="{00000000-0005-0000-0000-000075590000}"/>
    <cellStyle name="40 % - Markeringsfarve5 2 3 3 5 3" xfId="7600" xr:uid="{00000000-0005-0000-0000-000076590000}"/>
    <cellStyle name="40 % - Markeringsfarve5 2 3 3 5 3 2" xfId="17862" xr:uid="{00000000-0005-0000-0000-000077590000}"/>
    <cellStyle name="40 % - Markeringsfarve5 2 3 3 5 4" xfId="7601" xr:uid="{00000000-0005-0000-0000-000078590000}"/>
    <cellStyle name="40 % - Markeringsfarve5 2 3 3 5 4 2" xfId="17863" xr:uid="{00000000-0005-0000-0000-000079590000}"/>
    <cellStyle name="40 % - Markeringsfarve5 2 3 3 5 5" xfId="7602" xr:uid="{00000000-0005-0000-0000-00007A590000}"/>
    <cellStyle name="40 % - Markeringsfarve5 2 3 3 5 5 2" xfId="17864" xr:uid="{00000000-0005-0000-0000-00007B590000}"/>
    <cellStyle name="40 % - Markeringsfarve5 2 3 3 5 6" xfId="7603" xr:uid="{00000000-0005-0000-0000-00007C590000}"/>
    <cellStyle name="40 % - Markeringsfarve5 2 3 3 5 6 2" xfId="17865" xr:uid="{00000000-0005-0000-0000-00007D590000}"/>
    <cellStyle name="40 % - Markeringsfarve5 2 3 3 5 7" xfId="17860" xr:uid="{00000000-0005-0000-0000-00007E590000}"/>
    <cellStyle name="40 % - Markeringsfarve5 2 3 3 6" xfId="7604" xr:uid="{00000000-0005-0000-0000-00007F590000}"/>
    <cellStyle name="40 % - Markeringsfarve5 2 3 3 6 2" xfId="17866" xr:uid="{00000000-0005-0000-0000-000080590000}"/>
    <cellStyle name="40 % - Markeringsfarve5 2 3 3 7" xfId="7605" xr:uid="{00000000-0005-0000-0000-000081590000}"/>
    <cellStyle name="40 % - Markeringsfarve5 2 3 3 7 2" xfId="17867" xr:uid="{00000000-0005-0000-0000-000082590000}"/>
    <cellStyle name="40 % - Markeringsfarve5 2 3 3 8" xfId="7606" xr:uid="{00000000-0005-0000-0000-000083590000}"/>
    <cellStyle name="40 % - Markeringsfarve5 2 3 3 8 2" xfId="17868" xr:uid="{00000000-0005-0000-0000-000084590000}"/>
    <cellStyle name="40 % - Markeringsfarve5 2 3 3 9" xfId="7607" xr:uid="{00000000-0005-0000-0000-000085590000}"/>
    <cellStyle name="40 % - Markeringsfarve5 2 3 3 9 2" xfId="17869" xr:uid="{00000000-0005-0000-0000-000086590000}"/>
    <cellStyle name="40 % - Markeringsfarve5 2 3 4" xfId="7608" xr:uid="{00000000-0005-0000-0000-000087590000}"/>
    <cellStyle name="40 % - Markeringsfarve5 2 3 4 2" xfId="7609" xr:uid="{00000000-0005-0000-0000-000088590000}"/>
    <cellStyle name="40 % - Markeringsfarve5 2 3 4 2 2" xfId="17871" xr:uid="{00000000-0005-0000-0000-000089590000}"/>
    <cellStyle name="40 % - Markeringsfarve5 2 3 4 3" xfId="7610" xr:uid="{00000000-0005-0000-0000-00008A590000}"/>
    <cellStyle name="40 % - Markeringsfarve5 2 3 4 3 2" xfId="17872" xr:uid="{00000000-0005-0000-0000-00008B590000}"/>
    <cellStyle name="40 % - Markeringsfarve5 2 3 4 4" xfId="7611" xr:uid="{00000000-0005-0000-0000-00008C590000}"/>
    <cellStyle name="40 % - Markeringsfarve5 2 3 4 4 2" xfId="17873" xr:uid="{00000000-0005-0000-0000-00008D590000}"/>
    <cellStyle name="40 % - Markeringsfarve5 2 3 4 5" xfId="7612" xr:uid="{00000000-0005-0000-0000-00008E590000}"/>
    <cellStyle name="40 % - Markeringsfarve5 2 3 4 5 2" xfId="17874" xr:uid="{00000000-0005-0000-0000-00008F590000}"/>
    <cellStyle name="40 % - Markeringsfarve5 2 3 4 6" xfId="7613" xr:uid="{00000000-0005-0000-0000-000090590000}"/>
    <cellStyle name="40 % - Markeringsfarve5 2 3 4 6 2" xfId="17875" xr:uid="{00000000-0005-0000-0000-000091590000}"/>
    <cellStyle name="40 % - Markeringsfarve5 2 3 4 7" xfId="17870" xr:uid="{00000000-0005-0000-0000-000092590000}"/>
    <cellStyle name="40 % - Markeringsfarve5 2 3 5" xfId="7614" xr:uid="{00000000-0005-0000-0000-000093590000}"/>
    <cellStyle name="40 % - Markeringsfarve5 2 3 5 2" xfId="7615" xr:uid="{00000000-0005-0000-0000-000094590000}"/>
    <cellStyle name="40 % - Markeringsfarve5 2 3 5 2 2" xfId="17877" xr:uid="{00000000-0005-0000-0000-000095590000}"/>
    <cellStyle name="40 % - Markeringsfarve5 2 3 5 3" xfId="7616" xr:uid="{00000000-0005-0000-0000-000096590000}"/>
    <cellStyle name="40 % - Markeringsfarve5 2 3 5 3 2" xfId="17878" xr:uid="{00000000-0005-0000-0000-000097590000}"/>
    <cellStyle name="40 % - Markeringsfarve5 2 3 5 4" xfId="7617" xr:uid="{00000000-0005-0000-0000-000098590000}"/>
    <cellStyle name="40 % - Markeringsfarve5 2 3 5 4 2" xfId="17879" xr:uid="{00000000-0005-0000-0000-000099590000}"/>
    <cellStyle name="40 % - Markeringsfarve5 2 3 5 5" xfId="7618" xr:uid="{00000000-0005-0000-0000-00009A590000}"/>
    <cellStyle name="40 % - Markeringsfarve5 2 3 5 5 2" xfId="17880" xr:uid="{00000000-0005-0000-0000-00009B590000}"/>
    <cellStyle name="40 % - Markeringsfarve5 2 3 5 6" xfId="7619" xr:uid="{00000000-0005-0000-0000-00009C590000}"/>
    <cellStyle name="40 % - Markeringsfarve5 2 3 5 6 2" xfId="17881" xr:uid="{00000000-0005-0000-0000-00009D590000}"/>
    <cellStyle name="40 % - Markeringsfarve5 2 3 5 7" xfId="17876" xr:uid="{00000000-0005-0000-0000-00009E590000}"/>
    <cellStyle name="40 % - Markeringsfarve5 2 3 6" xfId="7620" xr:uid="{00000000-0005-0000-0000-00009F590000}"/>
    <cellStyle name="40 % - Markeringsfarve5 2 3 6 2" xfId="7621" xr:uid="{00000000-0005-0000-0000-0000A0590000}"/>
    <cellStyle name="40 % - Markeringsfarve5 2 3 6 2 2" xfId="17883" xr:uid="{00000000-0005-0000-0000-0000A1590000}"/>
    <cellStyle name="40 % - Markeringsfarve5 2 3 6 3" xfId="7622" xr:uid="{00000000-0005-0000-0000-0000A2590000}"/>
    <cellStyle name="40 % - Markeringsfarve5 2 3 6 3 2" xfId="17884" xr:uid="{00000000-0005-0000-0000-0000A3590000}"/>
    <cellStyle name="40 % - Markeringsfarve5 2 3 6 4" xfId="7623" xr:uid="{00000000-0005-0000-0000-0000A4590000}"/>
    <cellStyle name="40 % - Markeringsfarve5 2 3 6 4 2" xfId="17885" xr:uid="{00000000-0005-0000-0000-0000A5590000}"/>
    <cellStyle name="40 % - Markeringsfarve5 2 3 6 5" xfId="7624" xr:uid="{00000000-0005-0000-0000-0000A6590000}"/>
    <cellStyle name="40 % - Markeringsfarve5 2 3 6 5 2" xfId="17886" xr:uid="{00000000-0005-0000-0000-0000A7590000}"/>
    <cellStyle name="40 % - Markeringsfarve5 2 3 6 6" xfId="7625" xr:uid="{00000000-0005-0000-0000-0000A8590000}"/>
    <cellStyle name="40 % - Markeringsfarve5 2 3 6 6 2" xfId="17887" xr:uid="{00000000-0005-0000-0000-0000A9590000}"/>
    <cellStyle name="40 % - Markeringsfarve5 2 3 6 7" xfId="17882" xr:uid="{00000000-0005-0000-0000-0000AA590000}"/>
    <cellStyle name="40 % - Markeringsfarve5 2 3 7" xfId="7626" xr:uid="{00000000-0005-0000-0000-0000AB590000}"/>
    <cellStyle name="40 % - Markeringsfarve5 2 3 7 2" xfId="7627" xr:uid="{00000000-0005-0000-0000-0000AC590000}"/>
    <cellStyle name="40 % - Markeringsfarve5 2 3 7 2 2" xfId="17889" xr:uid="{00000000-0005-0000-0000-0000AD590000}"/>
    <cellStyle name="40 % - Markeringsfarve5 2 3 7 3" xfId="7628" xr:uid="{00000000-0005-0000-0000-0000AE590000}"/>
    <cellStyle name="40 % - Markeringsfarve5 2 3 7 3 2" xfId="17890" xr:uid="{00000000-0005-0000-0000-0000AF590000}"/>
    <cellStyle name="40 % - Markeringsfarve5 2 3 7 4" xfId="7629" xr:uid="{00000000-0005-0000-0000-0000B0590000}"/>
    <cellStyle name="40 % - Markeringsfarve5 2 3 7 4 2" xfId="17891" xr:uid="{00000000-0005-0000-0000-0000B1590000}"/>
    <cellStyle name="40 % - Markeringsfarve5 2 3 7 5" xfId="7630" xr:uid="{00000000-0005-0000-0000-0000B2590000}"/>
    <cellStyle name="40 % - Markeringsfarve5 2 3 7 5 2" xfId="17892" xr:uid="{00000000-0005-0000-0000-0000B3590000}"/>
    <cellStyle name="40 % - Markeringsfarve5 2 3 7 6" xfId="7631" xr:uid="{00000000-0005-0000-0000-0000B4590000}"/>
    <cellStyle name="40 % - Markeringsfarve5 2 3 7 6 2" xfId="17893" xr:uid="{00000000-0005-0000-0000-0000B5590000}"/>
    <cellStyle name="40 % - Markeringsfarve5 2 3 7 7" xfId="17888" xr:uid="{00000000-0005-0000-0000-0000B6590000}"/>
    <cellStyle name="40 % - Markeringsfarve5 2 3 8" xfId="7632" xr:uid="{00000000-0005-0000-0000-0000B7590000}"/>
    <cellStyle name="40 % - Markeringsfarve5 2 3 8 2" xfId="17894" xr:uid="{00000000-0005-0000-0000-0000B8590000}"/>
    <cellStyle name="40 % - Markeringsfarve5 2 3 9" xfId="7633" xr:uid="{00000000-0005-0000-0000-0000B9590000}"/>
    <cellStyle name="40 % - Markeringsfarve5 2 3 9 2" xfId="17895" xr:uid="{00000000-0005-0000-0000-0000BA590000}"/>
    <cellStyle name="40 % - Markeringsfarve5 2 4" xfId="7634" xr:uid="{00000000-0005-0000-0000-0000BB590000}"/>
    <cellStyle name="40 % - Markeringsfarve5 2 4 10" xfId="7635" xr:uid="{00000000-0005-0000-0000-0000BC590000}"/>
    <cellStyle name="40 % - Markeringsfarve5 2 4 10 2" xfId="17897" xr:uid="{00000000-0005-0000-0000-0000BD590000}"/>
    <cellStyle name="40 % - Markeringsfarve5 2 4 11" xfId="7636" xr:uid="{00000000-0005-0000-0000-0000BE590000}"/>
    <cellStyle name="40 % - Markeringsfarve5 2 4 11 2" xfId="17898" xr:uid="{00000000-0005-0000-0000-0000BF590000}"/>
    <cellStyle name="40 % - Markeringsfarve5 2 4 12" xfId="17896" xr:uid="{00000000-0005-0000-0000-0000C0590000}"/>
    <cellStyle name="40 % - Markeringsfarve5 2 4 2" xfId="7637" xr:uid="{00000000-0005-0000-0000-0000C1590000}"/>
    <cellStyle name="40 % - Markeringsfarve5 2 4 2 10" xfId="7638" xr:uid="{00000000-0005-0000-0000-0000C2590000}"/>
    <cellStyle name="40 % - Markeringsfarve5 2 4 2 10 2" xfId="17900" xr:uid="{00000000-0005-0000-0000-0000C3590000}"/>
    <cellStyle name="40 % - Markeringsfarve5 2 4 2 11" xfId="17899" xr:uid="{00000000-0005-0000-0000-0000C4590000}"/>
    <cellStyle name="40 % - Markeringsfarve5 2 4 2 2" xfId="7639" xr:uid="{00000000-0005-0000-0000-0000C5590000}"/>
    <cellStyle name="40 % - Markeringsfarve5 2 4 2 2 10" xfId="17901" xr:uid="{00000000-0005-0000-0000-0000C6590000}"/>
    <cellStyle name="40 % - Markeringsfarve5 2 4 2 2 2" xfId="7640" xr:uid="{00000000-0005-0000-0000-0000C7590000}"/>
    <cellStyle name="40 % - Markeringsfarve5 2 4 2 2 2 2" xfId="7641" xr:uid="{00000000-0005-0000-0000-0000C8590000}"/>
    <cellStyle name="40 % - Markeringsfarve5 2 4 2 2 2 2 2" xfId="17903" xr:uid="{00000000-0005-0000-0000-0000C9590000}"/>
    <cellStyle name="40 % - Markeringsfarve5 2 4 2 2 2 3" xfId="7642" xr:uid="{00000000-0005-0000-0000-0000CA590000}"/>
    <cellStyle name="40 % - Markeringsfarve5 2 4 2 2 2 3 2" xfId="17904" xr:uid="{00000000-0005-0000-0000-0000CB590000}"/>
    <cellStyle name="40 % - Markeringsfarve5 2 4 2 2 2 4" xfId="7643" xr:uid="{00000000-0005-0000-0000-0000CC590000}"/>
    <cellStyle name="40 % - Markeringsfarve5 2 4 2 2 2 4 2" xfId="17905" xr:uid="{00000000-0005-0000-0000-0000CD590000}"/>
    <cellStyle name="40 % - Markeringsfarve5 2 4 2 2 2 5" xfId="7644" xr:uid="{00000000-0005-0000-0000-0000CE590000}"/>
    <cellStyle name="40 % - Markeringsfarve5 2 4 2 2 2 5 2" xfId="17906" xr:uid="{00000000-0005-0000-0000-0000CF590000}"/>
    <cellStyle name="40 % - Markeringsfarve5 2 4 2 2 2 6" xfId="7645" xr:uid="{00000000-0005-0000-0000-0000D0590000}"/>
    <cellStyle name="40 % - Markeringsfarve5 2 4 2 2 2 6 2" xfId="17907" xr:uid="{00000000-0005-0000-0000-0000D1590000}"/>
    <cellStyle name="40 % - Markeringsfarve5 2 4 2 2 2 7" xfId="17902" xr:uid="{00000000-0005-0000-0000-0000D2590000}"/>
    <cellStyle name="40 % - Markeringsfarve5 2 4 2 2 3" xfId="7646" xr:uid="{00000000-0005-0000-0000-0000D3590000}"/>
    <cellStyle name="40 % - Markeringsfarve5 2 4 2 2 3 2" xfId="7647" xr:uid="{00000000-0005-0000-0000-0000D4590000}"/>
    <cellStyle name="40 % - Markeringsfarve5 2 4 2 2 3 2 2" xfId="17909" xr:uid="{00000000-0005-0000-0000-0000D5590000}"/>
    <cellStyle name="40 % - Markeringsfarve5 2 4 2 2 3 3" xfId="7648" xr:uid="{00000000-0005-0000-0000-0000D6590000}"/>
    <cellStyle name="40 % - Markeringsfarve5 2 4 2 2 3 3 2" xfId="17910" xr:uid="{00000000-0005-0000-0000-0000D7590000}"/>
    <cellStyle name="40 % - Markeringsfarve5 2 4 2 2 3 4" xfId="7649" xr:uid="{00000000-0005-0000-0000-0000D8590000}"/>
    <cellStyle name="40 % - Markeringsfarve5 2 4 2 2 3 4 2" xfId="17911" xr:uid="{00000000-0005-0000-0000-0000D9590000}"/>
    <cellStyle name="40 % - Markeringsfarve5 2 4 2 2 3 5" xfId="7650" xr:uid="{00000000-0005-0000-0000-0000DA590000}"/>
    <cellStyle name="40 % - Markeringsfarve5 2 4 2 2 3 5 2" xfId="17912" xr:uid="{00000000-0005-0000-0000-0000DB590000}"/>
    <cellStyle name="40 % - Markeringsfarve5 2 4 2 2 3 6" xfId="7651" xr:uid="{00000000-0005-0000-0000-0000DC590000}"/>
    <cellStyle name="40 % - Markeringsfarve5 2 4 2 2 3 6 2" xfId="17913" xr:uid="{00000000-0005-0000-0000-0000DD590000}"/>
    <cellStyle name="40 % - Markeringsfarve5 2 4 2 2 3 7" xfId="17908" xr:uid="{00000000-0005-0000-0000-0000DE590000}"/>
    <cellStyle name="40 % - Markeringsfarve5 2 4 2 2 4" xfId="7652" xr:uid="{00000000-0005-0000-0000-0000DF590000}"/>
    <cellStyle name="40 % - Markeringsfarve5 2 4 2 2 4 2" xfId="7653" xr:uid="{00000000-0005-0000-0000-0000E0590000}"/>
    <cellStyle name="40 % - Markeringsfarve5 2 4 2 2 4 2 2" xfId="17915" xr:uid="{00000000-0005-0000-0000-0000E1590000}"/>
    <cellStyle name="40 % - Markeringsfarve5 2 4 2 2 4 3" xfId="7654" xr:uid="{00000000-0005-0000-0000-0000E2590000}"/>
    <cellStyle name="40 % - Markeringsfarve5 2 4 2 2 4 3 2" xfId="17916" xr:uid="{00000000-0005-0000-0000-0000E3590000}"/>
    <cellStyle name="40 % - Markeringsfarve5 2 4 2 2 4 4" xfId="7655" xr:uid="{00000000-0005-0000-0000-0000E4590000}"/>
    <cellStyle name="40 % - Markeringsfarve5 2 4 2 2 4 4 2" xfId="17917" xr:uid="{00000000-0005-0000-0000-0000E5590000}"/>
    <cellStyle name="40 % - Markeringsfarve5 2 4 2 2 4 5" xfId="7656" xr:uid="{00000000-0005-0000-0000-0000E6590000}"/>
    <cellStyle name="40 % - Markeringsfarve5 2 4 2 2 4 5 2" xfId="17918" xr:uid="{00000000-0005-0000-0000-0000E7590000}"/>
    <cellStyle name="40 % - Markeringsfarve5 2 4 2 2 4 6" xfId="7657" xr:uid="{00000000-0005-0000-0000-0000E8590000}"/>
    <cellStyle name="40 % - Markeringsfarve5 2 4 2 2 4 6 2" xfId="17919" xr:uid="{00000000-0005-0000-0000-0000E9590000}"/>
    <cellStyle name="40 % - Markeringsfarve5 2 4 2 2 4 7" xfId="17914" xr:uid="{00000000-0005-0000-0000-0000EA590000}"/>
    <cellStyle name="40 % - Markeringsfarve5 2 4 2 2 5" xfId="7658" xr:uid="{00000000-0005-0000-0000-0000EB590000}"/>
    <cellStyle name="40 % - Markeringsfarve5 2 4 2 2 5 2" xfId="17920" xr:uid="{00000000-0005-0000-0000-0000EC590000}"/>
    <cellStyle name="40 % - Markeringsfarve5 2 4 2 2 6" xfId="7659" xr:uid="{00000000-0005-0000-0000-0000ED590000}"/>
    <cellStyle name="40 % - Markeringsfarve5 2 4 2 2 6 2" xfId="17921" xr:uid="{00000000-0005-0000-0000-0000EE590000}"/>
    <cellStyle name="40 % - Markeringsfarve5 2 4 2 2 7" xfId="7660" xr:uid="{00000000-0005-0000-0000-0000EF590000}"/>
    <cellStyle name="40 % - Markeringsfarve5 2 4 2 2 7 2" xfId="17922" xr:uid="{00000000-0005-0000-0000-0000F0590000}"/>
    <cellStyle name="40 % - Markeringsfarve5 2 4 2 2 8" xfId="7661" xr:uid="{00000000-0005-0000-0000-0000F1590000}"/>
    <cellStyle name="40 % - Markeringsfarve5 2 4 2 2 8 2" xfId="17923" xr:uid="{00000000-0005-0000-0000-0000F2590000}"/>
    <cellStyle name="40 % - Markeringsfarve5 2 4 2 2 9" xfId="7662" xr:uid="{00000000-0005-0000-0000-0000F3590000}"/>
    <cellStyle name="40 % - Markeringsfarve5 2 4 2 2 9 2" xfId="17924" xr:uid="{00000000-0005-0000-0000-0000F4590000}"/>
    <cellStyle name="40 % - Markeringsfarve5 2 4 2 3" xfId="7663" xr:uid="{00000000-0005-0000-0000-0000F5590000}"/>
    <cellStyle name="40 % - Markeringsfarve5 2 4 2 3 2" xfId="7664" xr:uid="{00000000-0005-0000-0000-0000F6590000}"/>
    <cellStyle name="40 % - Markeringsfarve5 2 4 2 3 2 2" xfId="17926" xr:uid="{00000000-0005-0000-0000-0000F7590000}"/>
    <cellStyle name="40 % - Markeringsfarve5 2 4 2 3 3" xfId="7665" xr:uid="{00000000-0005-0000-0000-0000F8590000}"/>
    <cellStyle name="40 % - Markeringsfarve5 2 4 2 3 3 2" xfId="17927" xr:uid="{00000000-0005-0000-0000-0000F9590000}"/>
    <cellStyle name="40 % - Markeringsfarve5 2 4 2 3 4" xfId="7666" xr:uid="{00000000-0005-0000-0000-0000FA590000}"/>
    <cellStyle name="40 % - Markeringsfarve5 2 4 2 3 4 2" xfId="17928" xr:uid="{00000000-0005-0000-0000-0000FB590000}"/>
    <cellStyle name="40 % - Markeringsfarve5 2 4 2 3 5" xfId="7667" xr:uid="{00000000-0005-0000-0000-0000FC590000}"/>
    <cellStyle name="40 % - Markeringsfarve5 2 4 2 3 5 2" xfId="17929" xr:uid="{00000000-0005-0000-0000-0000FD590000}"/>
    <cellStyle name="40 % - Markeringsfarve5 2 4 2 3 6" xfId="7668" xr:uid="{00000000-0005-0000-0000-0000FE590000}"/>
    <cellStyle name="40 % - Markeringsfarve5 2 4 2 3 6 2" xfId="17930" xr:uid="{00000000-0005-0000-0000-0000FF590000}"/>
    <cellStyle name="40 % - Markeringsfarve5 2 4 2 3 7" xfId="17925" xr:uid="{00000000-0005-0000-0000-0000005A0000}"/>
    <cellStyle name="40 % - Markeringsfarve5 2 4 2 4" xfId="7669" xr:uid="{00000000-0005-0000-0000-0000015A0000}"/>
    <cellStyle name="40 % - Markeringsfarve5 2 4 2 4 2" xfId="7670" xr:uid="{00000000-0005-0000-0000-0000025A0000}"/>
    <cellStyle name="40 % - Markeringsfarve5 2 4 2 4 2 2" xfId="17932" xr:uid="{00000000-0005-0000-0000-0000035A0000}"/>
    <cellStyle name="40 % - Markeringsfarve5 2 4 2 4 3" xfId="7671" xr:uid="{00000000-0005-0000-0000-0000045A0000}"/>
    <cellStyle name="40 % - Markeringsfarve5 2 4 2 4 3 2" xfId="17933" xr:uid="{00000000-0005-0000-0000-0000055A0000}"/>
    <cellStyle name="40 % - Markeringsfarve5 2 4 2 4 4" xfId="7672" xr:uid="{00000000-0005-0000-0000-0000065A0000}"/>
    <cellStyle name="40 % - Markeringsfarve5 2 4 2 4 4 2" xfId="17934" xr:uid="{00000000-0005-0000-0000-0000075A0000}"/>
    <cellStyle name="40 % - Markeringsfarve5 2 4 2 4 5" xfId="7673" xr:uid="{00000000-0005-0000-0000-0000085A0000}"/>
    <cellStyle name="40 % - Markeringsfarve5 2 4 2 4 5 2" xfId="17935" xr:uid="{00000000-0005-0000-0000-0000095A0000}"/>
    <cellStyle name="40 % - Markeringsfarve5 2 4 2 4 6" xfId="7674" xr:uid="{00000000-0005-0000-0000-00000A5A0000}"/>
    <cellStyle name="40 % - Markeringsfarve5 2 4 2 4 6 2" xfId="17936" xr:uid="{00000000-0005-0000-0000-00000B5A0000}"/>
    <cellStyle name="40 % - Markeringsfarve5 2 4 2 4 7" xfId="17931" xr:uid="{00000000-0005-0000-0000-00000C5A0000}"/>
    <cellStyle name="40 % - Markeringsfarve5 2 4 2 5" xfId="7675" xr:uid="{00000000-0005-0000-0000-00000D5A0000}"/>
    <cellStyle name="40 % - Markeringsfarve5 2 4 2 5 2" xfId="7676" xr:uid="{00000000-0005-0000-0000-00000E5A0000}"/>
    <cellStyle name="40 % - Markeringsfarve5 2 4 2 5 2 2" xfId="17938" xr:uid="{00000000-0005-0000-0000-00000F5A0000}"/>
    <cellStyle name="40 % - Markeringsfarve5 2 4 2 5 3" xfId="7677" xr:uid="{00000000-0005-0000-0000-0000105A0000}"/>
    <cellStyle name="40 % - Markeringsfarve5 2 4 2 5 3 2" xfId="17939" xr:uid="{00000000-0005-0000-0000-0000115A0000}"/>
    <cellStyle name="40 % - Markeringsfarve5 2 4 2 5 4" xfId="7678" xr:uid="{00000000-0005-0000-0000-0000125A0000}"/>
    <cellStyle name="40 % - Markeringsfarve5 2 4 2 5 4 2" xfId="17940" xr:uid="{00000000-0005-0000-0000-0000135A0000}"/>
    <cellStyle name="40 % - Markeringsfarve5 2 4 2 5 5" xfId="7679" xr:uid="{00000000-0005-0000-0000-0000145A0000}"/>
    <cellStyle name="40 % - Markeringsfarve5 2 4 2 5 5 2" xfId="17941" xr:uid="{00000000-0005-0000-0000-0000155A0000}"/>
    <cellStyle name="40 % - Markeringsfarve5 2 4 2 5 6" xfId="7680" xr:uid="{00000000-0005-0000-0000-0000165A0000}"/>
    <cellStyle name="40 % - Markeringsfarve5 2 4 2 5 6 2" xfId="17942" xr:uid="{00000000-0005-0000-0000-0000175A0000}"/>
    <cellStyle name="40 % - Markeringsfarve5 2 4 2 5 7" xfId="17937" xr:uid="{00000000-0005-0000-0000-0000185A0000}"/>
    <cellStyle name="40 % - Markeringsfarve5 2 4 2 6" xfId="7681" xr:uid="{00000000-0005-0000-0000-0000195A0000}"/>
    <cellStyle name="40 % - Markeringsfarve5 2 4 2 6 2" xfId="17943" xr:uid="{00000000-0005-0000-0000-00001A5A0000}"/>
    <cellStyle name="40 % - Markeringsfarve5 2 4 2 7" xfId="7682" xr:uid="{00000000-0005-0000-0000-00001B5A0000}"/>
    <cellStyle name="40 % - Markeringsfarve5 2 4 2 7 2" xfId="17944" xr:uid="{00000000-0005-0000-0000-00001C5A0000}"/>
    <cellStyle name="40 % - Markeringsfarve5 2 4 2 8" xfId="7683" xr:uid="{00000000-0005-0000-0000-00001D5A0000}"/>
    <cellStyle name="40 % - Markeringsfarve5 2 4 2 8 2" xfId="17945" xr:uid="{00000000-0005-0000-0000-00001E5A0000}"/>
    <cellStyle name="40 % - Markeringsfarve5 2 4 2 9" xfId="7684" xr:uid="{00000000-0005-0000-0000-00001F5A0000}"/>
    <cellStyle name="40 % - Markeringsfarve5 2 4 2 9 2" xfId="17946" xr:uid="{00000000-0005-0000-0000-0000205A0000}"/>
    <cellStyle name="40 % - Markeringsfarve5 2 4 3" xfId="7685" xr:uid="{00000000-0005-0000-0000-0000215A0000}"/>
    <cellStyle name="40 % - Markeringsfarve5 2 4 3 10" xfId="17947" xr:uid="{00000000-0005-0000-0000-0000225A0000}"/>
    <cellStyle name="40 % - Markeringsfarve5 2 4 3 2" xfId="7686" xr:uid="{00000000-0005-0000-0000-0000235A0000}"/>
    <cellStyle name="40 % - Markeringsfarve5 2 4 3 2 2" xfId="7687" xr:uid="{00000000-0005-0000-0000-0000245A0000}"/>
    <cellStyle name="40 % - Markeringsfarve5 2 4 3 2 2 2" xfId="17949" xr:uid="{00000000-0005-0000-0000-0000255A0000}"/>
    <cellStyle name="40 % - Markeringsfarve5 2 4 3 2 3" xfId="7688" xr:uid="{00000000-0005-0000-0000-0000265A0000}"/>
    <cellStyle name="40 % - Markeringsfarve5 2 4 3 2 3 2" xfId="17950" xr:uid="{00000000-0005-0000-0000-0000275A0000}"/>
    <cellStyle name="40 % - Markeringsfarve5 2 4 3 2 4" xfId="7689" xr:uid="{00000000-0005-0000-0000-0000285A0000}"/>
    <cellStyle name="40 % - Markeringsfarve5 2 4 3 2 4 2" xfId="17951" xr:uid="{00000000-0005-0000-0000-0000295A0000}"/>
    <cellStyle name="40 % - Markeringsfarve5 2 4 3 2 5" xfId="7690" xr:uid="{00000000-0005-0000-0000-00002A5A0000}"/>
    <cellStyle name="40 % - Markeringsfarve5 2 4 3 2 5 2" xfId="17952" xr:uid="{00000000-0005-0000-0000-00002B5A0000}"/>
    <cellStyle name="40 % - Markeringsfarve5 2 4 3 2 6" xfId="7691" xr:uid="{00000000-0005-0000-0000-00002C5A0000}"/>
    <cellStyle name="40 % - Markeringsfarve5 2 4 3 2 6 2" xfId="17953" xr:uid="{00000000-0005-0000-0000-00002D5A0000}"/>
    <cellStyle name="40 % - Markeringsfarve5 2 4 3 2 7" xfId="17948" xr:uid="{00000000-0005-0000-0000-00002E5A0000}"/>
    <cellStyle name="40 % - Markeringsfarve5 2 4 3 3" xfId="7692" xr:uid="{00000000-0005-0000-0000-00002F5A0000}"/>
    <cellStyle name="40 % - Markeringsfarve5 2 4 3 3 2" xfId="7693" xr:uid="{00000000-0005-0000-0000-0000305A0000}"/>
    <cellStyle name="40 % - Markeringsfarve5 2 4 3 3 2 2" xfId="17955" xr:uid="{00000000-0005-0000-0000-0000315A0000}"/>
    <cellStyle name="40 % - Markeringsfarve5 2 4 3 3 3" xfId="7694" xr:uid="{00000000-0005-0000-0000-0000325A0000}"/>
    <cellStyle name="40 % - Markeringsfarve5 2 4 3 3 3 2" xfId="17956" xr:uid="{00000000-0005-0000-0000-0000335A0000}"/>
    <cellStyle name="40 % - Markeringsfarve5 2 4 3 3 4" xfId="7695" xr:uid="{00000000-0005-0000-0000-0000345A0000}"/>
    <cellStyle name="40 % - Markeringsfarve5 2 4 3 3 4 2" xfId="17957" xr:uid="{00000000-0005-0000-0000-0000355A0000}"/>
    <cellStyle name="40 % - Markeringsfarve5 2 4 3 3 5" xfId="7696" xr:uid="{00000000-0005-0000-0000-0000365A0000}"/>
    <cellStyle name="40 % - Markeringsfarve5 2 4 3 3 5 2" xfId="17958" xr:uid="{00000000-0005-0000-0000-0000375A0000}"/>
    <cellStyle name="40 % - Markeringsfarve5 2 4 3 3 6" xfId="7697" xr:uid="{00000000-0005-0000-0000-0000385A0000}"/>
    <cellStyle name="40 % - Markeringsfarve5 2 4 3 3 6 2" xfId="17959" xr:uid="{00000000-0005-0000-0000-0000395A0000}"/>
    <cellStyle name="40 % - Markeringsfarve5 2 4 3 3 7" xfId="17954" xr:uid="{00000000-0005-0000-0000-00003A5A0000}"/>
    <cellStyle name="40 % - Markeringsfarve5 2 4 3 4" xfId="7698" xr:uid="{00000000-0005-0000-0000-00003B5A0000}"/>
    <cellStyle name="40 % - Markeringsfarve5 2 4 3 4 2" xfId="7699" xr:uid="{00000000-0005-0000-0000-00003C5A0000}"/>
    <cellStyle name="40 % - Markeringsfarve5 2 4 3 4 2 2" xfId="17961" xr:uid="{00000000-0005-0000-0000-00003D5A0000}"/>
    <cellStyle name="40 % - Markeringsfarve5 2 4 3 4 3" xfId="7700" xr:uid="{00000000-0005-0000-0000-00003E5A0000}"/>
    <cellStyle name="40 % - Markeringsfarve5 2 4 3 4 3 2" xfId="17962" xr:uid="{00000000-0005-0000-0000-00003F5A0000}"/>
    <cellStyle name="40 % - Markeringsfarve5 2 4 3 4 4" xfId="7701" xr:uid="{00000000-0005-0000-0000-0000405A0000}"/>
    <cellStyle name="40 % - Markeringsfarve5 2 4 3 4 4 2" xfId="17963" xr:uid="{00000000-0005-0000-0000-0000415A0000}"/>
    <cellStyle name="40 % - Markeringsfarve5 2 4 3 4 5" xfId="7702" xr:uid="{00000000-0005-0000-0000-0000425A0000}"/>
    <cellStyle name="40 % - Markeringsfarve5 2 4 3 4 5 2" xfId="17964" xr:uid="{00000000-0005-0000-0000-0000435A0000}"/>
    <cellStyle name="40 % - Markeringsfarve5 2 4 3 4 6" xfId="7703" xr:uid="{00000000-0005-0000-0000-0000445A0000}"/>
    <cellStyle name="40 % - Markeringsfarve5 2 4 3 4 6 2" xfId="17965" xr:uid="{00000000-0005-0000-0000-0000455A0000}"/>
    <cellStyle name="40 % - Markeringsfarve5 2 4 3 4 7" xfId="17960" xr:uid="{00000000-0005-0000-0000-0000465A0000}"/>
    <cellStyle name="40 % - Markeringsfarve5 2 4 3 5" xfId="7704" xr:uid="{00000000-0005-0000-0000-0000475A0000}"/>
    <cellStyle name="40 % - Markeringsfarve5 2 4 3 5 2" xfId="17966" xr:uid="{00000000-0005-0000-0000-0000485A0000}"/>
    <cellStyle name="40 % - Markeringsfarve5 2 4 3 6" xfId="7705" xr:uid="{00000000-0005-0000-0000-0000495A0000}"/>
    <cellStyle name="40 % - Markeringsfarve5 2 4 3 6 2" xfId="17967" xr:uid="{00000000-0005-0000-0000-00004A5A0000}"/>
    <cellStyle name="40 % - Markeringsfarve5 2 4 3 7" xfId="7706" xr:uid="{00000000-0005-0000-0000-00004B5A0000}"/>
    <cellStyle name="40 % - Markeringsfarve5 2 4 3 7 2" xfId="17968" xr:uid="{00000000-0005-0000-0000-00004C5A0000}"/>
    <cellStyle name="40 % - Markeringsfarve5 2 4 3 8" xfId="7707" xr:uid="{00000000-0005-0000-0000-00004D5A0000}"/>
    <cellStyle name="40 % - Markeringsfarve5 2 4 3 8 2" xfId="17969" xr:uid="{00000000-0005-0000-0000-00004E5A0000}"/>
    <cellStyle name="40 % - Markeringsfarve5 2 4 3 9" xfId="7708" xr:uid="{00000000-0005-0000-0000-00004F5A0000}"/>
    <cellStyle name="40 % - Markeringsfarve5 2 4 3 9 2" xfId="17970" xr:uid="{00000000-0005-0000-0000-0000505A0000}"/>
    <cellStyle name="40 % - Markeringsfarve5 2 4 4" xfId="7709" xr:uid="{00000000-0005-0000-0000-0000515A0000}"/>
    <cellStyle name="40 % - Markeringsfarve5 2 4 4 2" xfId="7710" xr:uid="{00000000-0005-0000-0000-0000525A0000}"/>
    <cellStyle name="40 % - Markeringsfarve5 2 4 4 2 2" xfId="17972" xr:uid="{00000000-0005-0000-0000-0000535A0000}"/>
    <cellStyle name="40 % - Markeringsfarve5 2 4 4 3" xfId="7711" xr:uid="{00000000-0005-0000-0000-0000545A0000}"/>
    <cellStyle name="40 % - Markeringsfarve5 2 4 4 3 2" xfId="17973" xr:uid="{00000000-0005-0000-0000-0000555A0000}"/>
    <cellStyle name="40 % - Markeringsfarve5 2 4 4 4" xfId="7712" xr:uid="{00000000-0005-0000-0000-0000565A0000}"/>
    <cellStyle name="40 % - Markeringsfarve5 2 4 4 4 2" xfId="17974" xr:uid="{00000000-0005-0000-0000-0000575A0000}"/>
    <cellStyle name="40 % - Markeringsfarve5 2 4 4 5" xfId="7713" xr:uid="{00000000-0005-0000-0000-0000585A0000}"/>
    <cellStyle name="40 % - Markeringsfarve5 2 4 4 5 2" xfId="17975" xr:uid="{00000000-0005-0000-0000-0000595A0000}"/>
    <cellStyle name="40 % - Markeringsfarve5 2 4 4 6" xfId="7714" xr:uid="{00000000-0005-0000-0000-00005A5A0000}"/>
    <cellStyle name="40 % - Markeringsfarve5 2 4 4 6 2" xfId="17976" xr:uid="{00000000-0005-0000-0000-00005B5A0000}"/>
    <cellStyle name="40 % - Markeringsfarve5 2 4 4 7" xfId="17971" xr:uid="{00000000-0005-0000-0000-00005C5A0000}"/>
    <cellStyle name="40 % - Markeringsfarve5 2 4 5" xfId="7715" xr:uid="{00000000-0005-0000-0000-00005D5A0000}"/>
    <cellStyle name="40 % - Markeringsfarve5 2 4 5 2" xfId="7716" xr:uid="{00000000-0005-0000-0000-00005E5A0000}"/>
    <cellStyle name="40 % - Markeringsfarve5 2 4 5 2 2" xfId="17978" xr:uid="{00000000-0005-0000-0000-00005F5A0000}"/>
    <cellStyle name="40 % - Markeringsfarve5 2 4 5 3" xfId="7717" xr:uid="{00000000-0005-0000-0000-0000605A0000}"/>
    <cellStyle name="40 % - Markeringsfarve5 2 4 5 3 2" xfId="17979" xr:uid="{00000000-0005-0000-0000-0000615A0000}"/>
    <cellStyle name="40 % - Markeringsfarve5 2 4 5 4" xfId="7718" xr:uid="{00000000-0005-0000-0000-0000625A0000}"/>
    <cellStyle name="40 % - Markeringsfarve5 2 4 5 4 2" xfId="17980" xr:uid="{00000000-0005-0000-0000-0000635A0000}"/>
    <cellStyle name="40 % - Markeringsfarve5 2 4 5 5" xfId="7719" xr:uid="{00000000-0005-0000-0000-0000645A0000}"/>
    <cellStyle name="40 % - Markeringsfarve5 2 4 5 5 2" xfId="17981" xr:uid="{00000000-0005-0000-0000-0000655A0000}"/>
    <cellStyle name="40 % - Markeringsfarve5 2 4 5 6" xfId="7720" xr:uid="{00000000-0005-0000-0000-0000665A0000}"/>
    <cellStyle name="40 % - Markeringsfarve5 2 4 5 6 2" xfId="17982" xr:uid="{00000000-0005-0000-0000-0000675A0000}"/>
    <cellStyle name="40 % - Markeringsfarve5 2 4 5 7" xfId="17977" xr:uid="{00000000-0005-0000-0000-0000685A0000}"/>
    <cellStyle name="40 % - Markeringsfarve5 2 4 6" xfId="7721" xr:uid="{00000000-0005-0000-0000-0000695A0000}"/>
    <cellStyle name="40 % - Markeringsfarve5 2 4 6 2" xfId="7722" xr:uid="{00000000-0005-0000-0000-00006A5A0000}"/>
    <cellStyle name="40 % - Markeringsfarve5 2 4 6 2 2" xfId="17984" xr:uid="{00000000-0005-0000-0000-00006B5A0000}"/>
    <cellStyle name="40 % - Markeringsfarve5 2 4 6 3" xfId="7723" xr:uid="{00000000-0005-0000-0000-00006C5A0000}"/>
    <cellStyle name="40 % - Markeringsfarve5 2 4 6 3 2" xfId="17985" xr:uid="{00000000-0005-0000-0000-00006D5A0000}"/>
    <cellStyle name="40 % - Markeringsfarve5 2 4 6 4" xfId="7724" xr:uid="{00000000-0005-0000-0000-00006E5A0000}"/>
    <cellStyle name="40 % - Markeringsfarve5 2 4 6 4 2" xfId="17986" xr:uid="{00000000-0005-0000-0000-00006F5A0000}"/>
    <cellStyle name="40 % - Markeringsfarve5 2 4 6 5" xfId="7725" xr:uid="{00000000-0005-0000-0000-0000705A0000}"/>
    <cellStyle name="40 % - Markeringsfarve5 2 4 6 5 2" xfId="17987" xr:uid="{00000000-0005-0000-0000-0000715A0000}"/>
    <cellStyle name="40 % - Markeringsfarve5 2 4 6 6" xfId="7726" xr:uid="{00000000-0005-0000-0000-0000725A0000}"/>
    <cellStyle name="40 % - Markeringsfarve5 2 4 6 6 2" xfId="17988" xr:uid="{00000000-0005-0000-0000-0000735A0000}"/>
    <cellStyle name="40 % - Markeringsfarve5 2 4 6 7" xfId="17983" xr:uid="{00000000-0005-0000-0000-0000745A0000}"/>
    <cellStyle name="40 % - Markeringsfarve5 2 4 7" xfId="7727" xr:uid="{00000000-0005-0000-0000-0000755A0000}"/>
    <cellStyle name="40 % - Markeringsfarve5 2 4 7 2" xfId="17989" xr:uid="{00000000-0005-0000-0000-0000765A0000}"/>
    <cellStyle name="40 % - Markeringsfarve5 2 4 8" xfId="7728" xr:uid="{00000000-0005-0000-0000-0000775A0000}"/>
    <cellStyle name="40 % - Markeringsfarve5 2 4 8 2" xfId="17990" xr:uid="{00000000-0005-0000-0000-0000785A0000}"/>
    <cellStyle name="40 % - Markeringsfarve5 2 4 9" xfId="7729" xr:uid="{00000000-0005-0000-0000-0000795A0000}"/>
    <cellStyle name="40 % - Markeringsfarve5 2 4 9 2" xfId="17991" xr:uid="{00000000-0005-0000-0000-00007A5A0000}"/>
    <cellStyle name="40 % - Markeringsfarve5 2 5" xfId="7730" xr:uid="{00000000-0005-0000-0000-00007B5A0000}"/>
    <cellStyle name="40 % - Markeringsfarve5 2 5 10" xfId="7731" xr:uid="{00000000-0005-0000-0000-00007C5A0000}"/>
    <cellStyle name="40 % - Markeringsfarve5 2 5 10 2" xfId="17993" xr:uid="{00000000-0005-0000-0000-00007D5A0000}"/>
    <cellStyle name="40 % - Markeringsfarve5 2 5 11" xfId="17992" xr:uid="{00000000-0005-0000-0000-00007E5A0000}"/>
    <cellStyle name="40 % - Markeringsfarve5 2 5 2" xfId="7732" xr:uid="{00000000-0005-0000-0000-00007F5A0000}"/>
    <cellStyle name="40 % - Markeringsfarve5 2 5 2 10" xfId="17994" xr:uid="{00000000-0005-0000-0000-0000805A0000}"/>
    <cellStyle name="40 % - Markeringsfarve5 2 5 2 2" xfId="7733" xr:uid="{00000000-0005-0000-0000-0000815A0000}"/>
    <cellStyle name="40 % - Markeringsfarve5 2 5 2 2 2" xfId="7734" xr:uid="{00000000-0005-0000-0000-0000825A0000}"/>
    <cellStyle name="40 % - Markeringsfarve5 2 5 2 2 2 2" xfId="17996" xr:uid="{00000000-0005-0000-0000-0000835A0000}"/>
    <cellStyle name="40 % - Markeringsfarve5 2 5 2 2 3" xfId="7735" xr:uid="{00000000-0005-0000-0000-0000845A0000}"/>
    <cellStyle name="40 % - Markeringsfarve5 2 5 2 2 3 2" xfId="17997" xr:uid="{00000000-0005-0000-0000-0000855A0000}"/>
    <cellStyle name="40 % - Markeringsfarve5 2 5 2 2 4" xfId="7736" xr:uid="{00000000-0005-0000-0000-0000865A0000}"/>
    <cellStyle name="40 % - Markeringsfarve5 2 5 2 2 4 2" xfId="17998" xr:uid="{00000000-0005-0000-0000-0000875A0000}"/>
    <cellStyle name="40 % - Markeringsfarve5 2 5 2 2 5" xfId="7737" xr:uid="{00000000-0005-0000-0000-0000885A0000}"/>
    <cellStyle name="40 % - Markeringsfarve5 2 5 2 2 5 2" xfId="17999" xr:uid="{00000000-0005-0000-0000-0000895A0000}"/>
    <cellStyle name="40 % - Markeringsfarve5 2 5 2 2 6" xfId="7738" xr:uid="{00000000-0005-0000-0000-00008A5A0000}"/>
    <cellStyle name="40 % - Markeringsfarve5 2 5 2 2 6 2" xfId="18000" xr:uid="{00000000-0005-0000-0000-00008B5A0000}"/>
    <cellStyle name="40 % - Markeringsfarve5 2 5 2 2 7" xfId="17995" xr:uid="{00000000-0005-0000-0000-00008C5A0000}"/>
    <cellStyle name="40 % - Markeringsfarve5 2 5 2 3" xfId="7739" xr:uid="{00000000-0005-0000-0000-00008D5A0000}"/>
    <cellStyle name="40 % - Markeringsfarve5 2 5 2 3 2" xfId="7740" xr:uid="{00000000-0005-0000-0000-00008E5A0000}"/>
    <cellStyle name="40 % - Markeringsfarve5 2 5 2 3 2 2" xfId="18002" xr:uid="{00000000-0005-0000-0000-00008F5A0000}"/>
    <cellStyle name="40 % - Markeringsfarve5 2 5 2 3 3" xfId="7741" xr:uid="{00000000-0005-0000-0000-0000905A0000}"/>
    <cellStyle name="40 % - Markeringsfarve5 2 5 2 3 3 2" xfId="18003" xr:uid="{00000000-0005-0000-0000-0000915A0000}"/>
    <cellStyle name="40 % - Markeringsfarve5 2 5 2 3 4" xfId="7742" xr:uid="{00000000-0005-0000-0000-0000925A0000}"/>
    <cellStyle name="40 % - Markeringsfarve5 2 5 2 3 4 2" xfId="18004" xr:uid="{00000000-0005-0000-0000-0000935A0000}"/>
    <cellStyle name="40 % - Markeringsfarve5 2 5 2 3 5" xfId="7743" xr:uid="{00000000-0005-0000-0000-0000945A0000}"/>
    <cellStyle name="40 % - Markeringsfarve5 2 5 2 3 5 2" xfId="18005" xr:uid="{00000000-0005-0000-0000-0000955A0000}"/>
    <cellStyle name="40 % - Markeringsfarve5 2 5 2 3 6" xfId="7744" xr:uid="{00000000-0005-0000-0000-0000965A0000}"/>
    <cellStyle name="40 % - Markeringsfarve5 2 5 2 3 6 2" xfId="18006" xr:uid="{00000000-0005-0000-0000-0000975A0000}"/>
    <cellStyle name="40 % - Markeringsfarve5 2 5 2 3 7" xfId="18001" xr:uid="{00000000-0005-0000-0000-0000985A0000}"/>
    <cellStyle name="40 % - Markeringsfarve5 2 5 2 4" xfId="7745" xr:uid="{00000000-0005-0000-0000-0000995A0000}"/>
    <cellStyle name="40 % - Markeringsfarve5 2 5 2 4 2" xfId="7746" xr:uid="{00000000-0005-0000-0000-00009A5A0000}"/>
    <cellStyle name="40 % - Markeringsfarve5 2 5 2 4 2 2" xfId="18008" xr:uid="{00000000-0005-0000-0000-00009B5A0000}"/>
    <cellStyle name="40 % - Markeringsfarve5 2 5 2 4 3" xfId="7747" xr:uid="{00000000-0005-0000-0000-00009C5A0000}"/>
    <cellStyle name="40 % - Markeringsfarve5 2 5 2 4 3 2" xfId="18009" xr:uid="{00000000-0005-0000-0000-00009D5A0000}"/>
    <cellStyle name="40 % - Markeringsfarve5 2 5 2 4 4" xfId="7748" xr:uid="{00000000-0005-0000-0000-00009E5A0000}"/>
    <cellStyle name="40 % - Markeringsfarve5 2 5 2 4 4 2" xfId="18010" xr:uid="{00000000-0005-0000-0000-00009F5A0000}"/>
    <cellStyle name="40 % - Markeringsfarve5 2 5 2 4 5" xfId="7749" xr:uid="{00000000-0005-0000-0000-0000A05A0000}"/>
    <cellStyle name="40 % - Markeringsfarve5 2 5 2 4 5 2" xfId="18011" xr:uid="{00000000-0005-0000-0000-0000A15A0000}"/>
    <cellStyle name="40 % - Markeringsfarve5 2 5 2 4 6" xfId="7750" xr:uid="{00000000-0005-0000-0000-0000A25A0000}"/>
    <cellStyle name="40 % - Markeringsfarve5 2 5 2 4 6 2" xfId="18012" xr:uid="{00000000-0005-0000-0000-0000A35A0000}"/>
    <cellStyle name="40 % - Markeringsfarve5 2 5 2 4 7" xfId="18007" xr:uid="{00000000-0005-0000-0000-0000A45A0000}"/>
    <cellStyle name="40 % - Markeringsfarve5 2 5 2 5" xfId="7751" xr:uid="{00000000-0005-0000-0000-0000A55A0000}"/>
    <cellStyle name="40 % - Markeringsfarve5 2 5 2 5 2" xfId="18013" xr:uid="{00000000-0005-0000-0000-0000A65A0000}"/>
    <cellStyle name="40 % - Markeringsfarve5 2 5 2 6" xfId="7752" xr:uid="{00000000-0005-0000-0000-0000A75A0000}"/>
    <cellStyle name="40 % - Markeringsfarve5 2 5 2 6 2" xfId="18014" xr:uid="{00000000-0005-0000-0000-0000A85A0000}"/>
    <cellStyle name="40 % - Markeringsfarve5 2 5 2 7" xfId="7753" xr:uid="{00000000-0005-0000-0000-0000A95A0000}"/>
    <cellStyle name="40 % - Markeringsfarve5 2 5 2 7 2" xfId="18015" xr:uid="{00000000-0005-0000-0000-0000AA5A0000}"/>
    <cellStyle name="40 % - Markeringsfarve5 2 5 2 8" xfId="7754" xr:uid="{00000000-0005-0000-0000-0000AB5A0000}"/>
    <cellStyle name="40 % - Markeringsfarve5 2 5 2 8 2" xfId="18016" xr:uid="{00000000-0005-0000-0000-0000AC5A0000}"/>
    <cellStyle name="40 % - Markeringsfarve5 2 5 2 9" xfId="7755" xr:uid="{00000000-0005-0000-0000-0000AD5A0000}"/>
    <cellStyle name="40 % - Markeringsfarve5 2 5 2 9 2" xfId="18017" xr:uid="{00000000-0005-0000-0000-0000AE5A0000}"/>
    <cellStyle name="40 % - Markeringsfarve5 2 5 3" xfId="7756" xr:uid="{00000000-0005-0000-0000-0000AF5A0000}"/>
    <cellStyle name="40 % - Markeringsfarve5 2 5 3 2" xfId="7757" xr:uid="{00000000-0005-0000-0000-0000B05A0000}"/>
    <cellStyle name="40 % - Markeringsfarve5 2 5 3 2 2" xfId="18019" xr:uid="{00000000-0005-0000-0000-0000B15A0000}"/>
    <cellStyle name="40 % - Markeringsfarve5 2 5 3 3" xfId="7758" xr:uid="{00000000-0005-0000-0000-0000B25A0000}"/>
    <cellStyle name="40 % - Markeringsfarve5 2 5 3 3 2" xfId="18020" xr:uid="{00000000-0005-0000-0000-0000B35A0000}"/>
    <cellStyle name="40 % - Markeringsfarve5 2 5 3 4" xfId="7759" xr:uid="{00000000-0005-0000-0000-0000B45A0000}"/>
    <cellStyle name="40 % - Markeringsfarve5 2 5 3 4 2" xfId="18021" xr:uid="{00000000-0005-0000-0000-0000B55A0000}"/>
    <cellStyle name="40 % - Markeringsfarve5 2 5 3 5" xfId="7760" xr:uid="{00000000-0005-0000-0000-0000B65A0000}"/>
    <cellStyle name="40 % - Markeringsfarve5 2 5 3 5 2" xfId="18022" xr:uid="{00000000-0005-0000-0000-0000B75A0000}"/>
    <cellStyle name="40 % - Markeringsfarve5 2 5 3 6" xfId="7761" xr:uid="{00000000-0005-0000-0000-0000B85A0000}"/>
    <cellStyle name="40 % - Markeringsfarve5 2 5 3 6 2" xfId="18023" xr:uid="{00000000-0005-0000-0000-0000B95A0000}"/>
    <cellStyle name="40 % - Markeringsfarve5 2 5 3 7" xfId="18018" xr:uid="{00000000-0005-0000-0000-0000BA5A0000}"/>
    <cellStyle name="40 % - Markeringsfarve5 2 5 4" xfId="7762" xr:uid="{00000000-0005-0000-0000-0000BB5A0000}"/>
    <cellStyle name="40 % - Markeringsfarve5 2 5 4 2" xfId="7763" xr:uid="{00000000-0005-0000-0000-0000BC5A0000}"/>
    <cellStyle name="40 % - Markeringsfarve5 2 5 4 2 2" xfId="18025" xr:uid="{00000000-0005-0000-0000-0000BD5A0000}"/>
    <cellStyle name="40 % - Markeringsfarve5 2 5 4 3" xfId="7764" xr:uid="{00000000-0005-0000-0000-0000BE5A0000}"/>
    <cellStyle name="40 % - Markeringsfarve5 2 5 4 3 2" xfId="18026" xr:uid="{00000000-0005-0000-0000-0000BF5A0000}"/>
    <cellStyle name="40 % - Markeringsfarve5 2 5 4 4" xfId="7765" xr:uid="{00000000-0005-0000-0000-0000C05A0000}"/>
    <cellStyle name="40 % - Markeringsfarve5 2 5 4 4 2" xfId="18027" xr:uid="{00000000-0005-0000-0000-0000C15A0000}"/>
    <cellStyle name="40 % - Markeringsfarve5 2 5 4 5" xfId="7766" xr:uid="{00000000-0005-0000-0000-0000C25A0000}"/>
    <cellStyle name="40 % - Markeringsfarve5 2 5 4 5 2" xfId="18028" xr:uid="{00000000-0005-0000-0000-0000C35A0000}"/>
    <cellStyle name="40 % - Markeringsfarve5 2 5 4 6" xfId="7767" xr:uid="{00000000-0005-0000-0000-0000C45A0000}"/>
    <cellStyle name="40 % - Markeringsfarve5 2 5 4 6 2" xfId="18029" xr:uid="{00000000-0005-0000-0000-0000C55A0000}"/>
    <cellStyle name="40 % - Markeringsfarve5 2 5 4 7" xfId="18024" xr:uid="{00000000-0005-0000-0000-0000C65A0000}"/>
    <cellStyle name="40 % - Markeringsfarve5 2 5 5" xfId="7768" xr:uid="{00000000-0005-0000-0000-0000C75A0000}"/>
    <cellStyle name="40 % - Markeringsfarve5 2 5 5 2" xfId="7769" xr:uid="{00000000-0005-0000-0000-0000C85A0000}"/>
    <cellStyle name="40 % - Markeringsfarve5 2 5 5 2 2" xfId="18031" xr:uid="{00000000-0005-0000-0000-0000C95A0000}"/>
    <cellStyle name="40 % - Markeringsfarve5 2 5 5 3" xfId="7770" xr:uid="{00000000-0005-0000-0000-0000CA5A0000}"/>
    <cellStyle name="40 % - Markeringsfarve5 2 5 5 3 2" xfId="18032" xr:uid="{00000000-0005-0000-0000-0000CB5A0000}"/>
    <cellStyle name="40 % - Markeringsfarve5 2 5 5 4" xfId="7771" xr:uid="{00000000-0005-0000-0000-0000CC5A0000}"/>
    <cellStyle name="40 % - Markeringsfarve5 2 5 5 4 2" xfId="18033" xr:uid="{00000000-0005-0000-0000-0000CD5A0000}"/>
    <cellStyle name="40 % - Markeringsfarve5 2 5 5 5" xfId="7772" xr:uid="{00000000-0005-0000-0000-0000CE5A0000}"/>
    <cellStyle name="40 % - Markeringsfarve5 2 5 5 5 2" xfId="18034" xr:uid="{00000000-0005-0000-0000-0000CF5A0000}"/>
    <cellStyle name="40 % - Markeringsfarve5 2 5 5 6" xfId="7773" xr:uid="{00000000-0005-0000-0000-0000D05A0000}"/>
    <cellStyle name="40 % - Markeringsfarve5 2 5 5 6 2" xfId="18035" xr:uid="{00000000-0005-0000-0000-0000D15A0000}"/>
    <cellStyle name="40 % - Markeringsfarve5 2 5 5 7" xfId="18030" xr:uid="{00000000-0005-0000-0000-0000D25A0000}"/>
    <cellStyle name="40 % - Markeringsfarve5 2 5 6" xfId="7774" xr:uid="{00000000-0005-0000-0000-0000D35A0000}"/>
    <cellStyle name="40 % - Markeringsfarve5 2 5 6 2" xfId="18036" xr:uid="{00000000-0005-0000-0000-0000D45A0000}"/>
    <cellStyle name="40 % - Markeringsfarve5 2 5 7" xfId="7775" xr:uid="{00000000-0005-0000-0000-0000D55A0000}"/>
    <cellStyle name="40 % - Markeringsfarve5 2 5 7 2" xfId="18037" xr:uid="{00000000-0005-0000-0000-0000D65A0000}"/>
    <cellStyle name="40 % - Markeringsfarve5 2 5 8" xfId="7776" xr:uid="{00000000-0005-0000-0000-0000D75A0000}"/>
    <cellStyle name="40 % - Markeringsfarve5 2 5 8 2" xfId="18038" xr:uid="{00000000-0005-0000-0000-0000D85A0000}"/>
    <cellStyle name="40 % - Markeringsfarve5 2 5 9" xfId="7777" xr:uid="{00000000-0005-0000-0000-0000D95A0000}"/>
    <cellStyle name="40 % - Markeringsfarve5 2 5 9 2" xfId="18039" xr:uid="{00000000-0005-0000-0000-0000DA5A0000}"/>
    <cellStyle name="40 % - Markeringsfarve5 2 6" xfId="7778" xr:uid="{00000000-0005-0000-0000-0000DB5A0000}"/>
    <cellStyle name="40 % - Markeringsfarve5 2 6 10" xfId="18040" xr:uid="{00000000-0005-0000-0000-0000DC5A0000}"/>
    <cellStyle name="40 % - Markeringsfarve5 2 6 2" xfId="7779" xr:uid="{00000000-0005-0000-0000-0000DD5A0000}"/>
    <cellStyle name="40 % - Markeringsfarve5 2 6 2 2" xfId="7780" xr:uid="{00000000-0005-0000-0000-0000DE5A0000}"/>
    <cellStyle name="40 % - Markeringsfarve5 2 6 2 2 2" xfId="18042" xr:uid="{00000000-0005-0000-0000-0000DF5A0000}"/>
    <cellStyle name="40 % - Markeringsfarve5 2 6 2 3" xfId="7781" xr:uid="{00000000-0005-0000-0000-0000E05A0000}"/>
    <cellStyle name="40 % - Markeringsfarve5 2 6 2 3 2" xfId="18043" xr:uid="{00000000-0005-0000-0000-0000E15A0000}"/>
    <cellStyle name="40 % - Markeringsfarve5 2 6 2 4" xfId="7782" xr:uid="{00000000-0005-0000-0000-0000E25A0000}"/>
    <cellStyle name="40 % - Markeringsfarve5 2 6 2 4 2" xfId="18044" xr:uid="{00000000-0005-0000-0000-0000E35A0000}"/>
    <cellStyle name="40 % - Markeringsfarve5 2 6 2 5" xfId="7783" xr:uid="{00000000-0005-0000-0000-0000E45A0000}"/>
    <cellStyle name="40 % - Markeringsfarve5 2 6 2 5 2" xfId="18045" xr:uid="{00000000-0005-0000-0000-0000E55A0000}"/>
    <cellStyle name="40 % - Markeringsfarve5 2 6 2 6" xfId="7784" xr:uid="{00000000-0005-0000-0000-0000E65A0000}"/>
    <cellStyle name="40 % - Markeringsfarve5 2 6 2 6 2" xfId="18046" xr:uid="{00000000-0005-0000-0000-0000E75A0000}"/>
    <cellStyle name="40 % - Markeringsfarve5 2 6 2 7" xfId="18041" xr:uid="{00000000-0005-0000-0000-0000E85A0000}"/>
    <cellStyle name="40 % - Markeringsfarve5 2 6 3" xfId="7785" xr:uid="{00000000-0005-0000-0000-0000E95A0000}"/>
    <cellStyle name="40 % - Markeringsfarve5 2 6 3 2" xfId="7786" xr:uid="{00000000-0005-0000-0000-0000EA5A0000}"/>
    <cellStyle name="40 % - Markeringsfarve5 2 6 3 2 2" xfId="18048" xr:uid="{00000000-0005-0000-0000-0000EB5A0000}"/>
    <cellStyle name="40 % - Markeringsfarve5 2 6 3 3" xfId="7787" xr:uid="{00000000-0005-0000-0000-0000EC5A0000}"/>
    <cellStyle name="40 % - Markeringsfarve5 2 6 3 3 2" xfId="18049" xr:uid="{00000000-0005-0000-0000-0000ED5A0000}"/>
    <cellStyle name="40 % - Markeringsfarve5 2 6 3 4" xfId="7788" xr:uid="{00000000-0005-0000-0000-0000EE5A0000}"/>
    <cellStyle name="40 % - Markeringsfarve5 2 6 3 4 2" xfId="18050" xr:uid="{00000000-0005-0000-0000-0000EF5A0000}"/>
    <cellStyle name="40 % - Markeringsfarve5 2 6 3 5" xfId="7789" xr:uid="{00000000-0005-0000-0000-0000F05A0000}"/>
    <cellStyle name="40 % - Markeringsfarve5 2 6 3 5 2" xfId="18051" xr:uid="{00000000-0005-0000-0000-0000F15A0000}"/>
    <cellStyle name="40 % - Markeringsfarve5 2 6 3 6" xfId="7790" xr:uid="{00000000-0005-0000-0000-0000F25A0000}"/>
    <cellStyle name="40 % - Markeringsfarve5 2 6 3 6 2" xfId="18052" xr:uid="{00000000-0005-0000-0000-0000F35A0000}"/>
    <cellStyle name="40 % - Markeringsfarve5 2 6 3 7" xfId="18047" xr:uid="{00000000-0005-0000-0000-0000F45A0000}"/>
    <cellStyle name="40 % - Markeringsfarve5 2 6 4" xfId="7791" xr:uid="{00000000-0005-0000-0000-0000F55A0000}"/>
    <cellStyle name="40 % - Markeringsfarve5 2 6 4 2" xfId="7792" xr:uid="{00000000-0005-0000-0000-0000F65A0000}"/>
    <cellStyle name="40 % - Markeringsfarve5 2 6 4 2 2" xfId="18054" xr:uid="{00000000-0005-0000-0000-0000F75A0000}"/>
    <cellStyle name="40 % - Markeringsfarve5 2 6 4 3" xfId="7793" xr:uid="{00000000-0005-0000-0000-0000F85A0000}"/>
    <cellStyle name="40 % - Markeringsfarve5 2 6 4 3 2" xfId="18055" xr:uid="{00000000-0005-0000-0000-0000F95A0000}"/>
    <cellStyle name="40 % - Markeringsfarve5 2 6 4 4" xfId="7794" xr:uid="{00000000-0005-0000-0000-0000FA5A0000}"/>
    <cellStyle name="40 % - Markeringsfarve5 2 6 4 4 2" xfId="18056" xr:uid="{00000000-0005-0000-0000-0000FB5A0000}"/>
    <cellStyle name="40 % - Markeringsfarve5 2 6 4 5" xfId="7795" xr:uid="{00000000-0005-0000-0000-0000FC5A0000}"/>
    <cellStyle name="40 % - Markeringsfarve5 2 6 4 5 2" xfId="18057" xr:uid="{00000000-0005-0000-0000-0000FD5A0000}"/>
    <cellStyle name="40 % - Markeringsfarve5 2 6 4 6" xfId="7796" xr:uid="{00000000-0005-0000-0000-0000FE5A0000}"/>
    <cellStyle name="40 % - Markeringsfarve5 2 6 4 6 2" xfId="18058" xr:uid="{00000000-0005-0000-0000-0000FF5A0000}"/>
    <cellStyle name="40 % - Markeringsfarve5 2 6 4 7" xfId="18053" xr:uid="{00000000-0005-0000-0000-0000005B0000}"/>
    <cellStyle name="40 % - Markeringsfarve5 2 6 5" xfId="7797" xr:uid="{00000000-0005-0000-0000-0000015B0000}"/>
    <cellStyle name="40 % - Markeringsfarve5 2 6 5 2" xfId="18059" xr:uid="{00000000-0005-0000-0000-0000025B0000}"/>
    <cellStyle name="40 % - Markeringsfarve5 2 6 6" xfId="7798" xr:uid="{00000000-0005-0000-0000-0000035B0000}"/>
    <cellStyle name="40 % - Markeringsfarve5 2 6 6 2" xfId="18060" xr:uid="{00000000-0005-0000-0000-0000045B0000}"/>
    <cellStyle name="40 % - Markeringsfarve5 2 6 7" xfId="7799" xr:uid="{00000000-0005-0000-0000-0000055B0000}"/>
    <cellStyle name="40 % - Markeringsfarve5 2 6 7 2" xfId="18061" xr:uid="{00000000-0005-0000-0000-0000065B0000}"/>
    <cellStyle name="40 % - Markeringsfarve5 2 6 8" xfId="7800" xr:uid="{00000000-0005-0000-0000-0000075B0000}"/>
    <cellStyle name="40 % - Markeringsfarve5 2 6 8 2" xfId="18062" xr:uid="{00000000-0005-0000-0000-0000085B0000}"/>
    <cellStyle name="40 % - Markeringsfarve5 2 6 9" xfId="7801" xr:uid="{00000000-0005-0000-0000-0000095B0000}"/>
    <cellStyle name="40 % - Markeringsfarve5 2 6 9 2" xfId="18063" xr:uid="{00000000-0005-0000-0000-00000A5B0000}"/>
    <cellStyle name="40 % - Markeringsfarve5 2 7" xfId="7802" xr:uid="{00000000-0005-0000-0000-00000B5B0000}"/>
    <cellStyle name="40 % - Markeringsfarve5 2 7 2" xfId="7803" xr:uid="{00000000-0005-0000-0000-00000C5B0000}"/>
    <cellStyle name="40 % - Markeringsfarve5 2 7 2 2" xfId="18065" xr:uid="{00000000-0005-0000-0000-00000D5B0000}"/>
    <cellStyle name="40 % - Markeringsfarve5 2 7 3" xfId="7804" xr:uid="{00000000-0005-0000-0000-00000E5B0000}"/>
    <cellStyle name="40 % - Markeringsfarve5 2 7 3 2" xfId="18066" xr:uid="{00000000-0005-0000-0000-00000F5B0000}"/>
    <cellStyle name="40 % - Markeringsfarve5 2 7 4" xfId="7805" xr:uid="{00000000-0005-0000-0000-0000105B0000}"/>
    <cellStyle name="40 % - Markeringsfarve5 2 7 4 2" xfId="18067" xr:uid="{00000000-0005-0000-0000-0000115B0000}"/>
    <cellStyle name="40 % - Markeringsfarve5 2 7 5" xfId="7806" xr:uid="{00000000-0005-0000-0000-0000125B0000}"/>
    <cellStyle name="40 % - Markeringsfarve5 2 7 5 2" xfId="18068" xr:uid="{00000000-0005-0000-0000-0000135B0000}"/>
    <cellStyle name="40 % - Markeringsfarve5 2 7 6" xfId="7807" xr:uid="{00000000-0005-0000-0000-0000145B0000}"/>
    <cellStyle name="40 % - Markeringsfarve5 2 7 6 2" xfId="18069" xr:uid="{00000000-0005-0000-0000-0000155B0000}"/>
    <cellStyle name="40 % - Markeringsfarve5 2 7 7" xfId="18064" xr:uid="{00000000-0005-0000-0000-0000165B0000}"/>
    <cellStyle name="40 % - Markeringsfarve5 2 8" xfId="7808" xr:uid="{00000000-0005-0000-0000-0000175B0000}"/>
    <cellStyle name="40 % - Markeringsfarve5 2 8 2" xfId="7809" xr:uid="{00000000-0005-0000-0000-0000185B0000}"/>
    <cellStyle name="40 % - Markeringsfarve5 2 8 2 2" xfId="18071" xr:uid="{00000000-0005-0000-0000-0000195B0000}"/>
    <cellStyle name="40 % - Markeringsfarve5 2 8 3" xfId="7810" xr:uid="{00000000-0005-0000-0000-00001A5B0000}"/>
    <cellStyle name="40 % - Markeringsfarve5 2 8 3 2" xfId="18072" xr:uid="{00000000-0005-0000-0000-00001B5B0000}"/>
    <cellStyle name="40 % - Markeringsfarve5 2 8 4" xfId="7811" xr:uid="{00000000-0005-0000-0000-00001C5B0000}"/>
    <cellStyle name="40 % - Markeringsfarve5 2 8 4 2" xfId="18073" xr:uid="{00000000-0005-0000-0000-00001D5B0000}"/>
    <cellStyle name="40 % - Markeringsfarve5 2 8 5" xfId="7812" xr:uid="{00000000-0005-0000-0000-00001E5B0000}"/>
    <cellStyle name="40 % - Markeringsfarve5 2 8 5 2" xfId="18074" xr:uid="{00000000-0005-0000-0000-00001F5B0000}"/>
    <cellStyle name="40 % - Markeringsfarve5 2 8 6" xfId="7813" xr:uid="{00000000-0005-0000-0000-0000205B0000}"/>
    <cellStyle name="40 % - Markeringsfarve5 2 8 6 2" xfId="18075" xr:uid="{00000000-0005-0000-0000-0000215B0000}"/>
    <cellStyle name="40 % - Markeringsfarve5 2 8 7" xfId="18070" xr:uid="{00000000-0005-0000-0000-0000225B0000}"/>
    <cellStyle name="40 % - Markeringsfarve5 2 9" xfId="7814" xr:uid="{00000000-0005-0000-0000-0000235B0000}"/>
    <cellStyle name="40 % - Markeringsfarve5 2 9 2" xfId="7815" xr:uid="{00000000-0005-0000-0000-0000245B0000}"/>
    <cellStyle name="40 % - Markeringsfarve5 2 9 2 2" xfId="18077" xr:uid="{00000000-0005-0000-0000-0000255B0000}"/>
    <cellStyle name="40 % - Markeringsfarve5 2 9 3" xfId="7816" xr:uid="{00000000-0005-0000-0000-0000265B0000}"/>
    <cellStyle name="40 % - Markeringsfarve5 2 9 3 2" xfId="18078" xr:uid="{00000000-0005-0000-0000-0000275B0000}"/>
    <cellStyle name="40 % - Markeringsfarve5 2 9 4" xfId="7817" xr:uid="{00000000-0005-0000-0000-0000285B0000}"/>
    <cellStyle name="40 % - Markeringsfarve5 2 9 4 2" xfId="18079" xr:uid="{00000000-0005-0000-0000-0000295B0000}"/>
    <cellStyle name="40 % - Markeringsfarve5 2 9 5" xfId="7818" xr:uid="{00000000-0005-0000-0000-00002A5B0000}"/>
    <cellStyle name="40 % - Markeringsfarve5 2 9 5 2" xfId="18080" xr:uid="{00000000-0005-0000-0000-00002B5B0000}"/>
    <cellStyle name="40 % - Markeringsfarve5 2 9 6" xfId="7819" xr:uid="{00000000-0005-0000-0000-00002C5B0000}"/>
    <cellStyle name="40 % - Markeringsfarve5 2 9 6 2" xfId="18081" xr:uid="{00000000-0005-0000-0000-00002D5B0000}"/>
    <cellStyle name="40 % - Markeringsfarve5 2 9 7" xfId="18076" xr:uid="{00000000-0005-0000-0000-00002E5B0000}"/>
    <cellStyle name="40 % - Markeringsfarve5 2_Budget" xfId="7820" xr:uid="{00000000-0005-0000-0000-00002F5B0000}"/>
    <cellStyle name="40 % - Markeringsfarve5 20" xfId="10303" xr:uid="{00000000-0005-0000-0000-0000305B0000}"/>
    <cellStyle name="40 % - Markeringsfarve5 3" xfId="7821" xr:uid="{00000000-0005-0000-0000-0000315B0000}"/>
    <cellStyle name="40 % - Markeringsfarve5 3 2" xfId="7822" xr:uid="{00000000-0005-0000-0000-0000325B0000}"/>
    <cellStyle name="40 % - Markeringsfarve5 3 2 10" xfId="18083" xr:uid="{00000000-0005-0000-0000-0000335B0000}"/>
    <cellStyle name="40 % - Markeringsfarve5 3 2 2" xfId="7823" xr:uid="{00000000-0005-0000-0000-0000345B0000}"/>
    <cellStyle name="40 % - Markeringsfarve5 3 2 2 2" xfId="7824" xr:uid="{00000000-0005-0000-0000-0000355B0000}"/>
    <cellStyle name="40 % - Markeringsfarve5 3 2 2 2 2" xfId="7825" xr:uid="{00000000-0005-0000-0000-0000365B0000}"/>
    <cellStyle name="40 % - Markeringsfarve5 3 2 2 2 2 2" xfId="18086" xr:uid="{00000000-0005-0000-0000-0000375B0000}"/>
    <cellStyle name="40 % - Markeringsfarve5 3 2 2 2 3" xfId="7826" xr:uid="{00000000-0005-0000-0000-0000385B0000}"/>
    <cellStyle name="40 % - Markeringsfarve5 3 2 2 2 3 2" xfId="18087" xr:uid="{00000000-0005-0000-0000-0000395B0000}"/>
    <cellStyle name="40 % - Markeringsfarve5 3 2 2 2 4" xfId="7827" xr:uid="{00000000-0005-0000-0000-00003A5B0000}"/>
    <cellStyle name="40 % - Markeringsfarve5 3 2 2 2 4 2" xfId="18088" xr:uid="{00000000-0005-0000-0000-00003B5B0000}"/>
    <cellStyle name="40 % - Markeringsfarve5 3 2 2 2 5" xfId="7828" xr:uid="{00000000-0005-0000-0000-00003C5B0000}"/>
    <cellStyle name="40 % - Markeringsfarve5 3 2 2 2 5 2" xfId="18089" xr:uid="{00000000-0005-0000-0000-00003D5B0000}"/>
    <cellStyle name="40 % - Markeringsfarve5 3 2 2 2 6" xfId="7829" xr:uid="{00000000-0005-0000-0000-00003E5B0000}"/>
    <cellStyle name="40 % - Markeringsfarve5 3 2 2 2 6 2" xfId="18090" xr:uid="{00000000-0005-0000-0000-00003F5B0000}"/>
    <cellStyle name="40 % - Markeringsfarve5 3 2 2 2 7" xfId="18085" xr:uid="{00000000-0005-0000-0000-0000405B0000}"/>
    <cellStyle name="40 % - Markeringsfarve5 3 2 2 3" xfId="7830" xr:uid="{00000000-0005-0000-0000-0000415B0000}"/>
    <cellStyle name="40 % - Markeringsfarve5 3 2 2 3 2" xfId="18091" xr:uid="{00000000-0005-0000-0000-0000425B0000}"/>
    <cellStyle name="40 % - Markeringsfarve5 3 2 2 4" xfId="7831" xr:uid="{00000000-0005-0000-0000-0000435B0000}"/>
    <cellStyle name="40 % - Markeringsfarve5 3 2 2 4 2" xfId="18092" xr:uid="{00000000-0005-0000-0000-0000445B0000}"/>
    <cellStyle name="40 % - Markeringsfarve5 3 2 2 5" xfId="7832" xr:uid="{00000000-0005-0000-0000-0000455B0000}"/>
    <cellStyle name="40 % - Markeringsfarve5 3 2 2 5 2" xfId="18093" xr:uid="{00000000-0005-0000-0000-0000465B0000}"/>
    <cellStyle name="40 % - Markeringsfarve5 3 2 2 6" xfId="7833" xr:uid="{00000000-0005-0000-0000-0000475B0000}"/>
    <cellStyle name="40 % - Markeringsfarve5 3 2 2 6 2" xfId="18094" xr:uid="{00000000-0005-0000-0000-0000485B0000}"/>
    <cellStyle name="40 % - Markeringsfarve5 3 2 2 7" xfId="7834" xr:uid="{00000000-0005-0000-0000-0000495B0000}"/>
    <cellStyle name="40 % - Markeringsfarve5 3 2 2 7 2" xfId="18095" xr:uid="{00000000-0005-0000-0000-00004A5B0000}"/>
    <cellStyle name="40 % - Markeringsfarve5 3 2 2 8" xfId="18084" xr:uid="{00000000-0005-0000-0000-00004B5B0000}"/>
    <cellStyle name="40 % - Markeringsfarve5 3 2 3" xfId="7835" xr:uid="{00000000-0005-0000-0000-00004C5B0000}"/>
    <cellStyle name="40 % - Markeringsfarve5 3 2 3 2" xfId="7836" xr:uid="{00000000-0005-0000-0000-00004D5B0000}"/>
    <cellStyle name="40 % - Markeringsfarve5 3 2 3 2 2" xfId="18097" xr:uid="{00000000-0005-0000-0000-00004E5B0000}"/>
    <cellStyle name="40 % - Markeringsfarve5 3 2 3 3" xfId="7837" xr:uid="{00000000-0005-0000-0000-00004F5B0000}"/>
    <cellStyle name="40 % - Markeringsfarve5 3 2 3 3 2" xfId="18098" xr:uid="{00000000-0005-0000-0000-0000505B0000}"/>
    <cellStyle name="40 % - Markeringsfarve5 3 2 3 4" xfId="7838" xr:uid="{00000000-0005-0000-0000-0000515B0000}"/>
    <cellStyle name="40 % - Markeringsfarve5 3 2 3 4 2" xfId="18099" xr:uid="{00000000-0005-0000-0000-0000525B0000}"/>
    <cellStyle name="40 % - Markeringsfarve5 3 2 3 5" xfId="7839" xr:uid="{00000000-0005-0000-0000-0000535B0000}"/>
    <cellStyle name="40 % - Markeringsfarve5 3 2 3 5 2" xfId="18100" xr:uid="{00000000-0005-0000-0000-0000545B0000}"/>
    <cellStyle name="40 % - Markeringsfarve5 3 2 3 6" xfId="7840" xr:uid="{00000000-0005-0000-0000-0000555B0000}"/>
    <cellStyle name="40 % - Markeringsfarve5 3 2 3 6 2" xfId="18101" xr:uid="{00000000-0005-0000-0000-0000565B0000}"/>
    <cellStyle name="40 % - Markeringsfarve5 3 2 3 7" xfId="18096" xr:uid="{00000000-0005-0000-0000-0000575B0000}"/>
    <cellStyle name="40 % - Markeringsfarve5 3 2 4" xfId="7841" xr:uid="{00000000-0005-0000-0000-0000585B0000}"/>
    <cellStyle name="40 % - Markeringsfarve5 3 2 4 2" xfId="18102" xr:uid="{00000000-0005-0000-0000-0000595B0000}"/>
    <cellStyle name="40 % - Markeringsfarve5 3 2 5" xfId="7842" xr:uid="{00000000-0005-0000-0000-00005A5B0000}"/>
    <cellStyle name="40 % - Markeringsfarve5 3 2 5 2" xfId="18103" xr:uid="{00000000-0005-0000-0000-00005B5B0000}"/>
    <cellStyle name="40 % - Markeringsfarve5 3 2 6" xfId="7843" xr:uid="{00000000-0005-0000-0000-00005C5B0000}"/>
    <cellStyle name="40 % - Markeringsfarve5 3 2 6 2" xfId="18104" xr:uid="{00000000-0005-0000-0000-00005D5B0000}"/>
    <cellStyle name="40 % - Markeringsfarve5 3 2 7" xfId="7844" xr:uid="{00000000-0005-0000-0000-00005E5B0000}"/>
    <cellStyle name="40 % - Markeringsfarve5 3 2 7 2" xfId="18105" xr:uid="{00000000-0005-0000-0000-00005F5B0000}"/>
    <cellStyle name="40 % - Markeringsfarve5 3 2 8" xfId="7845" xr:uid="{00000000-0005-0000-0000-0000605B0000}"/>
    <cellStyle name="40 % - Markeringsfarve5 3 2 8 2" xfId="18106" xr:uid="{00000000-0005-0000-0000-0000615B0000}"/>
    <cellStyle name="40 % - Markeringsfarve5 3 2 9" xfId="7846" xr:uid="{00000000-0005-0000-0000-0000625B0000}"/>
    <cellStyle name="40 % - Markeringsfarve5 3 2 9 2" xfId="18107" xr:uid="{00000000-0005-0000-0000-0000635B0000}"/>
    <cellStyle name="40 % - Markeringsfarve5 3 3" xfId="7847" xr:uid="{00000000-0005-0000-0000-0000645B0000}"/>
    <cellStyle name="40 % - Markeringsfarve5 3 3 2" xfId="18108" xr:uid="{00000000-0005-0000-0000-0000655B0000}"/>
    <cellStyle name="40 % - Markeringsfarve5 3 4" xfId="18082" xr:uid="{00000000-0005-0000-0000-0000665B0000}"/>
    <cellStyle name="40 % - Markeringsfarve5 3_Budget" xfId="7848" xr:uid="{00000000-0005-0000-0000-0000675B0000}"/>
    <cellStyle name="40 % - Markeringsfarve5 4" xfId="7849" xr:uid="{00000000-0005-0000-0000-0000685B0000}"/>
    <cellStyle name="40 % - Markeringsfarve5 4 2" xfId="7850" xr:uid="{00000000-0005-0000-0000-0000695B0000}"/>
    <cellStyle name="40 % - Markeringsfarve5 4 2 2" xfId="18110" xr:uid="{00000000-0005-0000-0000-00006A5B0000}"/>
    <cellStyle name="40 % - Markeringsfarve5 4 3" xfId="18109" xr:uid="{00000000-0005-0000-0000-00006B5B0000}"/>
    <cellStyle name="40 % - Markeringsfarve5 5" xfId="7851" xr:uid="{00000000-0005-0000-0000-00006C5B0000}"/>
    <cellStyle name="40 % - Markeringsfarve5 5 2" xfId="18111" xr:uid="{00000000-0005-0000-0000-00006D5B0000}"/>
    <cellStyle name="40 % - Markeringsfarve5 6" xfId="7852" xr:uid="{00000000-0005-0000-0000-00006E5B0000}"/>
    <cellStyle name="40 % - Markeringsfarve5 6 10" xfId="7853" xr:uid="{00000000-0005-0000-0000-00006F5B0000}"/>
    <cellStyle name="40 % - Markeringsfarve5 6 10 2" xfId="18113" xr:uid="{00000000-0005-0000-0000-0000705B0000}"/>
    <cellStyle name="40 % - Markeringsfarve5 6 11" xfId="18112" xr:uid="{00000000-0005-0000-0000-0000715B0000}"/>
    <cellStyle name="40 % - Markeringsfarve5 6 2" xfId="7854" xr:uid="{00000000-0005-0000-0000-0000725B0000}"/>
    <cellStyle name="40 % - Markeringsfarve5 6 2 2" xfId="7855" xr:uid="{00000000-0005-0000-0000-0000735B0000}"/>
    <cellStyle name="40 % - Markeringsfarve5 6 2 2 2" xfId="7856" xr:uid="{00000000-0005-0000-0000-0000745B0000}"/>
    <cellStyle name="40 % - Markeringsfarve5 6 2 2 2 2" xfId="18116" xr:uid="{00000000-0005-0000-0000-0000755B0000}"/>
    <cellStyle name="40 % - Markeringsfarve5 6 2 2 3" xfId="7857" xr:uid="{00000000-0005-0000-0000-0000765B0000}"/>
    <cellStyle name="40 % - Markeringsfarve5 6 2 2 3 2" xfId="18117" xr:uid="{00000000-0005-0000-0000-0000775B0000}"/>
    <cellStyle name="40 % - Markeringsfarve5 6 2 2 4" xfId="7858" xr:uid="{00000000-0005-0000-0000-0000785B0000}"/>
    <cellStyle name="40 % - Markeringsfarve5 6 2 2 4 2" xfId="18118" xr:uid="{00000000-0005-0000-0000-0000795B0000}"/>
    <cellStyle name="40 % - Markeringsfarve5 6 2 2 5" xfId="7859" xr:uid="{00000000-0005-0000-0000-00007A5B0000}"/>
    <cellStyle name="40 % - Markeringsfarve5 6 2 2 5 2" xfId="18119" xr:uid="{00000000-0005-0000-0000-00007B5B0000}"/>
    <cellStyle name="40 % - Markeringsfarve5 6 2 2 6" xfId="7860" xr:uid="{00000000-0005-0000-0000-00007C5B0000}"/>
    <cellStyle name="40 % - Markeringsfarve5 6 2 2 6 2" xfId="18120" xr:uid="{00000000-0005-0000-0000-00007D5B0000}"/>
    <cellStyle name="40 % - Markeringsfarve5 6 2 2 7" xfId="18115" xr:uid="{00000000-0005-0000-0000-00007E5B0000}"/>
    <cellStyle name="40 % - Markeringsfarve5 6 2 3" xfId="7861" xr:uid="{00000000-0005-0000-0000-00007F5B0000}"/>
    <cellStyle name="40 % - Markeringsfarve5 6 2 3 2" xfId="7862" xr:uid="{00000000-0005-0000-0000-0000805B0000}"/>
    <cellStyle name="40 % - Markeringsfarve5 6 2 3 2 2" xfId="18122" xr:uid="{00000000-0005-0000-0000-0000815B0000}"/>
    <cellStyle name="40 % - Markeringsfarve5 6 2 3 3" xfId="7863" xr:uid="{00000000-0005-0000-0000-0000825B0000}"/>
    <cellStyle name="40 % - Markeringsfarve5 6 2 3 3 2" xfId="18123" xr:uid="{00000000-0005-0000-0000-0000835B0000}"/>
    <cellStyle name="40 % - Markeringsfarve5 6 2 3 4" xfId="7864" xr:uid="{00000000-0005-0000-0000-0000845B0000}"/>
    <cellStyle name="40 % - Markeringsfarve5 6 2 3 4 2" xfId="18124" xr:uid="{00000000-0005-0000-0000-0000855B0000}"/>
    <cellStyle name="40 % - Markeringsfarve5 6 2 3 5" xfId="7865" xr:uid="{00000000-0005-0000-0000-0000865B0000}"/>
    <cellStyle name="40 % - Markeringsfarve5 6 2 3 5 2" xfId="18125" xr:uid="{00000000-0005-0000-0000-0000875B0000}"/>
    <cellStyle name="40 % - Markeringsfarve5 6 2 3 6" xfId="7866" xr:uid="{00000000-0005-0000-0000-0000885B0000}"/>
    <cellStyle name="40 % - Markeringsfarve5 6 2 3 6 2" xfId="18126" xr:uid="{00000000-0005-0000-0000-0000895B0000}"/>
    <cellStyle name="40 % - Markeringsfarve5 6 2 3 7" xfId="18121" xr:uid="{00000000-0005-0000-0000-00008A5B0000}"/>
    <cellStyle name="40 % - Markeringsfarve5 6 2 4" xfId="7867" xr:uid="{00000000-0005-0000-0000-00008B5B0000}"/>
    <cellStyle name="40 % - Markeringsfarve5 6 2 4 2" xfId="18127" xr:uid="{00000000-0005-0000-0000-00008C5B0000}"/>
    <cellStyle name="40 % - Markeringsfarve5 6 2 5" xfId="7868" xr:uid="{00000000-0005-0000-0000-00008D5B0000}"/>
    <cellStyle name="40 % - Markeringsfarve5 6 2 5 2" xfId="18128" xr:uid="{00000000-0005-0000-0000-00008E5B0000}"/>
    <cellStyle name="40 % - Markeringsfarve5 6 2 6" xfId="7869" xr:uid="{00000000-0005-0000-0000-00008F5B0000}"/>
    <cellStyle name="40 % - Markeringsfarve5 6 2 6 2" xfId="18129" xr:uid="{00000000-0005-0000-0000-0000905B0000}"/>
    <cellStyle name="40 % - Markeringsfarve5 6 2 7" xfId="7870" xr:uid="{00000000-0005-0000-0000-0000915B0000}"/>
    <cellStyle name="40 % - Markeringsfarve5 6 2 7 2" xfId="18130" xr:uid="{00000000-0005-0000-0000-0000925B0000}"/>
    <cellStyle name="40 % - Markeringsfarve5 6 2 8" xfId="7871" xr:uid="{00000000-0005-0000-0000-0000935B0000}"/>
    <cellStyle name="40 % - Markeringsfarve5 6 2 8 2" xfId="18131" xr:uid="{00000000-0005-0000-0000-0000945B0000}"/>
    <cellStyle name="40 % - Markeringsfarve5 6 2 9" xfId="18114" xr:uid="{00000000-0005-0000-0000-0000955B0000}"/>
    <cellStyle name="40 % - Markeringsfarve5 6 3" xfId="7872" xr:uid="{00000000-0005-0000-0000-0000965B0000}"/>
    <cellStyle name="40 % - Markeringsfarve5 6 3 2" xfId="18132" xr:uid="{00000000-0005-0000-0000-0000975B0000}"/>
    <cellStyle name="40 % - Markeringsfarve5 6 4" xfId="7873" xr:uid="{00000000-0005-0000-0000-0000985B0000}"/>
    <cellStyle name="40 % - Markeringsfarve5 6 4 2" xfId="7874" xr:uid="{00000000-0005-0000-0000-0000995B0000}"/>
    <cellStyle name="40 % - Markeringsfarve5 6 4 2 2" xfId="18134" xr:uid="{00000000-0005-0000-0000-00009A5B0000}"/>
    <cellStyle name="40 % - Markeringsfarve5 6 4 3" xfId="7875" xr:uid="{00000000-0005-0000-0000-00009B5B0000}"/>
    <cellStyle name="40 % - Markeringsfarve5 6 4 3 2" xfId="18135" xr:uid="{00000000-0005-0000-0000-00009C5B0000}"/>
    <cellStyle name="40 % - Markeringsfarve5 6 4 4" xfId="7876" xr:uid="{00000000-0005-0000-0000-00009D5B0000}"/>
    <cellStyle name="40 % - Markeringsfarve5 6 4 4 2" xfId="18136" xr:uid="{00000000-0005-0000-0000-00009E5B0000}"/>
    <cellStyle name="40 % - Markeringsfarve5 6 4 5" xfId="7877" xr:uid="{00000000-0005-0000-0000-00009F5B0000}"/>
    <cellStyle name="40 % - Markeringsfarve5 6 4 5 2" xfId="18137" xr:uid="{00000000-0005-0000-0000-0000A05B0000}"/>
    <cellStyle name="40 % - Markeringsfarve5 6 4 6" xfId="7878" xr:uid="{00000000-0005-0000-0000-0000A15B0000}"/>
    <cellStyle name="40 % - Markeringsfarve5 6 4 6 2" xfId="18138" xr:uid="{00000000-0005-0000-0000-0000A25B0000}"/>
    <cellStyle name="40 % - Markeringsfarve5 6 4 7" xfId="18133" xr:uid="{00000000-0005-0000-0000-0000A35B0000}"/>
    <cellStyle name="40 % - Markeringsfarve5 6 5" xfId="7879" xr:uid="{00000000-0005-0000-0000-0000A45B0000}"/>
    <cellStyle name="40 % - Markeringsfarve5 6 5 2" xfId="7880" xr:uid="{00000000-0005-0000-0000-0000A55B0000}"/>
    <cellStyle name="40 % - Markeringsfarve5 6 5 2 2" xfId="18140" xr:uid="{00000000-0005-0000-0000-0000A65B0000}"/>
    <cellStyle name="40 % - Markeringsfarve5 6 5 3" xfId="7881" xr:uid="{00000000-0005-0000-0000-0000A75B0000}"/>
    <cellStyle name="40 % - Markeringsfarve5 6 5 3 2" xfId="18141" xr:uid="{00000000-0005-0000-0000-0000A85B0000}"/>
    <cellStyle name="40 % - Markeringsfarve5 6 5 4" xfId="7882" xr:uid="{00000000-0005-0000-0000-0000A95B0000}"/>
    <cellStyle name="40 % - Markeringsfarve5 6 5 4 2" xfId="18142" xr:uid="{00000000-0005-0000-0000-0000AA5B0000}"/>
    <cellStyle name="40 % - Markeringsfarve5 6 5 5" xfId="7883" xr:uid="{00000000-0005-0000-0000-0000AB5B0000}"/>
    <cellStyle name="40 % - Markeringsfarve5 6 5 5 2" xfId="18143" xr:uid="{00000000-0005-0000-0000-0000AC5B0000}"/>
    <cellStyle name="40 % - Markeringsfarve5 6 5 6" xfId="7884" xr:uid="{00000000-0005-0000-0000-0000AD5B0000}"/>
    <cellStyle name="40 % - Markeringsfarve5 6 5 6 2" xfId="18144" xr:uid="{00000000-0005-0000-0000-0000AE5B0000}"/>
    <cellStyle name="40 % - Markeringsfarve5 6 5 7" xfId="18139" xr:uid="{00000000-0005-0000-0000-0000AF5B0000}"/>
    <cellStyle name="40 % - Markeringsfarve5 6 6" xfId="7885" xr:uid="{00000000-0005-0000-0000-0000B05B0000}"/>
    <cellStyle name="40 % - Markeringsfarve5 6 6 2" xfId="18145" xr:uid="{00000000-0005-0000-0000-0000B15B0000}"/>
    <cellStyle name="40 % - Markeringsfarve5 6 7" xfId="7886" xr:uid="{00000000-0005-0000-0000-0000B25B0000}"/>
    <cellStyle name="40 % - Markeringsfarve5 6 7 2" xfId="18146" xr:uid="{00000000-0005-0000-0000-0000B35B0000}"/>
    <cellStyle name="40 % - Markeringsfarve5 6 8" xfId="7887" xr:uid="{00000000-0005-0000-0000-0000B45B0000}"/>
    <cellStyle name="40 % - Markeringsfarve5 6 8 2" xfId="18147" xr:uid="{00000000-0005-0000-0000-0000B55B0000}"/>
    <cellStyle name="40 % - Markeringsfarve5 6 9" xfId="7888" xr:uid="{00000000-0005-0000-0000-0000B65B0000}"/>
    <cellStyle name="40 % - Markeringsfarve5 6 9 2" xfId="18148" xr:uid="{00000000-0005-0000-0000-0000B75B0000}"/>
    <cellStyle name="40 % - Markeringsfarve5 7" xfId="7889" xr:uid="{00000000-0005-0000-0000-0000B85B0000}"/>
    <cellStyle name="40 % - Markeringsfarve5 7 2" xfId="18149" xr:uid="{00000000-0005-0000-0000-0000B95B0000}"/>
    <cellStyle name="40 % - Markeringsfarve5 8" xfId="7890" xr:uid="{00000000-0005-0000-0000-0000BA5B0000}"/>
    <cellStyle name="40 % - Markeringsfarve5 8 2" xfId="18150" xr:uid="{00000000-0005-0000-0000-0000BB5B0000}"/>
    <cellStyle name="40 % - Markeringsfarve5 9" xfId="7891" xr:uid="{00000000-0005-0000-0000-0000BC5B0000}"/>
    <cellStyle name="40 % - Markeringsfarve5 9 2" xfId="18151" xr:uid="{00000000-0005-0000-0000-0000BD5B0000}"/>
    <cellStyle name="40 % - Markeringsfarve6 10" xfId="7893" xr:uid="{00000000-0005-0000-0000-0000BE5B0000}"/>
    <cellStyle name="40 % - Markeringsfarve6 10 2" xfId="18152" xr:uid="{00000000-0005-0000-0000-0000BF5B0000}"/>
    <cellStyle name="40 % - Markeringsfarve6 11" xfId="7894" xr:uid="{00000000-0005-0000-0000-0000C05B0000}"/>
    <cellStyle name="40 % - Markeringsfarve6 11 2" xfId="7895" xr:uid="{00000000-0005-0000-0000-0000C15B0000}"/>
    <cellStyle name="40 % - Markeringsfarve6 11 2 2" xfId="18154" xr:uid="{00000000-0005-0000-0000-0000C25B0000}"/>
    <cellStyle name="40 % - Markeringsfarve6 11 3" xfId="18153" xr:uid="{00000000-0005-0000-0000-0000C35B0000}"/>
    <cellStyle name="40 % - Markeringsfarve6 12" xfId="7896" xr:uid="{00000000-0005-0000-0000-0000C45B0000}"/>
    <cellStyle name="40 % - Markeringsfarve6 12 2" xfId="18155" xr:uid="{00000000-0005-0000-0000-0000C55B0000}"/>
    <cellStyle name="40 % - Markeringsfarve6 13" xfId="7897" xr:uid="{00000000-0005-0000-0000-0000C65B0000}"/>
    <cellStyle name="40 % - Markeringsfarve6 13 2" xfId="18156" xr:uid="{00000000-0005-0000-0000-0000C75B0000}"/>
    <cellStyle name="40 % - Markeringsfarve6 14" xfId="7898" xr:uid="{00000000-0005-0000-0000-0000C85B0000}"/>
    <cellStyle name="40 % - Markeringsfarve6 14 2" xfId="18157" xr:uid="{00000000-0005-0000-0000-0000C95B0000}"/>
    <cellStyle name="40 % - Markeringsfarve6 15" xfId="7899" xr:uid="{00000000-0005-0000-0000-0000CA5B0000}"/>
    <cellStyle name="40 % - Markeringsfarve6 15 2" xfId="18158" xr:uid="{00000000-0005-0000-0000-0000CB5B0000}"/>
    <cellStyle name="40 % - Markeringsfarve6 16" xfId="7900" xr:uid="{00000000-0005-0000-0000-0000CC5B0000}"/>
    <cellStyle name="40 % - Markeringsfarve6 16 2" xfId="18159" xr:uid="{00000000-0005-0000-0000-0000CD5B0000}"/>
    <cellStyle name="40 % - Markeringsfarve6 17" xfId="7901" xr:uid="{00000000-0005-0000-0000-0000CE5B0000}"/>
    <cellStyle name="40 % - Markeringsfarve6 17 2" xfId="18160" xr:uid="{00000000-0005-0000-0000-0000CF5B0000}"/>
    <cellStyle name="40 % - Markeringsfarve6 18" xfId="7902" xr:uid="{00000000-0005-0000-0000-0000D05B0000}"/>
    <cellStyle name="40 % - Markeringsfarve6 18 2" xfId="18161" xr:uid="{00000000-0005-0000-0000-0000D15B0000}"/>
    <cellStyle name="40 % - Markeringsfarve6 19" xfId="7903" xr:uid="{00000000-0005-0000-0000-0000D25B0000}"/>
    <cellStyle name="40 % - Markeringsfarve6 19 2" xfId="18162" xr:uid="{00000000-0005-0000-0000-0000D35B0000}"/>
    <cellStyle name="40 % - Markeringsfarve6 2" xfId="7904" xr:uid="{00000000-0005-0000-0000-0000D45B0000}"/>
    <cellStyle name="40 % - Markeringsfarve6 2 10" xfId="7905" xr:uid="{00000000-0005-0000-0000-0000D55B0000}"/>
    <cellStyle name="40 % - Markeringsfarve6 2 10 2" xfId="18164" xr:uid="{00000000-0005-0000-0000-0000D65B0000}"/>
    <cellStyle name="40 % - Markeringsfarve6 2 11" xfId="7906" xr:uid="{00000000-0005-0000-0000-0000D75B0000}"/>
    <cellStyle name="40 % - Markeringsfarve6 2 11 2" xfId="18165" xr:uid="{00000000-0005-0000-0000-0000D85B0000}"/>
    <cellStyle name="40 % - Markeringsfarve6 2 12" xfId="7907" xr:uid="{00000000-0005-0000-0000-0000D95B0000}"/>
    <cellStyle name="40 % - Markeringsfarve6 2 12 2" xfId="18166" xr:uid="{00000000-0005-0000-0000-0000DA5B0000}"/>
    <cellStyle name="40 % - Markeringsfarve6 2 13" xfId="7908" xr:uid="{00000000-0005-0000-0000-0000DB5B0000}"/>
    <cellStyle name="40 % - Markeringsfarve6 2 13 2" xfId="18167" xr:uid="{00000000-0005-0000-0000-0000DC5B0000}"/>
    <cellStyle name="40 % - Markeringsfarve6 2 14" xfId="7909" xr:uid="{00000000-0005-0000-0000-0000DD5B0000}"/>
    <cellStyle name="40 % - Markeringsfarve6 2 14 2" xfId="18168" xr:uid="{00000000-0005-0000-0000-0000DE5B0000}"/>
    <cellStyle name="40 % - Markeringsfarve6 2 15" xfId="7910" xr:uid="{00000000-0005-0000-0000-0000DF5B0000}"/>
    <cellStyle name="40 % - Markeringsfarve6 2 15 2" xfId="18169" xr:uid="{00000000-0005-0000-0000-0000E05B0000}"/>
    <cellStyle name="40 % - Markeringsfarve6 2 16" xfId="7911" xr:uid="{00000000-0005-0000-0000-0000E15B0000}"/>
    <cellStyle name="40 % - Markeringsfarve6 2 16 2" xfId="18170" xr:uid="{00000000-0005-0000-0000-0000E25B0000}"/>
    <cellStyle name="40 % - Markeringsfarve6 2 17" xfId="7912" xr:uid="{00000000-0005-0000-0000-0000E35B0000}"/>
    <cellStyle name="40 % - Markeringsfarve6 2 17 2" xfId="18171" xr:uid="{00000000-0005-0000-0000-0000E45B0000}"/>
    <cellStyle name="40 % - Markeringsfarve6 2 18" xfId="10306" xr:uid="{00000000-0005-0000-0000-0000E55B0000}"/>
    <cellStyle name="40 % - Markeringsfarve6 2 19" xfId="18163" xr:uid="{00000000-0005-0000-0000-0000E65B0000}"/>
    <cellStyle name="40 % - Markeringsfarve6 2 2" xfId="7913" xr:uid="{00000000-0005-0000-0000-0000E75B0000}"/>
    <cellStyle name="40 % - Markeringsfarve6 2 2 10" xfId="7914" xr:uid="{00000000-0005-0000-0000-0000E85B0000}"/>
    <cellStyle name="40 % - Markeringsfarve6 2 2 10 2" xfId="18173" xr:uid="{00000000-0005-0000-0000-0000E95B0000}"/>
    <cellStyle name="40 % - Markeringsfarve6 2 2 11" xfId="7915" xr:uid="{00000000-0005-0000-0000-0000EA5B0000}"/>
    <cellStyle name="40 % - Markeringsfarve6 2 2 11 2" xfId="18174" xr:uid="{00000000-0005-0000-0000-0000EB5B0000}"/>
    <cellStyle name="40 % - Markeringsfarve6 2 2 12" xfId="7916" xr:uid="{00000000-0005-0000-0000-0000EC5B0000}"/>
    <cellStyle name="40 % - Markeringsfarve6 2 2 12 2" xfId="18175" xr:uid="{00000000-0005-0000-0000-0000ED5B0000}"/>
    <cellStyle name="40 % - Markeringsfarve6 2 2 13" xfId="7917" xr:uid="{00000000-0005-0000-0000-0000EE5B0000}"/>
    <cellStyle name="40 % - Markeringsfarve6 2 2 13 2" xfId="18176" xr:uid="{00000000-0005-0000-0000-0000EF5B0000}"/>
    <cellStyle name="40 % - Markeringsfarve6 2 2 14" xfId="7918" xr:uid="{00000000-0005-0000-0000-0000F05B0000}"/>
    <cellStyle name="40 % - Markeringsfarve6 2 2 14 2" xfId="18177" xr:uid="{00000000-0005-0000-0000-0000F15B0000}"/>
    <cellStyle name="40 % - Markeringsfarve6 2 2 15" xfId="18172" xr:uid="{00000000-0005-0000-0000-0000F25B0000}"/>
    <cellStyle name="40 % - Markeringsfarve6 2 2 2" xfId="7919" xr:uid="{00000000-0005-0000-0000-0000F35B0000}"/>
    <cellStyle name="40 % - Markeringsfarve6 2 2 2 10" xfId="7920" xr:uid="{00000000-0005-0000-0000-0000F45B0000}"/>
    <cellStyle name="40 % - Markeringsfarve6 2 2 2 10 2" xfId="18179" xr:uid="{00000000-0005-0000-0000-0000F55B0000}"/>
    <cellStyle name="40 % - Markeringsfarve6 2 2 2 11" xfId="7921" xr:uid="{00000000-0005-0000-0000-0000F65B0000}"/>
    <cellStyle name="40 % - Markeringsfarve6 2 2 2 11 2" xfId="18180" xr:uid="{00000000-0005-0000-0000-0000F75B0000}"/>
    <cellStyle name="40 % - Markeringsfarve6 2 2 2 12" xfId="7922" xr:uid="{00000000-0005-0000-0000-0000F85B0000}"/>
    <cellStyle name="40 % - Markeringsfarve6 2 2 2 12 2" xfId="18181" xr:uid="{00000000-0005-0000-0000-0000F95B0000}"/>
    <cellStyle name="40 % - Markeringsfarve6 2 2 2 13" xfId="18178" xr:uid="{00000000-0005-0000-0000-0000FA5B0000}"/>
    <cellStyle name="40 % - Markeringsfarve6 2 2 2 2" xfId="7923" xr:uid="{00000000-0005-0000-0000-0000FB5B0000}"/>
    <cellStyle name="40 % - Markeringsfarve6 2 2 2 2 10" xfId="7924" xr:uid="{00000000-0005-0000-0000-0000FC5B0000}"/>
    <cellStyle name="40 % - Markeringsfarve6 2 2 2 2 10 2" xfId="18183" xr:uid="{00000000-0005-0000-0000-0000FD5B0000}"/>
    <cellStyle name="40 % - Markeringsfarve6 2 2 2 2 11" xfId="7925" xr:uid="{00000000-0005-0000-0000-0000FE5B0000}"/>
    <cellStyle name="40 % - Markeringsfarve6 2 2 2 2 11 2" xfId="18184" xr:uid="{00000000-0005-0000-0000-0000FF5B0000}"/>
    <cellStyle name="40 % - Markeringsfarve6 2 2 2 2 12" xfId="18182" xr:uid="{00000000-0005-0000-0000-0000005C0000}"/>
    <cellStyle name="40 % - Markeringsfarve6 2 2 2 2 2" xfId="7926" xr:uid="{00000000-0005-0000-0000-0000015C0000}"/>
    <cellStyle name="40 % - Markeringsfarve6 2 2 2 2 2 10" xfId="7927" xr:uid="{00000000-0005-0000-0000-0000025C0000}"/>
    <cellStyle name="40 % - Markeringsfarve6 2 2 2 2 2 10 2" xfId="18186" xr:uid="{00000000-0005-0000-0000-0000035C0000}"/>
    <cellStyle name="40 % - Markeringsfarve6 2 2 2 2 2 11" xfId="18185" xr:uid="{00000000-0005-0000-0000-0000045C0000}"/>
    <cellStyle name="40 % - Markeringsfarve6 2 2 2 2 2 2" xfId="7928" xr:uid="{00000000-0005-0000-0000-0000055C0000}"/>
    <cellStyle name="40 % - Markeringsfarve6 2 2 2 2 2 2 2" xfId="7929" xr:uid="{00000000-0005-0000-0000-0000065C0000}"/>
    <cellStyle name="40 % - Markeringsfarve6 2 2 2 2 2 2 2 2" xfId="18188" xr:uid="{00000000-0005-0000-0000-0000075C0000}"/>
    <cellStyle name="40 % - Markeringsfarve6 2 2 2 2 2 2 3" xfId="7930" xr:uid="{00000000-0005-0000-0000-0000085C0000}"/>
    <cellStyle name="40 % - Markeringsfarve6 2 2 2 2 2 2 3 2" xfId="18189" xr:uid="{00000000-0005-0000-0000-0000095C0000}"/>
    <cellStyle name="40 % - Markeringsfarve6 2 2 2 2 2 2 4" xfId="7931" xr:uid="{00000000-0005-0000-0000-00000A5C0000}"/>
    <cellStyle name="40 % - Markeringsfarve6 2 2 2 2 2 2 4 2" xfId="18190" xr:uid="{00000000-0005-0000-0000-00000B5C0000}"/>
    <cellStyle name="40 % - Markeringsfarve6 2 2 2 2 2 2 5" xfId="7932" xr:uid="{00000000-0005-0000-0000-00000C5C0000}"/>
    <cellStyle name="40 % - Markeringsfarve6 2 2 2 2 2 2 5 2" xfId="18191" xr:uid="{00000000-0005-0000-0000-00000D5C0000}"/>
    <cellStyle name="40 % - Markeringsfarve6 2 2 2 2 2 2 6" xfId="7933" xr:uid="{00000000-0005-0000-0000-00000E5C0000}"/>
    <cellStyle name="40 % - Markeringsfarve6 2 2 2 2 2 2 6 2" xfId="18192" xr:uid="{00000000-0005-0000-0000-00000F5C0000}"/>
    <cellStyle name="40 % - Markeringsfarve6 2 2 2 2 2 2 7" xfId="18187" xr:uid="{00000000-0005-0000-0000-0000105C0000}"/>
    <cellStyle name="40 % - Markeringsfarve6 2 2 2 2 2 3" xfId="7934" xr:uid="{00000000-0005-0000-0000-0000115C0000}"/>
    <cellStyle name="40 % - Markeringsfarve6 2 2 2 2 2 3 2" xfId="7935" xr:uid="{00000000-0005-0000-0000-0000125C0000}"/>
    <cellStyle name="40 % - Markeringsfarve6 2 2 2 2 2 3 2 2" xfId="18194" xr:uid="{00000000-0005-0000-0000-0000135C0000}"/>
    <cellStyle name="40 % - Markeringsfarve6 2 2 2 2 2 3 3" xfId="7936" xr:uid="{00000000-0005-0000-0000-0000145C0000}"/>
    <cellStyle name="40 % - Markeringsfarve6 2 2 2 2 2 3 3 2" xfId="18195" xr:uid="{00000000-0005-0000-0000-0000155C0000}"/>
    <cellStyle name="40 % - Markeringsfarve6 2 2 2 2 2 3 4" xfId="7937" xr:uid="{00000000-0005-0000-0000-0000165C0000}"/>
    <cellStyle name="40 % - Markeringsfarve6 2 2 2 2 2 3 4 2" xfId="18196" xr:uid="{00000000-0005-0000-0000-0000175C0000}"/>
    <cellStyle name="40 % - Markeringsfarve6 2 2 2 2 2 3 5" xfId="7938" xr:uid="{00000000-0005-0000-0000-0000185C0000}"/>
    <cellStyle name="40 % - Markeringsfarve6 2 2 2 2 2 3 5 2" xfId="18197" xr:uid="{00000000-0005-0000-0000-0000195C0000}"/>
    <cellStyle name="40 % - Markeringsfarve6 2 2 2 2 2 3 6" xfId="7939" xr:uid="{00000000-0005-0000-0000-00001A5C0000}"/>
    <cellStyle name="40 % - Markeringsfarve6 2 2 2 2 2 3 6 2" xfId="18198" xr:uid="{00000000-0005-0000-0000-00001B5C0000}"/>
    <cellStyle name="40 % - Markeringsfarve6 2 2 2 2 2 3 7" xfId="18193" xr:uid="{00000000-0005-0000-0000-00001C5C0000}"/>
    <cellStyle name="40 % - Markeringsfarve6 2 2 2 2 2 4" xfId="7940" xr:uid="{00000000-0005-0000-0000-00001D5C0000}"/>
    <cellStyle name="40 % - Markeringsfarve6 2 2 2 2 2 4 2" xfId="7941" xr:uid="{00000000-0005-0000-0000-00001E5C0000}"/>
    <cellStyle name="40 % - Markeringsfarve6 2 2 2 2 2 4 2 2" xfId="18200" xr:uid="{00000000-0005-0000-0000-00001F5C0000}"/>
    <cellStyle name="40 % - Markeringsfarve6 2 2 2 2 2 4 3" xfId="7942" xr:uid="{00000000-0005-0000-0000-0000205C0000}"/>
    <cellStyle name="40 % - Markeringsfarve6 2 2 2 2 2 4 3 2" xfId="18201" xr:uid="{00000000-0005-0000-0000-0000215C0000}"/>
    <cellStyle name="40 % - Markeringsfarve6 2 2 2 2 2 4 4" xfId="7943" xr:uid="{00000000-0005-0000-0000-0000225C0000}"/>
    <cellStyle name="40 % - Markeringsfarve6 2 2 2 2 2 4 4 2" xfId="18202" xr:uid="{00000000-0005-0000-0000-0000235C0000}"/>
    <cellStyle name="40 % - Markeringsfarve6 2 2 2 2 2 4 5" xfId="7944" xr:uid="{00000000-0005-0000-0000-0000245C0000}"/>
    <cellStyle name="40 % - Markeringsfarve6 2 2 2 2 2 4 5 2" xfId="18203" xr:uid="{00000000-0005-0000-0000-0000255C0000}"/>
    <cellStyle name="40 % - Markeringsfarve6 2 2 2 2 2 4 6" xfId="7945" xr:uid="{00000000-0005-0000-0000-0000265C0000}"/>
    <cellStyle name="40 % - Markeringsfarve6 2 2 2 2 2 4 6 2" xfId="18204" xr:uid="{00000000-0005-0000-0000-0000275C0000}"/>
    <cellStyle name="40 % - Markeringsfarve6 2 2 2 2 2 4 7" xfId="18199" xr:uid="{00000000-0005-0000-0000-0000285C0000}"/>
    <cellStyle name="40 % - Markeringsfarve6 2 2 2 2 2 5" xfId="7946" xr:uid="{00000000-0005-0000-0000-0000295C0000}"/>
    <cellStyle name="40 % - Markeringsfarve6 2 2 2 2 2 5 2" xfId="7947" xr:uid="{00000000-0005-0000-0000-00002A5C0000}"/>
    <cellStyle name="40 % - Markeringsfarve6 2 2 2 2 2 5 2 2" xfId="18206" xr:uid="{00000000-0005-0000-0000-00002B5C0000}"/>
    <cellStyle name="40 % - Markeringsfarve6 2 2 2 2 2 5 3" xfId="7948" xr:uid="{00000000-0005-0000-0000-00002C5C0000}"/>
    <cellStyle name="40 % - Markeringsfarve6 2 2 2 2 2 5 3 2" xfId="18207" xr:uid="{00000000-0005-0000-0000-00002D5C0000}"/>
    <cellStyle name="40 % - Markeringsfarve6 2 2 2 2 2 5 4" xfId="7949" xr:uid="{00000000-0005-0000-0000-00002E5C0000}"/>
    <cellStyle name="40 % - Markeringsfarve6 2 2 2 2 2 5 4 2" xfId="18208" xr:uid="{00000000-0005-0000-0000-00002F5C0000}"/>
    <cellStyle name="40 % - Markeringsfarve6 2 2 2 2 2 5 5" xfId="7950" xr:uid="{00000000-0005-0000-0000-0000305C0000}"/>
    <cellStyle name="40 % - Markeringsfarve6 2 2 2 2 2 5 5 2" xfId="18209" xr:uid="{00000000-0005-0000-0000-0000315C0000}"/>
    <cellStyle name="40 % - Markeringsfarve6 2 2 2 2 2 5 6" xfId="7951" xr:uid="{00000000-0005-0000-0000-0000325C0000}"/>
    <cellStyle name="40 % - Markeringsfarve6 2 2 2 2 2 5 6 2" xfId="18210" xr:uid="{00000000-0005-0000-0000-0000335C0000}"/>
    <cellStyle name="40 % - Markeringsfarve6 2 2 2 2 2 5 7" xfId="18205" xr:uid="{00000000-0005-0000-0000-0000345C0000}"/>
    <cellStyle name="40 % - Markeringsfarve6 2 2 2 2 2 6" xfId="7952" xr:uid="{00000000-0005-0000-0000-0000355C0000}"/>
    <cellStyle name="40 % - Markeringsfarve6 2 2 2 2 2 6 2" xfId="18211" xr:uid="{00000000-0005-0000-0000-0000365C0000}"/>
    <cellStyle name="40 % - Markeringsfarve6 2 2 2 2 2 7" xfId="7953" xr:uid="{00000000-0005-0000-0000-0000375C0000}"/>
    <cellStyle name="40 % - Markeringsfarve6 2 2 2 2 2 7 2" xfId="18212" xr:uid="{00000000-0005-0000-0000-0000385C0000}"/>
    <cellStyle name="40 % - Markeringsfarve6 2 2 2 2 2 8" xfId="7954" xr:uid="{00000000-0005-0000-0000-0000395C0000}"/>
    <cellStyle name="40 % - Markeringsfarve6 2 2 2 2 2 8 2" xfId="18213" xr:uid="{00000000-0005-0000-0000-00003A5C0000}"/>
    <cellStyle name="40 % - Markeringsfarve6 2 2 2 2 2 9" xfId="7955" xr:uid="{00000000-0005-0000-0000-00003B5C0000}"/>
    <cellStyle name="40 % - Markeringsfarve6 2 2 2 2 2 9 2" xfId="18214" xr:uid="{00000000-0005-0000-0000-00003C5C0000}"/>
    <cellStyle name="40 % - Markeringsfarve6 2 2 2 2 3" xfId="7956" xr:uid="{00000000-0005-0000-0000-00003D5C0000}"/>
    <cellStyle name="40 % - Markeringsfarve6 2 2 2 2 3 2" xfId="7957" xr:uid="{00000000-0005-0000-0000-00003E5C0000}"/>
    <cellStyle name="40 % - Markeringsfarve6 2 2 2 2 3 2 2" xfId="18216" xr:uid="{00000000-0005-0000-0000-00003F5C0000}"/>
    <cellStyle name="40 % - Markeringsfarve6 2 2 2 2 3 3" xfId="7958" xr:uid="{00000000-0005-0000-0000-0000405C0000}"/>
    <cellStyle name="40 % - Markeringsfarve6 2 2 2 2 3 3 2" xfId="18217" xr:uid="{00000000-0005-0000-0000-0000415C0000}"/>
    <cellStyle name="40 % - Markeringsfarve6 2 2 2 2 3 4" xfId="7959" xr:uid="{00000000-0005-0000-0000-0000425C0000}"/>
    <cellStyle name="40 % - Markeringsfarve6 2 2 2 2 3 4 2" xfId="18218" xr:uid="{00000000-0005-0000-0000-0000435C0000}"/>
    <cellStyle name="40 % - Markeringsfarve6 2 2 2 2 3 5" xfId="7960" xr:uid="{00000000-0005-0000-0000-0000445C0000}"/>
    <cellStyle name="40 % - Markeringsfarve6 2 2 2 2 3 5 2" xfId="18219" xr:uid="{00000000-0005-0000-0000-0000455C0000}"/>
    <cellStyle name="40 % - Markeringsfarve6 2 2 2 2 3 6" xfId="7961" xr:uid="{00000000-0005-0000-0000-0000465C0000}"/>
    <cellStyle name="40 % - Markeringsfarve6 2 2 2 2 3 6 2" xfId="18220" xr:uid="{00000000-0005-0000-0000-0000475C0000}"/>
    <cellStyle name="40 % - Markeringsfarve6 2 2 2 2 3 7" xfId="18215" xr:uid="{00000000-0005-0000-0000-0000485C0000}"/>
    <cellStyle name="40 % - Markeringsfarve6 2 2 2 2 4" xfId="7962" xr:uid="{00000000-0005-0000-0000-0000495C0000}"/>
    <cellStyle name="40 % - Markeringsfarve6 2 2 2 2 4 2" xfId="7963" xr:uid="{00000000-0005-0000-0000-00004A5C0000}"/>
    <cellStyle name="40 % - Markeringsfarve6 2 2 2 2 4 2 2" xfId="18222" xr:uid="{00000000-0005-0000-0000-00004B5C0000}"/>
    <cellStyle name="40 % - Markeringsfarve6 2 2 2 2 4 3" xfId="7964" xr:uid="{00000000-0005-0000-0000-00004C5C0000}"/>
    <cellStyle name="40 % - Markeringsfarve6 2 2 2 2 4 3 2" xfId="18223" xr:uid="{00000000-0005-0000-0000-00004D5C0000}"/>
    <cellStyle name="40 % - Markeringsfarve6 2 2 2 2 4 4" xfId="7965" xr:uid="{00000000-0005-0000-0000-00004E5C0000}"/>
    <cellStyle name="40 % - Markeringsfarve6 2 2 2 2 4 4 2" xfId="18224" xr:uid="{00000000-0005-0000-0000-00004F5C0000}"/>
    <cellStyle name="40 % - Markeringsfarve6 2 2 2 2 4 5" xfId="7966" xr:uid="{00000000-0005-0000-0000-0000505C0000}"/>
    <cellStyle name="40 % - Markeringsfarve6 2 2 2 2 4 5 2" xfId="18225" xr:uid="{00000000-0005-0000-0000-0000515C0000}"/>
    <cellStyle name="40 % - Markeringsfarve6 2 2 2 2 4 6" xfId="7967" xr:uid="{00000000-0005-0000-0000-0000525C0000}"/>
    <cellStyle name="40 % - Markeringsfarve6 2 2 2 2 4 6 2" xfId="18226" xr:uid="{00000000-0005-0000-0000-0000535C0000}"/>
    <cellStyle name="40 % - Markeringsfarve6 2 2 2 2 4 7" xfId="18221" xr:uid="{00000000-0005-0000-0000-0000545C0000}"/>
    <cellStyle name="40 % - Markeringsfarve6 2 2 2 2 5" xfId="7968" xr:uid="{00000000-0005-0000-0000-0000555C0000}"/>
    <cellStyle name="40 % - Markeringsfarve6 2 2 2 2 5 2" xfId="7969" xr:uid="{00000000-0005-0000-0000-0000565C0000}"/>
    <cellStyle name="40 % - Markeringsfarve6 2 2 2 2 5 2 2" xfId="18228" xr:uid="{00000000-0005-0000-0000-0000575C0000}"/>
    <cellStyle name="40 % - Markeringsfarve6 2 2 2 2 5 3" xfId="7970" xr:uid="{00000000-0005-0000-0000-0000585C0000}"/>
    <cellStyle name="40 % - Markeringsfarve6 2 2 2 2 5 3 2" xfId="18229" xr:uid="{00000000-0005-0000-0000-0000595C0000}"/>
    <cellStyle name="40 % - Markeringsfarve6 2 2 2 2 5 4" xfId="7971" xr:uid="{00000000-0005-0000-0000-00005A5C0000}"/>
    <cellStyle name="40 % - Markeringsfarve6 2 2 2 2 5 4 2" xfId="18230" xr:uid="{00000000-0005-0000-0000-00005B5C0000}"/>
    <cellStyle name="40 % - Markeringsfarve6 2 2 2 2 5 5" xfId="7972" xr:uid="{00000000-0005-0000-0000-00005C5C0000}"/>
    <cellStyle name="40 % - Markeringsfarve6 2 2 2 2 5 5 2" xfId="18231" xr:uid="{00000000-0005-0000-0000-00005D5C0000}"/>
    <cellStyle name="40 % - Markeringsfarve6 2 2 2 2 5 6" xfId="7973" xr:uid="{00000000-0005-0000-0000-00005E5C0000}"/>
    <cellStyle name="40 % - Markeringsfarve6 2 2 2 2 5 6 2" xfId="18232" xr:uid="{00000000-0005-0000-0000-00005F5C0000}"/>
    <cellStyle name="40 % - Markeringsfarve6 2 2 2 2 5 7" xfId="18227" xr:uid="{00000000-0005-0000-0000-0000605C0000}"/>
    <cellStyle name="40 % - Markeringsfarve6 2 2 2 2 6" xfId="7974" xr:uid="{00000000-0005-0000-0000-0000615C0000}"/>
    <cellStyle name="40 % - Markeringsfarve6 2 2 2 2 6 2" xfId="7975" xr:uid="{00000000-0005-0000-0000-0000625C0000}"/>
    <cellStyle name="40 % - Markeringsfarve6 2 2 2 2 6 2 2" xfId="18234" xr:uid="{00000000-0005-0000-0000-0000635C0000}"/>
    <cellStyle name="40 % - Markeringsfarve6 2 2 2 2 6 3" xfId="7976" xr:uid="{00000000-0005-0000-0000-0000645C0000}"/>
    <cellStyle name="40 % - Markeringsfarve6 2 2 2 2 6 3 2" xfId="18235" xr:uid="{00000000-0005-0000-0000-0000655C0000}"/>
    <cellStyle name="40 % - Markeringsfarve6 2 2 2 2 6 4" xfId="7977" xr:uid="{00000000-0005-0000-0000-0000665C0000}"/>
    <cellStyle name="40 % - Markeringsfarve6 2 2 2 2 6 4 2" xfId="18236" xr:uid="{00000000-0005-0000-0000-0000675C0000}"/>
    <cellStyle name="40 % - Markeringsfarve6 2 2 2 2 6 5" xfId="7978" xr:uid="{00000000-0005-0000-0000-0000685C0000}"/>
    <cellStyle name="40 % - Markeringsfarve6 2 2 2 2 6 5 2" xfId="18237" xr:uid="{00000000-0005-0000-0000-0000695C0000}"/>
    <cellStyle name="40 % - Markeringsfarve6 2 2 2 2 6 6" xfId="7979" xr:uid="{00000000-0005-0000-0000-00006A5C0000}"/>
    <cellStyle name="40 % - Markeringsfarve6 2 2 2 2 6 6 2" xfId="18238" xr:uid="{00000000-0005-0000-0000-00006B5C0000}"/>
    <cellStyle name="40 % - Markeringsfarve6 2 2 2 2 6 7" xfId="18233" xr:uid="{00000000-0005-0000-0000-00006C5C0000}"/>
    <cellStyle name="40 % - Markeringsfarve6 2 2 2 2 7" xfId="7980" xr:uid="{00000000-0005-0000-0000-00006D5C0000}"/>
    <cellStyle name="40 % - Markeringsfarve6 2 2 2 2 7 2" xfId="18239" xr:uid="{00000000-0005-0000-0000-00006E5C0000}"/>
    <cellStyle name="40 % - Markeringsfarve6 2 2 2 2 8" xfId="7981" xr:uid="{00000000-0005-0000-0000-00006F5C0000}"/>
    <cellStyle name="40 % - Markeringsfarve6 2 2 2 2 8 2" xfId="18240" xr:uid="{00000000-0005-0000-0000-0000705C0000}"/>
    <cellStyle name="40 % - Markeringsfarve6 2 2 2 2 9" xfId="7982" xr:uid="{00000000-0005-0000-0000-0000715C0000}"/>
    <cellStyle name="40 % - Markeringsfarve6 2 2 2 2 9 2" xfId="18241" xr:uid="{00000000-0005-0000-0000-0000725C0000}"/>
    <cellStyle name="40 % - Markeringsfarve6 2 2 2 3" xfId="7983" xr:uid="{00000000-0005-0000-0000-0000735C0000}"/>
    <cellStyle name="40 % - Markeringsfarve6 2 2 2 3 10" xfId="7984" xr:uid="{00000000-0005-0000-0000-0000745C0000}"/>
    <cellStyle name="40 % - Markeringsfarve6 2 2 2 3 10 2" xfId="18243" xr:uid="{00000000-0005-0000-0000-0000755C0000}"/>
    <cellStyle name="40 % - Markeringsfarve6 2 2 2 3 11" xfId="18242" xr:uid="{00000000-0005-0000-0000-0000765C0000}"/>
    <cellStyle name="40 % - Markeringsfarve6 2 2 2 3 2" xfId="7985" xr:uid="{00000000-0005-0000-0000-0000775C0000}"/>
    <cellStyle name="40 % - Markeringsfarve6 2 2 2 3 2 2" xfId="7986" xr:uid="{00000000-0005-0000-0000-0000785C0000}"/>
    <cellStyle name="40 % - Markeringsfarve6 2 2 2 3 2 2 2" xfId="18245" xr:uid="{00000000-0005-0000-0000-0000795C0000}"/>
    <cellStyle name="40 % - Markeringsfarve6 2 2 2 3 2 3" xfId="7987" xr:uid="{00000000-0005-0000-0000-00007A5C0000}"/>
    <cellStyle name="40 % - Markeringsfarve6 2 2 2 3 2 3 2" xfId="18246" xr:uid="{00000000-0005-0000-0000-00007B5C0000}"/>
    <cellStyle name="40 % - Markeringsfarve6 2 2 2 3 2 4" xfId="7988" xr:uid="{00000000-0005-0000-0000-00007C5C0000}"/>
    <cellStyle name="40 % - Markeringsfarve6 2 2 2 3 2 4 2" xfId="18247" xr:uid="{00000000-0005-0000-0000-00007D5C0000}"/>
    <cellStyle name="40 % - Markeringsfarve6 2 2 2 3 2 5" xfId="7989" xr:uid="{00000000-0005-0000-0000-00007E5C0000}"/>
    <cellStyle name="40 % - Markeringsfarve6 2 2 2 3 2 5 2" xfId="18248" xr:uid="{00000000-0005-0000-0000-00007F5C0000}"/>
    <cellStyle name="40 % - Markeringsfarve6 2 2 2 3 2 6" xfId="7990" xr:uid="{00000000-0005-0000-0000-0000805C0000}"/>
    <cellStyle name="40 % - Markeringsfarve6 2 2 2 3 2 6 2" xfId="18249" xr:uid="{00000000-0005-0000-0000-0000815C0000}"/>
    <cellStyle name="40 % - Markeringsfarve6 2 2 2 3 2 7" xfId="18244" xr:uid="{00000000-0005-0000-0000-0000825C0000}"/>
    <cellStyle name="40 % - Markeringsfarve6 2 2 2 3 3" xfId="7991" xr:uid="{00000000-0005-0000-0000-0000835C0000}"/>
    <cellStyle name="40 % - Markeringsfarve6 2 2 2 3 3 2" xfId="7992" xr:uid="{00000000-0005-0000-0000-0000845C0000}"/>
    <cellStyle name="40 % - Markeringsfarve6 2 2 2 3 3 2 2" xfId="18251" xr:uid="{00000000-0005-0000-0000-0000855C0000}"/>
    <cellStyle name="40 % - Markeringsfarve6 2 2 2 3 3 3" xfId="7993" xr:uid="{00000000-0005-0000-0000-0000865C0000}"/>
    <cellStyle name="40 % - Markeringsfarve6 2 2 2 3 3 3 2" xfId="18252" xr:uid="{00000000-0005-0000-0000-0000875C0000}"/>
    <cellStyle name="40 % - Markeringsfarve6 2 2 2 3 3 4" xfId="7994" xr:uid="{00000000-0005-0000-0000-0000885C0000}"/>
    <cellStyle name="40 % - Markeringsfarve6 2 2 2 3 3 4 2" xfId="18253" xr:uid="{00000000-0005-0000-0000-0000895C0000}"/>
    <cellStyle name="40 % - Markeringsfarve6 2 2 2 3 3 5" xfId="7995" xr:uid="{00000000-0005-0000-0000-00008A5C0000}"/>
    <cellStyle name="40 % - Markeringsfarve6 2 2 2 3 3 5 2" xfId="18254" xr:uid="{00000000-0005-0000-0000-00008B5C0000}"/>
    <cellStyle name="40 % - Markeringsfarve6 2 2 2 3 3 6" xfId="7996" xr:uid="{00000000-0005-0000-0000-00008C5C0000}"/>
    <cellStyle name="40 % - Markeringsfarve6 2 2 2 3 3 6 2" xfId="18255" xr:uid="{00000000-0005-0000-0000-00008D5C0000}"/>
    <cellStyle name="40 % - Markeringsfarve6 2 2 2 3 3 7" xfId="18250" xr:uid="{00000000-0005-0000-0000-00008E5C0000}"/>
    <cellStyle name="40 % - Markeringsfarve6 2 2 2 3 4" xfId="7997" xr:uid="{00000000-0005-0000-0000-00008F5C0000}"/>
    <cellStyle name="40 % - Markeringsfarve6 2 2 2 3 4 2" xfId="7998" xr:uid="{00000000-0005-0000-0000-0000905C0000}"/>
    <cellStyle name="40 % - Markeringsfarve6 2 2 2 3 4 2 2" xfId="18257" xr:uid="{00000000-0005-0000-0000-0000915C0000}"/>
    <cellStyle name="40 % - Markeringsfarve6 2 2 2 3 4 3" xfId="7999" xr:uid="{00000000-0005-0000-0000-0000925C0000}"/>
    <cellStyle name="40 % - Markeringsfarve6 2 2 2 3 4 3 2" xfId="18258" xr:uid="{00000000-0005-0000-0000-0000935C0000}"/>
    <cellStyle name="40 % - Markeringsfarve6 2 2 2 3 4 4" xfId="8000" xr:uid="{00000000-0005-0000-0000-0000945C0000}"/>
    <cellStyle name="40 % - Markeringsfarve6 2 2 2 3 4 4 2" xfId="18259" xr:uid="{00000000-0005-0000-0000-0000955C0000}"/>
    <cellStyle name="40 % - Markeringsfarve6 2 2 2 3 4 5" xfId="8001" xr:uid="{00000000-0005-0000-0000-0000965C0000}"/>
    <cellStyle name="40 % - Markeringsfarve6 2 2 2 3 4 5 2" xfId="18260" xr:uid="{00000000-0005-0000-0000-0000975C0000}"/>
    <cellStyle name="40 % - Markeringsfarve6 2 2 2 3 4 6" xfId="8002" xr:uid="{00000000-0005-0000-0000-0000985C0000}"/>
    <cellStyle name="40 % - Markeringsfarve6 2 2 2 3 4 6 2" xfId="18261" xr:uid="{00000000-0005-0000-0000-0000995C0000}"/>
    <cellStyle name="40 % - Markeringsfarve6 2 2 2 3 4 7" xfId="18256" xr:uid="{00000000-0005-0000-0000-00009A5C0000}"/>
    <cellStyle name="40 % - Markeringsfarve6 2 2 2 3 5" xfId="8003" xr:uid="{00000000-0005-0000-0000-00009B5C0000}"/>
    <cellStyle name="40 % - Markeringsfarve6 2 2 2 3 5 2" xfId="8004" xr:uid="{00000000-0005-0000-0000-00009C5C0000}"/>
    <cellStyle name="40 % - Markeringsfarve6 2 2 2 3 5 2 2" xfId="18263" xr:uid="{00000000-0005-0000-0000-00009D5C0000}"/>
    <cellStyle name="40 % - Markeringsfarve6 2 2 2 3 5 3" xfId="8005" xr:uid="{00000000-0005-0000-0000-00009E5C0000}"/>
    <cellStyle name="40 % - Markeringsfarve6 2 2 2 3 5 3 2" xfId="18264" xr:uid="{00000000-0005-0000-0000-00009F5C0000}"/>
    <cellStyle name="40 % - Markeringsfarve6 2 2 2 3 5 4" xfId="8006" xr:uid="{00000000-0005-0000-0000-0000A05C0000}"/>
    <cellStyle name="40 % - Markeringsfarve6 2 2 2 3 5 4 2" xfId="18265" xr:uid="{00000000-0005-0000-0000-0000A15C0000}"/>
    <cellStyle name="40 % - Markeringsfarve6 2 2 2 3 5 5" xfId="8007" xr:uid="{00000000-0005-0000-0000-0000A25C0000}"/>
    <cellStyle name="40 % - Markeringsfarve6 2 2 2 3 5 5 2" xfId="18266" xr:uid="{00000000-0005-0000-0000-0000A35C0000}"/>
    <cellStyle name="40 % - Markeringsfarve6 2 2 2 3 5 6" xfId="8008" xr:uid="{00000000-0005-0000-0000-0000A45C0000}"/>
    <cellStyle name="40 % - Markeringsfarve6 2 2 2 3 5 6 2" xfId="18267" xr:uid="{00000000-0005-0000-0000-0000A55C0000}"/>
    <cellStyle name="40 % - Markeringsfarve6 2 2 2 3 5 7" xfId="18262" xr:uid="{00000000-0005-0000-0000-0000A65C0000}"/>
    <cellStyle name="40 % - Markeringsfarve6 2 2 2 3 6" xfId="8009" xr:uid="{00000000-0005-0000-0000-0000A75C0000}"/>
    <cellStyle name="40 % - Markeringsfarve6 2 2 2 3 6 2" xfId="18268" xr:uid="{00000000-0005-0000-0000-0000A85C0000}"/>
    <cellStyle name="40 % - Markeringsfarve6 2 2 2 3 7" xfId="8010" xr:uid="{00000000-0005-0000-0000-0000A95C0000}"/>
    <cellStyle name="40 % - Markeringsfarve6 2 2 2 3 7 2" xfId="18269" xr:uid="{00000000-0005-0000-0000-0000AA5C0000}"/>
    <cellStyle name="40 % - Markeringsfarve6 2 2 2 3 8" xfId="8011" xr:uid="{00000000-0005-0000-0000-0000AB5C0000}"/>
    <cellStyle name="40 % - Markeringsfarve6 2 2 2 3 8 2" xfId="18270" xr:uid="{00000000-0005-0000-0000-0000AC5C0000}"/>
    <cellStyle name="40 % - Markeringsfarve6 2 2 2 3 9" xfId="8012" xr:uid="{00000000-0005-0000-0000-0000AD5C0000}"/>
    <cellStyle name="40 % - Markeringsfarve6 2 2 2 3 9 2" xfId="18271" xr:uid="{00000000-0005-0000-0000-0000AE5C0000}"/>
    <cellStyle name="40 % - Markeringsfarve6 2 2 2 4" xfId="8013" xr:uid="{00000000-0005-0000-0000-0000AF5C0000}"/>
    <cellStyle name="40 % - Markeringsfarve6 2 2 2 4 2" xfId="8014" xr:uid="{00000000-0005-0000-0000-0000B05C0000}"/>
    <cellStyle name="40 % - Markeringsfarve6 2 2 2 4 2 2" xfId="18273" xr:uid="{00000000-0005-0000-0000-0000B15C0000}"/>
    <cellStyle name="40 % - Markeringsfarve6 2 2 2 4 3" xfId="8015" xr:uid="{00000000-0005-0000-0000-0000B25C0000}"/>
    <cellStyle name="40 % - Markeringsfarve6 2 2 2 4 3 2" xfId="18274" xr:uid="{00000000-0005-0000-0000-0000B35C0000}"/>
    <cellStyle name="40 % - Markeringsfarve6 2 2 2 4 4" xfId="8016" xr:uid="{00000000-0005-0000-0000-0000B45C0000}"/>
    <cellStyle name="40 % - Markeringsfarve6 2 2 2 4 4 2" xfId="18275" xr:uid="{00000000-0005-0000-0000-0000B55C0000}"/>
    <cellStyle name="40 % - Markeringsfarve6 2 2 2 4 5" xfId="8017" xr:uid="{00000000-0005-0000-0000-0000B65C0000}"/>
    <cellStyle name="40 % - Markeringsfarve6 2 2 2 4 5 2" xfId="18276" xr:uid="{00000000-0005-0000-0000-0000B75C0000}"/>
    <cellStyle name="40 % - Markeringsfarve6 2 2 2 4 6" xfId="8018" xr:uid="{00000000-0005-0000-0000-0000B85C0000}"/>
    <cellStyle name="40 % - Markeringsfarve6 2 2 2 4 6 2" xfId="18277" xr:uid="{00000000-0005-0000-0000-0000B95C0000}"/>
    <cellStyle name="40 % - Markeringsfarve6 2 2 2 4 7" xfId="18272" xr:uid="{00000000-0005-0000-0000-0000BA5C0000}"/>
    <cellStyle name="40 % - Markeringsfarve6 2 2 2 5" xfId="8019" xr:uid="{00000000-0005-0000-0000-0000BB5C0000}"/>
    <cellStyle name="40 % - Markeringsfarve6 2 2 2 5 2" xfId="8020" xr:uid="{00000000-0005-0000-0000-0000BC5C0000}"/>
    <cellStyle name="40 % - Markeringsfarve6 2 2 2 5 2 2" xfId="18279" xr:uid="{00000000-0005-0000-0000-0000BD5C0000}"/>
    <cellStyle name="40 % - Markeringsfarve6 2 2 2 5 3" xfId="8021" xr:uid="{00000000-0005-0000-0000-0000BE5C0000}"/>
    <cellStyle name="40 % - Markeringsfarve6 2 2 2 5 3 2" xfId="18280" xr:uid="{00000000-0005-0000-0000-0000BF5C0000}"/>
    <cellStyle name="40 % - Markeringsfarve6 2 2 2 5 4" xfId="8022" xr:uid="{00000000-0005-0000-0000-0000C05C0000}"/>
    <cellStyle name="40 % - Markeringsfarve6 2 2 2 5 4 2" xfId="18281" xr:uid="{00000000-0005-0000-0000-0000C15C0000}"/>
    <cellStyle name="40 % - Markeringsfarve6 2 2 2 5 5" xfId="8023" xr:uid="{00000000-0005-0000-0000-0000C25C0000}"/>
    <cellStyle name="40 % - Markeringsfarve6 2 2 2 5 5 2" xfId="18282" xr:uid="{00000000-0005-0000-0000-0000C35C0000}"/>
    <cellStyle name="40 % - Markeringsfarve6 2 2 2 5 6" xfId="8024" xr:uid="{00000000-0005-0000-0000-0000C45C0000}"/>
    <cellStyle name="40 % - Markeringsfarve6 2 2 2 5 6 2" xfId="18283" xr:uid="{00000000-0005-0000-0000-0000C55C0000}"/>
    <cellStyle name="40 % - Markeringsfarve6 2 2 2 5 7" xfId="18278" xr:uid="{00000000-0005-0000-0000-0000C65C0000}"/>
    <cellStyle name="40 % - Markeringsfarve6 2 2 2 6" xfId="8025" xr:uid="{00000000-0005-0000-0000-0000C75C0000}"/>
    <cellStyle name="40 % - Markeringsfarve6 2 2 2 6 2" xfId="8026" xr:uid="{00000000-0005-0000-0000-0000C85C0000}"/>
    <cellStyle name="40 % - Markeringsfarve6 2 2 2 6 2 2" xfId="18285" xr:uid="{00000000-0005-0000-0000-0000C95C0000}"/>
    <cellStyle name="40 % - Markeringsfarve6 2 2 2 6 3" xfId="8027" xr:uid="{00000000-0005-0000-0000-0000CA5C0000}"/>
    <cellStyle name="40 % - Markeringsfarve6 2 2 2 6 3 2" xfId="18286" xr:uid="{00000000-0005-0000-0000-0000CB5C0000}"/>
    <cellStyle name="40 % - Markeringsfarve6 2 2 2 6 4" xfId="8028" xr:uid="{00000000-0005-0000-0000-0000CC5C0000}"/>
    <cellStyle name="40 % - Markeringsfarve6 2 2 2 6 4 2" xfId="18287" xr:uid="{00000000-0005-0000-0000-0000CD5C0000}"/>
    <cellStyle name="40 % - Markeringsfarve6 2 2 2 6 5" xfId="8029" xr:uid="{00000000-0005-0000-0000-0000CE5C0000}"/>
    <cellStyle name="40 % - Markeringsfarve6 2 2 2 6 5 2" xfId="18288" xr:uid="{00000000-0005-0000-0000-0000CF5C0000}"/>
    <cellStyle name="40 % - Markeringsfarve6 2 2 2 6 6" xfId="8030" xr:uid="{00000000-0005-0000-0000-0000D05C0000}"/>
    <cellStyle name="40 % - Markeringsfarve6 2 2 2 6 6 2" xfId="18289" xr:uid="{00000000-0005-0000-0000-0000D15C0000}"/>
    <cellStyle name="40 % - Markeringsfarve6 2 2 2 6 7" xfId="18284" xr:uid="{00000000-0005-0000-0000-0000D25C0000}"/>
    <cellStyle name="40 % - Markeringsfarve6 2 2 2 7" xfId="8031" xr:uid="{00000000-0005-0000-0000-0000D35C0000}"/>
    <cellStyle name="40 % - Markeringsfarve6 2 2 2 7 2" xfId="8032" xr:uid="{00000000-0005-0000-0000-0000D45C0000}"/>
    <cellStyle name="40 % - Markeringsfarve6 2 2 2 7 2 2" xfId="18291" xr:uid="{00000000-0005-0000-0000-0000D55C0000}"/>
    <cellStyle name="40 % - Markeringsfarve6 2 2 2 7 3" xfId="8033" xr:uid="{00000000-0005-0000-0000-0000D65C0000}"/>
    <cellStyle name="40 % - Markeringsfarve6 2 2 2 7 3 2" xfId="18292" xr:uid="{00000000-0005-0000-0000-0000D75C0000}"/>
    <cellStyle name="40 % - Markeringsfarve6 2 2 2 7 4" xfId="8034" xr:uid="{00000000-0005-0000-0000-0000D85C0000}"/>
    <cellStyle name="40 % - Markeringsfarve6 2 2 2 7 4 2" xfId="18293" xr:uid="{00000000-0005-0000-0000-0000D95C0000}"/>
    <cellStyle name="40 % - Markeringsfarve6 2 2 2 7 5" xfId="8035" xr:uid="{00000000-0005-0000-0000-0000DA5C0000}"/>
    <cellStyle name="40 % - Markeringsfarve6 2 2 2 7 5 2" xfId="18294" xr:uid="{00000000-0005-0000-0000-0000DB5C0000}"/>
    <cellStyle name="40 % - Markeringsfarve6 2 2 2 7 6" xfId="8036" xr:uid="{00000000-0005-0000-0000-0000DC5C0000}"/>
    <cellStyle name="40 % - Markeringsfarve6 2 2 2 7 6 2" xfId="18295" xr:uid="{00000000-0005-0000-0000-0000DD5C0000}"/>
    <cellStyle name="40 % - Markeringsfarve6 2 2 2 7 7" xfId="18290" xr:uid="{00000000-0005-0000-0000-0000DE5C0000}"/>
    <cellStyle name="40 % - Markeringsfarve6 2 2 2 8" xfId="8037" xr:uid="{00000000-0005-0000-0000-0000DF5C0000}"/>
    <cellStyle name="40 % - Markeringsfarve6 2 2 2 8 2" xfId="18296" xr:uid="{00000000-0005-0000-0000-0000E05C0000}"/>
    <cellStyle name="40 % - Markeringsfarve6 2 2 2 9" xfId="8038" xr:uid="{00000000-0005-0000-0000-0000E15C0000}"/>
    <cellStyle name="40 % - Markeringsfarve6 2 2 2 9 2" xfId="18297" xr:uid="{00000000-0005-0000-0000-0000E25C0000}"/>
    <cellStyle name="40 % - Markeringsfarve6 2 2 3" xfId="8039" xr:uid="{00000000-0005-0000-0000-0000E35C0000}"/>
    <cellStyle name="40 % - Markeringsfarve6 2 2 3 10" xfId="8040" xr:uid="{00000000-0005-0000-0000-0000E45C0000}"/>
    <cellStyle name="40 % - Markeringsfarve6 2 2 3 10 2" xfId="18299" xr:uid="{00000000-0005-0000-0000-0000E55C0000}"/>
    <cellStyle name="40 % - Markeringsfarve6 2 2 3 11" xfId="8041" xr:uid="{00000000-0005-0000-0000-0000E65C0000}"/>
    <cellStyle name="40 % - Markeringsfarve6 2 2 3 11 2" xfId="18300" xr:uid="{00000000-0005-0000-0000-0000E75C0000}"/>
    <cellStyle name="40 % - Markeringsfarve6 2 2 3 12" xfId="18298" xr:uid="{00000000-0005-0000-0000-0000E85C0000}"/>
    <cellStyle name="40 % - Markeringsfarve6 2 2 3 2" xfId="8042" xr:uid="{00000000-0005-0000-0000-0000E95C0000}"/>
    <cellStyle name="40 % - Markeringsfarve6 2 2 3 2 10" xfId="8043" xr:uid="{00000000-0005-0000-0000-0000EA5C0000}"/>
    <cellStyle name="40 % - Markeringsfarve6 2 2 3 2 10 2" xfId="18302" xr:uid="{00000000-0005-0000-0000-0000EB5C0000}"/>
    <cellStyle name="40 % - Markeringsfarve6 2 2 3 2 11" xfId="18301" xr:uid="{00000000-0005-0000-0000-0000EC5C0000}"/>
    <cellStyle name="40 % - Markeringsfarve6 2 2 3 2 2" xfId="8044" xr:uid="{00000000-0005-0000-0000-0000ED5C0000}"/>
    <cellStyle name="40 % - Markeringsfarve6 2 2 3 2 2 10" xfId="18303" xr:uid="{00000000-0005-0000-0000-0000EE5C0000}"/>
    <cellStyle name="40 % - Markeringsfarve6 2 2 3 2 2 2" xfId="8045" xr:uid="{00000000-0005-0000-0000-0000EF5C0000}"/>
    <cellStyle name="40 % - Markeringsfarve6 2 2 3 2 2 2 2" xfId="8046" xr:uid="{00000000-0005-0000-0000-0000F05C0000}"/>
    <cellStyle name="40 % - Markeringsfarve6 2 2 3 2 2 2 2 2" xfId="18305" xr:uid="{00000000-0005-0000-0000-0000F15C0000}"/>
    <cellStyle name="40 % - Markeringsfarve6 2 2 3 2 2 2 3" xfId="8047" xr:uid="{00000000-0005-0000-0000-0000F25C0000}"/>
    <cellStyle name="40 % - Markeringsfarve6 2 2 3 2 2 2 3 2" xfId="18306" xr:uid="{00000000-0005-0000-0000-0000F35C0000}"/>
    <cellStyle name="40 % - Markeringsfarve6 2 2 3 2 2 2 4" xfId="8048" xr:uid="{00000000-0005-0000-0000-0000F45C0000}"/>
    <cellStyle name="40 % - Markeringsfarve6 2 2 3 2 2 2 4 2" xfId="18307" xr:uid="{00000000-0005-0000-0000-0000F55C0000}"/>
    <cellStyle name="40 % - Markeringsfarve6 2 2 3 2 2 2 5" xfId="8049" xr:uid="{00000000-0005-0000-0000-0000F65C0000}"/>
    <cellStyle name="40 % - Markeringsfarve6 2 2 3 2 2 2 5 2" xfId="18308" xr:uid="{00000000-0005-0000-0000-0000F75C0000}"/>
    <cellStyle name="40 % - Markeringsfarve6 2 2 3 2 2 2 6" xfId="8050" xr:uid="{00000000-0005-0000-0000-0000F85C0000}"/>
    <cellStyle name="40 % - Markeringsfarve6 2 2 3 2 2 2 6 2" xfId="18309" xr:uid="{00000000-0005-0000-0000-0000F95C0000}"/>
    <cellStyle name="40 % - Markeringsfarve6 2 2 3 2 2 2 7" xfId="18304" xr:uid="{00000000-0005-0000-0000-0000FA5C0000}"/>
    <cellStyle name="40 % - Markeringsfarve6 2 2 3 2 2 3" xfId="8051" xr:uid="{00000000-0005-0000-0000-0000FB5C0000}"/>
    <cellStyle name="40 % - Markeringsfarve6 2 2 3 2 2 3 2" xfId="8052" xr:uid="{00000000-0005-0000-0000-0000FC5C0000}"/>
    <cellStyle name="40 % - Markeringsfarve6 2 2 3 2 2 3 2 2" xfId="18311" xr:uid="{00000000-0005-0000-0000-0000FD5C0000}"/>
    <cellStyle name="40 % - Markeringsfarve6 2 2 3 2 2 3 3" xfId="8053" xr:uid="{00000000-0005-0000-0000-0000FE5C0000}"/>
    <cellStyle name="40 % - Markeringsfarve6 2 2 3 2 2 3 3 2" xfId="18312" xr:uid="{00000000-0005-0000-0000-0000FF5C0000}"/>
    <cellStyle name="40 % - Markeringsfarve6 2 2 3 2 2 3 4" xfId="8054" xr:uid="{00000000-0005-0000-0000-0000005D0000}"/>
    <cellStyle name="40 % - Markeringsfarve6 2 2 3 2 2 3 4 2" xfId="18313" xr:uid="{00000000-0005-0000-0000-0000015D0000}"/>
    <cellStyle name="40 % - Markeringsfarve6 2 2 3 2 2 3 5" xfId="8055" xr:uid="{00000000-0005-0000-0000-0000025D0000}"/>
    <cellStyle name="40 % - Markeringsfarve6 2 2 3 2 2 3 5 2" xfId="18314" xr:uid="{00000000-0005-0000-0000-0000035D0000}"/>
    <cellStyle name="40 % - Markeringsfarve6 2 2 3 2 2 3 6" xfId="8056" xr:uid="{00000000-0005-0000-0000-0000045D0000}"/>
    <cellStyle name="40 % - Markeringsfarve6 2 2 3 2 2 3 6 2" xfId="18315" xr:uid="{00000000-0005-0000-0000-0000055D0000}"/>
    <cellStyle name="40 % - Markeringsfarve6 2 2 3 2 2 3 7" xfId="18310" xr:uid="{00000000-0005-0000-0000-0000065D0000}"/>
    <cellStyle name="40 % - Markeringsfarve6 2 2 3 2 2 4" xfId="8057" xr:uid="{00000000-0005-0000-0000-0000075D0000}"/>
    <cellStyle name="40 % - Markeringsfarve6 2 2 3 2 2 4 2" xfId="8058" xr:uid="{00000000-0005-0000-0000-0000085D0000}"/>
    <cellStyle name="40 % - Markeringsfarve6 2 2 3 2 2 4 2 2" xfId="18317" xr:uid="{00000000-0005-0000-0000-0000095D0000}"/>
    <cellStyle name="40 % - Markeringsfarve6 2 2 3 2 2 4 3" xfId="8059" xr:uid="{00000000-0005-0000-0000-00000A5D0000}"/>
    <cellStyle name="40 % - Markeringsfarve6 2 2 3 2 2 4 3 2" xfId="18318" xr:uid="{00000000-0005-0000-0000-00000B5D0000}"/>
    <cellStyle name="40 % - Markeringsfarve6 2 2 3 2 2 4 4" xfId="8060" xr:uid="{00000000-0005-0000-0000-00000C5D0000}"/>
    <cellStyle name="40 % - Markeringsfarve6 2 2 3 2 2 4 4 2" xfId="18319" xr:uid="{00000000-0005-0000-0000-00000D5D0000}"/>
    <cellStyle name="40 % - Markeringsfarve6 2 2 3 2 2 4 5" xfId="8061" xr:uid="{00000000-0005-0000-0000-00000E5D0000}"/>
    <cellStyle name="40 % - Markeringsfarve6 2 2 3 2 2 4 5 2" xfId="18320" xr:uid="{00000000-0005-0000-0000-00000F5D0000}"/>
    <cellStyle name="40 % - Markeringsfarve6 2 2 3 2 2 4 6" xfId="8062" xr:uid="{00000000-0005-0000-0000-0000105D0000}"/>
    <cellStyle name="40 % - Markeringsfarve6 2 2 3 2 2 4 6 2" xfId="18321" xr:uid="{00000000-0005-0000-0000-0000115D0000}"/>
    <cellStyle name="40 % - Markeringsfarve6 2 2 3 2 2 4 7" xfId="18316" xr:uid="{00000000-0005-0000-0000-0000125D0000}"/>
    <cellStyle name="40 % - Markeringsfarve6 2 2 3 2 2 5" xfId="8063" xr:uid="{00000000-0005-0000-0000-0000135D0000}"/>
    <cellStyle name="40 % - Markeringsfarve6 2 2 3 2 2 5 2" xfId="18322" xr:uid="{00000000-0005-0000-0000-0000145D0000}"/>
    <cellStyle name="40 % - Markeringsfarve6 2 2 3 2 2 6" xfId="8064" xr:uid="{00000000-0005-0000-0000-0000155D0000}"/>
    <cellStyle name="40 % - Markeringsfarve6 2 2 3 2 2 6 2" xfId="18323" xr:uid="{00000000-0005-0000-0000-0000165D0000}"/>
    <cellStyle name="40 % - Markeringsfarve6 2 2 3 2 2 7" xfId="8065" xr:uid="{00000000-0005-0000-0000-0000175D0000}"/>
    <cellStyle name="40 % - Markeringsfarve6 2 2 3 2 2 7 2" xfId="18324" xr:uid="{00000000-0005-0000-0000-0000185D0000}"/>
    <cellStyle name="40 % - Markeringsfarve6 2 2 3 2 2 8" xfId="8066" xr:uid="{00000000-0005-0000-0000-0000195D0000}"/>
    <cellStyle name="40 % - Markeringsfarve6 2 2 3 2 2 8 2" xfId="18325" xr:uid="{00000000-0005-0000-0000-00001A5D0000}"/>
    <cellStyle name="40 % - Markeringsfarve6 2 2 3 2 2 9" xfId="8067" xr:uid="{00000000-0005-0000-0000-00001B5D0000}"/>
    <cellStyle name="40 % - Markeringsfarve6 2 2 3 2 2 9 2" xfId="18326" xr:uid="{00000000-0005-0000-0000-00001C5D0000}"/>
    <cellStyle name="40 % - Markeringsfarve6 2 2 3 2 3" xfId="8068" xr:uid="{00000000-0005-0000-0000-00001D5D0000}"/>
    <cellStyle name="40 % - Markeringsfarve6 2 2 3 2 3 2" xfId="8069" xr:uid="{00000000-0005-0000-0000-00001E5D0000}"/>
    <cellStyle name="40 % - Markeringsfarve6 2 2 3 2 3 2 2" xfId="18328" xr:uid="{00000000-0005-0000-0000-00001F5D0000}"/>
    <cellStyle name="40 % - Markeringsfarve6 2 2 3 2 3 3" xfId="8070" xr:uid="{00000000-0005-0000-0000-0000205D0000}"/>
    <cellStyle name="40 % - Markeringsfarve6 2 2 3 2 3 3 2" xfId="18329" xr:uid="{00000000-0005-0000-0000-0000215D0000}"/>
    <cellStyle name="40 % - Markeringsfarve6 2 2 3 2 3 4" xfId="8071" xr:uid="{00000000-0005-0000-0000-0000225D0000}"/>
    <cellStyle name="40 % - Markeringsfarve6 2 2 3 2 3 4 2" xfId="18330" xr:uid="{00000000-0005-0000-0000-0000235D0000}"/>
    <cellStyle name="40 % - Markeringsfarve6 2 2 3 2 3 5" xfId="8072" xr:uid="{00000000-0005-0000-0000-0000245D0000}"/>
    <cellStyle name="40 % - Markeringsfarve6 2 2 3 2 3 5 2" xfId="18331" xr:uid="{00000000-0005-0000-0000-0000255D0000}"/>
    <cellStyle name="40 % - Markeringsfarve6 2 2 3 2 3 6" xfId="8073" xr:uid="{00000000-0005-0000-0000-0000265D0000}"/>
    <cellStyle name="40 % - Markeringsfarve6 2 2 3 2 3 6 2" xfId="18332" xr:uid="{00000000-0005-0000-0000-0000275D0000}"/>
    <cellStyle name="40 % - Markeringsfarve6 2 2 3 2 3 7" xfId="18327" xr:uid="{00000000-0005-0000-0000-0000285D0000}"/>
    <cellStyle name="40 % - Markeringsfarve6 2 2 3 2 4" xfId="8074" xr:uid="{00000000-0005-0000-0000-0000295D0000}"/>
    <cellStyle name="40 % - Markeringsfarve6 2 2 3 2 4 2" xfId="8075" xr:uid="{00000000-0005-0000-0000-00002A5D0000}"/>
    <cellStyle name="40 % - Markeringsfarve6 2 2 3 2 4 2 2" xfId="18334" xr:uid="{00000000-0005-0000-0000-00002B5D0000}"/>
    <cellStyle name="40 % - Markeringsfarve6 2 2 3 2 4 3" xfId="8076" xr:uid="{00000000-0005-0000-0000-00002C5D0000}"/>
    <cellStyle name="40 % - Markeringsfarve6 2 2 3 2 4 3 2" xfId="18335" xr:uid="{00000000-0005-0000-0000-00002D5D0000}"/>
    <cellStyle name="40 % - Markeringsfarve6 2 2 3 2 4 4" xfId="8077" xr:uid="{00000000-0005-0000-0000-00002E5D0000}"/>
    <cellStyle name="40 % - Markeringsfarve6 2 2 3 2 4 4 2" xfId="18336" xr:uid="{00000000-0005-0000-0000-00002F5D0000}"/>
    <cellStyle name="40 % - Markeringsfarve6 2 2 3 2 4 5" xfId="8078" xr:uid="{00000000-0005-0000-0000-0000305D0000}"/>
    <cellStyle name="40 % - Markeringsfarve6 2 2 3 2 4 5 2" xfId="18337" xr:uid="{00000000-0005-0000-0000-0000315D0000}"/>
    <cellStyle name="40 % - Markeringsfarve6 2 2 3 2 4 6" xfId="8079" xr:uid="{00000000-0005-0000-0000-0000325D0000}"/>
    <cellStyle name="40 % - Markeringsfarve6 2 2 3 2 4 6 2" xfId="18338" xr:uid="{00000000-0005-0000-0000-0000335D0000}"/>
    <cellStyle name="40 % - Markeringsfarve6 2 2 3 2 4 7" xfId="18333" xr:uid="{00000000-0005-0000-0000-0000345D0000}"/>
    <cellStyle name="40 % - Markeringsfarve6 2 2 3 2 5" xfId="8080" xr:uid="{00000000-0005-0000-0000-0000355D0000}"/>
    <cellStyle name="40 % - Markeringsfarve6 2 2 3 2 5 2" xfId="8081" xr:uid="{00000000-0005-0000-0000-0000365D0000}"/>
    <cellStyle name="40 % - Markeringsfarve6 2 2 3 2 5 2 2" xfId="18340" xr:uid="{00000000-0005-0000-0000-0000375D0000}"/>
    <cellStyle name="40 % - Markeringsfarve6 2 2 3 2 5 3" xfId="8082" xr:uid="{00000000-0005-0000-0000-0000385D0000}"/>
    <cellStyle name="40 % - Markeringsfarve6 2 2 3 2 5 3 2" xfId="18341" xr:uid="{00000000-0005-0000-0000-0000395D0000}"/>
    <cellStyle name="40 % - Markeringsfarve6 2 2 3 2 5 4" xfId="8083" xr:uid="{00000000-0005-0000-0000-00003A5D0000}"/>
    <cellStyle name="40 % - Markeringsfarve6 2 2 3 2 5 4 2" xfId="18342" xr:uid="{00000000-0005-0000-0000-00003B5D0000}"/>
    <cellStyle name="40 % - Markeringsfarve6 2 2 3 2 5 5" xfId="8084" xr:uid="{00000000-0005-0000-0000-00003C5D0000}"/>
    <cellStyle name="40 % - Markeringsfarve6 2 2 3 2 5 5 2" xfId="18343" xr:uid="{00000000-0005-0000-0000-00003D5D0000}"/>
    <cellStyle name="40 % - Markeringsfarve6 2 2 3 2 5 6" xfId="8085" xr:uid="{00000000-0005-0000-0000-00003E5D0000}"/>
    <cellStyle name="40 % - Markeringsfarve6 2 2 3 2 5 6 2" xfId="18344" xr:uid="{00000000-0005-0000-0000-00003F5D0000}"/>
    <cellStyle name="40 % - Markeringsfarve6 2 2 3 2 5 7" xfId="18339" xr:uid="{00000000-0005-0000-0000-0000405D0000}"/>
    <cellStyle name="40 % - Markeringsfarve6 2 2 3 2 6" xfId="8086" xr:uid="{00000000-0005-0000-0000-0000415D0000}"/>
    <cellStyle name="40 % - Markeringsfarve6 2 2 3 2 6 2" xfId="18345" xr:uid="{00000000-0005-0000-0000-0000425D0000}"/>
    <cellStyle name="40 % - Markeringsfarve6 2 2 3 2 7" xfId="8087" xr:uid="{00000000-0005-0000-0000-0000435D0000}"/>
    <cellStyle name="40 % - Markeringsfarve6 2 2 3 2 7 2" xfId="18346" xr:uid="{00000000-0005-0000-0000-0000445D0000}"/>
    <cellStyle name="40 % - Markeringsfarve6 2 2 3 2 8" xfId="8088" xr:uid="{00000000-0005-0000-0000-0000455D0000}"/>
    <cellStyle name="40 % - Markeringsfarve6 2 2 3 2 8 2" xfId="18347" xr:uid="{00000000-0005-0000-0000-0000465D0000}"/>
    <cellStyle name="40 % - Markeringsfarve6 2 2 3 2 9" xfId="8089" xr:uid="{00000000-0005-0000-0000-0000475D0000}"/>
    <cellStyle name="40 % - Markeringsfarve6 2 2 3 2 9 2" xfId="18348" xr:uid="{00000000-0005-0000-0000-0000485D0000}"/>
    <cellStyle name="40 % - Markeringsfarve6 2 2 3 3" xfId="8090" xr:uid="{00000000-0005-0000-0000-0000495D0000}"/>
    <cellStyle name="40 % - Markeringsfarve6 2 2 3 3 10" xfId="18349" xr:uid="{00000000-0005-0000-0000-00004A5D0000}"/>
    <cellStyle name="40 % - Markeringsfarve6 2 2 3 3 2" xfId="8091" xr:uid="{00000000-0005-0000-0000-00004B5D0000}"/>
    <cellStyle name="40 % - Markeringsfarve6 2 2 3 3 2 2" xfId="8092" xr:uid="{00000000-0005-0000-0000-00004C5D0000}"/>
    <cellStyle name="40 % - Markeringsfarve6 2 2 3 3 2 2 2" xfId="18351" xr:uid="{00000000-0005-0000-0000-00004D5D0000}"/>
    <cellStyle name="40 % - Markeringsfarve6 2 2 3 3 2 3" xfId="8093" xr:uid="{00000000-0005-0000-0000-00004E5D0000}"/>
    <cellStyle name="40 % - Markeringsfarve6 2 2 3 3 2 3 2" xfId="18352" xr:uid="{00000000-0005-0000-0000-00004F5D0000}"/>
    <cellStyle name="40 % - Markeringsfarve6 2 2 3 3 2 4" xfId="8094" xr:uid="{00000000-0005-0000-0000-0000505D0000}"/>
    <cellStyle name="40 % - Markeringsfarve6 2 2 3 3 2 4 2" xfId="18353" xr:uid="{00000000-0005-0000-0000-0000515D0000}"/>
    <cellStyle name="40 % - Markeringsfarve6 2 2 3 3 2 5" xfId="8095" xr:uid="{00000000-0005-0000-0000-0000525D0000}"/>
    <cellStyle name="40 % - Markeringsfarve6 2 2 3 3 2 5 2" xfId="18354" xr:uid="{00000000-0005-0000-0000-0000535D0000}"/>
    <cellStyle name="40 % - Markeringsfarve6 2 2 3 3 2 6" xfId="8096" xr:uid="{00000000-0005-0000-0000-0000545D0000}"/>
    <cellStyle name="40 % - Markeringsfarve6 2 2 3 3 2 6 2" xfId="18355" xr:uid="{00000000-0005-0000-0000-0000555D0000}"/>
    <cellStyle name="40 % - Markeringsfarve6 2 2 3 3 2 7" xfId="18350" xr:uid="{00000000-0005-0000-0000-0000565D0000}"/>
    <cellStyle name="40 % - Markeringsfarve6 2 2 3 3 3" xfId="8097" xr:uid="{00000000-0005-0000-0000-0000575D0000}"/>
    <cellStyle name="40 % - Markeringsfarve6 2 2 3 3 3 2" xfId="8098" xr:uid="{00000000-0005-0000-0000-0000585D0000}"/>
    <cellStyle name="40 % - Markeringsfarve6 2 2 3 3 3 2 2" xfId="18357" xr:uid="{00000000-0005-0000-0000-0000595D0000}"/>
    <cellStyle name="40 % - Markeringsfarve6 2 2 3 3 3 3" xfId="8099" xr:uid="{00000000-0005-0000-0000-00005A5D0000}"/>
    <cellStyle name="40 % - Markeringsfarve6 2 2 3 3 3 3 2" xfId="18358" xr:uid="{00000000-0005-0000-0000-00005B5D0000}"/>
    <cellStyle name="40 % - Markeringsfarve6 2 2 3 3 3 4" xfId="8100" xr:uid="{00000000-0005-0000-0000-00005C5D0000}"/>
    <cellStyle name="40 % - Markeringsfarve6 2 2 3 3 3 4 2" xfId="18359" xr:uid="{00000000-0005-0000-0000-00005D5D0000}"/>
    <cellStyle name="40 % - Markeringsfarve6 2 2 3 3 3 5" xfId="8101" xr:uid="{00000000-0005-0000-0000-00005E5D0000}"/>
    <cellStyle name="40 % - Markeringsfarve6 2 2 3 3 3 5 2" xfId="18360" xr:uid="{00000000-0005-0000-0000-00005F5D0000}"/>
    <cellStyle name="40 % - Markeringsfarve6 2 2 3 3 3 6" xfId="8102" xr:uid="{00000000-0005-0000-0000-0000605D0000}"/>
    <cellStyle name="40 % - Markeringsfarve6 2 2 3 3 3 6 2" xfId="18361" xr:uid="{00000000-0005-0000-0000-0000615D0000}"/>
    <cellStyle name="40 % - Markeringsfarve6 2 2 3 3 3 7" xfId="18356" xr:uid="{00000000-0005-0000-0000-0000625D0000}"/>
    <cellStyle name="40 % - Markeringsfarve6 2 2 3 3 4" xfId="8103" xr:uid="{00000000-0005-0000-0000-0000635D0000}"/>
    <cellStyle name="40 % - Markeringsfarve6 2 2 3 3 4 2" xfId="8104" xr:uid="{00000000-0005-0000-0000-0000645D0000}"/>
    <cellStyle name="40 % - Markeringsfarve6 2 2 3 3 4 2 2" xfId="18363" xr:uid="{00000000-0005-0000-0000-0000655D0000}"/>
    <cellStyle name="40 % - Markeringsfarve6 2 2 3 3 4 3" xfId="8105" xr:uid="{00000000-0005-0000-0000-0000665D0000}"/>
    <cellStyle name="40 % - Markeringsfarve6 2 2 3 3 4 3 2" xfId="18364" xr:uid="{00000000-0005-0000-0000-0000675D0000}"/>
    <cellStyle name="40 % - Markeringsfarve6 2 2 3 3 4 4" xfId="8106" xr:uid="{00000000-0005-0000-0000-0000685D0000}"/>
    <cellStyle name="40 % - Markeringsfarve6 2 2 3 3 4 4 2" xfId="18365" xr:uid="{00000000-0005-0000-0000-0000695D0000}"/>
    <cellStyle name="40 % - Markeringsfarve6 2 2 3 3 4 5" xfId="8107" xr:uid="{00000000-0005-0000-0000-00006A5D0000}"/>
    <cellStyle name="40 % - Markeringsfarve6 2 2 3 3 4 5 2" xfId="18366" xr:uid="{00000000-0005-0000-0000-00006B5D0000}"/>
    <cellStyle name="40 % - Markeringsfarve6 2 2 3 3 4 6" xfId="8108" xr:uid="{00000000-0005-0000-0000-00006C5D0000}"/>
    <cellStyle name="40 % - Markeringsfarve6 2 2 3 3 4 6 2" xfId="18367" xr:uid="{00000000-0005-0000-0000-00006D5D0000}"/>
    <cellStyle name="40 % - Markeringsfarve6 2 2 3 3 4 7" xfId="18362" xr:uid="{00000000-0005-0000-0000-00006E5D0000}"/>
    <cellStyle name="40 % - Markeringsfarve6 2 2 3 3 5" xfId="8109" xr:uid="{00000000-0005-0000-0000-00006F5D0000}"/>
    <cellStyle name="40 % - Markeringsfarve6 2 2 3 3 5 2" xfId="18368" xr:uid="{00000000-0005-0000-0000-0000705D0000}"/>
    <cellStyle name="40 % - Markeringsfarve6 2 2 3 3 6" xfId="8110" xr:uid="{00000000-0005-0000-0000-0000715D0000}"/>
    <cellStyle name="40 % - Markeringsfarve6 2 2 3 3 6 2" xfId="18369" xr:uid="{00000000-0005-0000-0000-0000725D0000}"/>
    <cellStyle name="40 % - Markeringsfarve6 2 2 3 3 7" xfId="8111" xr:uid="{00000000-0005-0000-0000-0000735D0000}"/>
    <cellStyle name="40 % - Markeringsfarve6 2 2 3 3 7 2" xfId="18370" xr:uid="{00000000-0005-0000-0000-0000745D0000}"/>
    <cellStyle name="40 % - Markeringsfarve6 2 2 3 3 8" xfId="8112" xr:uid="{00000000-0005-0000-0000-0000755D0000}"/>
    <cellStyle name="40 % - Markeringsfarve6 2 2 3 3 8 2" xfId="18371" xr:uid="{00000000-0005-0000-0000-0000765D0000}"/>
    <cellStyle name="40 % - Markeringsfarve6 2 2 3 3 9" xfId="8113" xr:uid="{00000000-0005-0000-0000-0000775D0000}"/>
    <cellStyle name="40 % - Markeringsfarve6 2 2 3 3 9 2" xfId="18372" xr:uid="{00000000-0005-0000-0000-0000785D0000}"/>
    <cellStyle name="40 % - Markeringsfarve6 2 2 3 4" xfId="8114" xr:uid="{00000000-0005-0000-0000-0000795D0000}"/>
    <cellStyle name="40 % - Markeringsfarve6 2 2 3 4 2" xfId="8115" xr:uid="{00000000-0005-0000-0000-00007A5D0000}"/>
    <cellStyle name="40 % - Markeringsfarve6 2 2 3 4 2 2" xfId="18374" xr:uid="{00000000-0005-0000-0000-00007B5D0000}"/>
    <cellStyle name="40 % - Markeringsfarve6 2 2 3 4 3" xfId="8116" xr:uid="{00000000-0005-0000-0000-00007C5D0000}"/>
    <cellStyle name="40 % - Markeringsfarve6 2 2 3 4 3 2" xfId="18375" xr:uid="{00000000-0005-0000-0000-00007D5D0000}"/>
    <cellStyle name="40 % - Markeringsfarve6 2 2 3 4 4" xfId="8117" xr:uid="{00000000-0005-0000-0000-00007E5D0000}"/>
    <cellStyle name="40 % - Markeringsfarve6 2 2 3 4 4 2" xfId="18376" xr:uid="{00000000-0005-0000-0000-00007F5D0000}"/>
    <cellStyle name="40 % - Markeringsfarve6 2 2 3 4 5" xfId="8118" xr:uid="{00000000-0005-0000-0000-0000805D0000}"/>
    <cellStyle name="40 % - Markeringsfarve6 2 2 3 4 5 2" xfId="18377" xr:uid="{00000000-0005-0000-0000-0000815D0000}"/>
    <cellStyle name="40 % - Markeringsfarve6 2 2 3 4 6" xfId="8119" xr:uid="{00000000-0005-0000-0000-0000825D0000}"/>
    <cellStyle name="40 % - Markeringsfarve6 2 2 3 4 6 2" xfId="18378" xr:uid="{00000000-0005-0000-0000-0000835D0000}"/>
    <cellStyle name="40 % - Markeringsfarve6 2 2 3 4 7" xfId="18373" xr:uid="{00000000-0005-0000-0000-0000845D0000}"/>
    <cellStyle name="40 % - Markeringsfarve6 2 2 3 5" xfId="8120" xr:uid="{00000000-0005-0000-0000-0000855D0000}"/>
    <cellStyle name="40 % - Markeringsfarve6 2 2 3 5 2" xfId="8121" xr:uid="{00000000-0005-0000-0000-0000865D0000}"/>
    <cellStyle name="40 % - Markeringsfarve6 2 2 3 5 2 2" xfId="18380" xr:uid="{00000000-0005-0000-0000-0000875D0000}"/>
    <cellStyle name="40 % - Markeringsfarve6 2 2 3 5 3" xfId="8122" xr:uid="{00000000-0005-0000-0000-0000885D0000}"/>
    <cellStyle name="40 % - Markeringsfarve6 2 2 3 5 3 2" xfId="18381" xr:uid="{00000000-0005-0000-0000-0000895D0000}"/>
    <cellStyle name="40 % - Markeringsfarve6 2 2 3 5 4" xfId="8123" xr:uid="{00000000-0005-0000-0000-00008A5D0000}"/>
    <cellStyle name="40 % - Markeringsfarve6 2 2 3 5 4 2" xfId="18382" xr:uid="{00000000-0005-0000-0000-00008B5D0000}"/>
    <cellStyle name="40 % - Markeringsfarve6 2 2 3 5 5" xfId="8124" xr:uid="{00000000-0005-0000-0000-00008C5D0000}"/>
    <cellStyle name="40 % - Markeringsfarve6 2 2 3 5 5 2" xfId="18383" xr:uid="{00000000-0005-0000-0000-00008D5D0000}"/>
    <cellStyle name="40 % - Markeringsfarve6 2 2 3 5 6" xfId="8125" xr:uid="{00000000-0005-0000-0000-00008E5D0000}"/>
    <cellStyle name="40 % - Markeringsfarve6 2 2 3 5 6 2" xfId="18384" xr:uid="{00000000-0005-0000-0000-00008F5D0000}"/>
    <cellStyle name="40 % - Markeringsfarve6 2 2 3 5 7" xfId="18379" xr:uid="{00000000-0005-0000-0000-0000905D0000}"/>
    <cellStyle name="40 % - Markeringsfarve6 2 2 3 6" xfId="8126" xr:uid="{00000000-0005-0000-0000-0000915D0000}"/>
    <cellStyle name="40 % - Markeringsfarve6 2 2 3 6 2" xfId="8127" xr:uid="{00000000-0005-0000-0000-0000925D0000}"/>
    <cellStyle name="40 % - Markeringsfarve6 2 2 3 6 2 2" xfId="18386" xr:uid="{00000000-0005-0000-0000-0000935D0000}"/>
    <cellStyle name="40 % - Markeringsfarve6 2 2 3 6 3" xfId="8128" xr:uid="{00000000-0005-0000-0000-0000945D0000}"/>
    <cellStyle name="40 % - Markeringsfarve6 2 2 3 6 3 2" xfId="18387" xr:uid="{00000000-0005-0000-0000-0000955D0000}"/>
    <cellStyle name="40 % - Markeringsfarve6 2 2 3 6 4" xfId="8129" xr:uid="{00000000-0005-0000-0000-0000965D0000}"/>
    <cellStyle name="40 % - Markeringsfarve6 2 2 3 6 4 2" xfId="18388" xr:uid="{00000000-0005-0000-0000-0000975D0000}"/>
    <cellStyle name="40 % - Markeringsfarve6 2 2 3 6 5" xfId="8130" xr:uid="{00000000-0005-0000-0000-0000985D0000}"/>
    <cellStyle name="40 % - Markeringsfarve6 2 2 3 6 5 2" xfId="18389" xr:uid="{00000000-0005-0000-0000-0000995D0000}"/>
    <cellStyle name="40 % - Markeringsfarve6 2 2 3 6 6" xfId="8131" xr:uid="{00000000-0005-0000-0000-00009A5D0000}"/>
    <cellStyle name="40 % - Markeringsfarve6 2 2 3 6 6 2" xfId="18390" xr:uid="{00000000-0005-0000-0000-00009B5D0000}"/>
    <cellStyle name="40 % - Markeringsfarve6 2 2 3 6 7" xfId="18385" xr:uid="{00000000-0005-0000-0000-00009C5D0000}"/>
    <cellStyle name="40 % - Markeringsfarve6 2 2 3 7" xfId="8132" xr:uid="{00000000-0005-0000-0000-00009D5D0000}"/>
    <cellStyle name="40 % - Markeringsfarve6 2 2 3 7 2" xfId="18391" xr:uid="{00000000-0005-0000-0000-00009E5D0000}"/>
    <cellStyle name="40 % - Markeringsfarve6 2 2 3 8" xfId="8133" xr:uid="{00000000-0005-0000-0000-00009F5D0000}"/>
    <cellStyle name="40 % - Markeringsfarve6 2 2 3 8 2" xfId="18392" xr:uid="{00000000-0005-0000-0000-0000A05D0000}"/>
    <cellStyle name="40 % - Markeringsfarve6 2 2 3 9" xfId="8134" xr:uid="{00000000-0005-0000-0000-0000A15D0000}"/>
    <cellStyle name="40 % - Markeringsfarve6 2 2 3 9 2" xfId="18393" xr:uid="{00000000-0005-0000-0000-0000A25D0000}"/>
    <cellStyle name="40 % - Markeringsfarve6 2 2 4" xfId="8135" xr:uid="{00000000-0005-0000-0000-0000A35D0000}"/>
    <cellStyle name="40 % - Markeringsfarve6 2 2 4 10" xfId="8136" xr:uid="{00000000-0005-0000-0000-0000A45D0000}"/>
    <cellStyle name="40 % - Markeringsfarve6 2 2 4 10 2" xfId="18395" xr:uid="{00000000-0005-0000-0000-0000A55D0000}"/>
    <cellStyle name="40 % - Markeringsfarve6 2 2 4 11" xfId="18394" xr:uid="{00000000-0005-0000-0000-0000A65D0000}"/>
    <cellStyle name="40 % - Markeringsfarve6 2 2 4 2" xfId="8137" xr:uid="{00000000-0005-0000-0000-0000A75D0000}"/>
    <cellStyle name="40 % - Markeringsfarve6 2 2 4 2 10" xfId="18396" xr:uid="{00000000-0005-0000-0000-0000A85D0000}"/>
    <cellStyle name="40 % - Markeringsfarve6 2 2 4 2 2" xfId="8138" xr:uid="{00000000-0005-0000-0000-0000A95D0000}"/>
    <cellStyle name="40 % - Markeringsfarve6 2 2 4 2 2 2" xfId="8139" xr:uid="{00000000-0005-0000-0000-0000AA5D0000}"/>
    <cellStyle name="40 % - Markeringsfarve6 2 2 4 2 2 2 2" xfId="18398" xr:uid="{00000000-0005-0000-0000-0000AB5D0000}"/>
    <cellStyle name="40 % - Markeringsfarve6 2 2 4 2 2 3" xfId="8140" xr:uid="{00000000-0005-0000-0000-0000AC5D0000}"/>
    <cellStyle name="40 % - Markeringsfarve6 2 2 4 2 2 3 2" xfId="18399" xr:uid="{00000000-0005-0000-0000-0000AD5D0000}"/>
    <cellStyle name="40 % - Markeringsfarve6 2 2 4 2 2 4" xfId="8141" xr:uid="{00000000-0005-0000-0000-0000AE5D0000}"/>
    <cellStyle name="40 % - Markeringsfarve6 2 2 4 2 2 4 2" xfId="18400" xr:uid="{00000000-0005-0000-0000-0000AF5D0000}"/>
    <cellStyle name="40 % - Markeringsfarve6 2 2 4 2 2 5" xfId="8142" xr:uid="{00000000-0005-0000-0000-0000B05D0000}"/>
    <cellStyle name="40 % - Markeringsfarve6 2 2 4 2 2 5 2" xfId="18401" xr:uid="{00000000-0005-0000-0000-0000B15D0000}"/>
    <cellStyle name="40 % - Markeringsfarve6 2 2 4 2 2 6" xfId="8143" xr:uid="{00000000-0005-0000-0000-0000B25D0000}"/>
    <cellStyle name="40 % - Markeringsfarve6 2 2 4 2 2 6 2" xfId="18402" xr:uid="{00000000-0005-0000-0000-0000B35D0000}"/>
    <cellStyle name="40 % - Markeringsfarve6 2 2 4 2 2 7" xfId="18397" xr:uid="{00000000-0005-0000-0000-0000B45D0000}"/>
    <cellStyle name="40 % - Markeringsfarve6 2 2 4 2 3" xfId="8144" xr:uid="{00000000-0005-0000-0000-0000B55D0000}"/>
    <cellStyle name="40 % - Markeringsfarve6 2 2 4 2 3 2" xfId="8145" xr:uid="{00000000-0005-0000-0000-0000B65D0000}"/>
    <cellStyle name="40 % - Markeringsfarve6 2 2 4 2 3 2 2" xfId="18404" xr:uid="{00000000-0005-0000-0000-0000B75D0000}"/>
    <cellStyle name="40 % - Markeringsfarve6 2 2 4 2 3 3" xfId="8146" xr:uid="{00000000-0005-0000-0000-0000B85D0000}"/>
    <cellStyle name="40 % - Markeringsfarve6 2 2 4 2 3 3 2" xfId="18405" xr:uid="{00000000-0005-0000-0000-0000B95D0000}"/>
    <cellStyle name="40 % - Markeringsfarve6 2 2 4 2 3 4" xfId="8147" xr:uid="{00000000-0005-0000-0000-0000BA5D0000}"/>
    <cellStyle name="40 % - Markeringsfarve6 2 2 4 2 3 4 2" xfId="18406" xr:uid="{00000000-0005-0000-0000-0000BB5D0000}"/>
    <cellStyle name="40 % - Markeringsfarve6 2 2 4 2 3 5" xfId="8148" xr:uid="{00000000-0005-0000-0000-0000BC5D0000}"/>
    <cellStyle name="40 % - Markeringsfarve6 2 2 4 2 3 5 2" xfId="18407" xr:uid="{00000000-0005-0000-0000-0000BD5D0000}"/>
    <cellStyle name="40 % - Markeringsfarve6 2 2 4 2 3 6" xfId="8149" xr:uid="{00000000-0005-0000-0000-0000BE5D0000}"/>
    <cellStyle name="40 % - Markeringsfarve6 2 2 4 2 3 6 2" xfId="18408" xr:uid="{00000000-0005-0000-0000-0000BF5D0000}"/>
    <cellStyle name="40 % - Markeringsfarve6 2 2 4 2 3 7" xfId="18403" xr:uid="{00000000-0005-0000-0000-0000C05D0000}"/>
    <cellStyle name="40 % - Markeringsfarve6 2 2 4 2 4" xfId="8150" xr:uid="{00000000-0005-0000-0000-0000C15D0000}"/>
    <cellStyle name="40 % - Markeringsfarve6 2 2 4 2 4 2" xfId="8151" xr:uid="{00000000-0005-0000-0000-0000C25D0000}"/>
    <cellStyle name="40 % - Markeringsfarve6 2 2 4 2 4 2 2" xfId="18410" xr:uid="{00000000-0005-0000-0000-0000C35D0000}"/>
    <cellStyle name="40 % - Markeringsfarve6 2 2 4 2 4 3" xfId="8152" xr:uid="{00000000-0005-0000-0000-0000C45D0000}"/>
    <cellStyle name="40 % - Markeringsfarve6 2 2 4 2 4 3 2" xfId="18411" xr:uid="{00000000-0005-0000-0000-0000C55D0000}"/>
    <cellStyle name="40 % - Markeringsfarve6 2 2 4 2 4 4" xfId="8153" xr:uid="{00000000-0005-0000-0000-0000C65D0000}"/>
    <cellStyle name="40 % - Markeringsfarve6 2 2 4 2 4 4 2" xfId="18412" xr:uid="{00000000-0005-0000-0000-0000C75D0000}"/>
    <cellStyle name="40 % - Markeringsfarve6 2 2 4 2 4 5" xfId="8154" xr:uid="{00000000-0005-0000-0000-0000C85D0000}"/>
    <cellStyle name="40 % - Markeringsfarve6 2 2 4 2 4 5 2" xfId="18413" xr:uid="{00000000-0005-0000-0000-0000C95D0000}"/>
    <cellStyle name="40 % - Markeringsfarve6 2 2 4 2 4 6" xfId="8155" xr:uid="{00000000-0005-0000-0000-0000CA5D0000}"/>
    <cellStyle name="40 % - Markeringsfarve6 2 2 4 2 4 6 2" xfId="18414" xr:uid="{00000000-0005-0000-0000-0000CB5D0000}"/>
    <cellStyle name="40 % - Markeringsfarve6 2 2 4 2 4 7" xfId="18409" xr:uid="{00000000-0005-0000-0000-0000CC5D0000}"/>
    <cellStyle name="40 % - Markeringsfarve6 2 2 4 2 5" xfId="8156" xr:uid="{00000000-0005-0000-0000-0000CD5D0000}"/>
    <cellStyle name="40 % - Markeringsfarve6 2 2 4 2 5 2" xfId="18415" xr:uid="{00000000-0005-0000-0000-0000CE5D0000}"/>
    <cellStyle name="40 % - Markeringsfarve6 2 2 4 2 6" xfId="8157" xr:uid="{00000000-0005-0000-0000-0000CF5D0000}"/>
    <cellStyle name="40 % - Markeringsfarve6 2 2 4 2 6 2" xfId="18416" xr:uid="{00000000-0005-0000-0000-0000D05D0000}"/>
    <cellStyle name="40 % - Markeringsfarve6 2 2 4 2 7" xfId="8158" xr:uid="{00000000-0005-0000-0000-0000D15D0000}"/>
    <cellStyle name="40 % - Markeringsfarve6 2 2 4 2 7 2" xfId="18417" xr:uid="{00000000-0005-0000-0000-0000D25D0000}"/>
    <cellStyle name="40 % - Markeringsfarve6 2 2 4 2 8" xfId="8159" xr:uid="{00000000-0005-0000-0000-0000D35D0000}"/>
    <cellStyle name="40 % - Markeringsfarve6 2 2 4 2 8 2" xfId="18418" xr:uid="{00000000-0005-0000-0000-0000D45D0000}"/>
    <cellStyle name="40 % - Markeringsfarve6 2 2 4 2 9" xfId="8160" xr:uid="{00000000-0005-0000-0000-0000D55D0000}"/>
    <cellStyle name="40 % - Markeringsfarve6 2 2 4 2 9 2" xfId="18419" xr:uid="{00000000-0005-0000-0000-0000D65D0000}"/>
    <cellStyle name="40 % - Markeringsfarve6 2 2 4 3" xfId="8161" xr:uid="{00000000-0005-0000-0000-0000D75D0000}"/>
    <cellStyle name="40 % - Markeringsfarve6 2 2 4 3 2" xfId="8162" xr:uid="{00000000-0005-0000-0000-0000D85D0000}"/>
    <cellStyle name="40 % - Markeringsfarve6 2 2 4 3 2 2" xfId="18421" xr:uid="{00000000-0005-0000-0000-0000D95D0000}"/>
    <cellStyle name="40 % - Markeringsfarve6 2 2 4 3 3" xfId="8163" xr:uid="{00000000-0005-0000-0000-0000DA5D0000}"/>
    <cellStyle name="40 % - Markeringsfarve6 2 2 4 3 3 2" xfId="18422" xr:uid="{00000000-0005-0000-0000-0000DB5D0000}"/>
    <cellStyle name="40 % - Markeringsfarve6 2 2 4 3 4" xfId="8164" xr:uid="{00000000-0005-0000-0000-0000DC5D0000}"/>
    <cellStyle name="40 % - Markeringsfarve6 2 2 4 3 4 2" xfId="18423" xr:uid="{00000000-0005-0000-0000-0000DD5D0000}"/>
    <cellStyle name="40 % - Markeringsfarve6 2 2 4 3 5" xfId="8165" xr:uid="{00000000-0005-0000-0000-0000DE5D0000}"/>
    <cellStyle name="40 % - Markeringsfarve6 2 2 4 3 5 2" xfId="18424" xr:uid="{00000000-0005-0000-0000-0000DF5D0000}"/>
    <cellStyle name="40 % - Markeringsfarve6 2 2 4 3 6" xfId="8166" xr:uid="{00000000-0005-0000-0000-0000E05D0000}"/>
    <cellStyle name="40 % - Markeringsfarve6 2 2 4 3 6 2" xfId="18425" xr:uid="{00000000-0005-0000-0000-0000E15D0000}"/>
    <cellStyle name="40 % - Markeringsfarve6 2 2 4 3 7" xfId="18420" xr:uid="{00000000-0005-0000-0000-0000E25D0000}"/>
    <cellStyle name="40 % - Markeringsfarve6 2 2 4 4" xfId="8167" xr:uid="{00000000-0005-0000-0000-0000E35D0000}"/>
    <cellStyle name="40 % - Markeringsfarve6 2 2 4 4 2" xfId="8168" xr:uid="{00000000-0005-0000-0000-0000E45D0000}"/>
    <cellStyle name="40 % - Markeringsfarve6 2 2 4 4 2 2" xfId="18427" xr:uid="{00000000-0005-0000-0000-0000E55D0000}"/>
    <cellStyle name="40 % - Markeringsfarve6 2 2 4 4 3" xfId="8169" xr:uid="{00000000-0005-0000-0000-0000E65D0000}"/>
    <cellStyle name="40 % - Markeringsfarve6 2 2 4 4 3 2" xfId="18428" xr:uid="{00000000-0005-0000-0000-0000E75D0000}"/>
    <cellStyle name="40 % - Markeringsfarve6 2 2 4 4 4" xfId="8170" xr:uid="{00000000-0005-0000-0000-0000E85D0000}"/>
    <cellStyle name="40 % - Markeringsfarve6 2 2 4 4 4 2" xfId="18429" xr:uid="{00000000-0005-0000-0000-0000E95D0000}"/>
    <cellStyle name="40 % - Markeringsfarve6 2 2 4 4 5" xfId="8171" xr:uid="{00000000-0005-0000-0000-0000EA5D0000}"/>
    <cellStyle name="40 % - Markeringsfarve6 2 2 4 4 5 2" xfId="18430" xr:uid="{00000000-0005-0000-0000-0000EB5D0000}"/>
    <cellStyle name="40 % - Markeringsfarve6 2 2 4 4 6" xfId="8172" xr:uid="{00000000-0005-0000-0000-0000EC5D0000}"/>
    <cellStyle name="40 % - Markeringsfarve6 2 2 4 4 6 2" xfId="18431" xr:uid="{00000000-0005-0000-0000-0000ED5D0000}"/>
    <cellStyle name="40 % - Markeringsfarve6 2 2 4 4 7" xfId="18426" xr:uid="{00000000-0005-0000-0000-0000EE5D0000}"/>
    <cellStyle name="40 % - Markeringsfarve6 2 2 4 5" xfId="8173" xr:uid="{00000000-0005-0000-0000-0000EF5D0000}"/>
    <cellStyle name="40 % - Markeringsfarve6 2 2 4 5 2" xfId="8174" xr:uid="{00000000-0005-0000-0000-0000F05D0000}"/>
    <cellStyle name="40 % - Markeringsfarve6 2 2 4 5 2 2" xfId="18433" xr:uid="{00000000-0005-0000-0000-0000F15D0000}"/>
    <cellStyle name="40 % - Markeringsfarve6 2 2 4 5 3" xfId="8175" xr:uid="{00000000-0005-0000-0000-0000F25D0000}"/>
    <cellStyle name="40 % - Markeringsfarve6 2 2 4 5 3 2" xfId="18434" xr:uid="{00000000-0005-0000-0000-0000F35D0000}"/>
    <cellStyle name="40 % - Markeringsfarve6 2 2 4 5 4" xfId="8176" xr:uid="{00000000-0005-0000-0000-0000F45D0000}"/>
    <cellStyle name="40 % - Markeringsfarve6 2 2 4 5 4 2" xfId="18435" xr:uid="{00000000-0005-0000-0000-0000F55D0000}"/>
    <cellStyle name="40 % - Markeringsfarve6 2 2 4 5 5" xfId="8177" xr:uid="{00000000-0005-0000-0000-0000F65D0000}"/>
    <cellStyle name="40 % - Markeringsfarve6 2 2 4 5 5 2" xfId="18436" xr:uid="{00000000-0005-0000-0000-0000F75D0000}"/>
    <cellStyle name="40 % - Markeringsfarve6 2 2 4 5 6" xfId="8178" xr:uid="{00000000-0005-0000-0000-0000F85D0000}"/>
    <cellStyle name="40 % - Markeringsfarve6 2 2 4 5 6 2" xfId="18437" xr:uid="{00000000-0005-0000-0000-0000F95D0000}"/>
    <cellStyle name="40 % - Markeringsfarve6 2 2 4 5 7" xfId="18432" xr:uid="{00000000-0005-0000-0000-0000FA5D0000}"/>
    <cellStyle name="40 % - Markeringsfarve6 2 2 4 6" xfId="8179" xr:uid="{00000000-0005-0000-0000-0000FB5D0000}"/>
    <cellStyle name="40 % - Markeringsfarve6 2 2 4 6 2" xfId="18438" xr:uid="{00000000-0005-0000-0000-0000FC5D0000}"/>
    <cellStyle name="40 % - Markeringsfarve6 2 2 4 7" xfId="8180" xr:uid="{00000000-0005-0000-0000-0000FD5D0000}"/>
    <cellStyle name="40 % - Markeringsfarve6 2 2 4 7 2" xfId="18439" xr:uid="{00000000-0005-0000-0000-0000FE5D0000}"/>
    <cellStyle name="40 % - Markeringsfarve6 2 2 4 8" xfId="8181" xr:uid="{00000000-0005-0000-0000-0000FF5D0000}"/>
    <cellStyle name="40 % - Markeringsfarve6 2 2 4 8 2" xfId="18440" xr:uid="{00000000-0005-0000-0000-0000005E0000}"/>
    <cellStyle name="40 % - Markeringsfarve6 2 2 4 9" xfId="8182" xr:uid="{00000000-0005-0000-0000-0000015E0000}"/>
    <cellStyle name="40 % - Markeringsfarve6 2 2 4 9 2" xfId="18441" xr:uid="{00000000-0005-0000-0000-0000025E0000}"/>
    <cellStyle name="40 % - Markeringsfarve6 2 2 5" xfId="8183" xr:uid="{00000000-0005-0000-0000-0000035E0000}"/>
    <cellStyle name="40 % - Markeringsfarve6 2 2 5 10" xfId="18442" xr:uid="{00000000-0005-0000-0000-0000045E0000}"/>
    <cellStyle name="40 % - Markeringsfarve6 2 2 5 2" xfId="8184" xr:uid="{00000000-0005-0000-0000-0000055E0000}"/>
    <cellStyle name="40 % - Markeringsfarve6 2 2 5 2 2" xfId="8185" xr:uid="{00000000-0005-0000-0000-0000065E0000}"/>
    <cellStyle name="40 % - Markeringsfarve6 2 2 5 2 2 2" xfId="18444" xr:uid="{00000000-0005-0000-0000-0000075E0000}"/>
    <cellStyle name="40 % - Markeringsfarve6 2 2 5 2 3" xfId="8186" xr:uid="{00000000-0005-0000-0000-0000085E0000}"/>
    <cellStyle name="40 % - Markeringsfarve6 2 2 5 2 3 2" xfId="18445" xr:uid="{00000000-0005-0000-0000-0000095E0000}"/>
    <cellStyle name="40 % - Markeringsfarve6 2 2 5 2 4" xfId="8187" xr:uid="{00000000-0005-0000-0000-00000A5E0000}"/>
    <cellStyle name="40 % - Markeringsfarve6 2 2 5 2 4 2" xfId="18446" xr:uid="{00000000-0005-0000-0000-00000B5E0000}"/>
    <cellStyle name="40 % - Markeringsfarve6 2 2 5 2 5" xfId="8188" xr:uid="{00000000-0005-0000-0000-00000C5E0000}"/>
    <cellStyle name="40 % - Markeringsfarve6 2 2 5 2 5 2" xfId="18447" xr:uid="{00000000-0005-0000-0000-00000D5E0000}"/>
    <cellStyle name="40 % - Markeringsfarve6 2 2 5 2 6" xfId="8189" xr:uid="{00000000-0005-0000-0000-00000E5E0000}"/>
    <cellStyle name="40 % - Markeringsfarve6 2 2 5 2 6 2" xfId="18448" xr:uid="{00000000-0005-0000-0000-00000F5E0000}"/>
    <cellStyle name="40 % - Markeringsfarve6 2 2 5 2 7" xfId="18443" xr:uid="{00000000-0005-0000-0000-0000105E0000}"/>
    <cellStyle name="40 % - Markeringsfarve6 2 2 5 3" xfId="8190" xr:uid="{00000000-0005-0000-0000-0000115E0000}"/>
    <cellStyle name="40 % - Markeringsfarve6 2 2 5 3 2" xfId="8191" xr:uid="{00000000-0005-0000-0000-0000125E0000}"/>
    <cellStyle name="40 % - Markeringsfarve6 2 2 5 3 2 2" xfId="18450" xr:uid="{00000000-0005-0000-0000-0000135E0000}"/>
    <cellStyle name="40 % - Markeringsfarve6 2 2 5 3 3" xfId="8192" xr:uid="{00000000-0005-0000-0000-0000145E0000}"/>
    <cellStyle name="40 % - Markeringsfarve6 2 2 5 3 3 2" xfId="18451" xr:uid="{00000000-0005-0000-0000-0000155E0000}"/>
    <cellStyle name="40 % - Markeringsfarve6 2 2 5 3 4" xfId="8193" xr:uid="{00000000-0005-0000-0000-0000165E0000}"/>
    <cellStyle name="40 % - Markeringsfarve6 2 2 5 3 4 2" xfId="18452" xr:uid="{00000000-0005-0000-0000-0000175E0000}"/>
    <cellStyle name="40 % - Markeringsfarve6 2 2 5 3 5" xfId="8194" xr:uid="{00000000-0005-0000-0000-0000185E0000}"/>
    <cellStyle name="40 % - Markeringsfarve6 2 2 5 3 5 2" xfId="18453" xr:uid="{00000000-0005-0000-0000-0000195E0000}"/>
    <cellStyle name="40 % - Markeringsfarve6 2 2 5 3 6" xfId="8195" xr:uid="{00000000-0005-0000-0000-00001A5E0000}"/>
    <cellStyle name="40 % - Markeringsfarve6 2 2 5 3 6 2" xfId="18454" xr:uid="{00000000-0005-0000-0000-00001B5E0000}"/>
    <cellStyle name="40 % - Markeringsfarve6 2 2 5 3 7" xfId="18449" xr:uid="{00000000-0005-0000-0000-00001C5E0000}"/>
    <cellStyle name="40 % - Markeringsfarve6 2 2 5 4" xfId="8196" xr:uid="{00000000-0005-0000-0000-00001D5E0000}"/>
    <cellStyle name="40 % - Markeringsfarve6 2 2 5 4 2" xfId="8197" xr:uid="{00000000-0005-0000-0000-00001E5E0000}"/>
    <cellStyle name="40 % - Markeringsfarve6 2 2 5 4 2 2" xfId="18456" xr:uid="{00000000-0005-0000-0000-00001F5E0000}"/>
    <cellStyle name="40 % - Markeringsfarve6 2 2 5 4 3" xfId="8198" xr:uid="{00000000-0005-0000-0000-0000205E0000}"/>
    <cellStyle name="40 % - Markeringsfarve6 2 2 5 4 3 2" xfId="18457" xr:uid="{00000000-0005-0000-0000-0000215E0000}"/>
    <cellStyle name="40 % - Markeringsfarve6 2 2 5 4 4" xfId="8199" xr:uid="{00000000-0005-0000-0000-0000225E0000}"/>
    <cellStyle name="40 % - Markeringsfarve6 2 2 5 4 4 2" xfId="18458" xr:uid="{00000000-0005-0000-0000-0000235E0000}"/>
    <cellStyle name="40 % - Markeringsfarve6 2 2 5 4 5" xfId="8200" xr:uid="{00000000-0005-0000-0000-0000245E0000}"/>
    <cellStyle name="40 % - Markeringsfarve6 2 2 5 4 5 2" xfId="18459" xr:uid="{00000000-0005-0000-0000-0000255E0000}"/>
    <cellStyle name="40 % - Markeringsfarve6 2 2 5 4 6" xfId="8201" xr:uid="{00000000-0005-0000-0000-0000265E0000}"/>
    <cellStyle name="40 % - Markeringsfarve6 2 2 5 4 6 2" xfId="18460" xr:uid="{00000000-0005-0000-0000-0000275E0000}"/>
    <cellStyle name="40 % - Markeringsfarve6 2 2 5 4 7" xfId="18455" xr:uid="{00000000-0005-0000-0000-0000285E0000}"/>
    <cellStyle name="40 % - Markeringsfarve6 2 2 5 5" xfId="8202" xr:uid="{00000000-0005-0000-0000-0000295E0000}"/>
    <cellStyle name="40 % - Markeringsfarve6 2 2 5 5 2" xfId="18461" xr:uid="{00000000-0005-0000-0000-00002A5E0000}"/>
    <cellStyle name="40 % - Markeringsfarve6 2 2 5 6" xfId="8203" xr:uid="{00000000-0005-0000-0000-00002B5E0000}"/>
    <cellStyle name="40 % - Markeringsfarve6 2 2 5 6 2" xfId="18462" xr:uid="{00000000-0005-0000-0000-00002C5E0000}"/>
    <cellStyle name="40 % - Markeringsfarve6 2 2 5 7" xfId="8204" xr:uid="{00000000-0005-0000-0000-00002D5E0000}"/>
    <cellStyle name="40 % - Markeringsfarve6 2 2 5 7 2" xfId="18463" xr:uid="{00000000-0005-0000-0000-00002E5E0000}"/>
    <cellStyle name="40 % - Markeringsfarve6 2 2 5 8" xfId="8205" xr:uid="{00000000-0005-0000-0000-00002F5E0000}"/>
    <cellStyle name="40 % - Markeringsfarve6 2 2 5 8 2" xfId="18464" xr:uid="{00000000-0005-0000-0000-0000305E0000}"/>
    <cellStyle name="40 % - Markeringsfarve6 2 2 5 9" xfId="8206" xr:uid="{00000000-0005-0000-0000-0000315E0000}"/>
    <cellStyle name="40 % - Markeringsfarve6 2 2 5 9 2" xfId="18465" xr:uid="{00000000-0005-0000-0000-0000325E0000}"/>
    <cellStyle name="40 % - Markeringsfarve6 2 2 6" xfId="8207" xr:uid="{00000000-0005-0000-0000-0000335E0000}"/>
    <cellStyle name="40 % - Markeringsfarve6 2 2 6 2" xfId="8208" xr:uid="{00000000-0005-0000-0000-0000345E0000}"/>
    <cellStyle name="40 % - Markeringsfarve6 2 2 6 2 2" xfId="18467" xr:uid="{00000000-0005-0000-0000-0000355E0000}"/>
    <cellStyle name="40 % - Markeringsfarve6 2 2 6 3" xfId="8209" xr:uid="{00000000-0005-0000-0000-0000365E0000}"/>
    <cellStyle name="40 % - Markeringsfarve6 2 2 6 3 2" xfId="18468" xr:uid="{00000000-0005-0000-0000-0000375E0000}"/>
    <cellStyle name="40 % - Markeringsfarve6 2 2 6 4" xfId="8210" xr:uid="{00000000-0005-0000-0000-0000385E0000}"/>
    <cellStyle name="40 % - Markeringsfarve6 2 2 6 4 2" xfId="18469" xr:uid="{00000000-0005-0000-0000-0000395E0000}"/>
    <cellStyle name="40 % - Markeringsfarve6 2 2 6 5" xfId="8211" xr:uid="{00000000-0005-0000-0000-00003A5E0000}"/>
    <cellStyle name="40 % - Markeringsfarve6 2 2 6 5 2" xfId="18470" xr:uid="{00000000-0005-0000-0000-00003B5E0000}"/>
    <cellStyle name="40 % - Markeringsfarve6 2 2 6 6" xfId="8212" xr:uid="{00000000-0005-0000-0000-00003C5E0000}"/>
    <cellStyle name="40 % - Markeringsfarve6 2 2 6 6 2" xfId="18471" xr:uid="{00000000-0005-0000-0000-00003D5E0000}"/>
    <cellStyle name="40 % - Markeringsfarve6 2 2 6 7" xfId="18466" xr:uid="{00000000-0005-0000-0000-00003E5E0000}"/>
    <cellStyle name="40 % - Markeringsfarve6 2 2 7" xfId="8213" xr:uid="{00000000-0005-0000-0000-00003F5E0000}"/>
    <cellStyle name="40 % - Markeringsfarve6 2 2 7 2" xfId="8214" xr:uid="{00000000-0005-0000-0000-0000405E0000}"/>
    <cellStyle name="40 % - Markeringsfarve6 2 2 7 2 2" xfId="18473" xr:uid="{00000000-0005-0000-0000-0000415E0000}"/>
    <cellStyle name="40 % - Markeringsfarve6 2 2 7 3" xfId="8215" xr:uid="{00000000-0005-0000-0000-0000425E0000}"/>
    <cellStyle name="40 % - Markeringsfarve6 2 2 7 3 2" xfId="18474" xr:uid="{00000000-0005-0000-0000-0000435E0000}"/>
    <cellStyle name="40 % - Markeringsfarve6 2 2 7 4" xfId="8216" xr:uid="{00000000-0005-0000-0000-0000445E0000}"/>
    <cellStyle name="40 % - Markeringsfarve6 2 2 7 4 2" xfId="18475" xr:uid="{00000000-0005-0000-0000-0000455E0000}"/>
    <cellStyle name="40 % - Markeringsfarve6 2 2 7 5" xfId="8217" xr:uid="{00000000-0005-0000-0000-0000465E0000}"/>
    <cellStyle name="40 % - Markeringsfarve6 2 2 7 5 2" xfId="18476" xr:uid="{00000000-0005-0000-0000-0000475E0000}"/>
    <cellStyle name="40 % - Markeringsfarve6 2 2 7 6" xfId="8218" xr:uid="{00000000-0005-0000-0000-0000485E0000}"/>
    <cellStyle name="40 % - Markeringsfarve6 2 2 7 6 2" xfId="18477" xr:uid="{00000000-0005-0000-0000-0000495E0000}"/>
    <cellStyle name="40 % - Markeringsfarve6 2 2 7 7" xfId="18472" xr:uid="{00000000-0005-0000-0000-00004A5E0000}"/>
    <cellStyle name="40 % - Markeringsfarve6 2 2 8" xfId="8219" xr:uid="{00000000-0005-0000-0000-00004B5E0000}"/>
    <cellStyle name="40 % - Markeringsfarve6 2 2 8 2" xfId="8220" xr:uid="{00000000-0005-0000-0000-00004C5E0000}"/>
    <cellStyle name="40 % - Markeringsfarve6 2 2 8 2 2" xfId="18479" xr:uid="{00000000-0005-0000-0000-00004D5E0000}"/>
    <cellStyle name="40 % - Markeringsfarve6 2 2 8 3" xfId="8221" xr:uid="{00000000-0005-0000-0000-00004E5E0000}"/>
    <cellStyle name="40 % - Markeringsfarve6 2 2 8 3 2" xfId="18480" xr:uid="{00000000-0005-0000-0000-00004F5E0000}"/>
    <cellStyle name="40 % - Markeringsfarve6 2 2 8 4" xfId="8222" xr:uid="{00000000-0005-0000-0000-0000505E0000}"/>
    <cellStyle name="40 % - Markeringsfarve6 2 2 8 4 2" xfId="18481" xr:uid="{00000000-0005-0000-0000-0000515E0000}"/>
    <cellStyle name="40 % - Markeringsfarve6 2 2 8 5" xfId="8223" xr:uid="{00000000-0005-0000-0000-0000525E0000}"/>
    <cellStyle name="40 % - Markeringsfarve6 2 2 8 5 2" xfId="18482" xr:uid="{00000000-0005-0000-0000-0000535E0000}"/>
    <cellStyle name="40 % - Markeringsfarve6 2 2 8 6" xfId="8224" xr:uid="{00000000-0005-0000-0000-0000545E0000}"/>
    <cellStyle name="40 % - Markeringsfarve6 2 2 8 6 2" xfId="18483" xr:uid="{00000000-0005-0000-0000-0000555E0000}"/>
    <cellStyle name="40 % - Markeringsfarve6 2 2 8 7" xfId="18478" xr:uid="{00000000-0005-0000-0000-0000565E0000}"/>
    <cellStyle name="40 % - Markeringsfarve6 2 2 9" xfId="8225" xr:uid="{00000000-0005-0000-0000-0000575E0000}"/>
    <cellStyle name="40 % - Markeringsfarve6 2 2 9 2" xfId="18484" xr:uid="{00000000-0005-0000-0000-0000585E0000}"/>
    <cellStyle name="40 % - Markeringsfarve6 2 2_Budget" xfId="8226" xr:uid="{00000000-0005-0000-0000-0000595E0000}"/>
    <cellStyle name="40 % - Markeringsfarve6 2 3" xfId="8227" xr:uid="{00000000-0005-0000-0000-00005A5E0000}"/>
    <cellStyle name="40 % - Markeringsfarve6 2 3 10" xfId="8228" xr:uid="{00000000-0005-0000-0000-00005B5E0000}"/>
    <cellStyle name="40 % - Markeringsfarve6 2 3 10 2" xfId="18486" xr:uid="{00000000-0005-0000-0000-00005C5E0000}"/>
    <cellStyle name="40 % - Markeringsfarve6 2 3 11" xfId="8229" xr:uid="{00000000-0005-0000-0000-00005D5E0000}"/>
    <cellStyle name="40 % - Markeringsfarve6 2 3 11 2" xfId="18487" xr:uid="{00000000-0005-0000-0000-00005E5E0000}"/>
    <cellStyle name="40 % - Markeringsfarve6 2 3 12" xfId="8230" xr:uid="{00000000-0005-0000-0000-00005F5E0000}"/>
    <cellStyle name="40 % - Markeringsfarve6 2 3 12 2" xfId="18488" xr:uid="{00000000-0005-0000-0000-0000605E0000}"/>
    <cellStyle name="40 % - Markeringsfarve6 2 3 13" xfId="8231" xr:uid="{00000000-0005-0000-0000-0000615E0000}"/>
    <cellStyle name="40 % - Markeringsfarve6 2 3 13 2" xfId="18489" xr:uid="{00000000-0005-0000-0000-0000625E0000}"/>
    <cellStyle name="40 % - Markeringsfarve6 2 3 14" xfId="18485" xr:uid="{00000000-0005-0000-0000-0000635E0000}"/>
    <cellStyle name="40 % - Markeringsfarve6 2 3 2" xfId="8232" xr:uid="{00000000-0005-0000-0000-0000645E0000}"/>
    <cellStyle name="40 % - Markeringsfarve6 2 3 2 10" xfId="8233" xr:uid="{00000000-0005-0000-0000-0000655E0000}"/>
    <cellStyle name="40 % - Markeringsfarve6 2 3 2 10 2" xfId="18491" xr:uid="{00000000-0005-0000-0000-0000665E0000}"/>
    <cellStyle name="40 % - Markeringsfarve6 2 3 2 11" xfId="8234" xr:uid="{00000000-0005-0000-0000-0000675E0000}"/>
    <cellStyle name="40 % - Markeringsfarve6 2 3 2 11 2" xfId="18492" xr:uid="{00000000-0005-0000-0000-0000685E0000}"/>
    <cellStyle name="40 % - Markeringsfarve6 2 3 2 12" xfId="18490" xr:uid="{00000000-0005-0000-0000-0000695E0000}"/>
    <cellStyle name="40 % - Markeringsfarve6 2 3 2 2" xfId="8235" xr:uid="{00000000-0005-0000-0000-00006A5E0000}"/>
    <cellStyle name="40 % - Markeringsfarve6 2 3 2 2 10" xfId="8236" xr:uid="{00000000-0005-0000-0000-00006B5E0000}"/>
    <cellStyle name="40 % - Markeringsfarve6 2 3 2 2 10 2" xfId="18494" xr:uid="{00000000-0005-0000-0000-00006C5E0000}"/>
    <cellStyle name="40 % - Markeringsfarve6 2 3 2 2 11" xfId="18493" xr:uid="{00000000-0005-0000-0000-00006D5E0000}"/>
    <cellStyle name="40 % - Markeringsfarve6 2 3 2 2 2" xfId="8237" xr:uid="{00000000-0005-0000-0000-00006E5E0000}"/>
    <cellStyle name="40 % - Markeringsfarve6 2 3 2 2 2 2" xfId="8238" xr:uid="{00000000-0005-0000-0000-00006F5E0000}"/>
    <cellStyle name="40 % - Markeringsfarve6 2 3 2 2 2 2 2" xfId="18496" xr:uid="{00000000-0005-0000-0000-0000705E0000}"/>
    <cellStyle name="40 % - Markeringsfarve6 2 3 2 2 2 3" xfId="8239" xr:uid="{00000000-0005-0000-0000-0000715E0000}"/>
    <cellStyle name="40 % - Markeringsfarve6 2 3 2 2 2 3 2" xfId="18497" xr:uid="{00000000-0005-0000-0000-0000725E0000}"/>
    <cellStyle name="40 % - Markeringsfarve6 2 3 2 2 2 4" xfId="8240" xr:uid="{00000000-0005-0000-0000-0000735E0000}"/>
    <cellStyle name="40 % - Markeringsfarve6 2 3 2 2 2 4 2" xfId="18498" xr:uid="{00000000-0005-0000-0000-0000745E0000}"/>
    <cellStyle name="40 % - Markeringsfarve6 2 3 2 2 2 5" xfId="8241" xr:uid="{00000000-0005-0000-0000-0000755E0000}"/>
    <cellStyle name="40 % - Markeringsfarve6 2 3 2 2 2 5 2" xfId="18499" xr:uid="{00000000-0005-0000-0000-0000765E0000}"/>
    <cellStyle name="40 % - Markeringsfarve6 2 3 2 2 2 6" xfId="8242" xr:uid="{00000000-0005-0000-0000-0000775E0000}"/>
    <cellStyle name="40 % - Markeringsfarve6 2 3 2 2 2 6 2" xfId="18500" xr:uid="{00000000-0005-0000-0000-0000785E0000}"/>
    <cellStyle name="40 % - Markeringsfarve6 2 3 2 2 2 7" xfId="18495" xr:uid="{00000000-0005-0000-0000-0000795E0000}"/>
    <cellStyle name="40 % - Markeringsfarve6 2 3 2 2 3" xfId="8243" xr:uid="{00000000-0005-0000-0000-00007A5E0000}"/>
    <cellStyle name="40 % - Markeringsfarve6 2 3 2 2 3 2" xfId="8244" xr:uid="{00000000-0005-0000-0000-00007B5E0000}"/>
    <cellStyle name="40 % - Markeringsfarve6 2 3 2 2 3 2 2" xfId="18502" xr:uid="{00000000-0005-0000-0000-00007C5E0000}"/>
    <cellStyle name="40 % - Markeringsfarve6 2 3 2 2 3 3" xfId="8245" xr:uid="{00000000-0005-0000-0000-00007D5E0000}"/>
    <cellStyle name="40 % - Markeringsfarve6 2 3 2 2 3 3 2" xfId="18503" xr:uid="{00000000-0005-0000-0000-00007E5E0000}"/>
    <cellStyle name="40 % - Markeringsfarve6 2 3 2 2 3 4" xfId="8246" xr:uid="{00000000-0005-0000-0000-00007F5E0000}"/>
    <cellStyle name="40 % - Markeringsfarve6 2 3 2 2 3 4 2" xfId="18504" xr:uid="{00000000-0005-0000-0000-0000805E0000}"/>
    <cellStyle name="40 % - Markeringsfarve6 2 3 2 2 3 5" xfId="8247" xr:uid="{00000000-0005-0000-0000-0000815E0000}"/>
    <cellStyle name="40 % - Markeringsfarve6 2 3 2 2 3 5 2" xfId="18505" xr:uid="{00000000-0005-0000-0000-0000825E0000}"/>
    <cellStyle name="40 % - Markeringsfarve6 2 3 2 2 3 6" xfId="8248" xr:uid="{00000000-0005-0000-0000-0000835E0000}"/>
    <cellStyle name="40 % - Markeringsfarve6 2 3 2 2 3 6 2" xfId="18506" xr:uid="{00000000-0005-0000-0000-0000845E0000}"/>
    <cellStyle name="40 % - Markeringsfarve6 2 3 2 2 3 7" xfId="18501" xr:uid="{00000000-0005-0000-0000-0000855E0000}"/>
    <cellStyle name="40 % - Markeringsfarve6 2 3 2 2 4" xfId="8249" xr:uid="{00000000-0005-0000-0000-0000865E0000}"/>
    <cellStyle name="40 % - Markeringsfarve6 2 3 2 2 4 2" xfId="8250" xr:uid="{00000000-0005-0000-0000-0000875E0000}"/>
    <cellStyle name="40 % - Markeringsfarve6 2 3 2 2 4 2 2" xfId="18508" xr:uid="{00000000-0005-0000-0000-0000885E0000}"/>
    <cellStyle name="40 % - Markeringsfarve6 2 3 2 2 4 3" xfId="8251" xr:uid="{00000000-0005-0000-0000-0000895E0000}"/>
    <cellStyle name="40 % - Markeringsfarve6 2 3 2 2 4 3 2" xfId="18509" xr:uid="{00000000-0005-0000-0000-00008A5E0000}"/>
    <cellStyle name="40 % - Markeringsfarve6 2 3 2 2 4 4" xfId="8252" xr:uid="{00000000-0005-0000-0000-00008B5E0000}"/>
    <cellStyle name="40 % - Markeringsfarve6 2 3 2 2 4 4 2" xfId="18510" xr:uid="{00000000-0005-0000-0000-00008C5E0000}"/>
    <cellStyle name="40 % - Markeringsfarve6 2 3 2 2 4 5" xfId="8253" xr:uid="{00000000-0005-0000-0000-00008D5E0000}"/>
    <cellStyle name="40 % - Markeringsfarve6 2 3 2 2 4 5 2" xfId="18511" xr:uid="{00000000-0005-0000-0000-00008E5E0000}"/>
    <cellStyle name="40 % - Markeringsfarve6 2 3 2 2 4 6" xfId="8254" xr:uid="{00000000-0005-0000-0000-00008F5E0000}"/>
    <cellStyle name="40 % - Markeringsfarve6 2 3 2 2 4 6 2" xfId="18512" xr:uid="{00000000-0005-0000-0000-0000905E0000}"/>
    <cellStyle name="40 % - Markeringsfarve6 2 3 2 2 4 7" xfId="18507" xr:uid="{00000000-0005-0000-0000-0000915E0000}"/>
    <cellStyle name="40 % - Markeringsfarve6 2 3 2 2 5" xfId="8255" xr:uid="{00000000-0005-0000-0000-0000925E0000}"/>
    <cellStyle name="40 % - Markeringsfarve6 2 3 2 2 5 2" xfId="8256" xr:uid="{00000000-0005-0000-0000-0000935E0000}"/>
    <cellStyle name="40 % - Markeringsfarve6 2 3 2 2 5 2 2" xfId="18514" xr:uid="{00000000-0005-0000-0000-0000945E0000}"/>
    <cellStyle name="40 % - Markeringsfarve6 2 3 2 2 5 3" xfId="8257" xr:uid="{00000000-0005-0000-0000-0000955E0000}"/>
    <cellStyle name="40 % - Markeringsfarve6 2 3 2 2 5 3 2" xfId="18515" xr:uid="{00000000-0005-0000-0000-0000965E0000}"/>
    <cellStyle name="40 % - Markeringsfarve6 2 3 2 2 5 4" xfId="8258" xr:uid="{00000000-0005-0000-0000-0000975E0000}"/>
    <cellStyle name="40 % - Markeringsfarve6 2 3 2 2 5 4 2" xfId="18516" xr:uid="{00000000-0005-0000-0000-0000985E0000}"/>
    <cellStyle name="40 % - Markeringsfarve6 2 3 2 2 5 5" xfId="8259" xr:uid="{00000000-0005-0000-0000-0000995E0000}"/>
    <cellStyle name="40 % - Markeringsfarve6 2 3 2 2 5 5 2" xfId="18517" xr:uid="{00000000-0005-0000-0000-00009A5E0000}"/>
    <cellStyle name="40 % - Markeringsfarve6 2 3 2 2 5 6" xfId="8260" xr:uid="{00000000-0005-0000-0000-00009B5E0000}"/>
    <cellStyle name="40 % - Markeringsfarve6 2 3 2 2 5 6 2" xfId="18518" xr:uid="{00000000-0005-0000-0000-00009C5E0000}"/>
    <cellStyle name="40 % - Markeringsfarve6 2 3 2 2 5 7" xfId="18513" xr:uid="{00000000-0005-0000-0000-00009D5E0000}"/>
    <cellStyle name="40 % - Markeringsfarve6 2 3 2 2 6" xfId="8261" xr:uid="{00000000-0005-0000-0000-00009E5E0000}"/>
    <cellStyle name="40 % - Markeringsfarve6 2 3 2 2 6 2" xfId="18519" xr:uid="{00000000-0005-0000-0000-00009F5E0000}"/>
    <cellStyle name="40 % - Markeringsfarve6 2 3 2 2 7" xfId="8262" xr:uid="{00000000-0005-0000-0000-0000A05E0000}"/>
    <cellStyle name="40 % - Markeringsfarve6 2 3 2 2 7 2" xfId="18520" xr:uid="{00000000-0005-0000-0000-0000A15E0000}"/>
    <cellStyle name="40 % - Markeringsfarve6 2 3 2 2 8" xfId="8263" xr:uid="{00000000-0005-0000-0000-0000A25E0000}"/>
    <cellStyle name="40 % - Markeringsfarve6 2 3 2 2 8 2" xfId="18521" xr:uid="{00000000-0005-0000-0000-0000A35E0000}"/>
    <cellStyle name="40 % - Markeringsfarve6 2 3 2 2 9" xfId="8264" xr:uid="{00000000-0005-0000-0000-0000A45E0000}"/>
    <cellStyle name="40 % - Markeringsfarve6 2 3 2 2 9 2" xfId="18522" xr:uid="{00000000-0005-0000-0000-0000A55E0000}"/>
    <cellStyle name="40 % - Markeringsfarve6 2 3 2 3" xfId="8265" xr:uid="{00000000-0005-0000-0000-0000A65E0000}"/>
    <cellStyle name="40 % - Markeringsfarve6 2 3 2 3 2" xfId="8266" xr:uid="{00000000-0005-0000-0000-0000A75E0000}"/>
    <cellStyle name="40 % - Markeringsfarve6 2 3 2 3 2 2" xfId="18524" xr:uid="{00000000-0005-0000-0000-0000A85E0000}"/>
    <cellStyle name="40 % - Markeringsfarve6 2 3 2 3 3" xfId="8267" xr:uid="{00000000-0005-0000-0000-0000A95E0000}"/>
    <cellStyle name="40 % - Markeringsfarve6 2 3 2 3 3 2" xfId="18525" xr:uid="{00000000-0005-0000-0000-0000AA5E0000}"/>
    <cellStyle name="40 % - Markeringsfarve6 2 3 2 3 4" xfId="8268" xr:uid="{00000000-0005-0000-0000-0000AB5E0000}"/>
    <cellStyle name="40 % - Markeringsfarve6 2 3 2 3 4 2" xfId="18526" xr:uid="{00000000-0005-0000-0000-0000AC5E0000}"/>
    <cellStyle name="40 % - Markeringsfarve6 2 3 2 3 5" xfId="8269" xr:uid="{00000000-0005-0000-0000-0000AD5E0000}"/>
    <cellStyle name="40 % - Markeringsfarve6 2 3 2 3 5 2" xfId="18527" xr:uid="{00000000-0005-0000-0000-0000AE5E0000}"/>
    <cellStyle name="40 % - Markeringsfarve6 2 3 2 3 6" xfId="8270" xr:uid="{00000000-0005-0000-0000-0000AF5E0000}"/>
    <cellStyle name="40 % - Markeringsfarve6 2 3 2 3 6 2" xfId="18528" xr:uid="{00000000-0005-0000-0000-0000B05E0000}"/>
    <cellStyle name="40 % - Markeringsfarve6 2 3 2 3 7" xfId="18523" xr:uid="{00000000-0005-0000-0000-0000B15E0000}"/>
    <cellStyle name="40 % - Markeringsfarve6 2 3 2 4" xfId="8271" xr:uid="{00000000-0005-0000-0000-0000B25E0000}"/>
    <cellStyle name="40 % - Markeringsfarve6 2 3 2 4 2" xfId="8272" xr:uid="{00000000-0005-0000-0000-0000B35E0000}"/>
    <cellStyle name="40 % - Markeringsfarve6 2 3 2 4 2 2" xfId="18530" xr:uid="{00000000-0005-0000-0000-0000B45E0000}"/>
    <cellStyle name="40 % - Markeringsfarve6 2 3 2 4 3" xfId="8273" xr:uid="{00000000-0005-0000-0000-0000B55E0000}"/>
    <cellStyle name="40 % - Markeringsfarve6 2 3 2 4 3 2" xfId="18531" xr:uid="{00000000-0005-0000-0000-0000B65E0000}"/>
    <cellStyle name="40 % - Markeringsfarve6 2 3 2 4 4" xfId="8274" xr:uid="{00000000-0005-0000-0000-0000B75E0000}"/>
    <cellStyle name="40 % - Markeringsfarve6 2 3 2 4 4 2" xfId="18532" xr:uid="{00000000-0005-0000-0000-0000B85E0000}"/>
    <cellStyle name="40 % - Markeringsfarve6 2 3 2 4 5" xfId="8275" xr:uid="{00000000-0005-0000-0000-0000B95E0000}"/>
    <cellStyle name="40 % - Markeringsfarve6 2 3 2 4 5 2" xfId="18533" xr:uid="{00000000-0005-0000-0000-0000BA5E0000}"/>
    <cellStyle name="40 % - Markeringsfarve6 2 3 2 4 6" xfId="8276" xr:uid="{00000000-0005-0000-0000-0000BB5E0000}"/>
    <cellStyle name="40 % - Markeringsfarve6 2 3 2 4 6 2" xfId="18534" xr:uid="{00000000-0005-0000-0000-0000BC5E0000}"/>
    <cellStyle name="40 % - Markeringsfarve6 2 3 2 4 7" xfId="18529" xr:uid="{00000000-0005-0000-0000-0000BD5E0000}"/>
    <cellStyle name="40 % - Markeringsfarve6 2 3 2 5" xfId="8277" xr:uid="{00000000-0005-0000-0000-0000BE5E0000}"/>
    <cellStyle name="40 % - Markeringsfarve6 2 3 2 5 2" xfId="8278" xr:uid="{00000000-0005-0000-0000-0000BF5E0000}"/>
    <cellStyle name="40 % - Markeringsfarve6 2 3 2 5 2 2" xfId="18536" xr:uid="{00000000-0005-0000-0000-0000C05E0000}"/>
    <cellStyle name="40 % - Markeringsfarve6 2 3 2 5 3" xfId="8279" xr:uid="{00000000-0005-0000-0000-0000C15E0000}"/>
    <cellStyle name="40 % - Markeringsfarve6 2 3 2 5 3 2" xfId="18537" xr:uid="{00000000-0005-0000-0000-0000C25E0000}"/>
    <cellStyle name="40 % - Markeringsfarve6 2 3 2 5 4" xfId="8280" xr:uid="{00000000-0005-0000-0000-0000C35E0000}"/>
    <cellStyle name="40 % - Markeringsfarve6 2 3 2 5 4 2" xfId="18538" xr:uid="{00000000-0005-0000-0000-0000C45E0000}"/>
    <cellStyle name="40 % - Markeringsfarve6 2 3 2 5 5" xfId="8281" xr:uid="{00000000-0005-0000-0000-0000C55E0000}"/>
    <cellStyle name="40 % - Markeringsfarve6 2 3 2 5 5 2" xfId="18539" xr:uid="{00000000-0005-0000-0000-0000C65E0000}"/>
    <cellStyle name="40 % - Markeringsfarve6 2 3 2 5 6" xfId="8282" xr:uid="{00000000-0005-0000-0000-0000C75E0000}"/>
    <cellStyle name="40 % - Markeringsfarve6 2 3 2 5 6 2" xfId="18540" xr:uid="{00000000-0005-0000-0000-0000C85E0000}"/>
    <cellStyle name="40 % - Markeringsfarve6 2 3 2 5 7" xfId="18535" xr:uid="{00000000-0005-0000-0000-0000C95E0000}"/>
    <cellStyle name="40 % - Markeringsfarve6 2 3 2 6" xfId="8283" xr:uid="{00000000-0005-0000-0000-0000CA5E0000}"/>
    <cellStyle name="40 % - Markeringsfarve6 2 3 2 6 2" xfId="8284" xr:uid="{00000000-0005-0000-0000-0000CB5E0000}"/>
    <cellStyle name="40 % - Markeringsfarve6 2 3 2 6 2 2" xfId="18542" xr:uid="{00000000-0005-0000-0000-0000CC5E0000}"/>
    <cellStyle name="40 % - Markeringsfarve6 2 3 2 6 3" xfId="8285" xr:uid="{00000000-0005-0000-0000-0000CD5E0000}"/>
    <cellStyle name="40 % - Markeringsfarve6 2 3 2 6 3 2" xfId="18543" xr:uid="{00000000-0005-0000-0000-0000CE5E0000}"/>
    <cellStyle name="40 % - Markeringsfarve6 2 3 2 6 4" xfId="8286" xr:uid="{00000000-0005-0000-0000-0000CF5E0000}"/>
    <cellStyle name="40 % - Markeringsfarve6 2 3 2 6 4 2" xfId="18544" xr:uid="{00000000-0005-0000-0000-0000D05E0000}"/>
    <cellStyle name="40 % - Markeringsfarve6 2 3 2 6 5" xfId="8287" xr:uid="{00000000-0005-0000-0000-0000D15E0000}"/>
    <cellStyle name="40 % - Markeringsfarve6 2 3 2 6 5 2" xfId="18545" xr:uid="{00000000-0005-0000-0000-0000D25E0000}"/>
    <cellStyle name="40 % - Markeringsfarve6 2 3 2 6 6" xfId="8288" xr:uid="{00000000-0005-0000-0000-0000D35E0000}"/>
    <cellStyle name="40 % - Markeringsfarve6 2 3 2 6 6 2" xfId="18546" xr:uid="{00000000-0005-0000-0000-0000D45E0000}"/>
    <cellStyle name="40 % - Markeringsfarve6 2 3 2 6 7" xfId="18541" xr:uid="{00000000-0005-0000-0000-0000D55E0000}"/>
    <cellStyle name="40 % - Markeringsfarve6 2 3 2 7" xfId="8289" xr:uid="{00000000-0005-0000-0000-0000D65E0000}"/>
    <cellStyle name="40 % - Markeringsfarve6 2 3 2 7 2" xfId="18547" xr:uid="{00000000-0005-0000-0000-0000D75E0000}"/>
    <cellStyle name="40 % - Markeringsfarve6 2 3 2 8" xfId="8290" xr:uid="{00000000-0005-0000-0000-0000D85E0000}"/>
    <cellStyle name="40 % - Markeringsfarve6 2 3 2 8 2" xfId="18548" xr:uid="{00000000-0005-0000-0000-0000D95E0000}"/>
    <cellStyle name="40 % - Markeringsfarve6 2 3 2 9" xfId="8291" xr:uid="{00000000-0005-0000-0000-0000DA5E0000}"/>
    <cellStyle name="40 % - Markeringsfarve6 2 3 2 9 2" xfId="18549" xr:uid="{00000000-0005-0000-0000-0000DB5E0000}"/>
    <cellStyle name="40 % - Markeringsfarve6 2 3 3" xfId="8292" xr:uid="{00000000-0005-0000-0000-0000DC5E0000}"/>
    <cellStyle name="40 % - Markeringsfarve6 2 3 3 10" xfId="8293" xr:uid="{00000000-0005-0000-0000-0000DD5E0000}"/>
    <cellStyle name="40 % - Markeringsfarve6 2 3 3 10 2" xfId="18551" xr:uid="{00000000-0005-0000-0000-0000DE5E0000}"/>
    <cellStyle name="40 % - Markeringsfarve6 2 3 3 11" xfId="18550" xr:uid="{00000000-0005-0000-0000-0000DF5E0000}"/>
    <cellStyle name="40 % - Markeringsfarve6 2 3 3 2" xfId="8294" xr:uid="{00000000-0005-0000-0000-0000E05E0000}"/>
    <cellStyle name="40 % - Markeringsfarve6 2 3 3 2 2" xfId="8295" xr:uid="{00000000-0005-0000-0000-0000E15E0000}"/>
    <cellStyle name="40 % - Markeringsfarve6 2 3 3 2 2 2" xfId="18553" xr:uid="{00000000-0005-0000-0000-0000E25E0000}"/>
    <cellStyle name="40 % - Markeringsfarve6 2 3 3 2 3" xfId="8296" xr:uid="{00000000-0005-0000-0000-0000E35E0000}"/>
    <cellStyle name="40 % - Markeringsfarve6 2 3 3 2 3 2" xfId="18554" xr:uid="{00000000-0005-0000-0000-0000E45E0000}"/>
    <cellStyle name="40 % - Markeringsfarve6 2 3 3 2 4" xfId="8297" xr:uid="{00000000-0005-0000-0000-0000E55E0000}"/>
    <cellStyle name="40 % - Markeringsfarve6 2 3 3 2 4 2" xfId="18555" xr:uid="{00000000-0005-0000-0000-0000E65E0000}"/>
    <cellStyle name="40 % - Markeringsfarve6 2 3 3 2 5" xfId="8298" xr:uid="{00000000-0005-0000-0000-0000E75E0000}"/>
    <cellStyle name="40 % - Markeringsfarve6 2 3 3 2 5 2" xfId="18556" xr:uid="{00000000-0005-0000-0000-0000E85E0000}"/>
    <cellStyle name="40 % - Markeringsfarve6 2 3 3 2 6" xfId="8299" xr:uid="{00000000-0005-0000-0000-0000E95E0000}"/>
    <cellStyle name="40 % - Markeringsfarve6 2 3 3 2 6 2" xfId="18557" xr:uid="{00000000-0005-0000-0000-0000EA5E0000}"/>
    <cellStyle name="40 % - Markeringsfarve6 2 3 3 2 7" xfId="18552" xr:uid="{00000000-0005-0000-0000-0000EB5E0000}"/>
    <cellStyle name="40 % - Markeringsfarve6 2 3 3 3" xfId="8300" xr:uid="{00000000-0005-0000-0000-0000EC5E0000}"/>
    <cellStyle name="40 % - Markeringsfarve6 2 3 3 3 2" xfId="8301" xr:uid="{00000000-0005-0000-0000-0000ED5E0000}"/>
    <cellStyle name="40 % - Markeringsfarve6 2 3 3 3 2 2" xfId="18559" xr:uid="{00000000-0005-0000-0000-0000EE5E0000}"/>
    <cellStyle name="40 % - Markeringsfarve6 2 3 3 3 3" xfId="8302" xr:uid="{00000000-0005-0000-0000-0000EF5E0000}"/>
    <cellStyle name="40 % - Markeringsfarve6 2 3 3 3 3 2" xfId="18560" xr:uid="{00000000-0005-0000-0000-0000F05E0000}"/>
    <cellStyle name="40 % - Markeringsfarve6 2 3 3 3 4" xfId="8303" xr:uid="{00000000-0005-0000-0000-0000F15E0000}"/>
    <cellStyle name="40 % - Markeringsfarve6 2 3 3 3 4 2" xfId="18561" xr:uid="{00000000-0005-0000-0000-0000F25E0000}"/>
    <cellStyle name="40 % - Markeringsfarve6 2 3 3 3 5" xfId="8304" xr:uid="{00000000-0005-0000-0000-0000F35E0000}"/>
    <cellStyle name="40 % - Markeringsfarve6 2 3 3 3 5 2" xfId="18562" xr:uid="{00000000-0005-0000-0000-0000F45E0000}"/>
    <cellStyle name="40 % - Markeringsfarve6 2 3 3 3 6" xfId="8305" xr:uid="{00000000-0005-0000-0000-0000F55E0000}"/>
    <cellStyle name="40 % - Markeringsfarve6 2 3 3 3 6 2" xfId="18563" xr:uid="{00000000-0005-0000-0000-0000F65E0000}"/>
    <cellStyle name="40 % - Markeringsfarve6 2 3 3 3 7" xfId="18558" xr:uid="{00000000-0005-0000-0000-0000F75E0000}"/>
    <cellStyle name="40 % - Markeringsfarve6 2 3 3 4" xfId="8306" xr:uid="{00000000-0005-0000-0000-0000F85E0000}"/>
    <cellStyle name="40 % - Markeringsfarve6 2 3 3 4 2" xfId="8307" xr:uid="{00000000-0005-0000-0000-0000F95E0000}"/>
    <cellStyle name="40 % - Markeringsfarve6 2 3 3 4 2 2" xfId="18565" xr:uid="{00000000-0005-0000-0000-0000FA5E0000}"/>
    <cellStyle name="40 % - Markeringsfarve6 2 3 3 4 3" xfId="8308" xr:uid="{00000000-0005-0000-0000-0000FB5E0000}"/>
    <cellStyle name="40 % - Markeringsfarve6 2 3 3 4 3 2" xfId="18566" xr:uid="{00000000-0005-0000-0000-0000FC5E0000}"/>
    <cellStyle name="40 % - Markeringsfarve6 2 3 3 4 4" xfId="8309" xr:uid="{00000000-0005-0000-0000-0000FD5E0000}"/>
    <cellStyle name="40 % - Markeringsfarve6 2 3 3 4 4 2" xfId="18567" xr:uid="{00000000-0005-0000-0000-0000FE5E0000}"/>
    <cellStyle name="40 % - Markeringsfarve6 2 3 3 4 5" xfId="8310" xr:uid="{00000000-0005-0000-0000-0000FF5E0000}"/>
    <cellStyle name="40 % - Markeringsfarve6 2 3 3 4 5 2" xfId="18568" xr:uid="{00000000-0005-0000-0000-0000005F0000}"/>
    <cellStyle name="40 % - Markeringsfarve6 2 3 3 4 6" xfId="8311" xr:uid="{00000000-0005-0000-0000-0000015F0000}"/>
    <cellStyle name="40 % - Markeringsfarve6 2 3 3 4 6 2" xfId="18569" xr:uid="{00000000-0005-0000-0000-0000025F0000}"/>
    <cellStyle name="40 % - Markeringsfarve6 2 3 3 4 7" xfId="18564" xr:uid="{00000000-0005-0000-0000-0000035F0000}"/>
    <cellStyle name="40 % - Markeringsfarve6 2 3 3 5" xfId="8312" xr:uid="{00000000-0005-0000-0000-0000045F0000}"/>
    <cellStyle name="40 % - Markeringsfarve6 2 3 3 5 2" xfId="8313" xr:uid="{00000000-0005-0000-0000-0000055F0000}"/>
    <cellStyle name="40 % - Markeringsfarve6 2 3 3 5 2 2" xfId="18571" xr:uid="{00000000-0005-0000-0000-0000065F0000}"/>
    <cellStyle name="40 % - Markeringsfarve6 2 3 3 5 3" xfId="8314" xr:uid="{00000000-0005-0000-0000-0000075F0000}"/>
    <cellStyle name="40 % - Markeringsfarve6 2 3 3 5 3 2" xfId="18572" xr:uid="{00000000-0005-0000-0000-0000085F0000}"/>
    <cellStyle name="40 % - Markeringsfarve6 2 3 3 5 4" xfId="8315" xr:uid="{00000000-0005-0000-0000-0000095F0000}"/>
    <cellStyle name="40 % - Markeringsfarve6 2 3 3 5 4 2" xfId="18573" xr:uid="{00000000-0005-0000-0000-00000A5F0000}"/>
    <cellStyle name="40 % - Markeringsfarve6 2 3 3 5 5" xfId="8316" xr:uid="{00000000-0005-0000-0000-00000B5F0000}"/>
    <cellStyle name="40 % - Markeringsfarve6 2 3 3 5 5 2" xfId="18574" xr:uid="{00000000-0005-0000-0000-00000C5F0000}"/>
    <cellStyle name="40 % - Markeringsfarve6 2 3 3 5 6" xfId="8317" xr:uid="{00000000-0005-0000-0000-00000D5F0000}"/>
    <cellStyle name="40 % - Markeringsfarve6 2 3 3 5 6 2" xfId="18575" xr:uid="{00000000-0005-0000-0000-00000E5F0000}"/>
    <cellStyle name="40 % - Markeringsfarve6 2 3 3 5 7" xfId="18570" xr:uid="{00000000-0005-0000-0000-00000F5F0000}"/>
    <cellStyle name="40 % - Markeringsfarve6 2 3 3 6" xfId="8318" xr:uid="{00000000-0005-0000-0000-0000105F0000}"/>
    <cellStyle name="40 % - Markeringsfarve6 2 3 3 6 2" xfId="18576" xr:uid="{00000000-0005-0000-0000-0000115F0000}"/>
    <cellStyle name="40 % - Markeringsfarve6 2 3 3 7" xfId="8319" xr:uid="{00000000-0005-0000-0000-0000125F0000}"/>
    <cellStyle name="40 % - Markeringsfarve6 2 3 3 7 2" xfId="18577" xr:uid="{00000000-0005-0000-0000-0000135F0000}"/>
    <cellStyle name="40 % - Markeringsfarve6 2 3 3 8" xfId="8320" xr:uid="{00000000-0005-0000-0000-0000145F0000}"/>
    <cellStyle name="40 % - Markeringsfarve6 2 3 3 8 2" xfId="18578" xr:uid="{00000000-0005-0000-0000-0000155F0000}"/>
    <cellStyle name="40 % - Markeringsfarve6 2 3 3 9" xfId="8321" xr:uid="{00000000-0005-0000-0000-0000165F0000}"/>
    <cellStyle name="40 % - Markeringsfarve6 2 3 3 9 2" xfId="18579" xr:uid="{00000000-0005-0000-0000-0000175F0000}"/>
    <cellStyle name="40 % - Markeringsfarve6 2 3 4" xfId="8322" xr:uid="{00000000-0005-0000-0000-0000185F0000}"/>
    <cellStyle name="40 % - Markeringsfarve6 2 3 4 2" xfId="8323" xr:uid="{00000000-0005-0000-0000-0000195F0000}"/>
    <cellStyle name="40 % - Markeringsfarve6 2 3 4 2 2" xfId="18581" xr:uid="{00000000-0005-0000-0000-00001A5F0000}"/>
    <cellStyle name="40 % - Markeringsfarve6 2 3 4 3" xfId="8324" xr:uid="{00000000-0005-0000-0000-00001B5F0000}"/>
    <cellStyle name="40 % - Markeringsfarve6 2 3 4 3 2" xfId="18582" xr:uid="{00000000-0005-0000-0000-00001C5F0000}"/>
    <cellStyle name="40 % - Markeringsfarve6 2 3 4 4" xfId="8325" xr:uid="{00000000-0005-0000-0000-00001D5F0000}"/>
    <cellStyle name="40 % - Markeringsfarve6 2 3 4 4 2" xfId="18583" xr:uid="{00000000-0005-0000-0000-00001E5F0000}"/>
    <cellStyle name="40 % - Markeringsfarve6 2 3 4 5" xfId="8326" xr:uid="{00000000-0005-0000-0000-00001F5F0000}"/>
    <cellStyle name="40 % - Markeringsfarve6 2 3 4 5 2" xfId="18584" xr:uid="{00000000-0005-0000-0000-0000205F0000}"/>
    <cellStyle name="40 % - Markeringsfarve6 2 3 4 6" xfId="8327" xr:uid="{00000000-0005-0000-0000-0000215F0000}"/>
    <cellStyle name="40 % - Markeringsfarve6 2 3 4 6 2" xfId="18585" xr:uid="{00000000-0005-0000-0000-0000225F0000}"/>
    <cellStyle name="40 % - Markeringsfarve6 2 3 4 7" xfId="18580" xr:uid="{00000000-0005-0000-0000-0000235F0000}"/>
    <cellStyle name="40 % - Markeringsfarve6 2 3 5" xfId="8328" xr:uid="{00000000-0005-0000-0000-0000245F0000}"/>
    <cellStyle name="40 % - Markeringsfarve6 2 3 5 2" xfId="8329" xr:uid="{00000000-0005-0000-0000-0000255F0000}"/>
    <cellStyle name="40 % - Markeringsfarve6 2 3 5 2 2" xfId="18587" xr:uid="{00000000-0005-0000-0000-0000265F0000}"/>
    <cellStyle name="40 % - Markeringsfarve6 2 3 5 3" xfId="8330" xr:uid="{00000000-0005-0000-0000-0000275F0000}"/>
    <cellStyle name="40 % - Markeringsfarve6 2 3 5 3 2" xfId="18588" xr:uid="{00000000-0005-0000-0000-0000285F0000}"/>
    <cellStyle name="40 % - Markeringsfarve6 2 3 5 4" xfId="8331" xr:uid="{00000000-0005-0000-0000-0000295F0000}"/>
    <cellStyle name="40 % - Markeringsfarve6 2 3 5 4 2" xfId="18589" xr:uid="{00000000-0005-0000-0000-00002A5F0000}"/>
    <cellStyle name="40 % - Markeringsfarve6 2 3 5 5" xfId="8332" xr:uid="{00000000-0005-0000-0000-00002B5F0000}"/>
    <cellStyle name="40 % - Markeringsfarve6 2 3 5 5 2" xfId="18590" xr:uid="{00000000-0005-0000-0000-00002C5F0000}"/>
    <cellStyle name="40 % - Markeringsfarve6 2 3 5 6" xfId="8333" xr:uid="{00000000-0005-0000-0000-00002D5F0000}"/>
    <cellStyle name="40 % - Markeringsfarve6 2 3 5 6 2" xfId="18591" xr:uid="{00000000-0005-0000-0000-00002E5F0000}"/>
    <cellStyle name="40 % - Markeringsfarve6 2 3 5 7" xfId="18586" xr:uid="{00000000-0005-0000-0000-00002F5F0000}"/>
    <cellStyle name="40 % - Markeringsfarve6 2 3 6" xfId="8334" xr:uid="{00000000-0005-0000-0000-0000305F0000}"/>
    <cellStyle name="40 % - Markeringsfarve6 2 3 6 2" xfId="8335" xr:uid="{00000000-0005-0000-0000-0000315F0000}"/>
    <cellStyle name="40 % - Markeringsfarve6 2 3 6 2 2" xfId="18593" xr:uid="{00000000-0005-0000-0000-0000325F0000}"/>
    <cellStyle name="40 % - Markeringsfarve6 2 3 6 3" xfId="8336" xr:uid="{00000000-0005-0000-0000-0000335F0000}"/>
    <cellStyle name="40 % - Markeringsfarve6 2 3 6 3 2" xfId="18594" xr:uid="{00000000-0005-0000-0000-0000345F0000}"/>
    <cellStyle name="40 % - Markeringsfarve6 2 3 6 4" xfId="8337" xr:uid="{00000000-0005-0000-0000-0000355F0000}"/>
    <cellStyle name="40 % - Markeringsfarve6 2 3 6 4 2" xfId="18595" xr:uid="{00000000-0005-0000-0000-0000365F0000}"/>
    <cellStyle name="40 % - Markeringsfarve6 2 3 6 5" xfId="8338" xr:uid="{00000000-0005-0000-0000-0000375F0000}"/>
    <cellStyle name="40 % - Markeringsfarve6 2 3 6 5 2" xfId="18596" xr:uid="{00000000-0005-0000-0000-0000385F0000}"/>
    <cellStyle name="40 % - Markeringsfarve6 2 3 6 6" xfId="8339" xr:uid="{00000000-0005-0000-0000-0000395F0000}"/>
    <cellStyle name="40 % - Markeringsfarve6 2 3 6 6 2" xfId="18597" xr:uid="{00000000-0005-0000-0000-00003A5F0000}"/>
    <cellStyle name="40 % - Markeringsfarve6 2 3 6 7" xfId="18592" xr:uid="{00000000-0005-0000-0000-00003B5F0000}"/>
    <cellStyle name="40 % - Markeringsfarve6 2 3 7" xfId="8340" xr:uid="{00000000-0005-0000-0000-00003C5F0000}"/>
    <cellStyle name="40 % - Markeringsfarve6 2 3 7 2" xfId="8341" xr:uid="{00000000-0005-0000-0000-00003D5F0000}"/>
    <cellStyle name="40 % - Markeringsfarve6 2 3 7 2 2" xfId="18599" xr:uid="{00000000-0005-0000-0000-00003E5F0000}"/>
    <cellStyle name="40 % - Markeringsfarve6 2 3 7 3" xfId="8342" xr:uid="{00000000-0005-0000-0000-00003F5F0000}"/>
    <cellStyle name="40 % - Markeringsfarve6 2 3 7 3 2" xfId="18600" xr:uid="{00000000-0005-0000-0000-0000405F0000}"/>
    <cellStyle name="40 % - Markeringsfarve6 2 3 7 4" xfId="8343" xr:uid="{00000000-0005-0000-0000-0000415F0000}"/>
    <cellStyle name="40 % - Markeringsfarve6 2 3 7 4 2" xfId="18601" xr:uid="{00000000-0005-0000-0000-0000425F0000}"/>
    <cellStyle name="40 % - Markeringsfarve6 2 3 7 5" xfId="8344" xr:uid="{00000000-0005-0000-0000-0000435F0000}"/>
    <cellStyle name="40 % - Markeringsfarve6 2 3 7 5 2" xfId="18602" xr:uid="{00000000-0005-0000-0000-0000445F0000}"/>
    <cellStyle name="40 % - Markeringsfarve6 2 3 7 6" xfId="8345" xr:uid="{00000000-0005-0000-0000-0000455F0000}"/>
    <cellStyle name="40 % - Markeringsfarve6 2 3 7 6 2" xfId="18603" xr:uid="{00000000-0005-0000-0000-0000465F0000}"/>
    <cellStyle name="40 % - Markeringsfarve6 2 3 7 7" xfId="18598" xr:uid="{00000000-0005-0000-0000-0000475F0000}"/>
    <cellStyle name="40 % - Markeringsfarve6 2 3 8" xfId="8346" xr:uid="{00000000-0005-0000-0000-0000485F0000}"/>
    <cellStyle name="40 % - Markeringsfarve6 2 3 8 2" xfId="18604" xr:uid="{00000000-0005-0000-0000-0000495F0000}"/>
    <cellStyle name="40 % - Markeringsfarve6 2 3 9" xfId="8347" xr:uid="{00000000-0005-0000-0000-00004A5F0000}"/>
    <cellStyle name="40 % - Markeringsfarve6 2 3 9 2" xfId="18605" xr:uid="{00000000-0005-0000-0000-00004B5F0000}"/>
    <cellStyle name="40 % - Markeringsfarve6 2 4" xfId="8348" xr:uid="{00000000-0005-0000-0000-00004C5F0000}"/>
    <cellStyle name="40 % - Markeringsfarve6 2 4 10" xfId="8349" xr:uid="{00000000-0005-0000-0000-00004D5F0000}"/>
    <cellStyle name="40 % - Markeringsfarve6 2 4 10 2" xfId="18607" xr:uid="{00000000-0005-0000-0000-00004E5F0000}"/>
    <cellStyle name="40 % - Markeringsfarve6 2 4 11" xfId="8350" xr:uid="{00000000-0005-0000-0000-00004F5F0000}"/>
    <cellStyle name="40 % - Markeringsfarve6 2 4 11 2" xfId="18608" xr:uid="{00000000-0005-0000-0000-0000505F0000}"/>
    <cellStyle name="40 % - Markeringsfarve6 2 4 12" xfId="18606" xr:uid="{00000000-0005-0000-0000-0000515F0000}"/>
    <cellStyle name="40 % - Markeringsfarve6 2 4 2" xfId="8351" xr:uid="{00000000-0005-0000-0000-0000525F0000}"/>
    <cellStyle name="40 % - Markeringsfarve6 2 4 2 10" xfId="8352" xr:uid="{00000000-0005-0000-0000-0000535F0000}"/>
    <cellStyle name="40 % - Markeringsfarve6 2 4 2 10 2" xfId="18610" xr:uid="{00000000-0005-0000-0000-0000545F0000}"/>
    <cellStyle name="40 % - Markeringsfarve6 2 4 2 11" xfId="18609" xr:uid="{00000000-0005-0000-0000-0000555F0000}"/>
    <cellStyle name="40 % - Markeringsfarve6 2 4 2 2" xfId="8353" xr:uid="{00000000-0005-0000-0000-0000565F0000}"/>
    <cellStyle name="40 % - Markeringsfarve6 2 4 2 2 10" xfId="18611" xr:uid="{00000000-0005-0000-0000-0000575F0000}"/>
    <cellStyle name="40 % - Markeringsfarve6 2 4 2 2 2" xfId="8354" xr:uid="{00000000-0005-0000-0000-0000585F0000}"/>
    <cellStyle name="40 % - Markeringsfarve6 2 4 2 2 2 2" xfId="8355" xr:uid="{00000000-0005-0000-0000-0000595F0000}"/>
    <cellStyle name="40 % - Markeringsfarve6 2 4 2 2 2 2 2" xfId="18613" xr:uid="{00000000-0005-0000-0000-00005A5F0000}"/>
    <cellStyle name="40 % - Markeringsfarve6 2 4 2 2 2 3" xfId="8356" xr:uid="{00000000-0005-0000-0000-00005B5F0000}"/>
    <cellStyle name="40 % - Markeringsfarve6 2 4 2 2 2 3 2" xfId="18614" xr:uid="{00000000-0005-0000-0000-00005C5F0000}"/>
    <cellStyle name="40 % - Markeringsfarve6 2 4 2 2 2 4" xfId="8357" xr:uid="{00000000-0005-0000-0000-00005D5F0000}"/>
    <cellStyle name="40 % - Markeringsfarve6 2 4 2 2 2 4 2" xfId="18615" xr:uid="{00000000-0005-0000-0000-00005E5F0000}"/>
    <cellStyle name="40 % - Markeringsfarve6 2 4 2 2 2 5" xfId="8358" xr:uid="{00000000-0005-0000-0000-00005F5F0000}"/>
    <cellStyle name="40 % - Markeringsfarve6 2 4 2 2 2 5 2" xfId="18616" xr:uid="{00000000-0005-0000-0000-0000605F0000}"/>
    <cellStyle name="40 % - Markeringsfarve6 2 4 2 2 2 6" xfId="8359" xr:uid="{00000000-0005-0000-0000-0000615F0000}"/>
    <cellStyle name="40 % - Markeringsfarve6 2 4 2 2 2 6 2" xfId="18617" xr:uid="{00000000-0005-0000-0000-0000625F0000}"/>
    <cellStyle name="40 % - Markeringsfarve6 2 4 2 2 2 7" xfId="18612" xr:uid="{00000000-0005-0000-0000-0000635F0000}"/>
    <cellStyle name="40 % - Markeringsfarve6 2 4 2 2 3" xfId="8360" xr:uid="{00000000-0005-0000-0000-0000645F0000}"/>
    <cellStyle name="40 % - Markeringsfarve6 2 4 2 2 3 2" xfId="8361" xr:uid="{00000000-0005-0000-0000-0000655F0000}"/>
    <cellStyle name="40 % - Markeringsfarve6 2 4 2 2 3 2 2" xfId="18619" xr:uid="{00000000-0005-0000-0000-0000665F0000}"/>
    <cellStyle name="40 % - Markeringsfarve6 2 4 2 2 3 3" xfId="8362" xr:uid="{00000000-0005-0000-0000-0000675F0000}"/>
    <cellStyle name="40 % - Markeringsfarve6 2 4 2 2 3 3 2" xfId="18620" xr:uid="{00000000-0005-0000-0000-0000685F0000}"/>
    <cellStyle name="40 % - Markeringsfarve6 2 4 2 2 3 4" xfId="8363" xr:uid="{00000000-0005-0000-0000-0000695F0000}"/>
    <cellStyle name="40 % - Markeringsfarve6 2 4 2 2 3 4 2" xfId="18621" xr:uid="{00000000-0005-0000-0000-00006A5F0000}"/>
    <cellStyle name="40 % - Markeringsfarve6 2 4 2 2 3 5" xfId="8364" xr:uid="{00000000-0005-0000-0000-00006B5F0000}"/>
    <cellStyle name="40 % - Markeringsfarve6 2 4 2 2 3 5 2" xfId="18622" xr:uid="{00000000-0005-0000-0000-00006C5F0000}"/>
    <cellStyle name="40 % - Markeringsfarve6 2 4 2 2 3 6" xfId="8365" xr:uid="{00000000-0005-0000-0000-00006D5F0000}"/>
    <cellStyle name="40 % - Markeringsfarve6 2 4 2 2 3 6 2" xfId="18623" xr:uid="{00000000-0005-0000-0000-00006E5F0000}"/>
    <cellStyle name="40 % - Markeringsfarve6 2 4 2 2 3 7" xfId="18618" xr:uid="{00000000-0005-0000-0000-00006F5F0000}"/>
    <cellStyle name="40 % - Markeringsfarve6 2 4 2 2 4" xfId="8366" xr:uid="{00000000-0005-0000-0000-0000705F0000}"/>
    <cellStyle name="40 % - Markeringsfarve6 2 4 2 2 4 2" xfId="8367" xr:uid="{00000000-0005-0000-0000-0000715F0000}"/>
    <cellStyle name="40 % - Markeringsfarve6 2 4 2 2 4 2 2" xfId="18625" xr:uid="{00000000-0005-0000-0000-0000725F0000}"/>
    <cellStyle name="40 % - Markeringsfarve6 2 4 2 2 4 3" xfId="8368" xr:uid="{00000000-0005-0000-0000-0000735F0000}"/>
    <cellStyle name="40 % - Markeringsfarve6 2 4 2 2 4 3 2" xfId="18626" xr:uid="{00000000-0005-0000-0000-0000745F0000}"/>
    <cellStyle name="40 % - Markeringsfarve6 2 4 2 2 4 4" xfId="8369" xr:uid="{00000000-0005-0000-0000-0000755F0000}"/>
    <cellStyle name="40 % - Markeringsfarve6 2 4 2 2 4 4 2" xfId="18627" xr:uid="{00000000-0005-0000-0000-0000765F0000}"/>
    <cellStyle name="40 % - Markeringsfarve6 2 4 2 2 4 5" xfId="8370" xr:uid="{00000000-0005-0000-0000-0000775F0000}"/>
    <cellStyle name="40 % - Markeringsfarve6 2 4 2 2 4 5 2" xfId="18628" xr:uid="{00000000-0005-0000-0000-0000785F0000}"/>
    <cellStyle name="40 % - Markeringsfarve6 2 4 2 2 4 6" xfId="8371" xr:uid="{00000000-0005-0000-0000-0000795F0000}"/>
    <cellStyle name="40 % - Markeringsfarve6 2 4 2 2 4 6 2" xfId="18629" xr:uid="{00000000-0005-0000-0000-00007A5F0000}"/>
    <cellStyle name="40 % - Markeringsfarve6 2 4 2 2 4 7" xfId="18624" xr:uid="{00000000-0005-0000-0000-00007B5F0000}"/>
    <cellStyle name="40 % - Markeringsfarve6 2 4 2 2 5" xfId="8372" xr:uid="{00000000-0005-0000-0000-00007C5F0000}"/>
    <cellStyle name="40 % - Markeringsfarve6 2 4 2 2 5 2" xfId="18630" xr:uid="{00000000-0005-0000-0000-00007D5F0000}"/>
    <cellStyle name="40 % - Markeringsfarve6 2 4 2 2 6" xfId="8373" xr:uid="{00000000-0005-0000-0000-00007E5F0000}"/>
    <cellStyle name="40 % - Markeringsfarve6 2 4 2 2 6 2" xfId="18631" xr:uid="{00000000-0005-0000-0000-00007F5F0000}"/>
    <cellStyle name="40 % - Markeringsfarve6 2 4 2 2 7" xfId="8374" xr:uid="{00000000-0005-0000-0000-0000805F0000}"/>
    <cellStyle name="40 % - Markeringsfarve6 2 4 2 2 7 2" xfId="18632" xr:uid="{00000000-0005-0000-0000-0000815F0000}"/>
    <cellStyle name="40 % - Markeringsfarve6 2 4 2 2 8" xfId="8375" xr:uid="{00000000-0005-0000-0000-0000825F0000}"/>
    <cellStyle name="40 % - Markeringsfarve6 2 4 2 2 8 2" xfId="18633" xr:uid="{00000000-0005-0000-0000-0000835F0000}"/>
    <cellStyle name="40 % - Markeringsfarve6 2 4 2 2 9" xfId="8376" xr:uid="{00000000-0005-0000-0000-0000845F0000}"/>
    <cellStyle name="40 % - Markeringsfarve6 2 4 2 2 9 2" xfId="18634" xr:uid="{00000000-0005-0000-0000-0000855F0000}"/>
    <cellStyle name="40 % - Markeringsfarve6 2 4 2 3" xfId="8377" xr:uid="{00000000-0005-0000-0000-0000865F0000}"/>
    <cellStyle name="40 % - Markeringsfarve6 2 4 2 3 2" xfId="8378" xr:uid="{00000000-0005-0000-0000-0000875F0000}"/>
    <cellStyle name="40 % - Markeringsfarve6 2 4 2 3 2 2" xfId="18636" xr:uid="{00000000-0005-0000-0000-0000885F0000}"/>
    <cellStyle name="40 % - Markeringsfarve6 2 4 2 3 3" xfId="8379" xr:uid="{00000000-0005-0000-0000-0000895F0000}"/>
    <cellStyle name="40 % - Markeringsfarve6 2 4 2 3 3 2" xfId="18637" xr:uid="{00000000-0005-0000-0000-00008A5F0000}"/>
    <cellStyle name="40 % - Markeringsfarve6 2 4 2 3 4" xfId="8380" xr:uid="{00000000-0005-0000-0000-00008B5F0000}"/>
    <cellStyle name="40 % - Markeringsfarve6 2 4 2 3 4 2" xfId="18638" xr:uid="{00000000-0005-0000-0000-00008C5F0000}"/>
    <cellStyle name="40 % - Markeringsfarve6 2 4 2 3 5" xfId="8381" xr:uid="{00000000-0005-0000-0000-00008D5F0000}"/>
    <cellStyle name="40 % - Markeringsfarve6 2 4 2 3 5 2" xfId="18639" xr:uid="{00000000-0005-0000-0000-00008E5F0000}"/>
    <cellStyle name="40 % - Markeringsfarve6 2 4 2 3 6" xfId="8382" xr:uid="{00000000-0005-0000-0000-00008F5F0000}"/>
    <cellStyle name="40 % - Markeringsfarve6 2 4 2 3 6 2" xfId="18640" xr:uid="{00000000-0005-0000-0000-0000905F0000}"/>
    <cellStyle name="40 % - Markeringsfarve6 2 4 2 3 7" xfId="18635" xr:uid="{00000000-0005-0000-0000-0000915F0000}"/>
    <cellStyle name="40 % - Markeringsfarve6 2 4 2 4" xfId="8383" xr:uid="{00000000-0005-0000-0000-0000925F0000}"/>
    <cellStyle name="40 % - Markeringsfarve6 2 4 2 4 2" xfId="8384" xr:uid="{00000000-0005-0000-0000-0000935F0000}"/>
    <cellStyle name="40 % - Markeringsfarve6 2 4 2 4 2 2" xfId="18642" xr:uid="{00000000-0005-0000-0000-0000945F0000}"/>
    <cellStyle name="40 % - Markeringsfarve6 2 4 2 4 3" xfId="8385" xr:uid="{00000000-0005-0000-0000-0000955F0000}"/>
    <cellStyle name="40 % - Markeringsfarve6 2 4 2 4 3 2" xfId="18643" xr:uid="{00000000-0005-0000-0000-0000965F0000}"/>
    <cellStyle name="40 % - Markeringsfarve6 2 4 2 4 4" xfId="8386" xr:uid="{00000000-0005-0000-0000-0000975F0000}"/>
    <cellStyle name="40 % - Markeringsfarve6 2 4 2 4 4 2" xfId="18644" xr:uid="{00000000-0005-0000-0000-0000985F0000}"/>
    <cellStyle name="40 % - Markeringsfarve6 2 4 2 4 5" xfId="8387" xr:uid="{00000000-0005-0000-0000-0000995F0000}"/>
    <cellStyle name="40 % - Markeringsfarve6 2 4 2 4 5 2" xfId="18645" xr:uid="{00000000-0005-0000-0000-00009A5F0000}"/>
    <cellStyle name="40 % - Markeringsfarve6 2 4 2 4 6" xfId="8388" xr:uid="{00000000-0005-0000-0000-00009B5F0000}"/>
    <cellStyle name="40 % - Markeringsfarve6 2 4 2 4 6 2" xfId="18646" xr:uid="{00000000-0005-0000-0000-00009C5F0000}"/>
    <cellStyle name="40 % - Markeringsfarve6 2 4 2 4 7" xfId="18641" xr:uid="{00000000-0005-0000-0000-00009D5F0000}"/>
    <cellStyle name="40 % - Markeringsfarve6 2 4 2 5" xfId="8389" xr:uid="{00000000-0005-0000-0000-00009E5F0000}"/>
    <cellStyle name="40 % - Markeringsfarve6 2 4 2 5 2" xfId="8390" xr:uid="{00000000-0005-0000-0000-00009F5F0000}"/>
    <cellStyle name="40 % - Markeringsfarve6 2 4 2 5 2 2" xfId="18648" xr:uid="{00000000-0005-0000-0000-0000A05F0000}"/>
    <cellStyle name="40 % - Markeringsfarve6 2 4 2 5 3" xfId="8391" xr:uid="{00000000-0005-0000-0000-0000A15F0000}"/>
    <cellStyle name="40 % - Markeringsfarve6 2 4 2 5 3 2" xfId="18649" xr:uid="{00000000-0005-0000-0000-0000A25F0000}"/>
    <cellStyle name="40 % - Markeringsfarve6 2 4 2 5 4" xfId="8392" xr:uid="{00000000-0005-0000-0000-0000A35F0000}"/>
    <cellStyle name="40 % - Markeringsfarve6 2 4 2 5 4 2" xfId="18650" xr:uid="{00000000-0005-0000-0000-0000A45F0000}"/>
    <cellStyle name="40 % - Markeringsfarve6 2 4 2 5 5" xfId="8393" xr:uid="{00000000-0005-0000-0000-0000A55F0000}"/>
    <cellStyle name="40 % - Markeringsfarve6 2 4 2 5 5 2" xfId="18651" xr:uid="{00000000-0005-0000-0000-0000A65F0000}"/>
    <cellStyle name="40 % - Markeringsfarve6 2 4 2 5 6" xfId="8394" xr:uid="{00000000-0005-0000-0000-0000A75F0000}"/>
    <cellStyle name="40 % - Markeringsfarve6 2 4 2 5 6 2" xfId="18652" xr:uid="{00000000-0005-0000-0000-0000A85F0000}"/>
    <cellStyle name="40 % - Markeringsfarve6 2 4 2 5 7" xfId="18647" xr:uid="{00000000-0005-0000-0000-0000A95F0000}"/>
    <cellStyle name="40 % - Markeringsfarve6 2 4 2 6" xfId="8395" xr:uid="{00000000-0005-0000-0000-0000AA5F0000}"/>
    <cellStyle name="40 % - Markeringsfarve6 2 4 2 6 2" xfId="18653" xr:uid="{00000000-0005-0000-0000-0000AB5F0000}"/>
    <cellStyle name="40 % - Markeringsfarve6 2 4 2 7" xfId="8396" xr:uid="{00000000-0005-0000-0000-0000AC5F0000}"/>
    <cellStyle name="40 % - Markeringsfarve6 2 4 2 7 2" xfId="18654" xr:uid="{00000000-0005-0000-0000-0000AD5F0000}"/>
    <cellStyle name="40 % - Markeringsfarve6 2 4 2 8" xfId="8397" xr:uid="{00000000-0005-0000-0000-0000AE5F0000}"/>
    <cellStyle name="40 % - Markeringsfarve6 2 4 2 8 2" xfId="18655" xr:uid="{00000000-0005-0000-0000-0000AF5F0000}"/>
    <cellStyle name="40 % - Markeringsfarve6 2 4 2 9" xfId="8398" xr:uid="{00000000-0005-0000-0000-0000B05F0000}"/>
    <cellStyle name="40 % - Markeringsfarve6 2 4 2 9 2" xfId="18656" xr:uid="{00000000-0005-0000-0000-0000B15F0000}"/>
    <cellStyle name="40 % - Markeringsfarve6 2 4 3" xfId="8399" xr:uid="{00000000-0005-0000-0000-0000B25F0000}"/>
    <cellStyle name="40 % - Markeringsfarve6 2 4 3 10" xfId="18657" xr:uid="{00000000-0005-0000-0000-0000B35F0000}"/>
    <cellStyle name="40 % - Markeringsfarve6 2 4 3 2" xfId="8400" xr:uid="{00000000-0005-0000-0000-0000B45F0000}"/>
    <cellStyle name="40 % - Markeringsfarve6 2 4 3 2 2" xfId="8401" xr:uid="{00000000-0005-0000-0000-0000B55F0000}"/>
    <cellStyle name="40 % - Markeringsfarve6 2 4 3 2 2 2" xfId="18659" xr:uid="{00000000-0005-0000-0000-0000B65F0000}"/>
    <cellStyle name="40 % - Markeringsfarve6 2 4 3 2 3" xfId="8402" xr:uid="{00000000-0005-0000-0000-0000B75F0000}"/>
    <cellStyle name="40 % - Markeringsfarve6 2 4 3 2 3 2" xfId="18660" xr:uid="{00000000-0005-0000-0000-0000B85F0000}"/>
    <cellStyle name="40 % - Markeringsfarve6 2 4 3 2 4" xfId="8403" xr:uid="{00000000-0005-0000-0000-0000B95F0000}"/>
    <cellStyle name="40 % - Markeringsfarve6 2 4 3 2 4 2" xfId="18661" xr:uid="{00000000-0005-0000-0000-0000BA5F0000}"/>
    <cellStyle name="40 % - Markeringsfarve6 2 4 3 2 5" xfId="8404" xr:uid="{00000000-0005-0000-0000-0000BB5F0000}"/>
    <cellStyle name="40 % - Markeringsfarve6 2 4 3 2 5 2" xfId="18662" xr:uid="{00000000-0005-0000-0000-0000BC5F0000}"/>
    <cellStyle name="40 % - Markeringsfarve6 2 4 3 2 6" xfId="8405" xr:uid="{00000000-0005-0000-0000-0000BD5F0000}"/>
    <cellStyle name="40 % - Markeringsfarve6 2 4 3 2 6 2" xfId="18663" xr:uid="{00000000-0005-0000-0000-0000BE5F0000}"/>
    <cellStyle name="40 % - Markeringsfarve6 2 4 3 2 7" xfId="18658" xr:uid="{00000000-0005-0000-0000-0000BF5F0000}"/>
    <cellStyle name="40 % - Markeringsfarve6 2 4 3 3" xfId="8406" xr:uid="{00000000-0005-0000-0000-0000C05F0000}"/>
    <cellStyle name="40 % - Markeringsfarve6 2 4 3 3 2" xfId="8407" xr:uid="{00000000-0005-0000-0000-0000C15F0000}"/>
    <cellStyle name="40 % - Markeringsfarve6 2 4 3 3 2 2" xfId="18665" xr:uid="{00000000-0005-0000-0000-0000C25F0000}"/>
    <cellStyle name="40 % - Markeringsfarve6 2 4 3 3 3" xfId="8408" xr:uid="{00000000-0005-0000-0000-0000C35F0000}"/>
    <cellStyle name="40 % - Markeringsfarve6 2 4 3 3 3 2" xfId="18666" xr:uid="{00000000-0005-0000-0000-0000C45F0000}"/>
    <cellStyle name="40 % - Markeringsfarve6 2 4 3 3 4" xfId="8409" xr:uid="{00000000-0005-0000-0000-0000C55F0000}"/>
    <cellStyle name="40 % - Markeringsfarve6 2 4 3 3 4 2" xfId="18667" xr:uid="{00000000-0005-0000-0000-0000C65F0000}"/>
    <cellStyle name="40 % - Markeringsfarve6 2 4 3 3 5" xfId="8410" xr:uid="{00000000-0005-0000-0000-0000C75F0000}"/>
    <cellStyle name="40 % - Markeringsfarve6 2 4 3 3 5 2" xfId="18668" xr:uid="{00000000-0005-0000-0000-0000C85F0000}"/>
    <cellStyle name="40 % - Markeringsfarve6 2 4 3 3 6" xfId="8411" xr:uid="{00000000-0005-0000-0000-0000C95F0000}"/>
    <cellStyle name="40 % - Markeringsfarve6 2 4 3 3 6 2" xfId="18669" xr:uid="{00000000-0005-0000-0000-0000CA5F0000}"/>
    <cellStyle name="40 % - Markeringsfarve6 2 4 3 3 7" xfId="18664" xr:uid="{00000000-0005-0000-0000-0000CB5F0000}"/>
    <cellStyle name="40 % - Markeringsfarve6 2 4 3 4" xfId="8412" xr:uid="{00000000-0005-0000-0000-0000CC5F0000}"/>
    <cellStyle name="40 % - Markeringsfarve6 2 4 3 4 2" xfId="8413" xr:uid="{00000000-0005-0000-0000-0000CD5F0000}"/>
    <cellStyle name="40 % - Markeringsfarve6 2 4 3 4 2 2" xfId="18671" xr:uid="{00000000-0005-0000-0000-0000CE5F0000}"/>
    <cellStyle name="40 % - Markeringsfarve6 2 4 3 4 3" xfId="8414" xr:uid="{00000000-0005-0000-0000-0000CF5F0000}"/>
    <cellStyle name="40 % - Markeringsfarve6 2 4 3 4 3 2" xfId="18672" xr:uid="{00000000-0005-0000-0000-0000D05F0000}"/>
    <cellStyle name="40 % - Markeringsfarve6 2 4 3 4 4" xfId="8415" xr:uid="{00000000-0005-0000-0000-0000D15F0000}"/>
    <cellStyle name="40 % - Markeringsfarve6 2 4 3 4 4 2" xfId="18673" xr:uid="{00000000-0005-0000-0000-0000D25F0000}"/>
    <cellStyle name="40 % - Markeringsfarve6 2 4 3 4 5" xfId="8416" xr:uid="{00000000-0005-0000-0000-0000D35F0000}"/>
    <cellStyle name="40 % - Markeringsfarve6 2 4 3 4 5 2" xfId="18674" xr:uid="{00000000-0005-0000-0000-0000D45F0000}"/>
    <cellStyle name="40 % - Markeringsfarve6 2 4 3 4 6" xfId="8417" xr:uid="{00000000-0005-0000-0000-0000D55F0000}"/>
    <cellStyle name="40 % - Markeringsfarve6 2 4 3 4 6 2" xfId="18675" xr:uid="{00000000-0005-0000-0000-0000D65F0000}"/>
    <cellStyle name="40 % - Markeringsfarve6 2 4 3 4 7" xfId="18670" xr:uid="{00000000-0005-0000-0000-0000D75F0000}"/>
    <cellStyle name="40 % - Markeringsfarve6 2 4 3 5" xfId="8418" xr:uid="{00000000-0005-0000-0000-0000D85F0000}"/>
    <cellStyle name="40 % - Markeringsfarve6 2 4 3 5 2" xfId="18676" xr:uid="{00000000-0005-0000-0000-0000D95F0000}"/>
    <cellStyle name="40 % - Markeringsfarve6 2 4 3 6" xfId="8419" xr:uid="{00000000-0005-0000-0000-0000DA5F0000}"/>
    <cellStyle name="40 % - Markeringsfarve6 2 4 3 6 2" xfId="18677" xr:uid="{00000000-0005-0000-0000-0000DB5F0000}"/>
    <cellStyle name="40 % - Markeringsfarve6 2 4 3 7" xfId="8420" xr:uid="{00000000-0005-0000-0000-0000DC5F0000}"/>
    <cellStyle name="40 % - Markeringsfarve6 2 4 3 7 2" xfId="18678" xr:uid="{00000000-0005-0000-0000-0000DD5F0000}"/>
    <cellStyle name="40 % - Markeringsfarve6 2 4 3 8" xfId="8421" xr:uid="{00000000-0005-0000-0000-0000DE5F0000}"/>
    <cellStyle name="40 % - Markeringsfarve6 2 4 3 8 2" xfId="18679" xr:uid="{00000000-0005-0000-0000-0000DF5F0000}"/>
    <cellStyle name="40 % - Markeringsfarve6 2 4 3 9" xfId="8422" xr:uid="{00000000-0005-0000-0000-0000E05F0000}"/>
    <cellStyle name="40 % - Markeringsfarve6 2 4 3 9 2" xfId="18680" xr:uid="{00000000-0005-0000-0000-0000E15F0000}"/>
    <cellStyle name="40 % - Markeringsfarve6 2 4 4" xfId="8423" xr:uid="{00000000-0005-0000-0000-0000E25F0000}"/>
    <cellStyle name="40 % - Markeringsfarve6 2 4 4 2" xfId="8424" xr:uid="{00000000-0005-0000-0000-0000E35F0000}"/>
    <cellStyle name="40 % - Markeringsfarve6 2 4 4 2 2" xfId="18682" xr:uid="{00000000-0005-0000-0000-0000E45F0000}"/>
    <cellStyle name="40 % - Markeringsfarve6 2 4 4 3" xfId="8425" xr:uid="{00000000-0005-0000-0000-0000E55F0000}"/>
    <cellStyle name="40 % - Markeringsfarve6 2 4 4 3 2" xfId="18683" xr:uid="{00000000-0005-0000-0000-0000E65F0000}"/>
    <cellStyle name="40 % - Markeringsfarve6 2 4 4 4" xfId="8426" xr:uid="{00000000-0005-0000-0000-0000E75F0000}"/>
    <cellStyle name="40 % - Markeringsfarve6 2 4 4 4 2" xfId="18684" xr:uid="{00000000-0005-0000-0000-0000E85F0000}"/>
    <cellStyle name="40 % - Markeringsfarve6 2 4 4 5" xfId="8427" xr:uid="{00000000-0005-0000-0000-0000E95F0000}"/>
    <cellStyle name="40 % - Markeringsfarve6 2 4 4 5 2" xfId="18685" xr:uid="{00000000-0005-0000-0000-0000EA5F0000}"/>
    <cellStyle name="40 % - Markeringsfarve6 2 4 4 6" xfId="8428" xr:uid="{00000000-0005-0000-0000-0000EB5F0000}"/>
    <cellStyle name="40 % - Markeringsfarve6 2 4 4 6 2" xfId="18686" xr:uid="{00000000-0005-0000-0000-0000EC5F0000}"/>
    <cellStyle name="40 % - Markeringsfarve6 2 4 4 7" xfId="18681" xr:uid="{00000000-0005-0000-0000-0000ED5F0000}"/>
    <cellStyle name="40 % - Markeringsfarve6 2 4 5" xfId="8429" xr:uid="{00000000-0005-0000-0000-0000EE5F0000}"/>
    <cellStyle name="40 % - Markeringsfarve6 2 4 5 2" xfId="8430" xr:uid="{00000000-0005-0000-0000-0000EF5F0000}"/>
    <cellStyle name="40 % - Markeringsfarve6 2 4 5 2 2" xfId="18688" xr:uid="{00000000-0005-0000-0000-0000F05F0000}"/>
    <cellStyle name="40 % - Markeringsfarve6 2 4 5 3" xfId="8431" xr:uid="{00000000-0005-0000-0000-0000F15F0000}"/>
    <cellStyle name="40 % - Markeringsfarve6 2 4 5 3 2" xfId="18689" xr:uid="{00000000-0005-0000-0000-0000F25F0000}"/>
    <cellStyle name="40 % - Markeringsfarve6 2 4 5 4" xfId="8432" xr:uid="{00000000-0005-0000-0000-0000F35F0000}"/>
    <cellStyle name="40 % - Markeringsfarve6 2 4 5 4 2" xfId="18690" xr:uid="{00000000-0005-0000-0000-0000F45F0000}"/>
    <cellStyle name="40 % - Markeringsfarve6 2 4 5 5" xfId="8433" xr:uid="{00000000-0005-0000-0000-0000F55F0000}"/>
    <cellStyle name="40 % - Markeringsfarve6 2 4 5 5 2" xfId="18691" xr:uid="{00000000-0005-0000-0000-0000F65F0000}"/>
    <cellStyle name="40 % - Markeringsfarve6 2 4 5 6" xfId="8434" xr:uid="{00000000-0005-0000-0000-0000F75F0000}"/>
    <cellStyle name="40 % - Markeringsfarve6 2 4 5 6 2" xfId="18692" xr:uid="{00000000-0005-0000-0000-0000F85F0000}"/>
    <cellStyle name="40 % - Markeringsfarve6 2 4 5 7" xfId="18687" xr:uid="{00000000-0005-0000-0000-0000F95F0000}"/>
    <cellStyle name="40 % - Markeringsfarve6 2 4 6" xfId="8435" xr:uid="{00000000-0005-0000-0000-0000FA5F0000}"/>
    <cellStyle name="40 % - Markeringsfarve6 2 4 6 2" xfId="8436" xr:uid="{00000000-0005-0000-0000-0000FB5F0000}"/>
    <cellStyle name="40 % - Markeringsfarve6 2 4 6 2 2" xfId="18694" xr:uid="{00000000-0005-0000-0000-0000FC5F0000}"/>
    <cellStyle name="40 % - Markeringsfarve6 2 4 6 3" xfId="8437" xr:uid="{00000000-0005-0000-0000-0000FD5F0000}"/>
    <cellStyle name="40 % - Markeringsfarve6 2 4 6 3 2" xfId="18695" xr:uid="{00000000-0005-0000-0000-0000FE5F0000}"/>
    <cellStyle name="40 % - Markeringsfarve6 2 4 6 4" xfId="8438" xr:uid="{00000000-0005-0000-0000-0000FF5F0000}"/>
    <cellStyle name="40 % - Markeringsfarve6 2 4 6 4 2" xfId="18696" xr:uid="{00000000-0005-0000-0000-000000600000}"/>
    <cellStyle name="40 % - Markeringsfarve6 2 4 6 5" xfId="8439" xr:uid="{00000000-0005-0000-0000-000001600000}"/>
    <cellStyle name="40 % - Markeringsfarve6 2 4 6 5 2" xfId="18697" xr:uid="{00000000-0005-0000-0000-000002600000}"/>
    <cellStyle name="40 % - Markeringsfarve6 2 4 6 6" xfId="8440" xr:uid="{00000000-0005-0000-0000-000003600000}"/>
    <cellStyle name="40 % - Markeringsfarve6 2 4 6 6 2" xfId="18698" xr:uid="{00000000-0005-0000-0000-000004600000}"/>
    <cellStyle name="40 % - Markeringsfarve6 2 4 6 7" xfId="18693" xr:uid="{00000000-0005-0000-0000-000005600000}"/>
    <cellStyle name="40 % - Markeringsfarve6 2 4 7" xfId="8441" xr:uid="{00000000-0005-0000-0000-000006600000}"/>
    <cellStyle name="40 % - Markeringsfarve6 2 4 7 2" xfId="18699" xr:uid="{00000000-0005-0000-0000-000007600000}"/>
    <cellStyle name="40 % - Markeringsfarve6 2 4 8" xfId="8442" xr:uid="{00000000-0005-0000-0000-000008600000}"/>
    <cellStyle name="40 % - Markeringsfarve6 2 4 8 2" xfId="18700" xr:uid="{00000000-0005-0000-0000-000009600000}"/>
    <cellStyle name="40 % - Markeringsfarve6 2 4 9" xfId="8443" xr:uid="{00000000-0005-0000-0000-00000A600000}"/>
    <cellStyle name="40 % - Markeringsfarve6 2 4 9 2" xfId="18701" xr:uid="{00000000-0005-0000-0000-00000B600000}"/>
    <cellStyle name="40 % - Markeringsfarve6 2 5" xfId="8444" xr:uid="{00000000-0005-0000-0000-00000C600000}"/>
    <cellStyle name="40 % - Markeringsfarve6 2 5 10" xfId="8445" xr:uid="{00000000-0005-0000-0000-00000D600000}"/>
    <cellStyle name="40 % - Markeringsfarve6 2 5 10 2" xfId="18703" xr:uid="{00000000-0005-0000-0000-00000E600000}"/>
    <cellStyle name="40 % - Markeringsfarve6 2 5 11" xfId="18702" xr:uid="{00000000-0005-0000-0000-00000F600000}"/>
    <cellStyle name="40 % - Markeringsfarve6 2 5 2" xfId="8446" xr:uid="{00000000-0005-0000-0000-000010600000}"/>
    <cellStyle name="40 % - Markeringsfarve6 2 5 2 10" xfId="18704" xr:uid="{00000000-0005-0000-0000-000011600000}"/>
    <cellStyle name="40 % - Markeringsfarve6 2 5 2 2" xfId="8447" xr:uid="{00000000-0005-0000-0000-000012600000}"/>
    <cellStyle name="40 % - Markeringsfarve6 2 5 2 2 2" xfId="8448" xr:uid="{00000000-0005-0000-0000-000013600000}"/>
    <cellStyle name="40 % - Markeringsfarve6 2 5 2 2 2 2" xfId="18706" xr:uid="{00000000-0005-0000-0000-000014600000}"/>
    <cellStyle name="40 % - Markeringsfarve6 2 5 2 2 3" xfId="8449" xr:uid="{00000000-0005-0000-0000-000015600000}"/>
    <cellStyle name="40 % - Markeringsfarve6 2 5 2 2 3 2" xfId="18707" xr:uid="{00000000-0005-0000-0000-000016600000}"/>
    <cellStyle name="40 % - Markeringsfarve6 2 5 2 2 4" xfId="8450" xr:uid="{00000000-0005-0000-0000-000017600000}"/>
    <cellStyle name="40 % - Markeringsfarve6 2 5 2 2 4 2" xfId="18708" xr:uid="{00000000-0005-0000-0000-000018600000}"/>
    <cellStyle name="40 % - Markeringsfarve6 2 5 2 2 5" xfId="8451" xr:uid="{00000000-0005-0000-0000-000019600000}"/>
    <cellStyle name="40 % - Markeringsfarve6 2 5 2 2 5 2" xfId="18709" xr:uid="{00000000-0005-0000-0000-00001A600000}"/>
    <cellStyle name="40 % - Markeringsfarve6 2 5 2 2 6" xfId="8452" xr:uid="{00000000-0005-0000-0000-00001B600000}"/>
    <cellStyle name="40 % - Markeringsfarve6 2 5 2 2 6 2" xfId="18710" xr:uid="{00000000-0005-0000-0000-00001C600000}"/>
    <cellStyle name="40 % - Markeringsfarve6 2 5 2 2 7" xfId="18705" xr:uid="{00000000-0005-0000-0000-00001D600000}"/>
    <cellStyle name="40 % - Markeringsfarve6 2 5 2 3" xfId="8453" xr:uid="{00000000-0005-0000-0000-00001E600000}"/>
    <cellStyle name="40 % - Markeringsfarve6 2 5 2 3 2" xfId="8454" xr:uid="{00000000-0005-0000-0000-00001F600000}"/>
    <cellStyle name="40 % - Markeringsfarve6 2 5 2 3 2 2" xfId="18712" xr:uid="{00000000-0005-0000-0000-000020600000}"/>
    <cellStyle name="40 % - Markeringsfarve6 2 5 2 3 3" xfId="8455" xr:uid="{00000000-0005-0000-0000-000021600000}"/>
    <cellStyle name="40 % - Markeringsfarve6 2 5 2 3 3 2" xfId="18713" xr:uid="{00000000-0005-0000-0000-000022600000}"/>
    <cellStyle name="40 % - Markeringsfarve6 2 5 2 3 4" xfId="8456" xr:uid="{00000000-0005-0000-0000-000023600000}"/>
    <cellStyle name="40 % - Markeringsfarve6 2 5 2 3 4 2" xfId="18714" xr:uid="{00000000-0005-0000-0000-000024600000}"/>
    <cellStyle name="40 % - Markeringsfarve6 2 5 2 3 5" xfId="8457" xr:uid="{00000000-0005-0000-0000-000025600000}"/>
    <cellStyle name="40 % - Markeringsfarve6 2 5 2 3 5 2" xfId="18715" xr:uid="{00000000-0005-0000-0000-000026600000}"/>
    <cellStyle name="40 % - Markeringsfarve6 2 5 2 3 6" xfId="8458" xr:uid="{00000000-0005-0000-0000-000027600000}"/>
    <cellStyle name="40 % - Markeringsfarve6 2 5 2 3 6 2" xfId="18716" xr:uid="{00000000-0005-0000-0000-000028600000}"/>
    <cellStyle name="40 % - Markeringsfarve6 2 5 2 3 7" xfId="18711" xr:uid="{00000000-0005-0000-0000-000029600000}"/>
    <cellStyle name="40 % - Markeringsfarve6 2 5 2 4" xfId="8459" xr:uid="{00000000-0005-0000-0000-00002A600000}"/>
    <cellStyle name="40 % - Markeringsfarve6 2 5 2 4 2" xfId="8460" xr:uid="{00000000-0005-0000-0000-00002B600000}"/>
    <cellStyle name="40 % - Markeringsfarve6 2 5 2 4 2 2" xfId="18718" xr:uid="{00000000-0005-0000-0000-00002C600000}"/>
    <cellStyle name="40 % - Markeringsfarve6 2 5 2 4 3" xfId="8461" xr:uid="{00000000-0005-0000-0000-00002D600000}"/>
    <cellStyle name="40 % - Markeringsfarve6 2 5 2 4 3 2" xfId="18719" xr:uid="{00000000-0005-0000-0000-00002E600000}"/>
    <cellStyle name="40 % - Markeringsfarve6 2 5 2 4 4" xfId="8462" xr:uid="{00000000-0005-0000-0000-00002F600000}"/>
    <cellStyle name="40 % - Markeringsfarve6 2 5 2 4 4 2" xfId="18720" xr:uid="{00000000-0005-0000-0000-000030600000}"/>
    <cellStyle name="40 % - Markeringsfarve6 2 5 2 4 5" xfId="8463" xr:uid="{00000000-0005-0000-0000-000031600000}"/>
    <cellStyle name="40 % - Markeringsfarve6 2 5 2 4 5 2" xfId="18721" xr:uid="{00000000-0005-0000-0000-000032600000}"/>
    <cellStyle name="40 % - Markeringsfarve6 2 5 2 4 6" xfId="8464" xr:uid="{00000000-0005-0000-0000-000033600000}"/>
    <cellStyle name="40 % - Markeringsfarve6 2 5 2 4 6 2" xfId="18722" xr:uid="{00000000-0005-0000-0000-000034600000}"/>
    <cellStyle name="40 % - Markeringsfarve6 2 5 2 4 7" xfId="18717" xr:uid="{00000000-0005-0000-0000-000035600000}"/>
    <cellStyle name="40 % - Markeringsfarve6 2 5 2 5" xfId="8465" xr:uid="{00000000-0005-0000-0000-000036600000}"/>
    <cellStyle name="40 % - Markeringsfarve6 2 5 2 5 2" xfId="18723" xr:uid="{00000000-0005-0000-0000-000037600000}"/>
    <cellStyle name="40 % - Markeringsfarve6 2 5 2 6" xfId="8466" xr:uid="{00000000-0005-0000-0000-000038600000}"/>
    <cellStyle name="40 % - Markeringsfarve6 2 5 2 6 2" xfId="18724" xr:uid="{00000000-0005-0000-0000-000039600000}"/>
    <cellStyle name="40 % - Markeringsfarve6 2 5 2 7" xfId="8467" xr:uid="{00000000-0005-0000-0000-00003A600000}"/>
    <cellStyle name="40 % - Markeringsfarve6 2 5 2 7 2" xfId="18725" xr:uid="{00000000-0005-0000-0000-00003B600000}"/>
    <cellStyle name="40 % - Markeringsfarve6 2 5 2 8" xfId="8468" xr:uid="{00000000-0005-0000-0000-00003C600000}"/>
    <cellStyle name="40 % - Markeringsfarve6 2 5 2 8 2" xfId="18726" xr:uid="{00000000-0005-0000-0000-00003D600000}"/>
    <cellStyle name="40 % - Markeringsfarve6 2 5 2 9" xfId="8469" xr:uid="{00000000-0005-0000-0000-00003E600000}"/>
    <cellStyle name="40 % - Markeringsfarve6 2 5 2 9 2" xfId="18727" xr:uid="{00000000-0005-0000-0000-00003F600000}"/>
    <cellStyle name="40 % - Markeringsfarve6 2 5 3" xfId="8470" xr:uid="{00000000-0005-0000-0000-000040600000}"/>
    <cellStyle name="40 % - Markeringsfarve6 2 5 3 2" xfId="8471" xr:uid="{00000000-0005-0000-0000-000041600000}"/>
    <cellStyle name="40 % - Markeringsfarve6 2 5 3 2 2" xfId="18729" xr:uid="{00000000-0005-0000-0000-000042600000}"/>
    <cellStyle name="40 % - Markeringsfarve6 2 5 3 3" xfId="8472" xr:uid="{00000000-0005-0000-0000-000043600000}"/>
    <cellStyle name="40 % - Markeringsfarve6 2 5 3 3 2" xfId="18730" xr:uid="{00000000-0005-0000-0000-000044600000}"/>
    <cellStyle name="40 % - Markeringsfarve6 2 5 3 4" xfId="8473" xr:uid="{00000000-0005-0000-0000-000045600000}"/>
    <cellStyle name="40 % - Markeringsfarve6 2 5 3 4 2" xfId="18731" xr:uid="{00000000-0005-0000-0000-000046600000}"/>
    <cellStyle name="40 % - Markeringsfarve6 2 5 3 5" xfId="8474" xr:uid="{00000000-0005-0000-0000-000047600000}"/>
    <cellStyle name="40 % - Markeringsfarve6 2 5 3 5 2" xfId="18732" xr:uid="{00000000-0005-0000-0000-000048600000}"/>
    <cellStyle name="40 % - Markeringsfarve6 2 5 3 6" xfId="8475" xr:uid="{00000000-0005-0000-0000-000049600000}"/>
    <cellStyle name="40 % - Markeringsfarve6 2 5 3 6 2" xfId="18733" xr:uid="{00000000-0005-0000-0000-00004A600000}"/>
    <cellStyle name="40 % - Markeringsfarve6 2 5 3 7" xfId="18728" xr:uid="{00000000-0005-0000-0000-00004B600000}"/>
    <cellStyle name="40 % - Markeringsfarve6 2 5 4" xfId="8476" xr:uid="{00000000-0005-0000-0000-00004C600000}"/>
    <cellStyle name="40 % - Markeringsfarve6 2 5 4 2" xfId="8477" xr:uid="{00000000-0005-0000-0000-00004D600000}"/>
    <cellStyle name="40 % - Markeringsfarve6 2 5 4 2 2" xfId="18735" xr:uid="{00000000-0005-0000-0000-00004E600000}"/>
    <cellStyle name="40 % - Markeringsfarve6 2 5 4 3" xfId="8478" xr:uid="{00000000-0005-0000-0000-00004F600000}"/>
    <cellStyle name="40 % - Markeringsfarve6 2 5 4 3 2" xfId="18736" xr:uid="{00000000-0005-0000-0000-000050600000}"/>
    <cellStyle name="40 % - Markeringsfarve6 2 5 4 4" xfId="8479" xr:uid="{00000000-0005-0000-0000-000051600000}"/>
    <cellStyle name="40 % - Markeringsfarve6 2 5 4 4 2" xfId="18737" xr:uid="{00000000-0005-0000-0000-000052600000}"/>
    <cellStyle name="40 % - Markeringsfarve6 2 5 4 5" xfId="8480" xr:uid="{00000000-0005-0000-0000-000053600000}"/>
    <cellStyle name="40 % - Markeringsfarve6 2 5 4 5 2" xfId="18738" xr:uid="{00000000-0005-0000-0000-000054600000}"/>
    <cellStyle name="40 % - Markeringsfarve6 2 5 4 6" xfId="8481" xr:uid="{00000000-0005-0000-0000-000055600000}"/>
    <cellStyle name="40 % - Markeringsfarve6 2 5 4 6 2" xfId="18739" xr:uid="{00000000-0005-0000-0000-000056600000}"/>
    <cellStyle name="40 % - Markeringsfarve6 2 5 4 7" xfId="18734" xr:uid="{00000000-0005-0000-0000-000057600000}"/>
    <cellStyle name="40 % - Markeringsfarve6 2 5 5" xfId="8482" xr:uid="{00000000-0005-0000-0000-000058600000}"/>
    <cellStyle name="40 % - Markeringsfarve6 2 5 5 2" xfId="8483" xr:uid="{00000000-0005-0000-0000-000059600000}"/>
    <cellStyle name="40 % - Markeringsfarve6 2 5 5 2 2" xfId="18741" xr:uid="{00000000-0005-0000-0000-00005A600000}"/>
    <cellStyle name="40 % - Markeringsfarve6 2 5 5 3" xfId="8484" xr:uid="{00000000-0005-0000-0000-00005B600000}"/>
    <cellStyle name="40 % - Markeringsfarve6 2 5 5 3 2" xfId="18742" xr:uid="{00000000-0005-0000-0000-00005C600000}"/>
    <cellStyle name="40 % - Markeringsfarve6 2 5 5 4" xfId="8485" xr:uid="{00000000-0005-0000-0000-00005D600000}"/>
    <cellStyle name="40 % - Markeringsfarve6 2 5 5 4 2" xfId="18743" xr:uid="{00000000-0005-0000-0000-00005E600000}"/>
    <cellStyle name="40 % - Markeringsfarve6 2 5 5 5" xfId="8486" xr:uid="{00000000-0005-0000-0000-00005F600000}"/>
    <cellStyle name="40 % - Markeringsfarve6 2 5 5 5 2" xfId="18744" xr:uid="{00000000-0005-0000-0000-000060600000}"/>
    <cellStyle name="40 % - Markeringsfarve6 2 5 5 6" xfId="8487" xr:uid="{00000000-0005-0000-0000-000061600000}"/>
    <cellStyle name="40 % - Markeringsfarve6 2 5 5 6 2" xfId="18745" xr:uid="{00000000-0005-0000-0000-000062600000}"/>
    <cellStyle name="40 % - Markeringsfarve6 2 5 5 7" xfId="18740" xr:uid="{00000000-0005-0000-0000-000063600000}"/>
    <cellStyle name="40 % - Markeringsfarve6 2 5 6" xfId="8488" xr:uid="{00000000-0005-0000-0000-000064600000}"/>
    <cellStyle name="40 % - Markeringsfarve6 2 5 6 2" xfId="18746" xr:uid="{00000000-0005-0000-0000-000065600000}"/>
    <cellStyle name="40 % - Markeringsfarve6 2 5 7" xfId="8489" xr:uid="{00000000-0005-0000-0000-000066600000}"/>
    <cellStyle name="40 % - Markeringsfarve6 2 5 7 2" xfId="18747" xr:uid="{00000000-0005-0000-0000-000067600000}"/>
    <cellStyle name="40 % - Markeringsfarve6 2 5 8" xfId="8490" xr:uid="{00000000-0005-0000-0000-000068600000}"/>
    <cellStyle name="40 % - Markeringsfarve6 2 5 8 2" xfId="18748" xr:uid="{00000000-0005-0000-0000-000069600000}"/>
    <cellStyle name="40 % - Markeringsfarve6 2 5 9" xfId="8491" xr:uid="{00000000-0005-0000-0000-00006A600000}"/>
    <cellStyle name="40 % - Markeringsfarve6 2 5 9 2" xfId="18749" xr:uid="{00000000-0005-0000-0000-00006B600000}"/>
    <cellStyle name="40 % - Markeringsfarve6 2 6" xfId="8492" xr:uid="{00000000-0005-0000-0000-00006C600000}"/>
    <cellStyle name="40 % - Markeringsfarve6 2 6 10" xfId="18750" xr:uid="{00000000-0005-0000-0000-00006D600000}"/>
    <cellStyle name="40 % - Markeringsfarve6 2 6 2" xfId="8493" xr:uid="{00000000-0005-0000-0000-00006E600000}"/>
    <cellStyle name="40 % - Markeringsfarve6 2 6 2 2" xfId="8494" xr:uid="{00000000-0005-0000-0000-00006F600000}"/>
    <cellStyle name="40 % - Markeringsfarve6 2 6 2 2 2" xfId="18752" xr:uid="{00000000-0005-0000-0000-000070600000}"/>
    <cellStyle name="40 % - Markeringsfarve6 2 6 2 3" xfId="8495" xr:uid="{00000000-0005-0000-0000-000071600000}"/>
    <cellStyle name="40 % - Markeringsfarve6 2 6 2 3 2" xfId="18753" xr:uid="{00000000-0005-0000-0000-000072600000}"/>
    <cellStyle name="40 % - Markeringsfarve6 2 6 2 4" xfId="8496" xr:uid="{00000000-0005-0000-0000-000073600000}"/>
    <cellStyle name="40 % - Markeringsfarve6 2 6 2 4 2" xfId="18754" xr:uid="{00000000-0005-0000-0000-000074600000}"/>
    <cellStyle name="40 % - Markeringsfarve6 2 6 2 5" xfId="8497" xr:uid="{00000000-0005-0000-0000-000075600000}"/>
    <cellStyle name="40 % - Markeringsfarve6 2 6 2 5 2" xfId="18755" xr:uid="{00000000-0005-0000-0000-000076600000}"/>
    <cellStyle name="40 % - Markeringsfarve6 2 6 2 6" xfId="8498" xr:uid="{00000000-0005-0000-0000-000077600000}"/>
    <cellStyle name="40 % - Markeringsfarve6 2 6 2 6 2" xfId="18756" xr:uid="{00000000-0005-0000-0000-000078600000}"/>
    <cellStyle name="40 % - Markeringsfarve6 2 6 2 7" xfId="18751" xr:uid="{00000000-0005-0000-0000-000079600000}"/>
    <cellStyle name="40 % - Markeringsfarve6 2 6 3" xfId="8499" xr:uid="{00000000-0005-0000-0000-00007A600000}"/>
    <cellStyle name="40 % - Markeringsfarve6 2 6 3 2" xfId="8500" xr:uid="{00000000-0005-0000-0000-00007B600000}"/>
    <cellStyle name="40 % - Markeringsfarve6 2 6 3 2 2" xfId="18758" xr:uid="{00000000-0005-0000-0000-00007C600000}"/>
    <cellStyle name="40 % - Markeringsfarve6 2 6 3 3" xfId="8501" xr:uid="{00000000-0005-0000-0000-00007D600000}"/>
    <cellStyle name="40 % - Markeringsfarve6 2 6 3 3 2" xfId="18759" xr:uid="{00000000-0005-0000-0000-00007E600000}"/>
    <cellStyle name="40 % - Markeringsfarve6 2 6 3 4" xfId="8502" xr:uid="{00000000-0005-0000-0000-00007F600000}"/>
    <cellStyle name="40 % - Markeringsfarve6 2 6 3 4 2" xfId="18760" xr:uid="{00000000-0005-0000-0000-000080600000}"/>
    <cellStyle name="40 % - Markeringsfarve6 2 6 3 5" xfId="8503" xr:uid="{00000000-0005-0000-0000-000081600000}"/>
    <cellStyle name="40 % - Markeringsfarve6 2 6 3 5 2" xfId="18761" xr:uid="{00000000-0005-0000-0000-000082600000}"/>
    <cellStyle name="40 % - Markeringsfarve6 2 6 3 6" xfId="8504" xr:uid="{00000000-0005-0000-0000-000083600000}"/>
    <cellStyle name="40 % - Markeringsfarve6 2 6 3 6 2" xfId="18762" xr:uid="{00000000-0005-0000-0000-000084600000}"/>
    <cellStyle name="40 % - Markeringsfarve6 2 6 3 7" xfId="18757" xr:uid="{00000000-0005-0000-0000-000085600000}"/>
    <cellStyle name="40 % - Markeringsfarve6 2 6 4" xfId="8505" xr:uid="{00000000-0005-0000-0000-000086600000}"/>
    <cellStyle name="40 % - Markeringsfarve6 2 6 4 2" xfId="8506" xr:uid="{00000000-0005-0000-0000-000087600000}"/>
    <cellStyle name="40 % - Markeringsfarve6 2 6 4 2 2" xfId="18764" xr:uid="{00000000-0005-0000-0000-000088600000}"/>
    <cellStyle name="40 % - Markeringsfarve6 2 6 4 3" xfId="8507" xr:uid="{00000000-0005-0000-0000-000089600000}"/>
    <cellStyle name="40 % - Markeringsfarve6 2 6 4 3 2" xfId="18765" xr:uid="{00000000-0005-0000-0000-00008A600000}"/>
    <cellStyle name="40 % - Markeringsfarve6 2 6 4 4" xfId="8508" xr:uid="{00000000-0005-0000-0000-00008B600000}"/>
    <cellStyle name="40 % - Markeringsfarve6 2 6 4 4 2" xfId="18766" xr:uid="{00000000-0005-0000-0000-00008C600000}"/>
    <cellStyle name="40 % - Markeringsfarve6 2 6 4 5" xfId="8509" xr:uid="{00000000-0005-0000-0000-00008D600000}"/>
    <cellStyle name="40 % - Markeringsfarve6 2 6 4 5 2" xfId="18767" xr:uid="{00000000-0005-0000-0000-00008E600000}"/>
    <cellStyle name="40 % - Markeringsfarve6 2 6 4 6" xfId="8510" xr:uid="{00000000-0005-0000-0000-00008F600000}"/>
    <cellStyle name="40 % - Markeringsfarve6 2 6 4 6 2" xfId="18768" xr:uid="{00000000-0005-0000-0000-000090600000}"/>
    <cellStyle name="40 % - Markeringsfarve6 2 6 4 7" xfId="18763" xr:uid="{00000000-0005-0000-0000-000091600000}"/>
    <cellStyle name="40 % - Markeringsfarve6 2 6 5" xfId="8511" xr:uid="{00000000-0005-0000-0000-000092600000}"/>
    <cellStyle name="40 % - Markeringsfarve6 2 6 5 2" xfId="18769" xr:uid="{00000000-0005-0000-0000-000093600000}"/>
    <cellStyle name="40 % - Markeringsfarve6 2 6 6" xfId="8512" xr:uid="{00000000-0005-0000-0000-000094600000}"/>
    <cellStyle name="40 % - Markeringsfarve6 2 6 6 2" xfId="18770" xr:uid="{00000000-0005-0000-0000-000095600000}"/>
    <cellStyle name="40 % - Markeringsfarve6 2 6 7" xfId="8513" xr:uid="{00000000-0005-0000-0000-000096600000}"/>
    <cellStyle name="40 % - Markeringsfarve6 2 6 7 2" xfId="18771" xr:uid="{00000000-0005-0000-0000-000097600000}"/>
    <cellStyle name="40 % - Markeringsfarve6 2 6 8" xfId="8514" xr:uid="{00000000-0005-0000-0000-000098600000}"/>
    <cellStyle name="40 % - Markeringsfarve6 2 6 8 2" xfId="18772" xr:uid="{00000000-0005-0000-0000-000099600000}"/>
    <cellStyle name="40 % - Markeringsfarve6 2 6 9" xfId="8515" xr:uid="{00000000-0005-0000-0000-00009A600000}"/>
    <cellStyle name="40 % - Markeringsfarve6 2 6 9 2" xfId="18773" xr:uid="{00000000-0005-0000-0000-00009B600000}"/>
    <cellStyle name="40 % - Markeringsfarve6 2 7" xfId="8516" xr:uid="{00000000-0005-0000-0000-00009C600000}"/>
    <cellStyle name="40 % - Markeringsfarve6 2 7 2" xfId="8517" xr:uid="{00000000-0005-0000-0000-00009D600000}"/>
    <cellStyle name="40 % - Markeringsfarve6 2 7 2 2" xfId="18775" xr:uid="{00000000-0005-0000-0000-00009E600000}"/>
    <cellStyle name="40 % - Markeringsfarve6 2 7 3" xfId="8518" xr:uid="{00000000-0005-0000-0000-00009F600000}"/>
    <cellStyle name="40 % - Markeringsfarve6 2 7 3 2" xfId="18776" xr:uid="{00000000-0005-0000-0000-0000A0600000}"/>
    <cellStyle name="40 % - Markeringsfarve6 2 7 4" xfId="8519" xr:uid="{00000000-0005-0000-0000-0000A1600000}"/>
    <cellStyle name="40 % - Markeringsfarve6 2 7 4 2" xfId="18777" xr:uid="{00000000-0005-0000-0000-0000A2600000}"/>
    <cellStyle name="40 % - Markeringsfarve6 2 7 5" xfId="8520" xr:uid="{00000000-0005-0000-0000-0000A3600000}"/>
    <cellStyle name="40 % - Markeringsfarve6 2 7 5 2" xfId="18778" xr:uid="{00000000-0005-0000-0000-0000A4600000}"/>
    <cellStyle name="40 % - Markeringsfarve6 2 7 6" xfId="8521" xr:uid="{00000000-0005-0000-0000-0000A5600000}"/>
    <cellStyle name="40 % - Markeringsfarve6 2 7 6 2" xfId="18779" xr:uid="{00000000-0005-0000-0000-0000A6600000}"/>
    <cellStyle name="40 % - Markeringsfarve6 2 7 7" xfId="18774" xr:uid="{00000000-0005-0000-0000-0000A7600000}"/>
    <cellStyle name="40 % - Markeringsfarve6 2 8" xfId="8522" xr:uid="{00000000-0005-0000-0000-0000A8600000}"/>
    <cellStyle name="40 % - Markeringsfarve6 2 8 2" xfId="8523" xr:uid="{00000000-0005-0000-0000-0000A9600000}"/>
    <cellStyle name="40 % - Markeringsfarve6 2 8 2 2" xfId="18781" xr:uid="{00000000-0005-0000-0000-0000AA600000}"/>
    <cellStyle name="40 % - Markeringsfarve6 2 8 3" xfId="8524" xr:uid="{00000000-0005-0000-0000-0000AB600000}"/>
    <cellStyle name="40 % - Markeringsfarve6 2 8 3 2" xfId="18782" xr:uid="{00000000-0005-0000-0000-0000AC600000}"/>
    <cellStyle name="40 % - Markeringsfarve6 2 8 4" xfId="8525" xr:uid="{00000000-0005-0000-0000-0000AD600000}"/>
    <cellStyle name="40 % - Markeringsfarve6 2 8 4 2" xfId="18783" xr:uid="{00000000-0005-0000-0000-0000AE600000}"/>
    <cellStyle name="40 % - Markeringsfarve6 2 8 5" xfId="8526" xr:uid="{00000000-0005-0000-0000-0000AF600000}"/>
    <cellStyle name="40 % - Markeringsfarve6 2 8 5 2" xfId="18784" xr:uid="{00000000-0005-0000-0000-0000B0600000}"/>
    <cellStyle name="40 % - Markeringsfarve6 2 8 6" xfId="8527" xr:uid="{00000000-0005-0000-0000-0000B1600000}"/>
    <cellStyle name="40 % - Markeringsfarve6 2 8 6 2" xfId="18785" xr:uid="{00000000-0005-0000-0000-0000B2600000}"/>
    <cellStyle name="40 % - Markeringsfarve6 2 8 7" xfId="18780" xr:uid="{00000000-0005-0000-0000-0000B3600000}"/>
    <cellStyle name="40 % - Markeringsfarve6 2 9" xfId="8528" xr:uid="{00000000-0005-0000-0000-0000B4600000}"/>
    <cellStyle name="40 % - Markeringsfarve6 2 9 2" xfId="8529" xr:uid="{00000000-0005-0000-0000-0000B5600000}"/>
    <cellStyle name="40 % - Markeringsfarve6 2 9 2 2" xfId="18787" xr:uid="{00000000-0005-0000-0000-0000B6600000}"/>
    <cellStyle name="40 % - Markeringsfarve6 2 9 3" xfId="8530" xr:uid="{00000000-0005-0000-0000-0000B7600000}"/>
    <cellStyle name="40 % - Markeringsfarve6 2 9 3 2" xfId="18788" xr:uid="{00000000-0005-0000-0000-0000B8600000}"/>
    <cellStyle name="40 % - Markeringsfarve6 2 9 4" xfId="8531" xr:uid="{00000000-0005-0000-0000-0000B9600000}"/>
    <cellStyle name="40 % - Markeringsfarve6 2 9 4 2" xfId="18789" xr:uid="{00000000-0005-0000-0000-0000BA600000}"/>
    <cellStyle name="40 % - Markeringsfarve6 2 9 5" xfId="8532" xr:uid="{00000000-0005-0000-0000-0000BB600000}"/>
    <cellStyle name="40 % - Markeringsfarve6 2 9 5 2" xfId="18790" xr:uid="{00000000-0005-0000-0000-0000BC600000}"/>
    <cellStyle name="40 % - Markeringsfarve6 2 9 6" xfId="8533" xr:uid="{00000000-0005-0000-0000-0000BD600000}"/>
    <cellStyle name="40 % - Markeringsfarve6 2 9 6 2" xfId="18791" xr:uid="{00000000-0005-0000-0000-0000BE600000}"/>
    <cellStyle name="40 % - Markeringsfarve6 2 9 7" xfId="18786" xr:uid="{00000000-0005-0000-0000-0000BF600000}"/>
    <cellStyle name="40 % - Markeringsfarve6 2_Budget" xfId="8534" xr:uid="{00000000-0005-0000-0000-0000C0600000}"/>
    <cellStyle name="40 % - Markeringsfarve6 20" xfId="10305" xr:uid="{00000000-0005-0000-0000-0000C1600000}"/>
    <cellStyle name="40 % - Markeringsfarve6 3" xfId="8535" xr:uid="{00000000-0005-0000-0000-0000C2600000}"/>
    <cellStyle name="40 % - Markeringsfarve6 3 2" xfId="8536" xr:uid="{00000000-0005-0000-0000-0000C3600000}"/>
    <cellStyle name="40 % - Markeringsfarve6 3 2 10" xfId="18793" xr:uid="{00000000-0005-0000-0000-0000C4600000}"/>
    <cellStyle name="40 % - Markeringsfarve6 3 2 2" xfId="8537" xr:uid="{00000000-0005-0000-0000-0000C5600000}"/>
    <cellStyle name="40 % - Markeringsfarve6 3 2 2 2" xfId="8538" xr:uid="{00000000-0005-0000-0000-0000C6600000}"/>
    <cellStyle name="40 % - Markeringsfarve6 3 2 2 2 2" xfId="8539" xr:uid="{00000000-0005-0000-0000-0000C7600000}"/>
    <cellStyle name="40 % - Markeringsfarve6 3 2 2 2 2 2" xfId="18796" xr:uid="{00000000-0005-0000-0000-0000C8600000}"/>
    <cellStyle name="40 % - Markeringsfarve6 3 2 2 2 3" xfId="8540" xr:uid="{00000000-0005-0000-0000-0000C9600000}"/>
    <cellStyle name="40 % - Markeringsfarve6 3 2 2 2 3 2" xfId="18797" xr:uid="{00000000-0005-0000-0000-0000CA600000}"/>
    <cellStyle name="40 % - Markeringsfarve6 3 2 2 2 4" xfId="8541" xr:uid="{00000000-0005-0000-0000-0000CB600000}"/>
    <cellStyle name="40 % - Markeringsfarve6 3 2 2 2 4 2" xfId="18798" xr:uid="{00000000-0005-0000-0000-0000CC600000}"/>
    <cellStyle name="40 % - Markeringsfarve6 3 2 2 2 5" xfId="8542" xr:uid="{00000000-0005-0000-0000-0000CD600000}"/>
    <cellStyle name="40 % - Markeringsfarve6 3 2 2 2 5 2" xfId="18799" xr:uid="{00000000-0005-0000-0000-0000CE600000}"/>
    <cellStyle name="40 % - Markeringsfarve6 3 2 2 2 6" xfId="8543" xr:uid="{00000000-0005-0000-0000-0000CF600000}"/>
    <cellStyle name="40 % - Markeringsfarve6 3 2 2 2 6 2" xfId="18800" xr:uid="{00000000-0005-0000-0000-0000D0600000}"/>
    <cellStyle name="40 % - Markeringsfarve6 3 2 2 2 7" xfId="18795" xr:uid="{00000000-0005-0000-0000-0000D1600000}"/>
    <cellStyle name="40 % - Markeringsfarve6 3 2 2 3" xfId="8544" xr:uid="{00000000-0005-0000-0000-0000D2600000}"/>
    <cellStyle name="40 % - Markeringsfarve6 3 2 2 3 2" xfId="18801" xr:uid="{00000000-0005-0000-0000-0000D3600000}"/>
    <cellStyle name="40 % - Markeringsfarve6 3 2 2 4" xfId="8545" xr:uid="{00000000-0005-0000-0000-0000D4600000}"/>
    <cellStyle name="40 % - Markeringsfarve6 3 2 2 4 2" xfId="18802" xr:uid="{00000000-0005-0000-0000-0000D5600000}"/>
    <cellStyle name="40 % - Markeringsfarve6 3 2 2 5" xfId="8546" xr:uid="{00000000-0005-0000-0000-0000D6600000}"/>
    <cellStyle name="40 % - Markeringsfarve6 3 2 2 5 2" xfId="18803" xr:uid="{00000000-0005-0000-0000-0000D7600000}"/>
    <cellStyle name="40 % - Markeringsfarve6 3 2 2 6" xfId="8547" xr:uid="{00000000-0005-0000-0000-0000D8600000}"/>
    <cellStyle name="40 % - Markeringsfarve6 3 2 2 6 2" xfId="18804" xr:uid="{00000000-0005-0000-0000-0000D9600000}"/>
    <cellStyle name="40 % - Markeringsfarve6 3 2 2 7" xfId="8548" xr:uid="{00000000-0005-0000-0000-0000DA600000}"/>
    <cellStyle name="40 % - Markeringsfarve6 3 2 2 7 2" xfId="18805" xr:uid="{00000000-0005-0000-0000-0000DB600000}"/>
    <cellStyle name="40 % - Markeringsfarve6 3 2 2 8" xfId="18794" xr:uid="{00000000-0005-0000-0000-0000DC600000}"/>
    <cellStyle name="40 % - Markeringsfarve6 3 2 3" xfId="8549" xr:uid="{00000000-0005-0000-0000-0000DD600000}"/>
    <cellStyle name="40 % - Markeringsfarve6 3 2 3 2" xfId="8550" xr:uid="{00000000-0005-0000-0000-0000DE600000}"/>
    <cellStyle name="40 % - Markeringsfarve6 3 2 3 2 2" xfId="18807" xr:uid="{00000000-0005-0000-0000-0000DF600000}"/>
    <cellStyle name="40 % - Markeringsfarve6 3 2 3 3" xfId="8551" xr:uid="{00000000-0005-0000-0000-0000E0600000}"/>
    <cellStyle name="40 % - Markeringsfarve6 3 2 3 3 2" xfId="18808" xr:uid="{00000000-0005-0000-0000-0000E1600000}"/>
    <cellStyle name="40 % - Markeringsfarve6 3 2 3 4" xfId="8552" xr:uid="{00000000-0005-0000-0000-0000E2600000}"/>
    <cellStyle name="40 % - Markeringsfarve6 3 2 3 4 2" xfId="18809" xr:uid="{00000000-0005-0000-0000-0000E3600000}"/>
    <cellStyle name="40 % - Markeringsfarve6 3 2 3 5" xfId="8553" xr:uid="{00000000-0005-0000-0000-0000E4600000}"/>
    <cellStyle name="40 % - Markeringsfarve6 3 2 3 5 2" xfId="18810" xr:uid="{00000000-0005-0000-0000-0000E5600000}"/>
    <cellStyle name="40 % - Markeringsfarve6 3 2 3 6" xfId="8554" xr:uid="{00000000-0005-0000-0000-0000E6600000}"/>
    <cellStyle name="40 % - Markeringsfarve6 3 2 3 6 2" xfId="18811" xr:uid="{00000000-0005-0000-0000-0000E7600000}"/>
    <cellStyle name="40 % - Markeringsfarve6 3 2 3 7" xfId="18806" xr:uid="{00000000-0005-0000-0000-0000E8600000}"/>
    <cellStyle name="40 % - Markeringsfarve6 3 2 4" xfId="8555" xr:uid="{00000000-0005-0000-0000-0000E9600000}"/>
    <cellStyle name="40 % - Markeringsfarve6 3 2 4 2" xfId="18812" xr:uid="{00000000-0005-0000-0000-0000EA600000}"/>
    <cellStyle name="40 % - Markeringsfarve6 3 2 5" xfId="8556" xr:uid="{00000000-0005-0000-0000-0000EB600000}"/>
    <cellStyle name="40 % - Markeringsfarve6 3 2 5 2" xfId="18813" xr:uid="{00000000-0005-0000-0000-0000EC600000}"/>
    <cellStyle name="40 % - Markeringsfarve6 3 2 6" xfId="8557" xr:uid="{00000000-0005-0000-0000-0000ED600000}"/>
    <cellStyle name="40 % - Markeringsfarve6 3 2 6 2" xfId="18814" xr:uid="{00000000-0005-0000-0000-0000EE600000}"/>
    <cellStyle name="40 % - Markeringsfarve6 3 2 7" xfId="8558" xr:uid="{00000000-0005-0000-0000-0000EF600000}"/>
    <cellStyle name="40 % - Markeringsfarve6 3 2 7 2" xfId="18815" xr:uid="{00000000-0005-0000-0000-0000F0600000}"/>
    <cellStyle name="40 % - Markeringsfarve6 3 2 8" xfId="8559" xr:uid="{00000000-0005-0000-0000-0000F1600000}"/>
    <cellStyle name="40 % - Markeringsfarve6 3 2 8 2" xfId="18816" xr:uid="{00000000-0005-0000-0000-0000F2600000}"/>
    <cellStyle name="40 % - Markeringsfarve6 3 2 9" xfId="8560" xr:uid="{00000000-0005-0000-0000-0000F3600000}"/>
    <cellStyle name="40 % - Markeringsfarve6 3 2 9 2" xfId="18817" xr:uid="{00000000-0005-0000-0000-0000F4600000}"/>
    <cellStyle name="40 % - Markeringsfarve6 3 3" xfId="8561" xr:uid="{00000000-0005-0000-0000-0000F5600000}"/>
    <cellStyle name="40 % - Markeringsfarve6 3 3 2" xfId="18818" xr:uid="{00000000-0005-0000-0000-0000F6600000}"/>
    <cellStyle name="40 % - Markeringsfarve6 3 4" xfId="18792" xr:uid="{00000000-0005-0000-0000-0000F7600000}"/>
    <cellStyle name="40 % - Markeringsfarve6 3_Budget" xfId="8562" xr:uid="{00000000-0005-0000-0000-0000F8600000}"/>
    <cellStyle name="40 % - Markeringsfarve6 4" xfId="8563" xr:uid="{00000000-0005-0000-0000-0000F9600000}"/>
    <cellStyle name="40 % - Markeringsfarve6 4 2" xfId="8564" xr:uid="{00000000-0005-0000-0000-0000FA600000}"/>
    <cellStyle name="40 % - Markeringsfarve6 4 2 2" xfId="18820" xr:uid="{00000000-0005-0000-0000-0000FB600000}"/>
    <cellStyle name="40 % - Markeringsfarve6 4 3" xfId="18819" xr:uid="{00000000-0005-0000-0000-0000FC600000}"/>
    <cellStyle name="40 % - Markeringsfarve6 5" xfId="8565" xr:uid="{00000000-0005-0000-0000-0000FD600000}"/>
    <cellStyle name="40 % - Markeringsfarve6 5 2" xfId="18821" xr:uid="{00000000-0005-0000-0000-0000FE600000}"/>
    <cellStyle name="40 % - Markeringsfarve6 6" xfId="8566" xr:uid="{00000000-0005-0000-0000-0000FF600000}"/>
    <cellStyle name="40 % - Markeringsfarve6 6 10" xfId="8567" xr:uid="{00000000-0005-0000-0000-000000610000}"/>
    <cellStyle name="40 % - Markeringsfarve6 6 10 2" xfId="18823" xr:uid="{00000000-0005-0000-0000-000001610000}"/>
    <cellStyle name="40 % - Markeringsfarve6 6 11" xfId="18822" xr:uid="{00000000-0005-0000-0000-000002610000}"/>
    <cellStyle name="40 % - Markeringsfarve6 6 2" xfId="8568" xr:uid="{00000000-0005-0000-0000-000003610000}"/>
    <cellStyle name="40 % - Markeringsfarve6 6 2 2" xfId="8569" xr:uid="{00000000-0005-0000-0000-000004610000}"/>
    <cellStyle name="40 % - Markeringsfarve6 6 2 2 2" xfId="8570" xr:uid="{00000000-0005-0000-0000-000005610000}"/>
    <cellStyle name="40 % - Markeringsfarve6 6 2 2 2 2" xfId="18826" xr:uid="{00000000-0005-0000-0000-000006610000}"/>
    <cellStyle name="40 % - Markeringsfarve6 6 2 2 3" xfId="8571" xr:uid="{00000000-0005-0000-0000-000007610000}"/>
    <cellStyle name="40 % - Markeringsfarve6 6 2 2 3 2" xfId="18827" xr:uid="{00000000-0005-0000-0000-000008610000}"/>
    <cellStyle name="40 % - Markeringsfarve6 6 2 2 4" xfId="8572" xr:uid="{00000000-0005-0000-0000-000009610000}"/>
    <cellStyle name="40 % - Markeringsfarve6 6 2 2 4 2" xfId="18828" xr:uid="{00000000-0005-0000-0000-00000A610000}"/>
    <cellStyle name="40 % - Markeringsfarve6 6 2 2 5" xfId="8573" xr:uid="{00000000-0005-0000-0000-00000B610000}"/>
    <cellStyle name="40 % - Markeringsfarve6 6 2 2 5 2" xfId="18829" xr:uid="{00000000-0005-0000-0000-00000C610000}"/>
    <cellStyle name="40 % - Markeringsfarve6 6 2 2 6" xfId="8574" xr:uid="{00000000-0005-0000-0000-00000D610000}"/>
    <cellStyle name="40 % - Markeringsfarve6 6 2 2 6 2" xfId="18830" xr:uid="{00000000-0005-0000-0000-00000E610000}"/>
    <cellStyle name="40 % - Markeringsfarve6 6 2 2 7" xfId="18825" xr:uid="{00000000-0005-0000-0000-00000F610000}"/>
    <cellStyle name="40 % - Markeringsfarve6 6 2 3" xfId="8575" xr:uid="{00000000-0005-0000-0000-000010610000}"/>
    <cellStyle name="40 % - Markeringsfarve6 6 2 3 2" xfId="8576" xr:uid="{00000000-0005-0000-0000-000011610000}"/>
    <cellStyle name="40 % - Markeringsfarve6 6 2 3 2 2" xfId="18832" xr:uid="{00000000-0005-0000-0000-000012610000}"/>
    <cellStyle name="40 % - Markeringsfarve6 6 2 3 3" xfId="8577" xr:uid="{00000000-0005-0000-0000-000013610000}"/>
    <cellStyle name="40 % - Markeringsfarve6 6 2 3 3 2" xfId="18833" xr:uid="{00000000-0005-0000-0000-000014610000}"/>
    <cellStyle name="40 % - Markeringsfarve6 6 2 3 4" xfId="8578" xr:uid="{00000000-0005-0000-0000-000015610000}"/>
    <cellStyle name="40 % - Markeringsfarve6 6 2 3 4 2" xfId="18834" xr:uid="{00000000-0005-0000-0000-000016610000}"/>
    <cellStyle name="40 % - Markeringsfarve6 6 2 3 5" xfId="8579" xr:uid="{00000000-0005-0000-0000-000017610000}"/>
    <cellStyle name="40 % - Markeringsfarve6 6 2 3 5 2" xfId="18835" xr:uid="{00000000-0005-0000-0000-000018610000}"/>
    <cellStyle name="40 % - Markeringsfarve6 6 2 3 6" xfId="8580" xr:uid="{00000000-0005-0000-0000-000019610000}"/>
    <cellStyle name="40 % - Markeringsfarve6 6 2 3 6 2" xfId="18836" xr:uid="{00000000-0005-0000-0000-00001A610000}"/>
    <cellStyle name="40 % - Markeringsfarve6 6 2 3 7" xfId="18831" xr:uid="{00000000-0005-0000-0000-00001B610000}"/>
    <cellStyle name="40 % - Markeringsfarve6 6 2 4" xfId="8581" xr:uid="{00000000-0005-0000-0000-00001C610000}"/>
    <cellStyle name="40 % - Markeringsfarve6 6 2 4 2" xfId="18837" xr:uid="{00000000-0005-0000-0000-00001D610000}"/>
    <cellStyle name="40 % - Markeringsfarve6 6 2 5" xfId="8582" xr:uid="{00000000-0005-0000-0000-00001E610000}"/>
    <cellStyle name="40 % - Markeringsfarve6 6 2 5 2" xfId="18838" xr:uid="{00000000-0005-0000-0000-00001F610000}"/>
    <cellStyle name="40 % - Markeringsfarve6 6 2 6" xfId="8583" xr:uid="{00000000-0005-0000-0000-000020610000}"/>
    <cellStyle name="40 % - Markeringsfarve6 6 2 6 2" xfId="18839" xr:uid="{00000000-0005-0000-0000-000021610000}"/>
    <cellStyle name="40 % - Markeringsfarve6 6 2 7" xfId="8584" xr:uid="{00000000-0005-0000-0000-000022610000}"/>
    <cellStyle name="40 % - Markeringsfarve6 6 2 7 2" xfId="18840" xr:uid="{00000000-0005-0000-0000-000023610000}"/>
    <cellStyle name="40 % - Markeringsfarve6 6 2 8" xfId="8585" xr:uid="{00000000-0005-0000-0000-000024610000}"/>
    <cellStyle name="40 % - Markeringsfarve6 6 2 8 2" xfId="18841" xr:uid="{00000000-0005-0000-0000-000025610000}"/>
    <cellStyle name="40 % - Markeringsfarve6 6 2 9" xfId="18824" xr:uid="{00000000-0005-0000-0000-000026610000}"/>
    <cellStyle name="40 % - Markeringsfarve6 6 3" xfId="8586" xr:uid="{00000000-0005-0000-0000-000027610000}"/>
    <cellStyle name="40 % - Markeringsfarve6 6 3 2" xfId="18842" xr:uid="{00000000-0005-0000-0000-000028610000}"/>
    <cellStyle name="40 % - Markeringsfarve6 6 4" xfId="8587" xr:uid="{00000000-0005-0000-0000-000029610000}"/>
    <cellStyle name="40 % - Markeringsfarve6 6 4 2" xfId="8588" xr:uid="{00000000-0005-0000-0000-00002A610000}"/>
    <cellStyle name="40 % - Markeringsfarve6 6 4 2 2" xfId="18844" xr:uid="{00000000-0005-0000-0000-00002B610000}"/>
    <cellStyle name="40 % - Markeringsfarve6 6 4 3" xfId="8589" xr:uid="{00000000-0005-0000-0000-00002C610000}"/>
    <cellStyle name="40 % - Markeringsfarve6 6 4 3 2" xfId="18845" xr:uid="{00000000-0005-0000-0000-00002D610000}"/>
    <cellStyle name="40 % - Markeringsfarve6 6 4 4" xfId="8590" xr:uid="{00000000-0005-0000-0000-00002E610000}"/>
    <cellStyle name="40 % - Markeringsfarve6 6 4 4 2" xfId="18846" xr:uid="{00000000-0005-0000-0000-00002F610000}"/>
    <cellStyle name="40 % - Markeringsfarve6 6 4 5" xfId="8591" xr:uid="{00000000-0005-0000-0000-000030610000}"/>
    <cellStyle name="40 % - Markeringsfarve6 6 4 5 2" xfId="18847" xr:uid="{00000000-0005-0000-0000-000031610000}"/>
    <cellStyle name="40 % - Markeringsfarve6 6 4 6" xfId="8592" xr:uid="{00000000-0005-0000-0000-000032610000}"/>
    <cellStyle name="40 % - Markeringsfarve6 6 4 6 2" xfId="18848" xr:uid="{00000000-0005-0000-0000-000033610000}"/>
    <cellStyle name="40 % - Markeringsfarve6 6 4 7" xfId="18843" xr:uid="{00000000-0005-0000-0000-000034610000}"/>
    <cellStyle name="40 % - Markeringsfarve6 6 5" xfId="8593" xr:uid="{00000000-0005-0000-0000-000035610000}"/>
    <cellStyle name="40 % - Markeringsfarve6 6 5 2" xfId="8594" xr:uid="{00000000-0005-0000-0000-000036610000}"/>
    <cellStyle name="40 % - Markeringsfarve6 6 5 2 2" xfId="18850" xr:uid="{00000000-0005-0000-0000-000037610000}"/>
    <cellStyle name="40 % - Markeringsfarve6 6 5 3" xfId="8595" xr:uid="{00000000-0005-0000-0000-000038610000}"/>
    <cellStyle name="40 % - Markeringsfarve6 6 5 3 2" xfId="18851" xr:uid="{00000000-0005-0000-0000-000039610000}"/>
    <cellStyle name="40 % - Markeringsfarve6 6 5 4" xfId="8596" xr:uid="{00000000-0005-0000-0000-00003A610000}"/>
    <cellStyle name="40 % - Markeringsfarve6 6 5 4 2" xfId="18852" xr:uid="{00000000-0005-0000-0000-00003B610000}"/>
    <cellStyle name="40 % - Markeringsfarve6 6 5 5" xfId="8597" xr:uid="{00000000-0005-0000-0000-00003C610000}"/>
    <cellStyle name="40 % - Markeringsfarve6 6 5 5 2" xfId="18853" xr:uid="{00000000-0005-0000-0000-00003D610000}"/>
    <cellStyle name="40 % - Markeringsfarve6 6 5 6" xfId="8598" xr:uid="{00000000-0005-0000-0000-00003E610000}"/>
    <cellStyle name="40 % - Markeringsfarve6 6 5 6 2" xfId="18854" xr:uid="{00000000-0005-0000-0000-00003F610000}"/>
    <cellStyle name="40 % - Markeringsfarve6 6 5 7" xfId="18849" xr:uid="{00000000-0005-0000-0000-000040610000}"/>
    <cellStyle name="40 % - Markeringsfarve6 6 6" xfId="8599" xr:uid="{00000000-0005-0000-0000-000041610000}"/>
    <cellStyle name="40 % - Markeringsfarve6 6 6 2" xfId="18855" xr:uid="{00000000-0005-0000-0000-000042610000}"/>
    <cellStyle name="40 % - Markeringsfarve6 6 7" xfId="8600" xr:uid="{00000000-0005-0000-0000-000043610000}"/>
    <cellStyle name="40 % - Markeringsfarve6 6 7 2" xfId="18856" xr:uid="{00000000-0005-0000-0000-000044610000}"/>
    <cellStyle name="40 % - Markeringsfarve6 6 8" xfId="8601" xr:uid="{00000000-0005-0000-0000-000045610000}"/>
    <cellStyle name="40 % - Markeringsfarve6 6 8 2" xfId="18857" xr:uid="{00000000-0005-0000-0000-000046610000}"/>
    <cellStyle name="40 % - Markeringsfarve6 6 9" xfId="8602" xr:uid="{00000000-0005-0000-0000-000047610000}"/>
    <cellStyle name="40 % - Markeringsfarve6 6 9 2" xfId="18858" xr:uid="{00000000-0005-0000-0000-000048610000}"/>
    <cellStyle name="40 % - Markeringsfarve6 7" xfId="8603" xr:uid="{00000000-0005-0000-0000-000049610000}"/>
    <cellStyle name="40 % - Markeringsfarve6 7 2" xfId="18859" xr:uid="{00000000-0005-0000-0000-00004A610000}"/>
    <cellStyle name="40 % - Markeringsfarve6 8" xfId="8604" xr:uid="{00000000-0005-0000-0000-00004B610000}"/>
    <cellStyle name="40 % - Markeringsfarve6 8 2" xfId="18860" xr:uid="{00000000-0005-0000-0000-00004C610000}"/>
    <cellStyle name="40 % - Markeringsfarve6 9" xfId="8605" xr:uid="{00000000-0005-0000-0000-00004D610000}"/>
    <cellStyle name="40 % - Markeringsfarve6 9 2" xfId="18861" xr:uid="{00000000-0005-0000-0000-00004E610000}"/>
    <cellStyle name="40 % - Accent1" xfId="8606" xr:uid="{00000000-0005-0000-0000-00004F610000}"/>
    <cellStyle name="40 % - Accent1 2" xfId="8607" xr:uid="{00000000-0005-0000-0000-000050610000}"/>
    <cellStyle name="40 % - Accent1 2 2" xfId="18863" xr:uid="{00000000-0005-0000-0000-000051610000}"/>
    <cellStyle name="40 % - Accent1 3" xfId="18862" xr:uid="{00000000-0005-0000-0000-000052610000}"/>
    <cellStyle name="40 % - Accent1_Budget" xfId="8608" xr:uid="{00000000-0005-0000-0000-000053610000}"/>
    <cellStyle name="40 % - Accent2" xfId="8609" xr:uid="{00000000-0005-0000-0000-000054610000}"/>
    <cellStyle name="40 % - Accent2 2" xfId="8610" xr:uid="{00000000-0005-0000-0000-000055610000}"/>
    <cellStyle name="40 % - Accent2 2 2" xfId="18865" xr:uid="{00000000-0005-0000-0000-000056610000}"/>
    <cellStyle name="40 % - Accent2 3" xfId="18864" xr:uid="{00000000-0005-0000-0000-000057610000}"/>
    <cellStyle name="40 % - Accent2_Budget" xfId="8611" xr:uid="{00000000-0005-0000-0000-000058610000}"/>
    <cellStyle name="40 % - Accent3" xfId="8612" xr:uid="{00000000-0005-0000-0000-000059610000}"/>
    <cellStyle name="40 % - Accent3 2" xfId="8613" xr:uid="{00000000-0005-0000-0000-00005A610000}"/>
    <cellStyle name="40 % - Accent3 2 2" xfId="18867" xr:uid="{00000000-0005-0000-0000-00005B610000}"/>
    <cellStyle name="40 % - Accent3 3" xfId="18866" xr:uid="{00000000-0005-0000-0000-00005C610000}"/>
    <cellStyle name="40 % - Accent3_Budget" xfId="8614" xr:uid="{00000000-0005-0000-0000-00005D610000}"/>
    <cellStyle name="40 % - Accent4" xfId="8615" xr:uid="{00000000-0005-0000-0000-00005E610000}"/>
    <cellStyle name="40 % - Accent4 2" xfId="8616" xr:uid="{00000000-0005-0000-0000-00005F610000}"/>
    <cellStyle name="40 % - Accent4 2 2" xfId="18869" xr:uid="{00000000-0005-0000-0000-000060610000}"/>
    <cellStyle name="40 % - Accent4 3" xfId="18868" xr:uid="{00000000-0005-0000-0000-000061610000}"/>
    <cellStyle name="40 % - Accent4_Budget" xfId="8617" xr:uid="{00000000-0005-0000-0000-000062610000}"/>
    <cellStyle name="40 % - Accent5" xfId="8618" xr:uid="{00000000-0005-0000-0000-000063610000}"/>
    <cellStyle name="40 % - Accent5 2" xfId="8619" xr:uid="{00000000-0005-0000-0000-000064610000}"/>
    <cellStyle name="40 % - Accent5 2 2" xfId="18871" xr:uid="{00000000-0005-0000-0000-000065610000}"/>
    <cellStyle name="40 % - Accent5 3" xfId="18870" xr:uid="{00000000-0005-0000-0000-000066610000}"/>
    <cellStyle name="40 % - Accent5_Budget" xfId="8620" xr:uid="{00000000-0005-0000-0000-000067610000}"/>
    <cellStyle name="40 % - Accent6" xfId="8621" xr:uid="{00000000-0005-0000-0000-000068610000}"/>
    <cellStyle name="40 % - Accent6 2" xfId="8622" xr:uid="{00000000-0005-0000-0000-000069610000}"/>
    <cellStyle name="40 % - Accent6 2 2" xfId="18873" xr:uid="{00000000-0005-0000-0000-00006A610000}"/>
    <cellStyle name="40 % - Accent6 3" xfId="18872" xr:uid="{00000000-0005-0000-0000-00006B610000}"/>
    <cellStyle name="40 % - Accent6_Budget" xfId="8623" xr:uid="{00000000-0005-0000-0000-00006C610000}"/>
    <cellStyle name="40% - Accent1" xfId="8624" xr:uid="{00000000-0005-0000-0000-00006D610000}"/>
    <cellStyle name="40% - Accent1 2" xfId="8625" xr:uid="{00000000-0005-0000-0000-00006E610000}"/>
    <cellStyle name="40% - Accent1 2 2" xfId="10308" xr:uid="{00000000-0005-0000-0000-00006F610000}"/>
    <cellStyle name="40% - Accent1 2 3" xfId="18875" xr:uid="{00000000-0005-0000-0000-000070610000}"/>
    <cellStyle name="40% - Accent1 3" xfId="10307" xr:uid="{00000000-0005-0000-0000-000071610000}"/>
    <cellStyle name="40% - Accent1 4" xfId="18874" xr:uid="{00000000-0005-0000-0000-000072610000}"/>
    <cellStyle name="40% - Accent1_22.11.-22.15.  Efterskoler m.v." xfId="8626" xr:uid="{00000000-0005-0000-0000-000073610000}"/>
    <cellStyle name="40% - Accent2" xfId="8627" xr:uid="{00000000-0005-0000-0000-000074610000}"/>
    <cellStyle name="40% - Accent2 2" xfId="8628" xr:uid="{00000000-0005-0000-0000-000075610000}"/>
    <cellStyle name="40% - Accent2 2 2" xfId="10310" xr:uid="{00000000-0005-0000-0000-000076610000}"/>
    <cellStyle name="40% - Accent2 2 3" xfId="18877" xr:uid="{00000000-0005-0000-0000-000077610000}"/>
    <cellStyle name="40% - Accent2 3" xfId="10309" xr:uid="{00000000-0005-0000-0000-000078610000}"/>
    <cellStyle name="40% - Accent2 4" xfId="18876" xr:uid="{00000000-0005-0000-0000-000079610000}"/>
    <cellStyle name="40% - Accent2_22.11.-22.15.  Efterskoler m.v." xfId="8629" xr:uid="{00000000-0005-0000-0000-00007A610000}"/>
    <cellStyle name="40% - Accent3" xfId="8630" xr:uid="{00000000-0005-0000-0000-00007B610000}"/>
    <cellStyle name="40% - Accent3 2" xfId="8631" xr:uid="{00000000-0005-0000-0000-00007C610000}"/>
    <cellStyle name="40% - Accent3 2 2" xfId="10312" xr:uid="{00000000-0005-0000-0000-00007D610000}"/>
    <cellStyle name="40% - Accent3 2 3" xfId="18879" xr:uid="{00000000-0005-0000-0000-00007E610000}"/>
    <cellStyle name="40% - Accent3 3" xfId="10311" xr:uid="{00000000-0005-0000-0000-00007F610000}"/>
    <cellStyle name="40% - Accent3 4" xfId="18878" xr:uid="{00000000-0005-0000-0000-000080610000}"/>
    <cellStyle name="40% - Accent3_22.11.-22.15.  Efterskoler m.v." xfId="8632" xr:uid="{00000000-0005-0000-0000-000081610000}"/>
    <cellStyle name="40% - Accent4" xfId="8633" xr:uid="{00000000-0005-0000-0000-000082610000}"/>
    <cellStyle name="40% - Accent4 2" xfId="8634" xr:uid="{00000000-0005-0000-0000-000083610000}"/>
    <cellStyle name="40% - Accent4 2 2" xfId="10314" xr:uid="{00000000-0005-0000-0000-000084610000}"/>
    <cellStyle name="40% - Accent4 2 3" xfId="18881" xr:uid="{00000000-0005-0000-0000-000085610000}"/>
    <cellStyle name="40% - Accent4 3" xfId="10313" xr:uid="{00000000-0005-0000-0000-000086610000}"/>
    <cellStyle name="40% - Accent4 4" xfId="18880" xr:uid="{00000000-0005-0000-0000-000087610000}"/>
    <cellStyle name="40% - Accent4_22.11.-22.15.  Efterskoler m.v." xfId="8635" xr:uid="{00000000-0005-0000-0000-000088610000}"/>
    <cellStyle name="40% - Accent5" xfId="8636" xr:uid="{00000000-0005-0000-0000-000089610000}"/>
    <cellStyle name="40% - Accent5 2" xfId="8637" xr:uid="{00000000-0005-0000-0000-00008A610000}"/>
    <cellStyle name="40% - Accent5 2 2" xfId="10316" xr:uid="{00000000-0005-0000-0000-00008B610000}"/>
    <cellStyle name="40% - Accent5 2 3" xfId="18883" xr:uid="{00000000-0005-0000-0000-00008C610000}"/>
    <cellStyle name="40% - Accent5 3" xfId="10315" xr:uid="{00000000-0005-0000-0000-00008D610000}"/>
    <cellStyle name="40% - Accent5 4" xfId="18882" xr:uid="{00000000-0005-0000-0000-00008E610000}"/>
    <cellStyle name="40% - Accent5_22.11.-22.15.  Efterskoler m.v." xfId="8638" xr:uid="{00000000-0005-0000-0000-00008F610000}"/>
    <cellStyle name="40% - Accent6" xfId="8639" xr:uid="{00000000-0005-0000-0000-000090610000}"/>
    <cellStyle name="40% - Accent6 2" xfId="8640" xr:uid="{00000000-0005-0000-0000-000091610000}"/>
    <cellStyle name="40% - Accent6 2 2" xfId="10318" xr:uid="{00000000-0005-0000-0000-000092610000}"/>
    <cellStyle name="40% - Accent6 2 3" xfId="18885" xr:uid="{00000000-0005-0000-0000-000093610000}"/>
    <cellStyle name="40% - Accent6 3" xfId="10317" xr:uid="{00000000-0005-0000-0000-000094610000}"/>
    <cellStyle name="40% - Accent6 4" xfId="18884" xr:uid="{00000000-0005-0000-0000-000095610000}"/>
    <cellStyle name="40% - Accent6_22.11.-22.15.  Efterskoler m.v." xfId="8641" xr:uid="{00000000-0005-0000-0000-000096610000}"/>
    <cellStyle name="60 % - Farve1" xfId="8642" builtinId="32" customBuiltin="1"/>
    <cellStyle name="60 % - Farve1 2" xfId="24417" xr:uid="{00000000-0005-0000-0000-000098610000}"/>
    <cellStyle name="60 % - Farve2" xfId="8656" builtinId="36" customBuiltin="1"/>
    <cellStyle name="60 % - Farve2 2" xfId="24418" xr:uid="{00000000-0005-0000-0000-00009A610000}"/>
    <cellStyle name="60 % - Farve3" xfId="8670" builtinId="40" customBuiltin="1"/>
    <cellStyle name="60 % - Farve3 2" xfId="24419" xr:uid="{00000000-0005-0000-0000-00009C610000}"/>
    <cellStyle name="60 % - Farve4" xfId="8692" builtinId="44" customBuiltin="1"/>
    <cellStyle name="60 % - Farve4 2" xfId="24420" xr:uid="{00000000-0005-0000-0000-00009E610000}"/>
    <cellStyle name="60 % - Farve5" xfId="8714" builtinId="48" customBuiltin="1"/>
    <cellStyle name="60 % - Farve5 2" xfId="24421" xr:uid="{00000000-0005-0000-0000-0000A0610000}"/>
    <cellStyle name="60 % - Farve6" xfId="8728" builtinId="52" customBuiltin="1"/>
    <cellStyle name="60 % - Farve6 2" xfId="24422" xr:uid="{00000000-0005-0000-0000-0000A2610000}"/>
    <cellStyle name="60 % - Markeringsfarve1 2" xfId="8643" xr:uid="{00000000-0005-0000-0000-0000A3610000}"/>
    <cellStyle name="60 % - Markeringsfarve1 2 2" xfId="8644" xr:uid="{00000000-0005-0000-0000-0000A4610000}"/>
    <cellStyle name="60 % - Markeringsfarve1 2 2 2" xfId="18887" xr:uid="{00000000-0005-0000-0000-0000A5610000}"/>
    <cellStyle name="60 % - Markeringsfarve1 2 3" xfId="8645" xr:uid="{00000000-0005-0000-0000-0000A6610000}"/>
    <cellStyle name="60 % - Markeringsfarve1 2 3 2" xfId="18888" xr:uid="{00000000-0005-0000-0000-0000A7610000}"/>
    <cellStyle name="60 % - Markeringsfarve1 2 4" xfId="8646" xr:uid="{00000000-0005-0000-0000-0000A8610000}"/>
    <cellStyle name="60 % - Markeringsfarve1 2 4 2" xfId="18889" xr:uid="{00000000-0005-0000-0000-0000A9610000}"/>
    <cellStyle name="60 % - Markeringsfarve1 2 5" xfId="18886" xr:uid="{00000000-0005-0000-0000-0000AA610000}"/>
    <cellStyle name="60 % - Markeringsfarve1 3" xfId="8647" xr:uid="{00000000-0005-0000-0000-0000AB610000}"/>
    <cellStyle name="60 % - Markeringsfarve1 3 2" xfId="8648" xr:uid="{00000000-0005-0000-0000-0000AC610000}"/>
    <cellStyle name="60 % - Markeringsfarve1 3 2 2" xfId="18891" xr:uid="{00000000-0005-0000-0000-0000AD610000}"/>
    <cellStyle name="60 % - Markeringsfarve1 3 3" xfId="8649" xr:uid="{00000000-0005-0000-0000-0000AE610000}"/>
    <cellStyle name="60 % - Markeringsfarve1 3 3 2" xfId="18892" xr:uid="{00000000-0005-0000-0000-0000AF610000}"/>
    <cellStyle name="60 % - Markeringsfarve1 3 4" xfId="18890" xr:uid="{00000000-0005-0000-0000-0000B0610000}"/>
    <cellStyle name="60 % - Markeringsfarve1 4" xfId="8650" xr:uid="{00000000-0005-0000-0000-0000B1610000}"/>
    <cellStyle name="60 % - Markeringsfarve1 4 2" xfId="8651" xr:uid="{00000000-0005-0000-0000-0000B2610000}"/>
    <cellStyle name="60 % - Markeringsfarve1 4 2 2" xfId="18894" xr:uid="{00000000-0005-0000-0000-0000B3610000}"/>
    <cellStyle name="60 % - Markeringsfarve1 4 3" xfId="18893" xr:uid="{00000000-0005-0000-0000-0000B4610000}"/>
    <cellStyle name="60 % - Markeringsfarve1 5" xfId="8652" xr:uid="{00000000-0005-0000-0000-0000B5610000}"/>
    <cellStyle name="60 % - Markeringsfarve1 5 2" xfId="18895" xr:uid="{00000000-0005-0000-0000-0000B6610000}"/>
    <cellStyle name="60 % - Markeringsfarve1 6" xfId="8653" xr:uid="{00000000-0005-0000-0000-0000B7610000}"/>
    <cellStyle name="60 % - Markeringsfarve1 6 2" xfId="18896" xr:uid="{00000000-0005-0000-0000-0000B8610000}"/>
    <cellStyle name="60 % - Markeringsfarve1 7" xfId="8654" xr:uid="{00000000-0005-0000-0000-0000B9610000}"/>
    <cellStyle name="60 % - Markeringsfarve1 7 2" xfId="18897" xr:uid="{00000000-0005-0000-0000-0000BA610000}"/>
    <cellStyle name="60 % - Markeringsfarve1 8" xfId="8655" xr:uid="{00000000-0005-0000-0000-0000BB610000}"/>
    <cellStyle name="60 % - Markeringsfarve1 8 2" xfId="18898" xr:uid="{00000000-0005-0000-0000-0000BC610000}"/>
    <cellStyle name="60 % - Markeringsfarve1 9" xfId="10319" xr:uid="{00000000-0005-0000-0000-0000BD610000}"/>
    <cellStyle name="60 % - Markeringsfarve2 2" xfId="8657" xr:uid="{00000000-0005-0000-0000-0000BE610000}"/>
    <cellStyle name="60 % - Markeringsfarve2 2 2" xfId="8658" xr:uid="{00000000-0005-0000-0000-0000BF610000}"/>
    <cellStyle name="60 % - Markeringsfarve2 2 2 2" xfId="18900" xr:uid="{00000000-0005-0000-0000-0000C0610000}"/>
    <cellStyle name="60 % - Markeringsfarve2 2 3" xfId="8659" xr:uid="{00000000-0005-0000-0000-0000C1610000}"/>
    <cellStyle name="60 % - Markeringsfarve2 2 3 2" xfId="18901" xr:uid="{00000000-0005-0000-0000-0000C2610000}"/>
    <cellStyle name="60 % - Markeringsfarve2 2 4" xfId="8660" xr:uid="{00000000-0005-0000-0000-0000C3610000}"/>
    <cellStyle name="60 % - Markeringsfarve2 2 4 2" xfId="18902" xr:uid="{00000000-0005-0000-0000-0000C4610000}"/>
    <cellStyle name="60 % - Markeringsfarve2 2 5" xfId="18899" xr:uid="{00000000-0005-0000-0000-0000C5610000}"/>
    <cellStyle name="60 % - Markeringsfarve2 3" xfId="8661" xr:uid="{00000000-0005-0000-0000-0000C6610000}"/>
    <cellStyle name="60 % - Markeringsfarve2 3 2" xfId="8662" xr:uid="{00000000-0005-0000-0000-0000C7610000}"/>
    <cellStyle name="60 % - Markeringsfarve2 3 2 2" xfId="18904" xr:uid="{00000000-0005-0000-0000-0000C8610000}"/>
    <cellStyle name="60 % - Markeringsfarve2 3 3" xfId="8663" xr:uid="{00000000-0005-0000-0000-0000C9610000}"/>
    <cellStyle name="60 % - Markeringsfarve2 3 3 2" xfId="18905" xr:uid="{00000000-0005-0000-0000-0000CA610000}"/>
    <cellStyle name="60 % - Markeringsfarve2 3 4" xfId="18903" xr:uid="{00000000-0005-0000-0000-0000CB610000}"/>
    <cellStyle name="60 % - Markeringsfarve2 4" xfId="8664" xr:uid="{00000000-0005-0000-0000-0000CC610000}"/>
    <cellStyle name="60 % - Markeringsfarve2 4 2" xfId="8665" xr:uid="{00000000-0005-0000-0000-0000CD610000}"/>
    <cellStyle name="60 % - Markeringsfarve2 4 2 2" xfId="18907" xr:uid="{00000000-0005-0000-0000-0000CE610000}"/>
    <cellStyle name="60 % - Markeringsfarve2 4 3" xfId="18906" xr:uid="{00000000-0005-0000-0000-0000CF610000}"/>
    <cellStyle name="60 % - Markeringsfarve2 5" xfId="8666" xr:uid="{00000000-0005-0000-0000-0000D0610000}"/>
    <cellStyle name="60 % - Markeringsfarve2 5 2" xfId="18908" xr:uid="{00000000-0005-0000-0000-0000D1610000}"/>
    <cellStyle name="60 % - Markeringsfarve2 6" xfId="8667" xr:uid="{00000000-0005-0000-0000-0000D2610000}"/>
    <cellStyle name="60 % - Markeringsfarve2 6 2" xfId="18909" xr:uid="{00000000-0005-0000-0000-0000D3610000}"/>
    <cellStyle name="60 % - Markeringsfarve2 7" xfId="8668" xr:uid="{00000000-0005-0000-0000-0000D4610000}"/>
    <cellStyle name="60 % - Markeringsfarve2 7 2" xfId="18910" xr:uid="{00000000-0005-0000-0000-0000D5610000}"/>
    <cellStyle name="60 % - Markeringsfarve2 8" xfId="8669" xr:uid="{00000000-0005-0000-0000-0000D6610000}"/>
    <cellStyle name="60 % - Markeringsfarve2 8 2" xfId="18911" xr:uid="{00000000-0005-0000-0000-0000D7610000}"/>
    <cellStyle name="60 % - Markeringsfarve2 9" xfId="10320" xr:uid="{00000000-0005-0000-0000-0000D8610000}"/>
    <cellStyle name="60 % - Markeringsfarve3 10" xfId="8671" xr:uid="{00000000-0005-0000-0000-0000D9610000}"/>
    <cellStyle name="60 % - Markeringsfarve3 10 2" xfId="18912" xr:uid="{00000000-0005-0000-0000-0000DA610000}"/>
    <cellStyle name="60 % - Markeringsfarve3 11" xfId="8672" xr:uid="{00000000-0005-0000-0000-0000DB610000}"/>
    <cellStyle name="60 % - Markeringsfarve3 11 2" xfId="18913" xr:uid="{00000000-0005-0000-0000-0000DC610000}"/>
    <cellStyle name="60 % - Markeringsfarve3 12" xfId="8673" xr:uid="{00000000-0005-0000-0000-0000DD610000}"/>
    <cellStyle name="60 % - Markeringsfarve3 12 2" xfId="18914" xr:uid="{00000000-0005-0000-0000-0000DE610000}"/>
    <cellStyle name="60 % - Markeringsfarve3 13" xfId="8674" xr:uid="{00000000-0005-0000-0000-0000DF610000}"/>
    <cellStyle name="60 % - Markeringsfarve3 13 2" xfId="18915" xr:uid="{00000000-0005-0000-0000-0000E0610000}"/>
    <cellStyle name="60 % - Markeringsfarve3 14" xfId="8675" xr:uid="{00000000-0005-0000-0000-0000E1610000}"/>
    <cellStyle name="60 % - Markeringsfarve3 14 2" xfId="18916" xr:uid="{00000000-0005-0000-0000-0000E2610000}"/>
    <cellStyle name="60 % - Markeringsfarve3 15" xfId="10321" xr:uid="{00000000-0005-0000-0000-0000E3610000}"/>
    <cellStyle name="60 % - Markeringsfarve3 2" xfId="8676" xr:uid="{00000000-0005-0000-0000-0000E4610000}"/>
    <cellStyle name="60 % - Markeringsfarve3 2 2" xfId="8677" xr:uid="{00000000-0005-0000-0000-0000E5610000}"/>
    <cellStyle name="60 % - Markeringsfarve3 2 2 2" xfId="18918" xr:uid="{00000000-0005-0000-0000-0000E6610000}"/>
    <cellStyle name="60 % - Markeringsfarve3 2 3" xfId="8678" xr:uid="{00000000-0005-0000-0000-0000E7610000}"/>
    <cellStyle name="60 % - Markeringsfarve3 2 3 2" xfId="18919" xr:uid="{00000000-0005-0000-0000-0000E8610000}"/>
    <cellStyle name="60 % - Markeringsfarve3 2 4" xfId="8679" xr:uid="{00000000-0005-0000-0000-0000E9610000}"/>
    <cellStyle name="60 % - Markeringsfarve3 2 4 2" xfId="18920" xr:uid="{00000000-0005-0000-0000-0000EA610000}"/>
    <cellStyle name="60 % - Markeringsfarve3 2 5" xfId="18917" xr:uid="{00000000-0005-0000-0000-0000EB610000}"/>
    <cellStyle name="60 % - Markeringsfarve3 3" xfId="8680" xr:uid="{00000000-0005-0000-0000-0000EC610000}"/>
    <cellStyle name="60 % - Markeringsfarve3 3 2" xfId="8681" xr:uid="{00000000-0005-0000-0000-0000ED610000}"/>
    <cellStyle name="60 % - Markeringsfarve3 3 2 2" xfId="8682" xr:uid="{00000000-0005-0000-0000-0000EE610000}"/>
    <cellStyle name="60 % - Markeringsfarve3 3 2 2 2" xfId="18923" xr:uid="{00000000-0005-0000-0000-0000EF610000}"/>
    <cellStyle name="60 % - Markeringsfarve3 3 2 3" xfId="18922" xr:uid="{00000000-0005-0000-0000-0000F0610000}"/>
    <cellStyle name="60 % - Markeringsfarve3 3 3" xfId="8683" xr:uid="{00000000-0005-0000-0000-0000F1610000}"/>
    <cellStyle name="60 % - Markeringsfarve3 3 3 2" xfId="18924" xr:uid="{00000000-0005-0000-0000-0000F2610000}"/>
    <cellStyle name="60 % - Markeringsfarve3 3 4" xfId="18921" xr:uid="{00000000-0005-0000-0000-0000F3610000}"/>
    <cellStyle name="60 % - Markeringsfarve3 3_Budget" xfId="8684" xr:uid="{00000000-0005-0000-0000-0000F4610000}"/>
    <cellStyle name="60 % - Markeringsfarve3 4" xfId="8685" xr:uid="{00000000-0005-0000-0000-0000F5610000}"/>
    <cellStyle name="60 % - Markeringsfarve3 4 2" xfId="8686" xr:uid="{00000000-0005-0000-0000-0000F6610000}"/>
    <cellStyle name="60 % - Markeringsfarve3 4 2 2" xfId="18926" xr:uid="{00000000-0005-0000-0000-0000F7610000}"/>
    <cellStyle name="60 % - Markeringsfarve3 4 3" xfId="18925" xr:uid="{00000000-0005-0000-0000-0000F8610000}"/>
    <cellStyle name="60 % - Markeringsfarve3 5" xfId="8687" xr:uid="{00000000-0005-0000-0000-0000F9610000}"/>
    <cellStyle name="60 % - Markeringsfarve3 5 2" xfId="18927" xr:uid="{00000000-0005-0000-0000-0000FA610000}"/>
    <cellStyle name="60 % - Markeringsfarve3 6" xfId="8688" xr:uid="{00000000-0005-0000-0000-0000FB610000}"/>
    <cellStyle name="60 % - Markeringsfarve3 6 2" xfId="18928" xr:uid="{00000000-0005-0000-0000-0000FC610000}"/>
    <cellStyle name="60 % - Markeringsfarve3 7" xfId="8689" xr:uid="{00000000-0005-0000-0000-0000FD610000}"/>
    <cellStyle name="60 % - Markeringsfarve3 7 2" xfId="18929" xr:uid="{00000000-0005-0000-0000-0000FE610000}"/>
    <cellStyle name="60 % - Markeringsfarve3 8" xfId="8690" xr:uid="{00000000-0005-0000-0000-0000FF610000}"/>
    <cellStyle name="60 % - Markeringsfarve3 8 2" xfId="18930" xr:uid="{00000000-0005-0000-0000-000000620000}"/>
    <cellStyle name="60 % - Markeringsfarve3 9" xfId="8691" xr:uid="{00000000-0005-0000-0000-000001620000}"/>
    <cellStyle name="60 % - Markeringsfarve3 9 2" xfId="18931" xr:uid="{00000000-0005-0000-0000-000002620000}"/>
    <cellStyle name="60 % - Markeringsfarve4 10" xfId="8693" xr:uid="{00000000-0005-0000-0000-000003620000}"/>
    <cellStyle name="60 % - Markeringsfarve4 10 2" xfId="18932" xr:uid="{00000000-0005-0000-0000-000004620000}"/>
    <cellStyle name="60 % - Markeringsfarve4 11" xfId="8694" xr:uid="{00000000-0005-0000-0000-000005620000}"/>
    <cellStyle name="60 % - Markeringsfarve4 11 2" xfId="18933" xr:uid="{00000000-0005-0000-0000-000006620000}"/>
    <cellStyle name="60 % - Markeringsfarve4 12" xfId="8695" xr:uid="{00000000-0005-0000-0000-000007620000}"/>
    <cellStyle name="60 % - Markeringsfarve4 12 2" xfId="18934" xr:uid="{00000000-0005-0000-0000-000008620000}"/>
    <cellStyle name="60 % - Markeringsfarve4 13" xfId="8696" xr:uid="{00000000-0005-0000-0000-000009620000}"/>
    <cellStyle name="60 % - Markeringsfarve4 13 2" xfId="18935" xr:uid="{00000000-0005-0000-0000-00000A620000}"/>
    <cellStyle name="60 % - Markeringsfarve4 14" xfId="8697" xr:uid="{00000000-0005-0000-0000-00000B620000}"/>
    <cellStyle name="60 % - Markeringsfarve4 14 2" xfId="18936" xr:uid="{00000000-0005-0000-0000-00000C620000}"/>
    <cellStyle name="60 % - Markeringsfarve4 15" xfId="10322" xr:uid="{00000000-0005-0000-0000-00000D620000}"/>
    <cellStyle name="60 % - Markeringsfarve4 2" xfId="8698" xr:uid="{00000000-0005-0000-0000-00000E620000}"/>
    <cellStyle name="60 % - Markeringsfarve4 2 2" xfId="8699" xr:uid="{00000000-0005-0000-0000-00000F620000}"/>
    <cellStyle name="60 % - Markeringsfarve4 2 2 2" xfId="18938" xr:uid="{00000000-0005-0000-0000-000010620000}"/>
    <cellStyle name="60 % - Markeringsfarve4 2 3" xfId="8700" xr:uid="{00000000-0005-0000-0000-000011620000}"/>
    <cellStyle name="60 % - Markeringsfarve4 2 3 2" xfId="18939" xr:uid="{00000000-0005-0000-0000-000012620000}"/>
    <cellStyle name="60 % - Markeringsfarve4 2 4" xfId="8701" xr:uid="{00000000-0005-0000-0000-000013620000}"/>
    <cellStyle name="60 % - Markeringsfarve4 2 4 2" xfId="18940" xr:uid="{00000000-0005-0000-0000-000014620000}"/>
    <cellStyle name="60 % - Markeringsfarve4 2 5" xfId="18937" xr:uid="{00000000-0005-0000-0000-000015620000}"/>
    <cellStyle name="60 % - Markeringsfarve4 3" xfId="8702" xr:uid="{00000000-0005-0000-0000-000016620000}"/>
    <cellStyle name="60 % - Markeringsfarve4 3 2" xfId="8703" xr:uid="{00000000-0005-0000-0000-000017620000}"/>
    <cellStyle name="60 % - Markeringsfarve4 3 2 2" xfId="8704" xr:uid="{00000000-0005-0000-0000-000018620000}"/>
    <cellStyle name="60 % - Markeringsfarve4 3 2 2 2" xfId="18943" xr:uid="{00000000-0005-0000-0000-000019620000}"/>
    <cellStyle name="60 % - Markeringsfarve4 3 2 3" xfId="18942" xr:uid="{00000000-0005-0000-0000-00001A620000}"/>
    <cellStyle name="60 % - Markeringsfarve4 3 3" xfId="8705" xr:uid="{00000000-0005-0000-0000-00001B620000}"/>
    <cellStyle name="60 % - Markeringsfarve4 3 3 2" xfId="18944" xr:uid="{00000000-0005-0000-0000-00001C620000}"/>
    <cellStyle name="60 % - Markeringsfarve4 3 4" xfId="18941" xr:uid="{00000000-0005-0000-0000-00001D620000}"/>
    <cellStyle name="60 % - Markeringsfarve4 3_Budget" xfId="8706" xr:uid="{00000000-0005-0000-0000-00001E620000}"/>
    <cellStyle name="60 % - Markeringsfarve4 4" xfId="8707" xr:uid="{00000000-0005-0000-0000-00001F620000}"/>
    <cellStyle name="60 % - Markeringsfarve4 4 2" xfId="8708" xr:uid="{00000000-0005-0000-0000-000020620000}"/>
    <cellStyle name="60 % - Markeringsfarve4 4 2 2" xfId="18946" xr:uid="{00000000-0005-0000-0000-000021620000}"/>
    <cellStyle name="60 % - Markeringsfarve4 4 3" xfId="18945" xr:uid="{00000000-0005-0000-0000-000022620000}"/>
    <cellStyle name="60 % - Markeringsfarve4 5" xfId="8709" xr:uid="{00000000-0005-0000-0000-000023620000}"/>
    <cellStyle name="60 % - Markeringsfarve4 5 2" xfId="18947" xr:uid="{00000000-0005-0000-0000-000024620000}"/>
    <cellStyle name="60 % - Markeringsfarve4 6" xfId="8710" xr:uid="{00000000-0005-0000-0000-000025620000}"/>
    <cellStyle name="60 % - Markeringsfarve4 6 2" xfId="18948" xr:uid="{00000000-0005-0000-0000-000026620000}"/>
    <cellStyle name="60 % - Markeringsfarve4 7" xfId="8711" xr:uid="{00000000-0005-0000-0000-000027620000}"/>
    <cellStyle name="60 % - Markeringsfarve4 7 2" xfId="18949" xr:uid="{00000000-0005-0000-0000-000028620000}"/>
    <cellStyle name="60 % - Markeringsfarve4 8" xfId="8712" xr:uid="{00000000-0005-0000-0000-000029620000}"/>
    <cellStyle name="60 % - Markeringsfarve4 8 2" xfId="18950" xr:uid="{00000000-0005-0000-0000-00002A620000}"/>
    <cellStyle name="60 % - Markeringsfarve4 9" xfId="8713" xr:uid="{00000000-0005-0000-0000-00002B620000}"/>
    <cellStyle name="60 % - Markeringsfarve4 9 2" xfId="18951" xr:uid="{00000000-0005-0000-0000-00002C620000}"/>
    <cellStyle name="60 % - Markeringsfarve5 2" xfId="8715" xr:uid="{00000000-0005-0000-0000-00002D620000}"/>
    <cellStyle name="60 % - Markeringsfarve5 2 2" xfId="8716" xr:uid="{00000000-0005-0000-0000-00002E620000}"/>
    <cellStyle name="60 % - Markeringsfarve5 2 2 2" xfId="18953" xr:uid="{00000000-0005-0000-0000-00002F620000}"/>
    <cellStyle name="60 % - Markeringsfarve5 2 3" xfId="8717" xr:uid="{00000000-0005-0000-0000-000030620000}"/>
    <cellStyle name="60 % - Markeringsfarve5 2 3 2" xfId="18954" xr:uid="{00000000-0005-0000-0000-000031620000}"/>
    <cellStyle name="60 % - Markeringsfarve5 2 4" xfId="8718" xr:uid="{00000000-0005-0000-0000-000032620000}"/>
    <cellStyle name="60 % - Markeringsfarve5 2 4 2" xfId="18955" xr:uid="{00000000-0005-0000-0000-000033620000}"/>
    <cellStyle name="60 % - Markeringsfarve5 2 5" xfId="18952" xr:uid="{00000000-0005-0000-0000-000034620000}"/>
    <cellStyle name="60 % - Markeringsfarve5 3" xfId="8719" xr:uid="{00000000-0005-0000-0000-000035620000}"/>
    <cellStyle name="60 % - Markeringsfarve5 3 2" xfId="8720" xr:uid="{00000000-0005-0000-0000-000036620000}"/>
    <cellStyle name="60 % - Markeringsfarve5 3 2 2" xfId="18957" xr:uid="{00000000-0005-0000-0000-000037620000}"/>
    <cellStyle name="60 % - Markeringsfarve5 3 3" xfId="8721" xr:uid="{00000000-0005-0000-0000-000038620000}"/>
    <cellStyle name="60 % - Markeringsfarve5 3 3 2" xfId="18958" xr:uid="{00000000-0005-0000-0000-000039620000}"/>
    <cellStyle name="60 % - Markeringsfarve5 3 4" xfId="18956" xr:uid="{00000000-0005-0000-0000-00003A620000}"/>
    <cellStyle name="60 % - Markeringsfarve5 4" xfId="8722" xr:uid="{00000000-0005-0000-0000-00003B620000}"/>
    <cellStyle name="60 % - Markeringsfarve5 4 2" xfId="8723" xr:uid="{00000000-0005-0000-0000-00003C620000}"/>
    <cellStyle name="60 % - Markeringsfarve5 4 2 2" xfId="18960" xr:uid="{00000000-0005-0000-0000-00003D620000}"/>
    <cellStyle name="60 % - Markeringsfarve5 4 3" xfId="18959" xr:uid="{00000000-0005-0000-0000-00003E620000}"/>
    <cellStyle name="60 % - Markeringsfarve5 5" xfId="8724" xr:uid="{00000000-0005-0000-0000-00003F620000}"/>
    <cellStyle name="60 % - Markeringsfarve5 5 2" xfId="18961" xr:uid="{00000000-0005-0000-0000-000040620000}"/>
    <cellStyle name="60 % - Markeringsfarve5 6" xfId="8725" xr:uid="{00000000-0005-0000-0000-000041620000}"/>
    <cellStyle name="60 % - Markeringsfarve5 6 2" xfId="18962" xr:uid="{00000000-0005-0000-0000-000042620000}"/>
    <cellStyle name="60 % - Markeringsfarve5 7" xfId="8726" xr:uid="{00000000-0005-0000-0000-000043620000}"/>
    <cellStyle name="60 % - Markeringsfarve5 7 2" xfId="18963" xr:uid="{00000000-0005-0000-0000-000044620000}"/>
    <cellStyle name="60 % - Markeringsfarve5 8" xfId="8727" xr:uid="{00000000-0005-0000-0000-000045620000}"/>
    <cellStyle name="60 % - Markeringsfarve5 8 2" xfId="18964" xr:uid="{00000000-0005-0000-0000-000046620000}"/>
    <cellStyle name="60 % - Markeringsfarve5 9" xfId="10323" xr:uid="{00000000-0005-0000-0000-000047620000}"/>
    <cellStyle name="60 % - Markeringsfarve6 10" xfId="8729" xr:uid="{00000000-0005-0000-0000-000048620000}"/>
    <cellStyle name="60 % - Markeringsfarve6 10 2" xfId="18965" xr:uid="{00000000-0005-0000-0000-000049620000}"/>
    <cellStyle name="60 % - Markeringsfarve6 11" xfId="8730" xr:uid="{00000000-0005-0000-0000-00004A620000}"/>
    <cellStyle name="60 % - Markeringsfarve6 11 2" xfId="18966" xr:uid="{00000000-0005-0000-0000-00004B620000}"/>
    <cellStyle name="60 % - Markeringsfarve6 12" xfId="8731" xr:uid="{00000000-0005-0000-0000-00004C620000}"/>
    <cellStyle name="60 % - Markeringsfarve6 12 2" xfId="18967" xr:uid="{00000000-0005-0000-0000-00004D620000}"/>
    <cellStyle name="60 % - Markeringsfarve6 13" xfId="8732" xr:uid="{00000000-0005-0000-0000-00004E620000}"/>
    <cellStyle name="60 % - Markeringsfarve6 13 2" xfId="18968" xr:uid="{00000000-0005-0000-0000-00004F620000}"/>
    <cellStyle name="60 % - Markeringsfarve6 14" xfId="8733" xr:uid="{00000000-0005-0000-0000-000050620000}"/>
    <cellStyle name="60 % - Markeringsfarve6 14 2" xfId="18969" xr:uid="{00000000-0005-0000-0000-000051620000}"/>
    <cellStyle name="60 % - Markeringsfarve6 15" xfId="10324" xr:uid="{00000000-0005-0000-0000-000052620000}"/>
    <cellStyle name="60 % - Markeringsfarve6 2" xfId="8734" xr:uid="{00000000-0005-0000-0000-000053620000}"/>
    <cellStyle name="60 % - Markeringsfarve6 2 2" xfId="8735" xr:uid="{00000000-0005-0000-0000-000054620000}"/>
    <cellStyle name="60 % - Markeringsfarve6 2 2 2" xfId="18971" xr:uid="{00000000-0005-0000-0000-000055620000}"/>
    <cellStyle name="60 % - Markeringsfarve6 2 3" xfId="8736" xr:uid="{00000000-0005-0000-0000-000056620000}"/>
    <cellStyle name="60 % - Markeringsfarve6 2 3 2" xfId="18972" xr:uid="{00000000-0005-0000-0000-000057620000}"/>
    <cellStyle name="60 % - Markeringsfarve6 2 4" xfId="8737" xr:uid="{00000000-0005-0000-0000-000058620000}"/>
    <cellStyle name="60 % - Markeringsfarve6 2 4 2" xfId="18973" xr:uid="{00000000-0005-0000-0000-000059620000}"/>
    <cellStyle name="60 % - Markeringsfarve6 2 5" xfId="18970" xr:uid="{00000000-0005-0000-0000-00005A620000}"/>
    <cellStyle name="60 % - Markeringsfarve6 3" xfId="8738" xr:uid="{00000000-0005-0000-0000-00005B620000}"/>
    <cellStyle name="60 % - Markeringsfarve6 3 2" xfId="8739" xr:uid="{00000000-0005-0000-0000-00005C620000}"/>
    <cellStyle name="60 % - Markeringsfarve6 3 2 2" xfId="8740" xr:uid="{00000000-0005-0000-0000-00005D620000}"/>
    <cellStyle name="60 % - Markeringsfarve6 3 2 2 2" xfId="18976" xr:uid="{00000000-0005-0000-0000-00005E620000}"/>
    <cellStyle name="60 % - Markeringsfarve6 3 2 3" xfId="18975" xr:uid="{00000000-0005-0000-0000-00005F620000}"/>
    <cellStyle name="60 % - Markeringsfarve6 3 3" xfId="8741" xr:uid="{00000000-0005-0000-0000-000060620000}"/>
    <cellStyle name="60 % - Markeringsfarve6 3 3 2" xfId="18977" xr:uid="{00000000-0005-0000-0000-000061620000}"/>
    <cellStyle name="60 % - Markeringsfarve6 3 4" xfId="18974" xr:uid="{00000000-0005-0000-0000-000062620000}"/>
    <cellStyle name="60 % - Markeringsfarve6 3_Budget" xfId="8742" xr:uid="{00000000-0005-0000-0000-000063620000}"/>
    <cellStyle name="60 % - Markeringsfarve6 4" xfId="8743" xr:uid="{00000000-0005-0000-0000-000064620000}"/>
    <cellStyle name="60 % - Markeringsfarve6 4 2" xfId="8744" xr:uid="{00000000-0005-0000-0000-000065620000}"/>
    <cellStyle name="60 % - Markeringsfarve6 4 2 2" xfId="18979" xr:uid="{00000000-0005-0000-0000-000066620000}"/>
    <cellStyle name="60 % - Markeringsfarve6 4 3" xfId="18978" xr:uid="{00000000-0005-0000-0000-000067620000}"/>
    <cellStyle name="60 % - Markeringsfarve6 5" xfId="8745" xr:uid="{00000000-0005-0000-0000-000068620000}"/>
    <cellStyle name="60 % - Markeringsfarve6 5 2" xfId="18980" xr:uid="{00000000-0005-0000-0000-000069620000}"/>
    <cellStyle name="60 % - Markeringsfarve6 6" xfId="8746" xr:uid="{00000000-0005-0000-0000-00006A620000}"/>
    <cellStyle name="60 % - Markeringsfarve6 6 2" xfId="18981" xr:uid="{00000000-0005-0000-0000-00006B620000}"/>
    <cellStyle name="60 % - Markeringsfarve6 7" xfId="8747" xr:uid="{00000000-0005-0000-0000-00006C620000}"/>
    <cellStyle name="60 % - Markeringsfarve6 7 2" xfId="18982" xr:uid="{00000000-0005-0000-0000-00006D620000}"/>
    <cellStyle name="60 % - Markeringsfarve6 8" xfId="8748" xr:uid="{00000000-0005-0000-0000-00006E620000}"/>
    <cellStyle name="60 % - Markeringsfarve6 8 2" xfId="18983" xr:uid="{00000000-0005-0000-0000-00006F620000}"/>
    <cellStyle name="60 % - Markeringsfarve6 9" xfId="8749" xr:uid="{00000000-0005-0000-0000-000070620000}"/>
    <cellStyle name="60 % - Markeringsfarve6 9 2" xfId="18984" xr:uid="{00000000-0005-0000-0000-000071620000}"/>
    <cellStyle name="60 % - Accent1" xfId="8750" xr:uid="{00000000-0005-0000-0000-000072620000}"/>
    <cellStyle name="60 % - Accent1 2" xfId="18985" xr:uid="{00000000-0005-0000-0000-000073620000}"/>
    <cellStyle name="60 % - Accent2" xfId="8751" xr:uid="{00000000-0005-0000-0000-000074620000}"/>
    <cellStyle name="60 % - Accent2 2" xfId="18986" xr:uid="{00000000-0005-0000-0000-000075620000}"/>
    <cellStyle name="60 % - Accent3" xfId="8752" xr:uid="{00000000-0005-0000-0000-000076620000}"/>
    <cellStyle name="60 % - Accent3 2" xfId="18987" xr:uid="{00000000-0005-0000-0000-000077620000}"/>
    <cellStyle name="60 % - Accent4" xfId="8753" xr:uid="{00000000-0005-0000-0000-000078620000}"/>
    <cellStyle name="60 % - Accent4 2" xfId="18988" xr:uid="{00000000-0005-0000-0000-000079620000}"/>
    <cellStyle name="60 % - Accent5" xfId="8754" xr:uid="{00000000-0005-0000-0000-00007A620000}"/>
    <cellStyle name="60 % - Accent5 2" xfId="18989" xr:uid="{00000000-0005-0000-0000-00007B620000}"/>
    <cellStyle name="60 % - Accent6" xfId="8755" xr:uid="{00000000-0005-0000-0000-00007C620000}"/>
    <cellStyle name="60 % - Accent6 2" xfId="18990" xr:uid="{00000000-0005-0000-0000-00007D620000}"/>
    <cellStyle name="60% - Accent1" xfId="8756" xr:uid="{00000000-0005-0000-0000-00007E620000}"/>
    <cellStyle name="60% - Accent1 2" xfId="10325" xr:uid="{00000000-0005-0000-0000-00007F620000}"/>
    <cellStyle name="60% - Accent1 3" xfId="18991" xr:uid="{00000000-0005-0000-0000-000080620000}"/>
    <cellStyle name="60% - Accent2" xfId="8757" xr:uid="{00000000-0005-0000-0000-000081620000}"/>
    <cellStyle name="60% - Accent2 2" xfId="10326" xr:uid="{00000000-0005-0000-0000-000082620000}"/>
    <cellStyle name="60% - Accent2 3" xfId="18992" xr:uid="{00000000-0005-0000-0000-000083620000}"/>
    <cellStyle name="60% - Accent3" xfId="8758" xr:uid="{00000000-0005-0000-0000-000084620000}"/>
    <cellStyle name="60% - Accent3 2" xfId="10327" xr:uid="{00000000-0005-0000-0000-000085620000}"/>
    <cellStyle name="60% - Accent3 3" xfId="18993" xr:uid="{00000000-0005-0000-0000-000086620000}"/>
    <cellStyle name="60% - Accent4" xfId="8759" xr:uid="{00000000-0005-0000-0000-000087620000}"/>
    <cellStyle name="60% - Accent4 2" xfId="10328" xr:uid="{00000000-0005-0000-0000-000088620000}"/>
    <cellStyle name="60% - Accent4 3" xfId="18994" xr:uid="{00000000-0005-0000-0000-000089620000}"/>
    <cellStyle name="60% - Accent5" xfId="8760" xr:uid="{00000000-0005-0000-0000-00008A620000}"/>
    <cellStyle name="60% - Accent5 2" xfId="10329" xr:uid="{00000000-0005-0000-0000-00008B620000}"/>
    <cellStyle name="60% - Accent5 3" xfId="18995" xr:uid="{00000000-0005-0000-0000-00008C620000}"/>
    <cellStyle name="60% - Accent6" xfId="8761" xr:uid="{00000000-0005-0000-0000-00008D620000}"/>
    <cellStyle name="60% - Accent6 2" xfId="10330" xr:uid="{00000000-0005-0000-0000-00008E620000}"/>
    <cellStyle name="60% - Accent6 3" xfId="18996" xr:uid="{00000000-0005-0000-0000-00008F620000}"/>
    <cellStyle name="Accent1" xfId="8762" xr:uid="{00000000-0005-0000-0000-000090620000}"/>
    <cellStyle name="Accent1 2" xfId="10331" xr:uid="{00000000-0005-0000-0000-000091620000}"/>
    <cellStyle name="Accent1 3" xfId="18997" xr:uid="{00000000-0005-0000-0000-000092620000}"/>
    <cellStyle name="Accent2" xfId="8763" xr:uid="{00000000-0005-0000-0000-000093620000}"/>
    <cellStyle name="Accent2 2" xfId="10332" xr:uid="{00000000-0005-0000-0000-000094620000}"/>
    <cellStyle name="Accent2 3" xfId="18998" xr:uid="{00000000-0005-0000-0000-000095620000}"/>
    <cellStyle name="Accent3" xfId="8764" xr:uid="{00000000-0005-0000-0000-000096620000}"/>
    <cellStyle name="Accent3 2" xfId="10333" xr:uid="{00000000-0005-0000-0000-000097620000}"/>
    <cellStyle name="Accent3 3" xfId="18999" xr:uid="{00000000-0005-0000-0000-000098620000}"/>
    <cellStyle name="Accent4" xfId="8765" xr:uid="{00000000-0005-0000-0000-000099620000}"/>
    <cellStyle name="Accent4 2" xfId="10334" xr:uid="{00000000-0005-0000-0000-00009A620000}"/>
    <cellStyle name="Accent4 3" xfId="19000" xr:uid="{00000000-0005-0000-0000-00009B620000}"/>
    <cellStyle name="Accent5" xfId="8766" xr:uid="{00000000-0005-0000-0000-00009C620000}"/>
    <cellStyle name="Accent5 2" xfId="10335" xr:uid="{00000000-0005-0000-0000-00009D620000}"/>
    <cellStyle name="Accent5 3" xfId="19001" xr:uid="{00000000-0005-0000-0000-00009E620000}"/>
    <cellStyle name="Accent6" xfId="8767" xr:uid="{00000000-0005-0000-0000-00009F620000}"/>
    <cellStyle name="Accent6 2" xfId="10336" xr:uid="{00000000-0005-0000-0000-0000A0620000}"/>
    <cellStyle name="Accent6 3" xfId="19002" xr:uid="{00000000-0005-0000-0000-0000A1620000}"/>
    <cellStyle name="Advarselstekst" xfId="8768" builtinId="11" customBuiltin="1"/>
    <cellStyle name="Advarselstekst 2" xfId="8769" xr:uid="{00000000-0005-0000-0000-0000A3620000}"/>
    <cellStyle name="Advarselstekst 2 2" xfId="8770" xr:uid="{00000000-0005-0000-0000-0000A4620000}"/>
    <cellStyle name="Advarselstekst 2 2 2" xfId="19004" xr:uid="{00000000-0005-0000-0000-0000A5620000}"/>
    <cellStyle name="Advarselstekst 2 3" xfId="8771" xr:uid="{00000000-0005-0000-0000-0000A6620000}"/>
    <cellStyle name="Advarselstekst 2 3 2" xfId="19005" xr:uid="{00000000-0005-0000-0000-0000A7620000}"/>
    <cellStyle name="Advarselstekst 2 4" xfId="8772" xr:uid="{00000000-0005-0000-0000-0000A8620000}"/>
    <cellStyle name="Advarselstekst 2 4 2" xfId="19006" xr:uid="{00000000-0005-0000-0000-0000A9620000}"/>
    <cellStyle name="Advarselstekst 2 5" xfId="19003" xr:uid="{00000000-0005-0000-0000-0000AA620000}"/>
    <cellStyle name="Advarselstekst 3" xfId="8773" xr:uid="{00000000-0005-0000-0000-0000AB620000}"/>
    <cellStyle name="Advarselstekst 3 2" xfId="8774" xr:uid="{00000000-0005-0000-0000-0000AC620000}"/>
    <cellStyle name="Advarselstekst 3 2 2" xfId="19008" xr:uid="{00000000-0005-0000-0000-0000AD620000}"/>
    <cellStyle name="Advarselstekst 3 3" xfId="8775" xr:uid="{00000000-0005-0000-0000-0000AE620000}"/>
    <cellStyle name="Advarselstekst 3 3 2" xfId="19009" xr:uid="{00000000-0005-0000-0000-0000AF620000}"/>
    <cellStyle name="Advarselstekst 3 4" xfId="19007" xr:uid="{00000000-0005-0000-0000-0000B0620000}"/>
    <cellStyle name="Advarselstekst 4" xfId="8776" xr:uid="{00000000-0005-0000-0000-0000B1620000}"/>
    <cellStyle name="Advarselstekst 4 2" xfId="8777" xr:uid="{00000000-0005-0000-0000-0000B2620000}"/>
    <cellStyle name="Advarselstekst 4 2 2" xfId="19011" xr:uid="{00000000-0005-0000-0000-0000B3620000}"/>
    <cellStyle name="Advarselstekst 4 3" xfId="19010" xr:uid="{00000000-0005-0000-0000-0000B4620000}"/>
    <cellStyle name="Advarselstekst 5" xfId="8778" xr:uid="{00000000-0005-0000-0000-0000B5620000}"/>
    <cellStyle name="Advarselstekst 5 2" xfId="19012" xr:uid="{00000000-0005-0000-0000-0000B6620000}"/>
    <cellStyle name="Advarselstekst 6" xfId="8779" xr:uid="{00000000-0005-0000-0000-0000B7620000}"/>
    <cellStyle name="Advarselstekst 6 2" xfId="19013" xr:uid="{00000000-0005-0000-0000-0000B8620000}"/>
    <cellStyle name="Advarselstekst 7" xfId="8780" xr:uid="{00000000-0005-0000-0000-0000B9620000}"/>
    <cellStyle name="Advarselstekst 7 2" xfId="19014" xr:uid="{00000000-0005-0000-0000-0000BA620000}"/>
    <cellStyle name="Advarselstekst 8" xfId="8781" xr:uid="{00000000-0005-0000-0000-0000BB620000}"/>
    <cellStyle name="Advarselstekst 8 2" xfId="19015" xr:uid="{00000000-0005-0000-0000-0000BC620000}"/>
    <cellStyle name="Advarselstekst 9" xfId="10337" xr:uid="{00000000-0005-0000-0000-0000BD620000}"/>
    <cellStyle name="Avertissement" xfId="8782" xr:uid="{00000000-0005-0000-0000-0000BE620000}"/>
    <cellStyle name="Avertissement 2" xfId="19016" xr:uid="{00000000-0005-0000-0000-0000BF620000}"/>
    <cellStyle name="Bad" xfId="8783" xr:uid="{00000000-0005-0000-0000-0000C0620000}"/>
    <cellStyle name="Bad 2" xfId="10338" xr:uid="{00000000-0005-0000-0000-0000C1620000}"/>
    <cellStyle name="Bad 3" xfId="19017" xr:uid="{00000000-0005-0000-0000-0000C2620000}"/>
    <cellStyle name="Bemærk!" xfId="8784" builtinId="10" customBuiltin="1"/>
    <cellStyle name="Bemærk! 10" xfId="8785" xr:uid="{00000000-0005-0000-0000-0000C4620000}"/>
    <cellStyle name="Bemærk! 10 2" xfId="19018" xr:uid="{00000000-0005-0000-0000-0000C5620000}"/>
    <cellStyle name="Bemærk! 11" xfId="8786" xr:uid="{00000000-0005-0000-0000-0000C6620000}"/>
    <cellStyle name="Bemærk! 11 2" xfId="19019" xr:uid="{00000000-0005-0000-0000-0000C7620000}"/>
    <cellStyle name="Bemærk! 12" xfId="8787" xr:uid="{00000000-0005-0000-0000-0000C8620000}"/>
    <cellStyle name="Bemærk! 12 2" xfId="19020" xr:uid="{00000000-0005-0000-0000-0000C9620000}"/>
    <cellStyle name="Bemærk! 13" xfId="10339" xr:uid="{00000000-0005-0000-0000-0000CA620000}"/>
    <cellStyle name="Bemærk! 2" xfId="8788" xr:uid="{00000000-0005-0000-0000-0000CB620000}"/>
    <cellStyle name="Bemærk! 2 2" xfId="8789" xr:uid="{00000000-0005-0000-0000-0000CC620000}"/>
    <cellStyle name="Bemærk! 2 2 2" xfId="8790" xr:uid="{00000000-0005-0000-0000-0000CD620000}"/>
    <cellStyle name="Bemærk! 2 2 2 2" xfId="19023" xr:uid="{00000000-0005-0000-0000-0000CE620000}"/>
    <cellStyle name="Bemærk! 2 2 3" xfId="19022" xr:uid="{00000000-0005-0000-0000-0000CF620000}"/>
    <cellStyle name="Bemærk! 2 3" xfId="8791" xr:uid="{00000000-0005-0000-0000-0000D0620000}"/>
    <cellStyle name="Bemærk! 2 3 2" xfId="19024" xr:uid="{00000000-0005-0000-0000-0000D1620000}"/>
    <cellStyle name="Bemærk! 2 4" xfId="8792" xr:uid="{00000000-0005-0000-0000-0000D2620000}"/>
    <cellStyle name="Bemærk! 2 4 2" xfId="19025" xr:uid="{00000000-0005-0000-0000-0000D3620000}"/>
    <cellStyle name="Bemærk! 2 5" xfId="8793" xr:uid="{00000000-0005-0000-0000-0000D4620000}"/>
    <cellStyle name="Bemærk! 2 5 2" xfId="19026" xr:uid="{00000000-0005-0000-0000-0000D5620000}"/>
    <cellStyle name="Bemærk! 2 6" xfId="19021" xr:uid="{00000000-0005-0000-0000-0000D6620000}"/>
    <cellStyle name="Bemærk! 3" xfId="8794" xr:uid="{00000000-0005-0000-0000-0000D7620000}"/>
    <cellStyle name="Bemærk! 3 2" xfId="8795" xr:uid="{00000000-0005-0000-0000-0000D8620000}"/>
    <cellStyle name="Bemærk! 3 2 2" xfId="19028" xr:uid="{00000000-0005-0000-0000-0000D9620000}"/>
    <cellStyle name="Bemærk! 3 3" xfId="8796" xr:uid="{00000000-0005-0000-0000-0000DA620000}"/>
    <cellStyle name="Bemærk! 3 3 2" xfId="19029" xr:uid="{00000000-0005-0000-0000-0000DB620000}"/>
    <cellStyle name="Bemærk! 3 4" xfId="8797" xr:uid="{00000000-0005-0000-0000-0000DC620000}"/>
    <cellStyle name="Bemærk! 3 4 2" xfId="19030" xr:uid="{00000000-0005-0000-0000-0000DD620000}"/>
    <cellStyle name="Bemærk! 3 5" xfId="19027" xr:uid="{00000000-0005-0000-0000-0000DE620000}"/>
    <cellStyle name="Bemærk! 4" xfId="8798" xr:uid="{00000000-0005-0000-0000-0000DF620000}"/>
    <cellStyle name="Bemærk! 4 2" xfId="8799" xr:uid="{00000000-0005-0000-0000-0000E0620000}"/>
    <cellStyle name="Bemærk! 4 2 2" xfId="8800" xr:uid="{00000000-0005-0000-0000-0000E1620000}"/>
    <cellStyle name="Bemærk! 4 2 2 2" xfId="19033" xr:uid="{00000000-0005-0000-0000-0000E2620000}"/>
    <cellStyle name="Bemærk! 4 2 3" xfId="19032" xr:uid="{00000000-0005-0000-0000-0000E3620000}"/>
    <cellStyle name="Bemærk! 4 3" xfId="8801" xr:uid="{00000000-0005-0000-0000-0000E4620000}"/>
    <cellStyle name="Bemærk! 4 3 2" xfId="8802" xr:uid="{00000000-0005-0000-0000-0000E5620000}"/>
    <cellStyle name="Bemærk! 4 3 2 2" xfId="19035" xr:uid="{00000000-0005-0000-0000-0000E6620000}"/>
    <cellStyle name="Bemærk! 4 3 3" xfId="19034" xr:uid="{00000000-0005-0000-0000-0000E7620000}"/>
    <cellStyle name="Bemærk! 4 4" xfId="8803" xr:uid="{00000000-0005-0000-0000-0000E8620000}"/>
    <cellStyle name="Bemærk! 4 4 2" xfId="19036" xr:uid="{00000000-0005-0000-0000-0000E9620000}"/>
    <cellStyle name="Bemærk! 4 5" xfId="19031" xr:uid="{00000000-0005-0000-0000-0000EA620000}"/>
    <cellStyle name="Bemærk! 4_Budget" xfId="8804" xr:uid="{00000000-0005-0000-0000-0000EB620000}"/>
    <cellStyle name="Bemærk! 5" xfId="8805" xr:uid="{00000000-0005-0000-0000-0000EC620000}"/>
    <cellStyle name="Bemærk! 5 2" xfId="8806" xr:uid="{00000000-0005-0000-0000-0000ED620000}"/>
    <cellStyle name="Bemærk! 5 2 2" xfId="19038" xr:uid="{00000000-0005-0000-0000-0000EE620000}"/>
    <cellStyle name="Bemærk! 5 3" xfId="8807" xr:uid="{00000000-0005-0000-0000-0000EF620000}"/>
    <cellStyle name="Bemærk! 5 3 2" xfId="19039" xr:uid="{00000000-0005-0000-0000-0000F0620000}"/>
    <cellStyle name="Bemærk! 5 4" xfId="19037" xr:uid="{00000000-0005-0000-0000-0000F1620000}"/>
    <cellStyle name="Bemærk! 6" xfId="8808" xr:uid="{00000000-0005-0000-0000-0000F2620000}"/>
    <cellStyle name="Bemærk! 6 2" xfId="8809" xr:uid="{00000000-0005-0000-0000-0000F3620000}"/>
    <cellStyle name="Bemærk! 6 2 2" xfId="19041" xr:uid="{00000000-0005-0000-0000-0000F4620000}"/>
    <cellStyle name="Bemærk! 6 3" xfId="8810" xr:uid="{00000000-0005-0000-0000-0000F5620000}"/>
    <cellStyle name="Bemærk! 6 3 2" xfId="19042" xr:uid="{00000000-0005-0000-0000-0000F6620000}"/>
    <cellStyle name="Bemærk! 6 4" xfId="19040" xr:uid="{00000000-0005-0000-0000-0000F7620000}"/>
    <cellStyle name="Bemærk! 7" xfId="8811" xr:uid="{00000000-0005-0000-0000-0000F8620000}"/>
    <cellStyle name="Bemærk! 7 2" xfId="19043" xr:uid="{00000000-0005-0000-0000-0000F9620000}"/>
    <cellStyle name="Bemærk! 8" xfId="8812" xr:uid="{00000000-0005-0000-0000-0000FA620000}"/>
    <cellStyle name="Bemærk! 8 2" xfId="8813" xr:uid="{00000000-0005-0000-0000-0000FB620000}"/>
    <cellStyle name="Bemærk! 8 2 2" xfId="19045" xr:uid="{00000000-0005-0000-0000-0000FC620000}"/>
    <cellStyle name="Bemærk! 8 3" xfId="19044" xr:uid="{00000000-0005-0000-0000-0000FD620000}"/>
    <cellStyle name="Bemærk! 9" xfId="8814" xr:uid="{00000000-0005-0000-0000-0000FE620000}"/>
    <cellStyle name="Bemærk! 9 2" xfId="19046" xr:uid="{00000000-0005-0000-0000-0000FF620000}"/>
    <cellStyle name="Beregning" xfId="8815" builtinId="22" customBuiltin="1"/>
    <cellStyle name="Beregning 10" xfId="10340" xr:uid="{00000000-0005-0000-0000-000001630000}"/>
    <cellStyle name="Beregning 2" xfId="8816" xr:uid="{00000000-0005-0000-0000-000002630000}"/>
    <cellStyle name="Beregning 2 2" xfId="8817" xr:uid="{00000000-0005-0000-0000-000003630000}"/>
    <cellStyle name="Beregning 2 2 2" xfId="8818" xr:uid="{00000000-0005-0000-0000-000004630000}"/>
    <cellStyle name="Beregning 2 2 2 2" xfId="19049" xr:uid="{00000000-0005-0000-0000-000005630000}"/>
    <cellStyle name="Beregning 2 2 3" xfId="19048" xr:uid="{00000000-0005-0000-0000-000006630000}"/>
    <cellStyle name="Beregning 2 3" xfId="8819" xr:uid="{00000000-0005-0000-0000-000007630000}"/>
    <cellStyle name="Beregning 2 3 2" xfId="19050" xr:uid="{00000000-0005-0000-0000-000008630000}"/>
    <cellStyle name="Beregning 2 4" xfId="19047" xr:uid="{00000000-0005-0000-0000-000009630000}"/>
    <cellStyle name="Beregning 3" xfId="8820" xr:uid="{00000000-0005-0000-0000-00000A630000}"/>
    <cellStyle name="Beregning 3 2" xfId="8821" xr:uid="{00000000-0005-0000-0000-00000B630000}"/>
    <cellStyle name="Beregning 3 2 2" xfId="19052" xr:uid="{00000000-0005-0000-0000-00000C630000}"/>
    <cellStyle name="Beregning 3 3" xfId="8822" xr:uid="{00000000-0005-0000-0000-00000D630000}"/>
    <cellStyle name="Beregning 3 3 2" xfId="19053" xr:uid="{00000000-0005-0000-0000-00000E630000}"/>
    <cellStyle name="Beregning 3 4" xfId="8823" xr:uid="{00000000-0005-0000-0000-00000F630000}"/>
    <cellStyle name="Beregning 3 4 2" xfId="19054" xr:uid="{00000000-0005-0000-0000-000010630000}"/>
    <cellStyle name="Beregning 3 5" xfId="19051" xr:uid="{00000000-0005-0000-0000-000011630000}"/>
    <cellStyle name="Beregning 4" xfId="8824" xr:uid="{00000000-0005-0000-0000-000012630000}"/>
    <cellStyle name="Beregning 4 2" xfId="8825" xr:uid="{00000000-0005-0000-0000-000013630000}"/>
    <cellStyle name="Beregning 4 2 2" xfId="19056" xr:uid="{00000000-0005-0000-0000-000014630000}"/>
    <cellStyle name="Beregning 4 3" xfId="19055" xr:uid="{00000000-0005-0000-0000-000015630000}"/>
    <cellStyle name="Beregning 5" xfId="8826" xr:uid="{00000000-0005-0000-0000-000016630000}"/>
    <cellStyle name="Beregning 5 2" xfId="19057" xr:uid="{00000000-0005-0000-0000-000017630000}"/>
    <cellStyle name="Beregning 6" xfId="8827" xr:uid="{00000000-0005-0000-0000-000018630000}"/>
    <cellStyle name="Beregning 6 2" xfId="19058" xr:uid="{00000000-0005-0000-0000-000019630000}"/>
    <cellStyle name="Beregning 7" xfId="8828" xr:uid="{00000000-0005-0000-0000-00001A630000}"/>
    <cellStyle name="Beregning 7 2" xfId="19059" xr:uid="{00000000-0005-0000-0000-00001B630000}"/>
    <cellStyle name="Beregning 8" xfId="8829" xr:uid="{00000000-0005-0000-0000-00001C630000}"/>
    <cellStyle name="Beregning 8 2" xfId="19060" xr:uid="{00000000-0005-0000-0000-00001D630000}"/>
    <cellStyle name="Beregning 9" xfId="8830" xr:uid="{00000000-0005-0000-0000-00001E630000}"/>
    <cellStyle name="Beregning 9 2" xfId="19061" xr:uid="{00000000-0005-0000-0000-00001F630000}"/>
    <cellStyle name="Calcul" xfId="8831" xr:uid="{00000000-0005-0000-0000-000020630000}"/>
    <cellStyle name="Calcul 2" xfId="8832" xr:uid="{00000000-0005-0000-0000-000021630000}"/>
    <cellStyle name="Calcul 2 2" xfId="19063" xr:uid="{00000000-0005-0000-0000-000022630000}"/>
    <cellStyle name="Calcul 3" xfId="8833" xr:uid="{00000000-0005-0000-0000-000023630000}"/>
    <cellStyle name="Calcul 3 2" xfId="19064" xr:uid="{00000000-0005-0000-0000-000024630000}"/>
    <cellStyle name="Calcul 4" xfId="19062" xr:uid="{00000000-0005-0000-0000-000025630000}"/>
    <cellStyle name="Calculation" xfId="8834" xr:uid="{00000000-0005-0000-0000-000026630000}"/>
    <cellStyle name="Calculation 2" xfId="8835" xr:uid="{00000000-0005-0000-0000-000027630000}"/>
    <cellStyle name="Calculation 2 2" xfId="19066" xr:uid="{00000000-0005-0000-0000-000028630000}"/>
    <cellStyle name="Calculation 3" xfId="8836" xr:uid="{00000000-0005-0000-0000-000029630000}"/>
    <cellStyle name="Calculation 3 2" xfId="19067" xr:uid="{00000000-0005-0000-0000-00002A630000}"/>
    <cellStyle name="Calculation 4" xfId="10341" xr:uid="{00000000-0005-0000-0000-00002B630000}"/>
    <cellStyle name="Calculation 5" xfId="19065" xr:uid="{00000000-0005-0000-0000-00002C630000}"/>
    <cellStyle name="Cellule liée" xfId="8837" xr:uid="{00000000-0005-0000-0000-00002D630000}"/>
    <cellStyle name="Cellule liée 2" xfId="19068" xr:uid="{00000000-0005-0000-0000-00002E630000}"/>
    <cellStyle name="Check Cell" xfId="8838" xr:uid="{00000000-0005-0000-0000-00002F630000}"/>
    <cellStyle name="Check Cell 2" xfId="10342" xr:uid="{00000000-0005-0000-0000-000030630000}"/>
    <cellStyle name="Check Cell 3" xfId="19069" xr:uid="{00000000-0005-0000-0000-000031630000}"/>
    <cellStyle name="Commentaire" xfId="8839" xr:uid="{00000000-0005-0000-0000-000032630000}"/>
    <cellStyle name="Commentaire 2" xfId="8840" xr:uid="{00000000-0005-0000-0000-000033630000}"/>
    <cellStyle name="Commentaire 2 2" xfId="19071" xr:uid="{00000000-0005-0000-0000-000034630000}"/>
    <cellStyle name="Commentaire 3" xfId="19070" xr:uid="{00000000-0005-0000-0000-000035630000}"/>
    <cellStyle name="Entrée" xfId="8841" xr:uid="{00000000-0005-0000-0000-000036630000}"/>
    <cellStyle name="Entrée 2" xfId="8842" xr:uid="{00000000-0005-0000-0000-000037630000}"/>
    <cellStyle name="Entrée 2 2" xfId="19073" xr:uid="{00000000-0005-0000-0000-000038630000}"/>
    <cellStyle name="Entrée 3" xfId="8843" xr:uid="{00000000-0005-0000-0000-000039630000}"/>
    <cellStyle name="Entrée 3 2" xfId="19074" xr:uid="{00000000-0005-0000-0000-00003A630000}"/>
    <cellStyle name="Entrée 4" xfId="19072" xr:uid="{00000000-0005-0000-0000-00003B630000}"/>
    <cellStyle name="Euro" xfId="8844" xr:uid="{00000000-0005-0000-0000-00003C630000}"/>
    <cellStyle name="Euro 10" xfId="8845" xr:uid="{00000000-0005-0000-0000-00003D630000}"/>
    <cellStyle name="Euro 10 2" xfId="8846" xr:uid="{00000000-0005-0000-0000-00003E630000}"/>
    <cellStyle name="Euro 10 2 2" xfId="19077" xr:uid="{00000000-0005-0000-0000-00003F630000}"/>
    <cellStyle name="Euro 10 3" xfId="8847" xr:uid="{00000000-0005-0000-0000-000040630000}"/>
    <cellStyle name="Euro 10 3 2" xfId="19078" xr:uid="{00000000-0005-0000-0000-000041630000}"/>
    <cellStyle name="Euro 10 4" xfId="19076" xr:uid="{00000000-0005-0000-0000-000042630000}"/>
    <cellStyle name="Euro 11" xfId="8848" xr:uid="{00000000-0005-0000-0000-000043630000}"/>
    <cellStyle name="Euro 11 2" xfId="19079" xr:uid="{00000000-0005-0000-0000-000044630000}"/>
    <cellStyle name="Euro 12" xfId="8849" xr:uid="{00000000-0005-0000-0000-000045630000}"/>
    <cellStyle name="Euro 12 2" xfId="19080" xr:uid="{00000000-0005-0000-0000-000046630000}"/>
    <cellStyle name="Euro 13" xfId="8850" xr:uid="{00000000-0005-0000-0000-000047630000}"/>
    <cellStyle name="Euro 13 2" xfId="19081" xr:uid="{00000000-0005-0000-0000-000048630000}"/>
    <cellStyle name="Euro 14" xfId="8851" xr:uid="{00000000-0005-0000-0000-000049630000}"/>
    <cellStyle name="Euro 14 2" xfId="19082" xr:uid="{00000000-0005-0000-0000-00004A630000}"/>
    <cellStyle name="Euro 15" xfId="10343" xr:uid="{00000000-0005-0000-0000-00004B630000}"/>
    <cellStyle name="Euro 16" xfId="19075" xr:uid="{00000000-0005-0000-0000-00004C630000}"/>
    <cellStyle name="Euro 17" xfId="20491" xr:uid="{00000000-0005-0000-0000-00004D630000}"/>
    <cellStyle name="Euro 2" xfId="8852" xr:uid="{00000000-0005-0000-0000-00004E630000}"/>
    <cellStyle name="Euro 2 2" xfId="8853" xr:uid="{00000000-0005-0000-0000-00004F630000}"/>
    <cellStyle name="Euro 2 2 2" xfId="10345" xr:uid="{00000000-0005-0000-0000-000050630000}"/>
    <cellStyle name="Euro 2 2 3" xfId="19084" xr:uid="{00000000-0005-0000-0000-000051630000}"/>
    <cellStyle name="Euro 2 3" xfId="8854" xr:uid="{00000000-0005-0000-0000-000052630000}"/>
    <cellStyle name="Euro 2 3 2" xfId="19085" xr:uid="{00000000-0005-0000-0000-000053630000}"/>
    <cellStyle name="Euro 2 4" xfId="8855" xr:uid="{00000000-0005-0000-0000-000054630000}"/>
    <cellStyle name="Euro 2 4 2" xfId="19086" xr:uid="{00000000-0005-0000-0000-000055630000}"/>
    <cellStyle name="Euro 2 5" xfId="8856" xr:uid="{00000000-0005-0000-0000-000056630000}"/>
    <cellStyle name="Euro 2 5 2" xfId="19087" xr:uid="{00000000-0005-0000-0000-000057630000}"/>
    <cellStyle name="Euro 2 6" xfId="8857" xr:uid="{00000000-0005-0000-0000-000058630000}"/>
    <cellStyle name="Euro 2 6 2" xfId="19088" xr:uid="{00000000-0005-0000-0000-000059630000}"/>
    <cellStyle name="Euro 2 7" xfId="10344" xr:uid="{00000000-0005-0000-0000-00005A630000}"/>
    <cellStyle name="Euro 2 8" xfId="19083" xr:uid="{00000000-0005-0000-0000-00005B630000}"/>
    <cellStyle name="Euro 3" xfId="8858" xr:uid="{00000000-0005-0000-0000-00005C630000}"/>
    <cellStyle name="Euro 3 2" xfId="8859" xr:uid="{00000000-0005-0000-0000-00005D630000}"/>
    <cellStyle name="Euro 3 2 2" xfId="19090" xr:uid="{00000000-0005-0000-0000-00005E630000}"/>
    <cellStyle name="Euro 3 3" xfId="10346" xr:uid="{00000000-0005-0000-0000-00005F630000}"/>
    <cellStyle name="Euro 3 4" xfId="19089" xr:uid="{00000000-0005-0000-0000-000060630000}"/>
    <cellStyle name="Euro 4" xfId="8860" xr:uid="{00000000-0005-0000-0000-000061630000}"/>
    <cellStyle name="Euro 4 2" xfId="8861" xr:uid="{00000000-0005-0000-0000-000062630000}"/>
    <cellStyle name="Euro 4 2 2" xfId="19092" xr:uid="{00000000-0005-0000-0000-000063630000}"/>
    <cellStyle name="Euro 4 3" xfId="10406" xr:uid="{00000000-0005-0000-0000-000064630000}"/>
    <cellStyle name="Euro 4 4" xfId="19091" xr:uid="{00000000-0005-0000-0000-000065630000}"/>
    <cellStyle name="Euro 5" xfId="8862" xr:uid="{00000000-0005-0000-0000-000066630000}"/>
    <cellStyle name="Euro 5 2" xfId="19093" xr:uid="{00000000-0005-0000-0000-000067630000}"/>
    <cellStyle name="Euro 6" xfId="8863" xr:uid="{00000000-0005-0000-0000-000068630000}"/>
    <cellStyle name="Euro 6 2" xfId="8864" xr:uid="{00000000-0005-0000-0000-000069630000}"/>
    <cellStyle name="Euro 6 2 2" xfId="19095" xr:uid="{00000000-0005-0000-0000-00006A630000}"/>
    <cellStyle name="Euro 6 3" xfId="8865" xr:uid="{00000000-0005-0000-0000-00006B630000}"/>
    <cellStyle name="Euro 6 3 2" xfId="19096" xr:uid="{00000000-0005-0000-0000-00006C630000}"/>
    <cellStyle name="Euro 6 4" xfId="19094" xr:uid="{00000000-0005-0000-0000-00006D630000}"/>
    <cellStyle name="Euro 7" xfId="8866" xr:uid="{00000000-0005-0000-0000-00006E630000}"/>
    <cellStyle name="Euro 7 2" xfId="8867" xr:uid="{00000000-0005-0000-0000-00006F630000}"/>
    <cellStyle name="Euro 7 2 2" xfId="19098" xr:uid="{00000000-0005-0000-0000-000070630000}"/>
    <cellStyle name="Euro 7 3" xfId="8868" xr:uid="{00000000-0005-0000-0000-000071630000}"/>
    <cellStyle name="Euro 7 3 2" xfId="19099" xr:uid="{00000000-0005-0000-0000-000072630000}"/>
    <cellStyle name="Euro 7 4" xfId="19097" xr:uid="{00000000-0005-0000-0000-000073630000}"/>
    <cellStyle name="Euro 8" xfId="8869" xr:uid="{00000000-0005-0000-0000-000074630000}"/>
    <cellStyle name="Euro 8 2" xfId="8870" xr:uid="{00000000-0005-0000-0000-000075630000}"/>
    <cellStyle name="Euro 8 2 2" xfId="19101" xr:uid="{00000000-0005-0000-0000-000076630000}"/>
    <cellStyle name="Euro 8 3" xfId="8871" xr:uid="{00000000-0005-0000-0000-000077630000}"/>
    <cellStyle name="Euro 8 3 2" xfId="19102" xr:uid="{00000000-0005-0000-0000-000078630000}"/>
    <cellStyle name="Euro 8 4" xfId="19100" xr:uid="{00000000-0005-0000-0000-000079630000}"/>
    <cellStyle name="Euro 9" xfId="8872" xr:uid="{00000000-0005-0000-0000-00007A630000}"/>
    <cellStyle name="Euro 9 2" xfId="8873" xr:uid="{00000000-0005-0000-0000-00007B630000}"/>
    <cellStyle name="Euro 9 2 2" xfId="19104" xr:uid="{00000000-0005-0000-0000-00007C630000}"/>
    <cellStyle name="Euro 9 3" xfId="8874" xr:uid="{00000000-0005-0000-0000-00007D630000}"/>
    <cellStyle name="Euro 9 3 2" xfId="19105" xr:uid="{00000000-0005-0000-0000-00007E630000}"/>
    <cellStyle name="Euro 9 4" xfId="19103" xr:uid="{00000000-0005-0000-0000-00007F630000}"/>
    <cellStyle name="Explanatory Text" xfId="8875" xr:uid="{00000000-0005-0000-0000-000080630000}"/>
    <cellStyle name="Explanatory Text 2" xfId="10347" xr:uid="{00000000-0005-0000-0000-000081630000}"/>
    <cellStyle name="Explanatory Text 3" xfId="19106" xr:uid="{00000000-0005-0000-0000-000082630000}"/>
    <cellStyle name="Farve1" xfId="9066" builtinId="29" customBuiltin="1"/>
    <cellStyle name="Farve1 2" xfId="24424" xr:uid="{00000000-0005-0000-0000-000084630000}"/>
    <cellStyle name="Farve2" xfId="9080" builtinId="33" customBuiltin="1"/>
    <cellStyle name="Farve2 2" xfId="24425" xr:uid="{00000000-0005-0000-0000-000086630000}"/>
    <cellStyle name="Farve3" xfId="9094" builtinId="37" customBuiltin="1"/>
    <cellStyle name="Farve3 2" xfId="24426" xr:uid="{00000000-0005-0000-0000-000088630000}"/>
    <cellStyle name="Farve4" xfId="9108" builtinId="41" customBuiltin="1"/>
    <cellStyle name="Farve4 2" xfId="24427" xr:uid="{00000000-0005-0000-0000-00008A630000}"/>
    <cellStyle name="Farve5" xfId="9122" builtinId="45" customBuiltin="1"/>
    <cellStyle name="Farve5 2" xfId="24428" xr:uid="{00000000-0005-0000-0000-00008C630000}"/>
    <cellStyle name="Farve6" xfId="9136" builtinId="49" customBuiltin="1"/>
    <cellStyle name="Farve6 2" xfId="24429" xr:uid="{00000000-0005-0000-0000-00008E630000}"/>
    <cellStyle name="Forklarende tekst" xfId="8876" builtinId="53" customBuiltin="1"/>
    <cellStyle name="Forklarende tekst 2" xfId="8877" xr:uid="{00000000-0005-0000-0000-000090630000}"/>
    <cellStyle name="Forklarende tekst 2 2" xfId="8878" xr:uid="{00000000-0005-0000-0000-000091630000}"/>
    <cellStyle name="Forklarende tekst 2 2 2" xfId="19108" xr:uid="{00000000-0005-0000-0000-000092630000}"/>
    <cellStyle name="Forklarende tekst 2 3" xfId="8879" xr:uid="{00000000-0005-0000-0000-000093630000}"/>
    <cellStyle name="Forklarende tekst 2 3 2" xfId="19109" xr:uid="{00000000-0005-0000-0000-000094630000}"/>
    <cellStyle name="Forklarende tekst 2 4" xfId="8880" xr:uid="{00000000-0005-0000-0000-000095630000}"/>
    <cellStyle name="Forklarende tekst 2 4 2" xfId="19110" xr:uid="{00000000-0005-0000-0000-000096630000}"/>
    <cellStyle name="Forklarende tekst 2 5" xfId="19107" xr:uid="{00000000-0005-0000-0000-000097630000}"/>
    <cellStyle name="Forklarende tekst 3" xfId="8881" xr:uid="{00000000-0005-0000-0000-000098630000}"/>
    <cellStyle name="Forklarende tekst 3 2" xfId="8882" xr:uid="{00000000-0005-0000-0000-000099630000}"/>
    <cellStyle name="Forklarende tekst 3 2 2" xfId="19112" xr:uid="{00000000-0005-0000-0000-00009A630000}"/>
    <cellStyle name="Forklarende tekst 3 3" xfId="8883" xr:uid="{00000000-0005-0000-0000-00009B630000}"/>
    <cellStyle name="Forklarende tekst 3 3 2" xfId="19113" xr:uid="{00000000-0005-0000-0000-00009C630000}"/>
    <cellStyle name="Forklarende tekst 3 4" xfId="19111" xr:uid="{00000000-0005-0000-0000-00009D630000}"/>
    <cellStyle name="Forklarende tekst 4" xfId="8884" xr:uid="{00000000-0005-0000-0000-00009E630000}"/>
    <cellStyle name="Forklarende tekst 4 2" xfId="8885" xr:uid="{00000000-0005-0000-0000-00009F630000}"/>
    <cellStyle name="Forklarende tekst 4 2 2" xfId="19115" xr:uid="{00000000-0005-0000-0000-0000A0630000}"/>
    <cellStyle name="Forklarende tekst 4 3" xfId="19114" xr:uid="{00000000-0005-0000-0000-0000A1630000}"/>
    <cellStyle name="Forklarende tekst 5" xfId="8886" xr:uid="{00000000-0005-0000-0000-0000A2630000}"/>
    <cellStyle name="Forklarende tekst 5 2" xfId="19116" xr:uid="{00000000-0005-0000-0000-0000A3630000}"/>
    <cellStyle name="Forklarende tekst 6" xfId="8887" xr:uid="{00000000-0005-0000-0000-0000A4630000}"/>
    <cellStyle name="Forklarende tekst 6 2" xfId="19117" xr:uid="{00000000-0005-0000-0000-0000A5630000}"/>
    <cellStyle name="Forklarende tekst 7" xfId="8888" xr:uid="{00000000-0005-0000-0000-0000A6630000}"/>
    <cellStyle name="Forklarende tekst 7 2" xfId="19118" xr:uid="{00000000-0005-0000-0000-0000A7630000}"/>
    <cellStyle name="Forklarende tekst 8" xfId="8889" xr:uid="{00000000-0005-0000-0000-0000A8630000}"/>
    <cellStyle name="Forklarende tekst 8 2" xfId="19119" xr:uid="{00000000-0005-0000-0000-0000A9630000}"/>
    <cellStyle name="Forklarende tekst 9" xfId="10348" xr:uid="{00000000-0005-0000-0000-0000AA630000}"/>
    <cellStyle name="God" xfId="8890" builtinId="26" customBuiltin="1"/>
    <cellStyle name="God 2" xfId="8891" xr:uid="{00000000-0005-0000-0000-0000AC630000}"/>
    <cellStyle name="God 2 2" xfId="8892" xr:uid="{00000000-0005-0000-0000-0000AD630000}"/>
    <cellStyle name="God 2 2 2" xfId="19121" xr:uid="{00000000-0005-0000-0000-0000AE630000}"/>
    <cellStyle name="God 2 3" xfId="8893" xr:uid="{00000000-0005-0000-0000-0000AF630000}"/>
    <cellStyle name="God 2 3 2" xfId="19122" xr:uid="{00000000-0005-0000-0000-0000B0630000}"/>
    <cellStyle name="God 2 4" xfId="8894" xr:uid="{00000000-0005-0000-0000-0000B1630000}"/>
    <cellStyle name="God 2 4 2" xfId="19123" xr:uid="{00000000-0005-0000-0000-0000B2630000}"/>
    <cellStyle name="God 2 5" xfId="19120" xr:uid="{00000000-0005-0000-0000-0000B3630000}"/>
    <cellStyle name="God 3" xfId="8895" xr:uid="{00000000-0005-0000-0000-0000B4630000}"/>
    <cellStyle name="God 3 2" xfId="8896" xr:uid="{00000000-0005-0000-0000-0000B5630000}"/>
    <cellStyle name="God 3 2 2" xfId="19125" xr:uid="{00000000-0005-0000-0000-0000B6630000}"/>
    <cellStyle name="God 3 3" xfId="8897" xr:uid="{00000000-0005-0000-0000-0000B7630000}"/>
    <cellStyle name="God 3 3 2" xfId="19126" xr:uid="{00000000-0005-0000-0000-0000B8630000}"/>
    <cellStyle name="God 3 4" xfId="19124" xr:uid="{00000000-0005-0000-0000-0000B9630000}"/>
    <cellStyle name="God 4" xfId="8898" xr:uid="{00000000-0005-0000-0000-0000BA630000}"/>
    <cellStyle name="God 4 2" xfId="8899" xr:uid="{00000000-0005-0000-0000-0000BB630000}"/>
    <cellStyle name="God 4 2 2" xfId="19128" xr:uid="{00000000-0005-0000-0000-0000BC630000}"/>
    <cellStyle name="God 4 3" xfId="19127" xr:uid="{00000000-0005-0000-0000-0000BD630000}"/>
    <cellStyle name="God 5" xfId="8900" xr:uid="{00000000-0005-0000-0000-0000BE630000}"/>
    <cellStyle name="God 5 2" xfId="19129" xr:uid="{00000000-0005-0000-0000-0000BF630000}"/>
    <cellStyle name="God 6" xfId="8901" xr:uid="{00000000-0005-0000-0000-0000C0630000}"/>
    <cellStyle name="God 6 2" xfId="19130" xr:uid="{00000000-0005-0000-0000-0000C1630000}"/>
    <cellStyle name="God 7" xfId="8902" xr:uid="{00000000-0005-0000-0000-0000C2630000}"/>
    <cellStyle name="God 7 2" xfId="19131" xr:uid="{00000000-0005-0000-0000-0000C3630000}"/>
    <cellStyle name="God 8" xfId="8903" xr:uid="{00000000-0005-0000-0000-0000C4630000}"/>
    <cellStyle name="God 8 2" xfId="19132" xr:uid="{00000000-0005-0000-0000-0000C5630000}"/>
    <cellStyle name="God 9" xfId="10349" xr:uid="{00000000-0005-0000-0000-0000C6630000}"/>
    <cellStyle name="Good" xfId="8904" xr:uid="{00000000-0005-0000-0000-0000C7630000}"/>
    <cellStyle name="Good 2" xfId="10350" xr:uid="{00000000-0005-0000-0000-0000C8630000}"/>
    <cellStyle name="Good 3" xfId="19133" xr:uid="{00000000-0005-0000-0000-0000C9630000}"/>
    <cellStyle name="Heading 1" xfId="8905" xr:uid="{00000000-0005-0000-0000-0000CA630000}"/>
    <cellStyle name="Heading 1 2" xfId="10351" xr:uid="{00000000-0005-0000-0000-0000CB630000}"/>
    <cellStyle name="Heading 1 3" xfId="19134" xr:uid="{00000000-0005-0000-0000-0000CC630000}"/>
    <cellStyle name="Heading 2" xfId="8906" xr:uid="{00000000-0005-0000-0000-0000CD630000}"/>
    <cellStyle name="Heading 2 2" xfId="10352" xr:uid="{00000000-0005-0000-0000-0000CE630000}"/>
    <cellStyle name="Heading 2 3" xfId="19135" xr:uid="{00000000-0005-0000-0000-0000CF630000}"/>
    <cellStyle name="Heading 3" xfId="8907" xr:uid="{00000000-0005-0000-0000-0000D0630000}"/>
    <cellStyle name="Heading 3 2" xfId="8908" xr:uid="{00000000-0005-0000-0000-0000D1630000}"/>
    <cellStyle name="Heading 3 2 2" xfId="19137" xr:uid="{00000000-0005-0000-0000-0000D2630000}"/>
    <cellStyle name="Heading 3 3" xfId="8909" xr:uid="{00000000-0005-0000-0000-0000D3630000}"/>
    <cellStyle name="Heading 3 3 2" xfId="19138" xr:uid="{00000000-0005-0000-0000-0000D4630000}"/>
    <cellStyle name="Heading 3 4" xfId="8910" xr:uid="{00000000-0005-0000-0000-0000D5630000}"/>
    <cellStyle name="Heading 3 4 2" xfId="19139" xr:uid="{00000000-0005-0000-0000-0000D6630000}"/>
    <cellStyle name="Heading 3 5" xfId="8911" xr:uid="{00000000-0005-0000-0000-0000D7630000}"/>
    <cellStyle name="Heading 3 5 2" xfId="19140" xr:uid="{00000000-0005-0000-0000-0000D8630000}"/>
    <cellStyle name="Heading 3 6" xfId="8912" xr:uid="{00000000-0005-0000-0000-0000D9630000}"/>
    <cellStyle name="Heading 3 6 2" xfId="19141" xr:uid="{00000000-0005-0000-0000-0000DA630000}"/>
    <cellStyle name="Heading 3 7" xfId="10353" xr:uid="{00000000-0005-0000-0000-0000DB630000}"/>
    <cellStyle name="Heading 3 8" xfId="19136" xr:uid="{00000000-0005-0000-0000-0000DC630000}"/>
    <cellStyle name="Heading 4" xfId="8913" xr:uid="{00000000-0005-0000-0000-0000DD630000}"/>
    <cellStyle name="Heading 4 2" xfId="10354" xr:uid="{00000000-0005-0000-0000-0000DE630000}"/>
    <cellStyle name="Heading 4 3" xfId="19142" xr:uid="{00000000-0005-0000-0000-0000DF630000}"/>
    <cellStyle name="Hyperlink 2" xfId="8914" xr:uid="{00000000-0005-0000-0000-0000E0630000}"/>
    <cellStyle name="Hyperlink 2 2" xfId="10355" xr:uid="{00000000-0005-0000-0000-0000E1630000}"/>
    <cellStyle name="Hyperlink 2 3" xfId="19143" xr:uid="{00000000-0005-0000-0000-0000E2630000}"/>
    <cellStyle name="Input" xfId="8915" builtinId="20" customBuiltin="1"/>
    <cellStyle name="Input 10" xfId="10356" xr:uid="{00000000-0005-0000-0000-0000E4630000}"/>
    <cellStyle name="Input 2" xfId="8916" xr:uid="{00000000-0005-0000-0000-0000E5630000}"/>
    <cellStyle name="Input 2 2" xfId="8917" xr:uid="{00000000-0005-0000-0000-0000E6630000}"/>
    <cellStyle name="Input 2 2 2" xfId="8918" xr:uid="{00000000-0005-0000-0000-0000E7630000}"/>
    <cellStyle name="Input 2 2 2 2" xfId="19146" xr:uid="{00000000-0005-0000-0000-0000E8630000}"/>
    <cellStyle name="Input 2 2 3" xfId="19145" xr:uid="{00000000-0005-0000-0000-0000E9630000}"/>
    <cellStyle name="Input 2 3" xfId="8919" xr:uid="{00000000-0005-0000-0000-0000EA630000}"/>
    <cellStyle name="Input 2 3 2" xfId="19147" xr:uid="{00000000-0005-0000-0000-0000EB630000}"/>
    <cellStyle name="Input 2 4" xfId="19144" xr:uid="{00000000-0005-0000-0000-0000EC630000}"/>
    <cellStyle name="Input 3" xfId="8920" xr:uid="{00000000-0005-0000-0000-0000ED630000}"/>
    <cellStyle name="Input 3 2" xfId="8921" xr:uid="{00000000-0005-0000-0000-0000EE630000}"/>
    <cellStyle name="Input 3 2 2" xfId="19149" xr:uid="{00000000-0005-0000-0000-0000EF630000}"/>
    <cellStyle name="Input 3 3" xfId="8922" xr:uid="{00000000-0005-0000-0000-0000F0630000}"/>
    <cellStyle name="Input 3 3 2" xfId="19150" xr:uid="{00000000-0005-0000-0000-0000F1630000}"/>
    <cellStyle name="Input 3 4" xfId="8923" xr:uid="{00000000-0005-0000-0000-0000F2630000}"/>
    <cellStyle name="Input 3 4 2" xfId="19151" xr:uid="{00000000-0005-0000-0000-0000F3630000}"/>
    <cellStyle name="Input 3 5" xfId="19148" xr:uid="{00000000-0005-0000-0000-0000F4630000}"/>
    <cellStyle name="Input 4" xfId="8924" xr:uid="{00000000-0005-0000-0000-0000F5630000}"/>
    <cellStyle name="Input 4 2" xfId="8925" xr:uid="{00000000-0005-0000-0000-0000F6630000}"/>
    <cellStyle name="Input 4 2 2" xfId="19153" xr:uid="{00000000-0005-0000-0000-0000F7630000}"/>
    <cellStyle name="Input 4 3" xfId="19152" xr:uid="{00000000-0005-0000-0000-0000F8630000}"/>
    <cellStyle name="Input 5" xfId="8926" xr:uid="{00000000-0005-0000-0000-0000F9630000}"/>
    <cellStyle name="Input 5 2" xfId="19154" xr:uid="{00000000-0005-0000-0000-0000FA630000}"/>
    <cellStyle name="Input 6" xfId="8927" xr:uid="{00000000-0005-0000-0000-0000FB630000}"/>
    <cellStyle name="Input 6 2" xfId="19155" xr:uid="{00000000-0005-0000-0000-0000FC630000}"/>
    <cellStyle name="Input 7" xfId="8928" xr:uid="{00000000-0005-0000-0000-0000FD630000}"/>
    <cellStyle name="Input 7 2" xfId="19156" xr:uid="{00000000-0005-0000-0000-0000FE630000}"/>
    <cellStyle name="Input 8" xfId="8929" xr:uid="{00000000-0005-0000-0000-0000FF630000}"/>
    <cellStyle name="Input 8 2" xfId="19157" xr:uid="{00000000-0005-0000-0000-000000640000}"/>
    <cellStyle name="Input 9" xfId="8930" xr:uid="{00000000-0005-0000-0000-000001640000}"/>
    <cellStyle name="Input 9 2" xfId="19158" xr:uid="{00000000-0005-0000-0000-000002640000}"/>
    <cellStyle name="Insatisfaisant" xfId="8931" xr:uid="{00000000-0005-0000-0000-000003640000}"/>
    <cellStyle name="Insatisfaisant 2" xfId="19159" xr:uid="{00000000-0005-0000-0000-000004640000}"/>
    <cellStyle name="Komma" xfId="10281" builtinId="3"/>
    <cellStyle name="Komma 10" xfId="8932" xr:uid="{00000000-0005-0000-0000-000006640000}"/>
    <cellStyle name="Komma 10 2" xfId="19160" xr:uid="{00000000-0005-0000-0000-000007640000}"/>
    <cellStyle name="Komma 11" xfId="8933" xr:uid="{00000000-0005-0000-0000-000008640000}"/>
    <cellStyle name="Komma 11 2" xfId="19161" xr:uid="{00000000-0005-0000-0000-000009640000}"/>
    <cellStyle name="Komma 12" xfId="8934" xr:uid="{00000000-0005-0000-0000-00000A640000}"/>
    <cellStyle name="Komma 12 2" xfId="19162" xr:uid="{00000000-0005-0000-0000-00000B640000}"/>
    <cellStyle name="Komma 13" xfId="8935" xr:uid="{00000000-0005-0000-0000-00000C640000}"/>
    <cellStyle name="Komma 13 2" xfId="19163" xr:uid="{00000000-0005-0000-0000-00000D640000}"/>
    <cellStyle name="Komma 14" xfId="8936" xr:uid="{00000000-0005-0000-0000-00000E640000}"/>
    <cellStyle name="Komma 14 2" xfId="19164" xr:uid="{00000000-0005-0000-0000-00000F640000}"/>
    <cellStyle name="Komma 15" xfId="8937" xr:uid="{00000000-0005-0000-0000-000010640000}"/>
    <cellStyle name="Komma 15 2" xfId="19165" xr:uid="{00000000-0005-0000-0000-000011640000}"/>
    <cellStyle name="Komma 16" xfId="8938" xr:uid="{00000000-0005-0000-0000-000012640000}"/>
    <cellStyle name="Komma 16 2" xfId="19166" xr:uid="{00000000-0005-0000-0000-000013640000}"/>
    <cellStyle name="Komma 17" xfId="8939" xr:uid="{00000000-0005-0000-0000-000014640000}"/>
    <cellStyle name="Komma 17 2" xfId="19167" xr:uid="{00000000-0005-0000-0000-000015640000}"/>
    <cellStyle name="Komma 18" xfId="8940" xr:uid="{00000000-0005-0000-0000-000016640000}"/>
    <cellStyle name="Komma 18 2" xfId="19168" xr:uid="{00000000-0005-0000-0000-000017640000}"/>
    <cellStyle name="Komma 19" xfId="10357" xr:uid="{00000000-0005-0000-0000-000018640000}"/>
    <cellStyle name="Komma 19 2" xfId="24430" xr:uid="{00000000-0005-0000-0000-000019640000}"/>
    <cellStyle name="Komma 2" xfId="8941" xr:uid="{00000000-0005-0000-0000-00001A640000}"/>
    <cellStyle name="Komma 2 2" xfId="8942" xr:uid="{00000000-0005-0000-0000-00001B640000}"/>
    <cellStyle name="Komma 2 2 2" xfId="8943" xr:uid="{00000000-0005-0000-0000-00001C640000}"/>
    <cellStyle name="Komma 2 2 2 2" xfId="19171" xr:uid="{00000000-0005-0000-0000-00001D640000}"/>
    <cellStyle name="Komma 2 2 3" xfId="19170" xr:uid="{00000000-0005-0000-0000-00001E640000}"/>
    <cellStyle name="Komma 2 3" xfId="8944" xr:uid="{00000000-0005-0000-0000-00001F640000}"/>
    <cellStyle name="Komma 2 3 2" xfId="19172" xr:uid="{00000000-0005-0000-0000-000020640000}"/>
    <cellStyle name="Komma 2 4" xfId="8945" xr:uid="{00000000-0005-0000-0000-000021640000}"/>
    <cellStyle name="Komma 2 4 2" xfId="19173" xr:uid="{00000000-0005-0000-0000-000022640000}"/>
    <cellStyle name="Komma 2 5" xfId="10358" xr:uid="{00000000-0005-0000-0000-000023640000}"/>
    <cellStyle name="Komma 2 5 2" xfId="24431" xr:uid="{00000000-0005-0000-0000-000024640000}"/>
    <cellStyle name="Komma 2 6" xfId="19169" xr:uid="{00000000-0005-0000-0000-000025640000}"/>
    <cellStyle name="Komma 20" xfId="10402" xr:uid="{00000000-0005-0000-0000-000026640000}"/>
    <cellStyle name="Komma 21" xfId="20490" xr:uid="{00000000-0005-0000-0000-000027640000}"/>
    <cellStyle name="Komma 21 2" xfId="28371" xr:uid="{00000000-0005-0000-0000-000028640000}"/>
    <cellStyle name="Komma 21 3" xfId="28372" xr:uid="{00000000-0005-0000-0000-000029640000}"/>
    <cellStyle name="Komma 22" xfId="20487" xr:uid="{00000000-0005-0000-0000-00002A640000}"/>
    <cellStyle name="Komma 3" xfId="8946" xr:uid="{00000000-0005-0000-0000-00002B640000}"/>
    <cellStyle name="Komma 3 2" xfId="8947" xr:uid="{00000000-0005-0000-0000-00002C640000}"/>
    <cellStyle name="Komma 3 2 2" xfId="10360" xr:uid="{00000000-0005-0000-0000-00002D640000}"/>
    <cellStyle name="Komma 3 2 2 2" xfId="24433" xr:uid="{00000000-0005-0000-0000-00002E640000}"/>
    <cellStyle name="Komma 3 2 3" xfId="19175" xr:uid="{00000000-0005-0000-0000-00002F640000}"/>
    <cellStyle name="Komma 3 3" xfId="8948" xr:uid="{00000000-0005-0000-0000-000030640000}"/>
    <cellStyle name="Komma 3 3 2" xfId="8949" xr:uid="{00000000-0005-0000-0000-000031640000}"/>
    <cellStyle name="Komma 3 3 2 2" xfId="19177" xr:uid="{00000000-0005-0000-0000-000032640000}"/>
    <cellStyle name="Komma 3 3 3" xfId="8950" xr:uid="{00000000-0005-0000-0000-000033640000}"/>
    <cellStyle name="Komma 3 3 3 2" xfId="19178" xr:uid="{00000000-0005-0000-0000-000034640000}"/>
    <cellStyle name="Komma 3 3 4" xfId="8951" xr:uid="{00000000-0005-0000-0000-000035640000}"/>
    <cellStyle name="Komma 3 3 4 2" xfId="19179" xr:uid="{00000000-0005-0000-0000-000036640000}"/>
    <cellStyle name="Komma 3 3 5" xfId="19176" xr:uid="{00000000-0005-0000-0000-000037640000}"/>
    <cellStyle name="Komma 3 4" xfId="8952" xr:uid="{00000000-0005-0000-0000-000038640000}"/>
    <cellStyle name="Komma 3 4 2" xfId="8953" xr:uid="{00000000-0005-0000-0000-000039640000}"/>
    <cellStyle name="Komma 3 4 2 2" xfId="19181" xr:uid="{00000000-0005-0000-0000-00003A640000}"/>
    <cellStyle name="Komma 3 4 3" xfId="8954" xr:uid="{00000000-0005-0000-0000-00003B640000}"/>
    <cellStyle name="Komma 3 4 3 2" xfId="19182" xr:uid="{00000000-0005-0000-0000-00003C640000}"/>
    <cellStyle name="Komma 3 4 4" xfId="8955" xr:uid="{00000000-0005-0000-0000-00003D640000}"/>
    <cellStyle name="Komma 3 4 4 2" xfId="8956" xr:uid="{00000000-0005-0000-0000-00003E640000}"/>
    <cellStyle name="Komma 3 4 4 2 2" xfId="19184" xr:uid="{00000000-0005-0000-0000-00003F640000}"/>
    <cellStyle name="Komma 3 4 4 3" xfId="8957" xr:uid="{00000000-0005-0000-0000-000040640000}"/>
    <cellStyle name="Komma 3 4 4 3 2" xfId="8958" xr:uid="{00000000-0005-0000-0000-000041640000}"/>
    <cellStyle name="Komma 3 4 4 3 2 2" xfId="19186" xr:uid="{00000000-0005-0000-0000-000042640000}"/>
    <cellStyle name="Komma 3 4 4 3 3" xfId="8959" xr:uid="{00000000-0005-0000-0000-000043640000}"/>
    <cellStyle name="Komma 3 4 4 3 3 2" xfId="8960" xr:uid="{00000000-0005-0000-0000-000044640000}"/>
    <cellStyle name="Komma 3 4 4 3 3 2 2" xfId="19188" xr:uid="{00000000-0005-0000-0000-000045640000}"/>
    <cellStyle name="Komma 3 4 4 3 3 3" xfId="8961" xr:uid="{00000000-0005-0000-0000-000046640000}"/>
    <cellStyle name="Komma 3 4 4 3 3 3 2" xfId="8962" xr:uid="{00000000-0005-0000-0000-000047640000}"/>
    <cellStyle name="Komma 3 4 4 3 3 3 2 2" xfId="19190" xr:uid="{00000000-0005-0000-0000-000048640000}"/>
    <cellStyle name="Komma 3 4 4 3 3 3 3" xfId="19189" xr:uid="{00000000-0005-0000-0000-000049640000}"/>
    <cellStyle name="Komma 3 4 4 3 3 4" xfId="8963" xr:uid="{00000000-0005-0000-0000-00004A640000}"/>
    <cellStyle name="Komma 3 4 4 3 3 4 2" xfId="19191" xr:uid="{00000000-0005-0000-0000-00004B640000}"/>
    <cellStyle name="Komma 3 4 4 3 3 5" xfId="19187" xr:uid="{00000000-0005-0000-0000-00004C640000}"/>
    <cellStyle name="Komma 3 4 4 3 4" xfId="19185" xr:uid="{00000000-0005-0000-0000-00004D640000}"/>
    <cellStyle name="Komma 3 4 4 4" xfId="8964" xr:uid="{00000000-0005-0000-0000-00004E640000}"/>
    <cellStyle name="Komma 3 4 4 4 2" xfId="8965" xr:uid="{00000000-0005-0000-0000-00004F640000}"/>
    <cellStyle name="Komma 3 4 4 4 2 2" xfId="19193" xr:uid="{00000000-0005-0000-0000-000050640000}"/>
    <cellStyle name="Komma 3 4 4 4 3" xfId="8966" xr:uid="{00000000-0005-0000-0000-000051640000}"/>
    <cellStyle name="Komma 3 4 4 4 3 2" xfId="19194" xr:uid="{00000000-0005-0000-0000-000052640000}"/>
    <cellStyle name="Komma 3 4 4 4 4" xfId="19192" xr:uid="{00000000-0005-0000-0000-000053640000}"/>
    <cellStyle name="Komma 3 4 4 5" xfId="19183" xr:uid="{00000000-0005-0000-0000-000054640000}"/>
    <cellStyle name="Komma 3 4 5" xfId="8967" xr:uid="{00000000-0005-0000-0000-000055640000}"/>
    <cellStyle name="Komma 3 4 5 2" xfId="19195" xr:uid="{00000000-0005-0000-0000-000056640000}"/>
    <cellStyle name="Komma 3 4 6" xfId="19180" xr:uid="{00000000-0005-0000-0000-000057640000}"/>
    <cellStyle name="Komma 3 5" xfId="8968" xr:uid="{00000000-0005-0000-0000-000058640000}"/>
    <cellStyle name="Komma 3 5 2" xfId="19196" xr:uid="{00000000-0005-0000-0000-000059640000}"/>
    <cellStyle name="Komma 3 6" xfId="10359" xr:uid="{00000000-0005-0000-0000-00005A640000}"/>
    <cellStyle name="Komma 3 6 2" xfId="24432" xr:uid="{00000000-0005-0000-0000-00005B640000}"/>
    <cellStyle name="Komma 3 7" xfId="19174" xr:uid="{00000000-0005-0000-0000-00005C640000}"/>
    <cellStyle name="Komma 4" xfId="8969" xr:uid="{00000000-0005-0000-0000-00005D640000}"/>
    <cellStyle name="Komma 4 2" xfId="8970" xr:uid="{00000000-0005-0000-0000-00005E640000}"/>
    <cellStyle name="Komma 4 2 2" xfId="8971" xr:uid="{00000000-0005-0000-0000-00005F640000}"/>
    <cellStyle name="Komma 4 2 2 2" xfId="10363" xr:uid="{00000000-0005-0000-0000-000060640000}"/>
    <cellStyle name="Komma 4 2 2 3" xfId="19199" xr:uid="{00000000-0005-0000-0000-000061640000}"/>
    <cellStyle name="Komma 4 2 3" xfId="8972" xr:uid="{00000000-0005-0000-0000-000062640000}"/>
    <cellStyle name="Komma 4 2 3 2" xfId="19200" xr:uid="{00000000-0005-0000-0000-000063640000}"/>
    <cellStyle name="Komma 4 2 4" xfId="10362" xr:uid="{00000000-0005-0000-0000-000064640000}"/>
    <cellStyle name="Komma 4 2 5" xfId="19198" xr:uid="{00000000-0005-0000-0000-000065640000}"/>
    <cellStyle name="Komma 4 3" xfId="8973" xr:uid="{00000000-0005-0000-0000-000066640000}"/>
    <cellStyle name="Komma 4 3 2" xfId="19201" xr:uid="{00000000-0005-0000-0000-000067640000}"/>
    <cellStyle name="Komma 4 4" xfId="8974" xr:uid="{00000000-0005-0000-0000-000068640000}"/>
    <cellStyle name="Komma 4 4 2" xfId="19202" xr:uid="{00000000-0005-0000-0000-000069640000}"/>
    <cellStyle name="Komma 4 5" xfId="8975" xr:uid="{00000000-0005-0000-0000-00006A640000}"/>
    <cellStyle name="Komma 4 5 2" xfId="19203" xr:uid="{00000000-0005-0000-0000-00006B640000}"/>
    <cellStyle name="Komma 4 6" xfId="10361" xr:uid="{00000000-0005-0000-0000-00006C640000}"/>
    <cellStyle name="Komma 4 6 2" xfId="24434" xr:uid="{00000000-0005-0000-0000-00006D640000}"/>
    <cellStyle name="Komma 4 7" xfId="19197" xr:uid="{00000000-0005-0000-0000-00006E640000}"/>
    <cellStyle name="Komma 5" xfId="8976" xr:uid="{00000000-0005-0000-0000-00006F640000}"/>
    <cellStyle name="Komma 5 10" xfId="8977" xr:uid="{00000000-0005-0000-0000-000070640000}"/>
    <cellStyle name="Komma 5 10 2" xfId="19205" xr:uid="{00000000-0005-0000-0000-000071640000}"/>
    <cellStyle name="Komma 5 11" xfId="8978" xr:uid="{00000000-0005-0000-0000-000072640000}"/>
    <cellStyle name="Komma 5 11 2" xfId="19206" xr:uid="{00000000-0005-0000-0000-000073640000}"/>
    <cellStyle name="Komma 5 12" xfId="8979" xr:uid="{00000000-0005-0000-0000-000074640000}"/>
    <cellStyle name="Komma 5 12 2" xfId="19207" xr:uid="{00000000-0005-0000-0000-000075640000}"/>
    <cellStyle name="Komma 5 13" xfId="10364" xr:uid="{00000000-0005-0000-0000-000076640000}"/>
    <cellStyle name="Komma 5 13 2" xfId="19208" xr:uid="{00000000-0005-0000-0000-000077640000}"/>
    <cellStyle name="Komma 5 13 2 2" xfId="28360" xr:uid="{00000000-0005-0000-0000-000078640000}"/>
    <cellStyle name="Komma 5 13 3" xfId="24435" xr:uid="{00000000-0005-0000-0000-000079640000}"/>
    <cellStyle name="Komma 5 14" xfId="10407" xr:uid="{00000000-0005-0000-0000-00007A640000}"/>
    <cellStyle name="Komma 5 14 2" xfId="19209" xr:uid="{00000000-0005-0000-0000-00007B640000}"/>
    <cellStyle name="Komma 5 14 2 2" xfId="28361" xr:uid="{00000000-0005-0000-0000-00007C640000}"/>
    <cellStyle name="Komma 5 14 3" xfId="24442" xr:uid="{00000000-0005-0000-0000-00007D640000}"/>
    <cellStyle name="Komma 5 15" xfId="19204" xr:uid="{00000000-0005-0000-0000-00007E640000}"/>
    <cellStyle name="Komma 5 2" xfId="8980" xr:uid="{00000000-0005-0000-0000-00007F640000}"/>
    <cellStyle name="Komma 5 2 10" xfId="8981" xr:uid="{00000000-0005-0000-0000-000080640000}"/>
    <cellStyle name="Komma 5 2 10 2" xfId="19211" xr:uid="{00000000-0005-0000-0000-000081640000}"/>
    <cellStyle name="Komma 5 2 11" xfId="19210" xr:uid="{00000000-0005-0000-0000-000082640000}"/>
    <cellStyle name="Komma 5 2 2" xfId="8982" xr:uid="{00000000-0005-0000-0000-000083640000}"/>
    <cellStyle name="Komma 5 2 2 2" xfId="8983" xr:uid="{00000000-0005-0000-0000-000084640000}"/>
    <cellStyle name="Komma 5 2 2 2 2" xfId="19213" xr:uid="{00000000-0005-0000-0000-000085640000}"/>
    <cellStyle name="Komma 5 2 2 3" xfId="19212" xr:uid="{00000000-0005-0000-0000-000086640000}"/>
    <cellStyle name="Komma 5 2 3" xfId="8984" xr:uid="{00000000-0005-0000-0000-000087640000}"/>
    <cellStyle name="Komma 5 2 3 2" xfId="8985" xr:uid="{00000000-0005-0000-0000-000088640000}"/>
    <cellStyle name="Komma 5 2 3 2 2" xfId="19215" xr:uid="{00000000-0005-0000-0000-000089640000}"/>
    <cellStyle name="Komma 5 2 3 3" xfId="8986" xr:uid="{00000000-0005-0000-0000-00008A640000}"/>
    <cellStyle name="Komma 5 2 3 3 2" xfId="19216" xr:uid="{00000000-0005-0000-0000-00008B640000}"/>
    <cellStyle name="Komma 5 2 3 4" xfId="8987" xr:uid="{00000000-0005-0000-0000-00008C640000}"/>
    <cellStyle name="Komma 5 2 3 4 2" xfId="19217" xr:uid="{00000000-0005-0000-0000-00008D640000}"/>
    <cellStyle name="Komma 5 2 3 5" xfId="8988" xr:uid="{00000000-0005-0000-0000-00008E640000}"/>
    <cellStyle name="Komma 5 2 3 5 2" xfId="19218" xr:uid="{00000000-0005-0000-0000-00008F640000}"/>
    <cellStyle name="Komma 5 2 3 6" xfId="8989" xr:uid="{00000000-0005-0000-0000-000090640000}"/>
    <cellStyle name="Komma 5 2 3 6 2" xfId="19219" xr:uid="{00000000-0005-0000-0000-000091640000}"/>
    <cellStyle name="Komma 5 2 3 7" xfId="19214" xr:uid="{00000000-0005-0000-0000-000092640000}"/>
    <cellStyle name="Komma 5 2 4" xfId="8990" xr:uid="{00000000-0005-0000-0000-000093640000}"/>
    <cellStyle name="Komma 5 2 4 2" xfId="8991" xr:uid="{00000000-0005-0000-0000-000094640000}"/>
    <cellStyle name="Komma 5 2 4 2 2" xfId="19221" xr:uid="{00000000-0005-0000-0000-000095640000}"/>
    <cellStyle name="Komma 5 2 4 3" xfId="8992" xr:uid="{00000000-0005-0000-0000-000096640000}"/>
    <cellStyle name="Komma 5 2 4 3 2" xfId="19222" xr:uid="{00000000-0005-0000-0000-000097640000}"/>
    <cellStyle name="Komma 5 2 4 4" xfId="8993" xr:uid="{00000000-0005-0000-0000-000098640000}"/>
    <cellStyle name="Komma 5 2 4 4 2" xfId="19223" xr:uid="{00000000-0005-0000-0000-000099640000}"/>
    <cellStyle name="Komma 5 2 4 5" xfId="8994" xr:uid="{00000000-0005-0000-0000-00009A640000}"/>
    <cellStyle name="Komma 5 2 4 5 2" xfId="19224" xr:uid="{00000000-0005-0000-0000-00009B640000}"/>
    <cellStyle name="Komma 5 2 4 6" xfId="8995" xr:uid="{00000000-0005-0000-0000-00009C640000}"/>
    <cellStyle name="Komma 5 2 4 6 2" xfId="19225" xr:uid="{00000000-0005-0000-0000-00009D640000}"/>
    <cellStyle name="Komma 5 2 4 7" xfId="19220" xr:uid="{00000000-0005-0000-0000-00009E640000}"/>
    <cellStyle name="Komma 5 2 5" xfId="8996" xr:uid="{00000000-0005-0000-0000-00009F640000}"/>
    <cellStyle name="Komma 5 2 5 2" xfId="19226" xr:uid="{00000000-0005-0000-0000-0000A0640000}"/>
    <cellStyle name="Komma 5 2 6" xfId="8997" xr:uid="{00000000-0005-0000-0000-0000A1640000}"/>
    <cellStyle name="Komma 5 2 6 2" xfId="19227" xr:uid="{00000000-0005-0000-0000-0000A2640000}"/>
    <cellStyle name="Komma 5 2 7" xfId="8998" xr:uid="{00000000-0005-0000-0000-0000A3640000}"/>
    <cellStyle name="Komma 5 2 7 2" xfId="19228" xr:uid="{00000000-0005-0000-0000-0000A4640000}"/>
    <cellStyle name="Komma 5 2 8" xfId="8999" xr:uid="{00000000-0005-0000-0000-0000A5640000}"/>
    <cellStyle name="Komma 5 2 8 2" xfId="19229" xr:uid="{00000000-0005-0000-0000-0000A6640000}"/>
    <cellStyle name="Komma 5 2 9" xfId="9000" xr:uid="{00000000-0005-0000-0000-0000A7640000}"/>
    <cellStyle name="Komma 5 2 9 2" xfId="19230" xr:uid="{00000000-0005-0000-0000-0000A8640000}"/>
    <cellStyle name="Komma 5 3" xfId="9001" xr:uid="{00000000-0005-0000-0000-0000A9640000}"/>
    <cellStyle name="Komma 5 3 2" xfId="9002" xr:uid="{00000000-0005-0000-0000-0000AA640000}"/>
    <cellStyle name="Komma 5 3 2 2" xfId="19232" xr:uid="{00000000-0005-0000-0000-0000AB640000}"/>
    <cellStyle name="Komma 5 3 3" xfId="9003" xr:uid="{00000000-0005-0000-0000-0000AC640000}"/>
    <cellStyle name="Komma 5 3 3 2" xfId="19233" xr:uid="{00000000-0005-0000-0000-0000AD640000}"/>
    <cellStyle name="Komma 5 3 4" xfId="9004" xr:uid="{00000000-0005-0000-0000-0000AE640000}"/>
    <cellStyle name="Komma 5 3 4 2" xfId="9005" xr:uid="{00000000-0005-0000-0000-0000AF640000}"/>
    <cellStyle name="Komma 5 3 4 2 2" xfId="19235" xr:uid="{00000000-0005-0000-0000-0000B0640000}"/>
    <cellStyle name="Komma 5 3 4 3" xfId="9006" xr:uid="{00000000-0005-0000-0000-0000B1640000}"/>
    <cellStyle name="Komma 5 3 4 3 2" xfId="9007" xr:uid="{00000000-0005-0000-0000-0000B2640000}"/>
    <cellStyle name="Komma 5 3 4 3 2 2" xfId="19237" xr:uid="{00000000-0005-0000-0000-0000B3640000}"/>
    <cellStyle name="Komma 5 3 4 3 3" xfId="9008" xr:uid="{00000000-0005-0000-0000-0000B4640000}"/>
    <cellStyle name="Komma 5 3 4 3 3 2" xfId="9009" xr:uid="{00000000-0005-0000-0000-0000B5640000}"/>
    <cellStyle name="Komma 5 3 4 3 3 2 2" xfId="19239" xr:uid="{00000000-0005-0000-0000-0000B6640000}"/>
    <cellStyle name="Komma 5 3 4 3 3 3" xfId="9010" xr:uid="{00000000-0005-0000-0000-0000B7640000}"/>
    <cellStyle name="Komma 5 3 4 3 3 3 2" xfId="9011" xr:uid="{00000000-0005-0000-0000-0000B8640000}"/>
    <cellStyle name="Komma 5 3 4 3 3 3 2 2" xfId="19241" xr:uid="{00000000-0005-0000-0000-0000B9640000}"/>
    <cellStyle name="Komma 5 3 4 3 3 3 3" xfId="19240" xr:uid="{00000000-0005-0000-0000-0000BA640000}"/>
    <cellStyle name="Komma 5 3 4 3 3 4" xfId="9012" xr:uid="{00000000-0005-0000-0000-0000BB640000}"/>
    <cellStyle name="Komma 5 3 4 3 3 4 2" xfId="19242" xr:uid="{00000000-0005-0000-0000-0000BC640000}"/>
    <cellStyle name="Komma 5 3 4 3 3 5" xfId="19238" xr:uid="{00000000-0005-0000-0000-0000BD640000}"/>
    <cellStyle name="Komma 5 3 4 3 4" xfId="19236" xr:uid="{00000000-0005-0000-0000-0000BE640000}"/>
    <cellStyle name="Komma 5 3 4 4" xfId="9013" xr:uid="{00000000-0005-0000-0000-0000BF640000}"/>
    <cellStyle name="Komma 5 3 4 4 2" xfId="9014" xr:uid="{00000000-0005-0000-0000-0000C0640000}"/>
    <cellStyle name="Komma 5 3 4 4 2 2" xfId="19244" xr:uid="{00000000-0005-0000-0000-0000C1640000}"/>
    <cellStyle name="Komma 5 3 4 4 3" xfId="9015" xr:uid="{00000000-0005-0000-0000-0000C2640000}"/>
    <cellStyle name="Komma 5 3 4 4 3 2" xfId="19245" xr:uid="{00000000-0005-0000-0000-0000C3640000}"/>
    <cellStyle name="Komma 5 3 4 4 4" xfId="19243" xr:uid="{00000000-0005-0000-0000-0000C4640000}"/>
    <cellStyle name="Komma 5 3 4 5" xfId="19234" xr:uid="{00000000-0005-0000-0000-0000C5640000}"/>
    <cellStyle name="Komma 5 3 5" xfId="9016" xr:uid="{00000000-0005-0000-0000-0000C6640000}"/>
    <cellStyle name="Komma 5 3 5 2" xfId="19246" xr:uid="{00000000-0005-0000-0000-0000C7640000}"/>
    <cellStyle name="Komma 5 3 6" xfId="9017" xr:uid="{00000000-0005-0000-0000-0000C8640000}"/>
    <cellStyle name="Komma 5 3 6 2" xfId="19247" xr:uid="{00000000-0005-0000-0000-0000C9640000}"/>
    <cellStyle name="Komma 5 3 7" xfId="19231" xr:uid="{00000000-0005-0000-0000-0000CA640000}"/>
    <cellStyle name="Komma 5 4" xfId="9018" xr:uid="{00000000-0005-0000-0000-0000CB640000}"/>
    <cellStyle name="Komma 5 4 2" xfId="9019" xr:uid="{00000000-0005-0000-0000-0000CC640000}"/>
    <cellStyle name="Komma 5 4 2 2" xfId="19249" xr:uid="{00000000-0005-0000-0000-0000CD640000}"/>
    <cellStyle name="Komma 5 4 3" xfId="19248" xr:uid="{00000000-0005-0000-0000-0000CE640000}"/>
    <cellStyle name="Komma 5 5" xfId="9020" xr:uid="{00000000-0005-0000-0000-0000CF640000}"/>
    <cellStyle name="Komma 5 5 2" xfId="9021" xr:uid="{00000000-0005-0000-0000-0000D0640000}"/>
    <cellStyle name="Komma 5 5 2 2" xfId="19251" xr:uid="{00000000-0005-0000-0000-0000D1640000}"/>
    <cellStyle name="Komma 5 5 3" xfId="9022" xr:uid="{00000000-0005-0000-0000-0000D2640000}"/>
    <cellStyle name="Komma 5 5 3 2" xfId="19252" xr:uid="{00000000-0005-0000-0000-0000D3640000}"/>
    <cellStyle name="Komma 5 5 4" xfId="9023" xr:uid="{00000000-0005-0000-0000-0000D4640000}"/>
    <cellStyle name="Komma 5 5 4 2" xfId="19253" xr:uid="{00000000-0005-0000-0000-0000D5640000}"/>
    <cellStyle name="Komma 5 5 5" xfId="9024" xr:uid="{00000000-0005-0000-0000-0000D6640000}"/>
    <cellStyle name="Komma 5 5 5 2" xfId="19254" xr:uid="{00000000-0005-0000-0000-0000D7640000}"/>
    <cellStyle name="Komma 5 5 6" xfId="9025" xr:uid="{00000000-0005-0000-0000-0000D8640000}"/>
    <cellStyle name="Komma 5 5 6 2" xfId="19255" xr:uid="{00000000-0005-0000-0000-0000D9640000}"/>
    <cellStyle name="Komma 5 5 7" xfId="9026" xr:uid="{00000000-0005-0000-0000-0000DA640000}"/>
    <cellStyle name="Komma 5 5 7 2" xfId="19256" xr:uid="{00000000-0005-0000-0000-0000DB640000}"/>
    <cellStyle name="Komma 5 5 8" xfId="19250" xr:uid="{00000000-0005-0000-0000-0000DC640000}"/>
    <cellStyle name="Komma 5 6" xfId="9027" xr:uid="{00000000-0005-0000-0000-0000DD640000}"/>
    <cellStyle name="Komma 5 6 2" xfId="9028" xr:uid="{00000000-0005-0000-0000-0000DE640000}"/>
    <cellStyle name="Komma 5 6 2 2" xfId="19258" xr:uid="{00000000-0005-0000-0000-0000DF640000}"/>
    <cellStyle name="Komma 5 6 3" xfId="9029" xr:uid="{00000000-0005-0000-0000-0000E0640000}"/>
    <cellStyle name="Komma 5 6 3 2" xfId="19259" xr:uid="{00000000-0005-0000-0000-0000E1640000}"/>
    <cellStyle name="Komma 5 6 4" xfId="9030" xr:uid="{00000000-0005-0000-0000-0000E2640000}"/>
    <cellStyle name="Komma 5 6 4 2" xfId="19260" xr:uid="{00000000-0005-0000-0000-0000E3640000}"/>
    <cellStyle name="Komma 5 6 5" xfId="9031" xr:uid="{00000000-0005-0000-0000-0000E4640000}"/>
    <cellStyle name="Komma 5 6 5 2" xfId="19261" xr:uid="{00000000-0005-0000-0000-0000E5640000}"/>
    <cellStyle name="Komma 5 6 6" xfId="9032" xr:uid="{00000000-0005-0000-0000-0000E6640000}"/>
    <cellStyle name="Komma 5 6 6 2" xfId="19262" xr:uid="{00000000-0005-0000-0000-0000E7640000}"/>
    <cellStyle name="Komma 5 6 7" xfId="19257" xr:uid="{00000000-0005-0000-0000-0000E8640000}"/>
    <cellStyle name="Komma 5 7" xfId="9033" xr:uid="{00000000-0005-0000-0000-0000E9640000}"/>
    <cellStyle name="Komma 5 7 2" xfId="19263" xr:uid="{00000000-0005-0000-0000-0000EA640000}"/>
    <cellStyle name="Komma 5 8" xfId="9034" xr:uid="{00000000-0005-0000-0000-0000EB640000}"/>
    <cellStyle name="Komma 5 8 2" xfId="19264" xr:uid="{00000000-0005-0000-0000-0000EC640000}"/>
    <cellStyle name="Komma 5 9" xfId="9035" xr:uid="{00000000-0005-0000-0000-0000ED640000}"/>
    <cellStyle name="Komma 5 9 2" xfId="19265" xr:uid="{00000000-0005-0000-0000-0000EE640000}"/>
    <cellStyle name="Komma 6" xfId="9036" xr:uid="{00000000-0005-0000-0000-0000EF640000}"/>
    <cellStyle name="Komma 6 2" xfId="9037" xr:uid="{00000000-0005-0000-0000-0000F0640000}"/>
    <cellStyle name="Komma 6 2 2" xfId="9038" xr:uid="{00000000-0005-0000-0000-0000F1640000}"/>
    <cellStyle name="Komma 6 2 2 2" xfId="19268" xr:uid="{00000000-0005-0000-0000-0000F2640000}"/>
    <cellStyle name="Komma 6 2 3" xfId="19267" xr:uid="{00000000-0005-0000-0000-0000F3640000}"/>
    <cellStyle name="Komma 6 3" xfId="9039" xr:uid="{00000000-0005-0000-0000-0000F4640000}"/>
    <cellStyle name="Komma 6 3 2" xfId="19269" xr:uid="{00000000-0005-0000-0000-0000F5640000}"/>
    <cellStyle name="Komma 6 4" xfId="9040" xr:uid="{00000000-0005-0000-0000-0000F6640000}"/>
    <cellStyle name="Komma 6 4 2" xfId="19270" xr:uid="{00000000-0005-0000-0000-0000F7640000}"/>
    <cellStyle name="Komma 6 5" xfId="9041" xr:uid="{00000000-0005-0000-0000-0000F8640000}"/>
    <cellStyle name="Komma 6 5 2" xfId="19271" xr:uid="{00000000-0005-0000-0000-0000F9640000}"/>
    <cellStyle name="Komma 6 6" xfId="10365" xr:uid="{00000000-0005-0000-0000-0000FA640000}"/>
    <cellStyle name="Komma 6 6 2" xfId="24436" xr:uid="{00000000-0005-0000-0000-0000FB640000}"/>
    <cellStyle name="Komma 6 7" xfId="19266" xr:uid="{00000000-0005-0000-0000-0000FC640000}"/>
    <cellStyle name="Komma 7" xfId="9042" xr:uid="{00000000-0005-0000-0000-0000FD640000}"/>
    <cellStyle name="Komma 7 2" xfId="9043" xr:uid="{00000000-0005-0000-0000-0000FE640000}"/>
    <cellStyle name="Komma 7 2 2" xfId="19273" xr:uid="{00000000-0005-0000-0000-0000FF640000}"/>
    <cellStyle name="Komma 7 3" xfId="9044" xr:uid="{00000000-0005-0000-0000-000000650000}"/>
    <cellStyle name="Komma 7 3 2" xfId="19274" xr:uid="{00000000-0005-0000-0000-000001650000}"/>
    <cellStyle name="Komma 7 4" xfId="10408" xr:uid="{00000000-0005-0000-0000-000002650000}"/>
    <cellStyle name="Komma 7 4 2" xfId="24443" xr:uid="{00000000-0005-0000-0000-000003650000}"/>
    <cellStyle name="Komma 7 5" xfId="19272" xr:uid="{00000000-0005-0000-0000-000004650000}"/>
    <cellStyle name="Komma 8" xfId="9045" xr:uid="{00000000-0005-0000-0000-000005650000}"/>
    <cellStyle name="Komma 8 2" xfId="9046" xr:uid="{00000000-0005-0000-0000-000006650000}"/>
    <cellStyle name="Komma 8 2 2" xfId="9047" xr:uid="{00000000-0005-0000-0000-000007650000}"/>
    <cellStyle name="Komma 8 2 2 2" xfId="19277" xr:uid="{00000000-0005-0000-0000-000008650000}"/>
    <cellStyle name="Komma 8 2 3" xfId="19276" xr:uid="{00000000-0005-0000-0000-000009650000}"/>
    <cellStyle name="Komma 8 3" xfId="9048" xr:uid="{00000000-0005-0000-0000-00000A650000}"/>
    <cellStyle name="Komma 8 3 2" xfId="19278" xr:uid="{00000000-0005-0000-0000-00000B650000}"/>
    <cellStyle name="Komma 8 4" xfId="19275" xr:uid="{00000000-0005-0000-0000-00000C650000}"/>
    <cellStyle name="Komma 9" xfId="9049" xr:uid="{00000000-0005-0000-0000-00000D650000}"/>
    <cellStyle name="Komma 9 2" xfId="19279" xr:uid="{00000000-0005-0000-0000-00000E650000}"/>
    <cellStyle name="Kontrollér celle" xfId="9050" builtinId="23" customBuiltin="1"/>
    <cellStyle name="Kontroller celle 2" xfId="9051" xr:uid="{00000000-0005-0000-0000-000010650000}"/>
    <cellStyle name="Kontrollér celle 2" xfId="24423" xr:uid="{00000000-0005-0000-0000-000011650000}"/>
    <cellStyle name="Kontroller celle 2 2" xfId="9052" xr:uid="{00000000-0005-0000-0000-000012650000}"/>
    <cellStyle name="Kontroller celle 2 2 2" xfId="19281" xr:uid="{00000000-0005-0000-0000-000013650000}"/>
    <cellStyle name="Kontroller celle 2 3" xfId="9053" xr:uid="{00000000-0005-0000-0000-000014650000}"/>
    <cellStyle name="Kontroller celle 2 3 2" xfId="19282" xr:uid="{00000000-0005-0000-0000-000015650000}"/>
    <cellStyle name="Kontroller celle 2 4" xfId="9054" xr:uid="{00000000-0005-0000-0000-000016650000}"/>
    <cellStyle name="Kontroller celle 2 4 2" xfId="19283" xr:uid="{00000000-0005-0000-0000-000017650000}"/>
    <cellStyle name="Kontroller celle 2 5" xfId="19280" xr:uid="{00000000-0005-0000-0000-000018650000}"/>
    <cellStyle name="Kontroller celle 3" xfId="9055" xr:uid="{00000000-0005-0000-0000-000019650000}"/>
    <cellStyle name="Kontroller celle 3 2" xfId="9056" xr:uid="{00000000-0005-0000-0000-00001A650000}"/>
    <cellStyle name="Kontroller celle 3 2 2" xfId="19285" xr:uid="{00000000-0005-0000-0000-00001B650000}"/>
    <cellStyle name="Kontroller celle 3 3" xfId="9057" xr:uid="{00000000-0005-0000-0000-00001C650000}"/>
    <cellStyle name="Kontroller celle 3 3 2" xfId="19286" xr:uid="{00000000-0005-0000-0000-00001D650000}"/>
    <cellStyle name="Kontroller celle 3 4" xfId="19284" xr:uid="{00000000-0005-0000-0000-00001E650000}"/>
    <cellStyle name="Kontroller celle 4" xfId="9058" xr:uid="{00000000-0005-0000-0000-00001F650000}"/>
    <cellStyle name="Kontroller celle 4 2" xfId="9059" xr:uid="{00000000-0005-0000-0000-000020650000}"/>
    <cellStyle name="Kontroller celle 4 2 2" xfId="19288" xr:uid="{00000000-0005-0000-0000-000021650000}"/>
    <cellStyle name="Kontroller celle 4 3" xfId="19287" xr:uid="{00000000-0005-0000-0000-000022650000}"/>
    <cellStyle name="Kontroller celle 5" xfId="9060" xr:uid="{00000000-0005-0000-0000-000023650000}"/>
    <cellStyle name="Kontroller celle 5 2" xfId="19289" xr:uid="{00000000-0005-0000-0000-000024650000}"/>
    <cellStyle name="Kontroller celle 6" xfId="9061" xr:uid="{00000000-0005-0000-0000-000025650000}"/>
    <cellStyle name="Kontroller celle 6 2" xfId="19290" xr:uid="{00000000-0005-0000-0000-000026650000}"/>
    <cellStyle name="Kontroller celle 7" xfId="9062" xr:uid="{00000000-0005-0000-0000-000027650000}"/>
    <cellStyle name="Kontroller celle 7 2" xfId="19291" xr:uid="{00000000-0005-0000-0000-000028650000}"/>
    <cellStyle name="Kontroller celle 8" xfId="9063" xr:uid="{00000000-0005-0000-0000-000029650000}"/>
    <cellStyle name="Kontroller celle 8 2" xfId="19292" xr:uid="{00000000-0005-0000-0000-00002A650000}"/>
    <cellStyle name="Kontroller celle 9" xfId="10366" xr:uid="{00000000-0005-0000-0000-00002B650000}"/>
    <cellStyle name="Link" xfId="10400" builtinId="8"/>
    <cellStyle name="Link 2" xfId="9064" xr:uid="{00000000-0005-0000-0000-00002D650000}"/>
    <cellStyle name="Link 2 2" xfId="10368" xr:uid="{00000000-0005-0000-0000-00002E650000}"/>
    <cellStyle name="Link 2 3" xfId="19293" xr:uid="{00000000-0005-0000-0000-00002F650000}"/>
    <cellStyle name="Link 3" xfId="10367" xr:uid="{00000000-0005-0000-0000-000030650000}"/>
    <cellStyle name="Linked Cell" xfId="9065" xr:uid="{00000000-0005-0000-0000-000031650000}"/>
    <cellStyle name="Linked Cell 2" xfId="10369" xr:uid="{00000000-0005-0000-0000-000032650000}"/>
    <cellStyle name="Linked Cell 3" xfId="19294" xr:uid="{00000000-0005-0000-0000-000033650000}"/>
    <cellStyle name="Markeringsfarve1 2" xfId="9067" xr:uid="{00000000-0005-0000-0000-000034650000}"/>
    <cellStyle name="Markeringsfarve1 2 2" xfId="9068" xr:uid="{00000000-0005-0000-0000-000035650000}"/>
    <cellStyle name="Markeringsfarve1 2 2 2" xfId="19296" xr:uid="{00000000-0005-0000-0000-000036650000}"/>
    <cellStyle name="Markeringsfarve1 2 3" xfId="9069" xr:uid="{00000000-0005-0000-0000-000037650000}"/>
    <cellStyle name="Markeringsfarve1 2 3 2" xfId="19297" xr:uid="{00000000-0005-0000-0000-000038650000}"/>
    <cellStyle name="Markeringsfarve1 2 4" xfId="9070" xr:uid="{00000000-0005-0000-0000-000039650000}"/>
    <cellStyle name="Markeringsfarve1 2 4 2" xfId="19298" xr:uid="{00000000-0005-0000-0000-00003A650000}"/>
    <cellStyle name="Markeringsfarve1 2 5" xfId="19295" xr:uid="{00000000-0005-0000-0000-00003B650000}"/>
    <cellStyle name="Markeringsfarve1 3" xfId="9071" xr:uid="{00000000-0005-0000-0000-00003C650000}"/>
    <cellStyle name="Markeringsfarve1 3 2" xfId="9072" xr:uid="{00000000-0005-0000-0000-00003D650000}"/>
    <cellStyle name="Markeringsfarve1 3 2 2" xfId="19300" xr:uid="{00000000-0005-0000-0000-00003E650000}"/>
    <cellStyle name="Markeringsfarve1 3 3" xfId="9073" xr:uid="{00000000-0005-0000-0000-00003F650000}"/>
    <cellStyle name="Markeringsfarve1 3 3 2" xfId="19301" xr:uid="{00000000-0005-0000-0000-000040650000}"/>
    <cellStyle name="Markeringsfarve1 3 4" xfId="19299" xr:uid="{00000000-0005-0000-0000-000041650000}"/>
    <cellStyle name="Markeringsfarve1 4" xfId="9074" xr:uid="{00000000-0005-0000-0000-000042650000}"/>
    <cellStyle name="Markeringsfarve1 4 2" xfId="9075" xr:uid="{00000000-0005-0000-0000-000043650000}"/>
    <cellStyle name="Markeringsfarve1 4 2 2" xfId="19303" xr:uid="{00000000-0005-0000-0000-000044650000}"/>
    <cellStyle name="Markeringsfarve1 4 3" xfId="19302" xr:uid="{00000000-0005-0000-0000-000045650000}"/>
    <cellStyle name="Markeringsfarve1 5" xfId="9076" xr:uid="{00000000-0005-0000-0000-000046650000}"/>
    <cellStyle name="Markeringsfarve1 5 2" xfId="19304" xr:uid="{00000000-0005-0000-0000-000047650000}"/>
    <cellStyle name="Markeringsfarve1 6" xfId="9077" xr:uid="{00000000-0005-0000-0000-000048650000}"/>
    <cellStyle name="Markeringsfarve1 6 2" xfId="19305" xr:uid="{00000000-0005-0000-0000-000049650000}"/>
    <cellStyle name="Markeringsfarve1 7" xfId="9078" xr:uid="{00000000-0005-0000-0000-00004A650000}"/>
    <cellStyle name="Markeringsfarve1 7 2" xfId="19306" xr:uid="{00000000-0005-0000-0000-00004B650000}"/>
    <cellStyle name="Markeringsfarve1 8" xfId="9079" xr:uid="{00000000-0005-0000-0000-00004C650000}"/>
    <cellStyle name="Markeringsfarve1 8 2" xfId="19307" xr:uid="{00000000-0005-0000-0000-00004D650000}"/>
    <cellStyle name="Markeringsfarve1 9" xfId="10370" xr:uid="{00000000-0005-0000-0000-00004E650000}"/>
    <cellStyle name="Markeringsfarve2 2" xfId="9081" xr:uid="{00000000-0005-0000-0000-00004F650000}"/>
    <cellStyle name="Markeringsfarve2 2 2" xfId="9082" xr:uid="{00000000-0005-0000-0000-000050650000}"/>
    <cellStyle name="Markeringsfarve2 2 2 2" xfId="19309" xr:uid="{00000000-0005-0000-0000-000051650000}"/>
    <cellStyle name="Markeringsfarve2 2 3" xfId="9083" xr:uid="{00000000-0005-0000-0000-000052650000}"/>
    <cellStyle name="Markeringsfarve2 2 3 2" xfId="19310" xr:uid="{00000000-0005-0000-0000-000053650000}"/>
    <cellStyle name="Markeringsfarve2 2 4" xfId="9084" xr:uid="{00000000-0005-0000-0000-000054650000}"/>
    <cellStyle name="Markeringsfarve2 2 4 2" xfId="19311" xr:uid="{00000000-0005-0000-0000-000055650000}"/>
    <cellStyle name="Markeringsfarve2 2 5" xfId="19308" xr:uid="{00000000-0005-0000-0000-000056650000}"/>
    <cellStyle name="Markeringsfarve2 3" xfId="9085" xr:uid="{00000000-0005-0000-0000-000057650000}"/>
    <cellStyle name="Markeringsfarve2 3 2" xfId="9086" xr:uid="{00000000-0005-0000-0000-000058650000}"/>
    <cellStyle name="Markeringsfarve2 3 2 2" xfId="19313" xr:uid="{00000000-0005-0000-0000-000059650000}"/>
    <cellStyle name="Markeringsfarve2 3 3" xfId="9087" xr:uid="{00000000-0005-0000-0000-00005A650000}"/>
    <cellStyle name="Markeringsfarve2 3 3 2" xfId="19314" xr:uid="{00000000-0005-0000-0000-00005B650000}"/>
    <cellStyle name="Markeringsfarve2 3 4" xfId="19312" xr:uid="{00000000-0005-0000-0000-00005C650000}"/>
    <cellStyle name="Markeringsfarve2 4" xfId="9088" xr:uid="{00000000-0005-0000-0000-00005D650000}"/>
    <cellStyle name="Markeringsfarve2 4 2" xfId="9089" xr:uid="{00000000-0005-0000-0000-00005E650000}"/>
    <cellStyle name="Markeringsfarve2 4 2 2" xfId="19316" xr:uid="{00000000-0005-0000-0000-00005F650000}"/>
    <cellStyle name="Markeringsfarve2 4 3" xfId="19315" xr:uid="{00000000-0005-0000-0000-000060650000}"/>
    <cellStyle name="Markeringsfarve2 5" xfId="9090" xr:uid="{00000000-0005-0000-0000-000061650000}"/>
    <cellStyle name="Markeringsfarve2 5 2" xfId="19317" xr:uid="{00000000-0005-0000-0000-000062650000}"/>
    <cellStyle name="Markeringsfarve2 6" xfId="9091" xr:uid="{00000000-0005-0000-0000-000063650000}"/>
    <cellStyle name="Markeringsfarve2 6 2" xfId="19318" xr:uid="{00000000-0005-0000-0000-000064650000}"/>
    <cellStyle name="Markeringsfarve2 7" xfId="9092" xr:uid="{00000000-0005-0000-0000-000065650000}"/>
    <cellStyle name="Markeringsfarve2 7 2" xfId="19319" xr:uid="{00000000-0005-0000-0000-000066650000}"/>
    <cellStyle name="Markeringsfarve2 8" xfId="9093" xr:uid="{00000000-0005-0000-0000-000067650000}"/>
    <cellStyle name="Markeringsfarve2 8 2" xfId="19320" xr:uid="{00000000-0005-0000-0000-000068650000}"/>
    <cellStyle name="Markeringsfarve2 9" xfId="10371" xr:uid="{00000000-0005-0000-0000-000069650000}"/>
    <cellStyle name="Markeringsfarve3 2" xfId="9095" xr:uid="{00000000-0005-0000-0000-00006A650000}"/>
    <cellStyle name="Markeringsfarve3 2 2" xfId="9096" xr:uid="{00000000-0005-0000-0000-00006B650000}"/>
    <cellStyle name="Markeringsfarve3 2 2 2" xfId="19322" xr:uid="{00000000-0005-0000-0000-00006C650000}"/>
    <cellStyle name="Markeringsfarve3 2 3" xfId="9097" xr:uid="{00000000-0005-0000-0000-00006D650000}"/>
    <cellStyle name="Markeringsfarve3 2 3 2" xfId="19323" xr:uid="{00000000-0005-0000-0000-00006E650000}"/>
    <cellStyle name="Markeringsfarve3 2 4" xfId="9098" xr:uid="{00000000-0005-0000-0000-00006F650000}"/>
    <cellStyle name="Markeringsfarve3 2 4 2" xfId="19324" xr:uid="{00000000-0005-0000-0000-000070650000}"/>
    <cellStyle name="Markeringsfarve3 2 5" xfId="19321" xr:uid="{00000000-0005-0000-0000-000071650000}"/>
    <cellStyle name="Markeringsfarve3 3" xfId="9099" xr:uid="{00000000-0005-0000-0000-000072650000}"/>
    <cellStyle name="Markeringsfarve3 3 2" xfId="9100" xr:uid="{00000000-0005-0000-0000-000073650000}"/>
    <cellStyle name="Markeringsfarve3 3 2 2" xfId="19326" xr:uid="{00000000-0005-0000-0000-000074650000}"/>
    <cellStyle name="Markeringsfarve3 3 3" xfId="9101" xr:uid="{00000000-0005-0000-0000-000075650000}"/>
    <cellStyle name="Markeringsfarve3 3 3 2" xfId="19327" xr:uid="{00000000-0005-0000-0000-000076650000}"/>
    <cellStyle name="Markeringsfarve3 3 4" xfId="19325" xr:uid="{00000000-0005-0000-0000-000077650000}"/>
    <cellStyle name="Markeringsfarve3 4" xfId="9102" xr:uid="{00000000-0005-0000-0000-000078650000}"/>
    <cellStyle name="Markeringsfarve3 4 2" xfId="9103" xr:uid="{00000000-0005-0000-0000-000079650000}"/>
    <cellStyle name="Markeringsfarve3 4 2 2" xfId="19329" xr:uid="{00000000-0005-0000-0000-00007A650000}"/>
    <cellStyle name="Markeringsfarve3 4 3" xfId="19328" xr:uid="{00000000-0005-0000-0000-00007B650000}"/>
    <cellStyle name="Markeringsfarve3 5" xfId="9104" xr:uid="{00000000-0005-0000-0000-00007C650000}"/>
    <cellStyle name="Markeringsfarve3 5 2" xfId="19330" xr:uid="{00000000-0005-0000-0000-00007D650000}"/>
    <cellStyle name="Markeringsfarve3 6" xfId="9105" xr:uid="{00000000-0005-0000-0000-00007E650000}"/>
    <cellStyle name="Markeringsfarve3 6 2" xfId="19331" xr:uid="{00000000-0005-0000-0000-00007F650000}"/>
    <cellStyle name="Markeringsfarve3 7" xfId="9106" xr:uid="{00000000-0005-0000-0000-000080650000}"/>
    <cellStyle name="Markeringsfarve3 7 2" xfId="19332" xr:uid="{00000000-0005-0000-0000-000081650000}"/>
    <cellStyle name="Markeringsfarve3 8" xfId="9107" xr:uid="{00000000-0005-0000-0000-000082650000}"/>
    <cellStyle name="Markeringsfarve3 8 2" xfId="19333" xr:uid="{00000000-0005-0000-0000-000083650000}"/>
    <cellStyle name="Markeringsfarve3 9" xfId="10372" xr:uid="{00000000-0005-0000-0000-000084650000}"/>
    <cellStyle name="Markeringsfarve4 2" xfId="9109" xr:uid="{00000000-0005-0000-0000-000085650000}"/>
    <cellStyle name="Markeringsfarve4 2 2" xfId="9110" xr:uid="{00000000-0005-0000-0000-000086650000}"/>
    <cellStyle name="Markeringsfarve4 2 2 2" xfId="19335" xr:uid="{00000000-0005-0000-0000-000087650000}"/>
    <cellStyle name="Markeringsfarve4 2 3" xfId="9111" xr:uid="{00000000-0005-0000-0000-000088650000}"/>
    <cellStyle name="Markeringsfarve4 2 3 2" xfId="19336" xr:uid="{00000000-0005-0000-0000-000089650000}"/>
    <cellStyle name="Markeringsfarve4 2 4" xfId="9112" xr:uid="{00000000-0005-0000-0000-00008A650000}"/>
    <cellStyle name="Markeringsfarve4 2 4 2" xfId="19337" xr:uid="{00000000-0005-0000-0000-00008B650000}"/>
    <cellStyle name="Markeringsfarve4 2 5" xfId="19334" xr:uid="{00000000-0005-0000-0000-00008C650000}"/>
    <cellStyle name="Markeringsfarve4 3" xfId="9113" xr:uid="{00000000-0005-0000-0000-00008D650000}"/>
    <cellStyle name="Markeringsfarve4 3 2" xfId="9114" xr:uid="{00000000-0005-0000-0000-00008E650000}"/>
    <cellStyle name="Markeringsfarve4 3 2 2" xfId="19339" xr:uid="{00000000-0005-0000-0000-00008F650000}"/>
    <cellStyle name="Markeringsfarve4 3 3" xfId="9115" xr:uid="{00000000-0005-0000-0000-000090650000}"/>
    <cellStyle name="Markeringsfarve4 3 3 2" xfId="19340" xr:uid="{00000000-0005-0000-0000-000091650000}"/>
    <cellStyle name="Markeringsfarve4 3 4" xfId="19338" xr:uid="{00000000-0005-0000-0000-000092650000}"/>
    <cellStyle name="Markeringsfarve4 4" xfId="9116" xr:uid="{00000000-0005-0000-0000-000093650000}"/>
    <cellStyle name="Markeringsfarve4 4 2" xfId="9117" xr:uid="{00000000-0005-0000-0000-000094650000}"/>
    <cellStyle name="Markeringsfarve4 4 2 2" xfId="19342" xr:uid="{00000000-0005-0000-0000-000095650000}"/>
    <cellStyle name="Markeringsfarve4 4 3" xfId="19341" xr:uid="{00000000-0005-0000-0000-000096650000}"/>
    <cellStyle name="Markeringsfarve4 5" xfId="9118" xr:uid="{00000000-0005-0000-0000-000097650000}"/>
    <cellStyle name="Markeringsfarve4 5 2" xfId="19343" xr:uid="{00000000-0005-0000-0000-000098650000}"/>
    <cellStyle name="Markeringsfarve4 6" xfId="9119" xr:uid="{00000000-0005-0000-0000-000099650000}"/>
    <cellStyle name="Markeringsfarve4 6 2" xfId="19344" xr:uid="{00000000-0005-0000-0000-00009A650000}"/>
    <cellStyle name="Markeringsfarve4 7" xfId="9120" xr:uid="{00000000-0005-0000-0000-00009B650000}"/>
    <cellStyle name="Markeringsfarve4 7 2" xfId="19345" xr:uid="{00000000-0005-0000-0000-00009C650000}"/>
    <cellStyle name="Markeringsfarve4 8" xfId="9121" xr:uid="{00000000-0005-0000-0000-00009D650000}"/>
    <cellStyle name="Markeringsfarve4 8 2" xfId="19346" xr:uid="{00000000-0005-0000-0000-00009E650000}"/>
    <cellStyle name="Markeringsfarve4 9" xfId="10373" xr:uid="{00000000-0005-0000-0000-00009F650000}"/>
    <cellStyle name="Markeringsfarve5 2" xfId="9123" xr:uid="{00000000-0005-0000-0000-0000A0650000}"/>
    <cellStyle name="Markeringsfarve5 2 2" xfId="9124" xr:uid="{00000000-0005-0000-0000-0000A1650000}"/>
    <cellStyle name="Markeringsfarve5 2 2 2" xfId="19348" xr:uid="{00000000-0005-0000-0000-0000A2650000}"/>
    <cellStyle name="Markeringsfarve5 2 3" xfId="9125" xr:uid="{00000000-0005-0000-0000-0000A3650000}"/>
    <cellStyle name="Markeringsfarve5 2 3 2" xfId="19349" xr:uid="{00000000-0005-0000-0000-0000A4650000}"/>
    <cellStyle name="Markeringsfarve5 2 4" xfId="9126" xr:uid="{00000000-0005-0000-0000-0000A5650000}"/>
    <cellStyle name="Markeringsfarve5 2 4 2" xfId="19350" xr:uid="{00000000-0005-0000-0000-0000A6650000}"/>
    <cellStyle name="Markeringsfarve5 2 5" xfId="19347" xr:uid="{00000000-0005-0000-0000-0000A7650000}"/>
    <cellStyle name="Markeringsfarve5 3" xfId="9127" xr:uid="{00000000-0005-0000-0000-0000A8650000}"/>
    <cellStyle name="Markeringsfarve5 3 2" xfId="9128" xr:uid="{00000000-0005-0000-0000-0000A9650000}"/>
    <cellStyle name="Markeringsfarve5 3 2 2" xfId="19352" xr:uid="{00000000-0005-0000-0000-0000AA650000}"/>
    <cellStyle name="Markeringsfarve5 3 3" xfId="9129" xr:uid="{00000000-0005-0000-0000-0000AB650000}"/>
    <cellStyle name="Markeringsfarve5 3 3 2" xfId="19353" xr:uid="{00000000-0005-0000-0000-0000AC650000}"/>
    <cellStyle name="Markeringsfarve5 3 4" xfId="19351" xr:uid="{00000000-0005-0000-0000-0000AD650000}"/>
    <cellStyle name="Markeringsfarve5 4" xfId="9130" xr:uid="{00000000-0005-0000-0000-0000AE650000}"/>
    <cellStyle name="Markeringsfarve5 4 2" xfId="9131" xr:uid="{00000000-0005-0000-0000-0000AF650000}"/>
    <cellStyle name="Markeringsfarve5 4 2 2" xfId="19355" xr:uid="{00000000-0005-0000-0000-0000B0650000}"/>
    <cellStyle name="Markeringsfarve5 4 3" xfId="19354" xr:uid="{00000000-0005-0000-0000-0000B1650000}"/>
    <cellStyle name="Markeringsfarve5 5" xfId="9132" xr:uid="{00000000-0005-0000-0000-0000B2650000}"/>
    <cellStyle name="Markeringsfarve5 5 2" xfId="19356" xr:uid="{00000000-0005-0000-0000-0000B3650000}"/>
    <cellStyle name="Markeringsfarve5 6" xfId="9133" xr:uid="{00000000-0005-0000-0000-0000B4650000}"/>
    <cellStyle name="Markeringsfarve5 6 2" xfId="19357" xr:uid="{00000000-0005-0000-0000-0000B5650000}"/>
    <cellStyle name="Markeringsfarve5 7" xfId="9134" xr:uid="{00000000-0005-0000-0000-0000B6650000}"/>
    <cellStyle name="Markeringsfarve5 7 2" xfId="19358" xr:uid="{00000000-0005-0000-0000-0000B7650000}"/>
    <cellStyle name="Markeringsfarve5 8" xfId="9135" xr:uid="{00000000-0005-0000-0000-0000B8650000}"/>
    <cellStyle name="Markeringsfarve5 8 2" xfId="19359" xr:uid="{00000000-0005-0000-0000-0000B9650000}"/>
    <cellStyle name="Markeringsfarve5 9" xfId="10374" xr:uid="{00000000-0005-0000-0000-0000BA650000}"/>
    <cellStyle name="Markeringsfarve6 2" xfId="9137" xr:uid="{00000000-0005-0000-0000-0000BB650000}"/>
    <cellStyle name="Markeringsfarve6 2 2" xfId="9138" xr:uid="{00000000-0005-0000-0000-0000BC650000}"/>
    <cellStyle name="Markeringsfarve6 2 2 2" xfId="19361" xr:uid="{00000000-0005-0000-0000-0000BD650000}"/>
    <cellStyle name="Markeringsfarve6 2 3" xfId="9139" xr:uid="{00000000-0005-0000-0000-0000BE650000}"/>
    <cellStyle name="Markeringsfarve6 2 3 2" xfId="19362" xr:uid="{00000000-0005-0000-0000-0000BF650000}"/>
    <cellStyle name="Markeringsfarve6 2 4" xfId="9140" xr:uid="{00000000-0005-0000-0000-0000C0650000}"/>
    <cellStyle name="Markeringsfarve6 2 4 2" xfId="19363" xr:uid="{00000000-0005-0000-0000-0000C1650000}"/>
    <cellStyle name="Markeringsfarve6 2 5" xfId="19360" xr:uid="{00000000-0005-0000-0000-0000C2650000}"/>
    <cellStyle name="Markeringsfarve6 3" xfId="9141" xr:uid="{00000000-0005-0000-0000-0000C3650000}"/>
    <cellStyle name="Markeringsfarve6 3 2" xfId="9142" xr:uid="{00000000-0005-0000-0000-0000C4650000}"/>
    <cellStyle name="Markeringsfarve6 3 2 2" xfId="19365" xr:uid="{00000000-0005-0000-0000-0000C5650000}"/>
    <cellStyle name="Markeringsfarve6 3 3" xfId="9143" xr:uid="{00000000-0005-0000-0000-0000C6650000}"/>
    <cellStyle name="Markeringsfarve6 3 3 2" xfId="19366" xr:uid="{00000000-0005-0000-0000-0000C7650000}"/>
    <cellStyle name="Markeringsfarve6 3 4" xfId="19364" xr:uid="{00000000-0005-0000-0000-0000C8650000}"/>
    <cellStyle name="Markeringsfarve6 4" xfId="9144" xr:uid="{00000000-0005-0000-0000-0000C9650000}"/>
    <cellStyle name="Markeringsfarve6 4 2" xfId="9145" xr:uid="{00000000-0005-0000-0000-0000CA650000}"/>
    <cellStyle name="Markeringsfarve6 4 2 2" xfId="19368" xr:uid="{00000000-0005-0000-0000-0000CB650000}"/>
    <cellStyle name="Markeringsfarve6 4 3" xfId="19367" xr:uid="{00000000-0005-0000-0000-0000CC650000}"/>
    <cellStyle name="Markeringsfarve6 5" xfId="9146" xr:uid="{00000000-0005-0000-0000-0000CD650000}"/>
    <cellStyle name="Markeringsfarve6 5 2" xfId="19369" xr:uid="{00000000-0005-0000-0000-0000CE650000}"/>
    <cellStyle name="Markeringsfarve6 6" xfId="9147" xr:uid="{00000000-0005-0000-0000-0000CF650000}"/>
    <cellStyle name="Markeringsfarve6 6 2" xfId="19370" xr:uid="{00000000-0005-0000-0000-0000D0650000}"/>
    <cellStyle name="Markeringsfarve6 7" xfId="9148" xr:uid="{00000000-0005-0000-0000-0000D1650000}"/>
    <cellStyle name="Markeringsfarve6 7 2" xfId="19371" xr:uid="{00000000-0005-0000-0000-0000D2650000}"/>
    <cellStyle name="Markeringsfarve6 8" xfId="9149" xr:uid="{00000000-0005-0000-0000-0000D3650000}"/>
    <cellStyle name="Markeringsfarve6 8 2" xfId="19372" xr:uid="{00000000-0005-0000-0000-0000D4650000}"/>
    <cellStyle name="Markeringsfarve6 9" xfId="10375" xr:uid="{00000000-0005-0000-0000-0000D5650000}"/>
    <cellStyle name="Neutral" xfId="9150" builtinId="28" customBuiltin="1"/>
    <cellStyle name="Neutral 2" xfId="9151" xr:uid="{00000000-0005-0000-0000-0000D7650000}"/>
    <cellStyle name="Neutral 2 2" xfId="9152" xr:uid="{00000000-0005-0000-0000-0000D8650000}"/>
    <cellStyle name="Neutral 2 2 2" xfId="19374" xr:uid="{00000000-0005-0000-0000-0000D9650000}"/>
    <cellStyle name="Neutral 2 3" xfId="9153" xr:uid="{00000000-0005-0000-0000-0000DA650000}"/>
    <cellStyle name="Neutral 2 3 2" xfId="19375" xr:uid="{00000000-0005-0000-0000-0000DB650000}"/>
    <cellStyle name="Neutral 2 4" xfId="9154" xr:uid="{00000000-0005-0000-0000-0000DC650000}"/>
    <cellStyle name="Neutral 2 4 2" xfId="19376" xr:uid="{00000000-0005-0000-0000-0000DD650000}"/>
    <cellStyle name="Neutral 2 5" xfId="19373" xr:uid="{00000000-0005-0000-0000-0000DE650000}"/>
    <cellStyle name="Neutral 3" xfId="9155" xr:uid="{00000000-0005-0000-0000-0000DF650000}"/>
    <cellStyle name="Neutral 3 2" xfId="9156" xr:uid="{00000000-0005-0000-0000-0000E0650000}"/>
    <cellStyle name="Neutral 3 2 2" xfId="19378" xr:uid="{00000000-0005-0000-0000-0000E1650000}"/>
    <cellStyle name="Neutral 3 3" xfId="9157" xr:uid="{00000000-0005-0000-0000-0000E2650000}"/>
    <cellStyle name="Neutral 3 3 2" xfId="19379" xr:uid="{00000000-0005-0000-0000-0000E3650000}"/>
    <cellStyle name="Neutral 3 4" xfId="19377" xr:uid="{00000000-0005-0000-0000-0000E4650000}"/>
    <cellStyle name="Neutral 4" xfId="9158" xr:uid="{00000000-0005-0000-0000-0000E5650000}"/>
    <cellStyle name="Neutral 4 2" xfId="9159" xr:uid="{00000000-0005-0000-0000-0000E6650000}"/>
    <cellStyle name="Neutral 4 2 2" xfId="19381" xr:uid="{00000000-0005-0000-0000-0000E7650000}"/>
    <cellStyle name="Neutral 4 3" xfId="19380" xr:uid="{00000000-0005-0000-0000-0000E8650000}"/>
    <cellStyle name="Neutral 5" xfId="9160" xr:uid="{00000000-0005-0000-0000-0000E9650000}"/>
    <cellStyle name="Neutral 5 2" xfId="19382" xr:uid="{00000000-0005-0000-0000-0000EA650000}"/>
    <cellStyle name="Neutral 6" xfId="9161" xr:uid="{00000000-0005-0000-0000-0000EB650000}"/>
    <cellStyle name="Neutral 6 2" xfId="19383" xr:uid="{00000000-0005-0000-0000-0000EC650000}"/>
    <cellStyle name="Neutral 7" xfId="9162" xr:uid="{00000000-0005-0000-0000-0000ED650000}"/>
    <cellStyle name="Neutral 7 2" xfId="19384" xr:uid="{00000000-0005-0000-0000-0000EE650000}"/>
    <cellStyle name="Neutral 8" xfId="9163" xr:uid="{00000000-0005-0000-0000-0000EF650000}"/>
    <cellStyle name="Neutral 8 2" xfId="19385" xr:uid="{00000000-0005-0000-0000-0000F0650000}"/>
    <cellStyle name="Neutral 9" xfId="10376" xr:uid="{00000000-0005-0000-0000-0000F1650000}"/>
    <cellStyle name="Neutre" xfId="9164" xr:uid="{00000000-0005-0000-0000-0000F2650000}"/>
    <cellStyle name="Neutre 2" xfId="19386" xr:uid="{00000000-0005-0000-0000-0000F3650000}"/>
    <cellStyle name="Normal" xfId="0" builtinId="0"/>
    <cellStyle name="Normal 10" xfId="9165" xr:uid="{00000000-0005-0000-0000-0000F5650000}"/>
    <cellStyle name="Normal 10 10" xfId="9166" xr:uid="{00000000-0005-0000-0000-0000F6650000}"/>
    <cellStyle name="Normal 10 10 2" xfId="10416" xr:uid="{00000000-0005-0000-0000-0000F7650000}"/>
    <cellStyle name="Normal 10 11" xfId="9167" xr:uid="{00000000-0005-0000-0000-0000F8650000}"/>
    <cellStyle name="Normal 10 11 2" xfId="19387" xr:uid="{00000000-0005-0000-0000-0000F9650000}"/>
    <cellStyle name="Normal 10 12" xfId="10377" xr:uid="{00000000-0005-0000-0000-0000FA650000}"/>
    <cellStyle name="Normal 10 12 2" xfId="19388" xr:uid="{00000000-0005-0000-0000-0000FB650000}"/>
    <cellStyle name="Normal 10 12 2 2" xfId="28362" xr:uid="{00000000-0005-0000-0000-0000FC650000}"/>
    <cellStyle name="Normal 10 12 3" xfId="24437" xr:uid="{00000000-0005-0000-0000-0000FD650000}"/>
    <cellStyle name="Normal 10 13" xfId="10409" xr:uid="{00000000-0005-0000-0000-0000FE650000}"/>
    <cellStyle name="Normal 10 13 2" xfId="19389" xr:uid="{00000000-0005-0000-0000-0000FF650000}"/>
    <cellStyle name="Normal 10 13 2 2" xfId="28363" xr:uid="{00000000-0005-0000-0000-000000660000}"/>
    <cellStyle name="Normal 10 13 3" xfId="24444" xr:uid="{00000000-0005-0000-0000-000001660000}"/>
    <cellStyle name="Normal 10 2" xfId="9168" xr:uid="{00000000-0005-0000-0000-000002660000}"/>
    <cellStyle name="Normal 10 2 2" xfId="9169" xr:uid="{00000000-0005-0000-0000-000003660000}"/>
    <cellStyle name="Normal 10 2 2 2" xfId="9170" xr:uid="{00000000-0005-0000-0000-000004660000}"/>
    <cellStyle name="Normal 10 2 2 2 2" xfId="19392" xr:uid="{00000000-0005-0000-0000-000005660000}"/>
    <cellStyle name="Normal 10 2 2 3" xfId="9171" xr:uid="{00000000-0005-0000-0000-000006660000}"/>
    <cellStyle name="Normal 10 2 2 3 2" xfId="19393" xr:uid="{00000000-0005-0000-0000-000007660000}"/>
    <cellStyle name="Normal 10 2 2 4" xfId="9172" xr:uid="{00000000-0005-0000-0000-000008660000}"/>
    <cellStyle name="Normal 10 2 2 4 2" xfId="19394" xr:uid="{00000000-0005-0000-0000-000009660000}"/>
    <cellStyle name="Normal 10 2 2 5" xfId="9173" xr:uid="{00000000-0005-0000-0000-00000A660000}"/>
    <cellStyle name="Normal 10 2 2 5 2" xfId="19395" xr:uid="{00000000-0005-0000-0000-00000B660000}"/>
    <cellStyle name="Normal 10 2 2 6" xfId="9174" xr:uid="{00000000-0005-0000-0000-00000C660000}"/>
    <cellStyle name="Normal 10 2 2 6 2" xfId="19396" xr:uid="{00000000-0005-0000-0000-00000D660000}"/>
    <cellStyle name="Normal 10 2 2 7" xfId="19391" xr:uid="{00000000-0005-0000-0000-00000E660000}"/>
    <cellStyle name="Normal 10 2 3" xfId="9175" xr:uid="{00000000-0005-0000-0000-00000F660000}"/>
    <cellStyle name="Normal 10 2 3 2" xfId="9176" xr:uid="{00000000-0005-0000-0000-000010660000}"/>
    <cellStyle name="Normal 10 2 3 2 2" xfId="19398" xr:uid="{00000000-0005-0000-0000-000011660000}"/>
    <cellStyle name="Normal 10 2 3 3" xfId="9177" xr:uid="{00000000-0005-0000-0000-000012660000}"/>
    <cellStyle name="Normal 10 2 3 3 2" xfId="19399" xr:uid="{00000000-0005-0000-0000-000013660000}"/>
    <cellStyle name="Normal 10 2 3 4" xfId="9178" xr:uid="{00000000-0005-0000-0000-000014660000}"/>
    <cellStyle name="Normal 10 2 3 4 2" xfId="19400" xr:uid="{00000000-0005-0000-0000-000015660000}"/>
    <cellStyle name="Normal 10 2 3 5" xfId="9179" xr:uid="{00000000-0005-0000-0000-000016660000}"/>
    <cellStyle name="Normal 10 2 3 5 2" xfId="19401" xr:uid="{00000000-0005-0000-0000-000017660000}"/>
    <cellStyle name="Normal 10 2 3 6" xfId="9180" xr:uid="{00000000-0005-0000-0000-000018660000}"/>
    <cellStyle name="Normal 10 2 3 6 2" xfId="19402" xr:uid="{00000000-0005-0000-0000-000019660000}"/>
    <cellStyle name="Normal 10 2 3 7" xfId="19397" xr:uid="{00000000-0005-0000-0000-00001A660000}"/>
    <cellStyle name="Normal 10 2 4" xfId="9181" xr:uid="{00000000-0005-0000-0000-00001B660000}"/>
    <cellStyle name="Normal 10 2 4 2" xfId="19403" xr:uid="{00000000-0005-0000-0000-00001C660000}"/>
    <cellStyle name="Normal 10 2 5" xfId="9182" xr:uid="{00000000-0005-0000-0000-00001D660000}"/>
    <cellStyle name="Normal 10 2 5 2" xfId="19404" xr:uid="{00000000-0005-0000-0000-00001E660000}"/>
    <cellStyle name="Normal 10 2 6" xfId="9183" xr:uid="{00000000-0005-0000-0000-00001F660000}"/>
    <cellStyle name="Normal 10 2 6 2" xfId="19405" xr:uid="{00000000-0005-0000-0000-000020660000}"/>
    <cellStyle name="Normal 10 2 7" xfId="9184" xr:uid="{00000000-0005-0000-0000-000021660000}"/>
    <cellStyle name="Normal 10 2 7 2" xfId="19406" xr:uid="{00000000-0005-0000-0000-000022660000}"/>
    <cellStyle name="Normal 10 2 8" xfId="9185" xr:uid="{00000000-0005-0000-0000-000023660000}"/>
    <cellStyle name="Normal 10 2 8 2" xfId="19407" xr:uid="{00000000-0005-0000-0000-000024660000}"/>
    <cellStyle name="Normal 10 2 9" xfId="19390" xr:uid="{00000000-0005-0000-0000-000025660000}"/>
    <cellStyle name="Normal 10 3" xfId="9186" xr:uid="{00000000-0005-0000-0000-000026660000}"/>
    <cellStyle name="Normal 10 3 2" xfId="9187" xr:uid="{00000000-0005-0000-0000-000027660000}"/>
    <cellStyle name="Normal 10 3 2 2" xfId="19409" xr:uid="{00000000-0005-0000-0000-000028660000}"/>
    <cellStyle name="Normal 10 3 3" xfId="19408" xr:uid="{00000000-0005-0000-0000-000029660000}"/>
    <cellStyle name="Normal 10 4" xfId="9188" xr:uid="{00000000-0005-0000-0000-00002A660000}"/>
    <cellStyle name="Normal 10 4 2" xfId="9189" xr:uid="{00000000-0005-0000-0000-00002B660000}"/>
    <cellStyle name="Normal 10 4 2 2" xfId="19411" xr:uid="{00000000-0005-0000-0000-00002C660000}"/>
    <cellStyle name="Normal 10 4 3" xfId="9190" xr:uid="{00000000-0005-0000-0000-00002D660000}"/>
    <cellStyle name="Normal 10 4 3 2" xfId="19412" xr:uid="{00000000-0005-0000-0000-00002E660000}"/>
    <cellStyle name="Normal 10 4 4" xfId="9191" xr:uid="{00000000-0005-0000-0000-00002F660000}"/>
    <cellStyle name="Normal 10 4 4 2" xfId="19413" xr:uid="{00000000-0005-0000-0000-000030660000}"/>
    <cellStyle name="Normal 10 4 5" xfId="9192" xr:uid="{00000000-0005-0000-0000-000031660000}"/>
    <cellStyle name="Normal 10 4 5 2" xfId="19414" xr:uid="{00000000-0005-0000-0000-000032660000}"/>
    <cellStyle name="Normal 10 4 6" xfId="9193" xr:uid="{00000000-0005-0000-0000-000033660000}"/>
    <cellStyle name="Normal 10 4 6 2" xfId="19415" xr:uid="{00000000-0005-0000-0000-000034660000}"/>
    <cellStyle name="Normal 10 4 7" xfId="19410" xr:uid="{00000000-0005-0000-0000-000035660000}"/>
    <cellStyle name="Normal 10 5" xfId="9194" xr:uid="{00000000-0005-0000-0000-000036660000}"/>
    <cellStyle name="Normal 10 5 2" xfId="9195" xr:uid="{00000000-0005-0000-0000-000037660000}"/>
    <cellStyle name="Normal 10 5 2 2" xfId="19417" xr:uid="{00000000-0005-0000-0000-000038660000}"/>
    <cellStyle name="Normal 10 5 3" xfId="9196" xr:uid="{00000000-0005-0000-0000-000039660000}"/>
    <cellStyle name="Normal 10 5 3 2" xfId="19418" xr:uid="{00000000-0005-0000-0000-00003A660000}"/>
    <cellStyle name="Normal 10 5 4" xfId="9197" xr:uid="{00000000-0005-0000-0000-00003B660000}"/>
    <cellStyle name="Normal 10 5 4 2" xfId="19419" xr:uid="{00000000-0005-0000-0000-00003C660000}"/>
    <cellStyle name="Normal 10 5 5" xfId="9198" xr:uid="{00000000-0005-0000-0000-00003D660000}"/>
    <cellStyle name="Normal 10 5 5 2" xfId="19420" xr:uid="{00000000-0005-0000-0000-00003E660000}"/>
    <cellStyle name="Normal 10 5 6" xfId="9199" xr:uid="{00000000-0005-0000-0000-00003F660000}"/>
    <cellStyle name="Normal 10 5 6 2" xfId="19421" xr:uid="{00000000-0005-0000-0000-000040660000}"/>
    <cellStyle name="Normal 10 5 7" xfId="19416" xr:uid="{00000000-0005-0000-0000-000041660000}"/>
    <cellStyle name="Normal 10 6" xfId="9200" xr:uid="{00000000-0005-0000-0000-000042660000}"/>
    <cellStyle name="Normal 10 6 2" xfId="9201" xr:uid="{00000000-0005-0000-0000-000043660000}"/>
    <cellStyle name="Normal 10 6 2 2" xfId="19423" xr:uid="{00000000-0005-0000-0000-000044660000}"/>
    <cellStyle name="Normal 10 6 3" xfId="9202" xr:uid="{00000000-0005-0000-0000-000045660000}"/>
    <cellStyle name="Normal 10 6 3 2" xfId="19424" xr:uid="{00000000-0005-0000-0000-000046660000}"/>
    <cellStyle name="Normal 10 6 4" xfId="9203" xr:uid="{00000000-0005-0000-0000-000047660000}"/>
    <cellStyle name="Normal 10 6 4 2" xfId="19425" xr:uid="{00000000-0005-0000-0000-000048660000}"/>
    <cellStyle name="Normal 10 6 5" xfId="9204" xr:uid="{00000000-0005-0000-0000-000049660000}"/>
    <cellStyle name="Normal 10 6 5 2" xfId="19426" xr:uid="{00000000-0005-0000-0000-00004A660000}"/>
    <cellStyle name="Normal 10 6 6" xfId="9205" xr:uid="{00000000-0005-0000-0000-00004B660000}"/>
    <cellStyle name="Normal 10 6 6 2" xfId="19427" xr:uid="{00000000-0005-0000-0000-00004C660000}"/>
    <cellStyle name="Normal 10 6 7" xfId="19422" xr:uid="{00000000-0005-0000-0000-00004D660000}"/>
    <cellStyle name="Normal 10 7" xfId="9206" xr:uid="{00000000-0005-0000-0000-00004E660000}"/>
    <cellStyle name="Normal 10 7 2" xfId="19428" xr:uid="{00000000-0005-0000-0000-00004F660000}"/>
    <cellStyle name="Normal 10 8" xfId="9207" xr:uid="{00000000-0005-0000-0000-000050660000}"/>
    <cellStyle name="Normal 10 8 2" xfId="19429" xr:uid="{00000000-0005-0000-0000-000051660000}"/>
    <cellStyle name="Normal 10 9" xfId="9208" xr:uid="{00000000-0005-0000-0000-000052660000}"/>
    <cellStyle name="Normal 10 9 2" xfId="19430" xr:uid="{00000000-0005-0000-0000-000053660000}"/>
    <cellStyle name="Normal 11" xfId="9209" xr:uid="{00000000-0005-0000-0000-000054660000}"/>
    <cellStyle name="Normal 11 2" xfId="19431" xr:uid="{00000000-0005-0000-0000-000055660000}"/>
    <cellStyle name="Normal 12" xfId="9210" xr:uid="{00000000-0005-0000-0000-000056660000}"/>
    <cellStyle name="Normal 12 2" xfId="9211" xr:uid="{00000000-0005-0000-0000-000057660000}"/>
    <cellStyle name="Normal 12 2 2" xfId="19433" xr:uid="{00000000-0005-0000-0000-000058660000}"/>
    <cellStyle name="Normal 12 3" xfId="19432" xr:uid="{00000000-0005-0000-0000-000059660000}"/>
    <cellStyle name="Normal 13" xfId="9212" xr:uid="{00000000-0005-0000-0000-00005A660000}"/>
    <cellStyle name="Normal 13 2" xfId="10378" xr:uid="{00000000-0005-0000-0000-00005B660000}"/>
    <cellStyle name="Normal 13 2 2" xfId="19435" xr:uid="{00000000-0005-0000-0000-00005C660000}"/>
    <cellStyle name="Normal 13 2 2 2" xfId="28364" xr:uid="{00000000-0005-0000-0000-00005D660000}"/>
    <cellStyle name="Normal 13 2 3" xfId="24438" xr:uid="{00000000-0005-0000-0000-00005E660000}"/>
    <cellStyle name="Normal 13 3" xfId="10410" xr:uid="{00000000-0005-0000-0000-00005F660000}"/>
    <cellStyle name="Normal 13 3 2" xfId="19436" xr:uid="{00000000-0005-0000-0000-000060660000}"/>
    <cellStyle name="Normal 13 3 2 2" xfId="28365" xr:uid="{00000000-0005-0000-0000-000061660000}"/>
    <cellStyle name="Normal 13 3 3" xfId="24445" xr:uid="{00000000-0005-0000-0000-000062660000}"/>
    <cellStyle name="Normal 13 4" xfId="19434" xr:uid="{00000000-0005-0000-0000-000063660000}"/>
    <cellStyle name="Normal 14" xfId="9213" xr:uid="{00000000-0005-0000-0000-000064660000}"/>
    <cellStyle name="Normal 14 2" xfId="19437" xr:uid="{00000000-0005-0000-0000-000065660000}"/>
    <cellStyle name="Normal 15" xfId="9214" xr:uid="{00000000-0005-0000-0000-000066660000}"/>
    <cellStyle name="Normal 15 2" xfId="19438" xr:uid="{00000000-0005-0000-0000-000067660000}"/>
    <cellStyle name="Normal 16" xfId="9215" xr:uid="{00000000-0005-0000-0000-000068660000}"/>
    <cellStyle name="Normal 16 2" xfId="19439" xr:uid="{00000000-0005-0000-0000-000069660000}"/>
    <cellStyle name="Normal 17" xfId="9216" xr:uid="{00000000-0005-0000-0000-00006A660000}"/>
    <cellStyle name="Normal 17 2" xfId="19440" xr:uid="{00000000-0005-0000-0000-00006B660000}"/>
    <cellStyle name="Normal 18" xfId="9217" xr:uid="{00000000-0005-0000-0000-00006C660000}"/>
    <cellStyle name="Normal 18 2" xfId="19441" xr:uid="{00000000-0005-0000-0000-00006D660000}"/>
    <cellStyle name="Normal 19" xfId="9218" xr:uid="{00000000-0005-0000-0000-00006E660000}"/>
    <cellStyle name="Normal 19 2" xfId="19442" xr:uid="{00000000-0005-0000-0000-00006F660000}"/>
    <cellStyle name="Normal 2" xfId="9219" xr:uid="{00000000-0005-0000-0000-000070660000}"/>
    <cellStyle name="Normal 2 2" xfId="9220" xr:uid="{00000000-0005-0000-0000-000071660000}"/>
    <cellStyle name="Normal 2 2 2" xfId="9221" xr:uid="{00000000-0005-0000-0000-000072660000}"/>
    <cellStyle name="Normal 2 2 2 2" xfId="9222" xr:uid="{00000000-0005-0000-0000-000073660000}"/>
    <cellStyle name="Normal 2 2 2 2 2" xfId="19444" xr:uid="{00000000-0005-0000-0000-000074660000}"/>
    <cellStyle name="Normal 2 2 2 3" xfId="19443" xr:uid="{00000000-0005-0000-0000-000075660000}"/>
    <cellStyle name="Normal 2 2 3" xfId="9223" xr:uid="{00000000-0005-0000-0000-000076660000}"/>
    <cellStyle name="Normal 2 2 3 2" xfId="19445" xr:uid="{00000000-0005-0000-0000-000077660000}"/>
    <cellStyle name="Normal 2 2 4" xfId="9224" xr:uid="{00000000-0005-0000-0000-000078660000}"/>
    <cellStyle name="Normal 2 2 4 2" xfId="19446" xr:uid="{00000000-0005-0000-0000-000079660000}"/>
    <cellStyle name="Normal 2 2 5" xfId="9225" xr:uid="{00000000-0005-0000-0000-00007A660000}"/>
    <cellStyle name="Normal 2 2 5 2" xfId="19447" xr:uid="{00000000-0005-0000-0000-00007B660000}"/>
    <cellStyle name="Normal 2 2 6" xfId="10380" xr:uid="{00000000-0005-0000-0000-00007C660000}"/>
    <cellStyle name="Normal 2 3" xfId="9226" xr:uid="{00000000-0005-0000-0000-00007D660000}"/>
    <cellStyle name="Normal 2 3 2" xfId="9227" xr:uid="{00000000-0005-0000-0000-00007E660000}"/>
    <cellStyle name="Normal 2 3 2 2" xfId="19449" xr:uid="{00000000-0005-0000-0000-00007F660000}"/>
    <cellStyle name="Normal 2 3 3" xfId="19448" xr:uid="{00000000-0005-0000-0000-000080660000}"/>
    <cellStyle name="Normal 2 4" xfId="9228" xr:uid="{00000000-0005-0000-0000-000081660000}"/>
    <cellStyle name="Normal 2 4 2" xfId="9229" xr:uid="{00000000-0005-0000-0000-000082660000}"/>
    <cellStyle name="Normal 2 4 2 2" xfId="19451" xr:uid="{00000000-0005-0000-0000-000083660000}"/>
    <cellStyle name="Normal 2 4 3" xfId="9230" xr:uid="{00000000-0005-0000-0000-000084660000}"/>
    <cellStyle name="Normal 2 4 3 2" xfId="19452" xr:uid="{00000000-0005-0000-0000-000085660000}"/>
    <cellStyle name="Normal 2 4 4" xfId="19450" xr:uid="{00000000-0005-0000-0000-000086660000}"/>
    <cellStyle name="Normal 2 5" xfId="9231" xr:uid="{00000000-0005-0000-0000-000087660000}"/>
    <cellStyle name="Normal 2 5 2" xfId="9232" xr:uid="{00000000-0005-0000-0000-000088660000}"/>
    <cellStyle name="Normal 2 5 2 2" xfId="19454" xr:uid="{00000000-0005-0000-0000-000089660000}"/>
    <cellStyle name="Normal 2 5 3" xfId="19453" xr:uid="{00000000-0005-0000-0000-00008A660000}"/>
    <cellStyle name="Normal 2 6" xfId="9233" xr:uid="{00000000-0005-0000-0000-00008B660000}"/>
    <cellStyle name="Normal 2 6 2" xfId="9234" xr:uid="{00000000-0005-0000-0000-00008C660000}"/>
    <cellStyle name="Normal 2 6 2 2" xfId="19456" xr:uid="{00000000-0005-0000-0000-00008D660000}"/>
    <cellStyle name="Normal 2 6 3" xfId="9235" xr:uid="{00000000-0005-0000-0000-00008E660000}"/>
    <cellStyle name="Normal 2 6 3 2" xfId="19457" xr:uid="{00000000-0005-0000-0000-00008F660000}"/>
    <cellStyle name="Normal 2 6 4" xfId="9236" xr:uid="{00000000-0005-0000-0000-000090660000}"/>
    <cellStyle name="Normal 2 6 4 2" xfId="19458" xr:uid="{00000000-0005-0000-0000-000091660000}"/>
    <cellStyle name="Normal 2 6 5" xfId="9237" xr:uid="{00000000-0005-0000-0000-000092660000}"/>
    <cellStyle name="Normal 2 6 5 2" xfId="19459" xr:uid="{00000000-0005-0000-0000-000093660000}"/>
    <cellStyle name="Normal 2 6 6" xfId="9238" xr:uid="{00000000-0005-0000-0000-000094660000}"/>
    <cellStyle name="Normal 2 6 6 2" xfId="19460" xr:uid="{00000000-0005-0000-0000-000095660000}"/>
    <cellStyle name="Normal 2 6 7" xfId="19455" xr:uid="{00000000-0005-0000-0000-000096660000}"/>
    <cellStyle name="Normal 2 7" xfId="10379" xr:uid="{00000000-0005-0000-0000-000097660000}"/>
    <cellStyle name="Normal 2_Aktivitetstræk" xfId="9239" xr:uid="{00000000-0005-0000-0000-000098660000}"/>
    <cellStyle name="Normal 20" xfId="9240" xr:uid="{00000000-0005-0000-0000-000099660000}"/>
    <cellStyle name="Normal 20 2" xfId="19461" xr:uid="{00000000-0005-0000-0000-00009A660000}"/>
    <cellStyle name="Normal 21" xfId="9241" xr:uid="{00000000-0005-0000-0000-00009B660000}"/>
    <cellStyle name="Normal 21 2" xfId="19462" xr:uid="{00000000-0005-0000-0000-00009C660000}"/>
    <cellStyle name="Normal 22" xfId="10411" xr:uid="{00000000-0005-0000-0000-00009D660000}"/>
    <cellStyle name="Normal 23" xfId="10401" xr:uid="{00000000-0005-0000-0000-00009E660000}"/>
    <cellStyle name="Normal 23 2" xfId="24441" xr:uid="{00000000-0005-0000-0000-00009F660000}"/>
    <cellStyle name="Normal 24" xfId="10403" xr:uid="{00000000-0005-0000-0000-0000A0660000}"/>
    <cellStyle name="Normal 24 2" xfId="10405" xr:uid="{00000000-0005-0000-0000-0000A1660000}"/>
    <cellStyle name="Normal 25" xfId="10404" xr:uid="{00000000-0005-0000-0000-0000A2660000}"/>
    <cellStyle name="Normal 25 2" xfId="20486" xr:uid="{00000000-0005-0000-0000-0000A3660000}"/>
    <cellStyle name="Normal 26" xfId="20488" xr:uid="{00000000-0005-0000-0000-0000A4660000}"/>
    <cellStyle name="Normal 27" xfId="20489" xr:uid="{00000000-0005-0000-0000-0000A5660000}"/>
    <cellStyle name="Normal 27 2" xfId="28370" xr:uid="{00000000-0005-0000-0000-0000A6660000}"/>
    <cellStyle name="Normal 28" xfId="28373" xr:uid="{2D8A4326-816F-414B-9C42-BC161EA098EE}"/>
    <cellStyle name="Normal 29" xfId="28374" xr:uid="{25774423-F24A-4B30-8442-6B6D982B648A}"/>
    <cellStyle name="Normal 3" xfId="9242" xr:uid="{00000000-0005-0000-0000-0000A7660000}"/>
    <cellStyle name="Normal 3 2" xfId="9243" xr:uid="{00000000-0005-0000-0000-0000A8660000}"/>
    <cellStyle name="Normal 3 2 2" xfId="9244" xr:uid="{00000000-0005-0000-0000-0000A9660000}"/>
    <cellStyle name="Normal 3 2 2 2" xfId="9245" xr:uid="{00000000-0005-0000-0000-0000AA660000}"/>
    <cellStyle name="Normal 3 2 2 2 2" xfId="19465" xr:uid="{00000000-0005-0000-0000-0000AB660000}"/>
    <cellStyle name="Normal 3 2 2 3" xfId="19464" xr:uid="{00000000-0005-0000-0000-0000AC660000}"/>
    <cellStyle name="Normal 3 2 3" xfId="9246" xr:uid="{00000000-0005-0000-0000-0000AD660000}"/>
    <cellStyle name="Normal 3 2 3 2" xfId="19466" xr:uid="{00000000-0005-0000-0000-0000AE660000}"/>
    <cellStyle name="Normal 3 2 4" xfId="19463" xr:uid="{00000000-0005-0000-0000-0000AF660000}"/>
    <cellStyle name="Normal 3 3" xfId="9247" xr:uid="{00000000-0005-0000-0000-0000B0660000}"/>
    <cellStyle name="Normal 3 3 2" xfId="9248" xr:uid="{00000000-0005-0000-0000-0000B1660000}"/>
    <cellStyle name="Normal 3 3 2 2" xfId="19468" xr:uid="{00000000-0005-0000-0000-0000B2660000}"/>
    <cellStyle name="Normal 3 3 3" xfId="9249" xr:uid="{00000000-0005-0000-0000-0000B3660000}"/>
    <cellStyle name="Normal 3 3 3 2" xfId="19469" xr:uid="{00000000-0005-0000-0000-0000B4660000}"/>
    <cellStyle name="Normal 3 3 4" xfId="19467" xr:uid="{00000000-0005-0000-0000-0000B5660000}"/>
    <cellStyle name="Normal 3 4" xfId="9250" xr:uid="{00000000-0005-0000-0000-0000B6660000}"/>
    <cellStyle name="Normal 3 4 2" xfId="9251" xr:uid="{00000000-0005-0000-0000-0000B7660000}"/>
    <cellStyle name="Normal 3 4 2 2" xfId="19471" xr:uid="{00000000-0005-0000-0000-0000B8660000}"/>
    <cellStyle name="Normal 3 4 3" xfId="9252" xr:uid="{00000000-0005-0000-0000-0000B9660000}"/>
    <cellStyle name="Normal 3 4 3 2" xfId="19472" xr:uid="{00000000-0005-0000-0000-0000BA660000}"/>
    <cellStyle name="Normal 3 4 4" xfId="9253" xr:uid="{00000000-0005-0000-0000-0000BB660000}"/>
    <cellStyle name="Normal 3 4 4 2" xfId="9254" xr:uid="{00000000-0005-0000-0000-0000BC660000}"/>
    <cellStyle name="Normal 3 4 4 2 2" xfId="19474" xr:uid="{00000000-0005-0000-0000-0000BD660000}"/>
    <cellStyle name="Normal 3 4 4 3" xfId="9255" xr:uid="{00000000-0005-0000-0000-0000BE660000}"/>
    <cellStyle name="Normal 3 4 4 3 2" xfId="9256" xr:uid="{00000000-0005-0000-0000-0000BF660000}"/>
    <cellStyle name="Normal 3 4 4 3 2 2" xfId="19476" xr:uid="{00000000-0005-0000-0000-0000C0660000}"/>
    <cellStyle name="Normal 3 4 4 3 3" xfId="9257" xr:uid="{00000000-0005-0000-0000-0000C1660000}"/>
    <cellStyle name="Normal 3 4 4 3 3 2" xfId="9258" xr:uid="{00000000-0005-0000-0000-0000C2660000}"/>
    <cellStyle name="Normal 3 4 4 3 3 2 2" xfId="19478" xr:uid="{00000000-0005-0000-0000-0000C3660000}"/>
    <cellStyle name="Normal 3 4 4 3 3 3" xfId="9259" xr:uid="{00000000-0005-0000-0000-0000C4660000}"/>
    <cellStyle name="Normal 3 4 4 3 3 3 2" xfId="9260" xr:uid="{00000000-0005-0000-0000-0000C5660000}"/>
    <cellStyle name="Normal 3 4 4 3 3 3 2 2" xfId="19480" xr:uid="{00000000-0005-0000-0000-0000C6660000}"/>
    <cellStyle name="Normal 3 4 4 3 3 3 3" xfId="19479" xr:uid="{00000000-0005-0000-0000-0000C7660000}"/>
    <cellStyle name="Normal 3 4 4 3 3 4" xfId="9261" xr:uid="{00000000-0005-0000-0000-0000C8660000}"/>
    <cellStyle name="Normal 3 4 4 3 3 4 2" xfId="19481" xr:uid="{00000000-0005-0000-0000-0000C9660000}"/>
    <cellStyle name="Normal 3 4 4 3 3 5" xfId="19477" xr:uid="{00000000-0005-0000-0000-0000CA660000}"/>
    <cellStyle name="Normal 3 4 4 3 4" xfId="19475" xr:uid="{00000000-0005-0000-0000-0000CB660000}"/>
    <cellStyle name="Normal 3 4 4 4" xfId="9262" xr:uid="{00000000-0005-0000-0000-0000CC660000}"/>
    <cellStyle name="Normal 3 4 4 4 2" xfId="9263" xr:uid="{00000000-0005-0000-0000-0000CD660000}"/>
    <cellStyle name="Normal 3 4 4 4 2 2" xfId="19483" xr:uid="{00000000-0005-0000-0000-0000CE660000}"/>
    <cellStyle name="Normal 3 4 4 4 3" xfId="9264" xr:uid="{00000000-0005-0000-0000-0000CF660000}"/>
    <cellStyle name="Normal 3 4 4 4 3 2" xfId="19484" xr:uid="{00000000-0005-0000-0000-0000D0660000}"/>
    <cellStyle name="Normal 3 4 4 4 4" xfId="19482" xr:uid="{00000000-0005-0000-0000-0000D1660000}"/>
    <cellStyle name="Normal 3 4 4 5" xfId="19473" xr:uid="{00000000-0005-0000-0000-0000D2660000}"/>
    <cellStyle name="Normal 3 4 5" xfId="9265" xr:uid="{00000000-0005-0000-0000-0000D3660000}"/>
    <cellStyle name="Normal 3 4 5 2" xfId="19485" xr:uid="{00000000-0005-0000-0000-0000D4660000}"/>
    <cellStyle name="Normal 3 4 6" xfId="19470" xr:uid="{00000000-0005-0000-0000-0000D5660000}"/>
    <cellStyle name="Normal 3 5" xfId="9266" xr:uid="{00000000-0005-0000-0000-0000D6660000}"/>
    <cellStyle name="Normal 3 5 2" xfId="19486" xr:uid="{00000000-0005-0000-0000-0000D7660000}"/>
    <cellStyle name="Normal 3 6" xfId="10381" xr:uid="{00000000-0005-0000-0000-0000D8660000}"/>
    <cellStyle name="Normal 4" xfId="9267" xr:uid="{00000000-0005-0000-0000-0000D9660000}"/>
    <cellStyle name="Normal 4 2" xfId="9268" xr:uid="{00000000-0005-0000-0000-0000DA660000}"/>
    <cellStyle name="Normal 4 2 2" xfId="9269" xr:uid="{00000000-0005-0000-0000-0000DB660000}"/>
    <cellStyle name="Normal 4 2 2 2" xfId="19487" xr:uid="{00000000-0005-0000-0000-0000DC660000}"/>
    <cellStyle name="Normal 4 2 3" xfId="9270" xr:uid="{00000000-0005-0000-0000-0000DD660000}"/>
    <cellStyle name="Normal 4 2 3 2" xfId="19488" xr:uid="{00000000-0005-0000-0000-0000DE660000}"/>
    <cellStyle name="Normal 4 2 4" xfId="10383" xr:uid="{00000000-0005-0000-0000-0000DF660000}"/>
    <cellStyle name="Normal 4 3" xfId="9271" xr:uid="{00000000-0005-0000-0000-0000E0660000}"/>
    <cellStyle name="Normal 4 3 2" xfId="19489" xr:uid="{00000000-0005-0000-0000-0000E1660000}"/>
    <cellStyle name="Normal 4 4" xfId="9272" xr:uid="{00000000-0005-0000-0000-0000E2660000}"/>
    <cellStyle name="Normal 4 4 2" xfId="19490" xr:uid="{00000000-0005-0000-0000-0000E3660000}"/>
    <cellStyle name="Normal 4 5" xfId="10382" xr:uid="{00000000-0005-0000-0000-0000E4660000}"/>
    <cellStyle name="Normal 4_22.11.-22.15.  Efterskoler m.v." xfId="9273" xr:uid="{00000000-0005-0000-0000-0000E5660000}"/>
    <cellStyle name="Normal 5" xfId="9274" xr:uid="{00000000-0005-0000-0000-0000E6660000}"/>
    <cellStyle name="Normal 5 10" xfId="9275" xr:uid="{00000000-0005-0000-0000-0000E7660000}"/>
    <cellStyle name="Normal 5 10 2" xfId="19491" xr:uid="{00000000-0005-0000-0000-0000E8660000}"/>
    <cellStyle name="Normal 5 11" xfId="9276" xr:uid="{00000000-0005-0000-0000-0000E9660000}"/>
    <cellStyle name="Normal 5 11 2" xfId="19492" xr:uid="{00000000-0005-0000-0000-0000EA660000}"/>
    <cellStyle name="Normal 5 12" xfId="9277" xr:uid="{00000000-0005-0000-0000-0000EB660000}"/>
    <cellStyle name="Normal 5 12 2" xfId="19493" xr:uid="{00000000-0005-0000-0000-0000EC660000}"/>
    <cellStyle name="Normal 5 13" xfId="9278" xr:uid="{00000000-0005-0000-0000-0000ED660000}"/>
    <cellStyle name="Normal 5 13 2" xfId="19494" xr:uid="{00000000-0005-0000-0000-0000EE660000}"/>
    <cellStyle name="Normal 5 14" xfId="9279" xr:uid="{00000000-0005-0000-0000-0000EF660000}"/>
    <cellStyle name="Normal 5 14 2" xfId="19495" xr:uid="{00000000-0005-0000-0000-0000F0660000}"/>
    <cellStyle name="Normal 5 15" xfId="9280" xr:uid="{00000000-0005-0000-0000-0000F1660000}"/>
    <cellStyle name="Normal 5 15 2" xfId="19496" xr:uid="{00000000-0005-0000-0000-0000F2660000}"/>
    <cellStyle name="Normal 5 16" xfId="10384" xr:uid="{00000000-0005-0000-0000-0000F3660000}"/>
    <cellStyle name="Normal 5 16 2" xfId="19497" xr:uid="{00000000-0005-0000-0000-0000F4660000}"/>
    <cellStyle name="Normal 5 16 2 2" xfId="28366" xr:uid="{00000000-0005-0000-0000-0000F5660000}"/>
    <cellStyle name="Normal 5 16 3" xfId="24439" xr:uid="{00000000-0005-0000-0000-0000F6660000}"/>
    <cellStyle name="Normal 5 17" xfId="10412" xr:uid="{00000000-0005-0000-0000-0000F7660000}"/>
    <cellStyle name="Normal 5 17 2" xfId="19498" xr:uid="{00000000-0005-0000-0000-0000F8660000}"/>
    <cellStyle name="Normal 5 17 2 2" xfId="28367" xr:uid="{00000000-0005-0000-0000-0000F9660000}"/>
    <cellStyle name="Normal 5 17 3" xfId="24446" xr:uid="{00000000-0005-0000-0000-0000FA660000}"/>
    <cellStyle name="Normal 5 2" xfId="9281" xr:uid="{00000000-0005-0000-0000-0000FB660000}"/>
    <cellStyle name="Normal 5 2 10" xfId="9282" xr:uid="{00000000-0005-0000-0000-0000FC660000}"/>
    <cellStyle name="Normal 5 2 10 2" xfId="19499" xr:uid="{00000000-0005-0000-0000-0000FD660000}"/>
    <cellStyle name="Normal 5 2 11" xfId="9283" xr:uid="{00000000-0005-0000-0000-0000FE660000}"/>
    <cellStyle name="Normal 5 2 11 2" xfId="19500" xr:uid="{00000000-0005-0000-0000-0000FF660000}"/>
    <cellStyle name="Normal 5 2 12" xfId="9284" xr:uid="{00000000-0005-0000-0000-000000670000}"/>
    <cellStyle name="Normal 5 2 12 2" xfId="19501" xr:uid="{00000000-0005-0000-0000-000001670000}"/>
    <cellStyle name="Normal 5 2 13" xfId="9285" xr:uid="{00000000-0005-0000-0000-000002670000}"/>
    <cellStyle name="Normal 5 2 13 2" xfId="19502" xr:uid="{00000000-0005-0000-0000-000003670000}"/>
    <cellStyle name="Normal 5 2 14" xfId="9286" xr:uid="{00000000-0005-0000-0000-000004670000}"/>
    <cellStyle name="Normal 5 2 14 2" xfId="19503" xr:uid="{00000000-0005-0000-0000-000005670000}"/>
    <cellStyle name="Normal 5 2 15" xfId="9287" xr:uid="{00000000-0005-0000-0000-000006670000}"/>
    <cellStyle name="Normal 5 2 15 2" xfId="19504" xr:uid="{00000000-0005-0000-0000-000007670000}"/>
    <cellStyle name="Normal 5 2 16" xfId="10385" xr:uid="{00000000-0005-0000-0000-000008670000}"/>
    <cellStyle name="Normal 5 2 2" xfId="9288" xr:uid="{00000000-0005-0000-0000-000009670000}"/>
    <cellStyle name="Normal 5 2 2 10" xfId="9289" xr:uid="{00000000-0005-0000-0000-00000A670000}"/>
    <cellStyle name="Normal 5 2 2 10 2" xfId="19506" xr:uid="{00000000-0005-0000-0000-00000B670000}"/>
    <cellStyle name="Normal 5 2 2 11" xfId="9290" xr:uid="{00000000-0005-0000-0000-00000C670000}"/>
    <cellStyle name="Normal 5 2 2 11 2" xfId="19507" xr:uid="{00000000-0005-0000-0000-00000D670000}"/>
    <cellStyle name="Normal 5 2 2 12" xfId="9291" xr:uid="{00000000-0005-0000-0000-00000E670000}"/>
    <cellStyle name="Normal 5 2 2 12 2" xfId="19508" xr:uid="{00000000-0005-0000-0000-00000F670000}"/>
    <cellStyle name="Normal 5 2 2 13" xfId="9292" xr:uid="{00000000-0005-0000-0000-000010670000}"/>
    <cellStyle name="Normal 5 2 2 13 2" xfId="19509" xr:uid="{00000000-0005-0000-0000-000011670000}"/>
    <cellStyle name="Normal 5 2 2 14" xfId="19505" xr:uid="{00000000-0005-0000-0000-000012670000}"/>
    <cellStyle name="Normal 5 2 2 2" xfId="9293" xr:uid="{00000000-0005-0000-0000-000013670000}"/>
    <cellStyle name="Normal 5 2 2 2 10" xfId="9294" xr:uid="{00000000-0005-0000-0000-000014670000}"/>
    <cellStyle name="Normal 5 2 2 2 10 2" xfId="19511" xr:uid="{00000000-0005-0000-0000-000015670000}"/>
    <cellStyle name="Normal 5 2 2 2 11" xfId="9295" xr:uid="{00000000-0005-0000-0000-000016670000}"/>
    <cellStyle name="Normal 5 2 2 2 11 2" xfId="19512" xr:uid="{00000000-0005-0000-0000-000017670000}"/>
    <cellStyle name="Normal 5 2 2 2 12" xfId="19510" xr:uid="{00000000-0005-0000-0000-000018670000}"/>
    <cellStyle name="Normal 5 2 2 2 2" xfId="9296" xr:uid="{00000000-0005-0000-0000-000019670000}"/>
    <cellStyle name="Normal 5 2 2 2 2 10" xfId="9297" xr:uid="{00000000-0005-0000-0000-00001A670000}"/>
    <cellStyle name="Normal 5 2 2 2 2 10 2" xfId="19514" xr:uid="{00000000-0005-0000-0000-00001B670000}"/>
    <cellStyle name="Normal 5 2 2 2 2 11" xfId="19513" xr:uid="{00000000-0005-0000-0000-00001C670000}"/>
    <cellStyle name="Normal 5 2 2 2 2 2" xfId="9298" xr:uid="{00000000-0005-0000-0000-00001D670000}"/>
    <cellStyle name="Normal 5 2 2 2 2 2 2" xfId="9299" xr:uid="{00000000-0005-0000-0000-00001E670000}"/>
    <cellStyle name="Normal 5 2 2 2 2 2 2 2" xfId="19516" xr:uid="{00000000-0005-0000-0000-00001F670000}"/>
    <cellStyle name="Normal 5 2 2 2 2 2 3" xfId="9300" xr:uid="{00000000-0005-0000-0000-000020670000}"/>
    <cellStyle name="Normal 5 2 2 2 2 2 3 2" xfId="19517" xr:uid="{00000000-0005-0000-0000-000021670000}"/>
    <cellStyle name="Normal 5 2 2 2 2 2 4" xfId="9301" xr:uid="{00000000-0005-0000-0000-000022670000}"/>
    <cellStyle name="Normal 5 2 2 2 2 2 4 2" xfId="19518" xr:uid="{00000000-0005-0000-0000-000023670000}"/>
    <cellStyle name="Normal 5 2 2 2 2 2 5" xfId="9302" xr:uid="{00000000-0005-0000-0000-000024670000}"/>
    <cellStyle name="Normal 5 2 2 2 2 2 5 2" xfId="19519" xr:uid="{00000000-0005-0000-0000-000025670000}"/>
    <cellStyle name="Normal 5 2 2 2 2 2 6" xfId="9303" xr:uid="{00000000-0005-0000-0000-000026670000}"/>
    <cellStyle name="Normal 5 2 2 2 2 2 6 2" xfId="19520" xr:uid="{00000000-0005-0000-0000-000027670000}"/>
    <cellStyle name="Normal 5 2 2 2 2 2 7" xfId="19515" xr:uid="{00000000-0005-0000-0000-000028670000}"/>
    <cellStyle name="Normal 5 2 2 2 2 3" xfId="9304" xr:uid="{00000000-0005-0000-0000-000029670000}"/>
    <cellStyle name="Normal 5 2 2 2 2 3 2" xfId="9305" xr:uid="{00000000-0005-0000-0000-00002A670000}"/>
    <cellStyle name="Normal 5 2 2 2 2 3 2 2" xfId="19522" xr:uid="{00000000-0005-0000-0000-00002B670000}"/>
    <cellStyle name="Normal 5 2 2 2 2 3 3" xfId="9306" xr:uid="{00000000-0005-0000-0000-00002C670000}"/>
    <cellStyle name="Normal 5 2 2 2 2 3 3 2" xfId="19523" xr:uid="{00000000-0005-0000-0000-00002D670000}"/>
    <cellStyle name="Normal 5 2 2 2 2 3 4" xfId="9307" xr:uid="{00000000-0005-0000-0000-00002E670000}"/>
    <cellStyle name="Normal 5 2 2 2 2 3 4 2" xfId="19524" xr:uid="{00000000-0005-0000-0000-00002F670000}"/>
    <cellStyle name="Normal 5 2 2 2 2 3 5" xfId="9308" xr:uid="{00000000-0005-0000-0000-000030670000}"/>
    <cellStyle name="Normal 5 2 2 2 2 3 5 2" xfId="19525" xr:uid="{00000000-0005-0000-0000-000031670000}"/>
    <cellStyle name="Normal 5 2 2 2 2 3 6" xfId="9309" xr:uid="{00000000-0005-0000-0000-000032670000}"/>
    <cellStyle name="Normal 5 2 2 2 2 3 6 2" xfId="19526" xr:uid="{00000000-0005-0000-0000-000033670000}"/>
    <cellStyle name="Normal 5 2 2 2 2 3 7" xfId="19521" xr:uid="{00000000-0005-0000-0000-000034670000}"/>
    <cellStyle name="Normal 5 2 2 2 2 4" xfId="9310" xr:uid="{00000000-0005-0000-0000-000035670000}"/>
    <cellStyle name="Normal 5 2 2 2 2 4 2" xfId="9311" xr:uid="{00000000-0005-0000-0000-000036670000}"/>
    <cellStyle name="Normal 5 2 2 2 2 4 2 2" xfId="19528" xr:uid="{00000000-0005-0000-0000-000037670000}"/>
    <cellStyle name="Normal 5 2 2 2 2 4 3" xfId="9312" xr:uid="{00000000-0005-0000-0000-000038670000}"/>
    <cellStyle name="Normal 5 2 2 2 2 4 3 2" xfId="19529" xr:uid="{00000000-0005-0000-0000-000039670000}"/>
    <cellStyle name="Normal 5 2 2 2 2 4 4" xfId="9313" xr:uid="{00000000-0005-0000-0000-00003A670000}"/>
    <cellStyle name="Normal 5 2 2 2 2 4 4 2" xfId="19530" xr:uid="{00000000-0005-0000-0000-00003B670000}"/>
    <cellStyle name="Normal 5 2 2 2 2 4 5" xfId="9314" xr:uid="{00000000-0005-0000-0000-00003C670000}"/>
    <cellStyle name="Normal 5 2 2 2 2 4 5 2" xfId="19531" xr:uid="{00000000-0005-0000-0000-00003D670000}"/>
    <cellStyle name="Normal 5 2 2 2 2 4 6" xfId="9315" xr:uid="{00000000-0005-0000-0000-00003E670000}"/>
    <cellStyle name="Normal 5 2 2 2 2 4 6 2" xfId="19532" xr:uid="{00000000-0005-0000-0000-00003F670000}"/>
    <cellStyle name="Normal 5 2 2 2 2 4 7" xfId="19527" xr:uid="{00000000-0005-0000-0000-000040670000}"/>
    <cellStyle name="Normal 5 2 2 2 2 5" xfId="9316" xr:uid="{00000000-0005-0000-0000-000041670000}"/>
    <cellStyle name="Normal 5 2 2 2 2 5 2" xfId="9317" xr:uid="{00000000-0005-0000-0000-000042670000}"/>
    <cellStyle name="Normal 5 2 2 2 2 5 2 2" xfId="19534" xr:uid="{00000000-0005-0000-0000-000043670000}"/>
    <cellStyle name="Normal 5 2 2 2 2 5 3" xfId="9318" xr:uid="{00000000-0005-0000-0000-000044670000}"/>
    <cellStyle name="Normal 5 2 2 2 2 5 3 2" xfId="19535" xr:uid="{00000000-0005-0000-0000-000045670000}"/>
    <cellStyle name="Normal 5 2 2 2 2 5 4" xfId="9319" xr:uid="{00000000-0005-0000-0000-000046670000}"/>
    <cellStyle name="Normal 5 2 2 2 2 5 4 2" xfId="19536" xr:uid="{00000000-0005-0000-0000-000047670000}"/>
    <cellStyle name="Normal 5 2 2 2 2 5 5" xfId="9320" xr:uid="{00000000-0005-0000-0000-000048670000}"/>
    <cellStyle name="Normal 5 2 2 2 2 5 5 2" xfId="19537" xr:uid="{00000000-0005-0000-0000-000049670000}"/>
    <cellStyle name="Normal 5 2 2 2 2 5 6" xfId="9321" xr:uid="{00000000-0005-0000-0000-00004A670000}"/>
    <cellStyle name="Normal 5 2 2 2 2 5 6 2" xfId="19538" xr:uid="{00000000-0005-0000-0000-00004B670000}"/>
    <cellStyle name="Normal 5 2 2 2 2 5 7" xfId="19533" xr:uid="{00000000-0005-0000-0000-00004C670000}"/>
    <cellStyle name="Normal 5 2 2 2 2 6" xfId="9322" xr:uid="{00000000-0005-0000-0000-00004D670000}"/>
    <cellStyle name="Normal 5 2 2 2 2 6 2" xfId="19539" xr:uid="{00000000-0005-0000-0000-00004E670000}"/>
    <cellStyle name="Normal 5 2 2 2 2 7" xfId="9323" xr:uid="{00000000-0005-0000-0000-00004F670000}"/>
    <cellStyle name="Normal 5 2 2 2 2 7 2" xfId="19540" xr:uid="{00000000-0005-0000-0000-000050670000}"/>
    <cellStyle name="Normal 5 2 2 2 2 8" xfId="9324" xr:uid="{00000000-0005-0000-0000-000051670000}"/>
    <cellStyle name="Normal 5 2 2 2 2 8 2" xfId="19541" xr:uid="{00000000-0005-0000-0000-000052670000}"/>
    <cellStyle name="Normal 5 2 2 2 2 9" xfId="9325" xr:uid="{00000000-0005-0000-0000-000053670000}"/>
    <cellStyle name="Normal 5 2 2 2 2 9 2" xfId="19542" xr:uid="{00000000-0005-0000-0000-000054670000}"/>
    <cellStyle name="Normal 5 2 2 2 3" xfId="9326" xr:uid="{00000000-0005-0000-0000-000055670000}"/>
    <cellStyle name="Normal 5 2 2 2 3 2" xfId="9327" xr:uid="{00000000-0005-0000-0000-000056670000}"/>
    <cellStyle name="Normal 5 2 2 2 3 2 2" xfId="19544" xr:uid="{00000000-0005-0000-0000-000057670000}"/>
    <cellStyle name="Normal 5 2 2 2 3 3" xfId="9328" xr:uid="{00000000-0005-0000-0000-000058670000}"/>
    <cellStyle name="Normal 5 2 2 2 3 3 2" xfId="19545" xr:uid="{00000000-0005-0000-0000-000059670000}"/>
    <cellStyle name="Normal 5 2 2 2 3 4" xfId="9329" xr:uid="{00000000-0005-0000-0000-00005A670000}"/>
    <cellStyle name="Normal 5 2 2 2 3 4 2" xfId="19546" xr:uid="{00000000-0005-0000-0000-00005B670000}"/>
    <cellStyle name="Normal 5 2 2 2 3 5" xfId="9330" xr:uid="{00000000-0005-0000-0000-00005C670000}"/>
    <cellStyle name="Normal 5 2 2 2 3 5 2" xfId="19547" xr:uid="{00000000-0005-0000-0000-00005D670000}"/>
    <cellStyle name="Normal 5 2 2 2 3 6" xfId="9331" xr:uid="{00000000-0005-0000-0000-00005E670000}"/>
    <cellStyle name="Normal 5 2 2 2 3 6 2" xfId="19548" xr:uid="{00000000-0005-0000-0000-00005F670000}"/>
    <cellStyle name="Normal 5 2 2 2 3 7" xfId="19543" xr:uid="{00000000-0005-0000-0000-000060670000}"/>
    <cellStyle name="Normal 5 2 2 2 4" xfId="9332" xr:uid="{00000000-0005-0000-0000-000061670000}"/>
    <cellStyle name="Normal 5 2 2 2 4 2" xfId="9333" xr:uid="{00000000-0005-0000-0000-000062670000}"/>
    <cellStyle name="Normal 5 2 2 2 4 2 2" xfId="19550" xr:uid="{00000000-0005-0000-0000-000063670000}"/>
    <cellStyle name="Normal 5 2 2 2 4 3" xfId="9334" xr:uid="{00000000-0005-0000-0000-000064670000}"/>
    <cellStyle name="Normal 5 2 2 2 4 3 2" xfId="19551" xr:uid="{00000000-0005-0000-0000-000065670000}"/>
    <cellStyle name="Normal 5 2 2 2 4 4" xfId="9335" xr:uid="{00000000-0005-0000-0000-000066670000}"/>
    <cellStyle name="Normal 5 2 2 2 4 4 2" xfId="19552" xr:uid="{00000000-0005-0000-0000-000067670000}"/>
    <cellStyle name="Normal 5 2 2 2 4 5" xfId="9336" xr:uid="{00000000-0005-0000-0000-000068670000}"/>
    <cellStyle name="Normal 5 2 2 2 4 5 2" xfId="19553" xr:uid="{00000000-0005-0000-0000-000069670000}"/>
    <cellStyle name="Normal 5 2 2 2 4 6" xfId="9337" xr:uid="{00000000-0005-0000-0000-00006A670000}"/>
    <cellStyle name="Normal 5 2 2 2 4 6 2" xfId="19554" xr:uid="{00000000-0005-0000-0000-00006B670000}"/>
    <cellStyle name="Normal 5 2 2 2 4 7" xfId="19549" xr:uid="{00000000-0005-0000-0000-00006C670000}"/>
    <cellStyle name="Normal 5 2 2 2 5" xfId="9338" xr:uid="{00000000-0005-0000-0000-00006D670000}"/>
    <cellStyle name="Normal 5 2 2 2 5 2" xfId="9339" xr:uid="{00000000-0005-0000-0000-00006E670000}"/>
    <cellStyle name="Normal 5 2 2 2 5 2 2" xfId="19556" xr:uid="{00000000-0005-0000-0000-00006F670000}"/>
    <cellStyle name="Normal 5 2 2 2 5 3" xfId="9340" xr:uid="{00000000-0005-0000-0000-000070670000}"/>
    <cellStyle name="Normal 5 2 2 2 5 3 2" xfId="19557" xr:uid="{00000000-0005-0000-0000-000071670000}"/>
    <cellStyle name="Normal 5 2 2 2 5 4" xfId="9341" xr:uid="{00000000-0005-0000-0000-000072670000}"/>
    <cellStyle name="Normal 5 2 2 2 5 4 2" xfId="19558" xr:uid="{00000000-0005-0000-0000-000073670000}"/>
    <cellStyle name="Normal 5 2 2 2 5 5" xfId="9342" xr:uid="{00000000-0005-0000-0000-000074670000}"/>
    <cellStyle name="Normal 5 2 2 2 5 5 2" xfId="19559" xr:uid="{00000000-0005-0000-0000-000075670000}"/>
    <cellStyle name="Normal 5 2 2 2 5 6" xfId="9343" xr:uid="{00000000-0005-0000-0000-000076670000}"/>
    <cellStyle name="Normal 5 2 2 2 5 6 2" xfId="19560" xr:uid="{00000000-0005-0000-0000-000077670000}"/>
    <cellStyle name="Normal 5 2 2 2 5 7" xfId="19555" xr:uid="{00000000-0005-0000-0000-000078670000}"/>
    <cellStyle name="Normal 5 2 2 2 6" xfId="9344" xr:uid="{00000000-0005-0000-0000-000079670000}"/>
    <cellStyle name="Normal 5 2 2 2 6 2" xfId="9345" xr:uid="{00000000-0005-0000-0000-00007A670000}"/>
    <cellStyle name="Normal 5 2 2 2 6 2 2" xfId="19562" xr:uid="{00000000-0005-0000-0000-00007B670000}"/>
    <cellStyle name="Normal 5 2 2 2 6 3" xfId="9346" xr:uid="{00000000-0005-0000-0000-00007C670000}"/>
    <cellStyle name="Normal 5 2 2 2 6 3 2" xfId="19563" xr:uid="{00000000-0005-0000-0000-00007D670000}"/>
    <cellStyle name="Normal 5 2 2 2 6 4" xfId="9347" xr:uid="{00000000-0005-0000-0000-00007E670000}"/>
    <cellStyle name="Normal 5 2 2 2 6 4 2" xfId="19564" xr:uid="{00000000-0005-0000-0000-00007F670000}"/>
    <cellStyle name="Normal 5 2 2 2 6 5" xfId="9348" xr:uid="{00000000-0005-0000-0000-000080670000}"/>
    <cellStyle name="Normal 5 2 2 2 6 5 2" xfId="19565" xr:uid="{00000000-0005-0000-0000-000081670000}"/>
    <cellStyle name="Normal 5 2 2 2 6 6" xfId="9349" xr:uid="{00000000-0005-0000-0000-000082670000}"/>
    <cellStyle name="Normal 5 2 2 2 6 6 2" xfId="19566" xr:uid="{00000000-0005-0000-0000-000083670000}"/>
    <cellStyle name="Normal 5 2 2 2 6 7" xfId="19561" xr:uid="{00000000-0005-0000-0000-000084670000}"/>
    <cellStyle name="Normal 5 2 2 2 7" xfId="9350" xr:uid="{00000000-0005-0000-0000-000085670000}"/>
    <cellStyle name="Normal 5 2 2 2 7 2" xfId="19567" xr:uid="{00000000-0005-0000-0000-000086670000}"/>
    <cellStyle name="Normal 5 2 2 2 8" xfId="9351" xr:uid="{00000000-0005-0000-0000-000087670000}"/>
    <cellStyle name="Normal 5 2 2 2 8 2" xfId="19568" xr:uid="{00000000-0005-0000-0000-000088670000}"/>
    <cellStyle name="Normal 5 2 2 2 9" xfId="9352" xr:uid="{00000000-0005-0000-0000-000089670000}"/>
    <cellStyle name="Normal 5 2 2 2 9 2" xfId="19569" xr:uid="{00000000-0005-0000-0000-00008A670000}"/>
    <cellStyle name="Normal 5 2 2 3" xfId="9353" xr:uid="{00000000-0005-0000-0000-00008B670000}"/>
    <cellStyle name="Normal 5 2 2 3 10" xfId="9354" xr:uid="{00000000-0005-0000-0000-00008C670000}"/>
    <cellStyle name="Normal 5 2 2 3 10 2" xfId="19571" xr:uid="{00000000-0005-0000-0000-00008D670000}"/>
    <cellStyle name="Normal 5 2 2 3 11" xfId="19570" xr:uid="{00000000-0005-0000-0000-00008E670000}"/>
    <cellStyle name="Normal 5 2 2 3 2" xfId="9355" xr:uid="{00000000-0005-0000-0000-00008F670000}"/>
    <cellStyle name="Normal 5 2 2 3 2 2" xfId="9356" xr:uid="{00000000-0005-0000-0000-000090670000}"/>
    <cellStyle name="Normal 5 2 2 3 2 2 2" xfId="19573" xr:uid="{00000000-0005-0000-0000-000091670000}"/>
    <cellStyle name="Normal 5 2 2 3 2 3" xfId="9357" xr:uid="{00000000-0005-0000-0000-000092670000}"/>
    <cellStyle name="Normal 5 2 2 3 2 3 2" xfId="19574" xr:uid="{00000000-0005-0000-0000-000093670000}"/>
    <cellStyle name="Normal 5 2 2 3 2 4" xfId="9358" xr:uid="{00000000-0005-0000-0000-000094670000}"/>
    <cellStyle name="Normal 5 2 2 3 2 4 2" xfId="19575" xr:uid="{00000000-0005-0000-0000-000095670000}"/>
    <cellStyle name="Normal 5 2 2 3 2 5" xfId="9359" xr:uid="{00000000-0005-0000-0000-000096670000}"/>
    <cellStyle name="Normal 5 2 2 3 2 5 2" xfId="19576" xr:uid="{00000000-0005-0000-0000-000097670000}"/>
    <cellStyle name="Normal 5 2 2 3 2 6" xfId="9360" xr:uid="{00000000-0005-0000-0000-000098670000}"/>
    <cellStyle name="Normal 5 2 2 3 2 6 2" xfId="19577" xr:uid="{00000000-0005-0000-0000-000099670000}"/>
    <cellStyle name="Normal 5 2 2 3 2 7" xfId="19572" xr:uid="{00000000-0005-0000-0000-00009A670000}"/>
    <cellStyle name="Normal 5 2 2 3 3" xfId="9361" xr:uid="{00000000-0005-0000-0000-00009B670000}"/>
    <cellStyle name="Normal 5 2 2 3 3 2" xfId="9362" xr:uid="{00000000-0005-0000-0000-00009C670000}"/>
    <cellStyle name="Normal 5 2 2 3 3 2 2" xfId="19579" xr:uid="{00000000-0005-0000-0000-00009D670000}"/>
    <cellStyle name="Normal 5 2 2 3 3 3" xfId="9363" xr:uid="{00000000-0005-0000-0000-00009E670000}"/>
    <cellStyle name="Normal 5 2 2 3 3 3 2" xfId="19580" xr:uid="{00000000-0005-0000-0000-00009F670000}"/>
    <cellStyle name="Normal 5 2 2 3 3 4" xfId="9364" xr:uid="{00000000-0005-0000-0000-0000A0670000}"/>
    <cellStyle name="Normal 5 2 2 3 3 4 2" xfId="19581" xr:uid="{00000000-0005-0000-0000-0000A1670000}"/>
    <cellStyle name="Normal 5 2 2 3 3 5" xfId="9365" xr:uid="{00000000-0005-0000-0000-0000A2670000}"/>
    <cellStyle name="Normal 5 2 2 3 3 5 2" xfId="19582" xr:uid="{00000000-0005-0000-0000-0000A3670000}"/>
    <cellStyle name="Normal 5 2 2 3 3 6" xfId="9366" xr:uid="{00000000-0005-0000-0000-0000A4670000}"/>
    <cellStyle name="Normal 5 2 2 3 3 6 2" xfId="19583" xr:uid="{00000000-0005-0000-0000-0000A5670000}"/>
    <cellStyle name="Normal 5 2 2 3 3 7" xfId="19578" xr:uid="{00000000-0005-0000-0000-0000A6670000}"/>
    <cellStyle name="Normal 5 2 2 3 4" xfId="9367" xr:uid="{00000000-0005-0000-0000-0000A7670000}"/>
    <cellStyle name="Normal 5 2 2 3 4 2" xfId="9368" xr:uid="{00000000-0005-0000-0000-0000A8670000}"/>
    <cellStyle name="Normal 5 2 2 3 4 2 2" xfId="19585" xr:uid="{00000000-0005-0000-0000-0000A9670000}"/>
    <cellStyle name="Normal 5 2 2 3 4 3" xfId="9369" xr:uid="{00000000-0005-0000-0000-0000AA670000}"/>
    <cellStyle name="Normal 5 2 2 3 4 3 2" xfId="19586" xr:uid="{00000000-0005-0000-0000-0000AB670000}"/>
    <cellStyle name="Normal 5 2 2 3 4 4" xfId="9370" xr:uid="{00000000-0005-0000-0000-0000AC670000}"/>
    <cellStyle name="Normal 5 2 2 3 4 4 2" xfId="19587" xr:uid="{00000000-0005-0000-0000-0000AD670000}"/>
    <cellStyle name="Normal 5 2 2 3 4 5" xfId="9371" xr:uid="{00000000-0005-0000-0000-0000AE670000}"/>
    <cellStyle name="Normal 5 2 2 3 4 5 2" xfId="19588" xr:uid="{00000000-0005-0000-0000-0000AF670000}"/>
    <cellStyle name="Normal 5 2 2 3 4 6" xfId="9372" xr:uid="{00000000-0005-0000-0000-0000B0670000}"/>
    <cellStyle name="Normal 5 2 2 3 4 6 2" xfId="19589" xr:uid="{00000000-0005-0000-0000-0000B1670000}"/>
    <cellStyle name="Normal 5 2 2 3 4 7" xfId="19584" xr:uid="{00000000-0005-0000-0000-0000B2670000}"/>
    <cellStyle name="Normal 5 2 2 3 5" xfId="9373" xr:uid="{00000000-0005-0000-0000-0000B3670000}"/>
    <cellStyle name="Normal 5 2 2 3 5 2" xfId="9374" xr:uid="{00000000-0005-0000-0000-0000B4670000}"/>
    <cellStyle name="Normal 5 2 2 3 5 2 2" xfId="19591" xr:uid="{00000000-0005-0000-0000-0000B5670000}"/>
    <cellStyle name="Normal 5 2 2 3 5 3" xfId="9375" xr:uid="{00000000-0005-0000-0000-0000B6670000}"/>
    <cellStyle name="Normal 5 2 2 3 5 3 2" xfId="19592" xr:uid="{00000000-0005-0000-0000-0000B7670000}"/>
    <cellStyle name="Normal 5 2 2 3 5 4" xfId="9376" xr:uid="{00000000-0005-0000-0000-0000B8670000}"/>
    <cellStyle name="Normal 5 2 2 3 5 4 2" xfId="19593" xr:uid="{00000000-0005-0000-0000-0000B9670000}"/>
    <cellStyle name="Normal 5 2 2 3 5 5" xfId="9377" xr:uid="{00000000-0005-0000-0000-0000BA670000}"/>
    <cellStyle name="Normal 5 2 2 3 5 5 2" xfId="19594" xr:uid="{00000000-0005-0000-0000-0000BB670000}"/>
    <cellStyle name="Normal 5 2 2 3 5 6" xfId="9378" xr:uid="{00000000-0005-0000-0000-0000BC670000}"/>
    <cellStyle name="Normal 5 2 2 3 5 6 2" xfId="19595" xr:uid="{00000000-0005-0000-0000-0000BD670000}"/>
    <cellStyle name="Normal 5 2 2 3 5 7" xfId="19590" xr:uid="{00000000-0005-0000-0000-0000BE670000}"/>
    <cellStyle name="Normal 5 2 2 3 6" xfId="9379" xr:uid="{00000000-0005-0000-0000-0000BF670000}"/>
    <cellStyle name="Normal 5 2 2 3 6 2" xfId="19596" xr:uid="{00000000-0005-0000-0000-0000C0670000}"/>
    <cellStyle name="Normal 5 2 2 3 7" xfId="9380" xr:uid="{00000000-0005-0000-0000-0000C1670000}"/>
    <cellStyle name="Normal 5 2 2 3 7 2" xfId="19597" xr:uid="{00000000-0005-0000-0000-0000C2670000}"/>
    <cellStyle name="Normal 5 2 2 3 8" xfId="9381" xr:uid="{00000000-0005-0000-0000-0000C3670000}"/>
    <cellStyle name="Normal 5 2 2 3 8 2" xfId="19598" xr:uid="{00000000-0005-0000-0000-0000C4670000}"/>
    <cellStyle name="Normal 5 2 2 3 9" xfId="9382" xr:uid="{00000000-0005-0000-0000-0000C5670000}"/>
    <cellStyle name="Normal 5 2 2 3 9 2" xfId="19599" xr:uid="{00000000-0005-0000-0000-0000C6670000}"/>
    <cellStyle name="Normal 5 2 2 4" xfId="9383" xr:uid="{00000000-0005-0000-0000-0000C7670000}"/>
    <cellStyle name="Normal 5 2 2 4 2" xfId="9384" xr:uid="{00000000-0005-0000-0000-0000C8670000}"/>
    <cellStyle name="Normal 5 2 2 4 2 2" xfId="19601" xr:uid="{00000000-0005-0000-0000-0000C9670000}"/>
    <cellStyle name="Normal 5 2 2 4 3" xfId="9385" xr:uid="{00000000-0005-0000-0000-0000CA670000}"/>
    <cellStyle name="Normal 5 2 2 4 3 2" xfId="19602" xr:uid="{00000000-0005-0000-0000-0000CB670000}"/>
    <cellStyle name="Normal 5 2 2 4 4" xfId="9386" xr:uid="{00000000-0005-0000-0000-0000CC670000}"/>
    <cellStyle name="Normal 5 2 2 4 4 2" xfId="19603" xr:uid="{00000000-0005-0000-0000-0000CD670000}"/>
    <cellStyle name="Normal 5 2 2 4 5" xfId="9387" xr:uid="{00000000-0005-0000-0000-0000CE670000}"/>
    <cellStyle name="Normal 5 2 2 4 5 2" xfId="19604" xr:uid="{00000000-0005-0000-0000-0000CF670000}"/>
    <cellStyle name="Normal 5 2 2 4 6" xfId="9388" xr:uid="{00000000-0005-0000-0000-0000D0670000}"/>
    <cellStyle name="Normal 5 2 2 4 6 2" xfId="19605" xr:uid="{00000000-0005-0000-0000-0000D1670000}"/>
    <cellStyle name="Normal 5 2 2 4 7" xfId="19600" xr:uid="{00000000-0005-0000-0000-0000D2670000}"/>
    <cellStyle name="Normal 5 2 2 5" xfId="9389" xr:uid="{00000000-0005-0000-0000-0000D3670000}"/>
    <cellStyle name="Normal 5 2 2 5 2" xfId="9390" xr:uid="{00000000-0005-0000-0000-0000D4670000}"/>
    <cellStyle name="Normal 5 2 2 5 2 2" xfId="19607" xr:uid="{00000000-0005-0000-0000-0000D5670000}"/>
    <cellStyle name="Normal 5 2 2 5 3" xfId="9391" xr:uid="{00000000-0005-0000-0000-0000D6670000}"/>
    <cellStyle name="Normal 5 2 2 5 3 2" xfId="19608" xr:uid="{00000000-0005-0000-0000-0000D7670000}"/>
    <cellStyle name="Normal 5 2 2 5 4" xfId="9392" xr:uid="{00000000-0005-0000-0000-0000D8670000}"/>
    <cellStyle name="Normal 5 2 2 5 4 2" xfId="19609" xr:uid="{00000000-0005-0000-0000-0000D9670000}"/>
    <cellStyle name="Normal 5 2 2 5 5" xfId="9393" xr:uid="{00000000-0005-0000-0000-0000DA670000}"/>
    <cellStyle name="Normal 5 2 2 5 5 2" xfId="19610" xr:uid="{00000000-0005-0000-0000-0000DB670000}"/>
    <cellStyle name="Normal 5 2 2 5 6" xfId="9394" xr:uid="{00000000-0005-0000-0000-0000DC670000}"/>
    <cellStyle name="Normal 5 2 2 5 6 2" xfId="19611" xr:uid="{00000000-0005-0000-0000-0000DD670000}"/>
    <cellStyle name="Normal 5 2 2 5 7" xfId="19606" xr:uid="{00000000-0005-0000-0000-0000DE670000}"/>
    <cellStyle name="Normal 5 2 2 6" xfId="9395" xr:uid="{00000000-0005-0000-0000-0000DF670000}"/>
    <cellStyle name="Normal 5 2 2 6 2" xfId="9396" xr:uid="{00000000-0005-0000-0000-0000E0670000}"/>
    <cellStyle name="Normal 5 2 2 6 2 2" xfId="19613" xr:uid="{00000000-0005-0000-0000-0000E1670000}"/>
    <cellStyle name="Normal 5 2 2 6 3" xfId="9397" xr:uid="{00000000-0005-0000-0000-0000E2670000}"/>
    <cellStyle name="Normal 5 2 2 6 3 2" xfId="19614" xr:uid="{00000000-0005-0000-0000-0000E3670000}"/>
    <cellStyle name="Normal 5 2 2 6 4" xfId="9398" xr:uid="{00000000-0005-0000-0000-0000E4670000}"/>
    <cellStyle name="Normal 5 2 2 6 4 2" xfId="19615" xr:uid="{00000000-0005-0000-0000-0000E5670000}"/>
    <cellStyle name="Normal 5 2 2 6 5" xfId="9399" xr:uid="{00000000-0005-0000-0000-0000E6670000}"/>
    <cellStyle name="Normal 5 2 2 6 5 2" xfId="19616" xr:uid="{00000000-0005-0000-0000-0000E7670000}"/>
    <cellStyle name="Normal 5 2 2 6 6" xfId="9400" xr:uid="{00000000-0005-0000-0000-0000E8670000}"/>
    <cellStyle name="Normal 5 2 2 6 6 2" xfId="19617" xr:uid="{00000000-0005-0000-0000-0000E9670000}"/>
    <cellStyle name="Normal 5 2 2 6 7" xfId="19612" xr:uid="{00000000-0005-0000-0000-0000EA670000}"/>
    <cellStyle name="Normal 5 2 2 7" xfId="9401" xr:uid="{00000000-0005-0000-0000-0000EB670000}"/>
    <cellStyle name="Normal 5 2 2 7 2" xfId="9402" xr:uid="{00000000-0005-0000-0000-0000EC670000}"/>
    <cellStyle name="Normal 5 2 2 7 2 2" xfId="19619" xr:uid="{00000000-0005-0000-0000-0000ED670000}"/>
    <cellStyle name="Normal 5 2 2 7 3" xfId="9403" xr:uid="{00000000-0005-0000-0000-0000EE670000}"/>
    <cellStyle name="Normal 5 2 2 7 3 2" xfId="19620" xr:uid="{00000000-0005-0000-0000-0000EF670000}"/>
    <cellStyle name="Normal 5 2 2 7 4" xfId="9404" xr:uid="{00000000-0005-0000-0000-0000F0670000}"/>
    <cellStyle name="Normal 5 2 2 7 4 2" xfId="19621" xr:uid="{00000000-0005-0000-0000-0000F1670000}"/>
    <cellStyle name="Normal 5 2 2 7 5" xfId="9405" xr:uid="{00000000-0005-0000-0000-0000F2670000}"/>
    <cellStyle name="Normal 5 2 2 7 5 2" xfId="19622" xr:uid="{00000000-0005-0000-0000-0000F3670000}"/>
    <cellStyle name="Normal 5 2 2 7 6" xfId="9406" xr:uid="{00000000-0005-0000-0000-0000F4670000}"/>
    <cellStyle name="Normal 5 2 2 7 6 2" xfId="19623" xr:uid="{00000000-0005-0000-0000-0000F5670000}"/>
    <cellStyle name="Normal 5 2 2 7 7" xfId="19618" xr:uid="{00000000-0005-0000-0000-0000F6670000}"/>
    <cellStyle name="Normal 5 2 2 8" xfId="9407" xr:uid="{00000000-0005-0000-0000-0000F7670000}"/>
    <cellStyle name="Normal 5 2 2 8 2" xfId="19624" xr:uid="{00000000-0005-0000-0000-0000F8670000}"/>
    <cellStyle name="Normal 5 2 2 9" xfId="9408" xr:uid="{00000000-0005-0000-0000-0000F9670000}"/>
    <cellStyle name="Normal 5 2 2 9 2" xfId="19625" xr:uid="{00000000-0005-0000-0000-0000FA670000}"/>
    <cellStyle name="Normal 5 2 3" xfId="9409" xr:uid="{00000000-0005-0000-0000-0000FB670000}"/>
    <cellStyle name="Normal 5 2 3 10" xfId="9410" xr:uid="{00000000-0005-0000-0000-0000FC670000}"/>
    <cellStyle name="Normal 5 2 3 10 2" xfId="19627" xr:uid="{00000000-0005-0000-0000-0000FD670000}"/>
    <cellStyle name="Normal 5 2 3 11" xfId="9411" xr:uid="{00000000-0005-0000-0000-0000FE670000}"/>
    <cellStyle name="Normal 5 2 3 11 2" xfId="19628" xr:uid="{00000000-0005-0000-0000-0000FF670000}"/>
    <cellStyle name="Normal 5 2 3 12" xfId="19626" xr:uid="{00000000-0005-0000-0000-000000680000}"/>
    <cellStyle name="Normal 5 2 3 2" xfId="9412" xr:uid="{00000000-0005-0000-0000-000001680000}"/>
    <cellStyle name="Normal 5 2 3 2 10" xfId="9413" xr:uid="{00000000-0005-0000-0000-000002680000}"/>
    <cellStyle name="Normal 5 2 3 2 10 2" xfId="19630" xr:uid="{00000000-0005-0000-0000-000003680000}"/>
    <cellStyle name="Normal 5 2 3 2 11" xfId="19629" xr:uid="{00000000-0005-0000-0000-000004680000}"/>
    <cellStyle name="Normal 5 2 3 2 2" xfId="9414" xr:uid="{00000000-0005-0000-0000-000005680000}"/>
    <cellStyle name="Normal 5 2 3 2 2 10" xfId="19631" xr:uid="{00000000-0005-0000-0000-000006680000}"/>
    <cellStyle name="Normal 5 2 3 2 2 2" xfId="9415" xr:uid="{00000000-0005-0000-0000-000007680000}"/>
    <cellStyle name="Normal 5 2 3 2 2 2 2" xfId="9416" xr:uid="{00000000-0005-0000-0000-000008680000}"/>
    <cellStyle name="Normal 5 2 3 2 2 2 2 2" xfId="19633" xr:uid="{00000000-0005-0000-0000-000009680000}"/>
    <cellStyle name="Normal 5 2 3 2 2 2 3" xfId="9417" xr:uid="{00000000-0005-0000-0000-00000A680000}"/>
    <cellStyle name="Normal 5 2 3 2 2 2 3 2" xfId="19634" xr:uid="{00000000-0005-0000-0000-00000B680000}"/>
    <cellStyle name="Normal 5 2 3 2 2 2 4" xfId="9418" xr:uid="{00000000-0005-0000-0000-00000C680000}"/>
    <cellStyle name="Normal 5 2 3 2 2 2 4 2" xfId="19635" xr:uid="{00000000-0005-0000-0000-00000D680000}"/>
    <cellStyle name="Normal 5 2 3 2 2 2 5" xfId="9419" xr:uid="{00000000-0005-0000-0000-00000E680000}"/>
    <cellStyle name="Normal 5 2 3 2 2 2 5 2" xfId="19636" xr:uid="{00000000-0005-0000-0000-00000F680000}"/>
    <cellStyle name="Normal 5 2 3 2 2 2 6" xfId="9420" xr:uid="{00000000-0005-0000-0000-000010680000}"/>
    <cellStyle name="Normal 5 2 3 2 2 2 6 2" xfId="19637" xr:uid="{00000000-0005-0000-0000-000011680000}"/>
    <cellStyle name="Normal 5 2 3 2 2 2 7" xfId="19632" xr:uid="{00000000-0005-0000-0000-000012680000}"/>
    <cellStyle name="Normal 5 2 3 2 2 3" xfId="9421" xr:uid="{00000000-0005-0000-0000-000013680000}"/>
    <cellStyle name="Normal 5 2 3 2 2 3 2" xfId="9422" xr:uid="{00000000-0005-0000-0000-000014680000}"/>
    <cellStyle name="Normal 5 2 3 2 2 3 2 2" xfId="19639" xr:uid="{00000000-0005-0000-0000-000015680000}"/>
    <cellStyle name="Normal 5 2 3 2 2 3 3" xfId="9423" xr:uid="{00000000-0005-0000-0000-000016680000}"/>
    <cellStyle name="Normal 5 2 3 2 2 3 3 2" xfId="19640" xr:uid="{00000000-0005-0000-0000-000017680000}"/>
    <cellStyle name="Normal 5 2 3 2 2 3 4" xfId="9424" xr:uid="{00000000-0005-0000-0000-000018680000}"/>
    <cellStyle name="Normal 5 2 3 2 2 3 4 2" xfId="19641" xr:uid="{00000000-0005-0000-0000-000019680000}"/>
    <cellStyle name="Normal 5 2 3 2 2 3 5" xfId="9425" xr:uid="{00000000-0005-0000-0000-00001A680000}"/>
    <cellStyle name="Normal 5 2 3 2 2 3 5 2" xfId="19642" xr:uid="{00000000-0005-0000-0000-00001B680000}"/>
    <cellStyle name="Normal 5 2 3 2 2 3 6" xfId="9426" xr:uid="{00000000-0005-0000-0000-00001C680000}"/>
    <cellStyle name="Normal 5 2 3 2 2 3 6 2" xfId="19643" xr:uid="{00000000-0005-0000-0000-00001D680000}"/>
    <cellStyle name="Normal 5 2 3 2 2 3 7" xfId="19638" xr:uid="{00000000-0005-0000-0000-00001E680000}"/>
    <cellStyle name="Normal 5 2 3 2 2 4" xfId="9427" xr:uid="{00000000-0005-0000-0000-00001F680000}"/>
    <cellStyle name="Normal 5 2 3 2 2 4 2" xfId="9428" xr:uid="{00000000-0005-0000-0000-000020680000}"/>
    <cellStyle name="Normal 5 2 3 2 2 4 2 2" xfId="19645" xr:uid="{00000000-0005-0000-0000-000021680000}"/>
    <cellStyle name="Normal 5 2 3 2 2 4 3" xfId="9429" xr:uid="{00000000-0005-0000-0000-000022680000}"/>
    <cellStyle name="Normal 5 2 3 2 2 4 3 2" xfId="19646" xr:uid="{00000000-0005-0000-0000-000023680000}"/>
    <cellStyle name="Normal 5 2 3 2 2 4 4" xfId="9430" xr:uid="{00000000-0005-0000-0000-000024680000}"/>
    <cellStyle name="Normal 5 2 3 2 2 4 4 2" xfId="19647" xr:uid="{00000000-0005-0000-0000-000025680000}"/>
    <cellStyle name="Normal 5 2 3 2 2 4 5" xfId="9431" xr:uid="{00000000-0005-0000-0000-000026680000}"/>
    <cellStyle name="Normal 5 2 3 2 2 4 5 2" xfId="19648" xr:uid="{00000000-0005-0000-0000-000027680000}"/>
    <cellStyle name="Normal 5 2 3 2 2 4 6" xfId="9432" xr:uid="{00000000-0005-0000-0000-000028680000}"/>
    <cellStyle name="Normal 5 2 3 2 2 4 6 2" xfId="19649" xr:uid="{00000000-0005-0000-0000-000029680000}"/>
    <cellStyle name="Normal 5 2 3 2 2 4 7" xfId="19644" xr:uid="{00000000-0005-0000-0000-00002A680000}"/>
    <cellStyle name="Normal 5 2 3 2 2 5" xfId="9433" xr:uid="{00000000-0005-0000-0000-00002B680000}"/>
    <cellStyle name="Normal 5 2 3 2 2 5 2" xfId="19650" xr:uid="{00000000-0005-0000-0000-00002C680000}"/>
    <cellStyle name="Normal 5 2 3 2 2 6" xfId="9434" xr:uid="{00000000-0005-0000-0000-00002D680000}"/>
    <cellStyle name="Normal 5 2 3 2 2 6 2" xfId="19651" xr:uid="{00000000-0005-0000-0000-00002E680000}"/>
    <cellStyle name="Normal 5 2 3 2 2 7" xfId="9435" xr:uid="{00000000-0005-0000-0000-00002F680000}"/>
    <cellStyle name="Normal 5 2 3 2 2 7 2" xfId="19652" xr:uid="{00000000-0005-0000-0000-000030680000}"/>
    <cellStyle name="Normal 5 2 3 2 2 8" xfId="9436" xr:uid="{00000000-0005-0000-0000-000031680000}"/>
    <cellStyle name="Normal 5 2 3 2 2 8 2" xfId="19653" xr:uid="{00000000-0005-0000-0000-000032680000}"/>
    <cellStyle name="Normal 5 2 3 2 2 9" xfId="9437" xr:uid="{00000000-0005-0000-0000-000033680000}"/>
    <cellStyle name="Normal 5 2 3 2 2 9 2" xfId="19654" xr:uid="{00000000-0005-0000-0000-000034680000}"/>
    <cellStyle name="Normal 5 2 3 2 3" xfId="9438" xr:uid="{00000000-0005-0000-0000-000035680000}"/>
    <cellStyle name="Normal 5 2 3 2 3 2" xfId="9439" xr:uid="{00000000-0005-0000-0000-000036680000}"/>
    <cellStyle name="Normal 5 2 3 2 3 2 2" xfId="19656" xr:uid="{00000000-0005-0000-0000-000037680000}"/>
    <cellStyle name="Normal 5 2 3 2 3 3" xfId="9440" xr:uid="{00000000-0005-0000-0000-000038680000}"/>
    <cellStyle name="Normal 5 2 3 2 3 3 2" xfId="19657" xr:uid="{00000000-0005-0000-0000-000039680000}"/>
    <cellStyle name="Normal 5 2 3 2 3 4" xfId="9441" xr:uid="{00000000-0005-0000-0000-00003A680000}"/>
    <cellStyle name="Normal 5 2 3 2 3 4 2" xfId="19658" xr:uid="{00000000-0005-0000-0000-00003B680000}"/>
    <cellStyle name="Normal 5 2 3 2 3 5" xfId="9442" xr:uid="{00000000-0005-0000-0000-00003C680000}"/>
    <cellStyle name="Normal 5 2 3 2 3 5 2" xfId="19659" xr:uid="{00000000-0005-0000-0000-00003D680000}"/>
    <cellStyle name="Normal 5 2 3 2 3 6" xfId="9443" xr:uid="{00000000-0005-0000-0000-00003E680000}"/>
    <cellStyle name="Normal 5 2 3 2 3 6 2" xfId="19660" xr:uid="{00000000-0005-0000-0000-00003F680000}"/>
    <cellStyle name="Normal 5 2 3 2 3 7" xfId="19655" xr:uid="{00000000-0005-0000-0000-000040680000}"/>
    <cellStyle name="Normal 5 2 3 2 4" xfId="9444" xr:uid="{00000000-0005-0000-0000-000041680000}"/>
    <cellStyle name="Normal 5 2 3 2 4 2" xfId="9445" xr:uid="{00000000-0005-0000-0000-000042680000}"/>
    <cellStyle name="Normal 5 2 3 2 4 2 2" xfId="19662" xr:uid="{00000000-0005-0000-0000-000043680000}"/>
    <cellStyle name="Normal 5 2 3 2 4 3" xfId="9446" xr:uid="{00000000-0005-0000-0000-000044680000}"/>
    <cellStyle name="Normal 5 2 3 2 4 3 2" xfId="19663" xr:uid="{00000000-0005-0000-0000-000045680000}"/>
    <cellStyle name="Normal 5 2 3 2 4 4" xfId="9447" xr:uid="{00000000-0005-0000-0000-000046680000}"/>
    <cellStyle name="Normal 5 2 3 2 4 4 2" xfId="19664" xr:uid="{00000000-0005-0000-0000-000047680000}"/>
    <cellStyle name="Normal 5 2 3 2 4 5" xfId="9448" xr:uid="{00000000-0005-0000-0000-000048680000}"/>
    <cellStyle name="Normal 5 2 3 2 4 5 2" xfId="19665" xr:uid="{00000000-0005-0000-0000-000049680000}"/>
    <cellStyle name="Normal 5 2 3 2 4 6" xfId="9449" xr:uid="{00000000-0005-0000-0000-00004A680000}"/>
    <cellStyle name="Normal 5 2 3 2 4 6 2" xfId="19666" xr:uid="{00000000-0005-0000-0000-00004B680000}"/>
    <cellStyle name="Normal 5 2 3 2 4 7" xfId="19661" xr:uid="{00000000-0005-0000-0000-00004C680000}"/>
    <cellStyle name="Normal 5 2 3 2 5" xfId="9450" xr:uid="{00000000-0005-0000-0000-00004D680000}"/>
    <cellStyle name="Normal 5 2 3 2 5 2" xfId="9451" xr:uid="{00000000-0005-0000-0000-00004E680000}"/>
    <cellStyle name="Normal 5 2 3 2 5 2 2" xfId="19668" xr:uid="{00000000-0005-0000-0000-00004F680000}"/>
    <cellStyle name="Normal 5 2 3 2 5 3" xfId="9452" xr:uid="{00000000-0005-0000-0000-000050680000}"/>
    <cellStyle name="Normal 5 2 3 2 5 3 2" xfId="19669" xr:uid="{00000000-0005-0000-0000-000051680000}"/>
    <cellStyle name="Normal 5 2 3 2 5 4" xfId="9453" xr:uid="{00000000-0005-0000-0000-000052680000}"/>
    <cellStyle name="Normal 5 2 3 2 5 4 2" xfId="19670" xr:uid="{00000000-0005-0000-0000-000053680000}"/>
    <cellStyle name="Normal 5 2 3 2 5 5" xfId="9454" xr:uid="{00000000-0005-0000-0000-000054680000}"/>
    <cellStyle name="Normal 5 2 3 2 5 5 2" xfId="19671" xr:uid="{00000000-0005-0000-0000-000055680000}"/>
    <cellStyle name="Normal 5 2 3 2 5 6" xfId="9455" xr:uid="{00000000-0005-0000-0000-000056680000}"/>
    <cellStyle name="Normal 5 2 3 2 5 6 2" xfId="19672" xr:uid="{00000000-0005-0000-0000-000057680000}"/>
    <cellStyle name="Normal 5 2 3 2 5 7" xfId="19667" xr:uid="{00000000-0005-0000-0000-000058680000}"/>
    <cellStyle name="Normal 5 2 3 2 6" xfId="9456" xr:uid="{00000000-0005-0000-0000-000059680000}"/>
    <cellStyle name="Normal 5 2 3 2 6 2" xfId="19673" xr:uid="{00000000-0005-0000-0000-00005A680000}"/>
    <cellStyle name="Normal 5 2 3 2 7" xfId="9457" xr:uid="{00000000-0005-0000-0000-00005B680000}"/>
    <cellStyle name="Normal 5 2 3 2 7 2" xfId="19674" xr:uid="{00000000-0005-0000-0000-00005C680000}"/>
    <cellStyle name="Normal 5 2 3 2 8" xfId="9458" xr:uid="{00000000-0005-0000-0000-00005D680000}"/>
    <cellStyle name="Normal 5 2 3 2 8 2" xfId="19675" xr:uid="{00000000-0005-0000-0000-00005E680000}"/>
    <cellStyle name="Normal 5 2 3 2 9" xfId="9459" xr:uid="{00000000-0005-0000-0000-00005F680000}"/>
    <cellStyle name="Normal 5 2 3 2 9 2" xfId="19676" xr:uid="{00000000-0005-0000-0000-000060680000}"/>
    <cellStyle name="Normal 5 2 3 3" xfId="9460" xr:uid="{00000000-0005-0000-0000-000061680000}"/>
    <cellStyle name="Normal 5 2 3 3 10" xfId="19677" xr:uid="{00000000-0005-0000-0000-000062680000}"/>
    <cellStyle name="Normal 5 2 3 3 2" xfId="9461" xr:uid="{00000000-0005-0000-0000-000063680000}"/>
    <cellStyle name="Normal 5 2 3 3 2 2" xfId="9462" xr:uid="{00000000-0005-0000-0000-000064680000}"/>
    <cellStyle name="Normal 5 2 3 3 2 2 2" xfId="19679" xr:uid="{00000000-0005-0000-0000-000065680000}"/>
    <cellStyle name="Normal 5 2 3 3 2 3" xfId="9463" xr:uid="{00000000-0005-0000-0000-000066680000}"/>
    <cellStyle name="Normal 5 2 3 3 2 3 2" xfId="19680" xr:uid="{00000000-0005-0000-0000-000067680000}"/>
    <cellStyle name="Normal 5 2 3 3 2 4" xfId="9464" xr:uid="{00000000-0005-0000-0000-000068680000}"/>
    <cellStyle name="Normal 5 2 3 3 2 4 2" xfId="19681" xr:uid="{00000000-0005-0000-0000-000069680000}"/>
    <cellStyle name="Normal 5 2 3 3 2 5" xfId="9465" xr:uid="{00000000-0005-0000-0000-00006A680000}"/>
    <cellStyle name="Normal 5 2 3 3 2 5 2" xfId="19682" xr:uid="{00000000-0005-0000-0000-00006B680000}"/>
    <cellStyle name="Normal 5 2 3 3 2 6" xfId="9466" xr:uid="{00000000-0005-0000-0000-00006C680000}"/>
    <cellStyle name="Normal 5 2 3 3 2 6 2" xfId="19683" xr:uid="{00000000-0005-0000-0000-00006D680000}"/>
    <cellStyle name="Normal 5 2 3 3 2 7" xfId="19678" xr:uid="{00000000-0005-0000-0000-00006E680000}"/>
    <cellStyle name="Normal 5 2 3 3 3" xfId="9467" xr:uid="{00000000-0005-0000-0000-00006F680000}"/>
    <cellStyle name="Normal 5 2 3 3 3 2" xfId="9468" xr:uid="{00000000-0005-0000-0000-000070680000}"/>
    <cellStyle name="Normal 5 2 3 3 3 2 2" xfId="19685" xr:uid="{00000000-0005-0000-0000-000071680000}"/>
    <cellStyle name="Normal 5 2 3 3 3 3" xfId="9469" xr:uid="{00000000-0005-0000-0000-000072680000}"/>
    <cellStyle name="Normal 5 2 3 3 3 3 2" xfId="19686" xr:uid="{00000000-0005-0000-0000-000073680000}"/>
    <cellStyle name="Normal 5 2 3 3 3 4" xfId="9470" xr:uid="{00000000-0005-0000-0000-000074680000}"/>
    <cellStyle name="Normal 5 2 3 3 3 4 2" xfId="19687" xr:uid="{00000000-0005-0000-0000-000075680000}"/>
    <cellStyle name="Normal 5 2 3 3 3 5" xfId="9471" xr:uid="{00000000-0005-0000-0000-000076680000}"/>
    <cellStyle name="Normal 5 2 3 3 3 5 2" xfId="19688" xr:uid="{00000000-0005-0000-0000-000077680000}"/>
    <cellStyle name="Normal 5 2 3 3 3 6" xfId="9472" xr:uid="{00000000-0005-0000-0000-000078680000}"/>
    <cellStyle name="Normal 5 2 3 3 3 6 2" xfId="19689" xr:uid="{00000000-0005-0000-0000-000079680000}"/>
    <cellStyle name="Normal 5 2 3 3 3 7" xfId="19684" xr:uid="{00000000-0005-0000-0000-00007A680000}"/>
    <cellStyle name="Normal 5 2 3 3 4" xfId="9473" xr:uid="{00000000-0005-0000-0000-00007B680000}"/>
    <cellStyle name="Normal 5 2 3 3 4 2" xfId="9474" xr:uid="{00000000-0005-0000-0000-00007C680000}"/>
    <cellStyle name="Normal 5 2 3 3 4 2 2" xfId="19691" xr:uid="{00000000-0005-0000-0000-00007D680000}"/>
    <cellStyle name="Normal 5 2 3 3 4 3" xfId="9475" xr:uid="{00000000-0005-0000-0000-00007E680000}"/>
    <cellStyle name="Normal 5 2 3 3 4 3 2" xfId="19692" xr:uid="{00000000-0005-0000-0000-00007F680000}"/>
    <cellStyle name="Normal 5 2 3 3 4 4" xfId="9476" xr:uid="{00000000-0005-0000-0000-000080680000}"/>
    <cellStyle name="Normal 5 2 3 3 4 4 2" xfId="19693" xr:uid="{00000000-0005-0000-0000-000081680000}"/>
    <cellStyle name="Normal 5 2 3 3 4 5" xfId="9477" xr:uid="{00000000-0005-0000-0000-000082680000}"/>
    <cellStyle name="Normal 5 2 3 3 4 5 2" xfId="19694" xr:uid="{00000000-0005-0000-0000-000083680000}"/>
    <cellStyle name="Normal 5 2 3 3 4 6" xfId="9478" xr:uid="{00000000-0005-0000-0000-000084680000}"/>
    <cellStyle name="Normal 5 2 3 3 4 6 2" xfId="19695" xr:uid="{00000000-0005-0000-0000-000085680000}"/>
    <cellStyle name="Normal 5 2 3 3 4 7" xfId="19690" xr:uid="{00000000-0005-0000-0000-000086680000}"/>
    <cellStyle name="Normal 5 2 3 3 5" xfId="9479" xr:uid="{00000000-0005-0000-0000-000087680000}"/>
    <cellStyle name="Normal 5 2 3 3 5 2" xfId="19696" xr:uid="{00000000-0005-0000-0000-000088680000}"/>
    <cellStyle name="Normal 5 2 3 3 6" xfId="9480" xr:uid="{00000000-0005-0000-0000-000089680000}"/>
    <cellStyle name="Normal 5 2 3 3 6 2" xfId="19697" xr:uid="{00000000-0005-0000-0000-00008A680000}"/>
    <cellStyle name="Normal 5 2 3 3 7" xfId="9481" xr:uid="{00000000-0005-0000-0000-00008B680000}"/>
    <cellStyle name="Normal 5 2 3 3 7 2" xfId="19698" xr:uid="{00000000-0005-0000-0000-00008C680000}"/>
    <cellStyle name="Normal 5 2 3 3 8" xfId="9482" xr:uid="{00000000-0005-0000-0000-00008D680000}"/>
    <cellStyle name="Normal 5 2 3 3 8 2" xfId="19699" xr:uid="{00000000-0005-0000-0000-00008E680000}"/>
    <cellStyle name="Normal 5 2 3 3 9" xfId="9483" xr:uid="{00000000-0005-0000-0000-00008F680000}"/>
    <cellStyle name="Normal 5 2 3 3 9 2" xfId="19700" xr:uid="{00000000-0005-0000-0000-000090680000}"/>
    <cellStyle name="Normal 5 2 3 4" xfId="9484" xr:uid="{00000000-0005-0000-0000-000091680000}"/>
    <cellStyle name="Normal 5 2 3 4 2" xfId="9485" xr:uid="{00000000-0005-0000-0000-000092680000}"/>
    <cellStyle name="Normal 5 2 3 4 2 2" xfId="19702" xr:uid="{00000000-0005-0000-0000-000093680000}"/>
    <cellStyle name="Normal 5 2 3 4 3" xfId="9486" xr:uid="{00000000-0005-0000-0000-000094680000}"/>
    <cellStyle name="Normal 5 2 3 4 3 2" xfId="19703" xr:uid="{00000000-0005-0000-0000-000095680000}"/>
    <cellStyle name="Normal 5 2 3 4 4" xfId="9487" xr:uid="{00000000-0005-0000-0000-000096680000}"/>
    <cellStyle name="Normal 5 2 3 4 4 2" xfId="19704" xr:uid="{00000000-0005-0000-0000-000097680000}"/>
    <cellStyle name="Normal 5 2 3 4 5" xfId="9488" xr:uid="{00000000-0005-0000-0000-000098680000}"/>
    <cellStyle name="Normal 5 2 3 4 5 2" xfId="19705" xr:uid="{00000000-0005-0000-0000-000099680000}"/>
    <cellStyle name="Normal 5 2 3 4 6" xfId="9489" xr:uid="{00000000-0005-0000-0000-00009A680000}"/>
    <cellStyle name="Normal 5 2 3 4 6 2" xfId="19706" xr:uid="{00000000-0005-0000-0000-00009B680000}"/>
    <cellStyle name="Normal 5 2 3 4 7" xfId="19701" xr:uid="{00000000-0005-0000-0000-00009C680000}"/>
    <cellStyle name="Normal 5 2 3 5" xfId="9490" xr:uid="{00000000-0005-0000-0000-00009D680000}"/>
    <cellStyle name="Normal 5 2 3 5 2" xfId="9491" xr:uid="{00000000-0005-0000-0000-00009E680000}"/>
    <cellStyle name="Normal 5 2 3 5 2 2" xfId="19708" xr:uid="{00000000-0005-0000-0000-00009F680000}"/>
    <cellStyle name="Normal 5 2 3 5 3" xfId="9492" xr:uid="{00000000-0005-0000-0000-0000A0680000}"/>
    <cellStyle name="Normal 5 2 3 5 3 2" xfId="19709" xr:uid="{00000000-0005-0000-0000-0000A1680000}"/>
    <cellStyle name="Normal 5 2 3 5 4" xfId="9493" xr:uid="{00000000-0005-0000-0000-0000A2680000}"/>
    <cellStyle name="Normal 5 2 3 5 4 2" xfId="19710" xr:uid="{00000000-0005-0000-0000-0000A3680000}"/>
    <cellStyle name="Normal 5 2 3 5 5" xfId="9494" xr:uid="{00000000-0005-0000-0000-0000A4680000}"/>
    <cellStyle name="Normal 5 2 3 5 5 2" xfId="19711" xr:uid="{00000000-0005-0000-0000-0000A5680000}"/>
    <cellStyle name="Normal 5 2 3 5 6" xfId="9495" xr:uid="{00000000-0005-0000-0000-0000A6680000}"/>
    <cellStyle name="Normal 5 2 3 5 6 2" xfId="19712" xr:uid="{00000000-0005-0000-0000-0000A7680000}"/>
    <cellStyle name="Normal 5 2 3 5 7" xfId="19707" xr:uid="{00000000-0005-0000-0000-0000A8680000}"/>
    <cellStyle name="Normal 5 2 3 6" xfId="9496" xr:uid="{00000000-0005-0000-0000-0000A9680000}"/>
    <cellStyle name="Normal 5 2 3 6 2" xfId="9497" xr:uid="{00000000-0005-0000-0000-0000AA680000}"/>
    <cellStyle name="Normal 5 2 3 6 2 2" xfId="19714" xr:uid="{00000000-0005-0000-0000-0000AB680000}"/>
    <cellStyle name="Normal 5 2 3 6 3" xfId="9498" xr:uid="{00000000-0005-0000-0000-0000AC680000}"/>
    <cellStyle name="Normal 5 2 3 6 3 2" xfId="19715" xr:uid="{00000000-0005-0000-0000-0000AD680000}"/>
    <cellStyle name="Normal 5 2 3 6 4" xfId="9499" xr:uid="{00000000-0005-0000-0000-0000AE680000}"/>
    <cellStyle name="Normal 5 2 3 6 4 2" xfId="19716" xr:uid="{00000000-0005-0000-0000-0000AF680000}"/>
    <cellStyle name="Normal 5 2 3 6 5" xfId="9500" xr:uid="{00000000-0005-0000-0000-0000B0680000}"/>
    <cellStyle name="Normal 5 2 3 6 5 2" xfId="19717" xr:uid="{00000000-0005-0000-0000-0000B1680000}"/>
    <cellStyle name="Normal 5 2 3 6 6" xfId="9501" xr:uid="{00000000-0005-0000-0000-0000B2680000}"/>
    <cellStyle name="Normal 5 2 3 6 6 2" xfId="19718" xr:uid="{00000000-0005-0000-0000-0000B3680000}"/>
    <cellStyle name="Normal 5 2 3 6 7" xfId="19713" xr:uid="{00000000-0005-0000-0000-0000B4680000}"/>
    <cellStyle name="Normal 5 2 3 7" xfId="9502" xr:uid="{00000000-0005-0000-0000-0000B5680000}"/>
    <cellStyle name="Normal 5 2 3 7 2" xfId="19719" xr:uid="{00000000-0005-0000-0000-0000B6680000}"/>
    <cellStyle name="Normal 5 2 3 8" xfId="9503" xr:uid="{00000000-0005-0000-0000-0000B7680000}"/>
    <cellStyle name="Normal 5 2 3 8 2" xfId="19720" xr:uid="{00000000-0005-0000-0000-0000B8680000}"/>
    <cellStyle name="Normal 5 2 3 9" xfId="9504" xr:uid="{00000000-0005-0000-0000-0000B9680000}"/>
    <cellStyle name="Normal 5 2 3 9 2" xfId="19721" xr:uid="{00000000-0005-0000-0000-0000BA680000}"/>
    <cellStyle name="Normal 5 2 4" xfId="9505" xr:uid="{00000000-0005-0000-0000-0000BB680000}"/>
    <cellStyle name="Normal 5 2 4 10" xfId="9506" xr:uid="{00000000-0005-0000-0000-0000BC680000}"/>
    <cellStyle name="Normal 5 2 4 10 2" xfId="19723" xr:uid="{00000000-0005-0000-0000-0000BD680000}"/>
    <cellStyle name="Normal 5 2 4 11" xfId="19722" xr:uid="{00000000-0005-0000-0000-0000BE680000}"/>
    <cellStyle name="Normal 5 2 4 2" xfId="9507" xr:uid="{00000000-0005-0000-0000-0000BF680000}"/>
    <cellStyle name="Normal 5 2 4 2 10" xfId="19724" xr:uid="{00000000-0005-0000-0000-0000C0680000}"/>
    <cellStyle name="Normal 5 2 4 2 2" xfId="9508" xr:uid="{00000000-0005-0000-0000-0000C1680000}"/>
    <cellStyle name="Normal 5 2 4 2 2 2" xfId="9509" xr:uid="{00000000-0005-0000-0000-0000C2680000}"/>
    <cellStyle name="Normal 5 2 4 2 2 2 2" xfId="19726" xr:uid="{00000000-0005-0000-0000-0000C3680000}"/>
    <cellStyle name="Normal 5 2 4 2 2 3" xfId="9510" xr:uid="{00000000-0005-0000-0000-0000C4680000}"/>
    <cellStyle name="Normal 5 2 4 2 2 3 2" xfId="19727" xr:uid="{00000000-0005-0000-0000-0000C5680000}"/>
    <cellStyle name="Normal 5 2 4 2 2 4" xfId="9511" xr:uid="{00000000-0005-0000-0000-0000C6680000}"/>
    <cellStyle name="Normal 5 2 4 2 2 4 2" xfId="19728" xr:uid="{00000000-0005-0000-0000-0000C7680000}"/>
    <cellStyle name="Normal 5 2 4 2 2 5" xfId="9512" xr:uid="{00000000-0005-0000-0000-0000C8680000}"/>
    <cellStyle name="Normal 5 2 4 2 2 5 2" xfId="19729" xr:uid="{00000000-0005-0000-0000-0000C9680000}"/>
    <cellStyle name="Normal 5 2 4 2 2 6" xfId="9513" xr:uid="{00000000-0005-0000-0000-0000CA680000}"/>
    <cellStyle name="Normal 5 2 4 2 2 6 2" xfId="19730" xr:uid="{00000000-0005-0000-0000-0000CB680000}"/>
    <cellStyle name="Normal 5 2 4 2 2 7" xfId="19725" xr:uid="{00000000-0005-0000-0000-0000CC680000}"/>
    <cellStyle name="Normal 5 2 4 2 3" xfId="9514" xr:uid="{00000000-0005-0000-0000-0000CD680000}"/>
    <cellStyle name="Normal 5 2 4 2 3 2" xfId="9515" xr:uid="{00000000-0005-0000-0000-0000CE680000}"/>
    <cellStyle name="Normal 5 2 4 2 3 2 2" xfId="19732" xr:uid="{00000000-0005-0000-0000-0000CF680000}"/>
    <cellStyle name="Normal 5 2 4 2 3 3" xfId="9516" xr:uid="{00000000-0005-0000-0000-0000D0680000}"/>
    <cellStyle name="Normal 5 2 4 2 3 3 2" xfId="19733" xr:uid="{00000000-0005-0000-0000-0000D1680000}"/>
    <cellStyle name="Normal 5 2 4 2 3 4" xfId="9517" xr:uid="{00000000-0005-0000-0000-0000D2680000}"/>
    <cellStyle name="Normal 5 2 4 2 3 4 2" xfId="19734" xr:uid="{00000000-0005-0000-0000-0000D3680000}"/>
    <cellStyle name="Normal 5 2 4 2 3 5" xfId="9518" xr:uid="{00000000-0005-0000-0000-0000D4680000}"/>
    <cellStyle name="Normal 5 2 4 2 3 5 2" xfId="19735" xr:uid="{00000000-0005-0000-0000-0000D5680000}"/>
    <cellStyle name="Normal 5 2 4 2 3 6" xfId="9519" xr:uid="{00000000-0005-0000-0000-0000D6680000}"/>
    <cellStyle name="Normal 5 2 4 2 3 6 2" xfId="19736" xr:uid="{00000000-0005-0000-0000-0000D7680000}"/>
    <cellStyle name="Normal 5 2 4 2 3 7" xfId="19731" xr:uid="{00000000-0005-0000-0000-0000D8680000}"/>
    <cellStyle name="Normal 5 2 4 2 4" xfId="9520" xr:uid="{00000000-0005-0000-0000-0000D9680000}"/>
    <cellStyle name="Normal 5 2 4 2 4 2" xfId="9521" xr:uid="{00000000-0005-0000-0000-0000DA680000}"/>
    <cellStyle name="Normal 5 2 4 2 4 2 2" xfId="19738" xr:uid="{00000000-0005-0000-0000-0000DB680000}"/>
    <cellStyle name="Normal 5 2 4 2 4 3" xfId="9522" xr:uid="{00000000-0005-0000-0000-0000DC680000}"/>
    <cellStyle name="Normal 5 2 4 2 4 3 2" xfId="19739" xr:uid="{00000000-0005-0000-0000-0000DD680000}"/>
    <cellStyle name="Normal 5 2 4 2 4 4" xfId="9523" xr:uid="{00000000-0005-0000-0000-0000DE680000}"/>
    <cellStyle name="Normal 5 2 4 2 4 4 2" xfId="19740" xr:uid="{00000000-0005-0000-0000-0000DF680000}"/>
    <cellStyle name="Normal 5 2 4 2 4 5" xfId="9524" xr:uid="{00000000-0005-0000-0000-0000E0680000}"/>
    <cellStyle name="Normal 5 2 4 2 4 5 2" xfId="19741" xr:uid="{00000000-0005-0000-0000-0000E1680000}"/>
    <cellStyle name="Normal 5 2 4 2 4 6" xfId="9525" xr:uid="{00000000-0005-0000-0000-0000E2680000}"/>
    <cellStyle name="Normal 5 2 4 2 4 6 2" xfId="19742" xr:uid="{00000000-0005-0000-0000-0000E3680000}"/>
    <cellStyle name="Normal 5 2 4 2 4 7" xfId="19737" xr:uid="{00000000-0005-0000-0000-0000E4680000}"/>
    <cellStyle name="Normal 5 2 4 2 5" xfId="9526" xr:uid="{00000000-0005-0000-0000-0000E5680000}"/>
    <cellStyle name="Normal 5 2 4 2 5 2" xfId="19743" xr:uid="{00000000-0005-0000-0000-0000E6680000}"/>
    <cellStyle name="Normal 5 2 4 2 6" xfId="9527" xr:uid="{00000000-0005-0000-0000-0000E7680000}"/>
    <cellStyle name="Normal 5 2 4 2 6 2" xfId="19744" xr:uid="{00000000-0005-0000-0000-0000E8680000}"/>
    <cellStyle name="Normal 5 2 4 2 7" xfId="9528" xr:uid="{00000000-0005-0000-0000-0000E9680000}"/>
    <cellStyle name="Normal 5 2 4 2 7 2" xfId="19745" xr:uid="{00000000-0005-0000-0000-0000EA680000}"/>
    <cellStyle name="Normal 5 2 4 2 8" xfId="9529" xr:uid="{00000000-0005-0000-0000-0000EB680000}"/>
    <cellStyle name="Normal 5 2 4 2 8 2" xfId="19746" xr:uid="{00000000-0005-0000-0000-0000EC680000}"/>
    <cellStyle name="Normal 5 2 4 2 9" xfId="9530" xr:uid="{00000000-0005-0000-0000-0000ED680000}"/>
    <cellStyle name="Normal 5 2 4 2 9 2" xfId="19747" xr:uid="{00000000-0005-0000-0000-0000EE680000}"/>
    <cellStyle name="Normal 5 2 4 3" xfId="9531" xr:uid="{00000000-0005-0000-0000-0000EF680000}"/>
    <cellStyle name="Normal 5 2 4 3 2" xfId="9532" xr:uid="{00000000-0005-0000-0000-0000F0680000}"/>
    <cellStyle name="Normal 5 2 4 3 2 2" xfId="19749" xr:uid="{00000000-0005-0000-0000-0000F1680000}"/>
    <cellStyle name="Normal 5 2 4 3 3" xfId="9533" xr:uid="{00000000-0005-0000-0000-0000F2680000}"/>
    <cellStyle name="Normal 5 2 4 3 3 2" xfId="19750" xr:uid="{00000000-0005-0000-0000-0000F3680000}"/>
    <cellStyle name="Normal 5 2 4 3 4" xfId="9534" xr:uid="{00000000-0005-0000-0000-0000F4680000}"/>
    <cellStyle name="Normal 5 2 4 3 4 2" xfId="19751" xr:uid="{00000000-0005-0000-0000-0000F5680000}"/>
    <cellStyle name="Normal 5 2 4 3 5" xfId="9535" xr:uid="{00000000-0005-0000-0000-0000F6680000}"/>
    <cellStyle name="Normal 5 2 4 3 5 2" xfId="19752" xr:uid="{00000000-0005-0000-0000-0000F7680000}"/>
    <cellStyle name="Normal 5 2 4 3 6" xfId="9536" xr:uid="{00000000-0005-0000-0000-0000F8680000}"/>
    <cellStyle name="Normal 5 2 4 3 6 2" xfId="19753" xr:uid="{00000000-0005-0000-0000-0000F9680000}"/>
    <cellStyle name="Normal 5 2 4 3 7" xfId="19748" xr:uid="{00000000-0005-0000-0000-0000FA680000}"/>
    <cellStyle name="Normal 5 2 4 4" xfId="9537" xr:uid="{00000000-0005-0000-0000-0000FB680000}"/>
    <cellStyle name="Normal 5 2 4 4 2" xfId="9538" xr:uid="{00000000-0005-0000-0000-0000FC680000}"/>
    <cellStyle name="Normal 5 2 4 4 2 2" xfId="19755" xr:uid="{00000000-0005-0000-0000-0000FD680000}"/>
    <cellStyle name="Normal 5 2 4 4 3" xfId="9539" xr:uid="{00000000-0005-0000-0000-0000FE680000}"/>
    <cellStyle name="Normal 5 2 4 4 3 2" xfId="19756" xr:uid="{00000000-0005-0000-0000-0000FF680000}"/>
    <cellStyle name="Normal 5 2 4 4 4" xfId="9540" xr:uid="{00000000-0005-0000-0000-000000690000}"/>
    <cellStyle name="Normal 5 2 4 4 4 2" xfId="19757" xr:uid="{00000000-0005-0000-0000-000001690000}"/>
    <cellStyle name="Normal 5 2 4 4 5" xfId="9541" xr:uid="{00000000-0005-0000-0000-000002690000}"/>
    <cellStyle name="Normal 5 2 4 4 5 2" xfId="19758" xr:uid="{00000000-0005-0000-0000-000003690000}"/>
    <cellStyle name="Normal 5 2 4 4 6" xfId="9542" xr:uid="{00000000-0005-0000-0000-000004690000}"/>
    <cellStyle name="Normal 5 2 4 4 6 2" xfId="19759" xr:uid="{00000000-0005-0000-0000-000005690000}"/>
    <cellStyle name="Normal 5 2 4 4 7" xfId="19754" xr:uid="{00000000-0005-0000-0000-000006690000}"/>
    <cellStyle name="Normal 5 2 4 5" xfId="9543" xr:uid="{00000000-0005-0000-0000-000007690000}"/>
    <cellStyle name="Normal 5 2 4 5 2" xfId="9544" xr:uid="{00000000-0005-0000-0000-000008690000}"/>
    <cellStyle name="Normal 5 2 4 5 2 2" xfId="19761" xr:uid="{00000000-0005-0000-0000-000009690000}"/>
    <cellStyle name="Normal 5 2 4 5 3" xfId="9545" xr:uid="{00000000-0005-0000-0000-00000A690000}"/>
    <cellStyle name="Normal 5 2 4 5 3 2" xfId="19762" xr:uid="{00000000-0005-0000-0000-00000B690000}"/>
    <cellStyle name="Normal 5 2 4 5 4" xfId="9546" xr:uid="{00000000-0005-0000-0000-00000C690000}"/>
    <cellStyle name="Normal 5 2 4 5 4 2" xfId="19763" xr:uid="{00000000-0005-0000-0000-00000D690000}"/>
    <cellStyle name="Normal 5 2 4 5 5" xfId="9547" xr:uid="{00000000-0005-0000-0000-00000E690000}"/>
    <cellStyle name="Normal 5 2 4 5 5 2" xfId="19764" xr:uid="{00000000-0005-0000-0000-00000F690000}"/>
    <cellStyle name="Normal 5 2 4 5 6" xfId="9548" xr:uid="{00000000-0005-0000-0000-000010690000}"/>
    <cellStyle name="Normal 5 2 4 5 6 2" xfId="19765" xr:uid="{00000000-0005-0000-0000-000011690000}"/>
    <cellStyle name="Normal 5 2 4 5 7" xfId="19760" xr:uid="{00000000-0005-0000-0000-000012690000}"/>
    <cellStyle name="Normal 5 2 4 6" xfId="9549" xr:uid="{00000000-0005-0000-0000-000013690000}"/>
    <cellStyle name="Normal 5 2 4 6 2" xfId="19766" xr:uid="{00000000-0005-0000-0000-000014690000}"/>
    <cellStyle name="Normal 5 2 4 7" xfId="9550" xr:uid="{00000000-0005-0000-0000-000015690000}"/>
    <cellStyle name="Normal 5 2 4 7 2" xfId="19767" xr:uid="{00000000-0005-0000-0000-000016690000}"/>
    <cellStyle name="Normal 5 2 4 8" xfId="9551" xr:uid="{00000000-0005-0000-0000-000017690000}"/>
    <cellStyle name="Normal 5 2 4 8 2" xfId="19768" xr:uid="{00000000-0005-0000-0000-000018690000}"/>
    <cellStyle name="Normal 5 2 4 9" xfId="9552" xr:uid="{00000000-0005-0000-0000-000019690000}"/>
    <cellStyle name="Normal 5 2 4 9 2" xfId="19769" xr:uid="{00000000-0005-0000-0000-00001A690000}"/>
    <cellStyle name="Normal 5 2 5" xfId="9553" xr:uid="{00000000-0005-0000-0000-00001B690000}"/>
    <cellStyle name="Normal 5 2 5 10" xfId="19770" xr:uid="{00000000-0005-0000-0000-00001C690000}"/>
    <cellStyle name="Normal 5 2 5 2" xfId="9554" xr:uid="{00000000-0005-0000-0000-00001D690000}"/>
    <cellStyle name="Normal 5 2 5 2 2" xfId="9555" xr:uid="{00000000-0005-0000-0000-00001E690000}"/>
    <cellStyle name="Normal 5 2 5 2 2 2" xfId="19772" xr:uid="{00000000-0005-0000-0000-00001F690000}"/>
    <cellStyle name="Normal 5 2 5 2 3" xfId="9556" xr:uid="{00000000-0005-0000-0000-000020690000}"/>
    <cellStyle name="Normal 5 2 5 2 3 2" xfId="19773" xr:uid="{00000000-0005-0000-0000-000021690000}"/>
    <cellStyle name="Normal 5 2 5 2 4" xfId="9557" xr:uid="{00000000-0005-0000-0000-000022690000}"/>
    <cellStyle name="Normal 5 2 5 2 4 2" xfId="19774" xr:uid="{00000000-0005-0000-0000-000023690000}"/>
    <cellStyle name="Normal 5 2 5 2 5" xfId="9558" xr:uid="{00000000-0005-0000-0000-000024690000}"/>
    <cellStyle name="Normal 5 2 5 2 5 2" xfId="19775" xr:uid="{00000000-0005-0000-0000-000025690000}"/>
    <cellStyle name="Normal 5 2 5 2 6" xfId="9559" xr:uid="{00000000-0005-0000-0000-000026690000}"/>
    <cellStyle name="Normal 5 2 5 2 6 2" xfId="19776" xr:uid="{00000000-0005-0000-0000-000027690000}"/>
    <cellStyle name="Normal 5 2 5 2 7" xfId="19771" xr:uid="{00000000-0005-0000-0000-000028690000}"/>
    <cellStyle name="Normal 5 2 5 3" xfId="9560" xr:uid="{00000000-0005-0000-0000-000029690000}"/>
    <cellStyle name="Normal 5 2 5 3 2" xfId="9561" xr:uid="{00000000-0005-0000-0000-00002A690000}"/>
    <cellStyle name="Normal 5 2 5 3 2 2" xfId="19778" xr:uid="{00000000-0005-0000-0000-00002B690000}"/>
    <cellStyle name="Normal 5 2 5 3 3" xfId="9562" xr:uid="{00000000-0005-0000-0000-00002C690000}"/>
    <cellStyle name="Normal 5 2 5 3 3 2" xfId="19779" xr:uid="{00000000-0005-0000-0000-00002D690000}"/>
    <cellStyle name="Normal 5 2 5 3 4" xfId="9563" xr:uid="{00000000-0005-0000-0000-00002E690000}"/>
    <cellStyle name="Normal 5 2 5 3 4 2" xfId="19780" xr:uid="{00000000-0005-0000-0000-00002F690000}"/>
    <cellStyle name="Normal 5 2 5 3 5" xfId="9564" xr:uid="{00000000-0005-0000-0000-000030690000}"/>
    <cellStyle name="Normal 5 2 5 3 5 2" xfId="19781" xr:uid="{00000000-0005-0000-0000-000031690000}"/>
    <cellStyle name="Normal 5 2 5 3 6" xfId="9565" xr:uid="{00000000-0005-0000-0000-000032690000}"/>
    <cellStyle name="Normal 5 2 5 3 6 2" xfId="19782" xr:uid="{00000000-0005-0000-0000-000033690000}"/>
    <cellStyle name="Normal 5 2 5 3 7" xfId="19777" xr:uid="{00000000-0005-0000-0000-000034690000}"/>
    <cellStyle name="Normal 5 2 5 4" xfId="9566" xr:uid="{00000000-0005-0000-0000-000035690000}"/>
    <cellStyle name="Normal 5 2 5 4 2" xfId="9567" xr:uid="{00000000-0005-0000-0000-000036690000}"/>
    <cellStyle name="Normal 5 2 5 4 2 2" xfId="19784" xr:uid="{00000000-0005-0000-0000-000037690000}"/>
    <cellStyle name="Normal 5 2 5 4 3" xfId="9568" xr:uid="{00000000-0005-0000-0000-000038690000}"/>
    <cellStyle name="Normal 5 2 5 4 3 2" xfId="19785" xr:uid="{00000000-0005-0000-0000-000039690000}"/>
    <cellStyle name="Normal 5 2 5 4 4" xfId="9569" xr:uid="{00000000-0005-0000-0000-00003A690000}"/>
    <cellStyle name="Normal 5 2 5 4 4 2" xfId="19786" xr:uid="{00000000-0005-0000-0000-00003B690000}"/>
    <cellStyle name="Normal 5 2 5 4 5" xfId="9570" xr:uid="{00000000-0005-0000-0000-00003C690000}"/>
    <cellStyle name="Normal 5 2 5 4 5 2" xfId="19787" xr:uid="{00000000-0005-0000-0000-00003D690000}"/>
    <cellStyle name="Normal 5 2 5 4 6" xfId="9571" xr:uid="{00000000-0005-0000-0000-00003E690000}"/>
    <cellStyle name="Normal 5 2 5 4 6 2" xfId="19788" xr:uid="{00000000-0005-0000-0000-00003F690000}"/>
    <cellStyle name="Normal 5 2 5 4 7" xfId="19783" xr:uid="{00000000-0005-0000-0000-000040690000}"/>
    <cellStyle name="Normal 5 2 5 5" xfId="9572" xr:uid="{00000000-0005-0000-0000-000041690000}"/>
    <cellStyle name="Normal 5 2 5 5 2" xfId="19789" xr:uid="{00000000-0005-0000-0000-000042690000}"/>
    <cellStyle name="Normal 5 2 5 6" xfId="9573" xr:uid="{00000000-0005-0000-0000-000043690000}"/>
    <cellStyle name="Normal 5 2 5 6 2" xfId="19790" xr:uid="{00000000-0005-0000-0000-000044690000}"/>
    <cellStyle name="Normal 5 2 5 7" xfId="9574" xr:uid="{00000000-0005-0000-0000-000045690000}"/>
    <cellStyle name="Normal 5 2 5 7 2" xfId="19791" xr:uid="{00000000-0005-0000-0000-000046690000}"/>
    <cellStyle name="Normal 5 2 5 8" xfId="9575" xr:uid="{00000000-0005-0000-0000-000047690000}"/>
    <cellStyle name="Normal 5 2 5 8 2" xfId="19792" xr:uid="{00000000-0005-0000-0000-000048690000}"/>
    <cellStyle name="Normal 5 2 5 9" xfId="9576" xr:uid="{00000000-0005-0000-0000-000049690000}"/>
    <cellStyle name="Normal 5 2 5 9 2" xfId="19793" xr:uid="{00000000-0005-0000-0000-00004A690000}"/>
    <cellStyle name="Normal 5 2 6" xfId="9577" xr:uid="{00000000-0005-0000-0000-00004B690000}"/>
    <cellStyle name="Normal 5 2 6 2" xfId="9578" xr:uid="{00000000-0005-0000-0000-00004C690000}"/>
    <cellStyle name="Normal 5 2 6 2 2" xfId="19795" xr:uid="{00000000-0005-0000-0000-00004D690000}"/>
    <cellStyle name="Normal 5 2 6 3" xfId="9579" xr:uid="{00000000-0005-0000-0000-00004E690000}"/>
    <cellStyle name="Normal 5 2 6 3 2" xfId="19796" xr:uid="{00000000-0005-0000-0000-00004F690000}"/>
    <cellStyle name="Normal 5 2 6 4" xfId="9580" xr:uid="{00000000-0005-0000-0000-000050690000}"/>
    <cellStyle name="Normal 5 2 6 4 2" xfId="19797" xr:uid="{00000000-0005-0000-0000-000051690000}"/>
    <cellStyle name="Normal 5 2 6 5" xfId="9581" xr:uid="{00000000-0005-0000-0000-000052690000}"/>
    <cellStyle name="Normal 5 2 6 5 2" xfId="19798" xr:uid="{00000000-0005-0000-0000-000053690000}"/>
    <cellStyle name="Normal 5 2 6 6" xfId="9582" xr:uid="{00000000-0005-0000-0000-000054690000}"/>
    <cellStyle name="Normal 5 2 6 6 2" xfId="19799" xr:uid="{00000000-0005-0000-0000-000055690000}"/>
    <cellStyle name="Normal 5 2 6 7" xfId="19794" xr:uid="{00000000-0005-0000-0000-000056690000}"/>
    <cellStyle name="Normal 5 2 7" xfId="9583" xr:uid="{00000000-0005-0000-0000-000057690000}"/>
    <cellStyle name="Normal 5 2 7 2" xfId="9584" xr:uid="{00000000-0005-0000-0000-000058690000}"/>
    <cellStyle name="Normal 5 2 7 2 2" xfId="19801" xr:uid="{00000000-0005-0000-0000-000059690000}"/>
    <cellStyle name="Normal 5 2 7 3" xfId="9585" xr:uid="{00000000-0005-0000-0000-00005A690000}"/>
    <cellStyle name="Normal 5 2 7 3 2" xfId="19802" xr:uid="{00000000-0005-0000-0000-00005B690000}"/>
    <cellStyle name="Normal 5 2 7 4" xfId="9586" xr:uid="{00000000-0005-0000-0000-00005C690000}"/>
    <cellStyle name="Normal 5 2 7 4 2" xfId="19803" xr:uid="{00000000-0005-0000-0000-00005D690000}"/>
    <cellStyle name="Normal 5 2 7 5" xfId="9587" xr:uid="{00000000-0005-0000-0000-00005E690000}"/>
    <cellStyle name="Normal 5 2 7 5 2" xfId="19804" xr:uid="{00000000-0005-0000-0000-00005F690000}"/>
    <cellStyle name="Normal 5 2 7 6" xfId="9588" xr:uid="{00000000-0005-0000-0000-000060690000}"/>
    <cellStyle name="Normal 5 2 7 6 2" xfId="19805" xr:uid="{00000000-0005-0000-0000-000061690000}"/>
    <cellStyle name="Normal 5 2 7 7" xfId="19800" xr:uid="{00000000-0005-0000-0000-000062690000}"/>
    <cellStyle name="Normal 5 2 8" xfId="9589" xr:uid="{00000000-0005-0000-0000-000063690000}"/>
    <cellStyle name="Normal 5 2 8 2" xfId="9590" xr:uid="{00000000-0005-0000-0000-000064690000}"/>
    <cellStyle name="Normal 5 2 8 2 2" xfId="19807" xr:uid="{00000000-0005-0000-0000-000065690000}"/>
    <cellStyle name="Normal 5 2 8 3" xfId="9591" xr:uid="{00000000-0005-0000-0000-000066690000}"/>
    <cellStyle name="Normal 5 2 8 3 2" xfId="19808" xr:uid="{00000000-0005-0000-0000-000067690000}"/>
    <cellStyle name="Normal 5 2 8 4" xfId="9592" xr:uid="{00000000-0005-0000-0000-000068690000}"/>
    <cellStyle name="Normal 5 2 8 4 2" xfId="19809" xr:uid="{00000000-0005-0000-0000-000069690000}"/>
    <cellStyle name="Normal 5 2 8 5" xfId="9593" xr:uid="{00000000-0005-0000-0000-00006A690000}"/>
    <cellStyle name="Normal 5 2 8 5 2" xfId="19810" xr:uid="{00000000-0005-0000-0000-00006B690000}"/>
    <cellStyle name="Normal 5 2 8 6" xfId="9594" xr:uid="{00000000-0005-0000-0000-00006C690000}"/>
    <cellStyle name="Normal 5 2 8 6 2" xfId="19811" xr:uid="{00000000-0005-0000-0000-00006D690000}"/>
    <cellStyle name="Normal 5 2 8 7" xfId="19806" xr:uid="{00000000-0005-0000-0000-00006E690000}"/>
    <cellStyle name="Normal 5 2 9" xfId="9595" xr:uid="{00000000-0005-0000-0000-00006F690000}"/>
    <cellStyle name="Normal 5 2 9 2" xfId="19812" xr:uid="{00000000-0005-0000-0000-000070690000}"/>
    <cellStyle name="Normal 5 2_Budget" xfId="9596" xr:uid="{00000000-0005-0000-0000-000071690000}"/>
    <cellStyle name="Normal 5 3" xfId="9597" xr:uid="{00000000-0005-0000-0000-000072690000}"/>
    <cellStyle name="Normal 5 3 10" xfId="9598" xr:uid="{00000000-0005-0000-0000-000073690000}"/>
    <cellStyle name="Normal 5 3 10 2" xfId="19814" xr:uid="{00000000-0005-0000-0000-000074690000}"/>
    <cellStyle name="Normal 5 3 11" xfId="9599" xr:uid="{00000000-0005-0000-0000-000075690000}"/>
    <cellStyle name="Normal 5 3 11 2" xfId="19815" xr:uid="{00000000-0005-0000-0000-000076690000}"/>
    <cellStyle name="Normal 5 3 12" xfId="9600" xr:uid="{00000000-0005-0000-0000-000077690000}"/>
    <cellStyle name="Normal 5 3 12 2" xfId="19816" xr:uid="{00000000-0005-0000-0000-000078690000}"/>
    <cellStyle name="Normal 5 3 13" xfId="9601" xr:uid="{00000000-0005-0000-0000-000079690000}"/>
    <cellStyle name="Normal 5 3 13 2" xfId="19817" xr:uid="{00000000-0005-0000-0000-00007A690000}"/>
    <cellStyle name="Normal 5 3 14" xfId="19813" xr:uid="{00000000-0005-0000-0000-00007B690000}"/>
    <cellStyle name="Normal 5 3 2" xfId="9602" xr:uid="{00000000-0005-0000-0000-00007C690000}"/>
    <cellStyle name="Normal 5 3 2 10" xfId="9603" xr:uid="{00000000-0005-0000-0000-00007D690000}"/>
    <cellStyle name="Normal 5 3 2 10 2" xfId="19819" xr:uid="{00000000-0005-0000-0000-00007E690000}"/>
    <cellStyle name="Normal 5 3 2 11" xfId="9604" xr:uid="{00000000-0005-0000-0000-00007F690000}"/>
    <cellStyle name="Normal 5 3 2 11 2" xfId="19820" xr:uid="{00000000-0005-0000-0000-000080690000}"/>
    <cellStyle name="Normal 5 3 2 12" xfId="9605" xr:uid="{00000000-0005-0000-0000-000081690000}"/>
    <cellStyle name="Normal 5 3 2 12 2" xfId="19821" xr:uid="{00000000-0005-0000-0000-000082690000}"/>
    <cellStyle name="Normal 5 3 2 13" xfId="19818" xr:uid="{00000000-0005-0000-0000-000083690000}"/>
    <cellStyle name="Normal 5 3 2 2" xfId="9606" xr:uid="{00000000-0005-0000-0000-000084690000}"/>
    <cellStyle name="Normal 5 3 2 2 10" xfId="9607" xr:uid="{00000000-0005-0000-0000-000085690000}"/>
    <cellStyle name="Normal 5 3 2 2 10 2" xfId="19823" xr:uid="{00000000-0005-0000-0000-000086690000}"/>
    <cellStyle name="Normal 5 3 2 2 11" xfId="19822" xr:uid="{00000000-0005-0000-0000-000087690000}"/>
    <cellStyle name="Normal 5 3 2 2 2" xfId="9608" xr:uid="{00000000-0005-0000-0000-000088690000}"/>
    <cellStyle name="Normal 5 3 2 2 2 2" xfId="9609" xr:uid="{00000000-0005-0000-0000-000089690000}"/>
    <cellStyle name="Normal 5 3 2 2 2 2 2" xfId="19825" xr:uid="{00000000-0005-0000-0000-00008A690000}"/>
    <cellStyle name="Normal 5 3 2 2 2 3" xfId="9610" xr:uid="{00000000-0005-0000-0000-00008B690000}"/>
    <cellStyle name="Normal 5 3 2 2 2 3 2" xfId="19826" xr:uid="{00000000-0005-0000-0000-00008C690000}"/>
    <cellStyle name="Normal 5 3 2 2 2 4" xfId="9611" xr:uid="{00000000-0005-0000-0000-00008D690000}"/>
    <cellStyle name="Normal 5 3 2 2 2 4 2" xfId="19827" xr:uid="{00000000-0005-0000-0000-00008E690000}"/>
    <cellStyle name="Normal 5 3 2 2 2 5" xfId="9612" xr:uid="{00000000-0005-0000-0000-00008F690000}"/>
    <cellStyle name="Normal 5 3 2 2 2 5 2" xfId="19828" xr:uid="{00000000-0005-0000-0000-000090690000}"/>
    <cellStyle name="Normal 5 3 2 2 2 6" xfId="9613" xr:uid="{00000000-0005-0000-0000-000091690000}"/>
    <cellStyle name="Normal 5 3 2 2 2 6 2" xfId="19829" xr:uid="{00000000-0005-0000-0000-000092690000}"/>
    <cellStyle name="Normal 5 3 2 2 2 7" xfId="19824" xr:uid="{00000000-0005-0000-0000-000093690000}"/>
    <cellStyle name="Normal 5 3 2 2 3" xfId="9614" xr:uid="{00000000-0005-0000-0000-000094690000}"/>
    <cellStyle name="Normal 5 3 2 2 3 2" xfId="9615" xr:uid="{00000000-0005-0000-0000-000095690000}"/>
    <cellStyle name="Normal 5 3 2 2 3 2 2" xfId="19831" xr:uid="{00000000-0005-0000-0000-000096690000}"/>
    <cellStyle name="Normal 5 3 2 2 3 3" xfId="9616" xr:uid="{00000000-0005-0000-0000-000097690000}"/>
    <cellStyle name="Normal 5 3 2 2 3 3 2" xfId="19832" xr:uid="{00000000-0005-0000-0000-000098690000}"/>
    <cellStyle name="Normal 5 3 2 2 3 4" xfId="9617" xr:uid="{00000000-0005-0000-0000-000099690000}"/>
    <cellStyle name="Normal 5 3 2 2 3 4 2" xfId="19833" xr:uid="{00000000-0005-0000-0000-00009A690000}"/>
    <cellStyle name="Normal 5 3 2 2 3 5" xfId="9618" xr:uid="{00000000-0005-0000-0000-00009B690000}"/>
    <cellStyle name="Normal 5 3 2 2 3 5 2" xfId="19834" xr:uid="{00000000-0005-0000-0000-00009C690000}"/>
    <cellStyle name="Normal 5 3 2 2 3 6" xfId="9619" xr:uid="{00000000-0005-0000-0000-00009D690000}"/>
    <cellStyle name="Normal 5 3 2 2 3 6 2" xfId="19835" xr:uid="{00000000-0005-0000-0000-00009E690000}"/>
    <cellStyle name="Normal 5 3 2 2 3 7" xfId="19830" xr:uid="{00000000-0005-0000-0000-00009F690000}"/>
    <cellStyle name="Normal 5 3 2 2 4" xfId="9620" xr:uid="{00000000-0005-0000-0000-0000A0690000}"/>
    <cellStyle name="Normal 5 3 2 2 4 2" xfId="9621" xr:uid="{00000000-0005-0000-0000-0000A1690000}"/>
    <cellStyle name="Normal 5 3 2 2 4 2 2" xfId="19837" xr:uid="{00000000-0005-0000-0000-0000A2690000}"/>
    <cellStyle name="Normal 5 3 2 2 4 3" xfId="9622" xr:uid="{00000000-0005-0000-0000-0000A3690000}"/>
    <cellStyle name="Normal 5 3 2 2 4 3 2" xfId="19838" xr:uid="{00000000-0005-0000-0000-0000A4690000}"/>
    <cellStyle name="Normal 5 3 2 2 4 4" xfId="9623" xr:uid="{00000000-0005-0000-0000-0000A5690000}"/>
    <cellStyle name="Normal 5 3 2 2 4 4 2" xfId="19839" xr:uid="{00000000-0005-0000-0000-0000A6690000}"/>
    <cellStyle name="Normal 5 3 2 2 4 5" xfId="9624" xr:uid="{00000000-0005-0000-0000-0000A7690000}"/>
    <cellStyle name="Normal 5 3 2 2 4 5 2" xfId="19840" xr:uid="{00000000-0005-0000-0000-0000A8690000}"/>
    <cellStyle name="Normal 5 3 2 2 4 6" xfId="9625" xr:uid="{00000000-0005-0000-0000-0000A9690000}"/>
    <cellStyle name="Normal 5 3 2 2 4 6 2" xfId="19841" xr:uid="{00000000-0005-0000-0000-0000AA690000}"/>
    <cellStyle name="Normal 5 3 2 2 4 7" xfId="19836" xr:uid="{00000000-0005-0000-0000-0000AB690000}"/>
    <cellStyle name="Normal 5 3 2 2 5" xfId="9626" xr:uid="{00000000-0005-0000-0000-0000AC690000}"/>
    <cellStyle name="Normal 5 3 2 2 5 2" xfId="9627" xr:uid="{00000000-0005-0000-0000-0000AD690000}"/>
    <cellStyle name="Normal 5 3 2 2 5 2 2" xfId="19843" xr:uid="{00000000-0005-0000-0000-0000AE690000}"/>
    <cellStyle name="Normal 5 3 2 2 5 3" xfId="9628" xr:uid="{00000000-0005-0000-0000-0000AF690000}"/>
    <cellStyle name="Normal 5 3 2 2 5 3 2" xfId="19844" xr:uid="{00000000-0005-0000-0000-0000B0690000}"/>
    <cellStyle name="Normal 5 3 2 2 5 4" xfId="9629" xr:uid="{00000000-0005-0000-0000-0000B1690000}"/>
    <cellStyle name="Normal 5 3 2 2 5 4 2" xfId="19845" xr:uid="{00000000-0005-0000-0000-0000B2690000}"/>
    <cellStyle name="Normal 5 3 2 2 5 5" xfId="9630" xr:uid="{00000000-0005-0000-0000-0000B3690000}"/>
    <cellStyle name="Normal 5 3 2 2 5 5 2" xfId="19846" xr:uid="{00000000-0005-0000-0000-0000B4690000}"/>
    <cellStyle name="Normal 5 3 2 2 5 6" xfId="9631" xr:uid="{00000000-0005-0000-0000-0000B5690000}"/>
    <cellStyle name="Normal 5 3 2 2 5 6 2" xfId="19847" xr:uid="{00000000-0005-0000-0000-0000B6690000}"/>
    <cellStyle name="Normal 5 3 2 2 5 7" xfId="19842" xr:uid="{00000000-0005-0000-0000-0000B7690000}"/>
    <cellStyle name="Normal 5 3 2 2 6" xfId="9632" xr:uid="{00000000-0005-0000-0000-0000B8690000}"/>
    <cellStyle name="Normal 5 3 2 2 6 2" xfId="19848" xr:uid="{00000000-0005-0000-0000-0000B9690000}"/>
    <cellStyle name="Normal 5 3 2 2 7" xfId="9633" xr:uid="{00000000-0005-0000-0000-0000BA690000}"/>
    <cellStyle name="Normal 5 3 2 2 7 2" xfId="19849" xr:uid="{00000000-0005-0000-0000-0000BB690000}"/>
    <cellStyle name="Normal 5 3 2 2 8" xfId="9634" xr:uid="{00000000-0005-0000-0000-0000BC690000}"/>
    <cellStyle name="Normal 5 3 2 2 8 2" xfId="19850" xr:uid="{00000000-0005-0000-0000-0000BD690000}"/>
    <cellStyle name="Normal 5 3 2 2 9" xfId="9635" xr:uid="{00000000-0005-0000-0000-0000BE690000}"/>
    <cellStyle name="Normal 5 3 2 2 9 2" xfId="19851" xr:uid="{00000000-0005-0000-0000-0000BF690000}"/>
    <cellStyle name="Normal 5 3 2 3" xfId="9636" xr:uid="{00000000-0005-0000-0000-0000C0690000}"/>
    <cellStyle name="Normal 5 3 2 3 2" xfId="9637" xr:uid="{00000000-0005-0000-0000-0000C1690000}"/>
    <cellStyle name="Normal 5 3 2 3 2 2" xfId="19853" xr:uid="{00000000-0005-0000-0000-0000C2690000}"/>
    <cellStyle name="Normal 5 3 2 3 3" xfId="9638" xr:uid="{00000000-0005-0000-0000-0000C3690000}"/>
    <cellStyle name="Normal 5 3 2 3 3 2" xfId="19854" xr:uid="{00000000-0005-0000-0000-0000C4690000}"/>
    <cellStyle name="Normal 5 3 2 3 4" xfId="9639" xr:uid="{00000000-0005-0000-0000-0000C5690000}"/>
    <cellStyle name="Normal 5 3 2 3 4 2" xfId="19855" xr:uid="{00000000-0005-0000-0000-0000C6690000}"/>
    <cellStyle name="Normal 5 3 2 3 5" xfId="9640" xr:uid="{00000000-0005-0000-0000-0000C7690000}"/>
    <cellStyle name="Normal 5 3 2 3 5 2" xfId="19856" xr:uid="{00000000-0005-0000-0000-0000C8690000}"/>
    <cellStyle name="Normal 5 3 2 3 6" xfId="9641" xr:uid="{00000000-0005-0000-0000-0000C9690000}"/>
    <cellStyle name="Normal 5 3 2 3 6 2" xfId="19857" xr:uid="{00000000-0005-0000-0000-0000CA690000}"/>
    <cellStyle name="Normal 5 3 2 3 7" xfId="19852" xr:uid="{00000000-0005-0000-0000-0000CB690000}"/>
    <cellStyle name="Normal 5 3 2 4" xfId="9642" xr:uid="{00000000-0005-0000-0000-0000CC690000}"/>
    <cellStyle name="Normal 5 3 2 4 2" xfId="9643" xr:uid="{00000000-0005-0000-0000-0000CD690000}"/>
    <cellStyle name="Normal 5 3 2 4 2 2" xfId="19859" xr:uid="{00000000-0005-0000-0000-0000CE690000}"/>
    <cellStyle name="Normal 5 3 2 4 3" xfId="9644" xr:uid="{00000000-0005-0000-0000-0000CF690000}"/>
    <cellStyle name="Normal 5 3 2 4 3 2" xfId="19860" xr:uid="{00000000-0005-0000-0000-0000D0690000}"/>
    <cellStyle name="Normal 5 3 2 4 4" xfId="9645" xr:uid="{00000000-0005-0000-0000-0000D1690000}"/>
    <cellStyle name="Normal 5 3 2 4 4 2" xfId="19861" xr:uid="{00000000-0005-0000-0000-0000D2690000}"/>
    <cellStyle name="Normal 5 3 2 4 5" xfId="9646" xr:uid="{00000000-0005-0000-0000-0000D3690000}"/>
    <cellStyle name="Normal 5 3 2 4 5 2" xfId="19862" xr:uid="{00000000-0005-0000-0000-0000D4690000}"/>
    <cellStyle name="Normal 5 3 2 4 6" xfId="9647" xr:uid="{00000000-0005-0000-0000-0000D5690000}"/>
    <cellStyle name="Normal 5 3 2 4 6 2" xfId="19863" xr:uid="{00000000-0005-0000-0000-0000D6690000}"/>
    <cellStyle name="Normal 5 3 2 4 7" xfId="19858" xr:uid="{00000000-0005-0000-0000-0000D7690000}"/>
    <cellStyle name="Normal 5 3 2 5" xfId="9648" xr:uid="{00000000-0005-0000-0000-0000D8690000}"/>
    <cellStyle name="Normal 5 3 2 5 2" xfId="9649" xr:uid="{00000000-0005-0000-0000-0000D9690000}"/>
    <cellStyle name="Normal 5 3 2 5 2 2" xfId="19865" xr:uid="{00000000-0005-0000-0000-0000DA690000}"/>
    <cellStyle name="Normal 5 3 2 5 3" xfId="9650" xr:uid="{00000000-0005-0000-0000-0000DB690000}"/>
    <cellStyle name="Normal 5 3 2 5 3 2" xfId="19866" xr:uid="{00000000-0005-0000-0000-0000DC690000}"/>
    <cellStyle name="Normal 5 3 2 5 4" xfId="9651" xr:uid="{00000000-0005-0000-0000-0000DD690000}"/>
    <cellStyle name="Normal 5 3 2 5 4 2" xfId="19867" xr:uid="{00000000-0005-0000-0000-0000DE690000}"/>
    <cellStyle name="Normal 5 3 2 5 5" xfId="9652" xr:uid="{00000000-0005-0000-0000-0000DF690000}"/>
    <cellStyle name="Normal 5 3 2 5 5 2" xfId="19868" xr:uid="{00000000-0005-0000-0000-0000E0690000}"/>
    <cellStyle name="Normal 5 3 2 5 6" xfId="9653" xr:uid="{00000000-0005-0000-0000-0000E1690000}"/>
    <cellStyle name="Normal 5 3 2 5 6 2" xfId="19869" xr:uid="{00000000-0005-0000-0000-0000E2690000}"/>
    <cellStyle name="Normal 5 3 2 5 7" xfId="19864" xr:uid="{00000000-0005-0000-0000-0000E3690000}"/>
    <cellStyle name="Normal 5 3 2 6" xfId="9654" xr:uid="{00000000-0005-0000-0000-0000E4690000}"/>
    <cellStyle name="Normal 5 3 2 6 2" xfId="9655" xr:uid="{00000000-0005-0000-0000-0000E5690000}"/>
    <cellStyle name="Normal 5 3 2 6 2 2" xfId="19871" xr:uid="{00000000-0005-0000-0000-0000E6690000}"/>
    <cellStyle name="Normal 5 3 2 6 3" xfId="9656" xr:uid="{00000000-0005-0000-0000-0000E7690000}"/>
    <cellStyle name="Normal 5 3 2 6 3 2" xfId="19872" xr:uid="{00000000-0005-0000-0000-0000E8690000}"/>
    <cellStyle name="Normal 5 3 2 6 4" xfId="9657" xr:uid="{00000000-0005-0000-0000-0000E9690000}"/>
    <cellStyle name="Normal 5 3 2 6 4 2" xfId="19873" xr:uid="{00000000-0005-0000-0000-0000EA690000}"/>
    <cellStyle name="Normal 5 3 2 6 5" xfId="9658" xr:uid="{00000000-0005-0000-0000-0000EB690000}"/>
    <cellStyle name="Normal 5 3 2 6 5 2" xfId="19874" xr:uid="{00000000-0005-0000-0000-0000EC690000}"/>
    <cellStyle name="Normal 5 3 2 6 6" xfId="9659" xr:uid="{00000000-0005-0000-0000-0000ED690000}"/>
    <cellStyle name="Normal 5 3 2 6 6 2" xfId="19875" xr:uid="{00000000-0005-0000-0000-0000EE690000}"/>
    <cellStyle name="Normal 5 3 2 6 7" xfId="19870" xr:uid="{00000000-0005-0000-0000-0000EF690000}"/>
    <cellStyle name="Normal 5 3 2 7" xfId="9660" xr:uid="{00000000-0005-0000-0000-0000F0690000}"/>
    <cellStyle name="Normal 5 3 2 7 2" xfId="19876" xr:uid="{00000000-0005-0000-0000-0000F1690000}"/>
    <cellStyle name="Normal 5 3 2 8" xfId="9661" xr:uid="{00000000-0005-0000-0000-0000F2690000}"/>
    <cellStyle name="Normal 5 3 2 8 2" xfId="19877" xr:uid="{00000000-0005-0000-0000-0000F3690000}"/>
    <cellStyle name="Normal 5 3 2 9" xfId="9662" xr:uid="{00000000-0005-0000-0000-0000F4690000}"/>
    <cellStyle name="Normal 5 3 2 9 2" xfId="19878" xr:uid="{00000000-0005-0000-0000-0000F5690000}"/>
    <cellStyle name="Normal 5 3 3" xfId="9663" xr:uid="{00000000-0005-0000-0000-0000F6690000}"/>
    <cellStyle name="Normal 5 3 3 10" xfId="9664" xr:uid="{00000000-0005-0000-0000-0000F7690000}"/>
    <cellStyle name="Normal 5 3 3 10 2" xfId="19880" xr:uid="{00000000-0005-0000-0000-0000F8690000}"/>
    <cellStyle name="Normal 5 3 3 11" xfId="9665" xr:uid="{00000000-0005-0000-0000-0000F9690000}"/>
    <cellStyle name="Normal 5 3 3 11 2" xfId="19881" xr:uid="{00000000-0005-0000-0000-0000FA690000}"/>
    <cellStyle name="Normal 5 3 3 12" xfId="19879" xr:uid="{00000000-0005-0000-0000-0000FB690000}"/>
    <cellStyle name="Normal 5 3 3 2" xfId="9666" xr:uid="{00000000-0005-0000-0000-0000FC690000}"/>
    <cellStyle name="Normal 5 3 3 2 2" xfId="9667" xr:uid="{00000000-0005-0000-0000-0000FD690000}"/>
    <cellStyle name="Normal 5 3 3 2 2 2" xfId="19883" xr:uid="{00000000-0005-0000-0000-0000FE690000}"/>
    <cellStyle name="Normal 5 3 3 2 3" xfId="9668" xr:uid="{00000000-0005-0000-0000-0000FF690000}"/>
    <cellStyle name="Normal 5 3 3 2 3 2" xfId="19884" xr:uid="{00000000-0005-0000-0000-0000006A0000}"/>
    <cellStyle name="Normal 5 3 3 2 4" xfId="9669" xr:uid="{00000000-0005-0000-0000-0000016A0000}"/>
    <cellStyle name="Normal 5 3 3 2 4 2" xfId="19885" xr:uid="{00000000-0005-0000-0000-0000026A0000}"/>
    <cellStyle name="Normal 5 3 3 2 5" xfId="9670" xr:uid="{00000000-0005-0000-0000-0000036A0000}"/>
    <cellStyle name="Normal 5 3 3 2 5 2" xfId="19886" xr:uid="{00000000-0005-0000-0000-0000046A0000}"/>
    <cellStyle name="Normal 5 3 3 2 6" xfId="9671" xr:uid="{00000000-0005-0000-0000-0000056A0000}"/>
    <cellStyle name="Normal 5 3 3 2 6 2" xfId="19887" xr:uid="{00000000-0005-0000-0000-0000066A0000}"/>
    <cellStyle name="Normal 5 3 3 2 7" xfId="19882" xr:uid="{00000000-0005-0000-0000-0000076A0000}"/>
    <cellStyle name="Normal 5 3 3 3" xfId="9672" xr:uid="{00000000-0005-0000-0000-0000086A0000}"/>
    <cellStyle name="Normal 5 3 3 3 2" xfId="9673" xr:uid="{00000000-0005-0000-0000-0000096A0000}"/>
    <cellStyle name="Normal 5 3 3 3 2 2" xfId="19889" xr:uid="{00000000-0005-0000-0000-00000A6A0000}"/>
    <cellStyle name="Normal 5 3 3 3 3" xfId="9674" xr:uid="{00000000-0005-0000-0000-00000B6A0000}"/>
    <cellStyle name="Normal 5 3 3 3 3 2" xfId="19890" xr:uid="{00000000-0005-0000-0000-00000C6A0000}"/>
    <cellStyle name="Normal 5 3 3 3 4" xfId="9675" xr:uid="{00000000-0005-0000-0000-00000D6A0000}"/>
    <cellStyle name="Normal 5 3 3 3 4 2" xfId="19891" xr:uid="{00000000-0005-0000-0000-00000E6A0000}"/>
    <cellStyle name="Normal 5 3 3 3 5" xfId="9676" xr:uid="{00000000-0005-0000-0000-00000F6A0000}"/>
    <cellStyle name="Normal 5 3 3 3 5 2" xfId="19892" xr:uid="{00000000-0005-0000-0000-0000106A0000}"/>
    <cellStyle name="Normal 5 3 3 3 6" xfId="9677" xr:uid="{00000000-0005-0000-0000-0000116A0000}"/>
    <cellStyle name="Normal 5 3 3 3 6 2" xfId="19893" xr:uid="{00000000-0005-0000-0000-0000126A0000}"/>
    <cellStyle name="Normal 5 3 3 3 7" xfId="19888" xr:uid="{00000000-0005-0000-0000-0000136A0000}"/>
    <cellStyle name="Normal 5 3 3 4" xfId="9678" xr:uid="{00000000-0005-0000-0000-0000146A0000}"/>
    <cellStyle name="Normal 5 3 3 4 2" xfId="9679" xr:uid="{00000000-0005-0000-0000-0000156A0000}"/>
    <cellStyle name="Normal 5 3 3 4 2 2" xfId="19895" xr:uid="{00000000-0005-0000-0000-0000166A0000}"/>
    <cellStyle name="Normal 5 3 3 4 3" xfId="9680" xr:uid="{00000000-0005-0000-0000-0000176A0000}"/>
    <cellStyle name="Normal 5 3 3 4 3 2" xfId="19896" xr:uid="{00000000-0005-0000-0000-0000186A0000}"/>
    <cellStyle name="Normal 5 3 3 4 4" xfId="9681" xr:uid="{00000000-0005-0000-0000-0000196A0000}"/>
    <cellStyle name="Normal 5 3 3 4 4 2" xfId="19897" xr:uid="{00000000-0005-0000-0000-00001A6A0000}"/>
    <cellStyle name="Normal 5 3 3 4 5" xfId="9682" xr:uid="{00000000-0005-0000-0000-00001B6A0000}"/>
    <cellStyle name="Normal 5 3 3 4 5 2" xfId="19898" xr:uid="{00000000-0005-0000-0000-00001C6A0000}"/>
    <cellStyle name="Normal 5 3 3 4 6" xfId="9683" xr:uid="{00000000-0005-0000-0000-00001D6A0000}"/>
    <cellStyle name="Normal 5 3 3 4 6 2" xfId="19899" xr:uid="{00000000-0005-0000-0000-00001E6A0000}"/>
    <cellStyle name="Normal 5 3 3 4 7" xfId="19894" xr:uid="{00000000-0005-0000-0000-00001F6A0000}"/>
    <cellStyle name="Normal 5 3 3 5" xfId="9684" xr:uid="{00000000-0005-0000-0000-0000206A0000}"/>
    <cellStyle name="Normal 5 3 3 5 2" xfId="9685" xr:uid="{00000000-0005-0000-0000-0000216A0000}"/>
    <cellStyle name="Normal 5 3 3 5 2 2" xfId="19901" xr:uid="{00000000-0005-0000-0000-0000226A0000}"/>
    <cellStyle name="Normal 5 3 3 5 3" xfId="9686" xr:uid="{00000000-0005-0000-0000-0000236A0000}"/>
    <cellStyle name="Normal 5 3 3 5 3 2" xfId="19902" xr:uid="{00000000-0005-0000-0000-0000246A0000}"/>
    <cellStyle name="Normal 5 3 3 5 4" xfId="9687" xr:uid="{00000000-0005-0000-0000-0000256A0000}"/>
    <cellStyle name="Normal 5 3 3 5 4 2" xfId="19903" xr:uid="{00000000-0005-0000-0000-0000266A0000}"/>
    <cellStyle name="Normal 5 3 3 5 5" xfId="9688" xr:uid="{00000000-0005-0000-0000-0000276A0000}"/>
    <cellStyle name="Normal 5 3 3 5 5 2" xfId="19904" xr:uid="{00000000-0005-0000-0000-0000286A0000}"/>
    <cellStyle name="Normal 5 3 3 5 6" xfId="9689" xr:uid="{00000000-0005-0000-0000-0000296A0000}"/>
    <cellStyle name="Normal 5 3 3 5 6 2" xfId="19905" xr:uid="{00000000-0005-0000-0000-00002A6A0000}"/>
    <cellStyle name="Normal 5 3 3 5 7" xfId="19900" xr:uid="{00000000-0005-0000-0000-00002B6A0000}"/>
    <cellStyle name="Normal 5 3 3 6" xfId="9690" xr:uid="{00000000-0005-0000-0000-00002C6A0000}"/>
    <cellStyle name="Normal 5 3 3 6 2" xfId="19906" xr:uid="{00000000-0005-0000-0000-00002D6A0000}"/>
    <cellStyle name="Normal 5 3 3 7" xfId="9691" xr:uid="{00000000-0005-0000-0000-00002E6A0000}"/>
    <cellStyle name="Normal 5 3 3 7 2" xfId="19907" xr:uid="{00000000-0005-0000-0000-00002F6A0000}"/>
    <cellStyle name="Normal 5 3 3 8" xfId="9692" xr:uid="{00000000-0005-0000-0000-0000306A0000}"/>
    <cellStyle name="Normal 5 3 3 8 2" xfId="19908" xr:uid="{00000000-0005-0000-0000-0000316A0000}"/>
    <cellStyle name="Normal 5 3 3 9" xfId="9693" xr:uid="{00000000-0005-0000-0000-0000326A0000}"/>
    <cellStyle name="Normal 5 3 3 9 2" xfId="19909" xr:uid="{00000000-0005-0000-0000-0000336A0000}"/>
    <cellStyle name="Normal 5 3 4" xfId="9694" xr:uid="{00000000-0005-0000-0000-0000346A0000}"/>
    <cellStyle name="Normal 5 3 4 2" xfId="9695" xr:uid="{00000000-0005-0000-0000-0000356A0000}"/>
    <cellStyle name="Normal 5 3 4 2 2" xfId="9696" xr:uid="{00000000-0005-0000-0000-0000366A0000}"/>
    <cellStyle name="Normal 5 3 4 2 2 2" xfId="19912" xr:uid="{00000000-0005-0000-0000-0000376A0000}"/>
    <cellStyle name="Normal 5 3 4 2 3" xfId="19911" xr:uid="{00000000-0005-0000-0000-0000386A0000}"/>
    <cellStyle name="Normal 5 3 4 3" xfId="9697" xr:uid="{00000000-0005-0000-0000-0000396A0000}"/>
    <cellStyle name="Normal 5 3 4 3 2" xfId="9698" xr:uid="{00000000-0005-0000-0000-00003A6A0000}"/>
    <cellStyle name="Normal 5 3 4 3 2 2" xfId="19914" xr:uid="{00000000-0005-0000-0000-00003B6A0000}"/>
    <cellStyle name="Normal 5 3 4 3 3" xfId="9699" xr:uid="{00000000-0005-0000-0000-00003C6A0000}"/>
    <cellStyle name="Normal 5 3 4 3 3 2" xfId="9700" xr:uid="{00000000-0005-0000-0000-00003D6A0000}"/>
    <cellStyle name="Normal 5 3 4 3 3 2 2" xfId="19916" xr:uid="{00000000-0005-0000-0000-00003E6A0000}"/>
    <cellStyle name="Normal 5 3 4 3 3 3" xfId="9701" xr:uid="{00000000-0005-0000-0000-00003F6A0000}"/>
    <cellStyle name="Normal 5 3 4 3 3 3 2" xfId="9702" xr:uid="{00000000-0005-0000-0000-0000406A0000}"/>
    <cellStyle name="Normal 5 3 4 3 3 3 2 2" xfId="19918" xr:uid="{00000000-0005-0000-0000-0000416A0000}"/>
    <cellStyle name="Normal 5 3 4 3 3 3 3" xfId="19917" xr:uid="{00000000-0005-0000-0000-0000426A0000}"/>
    <cellStyle name="Normal 5 3 4 3 3 4" xfId="9703" xr:uid="{00000000-0005-0000-0000-0000436A0000}"/>
    <cellStyle name="Normal 5 3 4 3 3 4 2" xfId="19919" xr:uid="{00000000-0005-0000-0000-0000446A0000}"/>
    <cellStyle name="Normal 5 3 4 3 3 5" xfId="19915" xr:uid="{00000000-0005-0000-0000-0000456A0000}"/>
    <cellStyle name="Normal 5 3 4 3 4" xfId="9704" xr:uid="{00000000-0005-0000-0000-0000466A0000}"/>
    <cellStyle name="Normal 5 3 4 3 4 2" xfId="19920" xr:uid="{00000000-0005-0000-0000-0000476A0000}"/>
    <cellStyle name="Normal 5 3 4 3 5" xfId="19913" xr:uid="{00000000-0005-0000-0000-0000486A0000}"/>
    <cellStyle name="Normal 5 3 4 4" xfId="9705" xr:uid="{00000000-0005-0000-0000-0000496A0000}"/>
    <cellStyle name="Normal 5 3 4 4 2" xfId="9706" xr:uid="{00000000-0005-0000-0000-00004A6A0000}"/>
    <cellStyle name="Normal 5 3 4 4 2 2" xfId="19922" xr:uid="{00000000-0005-0000-0000-00004B6A0000}"/>
    <cellStyle name="Normal 5 3 4 4 3" xfId="9707" xr:uid="{00000000-0005-0000-0000-00004C6A0000}"/>
    <cellStyle name="Normal 5 3 4 4 3 2" xfId="19923" xr:uid="{00000000-0005-0000-0000-00004D6A0000}"/>
    <cellStyle name="Normal 5 3 4 4 4" xfId="9708" xr:uid="{00000000-0005-0000-0000-00004E6A0000}"/>
    <cellStyle name="Normal 5 3 4 4 4 2" xfId="19924" xr:uid="{00000000-0005-0000-0000-00004F6A0000}"/>
    <cellStyle name="Normal 5 3 4 4 5" xfId="19921" xr:uid="{00000000-0005-0000-0000-0000506A0000}"/>
    <cellStyle name="Normal 5 3 4 5" xfId="9709" xr:uid="{00000000-0005-0000-0000-0000516A0000}"/>
    <cellStyle name="Normal 5 3 4 5 2" xfId="19925" xr:uid="{00000000-0005-0000-0000-0000526A0000}"/>
    <cellStyle name="Normal 5 3 4 6" xfId="9710" xr:uid="{00000000-0005-0000-0000-0000536A0000}"/>
    <cellStyle name="Normal 5 3 4 6 2" xfId="19926" xr:uid="{00000000-0005-0000-0000-0000546A0000}"/>
    <cellStyle name="Normal 5 3 4 7" xfId="9711" xr:uid="{00000000-0005-0000-0000-0000556A0000}"/>
    <cellStyle name="Normal 5 3 4 7 2" xfId="19927" xr:uid="{00000000-0005-0000-0000-0000566A0000}"/>
    <cellStyle name="Normal 5 3 4 8" xfId="19910" xr:uid="{00000000-0005-0000-0000-0000576A0000}"/>
    <cellStyle name="Normal 5 3 5" xfId="9712" xr:uid="{00000000-0005-0000-0000-0000586A0000}"/>
    <cellStyle name="Normal 5 3 5 2" xfId="9713" xr:uid="{00000000-0005-0000-0000-0000596A0000}"/>
    <cellStyle name="Normal 5 3 5 2 2" xfId="19929" xr:uid="{00000000-0005-0000-0000-00005A6A0000}"/>
    <cellStyle name="Normal 5 3 5 3" xfId="9714" xr:uid="{00000000-0005-0000-0000-00005B6A0000}"/>
    <cellStyle name="Normal 5 3 5 3 2" xfId="19930" xr:uid="{00000000-0005-0000-0000-00005C6A0000}"/>
    <cellStyle name="Normal 5 3 5 4" xfId="9715" xr:uid="{00000000-0005-0000-0000-00005D6A0000}"/>
    <cellStyle name="Normal 5 3 5 4 2" xfId="19931" xr:uid="{00000000-0005-0000-0000-00005E6A0000}"/>
    <cellStyle name="Normal 5 3 5 5" xfId="9716" xr:uid="{00000000-0005-0000-0000-00005F6A0000}"/>
    <cellStyle name="Normal 5 3 5 5 2" xfId="19932" xr:uid="{00000000-0005-0000-0000-0000606A0000}"/>
    <cellStyle name="Normal 5 3 5 6" xfId="9717" xr:uid="{00000000-0005-0000-0000-0000616A0000}"/>
    <cellStyle name="Normal 5 3 5 6 2" xfId="19933" xr:uid="{00000000-0005-0000-0000-0000626A0000}"/>
    <cellStyle name="Normal 5 3 5 7" xfId="9718" xr:uid="{00000000-0005-0000-0000-0000636A0000}"/>
    <cellStyle name="Normal 5 3 5 7 2" xfId="19934" xr:uid="{00000000-0005-0000-0000-0000646A0000}"/>
    <cellStyle name="Normal 5 3 5 8" xfId="19928" xr:uid="{00000000-0005-0000-0000-0000656A0000}"/>
    <cellStyle name="Normal 5 3 6" xfId="9719" xr:uid="{00000000-0005-0000-0000-0000666A0000}"/>
    <cellStyle name="Normal 5 3 6 2" xfId="9720" xr:uid="{00000000-0005-0000-0000-0000676A0000}"/>
    <cellStyle name="Normal 5 3 6 2 2" xfId="19936" xr:uid="{00000000-0005-0000-0000-0000686A0000}"/>
    <cellStyle name="Normal 5 3 6 3" xfId="9721" xr:uid="{00000000-0005-0000-0000-0000696A0000}"/>
    <cellStyle name="Normal 5 3 6 3 2" xfId="19937" xr:uid="{00000000-0005-0000-0000-00006A6A0000}"/>
    <cellStyle name="Normal 5 3 6 4" xfId="9722" xr:uid="{00000000-0005-0000-0000-00006B6A0000}"/>
    <cellStyle name="Normal 5 3 6 4 2" xfId="19938" xr:uid="{00000000-0005-0000-0000-00006C6A0000}"/>
    <cellStyle name="Normal 5 3 6 5" xfId="9723" xr:uid="{00000000-0005-0000-0000-00006D6A0000}"/>
    <cellStyle name="Normal 5 3 6 5 2" xfId="19939" xr:uid="{00000000-0005-0000-0000-00006E6A0000}"/>
    <cellStyle name="Normal 5 3 6 6" xfId="9724" xr:uid="{00000000-0005-0000-0000-00006F6A0000}"/>
    <cellStyle name="Normal 5 3 6 6 2" xfId="19940" xr:uid="{00000000-0005-0000-0000-0000706A0000}"/>
    <cellStyle name="Normal 5 3 6 7" xfId="19935" xr:uid="{00000000-0005-0000-0000-0000716A0000}"/>
    <cellStyle name="Normal 5 3 7" xfId="9725" xr:uid="{00000000-0005-0000-0000-0000726A0000}"/>
    <cellStyle name="Normal 5 3 7 2" xfId="9726" xr:uid="{00000000-0005-0000-0000-0000736A0000}"/>
    <cellStyle name="Normal 5 3 7 2 2" xfId="19942" xr:uid="{00000000-0005-0000-0000-0000746A0000}"/>
    <cellStyle name="Normal 5 3 7 3" xfId="9727" xr:uid="{00000000-0005-0000-0000-0000756A0000}"/>
    <cellStyle name="Normal 5 3 7 3 2" xfId="19943" xr:uid="{00000000-0005-0000-0000-0000766A0000}"/>
    <cellStyle name="Normal 5 3 7 4" xfId="9728" xr:uid="{00000000-0005-0000-0000-0000776A0000}"/>
    <cellStyle name="Normal 5 3 7 4 2" xfId="19944" xr:uid="{00000000-0005-0000-0000-0000786A0000}"/>
    <cellStyle name="Normal 5 3 7 5" xfId="9729" xr:uid="{00000000-0005-0000-0000-0000796A0000}"/>
    <cellStyle name="Normal 5 3 7 5 2" xfId="19945" xr:uid="{00000000-0005-0000-0000-00007A6A0000}"/>
    <cellStyle name="Normal 5 3 7 6" xfId="9730" xr:uid="{00000000-0005-0000-0000-00007B6A0000}"/>
    <cellStyle name="Normal 5 3 7 6 2" xfId="19946" xr:uid="{00000000-0005-0000-0000-00007C6A0000}"/>
    <cellStyle name="Normal 5 3 7 7" xfId="19941" xr:uid="{00000000-0005-0000-0000-00007D6A0000}"/>
    <cellStyle name="Normal 5 3 8" xfId="9731" xr:uid="{00000000-0005-0000-0000-00007E6A0000}"/>
    <cellStyle name="Normal 5 3 8 2" xfId="19947" xr:uid="{00000000-0005-0000-0000-00007F6A0000}"/>
    <cellStyle name="Normal 5 3 9" xfId="9732" xr:uid="{00000000-0005-0000-0000-0000806A0000}"/>
    <cellStyle name="Normal 5 3 9 2" xfId="19948" xr:uid="{00000000-0005-0000-0000-0000816A0000}"/>
    <cellStyle name="Normal 5 4" xfId="9733" xr:uid="{00000000-0005-0000-0000-0000826A0000}"/>
    <cellStyle name="Normal 5 4 10" xfId="9734" xr:uid="{00000000-0005-0000-0000-0000836A0000}"/>
    <cellStyle name="Normal 5 4 10 2" xfId="19950" xr:uid="{00000000-0005-0000-0000-0000846A0000}"/>
    <cellStyle name="Normal 5 4 11" xfId="9735" xr:uid="{00000000-0005-0000-0000-0000856A0000}"/>
    <cellStyle name="Normal 5 4 11 2" xfId="19951" xr:uid="{00000000-0005-0000-0000-0000866A0000}"/>
    <cellStyle name="Normal 5 4 12" xfId="9736" xr:uid="{00000000-0005-0000-0000-0000876A0000}"/>
    <cellStyle name="Normal 5 4 12 2" xfId="19952" xr:uid="{00000000-0005-0000-0000-0000886A0000}"/>
    <cellStyle name="Normal 5 4 13" xfId="19949" xr:uid="{00000000-0005-0000-0000-0000896A0000}"/>
    <cellStyle name="Normal 5 4 2" xfId="9737" xr:uid="{00000000-0005-0000-0000-00008A6A0000}"/>
    <cellStyle name="Normal 5 4 2 10" xfId="9738" xr:uid="{00000000-0005-0000-0000-00008B6A0000}"/>
    <cellStyle name="Normal 5 4 2 10 2" xfId="19954" xr:uid="{00000000-0005-0000-0000-00008C6A0000}"/>
    <cellStyle name="Normal 5 4 2 11" xfId="19953" xr:uid="{00000000-0005-0000-0000-00008D6A0000}"/>
    <cellStyle name="Normal 5 4 2 2" xfId="9739" xr:uid="{00000000-0005-0000-0000-00008E6A0000}"/>
    <cellStyle name="Normal 5 4 2 2 10" xfId="19955" xr:uid="{00000000-0005-0000-0000-00008F6A0000}"/>
    <cellStyle name="Normal 5 4 2 2 2" xfId="9740" xr:uid="{00000000-0005-0000-0000-0000906A0000}"/>
    <cellStyle name="Normal 5 4 2 2 2 2" xfId="9741" xr:uid="{00000000-0005-0000-0000-0000916A0000}"/>
    <cellStyle name="Normal 5 4 2 2 2 2 2" xfId="19957" xr:uid="{00000000-0005-0000-0000-0000926A0000}"/>
    <cellStyle name="Normal 5 4 2 2 2 3" xfId="9742" xr:uid="{00000000-0005-0000-0000-0000936A0000}"/>
    <cellStyle name="Normal 5 4 2 2 2 3 2" xfId="19958" xr:uid="{00000000-0005-0000-0000-0000946A0000}"/>
    <cellStyle name="Normal 5 4 2 2 2 4" xfId="9743" xr:uid="{00000000-0005-0000-0000-0000956A0000}"/>
    <cellStyle name="Normal 5 4 2 2 2 4 2" xfId="19959" xr:uid="{00000000-0005-0000-0000-0000966A0000}"/>
    <cellStyle name="Normal 5 4 2 2 2 5" xfId="9744" xr:uid="{00000000-0005-0000-0000-0000976A0000}"/>
    <cellStyle name="Normal 5 4 2 2 2 5 2" xfId="19960" xr:uid="{00000000-0005-0000-0000-0000986A0000}"/>
    <cellStyle name="Normal 5 4 2 2 2 6" xfId="9745" xr:uid="{00000000-0005-0000-0000-0000996A0000}"/>
    <cellStyle name="Normal 5 4 2 2 2 6 2" xfId="19961" xr:uid="{00000000-0005-0000-0000-00009A6A0000}"/>
    <cellStyle name="Normal 5 4 2 2 2 7" xfId="19956" xr:uid="{00000000-0005-0000-0000-00009B6A0000}"/>
    <cellStyle name="Normal 5 4 2 2 3" xfId="9746" xr:uid="{00000000-0005-0000-0000-00009C6A0000}"/>
    <cellStyle name="Normal 5 4 2 2 3 2" xfId="9747" xr:uid="{00000000-0005-0000-0000-00009D6A0000}"/>
    <cellStyle name="Normal 5 4 2 2 3 2 2" xfId="19963" xr:uid="{00000000-0005-0000-0000-00009E6A0000}"/>
    <cellStyle name="Normal 5 4 2 2 3 3" xfId="9748" xr:uid="{00000000-0005-0000-0000-00009F6A0000}"/>
    <cellStyle name="Normal 5 4 2 2 3 3 2" xfId="19964" xr:uid="{00000000-0005-0000-0000-0000A06A0000}"/>
    <cellStyle name="Normal 5 4 2 2 3 4" xfId="9749" xr:uid="{00000000-0005-0000-0000-0000A16A0000}"/>
    <cellStyle name="Normal 5 4 2 2 3 4 2" xfId="19965" xr:uid="{00000000-0005-0000-0000-0000A26A0000}"/>
    <cellStyle name="Normal 5 4 2 2 3 5" xfId="9750" xr:uid="{00000000-0005-0000-0000-0000A36A0000}"/>
    <cellStyle name="Normal 5 4 2 2 3 5 2" xfId="19966" xr:uid="{00000000-0005-0000-0000-0000A46A0000}"/>
    <cellStyle name="Normal 5 4 2 2 3 6" xfId="9751" xr:uid="{00000000-0005-0000-0000-0000A56A0000}"/>
    <cellStyle name="Normal 5 4 2 2 3 6 2" xfId="19967" xr:uid="{00000000-0005-0000-0000-0000A66A0000}"/>
    <cellStyle name="Normal 5 4 2 2 3 7" xfId="19962" xr:uid="{00000000-0005-0000-0000-0000A76A0000}"/>
    <cellStyle name="Normal 5 4 2 2 4" xfId="9752" xr:uid="{00000000-0005-0000-0000-0000A86A0000}"/>
    <cellStyle name="Normal 5 4 2 2 4 2" xfId="9753" xr:uid="{00000000-0005-0000-0000-0000A96A0000}"/>
    <cellStyle name="Normal 5 4 2 2 4 2 2" xfId="19969" xr:uid="{00000000-0005-0000-0000-0000AA6A0000}"/>
    <cellStyle name="Normal 5 4 2 2 4 3" xfId="9754" xr:uid="{00000000-0005-0000-0000-0000AB6A0000}"/>
    <cellStyle name="Normal 5 4 2 2 4 3 2" xfId="19970" xr:uid="{00000000-0005-0000-0000-0000AC6A0000}"/>
    <cellStyle name="Normal 5 4 2 2 4 4" xfId="9755" xr:uid="{00000000-0005-0000-0000-0000AD6A0000}"/>
    <cellStyle name="Normal 5 4 2 2 4 4 2" xfId="19971" xr:uid="{00000000-0005-0000-0000-0000AE6A0000}"/>
    <cellStyle name="Normal 5 4 2 2 4 5" xfId="9756" xr:uid="{00000000-0005-0000-0000-0000AF6A0000}"/>
    <cellStyle name="Normal 5 4 2 2 4 5 2" xfId="19972" xr:uid="{00000000-0005-0000-0000-0000B06A0000}"/>
    <cellStyle name="Normal 5 4 2 2 4 6" xfId="9757" xr:uid="{00000000-0005-0000-0000-0000B16A0000}"/>
    <cellStyle name="Normal 5 4 2 2 4 6 2" xfId="19973" xr:uid="{00000000-0005-0000-0000-0000B26A0000}"/>
    <cellStyle name="Normal 5 4 2 2 4 7" xfId="19968" xr:uid="{00000000-0005-0000-0000-0000B36A0000}"/>
    <cellStyle name="Normal 5 4 2 2 5" xfId="9758" xr:uid="{00000000-0005-0000-0000-0000B46A0000}"/>
    <cellStyle name="Normal 5 4 2 2 5 2" xfId="19974" xr:uid="{00000000-0005-0000-0000-0000B56A0000}"/>
    <cellStyle name="Normal 5 4 2 2 6" xfId="9759" xr:uid="{00000000-0005-0000-0000-0000B66A0000}"/>
    <cellStyle name="Normal 5 4 2 2 6 2" xfId="19975" xr:uid="{00000000-0005-0000-0000-0000B76A0000}"/>
    <cellStyle name="Normal 5 4 2 2 7" xfId="9760" xr:uid="{00000000-0005-0000-0000-0000B86A0000}"/>
    <cellStyle name="Normal 5 4 2 2 7 2" xfId="19976" xr:uid="{00000000-0005-0000-0000-0000B96A0000}"/>
    <cellStyle name="Normal 5 4 2 2 8" xfId="9761" xr:uid="{00000000-0005-0000-0000-0000BA6A0000}"/>
    <cellStyle name="Normal 5 4 2 2 8 2" xfId="19977" xr:uid="{00000000-0005-0000-0000-0000BB6A0000}"/>
    <cellStyle name="Normal 5 4 2 2 9" xfId="9762" xr:uid="{00000000-0005-0000-0000-0000BC6A0000}"/>
    <cellStyle name="Normal 5 4 2 2 9 2" xfId="19978" xr:uid="{00000000-0005-0000-0000-0000BD6A0000}"/>
    <cellStyle name="Normal 5 4 2 3" xfId="9763" xr:uid="{00000000-0005-0000-0000-0000BE6A0000}"/>
    <cellStyle name="Normal 5 4 2 3 2" xfId="9764" xr:uid="{00000000-0005-0000-0000-0000BF6A0000}"/>
    <cellStyle name="Normal 5 4 2 3 2 2" xfId="19980" xr:uid="{00000000-0005-0000-0000-0000C06A0000}"/>
    <cellStyle name="Normal 5 4 2 3 3" xfId="9765" xr:uid="{00000000-0005-0000-0000-0000C16A0000}"/>
    <cellStyle name="Normal 5 4 2 3 3 2" xfId="19981" xr:uid="{00000000-0005-0000-0000-0000C26A0000}"/>
    <cellStyle name="Normal 5 4 2 3 4" xfId="9766" xr:uid="{00000000-0005-0000-0000-0000C36A0000}"/>
    <cellStyle name="Normal 5 4 2 3 4 2" xfId="19982" xr:uid="{00000000-0005-0000-0000-0000C46A0000}"/>
    <cellStyle name="Normal 5 4 2 3 5" xfId="9767" xr:uid="{00000000-0005-0000-0000-0000C56A0000}"/>
    <cellStyle name="Normal 5 4 2 3 5 2" xfId="19983" xr:uid="{00000000-0005-0000-0000-0000C66A0000}"/>
    <cellStyle name="Normal 5 4 2 3 6" xfId="9768" xr:uid="{00000000-0005-0000-0000-0000C76A0000}"/>
    <cellStyle name="Normal 5 4 2 3 6 2" xfId="19984" xr:uid="{00000000-0005-0000-0000-0000C86A0000}"/>
    <cellStyle name="Normal 5 4 2 3 7" xfId="19979" xr:uid="{00000000-0005-0000-0000-0000C96A0000}"/>
    <cellStyle name="Normal 5 4 2 4" xfId="9769" xr:uid="{00000000-0005-0000-0000-0000CA6A0000}"/>
    <cellStyle name="Normal 5 4 2 4 2" xfId="9770" xr:uid="{00000000-0005-0000-0000-0000CB6A0000}"/>
    <cellStyle name="Normal 5 4 2 4 2 2" xfId="19986" xr:uid="{00000000-0005-0000-0000-0000CC6A0000}"/>
    <cellStyle name="Normal 5 4 2 4 3" xfId="9771" xr:uid="{00000000-0005-0000-0000-0000CD6A0000}"/>
    <cellStyle name="Normal 5 4 2 4 3 2" xfId="19987" xr:uid="{00000000-0005-0000-0000-0000CE6A0000}"/>
    <cellStyle name="Normal 5 4 2 4 4" xfId="9772" xr:uid="{00000000-0005-0000-0000-0000CF6A0000}"/>
    <cellStyle name="Normal 5 4 2 4 4 2" xfId="19988" xr:uid="{00000000-0005-0000-0000-0000D06A0000}"/>
    <cellStyle name="Normal 5 4 2 4 5" xfId="9773" xr:uid="{00000000-0005-0000-0000-0000D16A0000}"/>
    <cellStyle name="Normal 5 4 2 4 5 2" xfId="19989" xr:uid="{00000000-0005-0000-0000-0000D26A0000}"/>
    <cellStyle name="Normal 5 4 2 4 6" xfId="9774" xr:uid="{00000000-0005-0000-0000-0000D36A0000}"/>
    <cellStyle name="Normal 5 4 2 4 6 2" xfId="19990" xr:uid="{00000000-0005-0000-0000-0000D46A0000}"/>
    <cellStyle name="Normal 5 4 2 4 7" xfId="19985" xr:uid="{00000000-0005-0000-0000-0000D56A0000}"/>
    <cellStyle name="Normal 5 4 2 5" xfId="9775" xr:uid="{00000000-0005-0000-0000-0000D66A0000}"/>
    <cellStyle name="Normal 5 4 2 5 2" xfId="9776" xr:uid="{00000000-0005-0000-0000-0000D76A0000}"/>
    <cellStyle name="Normal 5 4 2 5 2 2" xfId="19992" xr:uid="{00000000-0005-0000-0000-0000D86A0000}"/>
    <cellStyle name="Normal 5 4 2 5 3" xfId="9777" xr:uid="{00000000-0005-0000-0000-0000D96A0000}"/>
    <cellStyle name="Normal 5 4 2 5 3 2" xfId="19993" xr:uid="{00000000-0005-0000-0000-0000DA6A0000}"/>
    <cellStyle name="Normal 5 4 2 5 4" xfId="9778" xr:uid="{00000000-0005-0000-0000-0000DB6A0000}"/>
    <cellStyle name="Normal 5 4 2 5 4 2" xfId="19994" xr:uid="{00000000-0005-0000-0000-0000DC6A0000}"/>
    <cellStyle name="Normal 5 4 2 5 5" xfId="9779" xr:uid="{00000000-0005-0000-0000-0000DD6A0000}"/>
    <cellStyle name="Normal 5 4 2 5 5 2" xfId="19995" xr:uid="{00000000-0005-0000-0000-0000DE6A0000}"/>
    <cellStyle name="Normal 5 4 2 5 6" xfId="9780" xr:uid="{00000000-0005-0000-0000-0000DF6A0000}"/>
    <cellStyle name="Normal 5 4 2 5 6 2" xfId="19996" xr:uid="{00000000-0005-0000-0000-0000E06A0000}"/>
    <cellStyle name="Normal 5 4 2 5 7" xfId="19991" xr:uid="{00000000-0005-0000-0000-0000E16A0000}"/>
    <cellStyle name="Normal 5 4 2 6" xfId="9781" xr:uid="{00000000-0005-0000-0000-0000E26A0000}"/>
    <cellStyle name="Normal 5 4 2 6 2" xfId="19997" xr:uid="{00000000-0005-0000-0000-0000E36A0000}"/>
    <cellStyle name="Normal 5 4 2 7" xfId="9782" xr:uid="{00000000-0005-0000-0000-0000E46A0000}"/>
    <cellStyle name="Normal 5 4 2 7 2" xfId="19998" xr:uid="{00000000-0005-0000-0000-0000E56A0000}"/>
    <cellStyle name="Normal 5 4 2 8" xfId="9783" xr:uid="{00000000-0005-0000-0000-0000E66A0000}"/>
    <cellStyle name="Normal 5 4 2 8 2" xfId="19999" xr:uid="{00000000-0005-0000-0000-0000E76A0000}"/>
    <cellStyle name="Normal 5 4 2 9" xfId="9784" xr:uid="{00000000-0005-0000-0000-0000E86A0000}"/>
    <cellStyle name="Normal 5 4 2 9 2" xfId="20000" xr:uid="{00000000-0005-0000-0000-0000E96A0000}"/>
    <cellStyle name="Normal 5 4 3" xfId="9785" xr:uid="{00000000-0005-0000-0000-0000EA6A0000}"/>
    <cellStyle name="Normal 5 4 3 10" xfId="20001" xr:uid="{00000000-0005-0000-0000-0000EB6A0000}"/>
    <cellStyle name="Normal 5 4 3 2" xfId="9786" xr:uid="{00000000-0005-0000-0000-0000EC6A0000}"/>
    <cellStyle name="Normal 5 4 3 2 2" xfId="9787" xr:uid="{00000000-0005-0000-0000-0000ED6A0000}"/>
    <cellStyle name="Normal 5 4 3 2 2 2" xfId="20003" xr:uid="{00000000-0005-0000-0000-0000EE6A0000}"/>
    <cellStyle name="Normal 5 4 3 2 3" xfId="9788" xr:uid="{00000000-0005-0000-0000-0000EF6A0000}"/>
    <cellStyle name="Normal 5 4 3 2 3 2" xfId="20004" xr:uid="{00000000-0005-0000-0000-0000F06A0000}"/>
    <cellStyle name="Normal 5 4 3 2 4" xfId="9789" xr:uid="{00000000-0005-0000-0000-0000F16A0000}"/>
    <cellStyle name="Normal 5 4 3 2 4 2" xfId="20005" xr:uid="{00000000-0005-0000-0000-0000F26A0000}"/>
    <cellStyle name="Normal 5 4 3 2 5" xfId="9790" xr:uid="{00000000-0005-0000-0000-0000F36A0000}"/>
    <cellStyle name="Normal 5 4 3 2 5 2" xfId="20006" xr:uid="{00000000-0005-0000-0000-0000F46A0000}"/>
    <cellStyle name="Normal 5 4 3 2 6" xfId="9791" xr:uid="{00000000-0005-0000-0000-0000F56A0000}"/>
    <cellStyle name="Normal 5 4 3 2 6 2" xfId="20007" xr:uid="{00000000-0005-0000-0000-0000F66A0000}"/>
    <cellStyle name="Normal 5 4 3 2 7" xfId="20002" xr:uid="{00000000-0005-0000-0000-0000F76A0000}"/>
    <cellStyle name="Normal 5 4 3 3" xfId="9792" xr:uid="{00000000-0005-0000-0000-0000F86A0000}"/>
    <cellStyle name="Normal 5 4 3 3 2" xfId="9793" xr:uid="{00000000-0005-0000-0000-0000F96A0000}"/>
    <cellStyle name="Normal 5 4 3 3 2 2" xfId="20009" xr:uid="{00000000-0005-0000-0000-0000FA6A0000}"/>
    <cellStyle name="Normal 5 4 3 3 3" xfId="9794" xr:uid="{00000000-0005-0000-0000-0000FB6A0000}"/>
    <cellStyle name="Normal 5 4 3 3 3 2" xfId="20010" xr:uid="{00000000-0005-0000-0000-0000FC6A0000}"/>
    <cellStyle name="Normal 5 4 3 3 4" xfId="9795" xr:uid="{00000000-0005-0000-0000-0000FD6A0000}"/>
    <cellStyle name="Normal 5 4 3 3 4 2" xfId="20011" xr:uid="{00000000-0005-0000-0000-0000FE6A0000}"/>
    <cellStyle name="Normal 5 4 3 3 5" xfId="9796" xr:uid="{00000000-0005-0000-0000-0000FF6A0000}"/>
    <cellStyle name="Normal 5 4 3 3 5 2" xfId="20012" xr:uid="{00000000-0005-0000-0000-0000006B0000}"/>
    <cellStyle name="Normal 5 4 3 3 6" xfId="9797" xr:uid="{00000000-0005-0000-0000-0000016B0000}"/>
    <cellStyle name="Normal 5 4 3 3 6 2" xfId="20013" xr:uid="{00000000-0005-0000-0000-0000026B0000}"/>
    <cellStyle name="Normal 5 4 3 3 7" xfId="20008" xr:uid="{00000000-0005-0000-0000-0000036B0000}"/>
    <cellStyle name="Normal 5 4 3 4" xfId="9798" xr:uid="{00000000-0005-0000-0000-0000046B0000}"/>
    <cellStyle name="Normal 5 4 3 4 2" xfId="9799" xr:uid="{00000000-0005-0000-0000-0000056B0000}"/>
    <cellStyle name="Normal 5 4 3 4 2 2" xfId="20015" xr:uid="{00000000-0005-0000-0000-0000066B0000}"/>
    <cellStyle name="Normal 5 4 3 4 3" xfId="9800" xr:uid="{00000000-0005-0000-0000-0000076B0000}"/>
    <cellStyle name="Normal 5 4 3 4 3 2" xfId="20016" xr:uid="{00000000-0005-0000-0000-0000086B0000}"/>
    <cellStyle name="Normal 5 4 3 4 4" xfId="9801" xr:uid="{00000000-0005-0000-0000-0000096B0000}"/>
    <cellStyle name="Normal 5 4 3 4 4 2" xfId="20017" xr:uid="{00000000-0005-0000-0000-00000A6B0000}"/>
    <cellStyle name="Normal 5 4 3 4 5" xfId="9802" xr:uid="{00000000-0005-0000-0000-00000B6B0000}"/>
    <cellStyle name="Normal 5 4 3 4 5 2" xfId="20018" xr:uid="{00000000-0005-0000-0000-00000C6B0000}"/>
    <cellStyle name="Normal 5 4 3 4 6" xfId="9803" xr:uid="{00000000-0005-0000-0000-00000D6B0000}"/>
    <cellStyle name="Normal 5 4 3 4 6 2" xfId="20019" xr:uid="{00000000-0005-0000-0000-00000E6B0000}"/>
    <cellStyle name="Normal 5 4 3 4 7" xfId="20014" xr:uid="{00000000-0005-0000-0000-00000F6B0000}"/>
    <cellStyle name="Normal 5 4 3 5" xfId="9804" xr:uid="{00000000-0005-0000-0000-0000106B0000}"/>
    <cellStyle name="Normal 5 4 3 5 2" xfId="20020" xr:uid="{00000000-0005-0000-0000-0000116B0000}"/>
    <cellStyle name="Normal 5 4 3 6" xfId="9805" xr:uid="{00000000-0005-0000-0000-0000126B0000}"/>
    <cellStyle name="Normal 5 4 3 6 2" xfId="20021" xr:uid="{00000000-0005-0000-0000-0000136B0000}"/>
    <cellStyle name="Normal 5 4 3 7" xfId="9806" xr:uid="{00000000-0005-0000-0000-0000146B0000}"/>
    <cellStyle name="Normal 5 4 3 7 2" xfId="20022" xr:uid="{00000000-0005-0000-0000-0000156B0000}"/>
    <cellStyle name="Normal 5 4 3 8" xfId="9807" xr:uid="{00000000-0005-0000-0000-0000166B0000}"/>
    <cellStyle name="Normal 5 4 3 8 2" xfId="20023" xr:uid="{00000000-0005-0000-0000-0000176B0000}"/>
    <cellStyle name="Normal 5 4 3 9" xfId="9808" xr:uid="{00000000-0005-0000-0000-0000186B0000}"/>
    <cellStyle name="Normal 5 4 3 9 2" xfId="20024" xr:uid="{00000000-0005-0000-0000-0000196B0000}"/>
    <cellStyle name="Normal 5 4 4" xfId="9809" xr:uid="{00000000-0005-0000-0000-00001A6B0000}"/>
    <cellStyle name="Normal 5 4 4 2" xfId="9810" xr:uid="{00000000-0005-0000-0000-00001B6B0000}"/>
    <cellStyle name="Normal 5 4 4 2 2" xfId="20026" xr:uid="{00000000-0005-0000-0000-00001C6B0000}"/>
    <cellStyle name="Normal 5 4 4 3" xfId="9811" xr:uid="{00000000-0005-0000-0000-00001D6B0000}"/>
    <cellStyle name="Normal 5 4 4 3 2" xfId="20027" xr:uid="{00000000-0005-0000-0000-00001E6B0000}"/>
    <cellStyle name="Normal 5 4 4 4" xfId="9812" xr:uid="{00000000-0005-0000-0000-00001F6B0000}"/>
    <cellStyle name="Normal 5 4 4 4 2" xfId="20028" xr:uid="{00000000-0005-0000-0000-0000206B0000}"/>
    <cellStyle name="Normal 5 4 4 5" xfId="9813" xr:uid="{00000000-0005-0000-0000-0000216B0000}"/>
    <cellStyle name="Normal 5 4 4 5 2" xfId="20029" xr:uid="{00000000-0005-0000-0000-0000226B0000}"/>
    <cellStyle name="Normal 5 4 4 6" xfId="9814" xr:uid="{00000000-0005-0000-0000-0000236B0000}"/>
    <cellStyle name="Normal 5 4 4 6 2" xfId="20030" xr:uid="{00000000-0005-0000-0000-0000246B0000}"/>
    <cellStyle name="Normal 5 4 4 7" xfId="20025" xr:uid="{00000000-0005-0000-0000-0000256B0000}"/>
    <cellStyle name="Normal 5 4 5" xfId="9815" xr:uid="{00000000-0005-0000-0000-0000266B0000}"/>
    <cellStyle name="Normal 5 4 5 2" xfId="9816" xr:uid="{00000000-0005-0000-0000-0000276B0000}"/>
    <cellStyle name="Normal 5 4 5 2 2" xfId="20032" xr:uid="{00000000-0005-0000-0000-0000286B0000}"/>
    <cellStyle name="Normal 5 4 5 3" xfId="9817" xr:uid="{00000000-0005-0000-0000-0000296B0000}"/>
    <cellStyle name="Normal 5 4 5 3 2" xfId="20033" xr:uid="{00000000-0005-0000-0000-00002A6B0000}"/>
    <cellStyle name="Normal 5 4 5 4" xfId="9818" xr:uid="{00000000-0005-0000-0000-00002B6B0000}"/>
    <cellStyle name="Normal 5 4 5 4 2" xfId="20034" xr:uid="{00000000-0005-0000-0000-00002C6B0000}"/>
    <cellStyle name="Normal 5 4 5 5" xfId="9819" xr:uid="{00000000-0005-0000-0000-00002D6B0000}"/>
    <cellStyle name="Normal 5 4 5 5 2" xfId="20035" xr:uid="{00000000-0005-0000-0000-00002E6B0000}"/>
    <cellStyle name="Normal 5 4 5 6" xfId="9820" xr:uid="{00000000-0005-0000-0000-00002F6B0000}"/>
    <cellStyle name="Normal 5 4 5 6 2" xfId="20036" xr:uid="{00000000-0005-0000-0000-0000306B0000}"/>
    <cellStyle name="Normal 5 4 5 7" xfId="20031" xr:uid="{00000000-0005-0000-0000-0000316B0000}"/>
    <cellStyle name="Normal 5 4 6" xfId="9821" xr:uid="{00000000-0005-0000-0000-0000326B0000}"/>
    <cellStyle name="Normal 5 4 6 2" xfId="9822" xr:uid="{00000000-0005-0000-0000-0000336B0000}"/>
    <cellStyle name="Normal 5 4 6 2 2" xfId="20038" xr:uid="{00000000-0005-0000-0000-0000346B0000}"/>
    <cellStyle name="Normal 5 4 6 3" xfId="9823" xr:uid="{00000000-0005-0000-0000-0000356B0000}"/>
    <cellStyle name="Normal 5 4 6 3 2" xfId="20039" xr:uid="{00000000-0005-0000-0000-0000366B0000}"/>
    <cellStyle name="Normal 5 4 6 4" xfId="9824" xr:uid="{00000000-0005-0000-0000-0000376B0000}"/>
    <cellStyle name="Normal 5 4 6 4 2" xfId="20040" xr:uid="{00000000-0005-0000-0000-0000386B0000}"/>
    <cellStyle name="Normal 5 4 6 5" xfId="9825" xr:uid="{00000000-0005-0000-0000-0000396B0000}"/>
    <cellStyle name="Normal 5 4 6 5 2" xfId="20041" xr:uid="{00000000-0005-0000-0000-00003A6B0000}"/>
    <cellStyle name="Normal 5 4 6 6" xfId="9826" xr:uid="{00000000-0005-0000-0000-00003B6B0000}"/>
    <cellStyle name="Normal 5 4 6 6 2" xfId="20042" xr:uid="{00000000-0005-0000-0000-00003C6B0000}"/>
    <cellStyle name="Normal 5 4 6 7" xfId="20037" xr:uid="{00000000-0005-0000-0000-00003D6B0000}"/>
    <cellStyle name="Normal 5 4 7" xfId="9827" xr:uid="{00000000-0005-0000-0000-00003E6B0000}"/>
    <cellStyle name="Normal 5 4 7 2" xfId="20043" xr:uid="{00000000-0005-0000-0000-00003F6B0000}"/>
    <cellStyle name="Normal 5 4 8" xfId="9828" xr:uid="{00000000-0005-0000-0000-0000406B0000}"/>
    <cellStyle name="Normal 5 4 8 2" xfId="20044" xr:uid="{00000000-0005-0000-0000-0000416B0000}"/>
    <cellStyle name="Normal 5 4 9" xfId="9829" xr:uid="{00000000-0005-0000-0000-0000426B0000}"/>
    <cellStyle name="Normal 5 4 9 2" xfId="20045" xr:uid="{00000000-0005-0000-0000-0000436B0000}"/>
    <cellStyle name="Normal 5 5" xfId="9830" xr:uid="{00000000-0005-0000-0000-0000446B0000}"/>
    <cellStyle name="Normal 5 5 10" xfId="9831" xr:uid="{00000000-0005-0000-0000-0000456B0000}"/>
    <cellStyle name="Normal 5 5 10 2" xfId="20047" xr:uid="{00000000-0005-0000-0000-0000466B0000}"/>
    <cellStyle name="Normal 5 5 11" xfId="9832" xr:uid="{00000000-0005-0000-0000-0000476B0000}"/>
    <cellStyle name="Normal 5 5 11 2" xfId="20048" xr:uid="{00000000-0005-0000-0000-0000486B0000}"/>
    <cellStyle name="Normal 5 5 12" xfId="20046" xr:uid="{00000000-0005-0000-0000-0000496B0000}"/>
    <cellStyle name="Normal 5 5 2" xfId="9833" xr:uid="{00000000-0005-0000-0000-00004A6B0000}"/>
    <cellStyle name="Normal 5 5 2 10" xfId="20049" xr:uid="{00000000-0005-0000-0000-00004B6B0000}"/>
    <cellStyle name="Normal 5 5 2 2" xfId="9834" xr:uid="{00000000-0005-0000-0000-00004C6B0000}"/>
    <cellStyle name="Normal 5 5 2 2 2" xfId="9835" xr:uid="{00000000-0005-0000-0000-00004D6B0000}"/>
    <cellStyle name="Normal 5 5 2 2 2 2" xfId="20051" xr:uid="{00000000-0005-0000-0000-00004E6B0000}"/>
    <cellStyle name="Normal 5 5 2 2 3" xfId="9836" xr:uid="{00000000-0005-0000-0000-00004F6B0000}"/>
    <cellStyle name="Normal 5 5 2 2 3 2" xfId="20052" xr:uid="{00000000-0005-0000-0000-0000506B0000}"/>
    <cellStyle name="Normal 5 5 2 2 4" xfId="9837" xr:uid="{00000000-0005-0000-0000-0000516B0000}"/>
    <cellStyle name="Normal 5 5 2 2 4 2" xfId="20053" xr:uid="{00000000-0005-0000-0000-0000526B0000}"/>
    <cellStyle name="Normal 5 5 2 2 5" xfId="9838" xr:uid="{00000000-0005-0000-0000-0000536B0000}"/>
    <cellStyle name="Normal 5 5 2 2 5 2" xfId="20054" xr:uid="{00000000-0005-0000-0000-0000546B0000}"/>
    <cellStyle name="Normal 5 5 2 2 6" xfId="9839" xr:uid="{00000000-0005-0000-0000-0000556B0000}"/>
    <cellStyle name="Normal 5 5 2 2 6 2" xfId="20055" xr:uid="{00000000-0005-0000-0000-0000566B0000}"/>
    <cellStyle name="Normal 5 5 2 2 7" xfId="20050" xr:uid="{00000000-0005-0000-0000-0000576B0000}"/>
    <cellStyle name="Normal 5 5 2 3" xfId="9840" xr:uid="{00000000-0005-0000-0000-0000586B0000}"/>
    <cellStyle name="Normal 5 5 2 3 2" xfId="9841" xr:uid="{00000000-0005-0000-0000-0000596B0000}"/>
    <cellStyle name="Normal 5 5 2 3 2 2" xfId="20057" xr:uid="{00000000-0005-0000-0000-00005A6B0000}"/>
    <cellStyle name="Normal 5 5 2 3 3" xfId="9842" xr:uid="{00000000-0005-0000-0000-00005B6B0000}"/>
    <cellStyle name="Normal 5 5 2 3 3 2" xfId="20058" xr:uid="{00000000-0005-0000-0000-00005C6B0000}"/>
    <cellStyle name="Normal 5 5 2 3 4" xfId="9843" xr:uid="{00000000-0005-0000-0000-00005D6B0000}"/>
    <cellStyle name="Normal 5 5 2 3 4 2" xfId="20059" xr:uid="{00000000-0005-0000-0000-00005E6B0000}"/>
    <cellStyle name="Normal 5 5 2 3 5" xfId="9844" xr:uid="{00000000-0005-0000-0000-00005F6B0000}"/>
    <cellStyle name="Normal 5 5 2 3 5 2" xfId="20060" xr:uid="{00000000-0005-0000-0000-0000606B0000}"/>
    <cellStyle name="Normal 5 5 2 3 6" xfId="9845" xr:uid="{00000000-0005-0000-0000-0000616B0000}"/>
    <cellStyle name="Normal 5 5 2 3 6 2" xfId="20061" xr:uid="{00000000-0005-0000-0000-0000626B0000}"/>
    <cellStyle name="Normal 5 5 2 3 7" xfId="20056" xr:uid="{00000000-0005-0000-0000-0000636B0000}"/>
    <cellStyle name="Normal 5 5 2 4" xfId="9846" xr:uid="{00000000-0005-0000-0000-0000646B0000}"/>
    <cellStyle name="Normal 5 5 2 4 2" xfId="9847" xr:uid="{00000000-0005-0000-0000-0000656B0000}"/>
    <cellStyle name="Normal 5 5 2 4 2 2" xfId="20063" xr:uid="{00000000-0005-0000-0000-0000666B0000}"/>
    <cellStyle name="Normal 5 5 2 4 3" xfId="9848" xr:uid="{00000000-0005-0000-0000-0000676B0000}"/>
    <cellStyle name="Normal 5 5 2 4 3 2" xfId="20064" xr:uid="{00000000-0005-0000-0000-0000686B0000}"/>
    <cellStyle name="Normal 5 5 2 4 4" xfId="9849" xr:uid="{00000000-0005-0000-0000-0000696B0000}"/>
    <cellStyle name="Normal 5 5 2 4 4 2" xfId="20065" xr:uid="{00000000-0005-0000-0000-00006A6B0000}"/>
    <cellStyle name="Normal 5 5 2 4 5" xfId="9850" xr:uid="{00000000-0005-0000-0000-00006B6B0000}"/>
    <cellStyle name="Normal 5 5 2 4 5 2" xfId="20066" xr:uid="{00000000-0005-0000-0000-00006C6B0000}"/>
    <cellStyle name="Normal 5 5 2 4 6" xfId="9851" xr:uid="{00000000-0005-0000-0000-00006D6B0000}"/>
    <cellStyle name="Normal 5 5 2 4 6 2" xfId="20067" xr:uid="{00000000-0005-0000-0000-00006E6B0000}"/>
    <cellStyle name="Normal 5 5 2 4 7" xfId="20062" xr:uid="{00000000-0005-0000-0000-00006F6B0000}"/>
    <cellStyle name="Normal 5 5 2 5" xfId="9852" xr:uid="{00000000-0005-0000-0000-0000706B0000}"/>
    <cellStyle name="Normal 5 5 2 5 2" xfId="20068" xr:uid="{00000000-0005-0000-0000-0000716B0000}"/>
    <cellStyle name="Normal 5 5 2 6" xfId="9853" xr:uid="{00000000-0005-0000-0000-0000726B0000}"/>
    <cellStyle name="Normal 5 5 2 6 2" xfId="20069" xr:uid="{00000000-0005-0000-0000-0000736B0000}"/>
    <cellStyle name="Normal 5 5 2 7" xfId="9854" xr:uid="{00000000-0005-0000-0000-0000746B0000}"/>
    <cellStyle name="Normal 5 5 2 7 2" xfId="20070" xr:uid="{00000000-0005-0000-0000-0000756B0000}"/>
    <cellStyle name="Normal 5 5 2 8" xfId="9855" xr:uid="{00000000-0005-0000-0000-0000766B0000}"/>
    <cellStyle name="Normal 5 5 2 8 2" xfId="20071" xr:uid="{00000000-0005-0000-0000-0000776B0000}"/>
    <cellStyle name="Normal 5 5 2 9" xfId="9856" xr:uid="{00000000-0005-0000-0000-0000786B0000}"/>
    <cellStyle name="Normal 5 5 2 9 2" xfId="20072" xr:uid="{00000000-0005-0000-0000-0000796B0000}"/>
    <cellStyle name="Normal 5 5 3" xfId="9857" xr:uid="{00000000-0005-0000-0000-00007A6B0000}"/>
    <cellStyle name="Normal 5 5 3 2" xfId="9858" xr:uid="{00000000-0005-0000-0000-00007B6B0000}"/>
    <cellStyle name="Normal 5 5 3 2 2" xfId="20074" xr:uid="{00000000-0005-0000-0000-00007C6B0000}"/>
    <cellStyle name="Normal 5 5 3 3" xfId="9859" xr:uid="{00000000-0005-0000-0000-00007D6B0000}"/>
    <cellStyle name="Normal 5 5 3 3 2" xfId="20075" xr:uid="{00000000-0005-0000-0000-00007E6B0000}"/>
    <cellStyle name="Normal 5 5 3 4" xfId="9860" xr:uid="{00000000-0005-0000-0000-00007F6B0000}"/>
    <cellStyle name="Normal 5 5 3 4 2" xfId="20076" xr:uid="{00000000-0005-0000-0000-0000806B0000}"/>
    <cellStyle name="Normal 5 5 3 5" xfId="9861" xr:uid="{00000000-0005-0000-0000-0000816B0000}"/>
    <cellStyle name="Normal 5 5 3 5 2" xfId="20077" xr:uid="{00000000-0005-0000-0000-0000826B0000}"/>
    <cellStyle name="Normal 5 5 3 6" xfId="9862" xr:uid="{00000000-0005-0000-0000-0000836B0000}"/>
    <cellStyle name="Normal 5 5 3 6 2" xfId="20078" xr:uid="{00000000-0005-0000-0000-0000846B0000}"/>
    <cellStyle name="Normal 5 5 3 7" xfId="20073" xr:uid="{00000000-0005-0000-0000-0000856B0000}"/>
    <cellStyle name="Normal 5 5 4" xfId="9863" xr:uid="{00000000-0005-0000-0000-0000866B0000}"/>
    <cellStyle name="Normal 5 5 4 2" xfId="9864" xr:uid="{00000000-0005-0000-0000-0000876B0000}"/>
    <cellStyle name="Normal 5 5 4 2 2" xfId="20080" xr:uid="{00000000-0005-0000-0000-0000886B0000}"/>
    <cellStyle name="Normal 5 5 4 3" xfId="9865" xr:uid="{00000000-0005-0000-0000-0000896B0000}"/>
    <cellStyle name="Normal 5 5 4 3 2" xfId="20081" xr:uid="{00000000-0005-0000-0000-00008A6B0000}"/>
    <cellStyle name="Normal 5 5 4 4" xfId="9866" xr:uid="{00000000-0005-0000-0000-00008B6B0000}"/>
    <cellStyle name="Normal 5 5 4 4 2" xfId="20082" xr:uid="{00000000-0005-0000-0000-00008C6B0000}"/>
    <cellStyle name="Normal 5 5 4 5" xfId="9867" xr:uid="{00000000-0005-0000-0000-00008D6B0000}"/>
    <cellStyle name="Normal 5 5 4 5 2" xfId="20083" xr:uid="{00000000-0005-0000-0000-00008E6B0000}"/>
    <cellStyle name="Normal 5 5 4 6" xfId="9868" xr:uid="{00000000-0005-0000-0000-00008F6B0000}"/>
    <cellStyle name="Normal 5 5 4 6 2" xfId="20084" xr:uid="{00000000-0005-0000-0000-0000906B0000}"/>
    <cellStyle name="Normal 5 5 4 7" xfId="20079" xr:uid="{00000000-0005-0000-0000-0000916B0000}"/>
    <cellStyle name="Normal 5 5 5" xfId="9869" xr:uid="{00000000-0005-0000-0000-0000926B0000}"/>
    <cellStyle name="Normal 5 5 5 2" xfId="9870" xr:uid="{00000000-0005-0000-0000-0000936B0000}"/>
    <cellStyle name="Normal 5 5 5 2 2" xfId="20086" xr:uid="{00000000-0005-0000-0000-0000946B0000}"/>
    <cellStyle name="Normal 5 5 5 3" xfId="9871" xr:uid="{00000000-0005-0000-0000-0000956B0000}"/>
    <cellStyle name="Normal 5 5 5 3 2" xfId="20087" xr:uid="{00000000-0005-0000-0000-0000966B0000}"/>
    <cellStyle name="Normal 5 5 5 4" xfId="9872" xr:uid="{00000000-0005-0000-0000-0000976B0000}"/>
    <cellStyle name="Normal 5 5 5 4 2" xfId="20088" xr:uid="{00000000-0005-0000-0000-0000986B0000}"/>
    <cellStyle name="Normal 5 5 5 5" xfId="9873" xr:uid="{00000000-0005-0000-0000-0000996B0000}"/>
    <cellStyle name="Normal 5 5 5 5 2" xfId="20089" xr:uid="{00000000-0005-0000-0000-00009A6B0000}"/>
    <cellStyle name="Normal 5 5 5 6" xfId="9874" xr:uid="{00000000-0005-0000-0000-00009B6B0000}"/>
    <cellStyle name="Normal 5 5 5 6 2" xfId="20090" xr:uid="{00000000-0005-0000-0000-00009C6B0000}"/>
    <cellStyle name="Normal 5 5 5 7" xfId="20085" xr:uid="{00000000-0005-0000-0000-00009D6B0000}"/>
    <cellStyle name="Normal 5 5 6" xfId="9875" xr:uid="{00000000-0005-0000-0000-00009E6B0000}"/>
    <cellStyle name="Normal 5 5 6 2" xfId="20091" xr:uid="{00000000-0005-0000-0000-00009F6B0000}"/>
    <cellStyle name="Normal 5 5 7" xfId="9876" xr:uid="{00000000-0005-0000-0000-0000A06B0000}"/>
    <cellStyle name="Normal 5 5 7 2" xfId="20092" xr:uid="{00000000-0005-0000-0000-0000A16B0000}"/>
    <cellStyle name="Normal 5 5 8" xfId="9877" xr:uid="{00000000-0005-0000-0000-0000A26B0000}"/>
    <cellStyle name="Normal 5 5 8 2" xfId="20093" xr:uid="{00000000-0005-0000-0000-0000A36B0000}"/>
    <cellStyle name="Normal 5 5 9" xfId="9878" xr:uid="{00000000-0005-0000-0000-0000A46B0000}"/>
    <cellStyle name="Normal 5 5 9 2" xfId="20094" xr:uid="{00000000-0005-0000-0000-0000A56B0000}"/>
    <cellStyle name="Normal 5 6" xfId="9879" xr:uid="{00000000-0005-0000-0000-0000A66B0000}"/>
    <cellStyle name="Normal 5 6 10" xfId="9880" xr:uid="{00000000-0005-0000-0000-0000A76B0000}"/>
    <cellStyle name="Normal 5 6 10 2" xfId="20096" xr:uid="{00000000-0005-0000-0000-0000A86B0000}"/>
    <cellStyle name="Normal 5 6 11" xfId="20095" xr:uid="{00000000-0005-0000-0000-0000A96B0000}"/>
    <cellStyle name="Normal 5 6 2" xfId="9881" xr:uid="{00000000-0005-0000-0000-0000AA6B0000}"/>
    <cellStyle name="Normal 5 6 2 2" xfId="9882" xr:uid="{00000000-0005-0000-0000-0000AB6B0000}"/>
    <cellStyle name="Normal 5 6 2 2 2" xfId="20098" xr:uid="{00000000-0005-0000-0000-0000AC6B0000}"/>
    <cellStyle name="Normal 5 6 2 3" xfId="9883" xr:uid="{00000000-0005-0000-0000-0000AD6B0000}"/>
    <cellStyle name="Normal 5 6 2 3 2" xfId="20099" xr:uid="{00000000-0005-0000-0000-0000AE6B0000}"/>
    <cellStyle name="Normal 5 6 2 4" xfId="9884" xr:uid="{00000000-0005-0000-0000-0000AF6B0000}"/>
    <cellStyle name="Normal 5 6 2 4 2" xfId="20100" xr:uid="{00000000-0005-0000-0000-0000B06B0000}"/>
    <cellStyle name="Normal 5 6 2 5" xfId="9885" xr:uid="{00000000-0005-0000-0000-0000B16B0000}"/>
    <cellStyle name="Normal 5 6 2 5 2" xfId="20101" xr:uid="{00000000-0005-0000-0000-0000B26B0000}"/>
    <cellStyle name="Normal 5 6 2 6" xfId="9886" xr:uid="{00000000-0005-0000-0000-0000B36B0000}"/>
    <cellStyle name="Normal 5 6 2 6 2" xfId="20102" xr:uid="{00000000-0005-0000-0000-0000B46B0000}"/>
    <cellStyle name="Normal 5 6 2 7" xfId="20097" xr:uid="{00000000-0005-0000-0000-0000B56B0000}"/>
    <cellStyle name="Normal 5 6 3" xfId="9887" xr:uid="{00000000-0005-0000-0000-0000B66B0000}"/>
    <cellStyle name="Normal 5 6 3 2" xfId="9888" xr:uid="{00000000-0005-0000-0000-0000B76B0000}"/>
    <cellStyle name="Normal 5 6 3 2 2" xfId="20104" xr:uid="{00000000-0005-0000-0000-0000B86B0000}"/>
    <cellStyle name="Normal 5 6 3 3" xfId="9889" xr:uid="{00000000-0005-0000-0000-0000B96B0000}"/>
    <cellStyle name="Normal 5 6 3 3 2" xfId="20105" xr:uid="{00000000-0005-0000-0000-0000BA6B0000}"/>
    <cellStyle name="Normal 5 6 3 4" xfId="9890" xr:uid="{00000000-0005-0000-0000-0000BB6B0000}"/>
    <cellStyle name="Normal 5 6 3 4 2" xfId="20106" xr:uid="{00000000-0005-0000-0000-0000BC6B0000}"/>
    <cellStyle name="Normal 5 6 3 5" xfId="9891" xr:uid="{00000000-0005-0000-0000-0000BD6B0000}"/>
    <cellStyle name="Normal 5 6 3 5 2" xfId="20107" xr:uid="{00000000-0005-0000-0000-0000BE6B0000}"/>
    <cellStyle name="Normal 5 6 3 6" xfId="9892" xr:uid="{00000000-0005-0000-0000-0000BF6B0000}"/>
    <cellStyle name="Normal 5 6 3 6 2" xfId="20108" xr:uid="{00000000-0005-0000-0000-0000C06B0000}"/>
    <cellStyle name="Normal 5 6 3 7" xfId="20103" xr:uid="{00000000-0005-0000-0000-0000C16B0000}"/>
    <cellStyle name="Normal 5 6 4" xfId="9893" xr:uid="{00000000-0005-0000-0000-0000C26B0000}"/>
    <cellStyle name="Normal 5 6 4 2" xfId="9894" xr:uid="{00000000-0005-0000-0000-0000C36B0000}"/>
    <cellStyle name="Normal 5 6 4 2 2" xfId="20110" xr:uid="{00000000-0005-0000-0000-0000C46B0000}"/>
    <cellStyle name="Normal 5 6 4 3" xfId="9895" xr:uid="{00000000-0005-0000-0000-0000C56B0000}"/>
    <cellStyle name="Normal 5 6 4 3 2" xfId="20111" xr:uid="{00000000-0005-0000-0000-0000C66B0000}"/>
    <cellStyle name="Normal 5 6 4 4" xfId="9896" xr:uid="{00000000-0005-0000-0000-0000C76B0000}"/>
    <cellStyle name="Normal 5 6 4 4 2" xfId="20112" xr:uid="{00000000-0005-0000-0000-0000C86B0000}"/>
    <cellStyle name="Normal 5 6 4 5" xfId="9897" xr:uid="{00000000-0005-0000-0000-0000C96B0000}"/>
    <cellStyle name="Normal 5 6 4 5 2" xfId="20113" xr:uid="{00000000-0005-0000-0000-0000CA6B0000}"/>
    <cellStyle name="Normal 5 6 4 6" xfId="9898" xr:uid="{00000000-0005-0000-0000-0000CB6B0000}"/>
    <cellStyle name="Normal 5 6 4 6 2" xfId="20114" xr:uid="{00000000-0005-0000-0000-0000CC6B0000}"/>
    <cellStyle name="Normal 5 6 4 7" xfId="20109" xr:uid="{00000000-0005-0000-0000-0000CD6B0000}"/>
    <cellStyle name="Normal 5 6 5" xfId="9899" xr:uid="{00000000-0005-0000-0000-0000CE6B0000}"/>
    <cellStyle name="Normal 5 6 5 2" xfId="20115" xr:uid="{00000000-0005-0000-0000-0000CF6B0000}"/>
    <cellStyle name="Normal 5 6 6" xfId="9900" xr:uid="{00000000-0005-0000-0000-0000D06B0000}"/>
    <cellStyle name="Normal 5 6 6 2" xfId="20116" xr:uid="{00000000-0005-0000-0000-0000D16B0000}"/>
    <cellStyle name="Normal 5 6 7" xfId="9901" xr:uid="{00000000-0005-0000-0000-0000D26B0000}"/>
    <cellStyle name="Normal 5 6 7 2" xfId="20117" xr:uid="{00000000-0005-0000-0000-0000D36B0000}"/>
    <cellStyle name="Normal 5 6 8" xfId="9902" xr:uid="{00000000-0005-0000-0000-0000D46B0000}"/>
    <cellStyle name="Normal 5 6 8 2" xfId="20118" xr:uid="{00000000-0005-0000-0000-0000D56B0000}"/>
    <cellStyle name="Normal 5 6 9" xfId="9903" xr:uid="{00000000-0005-0000-0000-0000D66B0000}"/>
    <cellStyle name="Normal 5 6 9 2" xfId="20119" xr:uid="{00000000-0005-0000-0000-0000D76B0000}"/>
    <cellStyle name="Normal 5 7" xfId="9904" xr:uid="{00000000-0005-0000-0000-0000D86B0000}"/>
    <cellStyle name="Normal 5 7 2" xfId="9905" xr:uid="{00000000-0005-0000-0000-0000D96B0000}"/>
    <cellStyle name="Normal 5 7 2 2" xfId="20121" xr:uid="{00000000-0005-0000-0000-0000DA6B0000}"/>
    <cellStyle name="Normal 5 7 3" xfId="9906" xr:uid="{00000000-0005-0000-0000-0000DB6B0000}"/>
    <cellStyle name="Normal 5 7 3 2" xfId="20122" xr:uid="{00000000-0005-0000-0000-0000DC6B0000}"/>
    <cellStyle name="Normal 5 7 4" xfId="9907" xr:uid="{00000000-0005-0000-0000-0000DD6B0000}"/>
    <cellStyle name="Normal 5 7 4 2" xfId="20123" xr:uid="{00000000-0005-0000-0000-0000DE6B0000}"/>
    <cellStyle name="Normal 5 7 5" xfId="9908" xr:uid="{00000000-0005-0000-0000-0000DF6B0000}"/>
    <cellStyle name="Normal 5 7 5 2" xfId="20124" xr:uid="{00000000-0005-0000-0000-0000E06B0000}"/>
    <cellStyle name="Normal 5 7 6" xfId="9909" xr:uid="{00000000-0005-0000-0000-0000E16B0000}"/>
    <cellStyle name="Normal 5 7 6 2" xfId="20125" xr:uid="{00000000-0005-0000-0000-0000E26B0000}"/>
    <cellStyle name="Normal 5 7 7" xfId="20120" xr:uid="{00000000-0005-0000-0000-0000E36B0000}"/>
    <cellStyle name="Normal 5 8" xfId="9910" xr:uid="{00000000-0005-0000-0000-0000E46B0000}"/>
    <cellStyle name="Normal 5 8 2" xfId="9911" xr:uid="{00000000-0005-0000-0000-0000E56B0000}"/>
    <cellStyle name="Normal 5 8 2 2" xfId="20127" xr:uid="{00000000-0005-0000-0000-0000E66B0000}"/>
    <cellStyle name="Normal 5 8 3" xfId="9912" xr:uid="{00000000-0005-0000-0000-0000E76B0000}"/>
    <cellStyle name="Normal 5 8 3 2" xfId="20128" xr:uid="{00000000-0005-0000-0000-0000E86B0000}"/>
    <cellStyle name="Normal 5 8 4" xfId="9913" xr:uid="{00000000-0005-0000-0000-0000E96B0000}"/>
    <cellStyle name="Normal 5 8 4 2" xfId="20129" xr:uid="{00000000-0005-0000-0000-0000EA6B0000}"/>
    <cellStyle name="Normal 5 8 5" xfId="9914" xr:uid="{00000000-0005-0000-0000-0000EB6B0000}"/>
    <cellStyle name="Normal 5 8 5 2" xfId="20130" xr:uid="{00000000-0005-0000-0000-0000EC6B0000}"/>
    <cellStyle name="Normal 5 8 6" xfId="9915" xr:uid="{00000000-0005-0000-0000-0000ED6B0000}"/>
    <cellStyle name="Normal 5 8 6 2" xfId="20131" xr:uid="{00000000-0005-0000-0000-0000EE6B0000}"/>
    <cellStyle name="Normal 5 8 7" xfId="20126" xr:uid="{00000000-0005-0000-0000-0000EF6B0000}"/>
    <cellStyle name="Normal 5 9" xfId="9916" xr:uid="{00000000-0005-0000-0000-0000F06B0000}"/>
    <cellStyle name="Normal 5 9 2" xfId="9917" xr:uid="{00000000-0005-0000-0000-0000F16B0000}"/>
    <cellStyle name="Normal 5 9 2 2" xfId="20133" xr:uid="{00000000-0005-0000-0000-0000F26B0000}"/>
    <cellStyle name="Normal 5 9 3" xfId="9918" xr:uid="{00000000-0005-0000-0000-0000F36B0000}"/>
    <cellStyle name="Normal 5 9 3 2" xfId="20134" xr:uid="{00000000-0005-0000-0000-0000F46B0000}"/>
    <cellStyle name="Normal 5 9 4" xfId="9919" xr:uid="{00000000-0005-0000-0000-0000F56B0000}"/>
    <cellStyle name="Normal 5 9 4 2" xfId="20135" xr:uid="{00000000-0005-0000-0000-0000F66B0000}"/>
    <cellStyle name="Normal 5 9 5" xfId="9920" xr:uid="{00000000-0005-0000-0000-0000F76B0000}"/>
    <cellStyle name="Normal 5 9 5 2" xfId="20136" xr:uid="{00000000-0005-0000-0000-0000F86B0000}"/>
    <cellStyle name="Normal 5 9 6" xfId="9921" xr:uid="{00000000-0005-0000-0000-0000F96B0000}"/>
    <cellStyle name="Normal 5 9 6 2" xfId="20137" xr:uid="{00000000-0005-0000-0000-0000FA6B0000}"/>
    <cellStyle name="Normal 5 9 7" xfId="20132" xr:uid="{00000000-0005-0000-0000-0000FB6B0000}"/>
    <cellStyle name="Normal 5_Budget" xfId="9922" xr:uid="{00000000-0005-0000-0000-0000FC6B0000}"/>
    <cellStyle name="Normal 6" xfId="9923" xr:uid="{00000000-0005-0000-0000-0000FD6B0000}"/>
    <cellStyle name="Normal 6 2" xfId="9924" xr:uid="{00000000-0005-0000-0000-0000FE6B0000}"/>
    <cellStyle name="Normal 6 2 10" xfId="20139" xr:uid="{00000000-0005-0000-0000-0000FF6B0000}"/>
    <cellStyle name="Normal 6 2 2" xfId="9925" xr:uid="{00000000-0005-0000-0000-0000006C0000}"/>
    <cellStyle name="Normal 6 2 2 2" xfId="9926" xr:uid="{00000000-0005-0000-0000-0000016C0000}"/>
    <cellStyle name="Normal 6 2 2 2 2" xfId="9927" xr:uid="{00000000-0005-0000-0000-0000026C0000}"/>
    <cellStyle name="Normal 6 2 2 2 2 2" xfId="20142" xr:uid="{00000000-0005-0000-0000-0000036C0000}"/>
    <cellStyle name="Normal 6 2 2 2 3" xfId="9928" xr:uid="{00000000-0005-0000-0000-0000046C0000}"/>
    <cellStyle name="Normal 6 2 2 2 3 2" xfId="20143" xr:uid="{00000000-0005-0000-0000-0000056C0000}"/>
    <cellStyle name="Normal 6 2 2 2 4" xfId="9929" xr:uid="{00000000-0005-0000-0000-0000066C0000}"/>
    <cellStyle name="Normal 6 2 2 2 4 2" xfId="20144" xr:uid="{00000000-0005-0000-0000-0000076C0000}"/>
    <cellStyle name="Normal 6 2 2 2 5" xfId="9930" xr:uid="{00000000-0005-0000-0000-0000086C0000}"/>
    <cellStyle name="Normal 6 2 2 2 5 2" xfId="20145" xr:uid="{00000000-0005-0000-0000-0000096C0000}"/>
    <cellStyle name="Normal 6 2 2 2 6" xfId="9931" xr:uid="{00000000-0005-0000-0000-00000A6C0000}"/>
    <cellStyle name="Normal 6 2 2 2 6 2" xfId="20146" xr:uid="{00000000-0005-0000-0000-00000B6C0000}"/>
    <cellStyle name="Normal 6 2 2 2 7" xfId="20141" xr:uid="{00000000-0005-0000-0000-00000C6C0000}"/>
    <cellStyle name="Normal 6 2 2 3" xfId="9932" xr:uid="{00000000-0005-0000-0000-00000D6C0000}"/>
    <cellStyle name="Normal 6 2 2 3 2" xfId="20147" xr:uid="{00000000-0005-0000-0000-00000E6C0000}"/>
    <cellStyle name="Normal 6 2 2 4" xfId="9933" xr:uid="{00000000-0005-0000-0000-00000F6C0000}"/>
    <cellStyle name="Normal 6 2 2 4 2" xfId="20148" xr:uid="{00000000-0005-0000-0000-0000106C0000}"/>
    <cellStyle name="Normal 6 2 2 5" xfId="9934" xr:uid="{00000000-0005-0000-0000-0000116C0000}"/>
    <cellStyle name="Normal 6 2 2 5 2" xfId="20149" xr:uid="{00000000-0005-0000-0000-0000126C0000}"/>
    <cellStyle name="Normal 6 2 2 6" xfId="9935" xr:uid="{00000000-0005-0000-0000-0000136C0000}"/>
    <cellStyle name="Normal 6 2 2 6 2" xfId="20150" xr:uid="{00000000-0005-0000-0000-0000146C0000}"/>
    <cellStyle name="Normal 6 2 2 7" xfId="9936" xr:uid="{00000000-0005-0000-0000-0000156C0000}"/>
    <cellStyle name="Normal 6 2 2 7 2" xfId="20151" xr:uid="{00000000-0005-0000-0000-0000166C0000}"/>
    <cellStyle name="Normal 6 2 2 8" xfId="20140" xr:uid="{00000000-0005-0000-0000-0000176C0000}"/>
    <cellStyle name="Normal 6 2 3" xfId="9937" xr:uid="{00000000-0005-0000-0000-0000186C0000}"/>
    <cellStyle name="Normal 6 2 3 2" xfId="9938" xr:uid="{00000000-0005-0000-0000-0000196C0000}"/>
    <cellStyle name="Normal 6 2 3 2 2" xfId="20153" xr:uid="{00000000-0005-0000-0000-00001A6C0000}"/>
    <cellStyle name="Normal 6 2 3 3" xfId="9939" xr:uid="{00000000-0005-0000-0000-00001B6C0000}"/>
    <cellStyle name="Normal 6 2 3 3 2" xfId="20154" xr:uid="{00000000-0005-0000-0000-00001C6C0000}"/>
    <cellStyle name="Normal 6 2 3 4" xfId="9940" xr:uid="{00000000-0005-0000-0000-00001D6C0000}"/>
    <cellStyle name="Normal 6 2 3 4 2" xfId="20155" xr:uid="{00000000-0005-0000-0000-00001E6C0000}"/>
    <cellStyle name="Normal 6 2 3 5" xfId="9941" xr:uid="{00000000-0005-0000-0000-00001F6C0000}"/>
    <cellStyle name="Normal 6 2 3 5 2" xfId="20156" xr:uid="{00000000-0005-0000-0000-0000206C0000}"/>
    <cellStyle name="Normal 6 2 3 6" xfId="9942" xr:uid="{00000000-0005-0000-0000-0000216C0000}"/>
    <cellStyle name="Normal 6 2 3 6 2" xfId="20157" xr:uid="{00000000-0005-0000-0000-0000226C0000}"/>
    <cellStyle name="Normal 6 2 3 7" xfId="20152" xr:uid="{00000000-0005-0000-0000-0000236C0000}"/>
    <cellStyle name="Normal 6 2 4" xfId="9943" xr:uid="{00000000-0005-0000-0000-0000246C0000}"/>
    <cellStyle name="Normal 6 2 4 2" xfId="20158" xr:uid="{00000000-0005-0000-0000-0000256C0000}"/>
    <cellStyle name="Normal 6 2 5" xfId="9944" xr:uid="{00000000-0005-0000-0000-0000266C0000}"/>
    <cellStyle name="Normal 6 2 5 2" xfId="20159" xr:uid="{00000000-0005-0000-0000-0000276C0000}"/>
    <cellStyle name="Normal 6 2 6" xfId="9945" xr:uid="{00000000-0005-0000-0000-0000286C0000}"/>
    <cellStyle name="Normal 6 2 6 2" xfId="20160" xr:uid="{00000000-0005-0000-0000-0000296C0000}"/>
    <cellStyle name="Normal 6 2 7" xfId="9946" xr:uid="{00000000-0005-0000-0000-00002A6C0000}"/>
    <cellStyle name="Normal 6 2 7 2" xfId="20161" xr:uid="{00000000-0005-0000-0000-00002B6C0000}"/>
    <cellStyle name="Normal 6 2 8" xfId="9947" xr:uid="{00000000-0005-0000-0000-00002C6C0000}"/>
    <cellStyle name="Normal 6 2 8 2" xfId="20162" xr:uid="{00000000-0005-0000-0000-00002D6C0000}"/>
    <cellStyle name="Normal 6 2 9" xfId="9948" xr:uid="{00000000-0005-0000-0000-00002E6C0000}"/>
    <cellStyle name="Normal 6 2 9 2" xfId="20163" xr:uid="{00000000-0005-0000-0000-00002F6C0000}"/>
    <cellStyle name="Normal 6 3" xfId="9949" xr:uid="{00000000-0005-0000-0000-0000306C0000}"/>
    <cellStyle name="Normal 6 3 2" xfId="20164" xr:uid="{00000000-0005-0000-0000-0000316C0000}"/>
    <cellStyle name="Normal 6 4" xfId="9950" xr:uid="{00000000-0005-0000-0000-0000326C0000}"/>
    <cellStyle name="Normal 6 4 2" xfId="20165" xr:uid="{00000000-0005-0000-0000-0000336C0000}"/>
    <cellStyle name="Normal 6 5" xfId="9951" xr:uid="{00000000-0005-0000-0000-0000346C0000}"/>
    <cellStyle name="Normal 6 5 2" xfId="20166" xr:uid="{00000000-0005-0000-0000-0000356C0000}"/>
    <cellStyle name="Normal 6 6" xfId="10386" xr:uid="{00000000-0005-0000-0000-0000366C0000}"/>
    <cellStyle name="Normal 6 6 2" xfId="20167" xr:uid="{00000000-0005-0000-0000-0000376C0000}"/>
    <cellStyle name="Normal 6 6 2 2" xfId="28368" xr:uid="{00000000-0005-0000-0000-0000386C0000}"/>
    <cellStyle name="Normal 6 6 3" xfId="24440" xr:uid="{00000000-0005-0000-0000-0000396C0000}"/>
    <cellStyle name="Normal 6 7" xfId="10413" xr:uid="{00000000-0005-0000-0000-00003A6C0000}"/>
    <cellStyle name="Normal 6 7 2" xfId="20168" xr:uid="{00000000-0005-0000-0000-00003B6C0000}"/>
    <cellStyle name="Normal 6 7 2 2" xfId="28369" xr:uid="{00000000-0005-0000-0000-00003C6C0000}"/>
    <cellStyle name="Normal 6 7 3" xfId="24447" xr:uid="{00000000-0005-0000-0000-00003D6C0000}"/>
    <cellStyle name="Normal 6 8" xfId="20138" xr:uid="{00000000-0005-0000-0000-00003E6C0000}"/>
    <cellStyle name="Normal 6_Budget" xfId="9952" xr:uid="{00000000-0005-0000-0000-00003F6C0000}"/>
    <cellStyle name="Normal 7" xfId="9953" xr:uid="{00000000-0005-0000-0000-0000406C0000}"/>
    <cellStyle name="Normal 7 2" xfId="9954" xr:uid="{00000000-0005-0000-0000-0000416C0000}"/>
    <cellStyle name="Normal 7 2 2" xfId="9955" xr:uid="{00000000-0005-0000-0000-0000426C0000}"/>
    <cellStyle name="Normal 7 2 2 2" xfId="9956" xr:uid="{00000000-0005-0000-0000-0000436C0000}"/>
    <cellStyle name="Normal 7 2 2 2 2" xfId="20171" xr:uid="{00000000-0005-0000-0000-0000446C0000}"/>
    <cellStyle name="Normal 7 2 2 3" xfId="9957" xr:uid="{00000000-0005-0000-0000-0000456C0000}"/>
    <cellStyle name="Normal 7 2 2 3 2" xfId="20172" xr:uid="{00000000-0005-0000-0000-0000466C0000}"/>
    <cellStyle name="Normal 7 2 2 4" xfId="9958" xr:uid="{00000000-0005-0000-0000-0000476C0000}"/>
    <cellStyle name="Normal 7 2 2 4 2" xfId="20173" xr:uid="{00000000-0005-0000-0000-0000486C0000}"/>
    <cellStyle name="Normal 7 2 2 5" xfId="9959" xr:uid="{00000000-0005-0000-0000-0000496C0000}"/>
    <cellStyle name="Normal 7 2 2 5 2" xfId="20174" xr:uid="{00000000-0005-0000-0000-00004A6C0000}"/>
    <cellStyle name="Normal 7 2 2 6" xfId="9960" xr:uid="{00000000-0005-0000-0000-00004B6C0000}"/>
    <cellStyle name="Normal 7 2 2 6 2" xfId="20175" xr:uid="{00000000-0005-0000-0000-00004C6C0000}"/>
    <cellStyle name="Normal 7 2 2 7" xfId="20170" xr:uid="{00000000-0005-0000-0000-00004D6C0000}"/>
    <cellStyle name="Normal 7 2 3" xfId="20169" xr:uid="{00000000-0005-0000-0000-00004E6C0000}"/>
    <cellStyle name="Normal 7 3" xfId="9961" xr:uid="{00000000-0005-0000-0000-00004F6C0000}"/>
    <cellStyle name="Normal 7 3 2" xfId="9962" xr:uid="{00000000-0005-0000-0000-0000506C0000}"/>
    <cellStyle name="Normal 7 3 2 2" xfId="20177" xr:uid="{00000000-0005-0000-0000-0000516C0000}"/>
    <cellStyle name="Normal 7 3 3" xfId="9963" xr:uid="{00000000-0005-0000-0000-0000526C0000}"/>
    <cellStyle name="Normal 7 3 3 2" xfId="20178" xr:uid="{00000000-0005-0000-0000-0000536C0000}"/>
    <cellStyle name="Normal 7 3 4" xfId="9964" xr:uid="{00000000-0005-0000-0000-0000546C0000}"/>
    <cellStyle name="Normal 7 3 4 2" xfId="20179" xr:uid="{00000000-0005-0000-0000-0000556C0000}"/>
    <cellStyle name="Normal 7 3 5" xfId="9965" xr:uid="{00000000-0005-0000-0000-0000566C0000}"/>
    <cellStyle name="Normal 7 3 5 2" xfId="20180" xr:uid="{00000000-0005-0000-0000-0000576C0000}"/>
    <cellStyle name="Normal 7 3 6" xfId="9966" xr:uid="{00000000-0005-0000-0000-0000586C0000}"/>
    <cellStyle name="Normal 7 3 6 2" xfId="20181" xr:uid="{00000000-0005-0000-0000-0000596C0000}"/>
    <cellStyle name="Normal 7 3 7" xfId="20176" xr:uid="{00000000-0005-0000-0000-00005A6C0000}"/>
    <cellStyle name="Normal 7 4" xfId="9967" xr:uid="{00000000-0005-0000-0000-00005B6C0000}"/>
    <cellStyle name="Normal 7 4 2" xfId="20182" xr:uid="{00000000-0005-0000-0000-00005C6C0000}"/>
    <cellStyle name="Normal 7 5" xfId="10414" xr:uid="{00000000-0005-0000-0000-00005D6C0000}"/>
    <cellStyle name="Normal 8" xfId="9968" xr:uid="{00000000-0005-0000-0000-00005E6C0000}"/>
    <cellStyle name="Normal 8 2" xfId="9969" xr:uid="{00000000-0005-0000-0000-00005F6C0000}"/>
    <cellStyle name="Normal 8 2 2" xfId="9970" xr:uid="{00000000-0005-0000-0000-0000606C0000}"/>
    <cellStyle name="Normal 8 2 2 2" xfId="20185" xr:uid="{00000000-0005-0000-0000-0000616C0000}"/>
    <cellStyle name="Normal 8 2 3" xfId="9971" xr:uid="{00000000-0005-0000-0000-0000626C0000}"/>
    <cellStyle name="Normal 8 2 3 2" xfId="20186" xr:uid="{00000000-0005-0000-0000-0000636C0000}"/>
    <cellStyle name="Normal 8 2 4" xfId="9972" xr:uid="{00000000-0005-0000-0000-0000646C0000}"/>
    <cellStyle name="Normal 8 2 4 2" xfId="20187" xr:uid="{00000000-0005-0000-0000-0000656C0000}"/>
    <cellStyle name="Normal 8 2 5" xfId="9973" xr:uid="{00000000-0005-0000-0000-0000666C0000}"/>
    <cellStyle name="Normal 8 2 5 2" xfId="20188" xr:uid="{00000000-0005-0000-0000-0000676C0000}"/>
    <cellStyle name="Normal 8 2 6" xfId="9974" xr:uid="{00000000-0005-0000-0000-0000686C0000}"/>
    <cellStyle name="Normal 8 2 6 2" xfId="20189" xr:uid="{00000000-0005-0000-0000-0000696C0000}"/>
    <cellStyle name="Normal 8 2 7" xfId="9975" xr:uid="{00000000-0005-0000-0000-00006A6C0000}"/>
    <cellStyle name="Normal 8 2 7 2" xfId="20190" xr:uid="{00000000-0005-0000-0000-00006B6C0000}"/>
    <cellStyle name="Normal 8 2 8" xfId="20184" xr:uid="{00000000-0005-0000-0000-00006C6C0000}"/>
    <cellStyle name="Normal 8 3" xfId="9976" xr:uid="{00000000-0005-0000-0000-00006D6C0000}"/>
    <cellStyle name="Normal 8 3 2" xfId="9977" xr:uid="{00000000-0005-0000-0000-00006E6C0000}"/>
    <cellStyle name="Normal 8 3 2 2" xfId="20192" xr:uid="{00000000-0005-0000-0000-00006F6C0000}"/>
    <cellStyle name="Normal 8 3 3" xfId="9978" xr:uid="{00000000-0005-0000-0000-0000706C0000}"/>
    <cellStyle name="Normal 8 3 3 2" xfId="20193" xr:uid="{00000000-0005-0000-0000-0000716C0000}"/>
    <cellStyle name="Normal 8 3 4" xfId="9979" xr:uid="{00000000-0005-0000-0000-0000726C0000}"/>
    <cellStyle name="Normal 8 3 4 2" xfId="20194" xr:uid="{00000000-0005-0000-0000-0000736C0000}"/>
    <cellStyle name="Normal 8 3 5" xfId="9980" xr:uid="{00000000-0005-0000-0000-0000746C0000}"/>
    <cellStyle name="Normal 8 3 5 2" xfId="20195" xr:uid="{00000000-0005-0000-0000-0000756C0000}"/>
    <cellStyle name="Normal 8 3 6" xfId="9981" xr:uid="{00000000-0005-0000-0000-0000766C0000}"/>
    <cellStyle name="Normal 8 3 6 2" xfId="20196" xr:uid="{00000000-0005-0000-0000-0000776C0000}"/>
    <cellStyle name="Normal 8 3 7" xfId="9982" xr:uid="{00000000-0005-0000-0000-0000786C0000}"/>
    <cellStyle name="Normal 8 3 7 2" xfId="20197" xr:uid="{00000000-0005-0000-0000-0000796C0000}"/>
    <cellStyle name="Normal 8 3 8" xfId="20191" xr:uid="{00000000-0005-0000-0000-00007A6C0000}"/>
    <cellStyle name="Normal 8 4" xfId="9983" xr:uid="{00000000-0005-0000-0000-00007B6C0000}"/>
    <cellStyle name="Normal 8 4 2" xfId="20198" xr:uid="{00000000-0005-0000-0000-00007C6C0000}"/>
    <cellStyle name="Normal 8 5" xfId="20183" xr:uid="{00000000-0005-0000-0000-00007D6C0000}"/>
    <cellStyle name="Normal 9" xfId="9984" xr:uid="{00000000-0005-0000-0000-00007E6C0000}"/>
    <cellStyle name="Normal 9 10" xfId="9985" xr:uid="{00000000-0005-0000-0000-00007F6C0000}"/>
    <cellStyle name="Normal 9 10 2" xfId="20199" xr:uid="{00000000-0005-0000-0000-0000806C0000}"/>
    <cellStyle name="Normal 9 11" xfId="10415" xr:uid="{00000000-0005-0000-0000-0000816C0000}"/>
    <cellStyle name="Normal 9 2" xfId="9986" xr:uid="{00000000-0005-0000-0000-0000826C0000}"/>
    <cellStyle name="Normal 9 2 2" xfId="9987" xr:uid="{00000000-0005-0000-0000-0000836C0000}"/>
    <cellStyle name="Normal 9 2 2 2" xfId="9988" xr:uid="{00000000-0005-0000-0000-0000846C0000}"/>
    <cellStyle name="Normal 9 2 2 2 2" xfId="20202" xr:uid="{00000000-0005-0000-0000-0000856C0000}"/>
    <cellStyle name="Normal 9 2 2 3" xfId="9989" xr:uid="{00000000-0005-0000-0000-0000866C0000}"/>
    <cellStyle name="Normal 9 2 2 3 2" xfId="20203" xr:uid="{00000000-0005-0000-0000-0000876C0000}"/>
    <cellStyle name="Normal 9 2 2 4" xfId="9990" xr:uid="{00000000-0005-0000-0000-0000886C0000}"/>
    <cellStyle name="Normal 9 2 2 4 2" xfId="20204" xr:uid="{00000000-0005-0000-0000-0000896C0000}"/>
    <cellStyle name="Normal 9 2 2 5" xfId="9991" xr:uid="{00000000-0005-0000-0000-00008A6C0000}"/>
    <cellStyle name="Normal 9 2 2 5 2" xfId="20205" xr:uid="{00000000-0005-0000-0000-00008B6C0000}"/>
    <cellStyle name="Normal 9 2 2 6" xfId="9992" xr:uid="{00000000-0005-0000-0000-00008C6C0000}"/>
    <cellStyle name="Normal 9 2 2 6 2" xfId="20206" xr:uid="{00000000-0005-0000-0000-00008D6C0000}"/>
    <cellStyle name="Normal 9 2 2 7" xfId="20201" xr:uid="{00000000-0005-0000-0000-00008E6C0000}"/>
    <cellStyle name="Normal 9 2 3" xfId="9993" xr:uid="{00000000-0005-0000-0000-00008F6C0000}"/>
    <cellStyle name="Normal 9 2 3 2" xfId="9994" xr:uid="{00000000-0005-0000-0000-0000906C0000}"/>
    <cellStyle name="Normal 9 2 3 2 2" xfId="20208" xr:uid="{00000000-0005-0000-0000-0000916C0000}"/>
    <cellStyle name="Normal 9 2 3 3" xfId="9995" xr:uid="{00000000-0005-0000-0000-0000926C0000}"/>
    <cellStyle name="Normal 9 2 3 3 2" xfId="20209" xr:uid="{00000000-0005-0000-0000-0000936C0000}"/>
    <cellStyle name="Normal 9 2 3 4" xfId="9996" xr:uid="{00000000-0005-0000-0000-0000946C0000}"/>
    <cellStyle name="Normal 9 2 3 4 2" xfId="20210" xr:uid="{00000000-0005-0000-0000-0000956C0000}"/>
    <cellStyle name="Normal 9 2 3 5" xfId="9997" xr:uid="{00000000-0005-0000-0000-0000966C0000}"/>
    <cellStyle name="Normal 9 2 3 5 2" xfId="20211" xr:uid="{00000000-0005-0000-0000-0000976C0000}"/>
    <cellStyle name="Normal 9 2 3 6" xfId="9998" xr:uid="{00000000-0005-0000-0000-0000986C0000}"/>
    <cellStyle name="Normal 9 2 3 6 2" xfId="20212" xr:uid="{00000000-0005-0000-0000-0000996C0000}"/>
    <cellStyle name="Normal 9 2 3 7" xfId="20207" xr:uid="{00000000-0005-0000-0000-00009A6C0000}"/>
    <cellStyle name="Normal 9 2 4" xfId="9999" xr:uid="{00000000-0005-0000-0000-00009B6C0000}"/>
    <cellStyle name="Normal 9 2 4 2" xfId="20213" xr:uid="{00000000-0005-0000-0000-00009C6C0000}"/>
    <cellStyle name="Normal 9 2 5" xfId="10000" xr:uid="{00000000-0005-0000-0000-00009D6C0000}"/>
    <cellStyle name="Normal 9 2 5 2" xfId="20214" xr:uid="{00000000-0005-0000-0000-00009E6C0000}"/>
    <cellStyle name="Normal 9 2 6" xfId="10001" xr:uid="{00000000-0005-0000-0000-00009F6C0000}"/>
    <cellStyle name="Normal 9 2 6 2" xfId="20215" xr:uid="{00000000-0005-0000-0000-0000A06C0000}"/>
    <cellStyle name="Normal 9 2 7" xfId="10002" xr:uid="{00000000-0005-0000-0000-0000A16C0000}"/>
    <cellStyle name="Normal 9 2 7 2" xfId="20216" xr:uid="{00000000-0005-0000-0000-0000A26C0000}"/>
    <cellStyle name="Normal 9 2 8" xfId="10003" xr:uid="{00000000-0005-0000-0000-0000A36C0000}"/>
    <cellStyle name="Normal 9 2 8 2" xfId="20217" xr:uid="{00000000-0005-0000-0000-0000A46C0000}"/>
    <cellStyle name="Normal 9 2 9" xfId="20200" xr:uid="{00000000-0005-0000-0000-0000A56C0000}"/>
    <cellStyle name="Normal 9 3" xfId="10004" xr:uid="{00000000-0005-0000-0000-0000A66C0000}"/>
    <cellStyle name="Normal 9 3 2" xfId="10005" xr:uid="{00000000-0005-0000-0000-0000A76C0000}"/>
    <cellStyle name="Normal 9 3 2 2" xfId="20219" xr:uid="{00000000-0005-0000-0000-0000A86C0000}"/>
    <cellStyle name="Normal 9 3 3" xfId="10006" xr:uid="{00000000-0005-0000-0000-0000A96C0000}"/>
    <cellStyle name="Normal 9 3 3 2" xfId="20220" xr:uid="{00000000-0005-0000-0000-0000AA6C0000}"/>
    <cellStyle name="Normal 9 3 4" xfId="10007" xr:uid="{00000000-0005-0000-0000-0000AB6C0000}"/>
    <cellStyle name="Normal 9 3 4 2" xfId="20221" xr:uid="{00000000-0005-0000-0000-0000AC6C0000}"/>
    <cellStyle name="Normal 9 3 5" xfId="10008" xr:uid="{00000000-0005-0000-0000-0000AD6C0000}"/>
    <cellStyle name="Normal 9 3 5 2" xfId="20222" xr:uid="{00000000-0005-0000-0000-0000AE6C0000}"/>
    <cellStyle name="Normal 9 3 6" xfId="10009" xr:uid="{00000000-0005-0000-0000-0000AF6C0000}"/>
    <cellStyle name="Normal 9 3 6 2" xfId="20223" xr:uid="{00000000-0005-0000-0000-0000B06C0000}"/>
    <cellStyle name="Normal 9 3 7" xfId="20218" xr:uid="{00000000-0005-0000-0000-0000B16C0000}"/>
    <cellStyle name="Normal 9 4" xfId="10010" xr:uid="{00000000-0005-0000-0000-0000B26C0000}"/>
    <cellStyle name="Normal 9 4 2" xfId="10011" xr:uid="{00000000-0005-0000-0000-0000B36C0000}"/>
    <cellStyle name="Normal 9 4 2 2" xfId="20225" xr:uid="{00000000-0005-0000-0000-0000B46C0000}"/>
    <cellStyle name="Normal 9 4 3" xfId="10012" xr:uid="{00000000-0005-0000-0000-0000B56C0000}"/>
    <cellStyle name="Normal 9 4 3 2" xfId="20226" xr:uid="{00000000-0005-0000-0000-0000B66C0000}"/>
    <cellStyle name="Normal 9 4 4" xfId="10013" xr:uid="{00000000-0005-0000-0000-0000B76C0000}"/>
    <cellStyle name="Normal 9 4 4 2" xfId="20227" xr:uid="{00000000-0005-0000-0000-0000B86C0000}"/>
    <cellStyle name="Normal 9 4 5" xfId="10014" xr:uid="{00000000-0005-0000-0000-0000B96C0000}"/>
    <cellStyle name="Normal 9 4 5 2" xfId="20228" xr:uid="{00000000-0005-0000-0000-0000BA6C0000}"/>
    <cellStyle name="Normal 9 4 6" xfId="10015" xr:uid="{00000000-0005-0000-0000-0000BB6C0000}"/>
    <cellStyle name="Normal 9 4 6 2" xfId="20229" xr:uid="{00000000-0005-0000-0000-0000BC6C0000}"/>
    <cellStyle name="Normal 9 4 7" xfId="20224" xr:uid="{00000000-0005-0000-0000-0000BD6C0000}"/>
    <cellStyle name="Normal 9 5" xfId="10016" xr:uid="{00000000-0005-0000-0000-0000BE6C0000}"/>
    <cellStyle name="Normal 9 5 2" xfId="10017" xr:uid="{00000000-0005-0000-0000-0000BF6C0000}"/>
    <cellStyle name="Normal 9 5 2 2" xfId="20231" xr:uid="{00000000-0005-0000-0000-0000C06C0000}"/>
    <cellStyle name="Normal 9 5 3" xfId="10018" xr:uid="{00000000-0005-0000-0000-0000C16C0000}"/>
    <cellStyle name="Normal 9 5 3 2" xfId="20232" xr:uid="{00000000-0005-0000-0000-0000C26C0000}"/>
    <cellStyle name="Normal 9 5 4" xfId="10019" xr:uid="{00000000-0005-0000-0000-0000C36C0000}"/>
    <cellStyle name="Normal 9 5 4 2" xfId="20233" xr:uid="{00000000-0005-0000-0000-0000C46C0000}"/>
    <cellStyle name="Normal 9 5 5" xfId="10020" xr:uid="{00000000-0005-0000-0000-0000C56C0000}"/>
    <cellStyle name="Normal 9 5 5 2" xfId="20234" xr:uid="{00000000-0005-0000-0000-0000C66C0000}"/>
    <cellStyle name="Normal 9 5 6" xfId="10021" xr:uid="{00000000-0005-0000-0000-0000C76C0000}"/>
    <cellStyle name="Normal 9 5 6 2" xfId="20235" xr:uid="{00000000-0005-0000-0000-0000C86C0000}"/>
    <cellStyle name="Normal 9 5 7" xfId="20230" xr:uid="{00000000-0005-0000-0000-0000C96C0000}"/>
    <cellStyle name="Normal 9 6" xfId="10022" xr:uid="{00000000-0005-0000-0000-0000CA6C0000}"/>
    <cellStyle name="Normal 9 6 2" xfId="20236" xr:uid="{00000000-0005-0000-0000-0000CB6C0000}"/>
    <cellStyle name="Normal 9 7" xfId="10023" xr:uid="{00000000-0005-0000-0000-0000CC6C0000}"/>
    <cellStyle name="Normal 9 7 2" xfId="20237" xr:uid="{00000000-0005-0000-0000-0000CD6C0000}"/>
    <cellStyle name="Normal 9 8" xfId="10024" xr:uid="{00000000-0005-0000-0000-0000CE6C0000}"/>
    <cellStyle name="Normal 9 8 2" xfId="20238" xr:uid="{00000000-0005-0000-0000-0000CF6C0000}"/>
    <cellStyle name="Normal 9 9" xfId="10025" xr:uid="{00000000-0005-0000-0000-0000D06C0000}"/>
    <cellStyle name="Normal 9 9 2" xfId="20239" xr:uid="{00000000-0005-0000-0000-0000D16C0000}"/>
    <cellStyle name="Normal_22.11.-22.15.  Efterskoler m.v._1" xfId="10282" xr:uid="{00000000-0005-0000-0000-0000D26C0000}"/>
    <cellStyle name="Note" xfId="10026" xr:uid="{00000000-0005-0000-0000-0000D36C0000}"/>
    <cellStyle name="Note 2" xfId="10387" xr:uid="{00000000-0005-0000-0000-0000D46C0000}"/>
    <cellStyle name="Note 3" xfId="20240" xr:uid="{00000000-0005-0000-0000-0000D56C0000}"/>
    <cellStyle name="Output" xfId="10027" builtinId="21" customBuiltin="1"/>
    <cellStyle name="Output 10" xfId="10388" xr:uid="{00000000-0005-0000-0000-0000D76C0000}"/>
    <cellStyle name="Output 2" xfId="10028" xr:uid="{00000000-0005-0000-0000-0000D86C0000}"/>
    <cellStyle name="Output 2 2" xfId="10029" xr:uid="{00000000-0005-0000-0000-0000D96C0000}"/>
    <cellStyle name="Output 2 2 2" xfId="10030" xr:uid="{00000000-0005-0000-0000-0000DA6C0000}"/>
    <cellStyle name="Output 2 2 2 2" xfId="20243" xr:uid="{00000000-0005-0000-0000-0000DB6C0000}"/>
    <cellStyle name="Output 2 2 3" xfId="20242" xr:uid="{00000000-0005-0000-0000-0000DC6C0000}"/>
    <cellStyle name="Output 2 3" xfId="10031" xr:uid="{00000000-0005-0000-0000-0000DD6C0000}"/>
    <cellStyle name="Output 2 3 2" xfId="20244" xr:uid="{00000000-0005-0000-0000-0000DE6C0000}"/>
    <cellStyle name="Output 2 4" xfId="20241" xr:uid="{00000000-0005-0000-0000-0000DF6C0000}"/>
    <cellStyle name="Output 3" xfId="10032" xr:uid="{00000000-0005-0000-0000-0000E06C0000}"/>
    <cellStyle name="Output 3 2" xfId="10033" xr:uid="{00000000-0005-0000-0000-0000E16C0000}"/>
    <cellStyle name="Output 3 2 2" xfId="20246" xr:uid="{00000000-0005-0000-0000-0000E26C0000}"/>
    <cellStyle name="Output 3 3" xfId="10034" xr:uid="{00000000-0005-0000-0000-0000E36C0000}"/>
    <cellStyle name="Output 3 3 2" xfId="20247" xr:uid="{00000000-0005-0000-0000-0000E46C0000}"/>
    <cellStyle name="Output 3 4" xfId="10035" xr:uid="{00000000-0005-0000-0000-0000E56C0000}"/>
    <cellStyle name="Output 3 4 2" xfId="20248" xr:uid="{00000000-0005-0000-0000-0000E66C0000}"/>
    <cellStyle name="Output 3 5" xfId="20245" xr:uid="{00000000-0005-0000-0000-0000E76C0000}"/>
    <cellStyle name="Output 4" xfId="10036" xr:uid="{00000000-0005-0000-0000-0000E86C0000}"/>
    <cellStyle name="Output 4 2" xfId="10037" xr:uid="{00000000-0005-0000-0000-0000E96C0000}"/>
    <cellStyle name="Output 4 2 2" xfId="20250" xr:uid="{00000000-0005-0000-0000-0000EA6C0000}"/>
    <cellStyle name="Output 4 3" xfId="20249" xr:uid="{00000000-0005-0000-0000-0000EB6C0000}"/>
    <cellStyle name="Output 5" xfId="10038" xr:uid="{00000000-0005-0000-0000-0000EC6C0000}"/>
    <cellStyle name="Output 5 2" xfId="20251" xr:uid="{00000000-0005-0000-0000-0000ED6C0000}"/>
    <cellStyle name="Output 6" xfId="10039" xr:uid="{00000000-0005-0000-0000-0000EE6C0000}"/>
    <cellStyle name="Output 6 2" xfId="20252" xr:uid="{00000000-0005-0000-0000-0000EF6C0000}"/>
    <cellStyle name="Output 7" xfId="10040" xr:uid="{00000000-0005-0000-0000-0000F06C0000}"/>
    <cellStyle name="Output 7 2" xfId="20253" xr:uid="{00000000-0005-0000-0000-0000F16C0000}"/>
    <cellStyle name="Output 8" xfId="10041" xr:uid="{00000000-0005-0000-0000-0000F26C0000}"/>
    <cellStyle name="Output 8 2" xfId="20254" xr:uid="{00000000-0005-0000-0000-0000F36C0000}"/>
    <cellStyle name="Output 9" xfId="10042" xr:uid="{00000000-0005-0000-0000-0000F46C0000}"/>
    <cellStyle name="Output 9 2" xfId="20255" xr:uid="{00000000-0005-0000-0000-0000F56C0000}"/>
    <cellStyle name="Overskrift 1" xfId="10043" builtinId="16" customBuiltin="1"/>
    <cellStyle name="Overskrift 1 2" xfId="10044" xr:uid="{00000000-0005-0000-0000-0000F76C0000}"/>
    <cellStyle name="Overskrift 1 2 2" xfId="10045" xr:uid="{00000000-0005-0000-0000-0000F86C0000}"/>
    <cellStyle name="Overskrift 1 2 2 2" xfId="20257" xr:uid="{00000000-0005-0000-0000-0000F96C0000}"/>
    <cellStyle name="Overskrift 1 2 3" xfId="10046" xr:uid="{00000000-0005-0000-0000-0000FA6C0000}"/>
    <cellStyle name="Overskrift 1 2 3 2" xfId="20258" xr:uid="{00000000-0005-0000-0000-0000FB6C0000}"/>
    <cellStyle name="Overskrift 1 2 4" xfId="10047" xr:uid="{00000000-0005-0000-0000-0000FC6C0000}"/>
    <cellStyle name="Overskrift 1 2 4 2" xfId="20259" xr:uid="{00000000-0005-0000-0000-0000FD6C0000}"/>
    <cellStyle name="Overskrift 1 2 5" xfId="20256" xr:uid="{00000000-0005-0000-0000-0000FE6C0000}"/>
    <cellStyle name="Overskrift 1 3" xfId="10048" xr:uid="{00000000-0005-0000-0000-0000FF6C0000}"/>
    <cellStyle name="Overskrift 1 3 2" xfId="10049" xr:uid="{00000000-0005-0000-0000-0000006D0000}"/>
    <cellStyle name="Overskrift 1 3 2 2" xfId="20261" xr:uid="{00000000-0005-0000-0000-0000016D0000}"/>
    <cellStyle name="Overskrift 1 3 3" xfId="10050" xr:uid="{00000000-0005-0000-0000-0000026D0000}"/>
    <cellStyle name="Overskrift 1 3 3 2" xfId="20262" xr:uid="{00000000-0005-0000-0000-0000036D0000}"/>
    <cellStyle name="Overskrift 1 3 4" xfId="20260" xr:uid="{00000000-0005-0000-0000-0000046D0000}"/>
    <cellStyle name="Overskrift 1 4" xfId="10051" xr:uid="{00000000-0005-0000-0000-0000056D0000}"/>
    <cellStyle name="Overskrift 1 4 2" xfId="10052" xr:uid="{00000000-0005-0000-0000-0000066D0000}"/>
    <cellStyle name="Overskrift 1 4 2 2" xfId="20264" xr:uid="{00000000-0005-0000-0000-0000076D0000}"/>
    <cellStyle name="Overskrift 1 4 3" xfId="20263" xr:uid="{00000000-0005-0000-0000-0000086D0000}"/>
    <cellStyle name="Overskrift 1 5" xfId="10053" xr:uid="{00000000-0005-0000-0000-0000096D0000}"/>
    <cellStyle name="Overskrift 1 5 2" xfId="20265" xr:uid="{00000000-0005-0000-0000-00000A6D0000}"/>
    <cellStyle name="Overskrift 1 6" xfId="10054" xr:uid="{00000000-0005-0000-0000-00000B6D0000}"/>
    <cellStyle name="Overskrift 1 6 2" xfId="20266" xr:uid="{00000000-0005-0000-0000-00000C6D0000}"/>
    <cellStyle name="Overskrift 1 7" xfId="10055" xr:uid="{00000000-0005-0000-0000-00000D6D0000}"/>
    <cellStyle name="Overskrift 1 7 2" xfId="20267" xr:uid="{00000000-0005-0000-0000-00000E6D0000}"/>
    <cellStyle name="Overskrift 1 8" xfId="10056" xr:uid="{00000000-0005-0000-0000-00000F6D0000}"/>
    <cellStyle name="Overskrift 1 8 2" xfId="20268" xr:uid="{00000000-0005-0000-0000-0000106D0000}"/>
    <cellStyle name="Overskrift 1 9" xfId="10389" xr:uid="{00000000-0005-0000-0000-0000116D0000}"/>
    <cellStyle name="Overskrift 2" xfId="10057" builtinId="17" customBuiltin="1"/>
    <cellStyle name="Overskrift 2 2" xfId="10058" xr:uid="{00000000-0005-0000-0000-0000136D0000}"/>
    <cellStyle name="Overskrift 2 2 2" xfId="10059" xr:uid="{00000000-0005-0000-0000-0000146D0000}"/>
    <cellStyle name="Overskrift 2 2 2 2" xfId="20270" xr:uid="{00000000-0005-0000-0000-0000156D0000}"/>
    <cellStyle name="Overskrift 2 2 3" xfId="10060" xr:uid="{00000000-0005-0000-0000-0000166D0000}"/>
    <cellStyle name="Overskrift 2 2 3 2" xfId="20271" xr:uid="{00000000-0005-0000-0000-0000176D0000}"/>
    <cellStyle name="Overskrift 2 2 4" xfId="10061" xr:uid="{00000000-0005-0000-0000-0000186D0000}"/>
    <cellStyle name="Overskrift 2 2 4 2" xfId="20272" xr:uid="{00000000-0005-0000-0000-0000196D0000}"/>
    <cellStyle name="Overskrift 2 2 5" xfId="20269" xr:uid="{00000000-0005-0000-0000-00001A6D0000}"/>
    <cellStyle name="Overskrift 2 3" xfId="10062" xr:uid="{00000000-0005-0000-0000-00001B6D0000}"/>
    <cellStyle name="Overskrift 2 3 2" xfId="10063" xr:uid="{00000000-0005-0000-0000-00001C6D0000}"/>
    <cellStyle name="Overskrift 2 3 2 2" xfId="20274" xr:uid="{00000000-0005-0000-0000-00001D6D0000}"/>
    <cellStyle name="Overskrift 2 3 3" xfId="10064" xr:uid="{00000000-0005-0000-0000-00001E6D0000}"/>
    <cellStyle name="Overskrift 2 3 3 2" xfId="20275" xr:uid="{00000000-0005-0000-0000-00001F6D0000}"/>
    <cellStyle name="Overskrift 2 3 4" xfId="20273" xr:uid="{00000000-0005-0000-0000-0000206D0000}"/>
    <cellStyle name="Overskrift 2 4" xfId="10065" xr:uid="{00000000-0005-0000-0000-0000216D0000}"/>
    <cellStyle name="Overskrift 2 4 2" xfId="10066" xr:uid="{00000000-0005-0000-0000-0000226D0000}"/>
    <cellStyle name="Overskrift 2 4 2 2" xfId="20277" xr:uid="{00000000-0005-0000-0000-0000236D0000}"/>
    <cellStyle name="Overskrift 2 4 3" xfId="20276" xr:uid="{00000000-0005-0000-0000-0000246D0000}"/>
    <cellStyle name="Overskrift 2 5" xfId="10067" xr:uid="{00000000-0005-0000-0000-0000256D0000}"/>
    <cellStyle name="Overskrift 2 5 2" xfId="20278" xr:uid="{00000000-0005-0000-0000-0000266D0000}"/>
    <cellStyle name="Overskrift 2 6" xfId="10068" xr:uid="{00000000-0005-0000-0000-0000276D0000}"/>
    <cellStyle name="Overskrift 2 6 2" xfId="20279" xr:uid="{00000000-0005-0000-0000-0000286D0000}"/>
    <cellStyle name="Overskrift 2 7" xfId="10069" xr:uid="{00000000-0005-0000-0000-0000296D0000}"/>
    <cellStyle name="Overskrift 2 7 2" xfId="20280" xr:uid="{00000000-0005-0000-0000-00002A6D0000}"/>
    <cellStyle name="Overskrift 2 8" xfId="10070" xr:uid="{00000000-0005-0000-0000-00002B6D0000}"/>
    <cellStyle name="Overskrift 2 8 2" xfId="20281" xr:uid="{00000000-0005-0000-0000-00002C6D0000}"/>
    <cellStyle name="Overskrift 2 9" xfId="10390" xr:uid="{00000000-0005-0000-0000-00002D6D0000}"/>
    <cellStyle name="Overskrift 3" xfId="10071" builtinId="18" customBuiltin="1"/>
    <cellStyle name="Overskrift 3 2" xfId="10072" xr:uid="{00000000-0005-0000-0000-00002F6D0000}"/>
    <cellStyle name="Overskrift 3 2 10" xfId="20282" xr:uid="{00000000-0005-0000-0000-0000306D0000}"/>
    <cellStyle name="Overskrift 3 2 2" xfId="10073" xr:uid="{00000000-0005-0000-0000-0000316D0000}"/>
    <cellStyle name="Overskrift 3 2 2 2" xfId="20283" xr:uid="{00000000-0005-0000-0000-0000326D0000}"/>
    <cellStyle name="Overskrift 3 2 3" xfId="10074" xr:uid="{00000000-0005-0000-0000-0000336D0000}"/>
    <cellStyle name="Overskrift 3 2 3 2" xfId="10075" xr:uid="{00000000-0005-0000-0000-0000346D0000}"/>
    <cellStyle name="Overskrift 3 2 3 2 2" xfId="20285" xr:uid="{00000000-0005-0000-0000-0000356D0000}"/>
    <cellStyle name="Overskrift 3 2 3 3" xfId="10076" xr:uid="{00000000-0005-0000-0000-0000366D0000}"/>
    <cellStyle name="Overskrift 3 2 3 3 2" xfId="20286" xr:uid="{00000000-0005-0000-0000-0000376D0000}"/>
    <cellStyle name="Overskrift 3 2 3 4" xfId="10077" xr:uid="{00000000-0005-0000-0000-0000386D0000}"/>
    <cellStyle name="Overskrift 3 2 3 4 2" xfId="20287" xr:uid="{00000000-0005-0000-0000-0000396D0000}"/>
    <cellStyle name="Overskrift 3 2 3 5" xfId="10078" xr:uid="{00000000-0005-0000-0000-00003A6D0000}"/>
    <cellStyle name="Overskrift 3 2 3 5 2" xfId="20288" xr:uid="{00000000-0005-0000-0000-00003B6D0000}"/>
    <cellStyle name="Overskrift 3 2 3 6" xfId="10079" xr:uid="{00000000-0005-0000-0000-00003C6D0000}"/>
    <cellStyle name="Overskrift 3 2 3 6 2" xfId="20289" xr:uid="{00000000-0005-0000-0000-00003D6D0000}"/>
    <cellStyle name="Overskrift 3 2 3 7" xfId="20284" xr:uid="{00000000-0005-0000-0000-00003E6D0000}"/>
    <cellStyle name="Overskrift 3 2 4" xfId="10080" xr:uid="{00000000-0005-0000-0000-00003F6D0000}"/>
    <cellStyle name="Overskrift 3 2 4 2" xfId="20290" xr:uid="{00000000-0005-0000-0000-0000406D0000}"/>
    <cellStyle name="Overskrift 3 2 5" xfId="10081" xr:uid="{00000000-0005-0000-0000-0000416D0000}"/>
    <cellStyle name="Overskrift 3 2 5 2" xfId="20291" xr:uid="{00000000-0005-0000-0000-0000426D0000}"/>
    <cellStyle name="Overskrift 3 2 6" xfId="10082" xr:uid="{00000000-0005-0000-0000-0000436D0000}"/>
    <cellStyle name="Overskrift 3 2 6 2" xfId="20292" xr:uid="{00000000-0005-0000-0000-0000446D0000}"/>
    <cellStyle name="Overskrift 3 2 7" xfId="10083" xr:uid="{00000000-0005-0000-0000-0000456D0000}"/>
    <cellStyle name="Overskrift 3 2 7 2" xfId="20293" xr:uid="{00000000-0005-0000-0000-0000466D0000}"/>
    <cellStyle name="Overskrift 3 2 8" xfId="10084" xr:uid="{00000000-0005-0000-0000-0000476D0000}"/>
    <cellStyle name="Overskrift 3 2 8 2" xfId="20294" xr:uid="{00000000-0005-0000-0000-0000486D0000}"/>
    <cellStyle name="Overskrift 3 2 9" xfId="10085" xr:uid="{00000000-0005-0000-0000-0000496D0000}"/>
    <cellStyle name="Overskrift 3 2 9 2" xfId="20295" xr:uid="{00000000-0005-0000-0000-00004A6D0000}"/>
    <cellStyle name="Overskrift 3 3" xfId="10086" xr:uid="{00000000-0005-0000-0000-00004B6D0000}"/>
    <cellStyle name="Overskrift 3 3 2" xfId="10087" xr:uid="{00000000-0005-0000-0000-00004C6D0000}"/>
    <cellStyle name="Overskrift 3 3 2 2" xfId="20297" xr:uid="{00000000-0005-0000-0000-00004D6D0000}"/>
    <cellStyle name="Overskrift 3 3 3" xfId="10088" xr:uid="{00000000-0005-0000-0000-00004E6D0000}"/>
    <cellStyle name="Overskrift 3 3 3 2" xfId="20298" xr:uid="{00000000-0005-0000-0000-00004F6D0000}"/>
    <cellStyle name="Overskrift 3 3 4" xfId="20296" xr:uid="{00000000-0005-0000-0000-0000506D0000}"/>
    <cellStyle name="Overskrift 3 4" xfId="10089" xr:uid="{00000000-0005-0000-0000-0000516D0000}"/>
    <cellStyle name="Overskrift 3 4 2" xfId="10090" xr:uid="{00000000-0005-0000-0000-0000526D0000}"/>
    <cellStyle name="Overskrift 3 4 2 2" xfId="20300" xr:uid="{00000000-0005-0000-0000-0000536D0000}"/>
    <cellStyle name="Overskrift 3 4 3" xfId="20299" xr:uid="{00000000-0005-0000-0000-0000546D0000}"/>
    <cellStyle name="Overskrift 3 5" xfId="10091" xr:uid="{00000000-0005-0000-0000-0000556D0000}"/>
    <cellStyle name="Overskrift 3 5 2" xfId="20301" xr:uid="{00000000-0005-0000-0000-0000566D0000}"/>
    <cellStyle name="Overskrift 3 6" xfId="10092" xr:uid="{00000000-0005-0000-0000-0000576D0000}"/>
    <cellStyle name="Overskrift 3 6 2" xfId="20302" xr:uid="{00000000-0005-0000-0000-0000586D0000}"/>
    <cellStyle name="Overskrift 3 7" xfId="10093" xr:uid="{00000000-0005-0000-0000-0000596D0000}"/>
    <cellStyle name="Overskrift 3 7 2" xfId="20303" xr:uid="{00000000-0005-0000-0000-00005A6D0000}"/>
    <cellStyle name="Overskrift 3 8" xfId="10094" xr:uid="{00000000-0005-0000-0000-00005B6D0000}"/>
    <cellStyle name="Overskrift 3 8 2" xfId="20304" xr:uid="{00000000-0005-0000-0000-00005C6D0000}"/>
    <cellStyle name="Overskrift 3 9" xfId="10391" xr:uid="{00000000-0005-0000-0000-00005D6D0000}"/>
    <cellStyle name="Overskrift 4" xfId="10095" builtinId="19" customBuiltin="1"/>
    <cellStyle name="Overskrift 4 2" xfId="10096" xr:uid="{00000000-0005-0000-0000-00005F6D0000}"/>
    <cellStyle name="Overskrift 4 2 2" xfId="10097" xr:uid="{00000000-0005-0000-0000-0000606D0000}"/>
    <cellStyle name="Overskrift 4 2 2 2" xfId="20306" xr:uid="{00000000-0005-0000-0000-0000616D0000}"/>
    <cellStyle name="Overskrift 4 2 3" xfId="10098" xr:uid="{00000000-0005-0000-0000-0000626D0000}"/>
    <cellStyle name="Overskrift 4 2 3 2" xfId="20307" xr:uid="{00000000-0005-0000-0000-0000636D0000}"/>
    <cellStyle name="Overskrift 4 2 4" xfId="10099" xr:uid="{00000000-0005-0000-0000-0000646D0000}"/>
    <cellStyle name="Overskrift 4 2 4 2" xfId="20308" xr:uid="{00000000-0005-0000-0000-0000656D0000}"/>
    <cellStyle name="Overskrift 4 2 5" xfId="20305" xr:uid="{00000000-0005-0000-0000-0000666D0000}"/>
    <cellStyle name="Overskrift 4 3" xfId="10100" xr:uid="{00000000-0005-0000-0000-0000676D0000}"/>
    <cellStyle name="Overskrift 4 3 2" xfId="10101" xr:uid="{00000000-0005-0000-0000-0000686D0000}"/>
    <cellStyle name="Overskrift 4 3 2 2" xfId="20310" xr:uid="{00000000-0005-0000-0000-0000696D0000}"/>
    <cellStyle name="Overskrift 4 3 3" xfId="10102" xr:uid="{00000000-0005-0000-0000-00006A6D0000}"/>
    <cellStyle name="Overskrift 4 3 3 2" xfId="20311" xr:uid="{00000000-0005-0000-0000-00006B6D0000}"/>
    <cellStyle name="Overskrift 4 3 4" xfId="20309" xr:uid="{00000000-0005-0000-0000-00006C6D0000}"/>
    <cellStyle name="Overskrift 4 4" xfId="10103" xr:uid="{00000000-0005-0000-0000-00006D6D0000}"/>
    <cellStyle name="Overskrift 4 4 2" xfId="10104" xr:uid="{00000000-0005-0000-0000-00006E6D0000}"/>
    <cellStyle name="Overskrift 4 4 2 2" xfId="20313" xr:uid="{00000000-0005-0000-0000-00006F6D0000}"/>
    <cellStyle name="Overskrift 4 4 3" xfId="20312" xr:uid="{00000000-0005-0000-0000-0000706D0000}"/>
    <cellStyle name="Overskrift 4 5" xfId="10105" xr:uid="{00000000-0005-0000-0000-0000716D0000}"/>
    <cellStyle name="Overskrift 4 5 2" xfId="20314" xr:uid="{00000000-0005-0000-0000-0000726D0000}"/>
    <cellStyle name="Overskrift 4 6" xfId="10106" xr:uid="{00000000-0005-0000-0000-0000736D0000}"/>
    <cellStyle name="Overskrift 4 6 2" xfId="20315" xr:uid="{00000000-0005-0000-0000-0000746D0000}"/>
    <cellStyle name="Overskrift 4 7" xfId="10107" xr:uid="{00000000-0005-0000-0000-0000756D0000}"/>
    <cellStyle name="Overskrift 4 7 2" xfId="20316" xr:uid="{00000000-0005-0000-0000-0000766D0000}"/>
    <cellStyle name="Overskrift 4 8" xfId="10108" xr:uid="{00000000-0005-0000-0000-0000776D0000}"/>
    <cellStyle name="Overskrift 4 8 2" xfId="20317" xr:uid="{00000000-0005-0000-0000-0000786D0000}"/>
    <cellStyle name="Overskrift 4 9" xfId="10392" xr:uid="{00000000-0005-0000-0000-0000796D0000}"/>
    <cellStyle name="Procent 10" xfId="10109" xr:uid="{00000000-0005-0000-0000-00007A6D0000}"/>
    <cellStyle name="Procent 10 2" xfId="20318" xr:uid="{00000000-0005-0000-0000-00007B6D0000}"/>
    <cellStyle name="Procent 11" xfId="10110" xr:uid="{00000000-0005-0000-0000-00007C6D0000}"/>
    <cellStyle name="Procent 11 2" xfId="20319" xr:uid="{00000000-0005-0000-0000-00007D6D0000}"/>
    <cellStyle name="Procent 12" xfId="10111" xr:uid="{00000000-0005-0000-0000-00007E6D0000}"/>
    <cellStyle name="Procent 12 2" xfId="20320" xr:uid="{00000000-0005-0000-0000-00007F6D0000}"/>
    <cellStyle name="Procent 13" xfId="10112" xr:uid="{00000000-0005-0000-0000-0000806D0000}"/>
    <cellStyle name="Procent 13 2" xfId="20321" xr:uid="{00000000-0005-0000-0000-0000816D0000}"/>
    <cellStyle name="Procent 2" xfId="10113" xr:uid="{00000000-0005-0000-0000-0000826D0000}"/>
    <cellStyle name="Procent 2 2" xfId="10114" xr:uid="{00000000-0005-0000-0000-0000836D0000}"/>
    <cellStyle name="Procent 2 2 2" xfId="10115" xr:uid="{00000000-0005-0000-0000-0000846D0000}"/>
    <cellStyle name="Procent 2 2 2 2" xfId="20324" xr:uid="{00000000-0005-0000-0000-0000856D0000}"/>
    <cellStyle name="Procent 2 2 3" xfId="10116" xr:uid="{00000000-0005-0000-0000-0000866D0000}"/>
    <cellStyle name="Procent 2 2 3 2" xfId="20325" xr:uid="{00000000-0005-0000-0000-0000876D0000}"/>
    <cellStyle name="Procent 2 2 4" xfId="20323" xr:uid="{00000000-0005-0000-0000-0000886D0000}"/>
    <cellStyle name="Procent 2 3" xfId="10117" xr:uid="{00000000-0005-0000-0000-0000896D0000}"/>
    <cellStyle name="Procent 2 3 2" xfId="20326" xr:uid="{00000000-0005-0000-0000-00008A6D0000}"/>
    <cellStyle name="Procent 2 4" xfId="10393" xr:uid="{00000000-0005-0000-0000-00008B6D0000}"/>
    <cellStyle name="Procent 2 5" xfId="20322" xr:uid="{00000000-0005-0000-0000-00008C6D0000}"/>
    <cellStyle name="Procent 3" xfId="10118" xr:uid="{00000000-0005-0000-0000-00008D6D0000}"/>
    <cellStyle name="Procent 3 2" xfId="10119" xr:uid="{00000000-0005-0000-0000-00008E6D0000}"/>
    <cellStyle name="Procent 3 2 2" xfId="10120" xr:uid="{00000000-0005-0000-0000-00008F6D0000}"/>
    <cellStyle name="Procent 3 2 2 2" xfId="20329" xr:uid="{00000000-0005-0000-0000-0000906D0000}"/>
    <cellStyle name="Procent 3 2 3" xfId="20328" xr:uid="{00000000-0005-0000-0000-0000916D0000}"/>
    <cellStyle name="Procent 3 3" xfId="10121" xr:uid="{00000000-0005-0000-0000-0000926D0000}"/>
    <cellStyle name="Procent 3 3 2" xfId="10122" xr:uid="{00000000-0005-0000-0000-0000936D0000}"/>
    <cellStyle name="Procent 3 3 2 2" xfId="20331" xr:uid="{00000000-0005-0000-0000-0000946D0000}"/>
    <cellStyle name="Procent 3 3 3" xfId="20330" xr:uid="{00000000-0005-0000-0000-0000956D0000}"/>
    <cellStyle name="Procent 3 4" xfId="10123" xr:uid="{00000000-0005-0000-0000-0000966D0000}"/>
    <cellStyle name="Procent 3 4 2" xfId="20332" xr:uid="{00000000-0005-0000-0000-0000976D0000}"/>
    <cellStyle name="Procent 3 5" xfId="10124" xr:uid="{00000000-0005-0000-0000-0000986D0000}"/>
    <cellStyle name="Procent 3 5 2" xfId="20333" xr:uid="{00000000-0005-0000-0000-0000996D0000}"/>
    <cellStyle name="Procent 3 6" xfId="20327" xr:uid="{00000000-0005-0000-0000-00009A6D0000}"/>
    <cellStyle name="Procent 4" xfId="10125" xr:uid="{00000000-0005-0000-0000-00009B6D0000}"/>
    <cellStyle name="Procent 4 2" xfId="10126" xr:uid="{00000000-0005-0000-0000-00009C6D0000}"/>
    <cellStyle name="Procent 4 2 2" xfId="20335" xr:uid="{00000000-0005-0000-0000-00009D6D0000}"/>
    <cellStyle name="Procent 4 3" xfId="10127" xr:uid="{00000000-0005-0000-0000-00009E6D0000}"/>
    <cellStyle name="Procent 4 3 2" xfId="10128" xr:uid="{00000000-0005-0000-0000-00009F6D0000}"/>
    <cellStyle name="Procent 4 3 2 2" xfId="20337" xr:uid="{00000000-0005-0000-0000-0000A06D0000}"/>
    <cellStyle name="Procent 4 3 3" xfId="10129" xr:uid="{00000000-0005-0000-0000-0000A16D0000}"/>
    <cellStyle name="Procent 4 3 3 2" xfId="20338" xr:uid="{00000000-0005-0000-0000-0000A26D0000}"/>
    <cellStyle name="Procent 4 3 4" xfId="10130" xr:uid="{00000000-0005-0000-0000-0000A36D0000}"/>
    <cellStyle name="Procent 4 3 4 2" xfId="10131" xr:uid="{00000000-0005-0000-0000-0000A46D0000}"/>
    <cellStyle name="Procent 4 3 4 2 2" xfId="20340" xr:uid="{00000000-0005-0000-0000-0000A56D0000}"/>
    <cellStyle name="Procent 4 3 4 3" xfId="10132" xr:uid="{00000000-0005-0000-0000-0000A66D0000}"/>
    <cellStyle name="Procent 4 3 4 3 2" xfId="10133" xr:uid="{00000000-0005-0000-0000-0000A76D0000}"/>
    <cellStyle name="Procent 4 3 4 3 2 2" xfId="20342" xr:uid="{00000000-0005-0000-0000-0000A86D0000}"/>
    <cellStyle name="Procent 4 3 4 3 3" xfId="10134" xr:uid="{00000000-0005-0000-0000-0000A96D0000}"/>
    <cellStyle name="Procent 4 3 4 3 3 2" xfId="10135" xr:uid="{00000000-0005-0000-0000-0000AA6D0000}"/>
    <cellStyle name="Procent 4 3 4 3 3 2 2" xfId="20344" xr:uid="{00000000-0005-0000-0000-0000AB6D0000}"/>
    <cellStyle name="Procent 4 3 4 3 3 3" xfId="10136" xr:uid="{00000000-0005-0000-0000-0000AC6D0000}"/>
    <cellStyle name="Procent 4 3 4 3 3 3 2" xfId="10137" xr:uid="{00000000-0005-0000-0000-0000AD6D0000}"/>
    <cellStyle name="Procent 4 3 4 3 3 3 2 2" xfId="20346" xr:uid="{00000000-0005-0000-0000-0000AE6D0000}"/>
    <cellStyle name="Procent 4 3 4 3 3 3 3" xfId="20345" xr:uid="{00000000-0005-0000-0000-0000AF6D0000}"/>
    <cellStyle name="Procent 4 3 4 3 3 4" xfId="10138" xr:uid="{00000000-0005-0000-0000-0000B06D0000}"/>
    <cellStyle name="Procent 4 3 4 3 3 4 2" xfId="20347" xr:uid="{00000000-0005-0000-0000-0000B16D0000}"/>
    <cellStyle name="Procent 4 3 4 3 3 5" xfId="20343" xr:uid="{00000000-0005-0000-0000-0000B26D0000}"/>
    <cellStyle name="Procent 4 3 4 3 4" xfId="20341" xr:uid="{00000000-0005-0000-0000-0000B36D0000}"/>
    <cellStyle name="Procent 4 3 4 4" xfId="10139" xr:uid="{00000000-0005-0000-0000-0000B46D0000}"/>
    <cellStyle name="Procent 4 3 4 4 2" xfId="10140" xr:uid="{00000000-0005-0000-0000-0000B56D0000}"/>
    <cellStyle name="Procent 4 3 4 4 2 2" xfId="20349" xr:uid="{00000000-0005-0000-0000-0000B66D0000}"/>
    <cellStyle name="Procent 4 3 4 4 3" xfId="10141" xr:uid="{00000000-0005-0000-0000-0000B76D0000}"/>
    <cellStyle name="Procent 4 3 4 4 3 2" xfId="20350" xr:uid="{00000000-0005-0000-0000-0000B86D0000}"/>
    <cellStyle name="Procent 4 3 4 4 4" xfId="20348" xr:uid="{00000000-0005-0000-0000-0000B96D0000}"/>
    <cellStyle name="Procent 4 3 4 5" xfId="20339" xr:uid="{00000000-0005-0000-0000-0000BA6D0000}"/>
    <cellStyle name="Procent 4 3 5" xfId="10142" xr:uid="{00000000-0005-0000-0000-0000BB6D0000}"/>
    <cellStyle name="Procent 4 3 5 2" xfId="20351" xr:uid="{00000000-0005-0000-0000-0000BC6D0000}"/>
    <cellStyle name="Procent 4 3 6" xfId="20336" xr:uid="{00000000-0005-0000-0000-0000BD6D0000}"/>
    <cellStyle name="Procent 4 4" xfId="10143" xr:uid="{00000000-0005-0000-0000-0000BE6D0000}"/>
    <cellStyle name="Procent 4 4 2" xfId="20352" xr:uid="{00000000-0005-0000-0000-0000BF6D0000}"/>
    <cellStyle name="Procent 4 5" xfId="10144" xr:uid="{00000000-0005-0000-0000-0000C06D0000}"/>
    <cellStyle name="Procent 4 5 2" xfId="20353" xr:uid="{00000000-0005-0000-0000-0000C16D0000}"/>
    <cellStyle name="Procent 4 6" xfId="20334" xr:uid="{00000000-0005-0000-0000-0000C26D0000}"/>
    <cellStyle name="Procent 5" xfId="10145" xr:uid="{00000000-0005-0000-0000-0000C36D0000}"/>
    <cellStyle name="Procent 5 10" xfId="10146" xr:uid="{00000000-0005-0000-0000-0000C46D0000}"/>
    <cellStyle name="Procent 5 10 2" xfId="20355" xr:uid="{00000000-0005-0000-0000-0000C56D0000}"/>
    <cellStyle name="Procent 5 11" xfId="10147" xr:uid="{00000000-0005-0000-0000-0000C66D0000}"/>
    <cellStyle name="Procent 5 11 2" xfId="20356" xr:uid="{00000000-0005-0000-0000-0000C76D0000}"/>
    <cellStyle name="Procent 5 12" xfId="20354" xr:uid="{00000000-0005-0000-0000-0000C86D0000}"/>
    <cellStyle name="Procent 5 2" xfId="10148" xr:uid="{00000000-0005-0000-0000-0000C96D0000}"/>
    <cellStyle name="Procent 5 2 10" xfId="20357" xr:uid="{00000000-0005-0000-0000-0000CA6D0000}"/>
    <cellStyle name="Procent 5 2 2" xfId="10149" xr:uid="{00000000-0005-0000-0000-0000CB6D0000}"/>
    <cellStyle name="Procent 5 2 2 2" xfId="20358" xr:uid="{00000000-0005-0000-0000-0000CC6D0000}"/>
    <cellStyle name="Procent 5 2 3" xfId="10150" xr:uid="{00000000-0005-0000-0000-0000CD6D0000}"/>
    <cellStyle name="Procent 5 2 3 2" xfId="10151" xr:uid="{00000000-0005-0000-0000-0000CE6D0000}"/>
    <cellStyle name="Procent 5 2 3 2 2" xfId="20360" xr:uid="{00000000-0005-0000-0000-0000CF6D0000}"/>
    <cellStyle name="Procent 5 2 3 3" xfId="10152" xr:uid="{00000000-0005-0000-0000-0000D06D0000}"/>
    <cellStyle name="Procent 5 2 3 3 2" xfId="20361" xr:uid="{00000000-0005-0000-0000-0000D16D0000}"/>
    <cellStyle name="Procent 5 2 3 4" xfId="10153" xr:uid="{00000000-0005-0000-0000-0000D26D0000}"/>
    <cellStyle name="Procent 5 2 3 4 2" xfId="20362" xr:uid="{00000000-0005-0000-0000-0000D36D0000}"/>
    <cellStyle name="Procent 5 2 3 5" xfId="10154" xr:uid="{00000000-0005-0000-0000-0000D46D0000}"/>
    <cellStyle name="Procent 5 2 3 5 2" xfId="20363" xr:uid="{00000000-0005-0000-0000-0000D56D0000}"/>
    <cellStyle name="Procent 5 2 3 6" xfId="10155" xr:uid="{00000000-0005-0000-0000-0000D66D0000}"/>
    <cellStyle name="Procent 5 2 3 6 2" xfId="20364" xr:uid="{00000000-0005-0000-0000-0000D76D0000}"/>
    <cellStyle name="Procent 5 2 3 7" xfId="20359" xr:uid="{00000000-0005-0000-0000-0000D86D0000}"/>
    <cellStyle name="Procent 5 2 4" xfId="10156" xr:uid="{00000000-0005-0000-0000-0000D96D0000}"/>
    <cellStyle name="Procent 5 2 4 2" xfId="10157" xr:uid="{00000000-0005-0000-0000-0000DA6D0000}"/>
    <cellStyle name="Procent 5 2 4 2 2" xfId="20366" xr:uid="{00000000-0005-0000-0000-0000DB6D0000}"/>
    <cellStyle name="Procent 5 2 4 3" xfId="10158" xr:uid="{00000000-0005-0000-0000-0000DC6D0000}"/>
    <cellStyle name="Procent 5 2 4 3 2" xfId="20367" xr:uid="{00000000-0005-0000-0000-0000DD6D0000}"/>
    <cellStyle name="Procent 5 2 4 4" xfId="10159" xr:uid="{00000000-0005-0000-0000-0000DE6D0000}"/>
    <cellStyle name="Procent 5 2 4 4 2" xfId="20368" xr:uid="{00000000-0005-0000-0000-0000DF6D0000}"/>
    <cellStyle name="Procent 5 2 4 5" xfId="10160" xr:uid="{00000000-0005-0000-0000-0000E06D0000}"/>
    <cellStyle name="Procent 5 2 4 5 2" xfId="20369" xr:uid="{00000000-0005-0000-0000-0000E16D0000}"/>
    <cellStyle name="Procent 5 2 4 6" xfId="10161" xr:uid="{00000000-0005-0000-0000-0000E26D0000}"/>
    <cellStyle name="Procent 5 2 4 6 2" xfId="20370" xr:uid="{00000000-0005-0000-0000-0000E36D0000}"/>
    <cellStyle name="Procent 5 2 4 7" xfId="20365" xr:uid="{00000000-0005-0000-0000-0000E46D0000}"/>
    <cellStyle name="Procent 5 2 5" xfId="10162" xr:uid="{00000000-0005-0000-0000-0000E56D0000}"/>
    <cellStyle name="Procent 5 2 5 2" xfId="20371" xr:uid="{00000000-0005-0000-0000-0000E66D0000}"/>
    <cellStyle name="Procent 5 2 6" xfId="10163" xr:uid="{00000000-0005-0000-0000-0000E76D0000}"/>
    <cellStyle name="Procent 5 2 6 2" xfId="20372" xr:uid="{00000000-0005-0000-0000-0000E86D0000}"/>
    <cellStyle name="Procent 5 2 7" xfId="10164" xr:uid="{00000000-0005-0000-0000-0000E96D0000}"/>
    <cellStyle name="Procent 5 2 7 2" xfId="20373" xr:uid="{00000000-0005-0000-0000-0000EA6D0000}"/>
    <cellStyle name="Procent 5 2 8" xfId="10165" xr:uid="{00000000-0005-0000-0000-0000EB6D0000}"/>
    <cellStyle name="Procent 5 2 8 2" xfId="20374" xr:uid="{00000000-0005-0000-0000-0000EC6D0000}"/>
    <cellStyle name="Procent 5 2 9" xfId="10166" xr:uid="{00000000-0005-0000-0000-0000ED6D0000}"/>
    <cellStyle name="Procent 5 2 9 2" xfId="20375" xr:uid="{00000000-0005-0000-0000-0000EE6D0000}"/>
    <cellStyle name="Procent 5 3" xfId="10167" xr:uid="{00000000-0005-0000-0000-0000EF6D0000}"/>
    <cellStyle name="Procent 5 3 2" xfId="20376" xr:uid="{00000000-0005-0000-0000-0000F06D0000}"/>
    <cellStyle name="Procent 5 4" xfId="10168" xr:uid="{00000000-0005-0000-0000-0000F16D0000}"/>
    <cellStyle name="Procent 5 4 2" xfId="10169" xr:uid="{00000000-0005-0000-0000-0000F26D0000}"/>
    <cellStyle name="Procent 5 4 2 2" xfId="20378" xr:uid="{00000000-0005-0000-0000-0000F36D0000}"/>
    <cellStyle name="Procent 5 4 3" xfId="10170" xr:uid="{00000000-0005-0000-0000-0000F46D0000}"/>
    <cellStyle name="Procent 5 4 3 2" xfId="20379" xr:uid="{00000000-0005-0000-0000-0000F56D0000}"/>
    <cellStyle name="Procent 5 4 4" xfId="10171" xr:uid="{00000000-0005-0000-0000-0000F66D0000}"/>
    <cellStyle name="Procent 5 4 4 2" xfId="20380" xr:uid="{00000000-0005-0000-0000-0000F76D0000}"/>
    <cellStyle name="Procent 5 4 5" xfId="10172" xr:uid="{00000000-0005-0000-0000-0000F86D0000}"/>
    <cellStyle name="Procent 5 4 5 2" xfId="20381" xr:uid="{00000000-0005-0000-0000-0000F96D0000}"/>
    <cellStyle name="Procent 5 4 6" xfId="10173" xr:uid="{00000000-0005-0000-0000-0000FA6D0000}"/>
    <cellStyle name="Procent 5 4 6 2" xfId="20382" xr:uid="{00000000-0005-0000-0000-0000FB6D0000}"/>
    <cellStyle name="Procent 5 4 7" xfId="20377" xr:uid="{00000000-0005-0000-0000-0000FC6D0000}"/>
    <cellStyle name="Procent 5 5" xfId="10174" xr:uid="{00000000-0005-0000-0000-0000FD6D0000}"/>
    <cellStyle name="Procent 5 5 2" xfId="10175" xr:uid="{00000000-0005-0000-0000-0000FE6D0000}"/>
    <cellStyle name="Procent 5 5 2 2" xfId="20384" xr:uid="{00000000-0005-0000-0000-0000FF6D0000}"/>
    <cellStyle name="Procent 5 5 3" xfId="10176" xr:uid="{00000000-0005-0000-0000-0000006E0000}"/>
    <cellStyle name="Procent 5 5 3 2" xfId="20385" xr:uid="{00000000-0005-0000-0000-0000016E0000}"/>
    <cellStyle name="Procent 5 5 4" xfId="10177" xr:uid="{00000000-0005-0000-0000-0000026E0000}"/>
    <cellStyle name="Procent 5 5 4 2" xfId="20386" xr:uid="{00000000-0005-0000-0000-0000036E0000}"/>
    <cellStyle name="Procent 5 5 5" xfId="10178" xr:uid="{00000000-0005-0000-0000-0000046E0000}"/>
    <cellStyle name="Procent 5 5 5 2" xfId="20387" xr:uid="{00000000-0005-0000-0000-0000056E0000}"/>
    <cellStyle name="Procent 5 5 6" xfId="10179" xr:uid="{00000000-0005-0000-0000-0000066E0000}"/>
    <cellStyle name="Procent 5 5 6 2" xfId="20388" xr:uid="{00000000-0005-0000-0000-0000076E0000}"/>
    <cellStyle name="Procent 5 5 7" xfId="20383" xr:uid="{00000000-0005-0000-0000-0000086E0000}"/>
    <cellStyle name="Procent 5 6" xfId="10180" xr:uid="{00000000-0005-0000-0000-0000096E0000}"/>
    <cellStyle name="Procent 5 6 2" xfId="20389" xr:uid="{00000000-0005-0000-0000-00000A6E0000}"/>
    <cellStyle name="Procent 5 7" xfId="10181" xr:uid="{00000000-0005-0000-0000-00000B6E0000}"/>
    <cellStyle name="Procent 5 7 2" xfId="20390" xr:uid="{00000000-0005-0000-0000-00000C6E0000}"/>
    <cellStyle name="Procent 5 8" xfId="10182" xr:uid="{00000000-0005-0000-0000-00000D6E0000}"/>
    <cellStyle name="Procent 5 8 2" xfId="20391" xr:uid="{00000000-0005-0000-0000-00000E6E0000}"/>
    <cellStyle name="Procent 5 9" xfId="10183" xr:uid="{00000000-0005-0000-0000-00000F6E0000}"/>
    <cellStyle name="Procent 5 9 2" xfId="20392" xr:uid="{00000000-0005-0000-0000-0000106E0000}"/>
    <cellStyle name="Procent 6" xfId="10184" xr:uid="{00000000-0005-0000-0000-0000116E0000}"/>
    <cellStyle name="Procent 6 2" xfId="10185" xr:uid="{00000000-0005-0000-0000-0000126E0000}"/>
    <cellStyle name="Procent 6 2 2" xfId="10186" xr:uid="{00000000-0005-0000-0000-0000136E0000}"/>
    <cellStyle name="Procent 6 2 2 2" xfId="20395" xr:uid="{00000000-0005-0000-0000-0000146E0000}"/>
    <cellStyle name="Procent 6 2 3" xfId="10187" xr:uid="{00000000-0005-0000-0000-0000156E0000}"/>
    <cellStyle name="Procent 6 2 3 2" xfId="20396" xr:uid="{00000000-0005-0000-0000-0000166E0000}"/>
    <cellStyle name="Procent 6 2 4" xfId="20394" xr:uid="{00000000-0005-0000-0000-0000176E0000}"/>
    <cellStyle name="Procent 6 3" xfId="10188" xr:uid="{00000000-0005-0000-0000-0000186E0000}"/>
    <cellStyle name="Procent 6 3 2" xfId="10189" xr:uid="{00000000-0005-0000-0000-0000196E0000}"/>
    <cellStyle name="Procent 6 3 2 2" xfId="20398" xr:uid="{00000000-0005-0000-0000-00001A6E0000}"/>
    <cellStyle name="Procent 6 3 3" xfId="10190" xr:uid="{00000000-0005-0000-0000-00001B6E0000}"/>
    <cellStyle name="Procent 6 3 3 2" xfId="20399" xr:uid="{00000000-0005-0000-0000-00001C6E0000}"/>
    <cellStyle name="Procent 6 3 4" xfId="10191" xr:uid="{00000000-0005-0000-0000-00001D6E0000}"/>
    <cellStyle name="Procent 6 3 4 2" xfId="10192" xr:uid="{00000000-0005-0000-0000-00001E6E0000}"/>
    <cellStyle name="Procent 6 3 4 2 2" xfId="20401" xr:uid="{00000000-0005-0000-0000-00001F6E0000}"/>
    <cellStyle name="Procent 6 3 4 3" xfId="10193" xr:uid="{00000000-0005-0000-0000-0000206E0000}"/>
    <cellStyle name="Procent 6 3 4 3 2" xfId="10194" xr:uid="{00000000-0005-0000-0000-0000216E0000}"/>
    <cellStyle name="Procent 6 3 4 3 2 2" xfId="20403" xr:uid="{00000000-0005-0000-0000-0000226E0000}"/>
    <cellStyle name="Procent 6 3 4 3 3" xfId="10195" xr:uid="{00000000-0005-0000-0000-0000236E0000}"/>
    <cellStyle name="Procent 6 3 4 3 3 2" xfId="10196" xr:uid="{00000000-0005-0000-0000-0000246E0000}"/>
    <cellStyle name="Procent 6 3 4 3 3 2 2" xfId="20405" xr:uid="{00000000-0005-0000-0000-0000256E0000}"/>
    <cellStyle name="Procent 6 3 4 3 3 3" xfId="10197" xr:uid="{00000000-0005-0000-0000-0000266E0000}"/>
    <cellStyle name="Procent 6 3 4 3 3 3 2" xfId="10198" xr:uid="{00000000-0005-0000-0000-0000276E0000}"/>
    <cellStyle name="Procent 6 3 4 3 3 3 2 2" xfId="20407" xr:uid="{00000000-0005-0000-0000-0000286E0000}"/>
    <cellStyle name="Procent 6 3 4 3 3 3 3" xfId="20406" xr:uid="{00000000-0005-0000-0000-0000296E0000}"/>
    <cellStyle name="Procent 6 3 4 3 3 4" xfId="10199" xr:uid="{00000000-0005-0000-0000-00002A6E0000}"/>
    <cellStyle name="Procent 6 3 4 3 3 4 2" xfId="20408" xr:uid="{00000000-0005-0000-0000-00002B6E0000}"/>
    <cellStyle name="Procent 6 3 4 3 3 5" xfId="20404" xr:uid="{00000000-0005-0000-0000-00002C6E0000}"/>
    <cellStyle name="Procent 6 3 4 3 4" xfId="20402" xr:uid="{00000000-0005-0000-0000-00002D6E0000}"/>
    <cellStyle name="Procent 6 3 4 4" xfId="10200" xr:uid="{00000000-0005-0000-0000-00002E6E0000}"/>
    <cellStyle name="Procent 6 3 4 4 2" xfId="10201" xr:uid="{00000000-0005-0000-0000-00002F6E0000}"/>
    <cellStyle name="Procent 6 3 4 4 2 2" xfId="20410" xr:uid="{00000000-0005-0000-0000-0000306E0000}"/>
    <cellStyle name="Procent 6 3 4 4 3" xfId="10202" xr:uid="{00000000-0005-0000-0000-0000316E0000}"/>
    <cellStyle name="Procent 6 3 4 4 3 2" xfId="20411" xr:uid="{00000000-0005-0000-0000-0000326E0000}"/>
    <cellStyle name="Procent 6 3 4 4 4" xfId="20409" xr:uid="{00000000-0005-0000-0000-0000336E0000}"/>
    <cellStyle name="Procent 6 3 4 5" xfId="20400" xr:uid="{00000000-0005-0000-0000-0000346E0000}"/>
    <cellStyle name="Procent 6 3 5" xfId="10203" xr:uid="{00000000-0005-0000-0000-0000356E0000}"/>
    <cellStyle name="Procent 6 3 5 2" xfId="20412" xr:uid="{00000000-0005-0000-0000-0000366E0000}"/>
    <cellStyle name="Procent 6 3 6" xfId="20397" xr:uid="{00000000-0005-0000-0000-0000376E0000}"/>
    <cellStyle name="Procent 6 4" xfId="10204" xr:uid="{00000000-0005-0000-0000-0000386E0000}"/>
    <cellStyle name="Procent 6 4 2" xfId="20413" xr:uid="{00000000-0005-0000-0000-0000396E0000}"/>
    <cellStyle name="Procent 6 5" xfId="20393" xr:uid="{00000000-0005-0000-0000-00003A6E0000}"/>
    <cellStyle name="Procent 7" xfId="10205" xr:uid="{00000000-0005-0000-0000-00003B6E0000}"/>
    <cellStyle name="Procent 7 2" xfId="10206" xr:uid="{00000000-0005-0000-0000-00003C6E0000}"/>
    <cellStyle name="Procent 7 2 2" xfId="20415" xr:uid="{00000000-0005-0000-0000-00003D6E0000}"/>
    <cellStyle name="Procent 7 3" xfId="10207" xr:uid="{00000000-0005-0000-0000-00003E6E0000}"/>
    <cellStyle name="Procent 7 3 2" xfId="20416" xr:uid="{00000000-0005-0000-0000-00003F6E0000}"/>
    <cellStyle name="Procent 7 4" xfId="20414" xr:uid="{00000000-0005-0000-0000-0000406E0000}"/>
    <cellStyle name="Procent 8" xfId="10208" xr:uid="{00000000-0005-0000-0000-0000416E0000}"/>
    <cellStyle name="Procent 8 2" xfId="10209" xr:uid="{00000000-0005-0000-0000-0000426E0000}"/>
    <cellStyle name="Procent 8 2 2" xfId="20418" xr:uid="{00000000-0005-0000-0000-0000436E0000}"/>
    <cellStyle name="Procent 8 3" xfId="20417" xr:uid="{00000000-0005-0000-0000-0000446E0000}"/>
    <cellStyle name="Procent 9" xfId="10210" xr:uid="{00000000-0005-0000-0000-0000456E0000}"/>
    <cellStyle name="Procent 9 2" xfId="20419" xr:uid="{00000000-0005-0000-0000-0000466E0000}"/>
    <cellStyle name="Sammenkædet celle" xfId="10211" builtinId="24" customBuiltin="1"/>
    <cellStyle name="Sammenkædet celle 2" xfId="10212" xr:uid="{00000000-0005-0000-0000-0000486E0000}"/>
    <cellStyle name="Sammenkædet celle 2 2" xfId="10213" xr:uid="{00000000-0005-0000-0000-0000496E0000}"/>
    <cellStyle name="Sammenkædet celle 2 2 2" xfId="20421" xr:uid="{00000000-0005-0000-0000-00004A6E0000}"/>
    <cellStyle name="Sammenkædet celle 2 3" xfId="10214" xr:uid="{00000000-0005-0000-0000-00004B6E0000}"/>
    <cellStyle name="Sammenkædet celle 2 3 2" xfId="20422" xr:uid="{00000000-0005-0000-0000-00004C6E0000}"/>
    <cellStyle name="Sammenkædet celle 2 4" xfId="10215" xr:uid="{00000000-0005-0000-0000-00004D6E0000}"/>
    <cellStyle name="Sammenkædet celle 2 4 2" xfId="20423" xr:uid="{00000000-0005-0000-0000-00004E6E0000}"/>
    <cellStyle name="Sammenkædet celle 2 5" xfId="20420" xr:uid="{00000000-0005-0000-0000-00004F6E0000}"/>
    <cellStyle name="Sammenkædet celle 3" xfId="10216" xr:uid="{00000000-0005-0000-0000-0000506E0000}"/>
    <cellStyle name="Sammenkædet celle 3 2" xfId="10217" xr:uid="{00000000-0005-0000-0000-0000516E0000}"/>
    <cellStyle name="Sammenkædet celle 3 2 2" xfId="20425" xr:uid="{00000000-0005-0000-0000-0000526E0000}"/>
    <cellStyle name="Sammenkædet celle 3 3" xfId="10218" xr:uid="{00000000-0005-0000-0000-0000536E0000}"/>
    <cellStyle name="Sammenkædet celle 3 3 2" xfId="20426" xr:uid="{00000000-0005-0000-0000-0000546E0000}"/>
    <cellStyle name="Sammenkædet celle 3 4" xfId="20424" xr:uid="{00000000-0005-0000-0000-0000556E0000}"/>
    <cellStyle name="Sammenkædet celle 4" xfId="10219" xr:uid="{00000000-0005-0000-0000-0000566E0000}"/>
    <cellStyle name="Sammenkædet celle 4 2" xfId="10220" xr:uid="{00000000-0005-0000-0000-0000576E0000}"/>
    <cellStyle name="Sammenkædet celle 4 2 2" xfId="20428" xr:uid="{00000000-0005-0000-0000-0000586E0000}"/>
    <cellStyle name="Sammenkædet celle 4 3" xfId="20427" xr:uid="{00000000-0005-0000-0000-0000596E0000}"/>
    <cellStyle name="Sammenkædet celle 5" xfId="10221" xr:uid="{00000000-0005-0000-0000-00005A6E0000}"/>
    <cellStyle name="Sammenkædet celle 5 2" xfId="20429" xr:uid="{00000000-0005-0000-0000-00005B6E0000}"/>
    <cellStyle name="Sammenkædet celle 6" xfId="10222" xr:uid="{00000000-0005-0000-0000-00005C6E0000}"/>
    <cellStyle name="Sammenkædet celle 6 2" xfId="20430" xr:uid="{00000000-0005-0000-0000-00005D6E0000}"/>
    <cellStyle name="Sammenkædet celle 7" xfId="10223" xr:uid="{00000000-0005-0000-0000-00005E6E0000}"/>
    <cellStyle name="Sammenkædet celle 7 2" xfId="20431" xr:uid="{00000000-0005-0000-0000-00005F6E0000}"/>
    <cellStyle name="Sammenkædet celle 8" xfId="10224" xr:uid="{00000000-0005-0000-0000-0000606E0000}"/>
    <cellStyle name="Sammenkædet celle 8 2" xfId="20432" xr:uid="{00000000-0005-0000-0000-0000616E0000}"/>
    <cellStyle name="Sammenkædet celle 9" xfId="10394" xr:uid="{00000000-0005-0000-0000-0000626E0000}"/>
    <cellStyle name="Satisfaisant" xfId="10225" xr:uid="{00000000-0005-0000-0000-0000636E0000}"/>
    <cellStyle name="Satisfaisant 2" xfId="20433" xr:uid="{00000000-0005-0000-0000-0000646E0000}"/>
    <cellStyle name="Sortie" xfId="10226" xr:uid="{00000000-0005-0000-0000-0000656E0000}"/>
    <cellStyle name="Sortie 2" xfId="10227" xr:uid="{00000000-0005-0000-0000-0000666E0000}"/>
    <cellStyle name="Sortie 2 2" xfId="20435" xr:uid="{00000000-0005-0000-0000-0000676E0000}"/>
    <cellStyle name="Sortie 3" xfId="10228" xr:uid="{00000000-0005-0000-0000-0000686E0000}"/>
    <cellStyle name="Sortie 3 2" xfId="20436" xr:uid="{00000000-0005-0000-0000-0000696E0000}"/>
    <cellStyle name="Sortie 4" xfId="20434" xr:uid="{00000000-0005-0000-0000-00006A6E0000}"/>
    <cellStyle name="Texte explicatif" xfId="10229" xr:uid="{00000000-0005-0000-0000-00006B6E0000}"/>
    <cellStyle name="Texte explicatif 2" xfId="20437" xr:uid="{00000000-0005-0000-0000-00006C6E0000}"/>
    <cellStyle name="Titel" xfId="10230" builtinId="15" customBuiltin="1"/>
    <cellStyle name="Titel 2" xfId="10231" xr:uid="{00000000-0005-0000-0000-00006E6E0000}"/>
    <cellStyle name="Titel 2 2" xfId="10232" xr:uid="{00000000-0005-0000-0000-00006F6E0000}"/>
    <cellStyle name="Titel 2 2 2" xfId="20439" xr:uid="{00000000-0005-0000-0000-0000706E0000}"/>
    <cellStyle name="Titel 2 3" xfId="20438" xr:uid="{00000000-0005-0000-0000-0000716E0000}"/>
    <cellStyle name="Titel 3" xfId="10233" xr:uid="{00000000-0005-0000-0000-0000726E0000}"/>
    <cellStyle name="Titel 3 2" xfId="20440" xr:uid="{00000000-0005-0000-0000-0000736E0000}"/>
    <cellStyle name="Titel 4" xfId="10234" xr:uid="{00000000-0005-0000-0000-0000746E0000}"/>
    <cellStyle name="Titel 4 2" xfId="20441" xr:uid="{00000000-0005-0000-0000-0000756E0000}"/>
    <cellStyle name="Titel 5" xfId="10235" xr:uid="{00000000-0005-0000-0000-0000766E0000}"/>
    <cellStyle name="Titel 5 2" xfId="20442" xr:uid="{00000000-0005-0000-0000-0000776E0000}"/>
    <cellStyle name="Titel 6" xfId="10236" xr:uid="{00000000-0005-0000-0000-0000786E0000}"/>
    <cellStyle name="Titel 6 2" xfId="20443" xr:uid="{00000000-0005-0000-0000-0000796E0000}"/>
    <cellStyle name="Titel 7" xfId="10237" xr:uid="{00000000-0005-0000-0000-00007A6E0000}"/>
    <cellStyle name="Titel 7 2" xfId="20444" xr:uid="{00000000-0005-0000-0000-00007B6E0000}"/>
    <cellStyle name="Titel 8" xfId="10395" xr:uid="{00000000-0005-0000-0000-00007C6E0000}"/>
    <cellStyle name="Title" xfId="10238" xr:uid="{00000000-0005-0000-0000-00007D6E0000}"/>
    <cellStyle name="Title 2" xfId="10396" xr:uid="{00000000-0005-0000-0000-00007E6E0000}"/>
    <cellStyle name="Title 3" xfId="20445" xr:uid="{00000000-0005-0000-0000-00007F6E0000}"/>
    <cellStyle name="Titre" xfId="10239" xr:uid="{00000000-0005-0000-0000-0000806E0000}"/>
    <cellStyle name="Titre 2" xfId="20446" xr:uid="{00000000-0005-0000-0000-0000816E0000}"/>
    <cellStyle name="Titre 1" xfId="10240" xr:uid="{00000000-0005-0000-0000-0000826E0000}"/>
    <cellStyle name="Titre 1 2" xfId="20447" xr:uid="{00000000-0005-0000-0000-0000836E0000}"/>
    <cellStyle name="Titre 2" xfId="10241" xr:uid="{00000000-0005-0000-0000-0000846E0000}"/>
    <cellStyle name="Titre 2 2" xfId="20448" xr:uid="{00000000-0005-0000-0000-0000856E0000}"/>
    <cellStyle name="Titre 3" xfId="10242" xr:uid="{00000000-0005-0000-0000-0000866E0000}"/>
    <cellStyle name="Titre 3 2" xfId="20449" xr:uid="{00000000-0005-0000-0000-0000876E0000}"/>
    <cellStyle name="Titre 4" xfId="10243" xr:uid="{00000000-0005-0000-0000-0000886E0000}"/>
    <cellStyle name="Titre 4 2" xfId="20450" xr:uid="{00000000-0005-0000-0000-0000896E0000}"/>
    <cellStyle name="Total" xfId="10244" builtinId="25" customBuiltin="1"/>
    <cellStyle name="Total 10" xfId="10397" xr:uid="{00000000-0005-0000-0000-00008B6E0000}"/>
    <cellStyle name="Total 2" xfId="10245" xr:uid="{00000000-0005-0000-0000-00008C6E0000}"/>
    <cellStyle name="Total 2 2" xfId="10246" xr:uid="{00000000-0005-0000-0000-00008D6E0000}"/>
    <cellStyle name="Total 2 2 2" xfId="10247" xr:uid="{00000000-0005-0000-0000-00008E6E0000}"/>
    <cellStyle name="Total 2 2 2 2" xfId="20453" xr:uid="{00000000-0005-0000-0000-00008F6E0000}"/>
    <cellStyle name="Total 2 2 3" xfId="10248" xr:uid="{00000000-0005-0000-0000-0000906E0000}"/>
    <cellStyle name="Total 2 2 3 2" xfId="20454" xr:uid="{00000000-0005-0000-0000-0000916E0000}"/>
    <cellStyle name="Total 2 2 4" xfId="20452" xr:uid="{00000000-0005-0000-0000-0000926E0000}"/>
    <cellStyle name="Total 2 3" xfId="10249" xr:uid="{00000000-0005-0000-0000-0000936E0000}"/>
    <cellStyle name="Total 2 3 2" xfId="20455" xr:uid="{00000000-0005-0000-0000-0000946E0000}"/>
    <cellStyle name="Total 2 4" xfId="20451" xr:uid="{00000000-0005-0000-0000-0000956E0000}"/>
    <cellStyle name="Total 3" xfId="10250" xr:uid="{00000000-0005-0000-0000-0000966E0000}"/>
    <cellStyle name="Total 3 2" xfId="10251" xr:uid="{00000000-0005-0000-0000-0000976E0000}"/>
    <cellStyle name="Total 3 2 2" xfId="10252" xr:uid="{00000000-0005-0000-0000-0000986E0000}"/>
    <cellStyle name="Total 3 2 2 2" xfId="20458" xr:uid="{00000000-0005-0000-0000-0000996E0000}"/>
    <cellStyle name="Total 3 2 3" xfId="20457" xr:uid="{00000000-0005-0000-0000-00009A6E0000}"/>
    <cellStyle name="Total 3 3" xfId="10253" xr:uid="{00000000-0005-0000-0000-00009B6E0000}"/>
    <cellStyle name="Total 3 3 2" xfId="20459" xr:uid="{00000000-0005-0000-0000-00009C6E0000}"/>
    <cellStyle name="Total 3 4" xfId="10254" xr:uid="{00000000-0005-0000-0000-00009D6E0000}"/>
    <cellStyle name="Total 3 4 2" xfId="20460" xr:uid="{00000000-0005-0000-0000-00009E6E0000}"/>
    <cellStyle name="Total 3 5" xfId="20456" xr:uid="{00000000-0005-0000-0000-00009F6E0000}"/>
    <cellStyle name="Total 4" xfId="10255" xr:uid="{00000000-0005-0000-0000-0000A06E0000}"/>
    <cellStyle name="Total 4 2" xfId="10256" xr:uid="{00000000-0005-0000-0000-0000A16E0000}"/>
    <cellStyle name="Total 4 2 2" xfId="20462" xr:uid="{00000000-0005-0000-0000-0000A26E0000}"/>
    <cellStyle name="Total 4 3" xfId="20461" xr:uid="{00000000-0005-0000-0000-0000A36E0000}"/>
    <cellStyle name="Total 5" xfId="10257" xr:uid="{00000000-0005-0000-0000-0000A46E0000}"/>
    <cellStyle name="Total 5 2" xfId="20463" xr:uid="{00000000-0005-0000-0000-0000A56E0000}"/>
    <cellStyle name="Total 6" xfId="10258" xr:uid="{00000000-0005-0000-0000-0000A66E0000}"/>
    <cellStyle name="Total 6 2" xfId="20464" xr:uid="{00000000-0005-0000-0000-0000A76E0000}"/>
    <cellStyle name="Total 7" xfId="10259" xr:uid="{00000000-0005-0000-0000-0000A86E0000}"/>
    <cellStyle name="Total 7 2" xfId="20465" xr:uid="{00000000-0005-0000-0000-0000A96E0000}"/>
    <cellStyle name="Total 8" xfId="10260" xr:uid="{00000000-0005-0000-0000-0000AA6E0000}"/>
    <cellStyle name="Total 8 2" xfId="20466" xr:uid="{00000000-0005-0000-0000-0000AB6E0000}"/>
    <cellStyle name="Total 9" xfId="10261" xr:uid="{00000000-0005-0000-0000-0000AC6E0000}"/>
    <cellStyle name="Total 9 2" xfId="20467" xr:uid="{00000000-0005-0000-0000-0000AD6E0000}"/>
    <cellStyle name="Udefineret" xfId="10262" xr:uid="{00000000-0005-0000-0000-0000AE6E0000}"/>
    <cellStyle name="Udefineret 2" xfId="10263" xr:uid="{00000000-0005-0000-0000-0000AF6E0000}"/>
    <cellStyle name="Udefineret 2 2" xfId="20469" xr:uid="{00000000-0005-0000-0000-0000B06E0000}"/>
    <cellStyle name="Udefineret 3" xfId="20468" xr:uid="{00000000-0005-0000-0000-0000B16E0000}"/>
    <cellStyle name="Ugyldig" xfId="10264" builtinId="27" customBuiltin="1"/>
    <cellStyle name="Ugyldig 2" xfId="10265" xr:uid="{00000000-0005-0000-0000-0000B36E0000}"/>
    <cellStyle name="Ugyldig 2 2" xfId="10266" xr:uid="{00000000-0005-0000-0000-0000B46E0000}"/>
    <cellStyle name="Ugyldig 2 2 2" xfId="20471" xr:uid="{00000000-0005-0000-0000-0000B56E0000}"/>
    <cellStyle name="Ugyldig 2 3" xfId="10267" xr:uid="{00000000-0005-0000-0000-0000B66E0000}"/>
    <cellStyle name="Ugyldig 2 3 2" xfId="20472" xr:uid="{00000000-0005-0000-0000-0000B76E0000}"/>
    <cellStyle name="Ugyldig 2 4" xfId="10268" xr:uid="{00000000-0005-0000-0000-0000B86E0000}"/>
    <cellStyle name="Ugyldig 2 4 2" xfId="20473" xr:uid="{00000000-0005-0000-0000-0000B96E0000}"/>
    <cellStyle name="Ugyldig 2 5" xfId="20470" xr:uid="{00000000-0005-0000-0000-0000BA6E0000}"/>
    <cellStyle name="Ugyldig 3" xfId="10269" xr:uid="{00000000-0005-0000-0000-0000BB6E0000}"/>
    <cellStyle name="Ugyldig 3 2" xfId="10270" xr:uid="{00000000-0005-0000-0000-0000BC6E0000}"/>
    <cellStyle name="Ugyldig 3 2 2" xfId="20475" xr:uid="{00000000-0005-0000-0000-0000BD6E0000}"/>
    <cellStyle name="Ugyldig 3 3" xfId="10271" xr:uid="{00000000-0005-0000-0000-0000BE6E0000}"/>
    <cellStyle name="Ugyldig 3 3 2" xfId="20476" xr:uid="{00000000-0005-0000-0000-0000BF6E0000}"/>
    <cellStyle name="Ugyldig 3 4" xfId="20474" xr:uid="{00000000-0005-0000-0000-0000C06E0000}"/>
    <cellStyle name="Ugyldig 4" xfId="10272" xr:uid="{00000000-0005-0000-0000-0000C16E0000}"/>
    <cellStyle name="Ugyldig 4 2" xfId="10273" xr:uid="{00000000-0005-0000-0000-0000C26E0000}"/>
    <cellStyle name="Ugyldig 4 2 2" xfId="20478" xr:uid="{00000000-0005-0000-0000-0000C36E0000}"/>
    <cellStyle name="Ugyldig 4 3" xfId="20477" xr:uid="{00000000-0005-0000-0000-0000C46E0000}"/>
    <cellStyle name="Ugyldig 5" xfId="10274" xr:uid="{00000000-0005-0000-0000-0000C56E0000}"/>
    <cellStyle name="Ugyldig 5 2" xfId="20479" xr:uid="{00000000-0005-0000-0000-0000C66E0000}"/>
    <cellStyle name="Ugyldig 6" xfId="10275" xr:uid="{00000000-0005-0000-0000-0000C76E0000}"/>
    <cellStyle name="Ugyldig 6 2" xfId="20480" xr:uid="{00000000-0005-0000-0000-0000C86E0000}"/>
    <cellStyle name="Ugyldig 7" xfId="10276" xr:uid="{00000000-0005-0000-0000-0000C96E0000}"/>
    <cellStyle name="Ugyldig 7 2" xfId="20481" xr:uid="{00000000-0005-0000-0000-0000CA6E0000}"/>
    <cellStyle name="Ugyldig 8" xfId="10277" xr:uid="{00000000-0005-0000-0000-0000CB6E0000}"/>
    <cellStyle name="Ugyldig 8 2" xfId="20482" xr:uid="{00000000-0005-0000-0000-0000CC6E0000}"/>
    <cellStyle name="Ugyldig 9" xfId="10398" xr:uid="{00000000-0005-0000-0000-0000CD6E0000}"/>
    <cellStyle name="Valuta 2" xfId="10278" xr:uid="{00000000-0005-0000-0000-0000CE6E0000}"/>
    <cellStyle name="Valuta 2 2" xfId="20483" xr:uid="{00000000-0005-0000-0000-0000CF6E0000}"/>
    <cellStyle name="Vérification" xfId="10279" xr:uid="{00000000-0005-0000-0000-0000D06E0000}"/>
    <cellStyle name="Vérification 2" xfId="20484" xr:uid="{00000000-0005-0000-0000-0000D16E0000}"/>
    <cellStyle name="Warning Text" xfId="10280" xr:uid="{00000000-0005-0000-0000-0000D26E0000}"/>
    <cellStyle name="Warning Text 2" xfId="10399" xr:uid="{00000000-0005-0000-0000-0000D36E0000}"/>
    <cellStyle name="Warning Text 3" xfId="20485" xr:uid="{00000000-0005-0000-0000-0000D46E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00CC00"/>
      <color rgb="FFC3D4FB"/>
      <color rgb="FFD8E3F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Kontortema">
  <a:themeElements>
    <a:clrScheme name="Aspek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KACOS@uvm.dk"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ustomProperty" Target="../customProperty1.bin"/><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ustomProperty" Target="../customProperty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customProperty" Target="../customProperty1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customProperty" Target="../customProperty1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customProperty" Target="../customProperty1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4" Type="http://schemas.openxmlformats.org/officeDocument/2006/relationships/customProperty" Target="../customProperty2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4" Type="http://schemas.openxmlformats.org/officeDocument/2006/relationships/customProperty" Target="../customProperty21.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4" Type="http://schemas.openxmlformats.org/officeDocument/2006/relationships/customProperty" Target="../customProperty22.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4" Type="http://schemas.openxmlformats.org/officeDocument/2006/relationships/customProperty" Target="../customProperty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B1:E38"/>
  <sheetViews>
    <sheetView tabSelected="1" zoomScale="90" zoomScaleNormal="90" workbookViewId="0">
      <selection activeCell="J38" sqref="J38"/>
    </sheetView>
  </sheetViews>
  <sheetFormatPr defaultColWidth="8.7109375" defaultRowHeight="12.75"/>
  <cols>
    <col min="1" max="1" width="2.28515625" style="695" customWidth="1"/>
    <col min="2" max="2" width="50.28515625" style="695" customWidth="1"/>
    <col min="3" max="3" width="26.140625" style="695" customWidth="1"/>
    <col min="4" max="4" width="5" style="695" customWidth="1"/>
    <col min="5" max="5" width="82.42578125" style="695" customWidth="1"/>
    <col min="6" max="16384" width="8.7109375" style="695"/>
  </cols>
  <sheetData>
    <row r="1" spans="2:5" ht="18" customHeight="1"/>
    <row r="2" spans="2:5" ht="14.1" customHeight="1">
      <c r="B2" s="696" t="s">
        <v>0</v>
      </c>
    </row>
    <row r="3" spans="2:5" ht="14.1" customHeight="1">
      <c r="B3" s="695" t="s">
        <v>1</v>
      </c>
    </row>
    <row r="4" spans="2:5" ht="14.1" customHeight="1">
      <c r="B4" s="695" t="s">
        <v>2</v>
      </c>
    </row>
    <row r="5" spans="2:5" ht="14.1" customHeight="1">
      <c r="B5" s="695" t="s">
        <v>3</v>
      </c>
      <c r="E5" s="788" t="s">
        <v>5945</v>
      </c>
    </row>
    <row r="6" spans="2:5" ht="14.1" customHeight="1" thickBot="1">
      <c r="E6" s="788" t="s">
        <v>5946</v>
      </c>
    </row>
    <row r="7" spans="2:5" ht="18.75" customHeight="1" thickBot="1">
      <c r="B7" s="852" t="s">
        <v>4</v>
      </c>
      <c r="C7" s="853"/>
      <c r="D7" s="853"/>
      <c r="E7" s="854"/>
    </row>
    <row r="8" spans="2:5" ht="13.5" customHeight="1">
      <c r="B8" s="695" t="s">
        <v>5</v>
      </c>
    </row>
    <row r="9" spans="2:5" ht="18" customHeight="1">
      <c r="B9" s="697" t="s">
        <v>6</v>
      </c>
    </row>
    <row r="10" spans="2:5" ht="13.5" customHeight="1">
      <c r="B10" s="698" t="s">
        <v>7</v>
      </c>
    </row>
    <row r="11" spans="2:5" ht="12.75" customHeight="1" thickBot="1"/>
    <row r="12" spans="2:5" ht="13.5" customHeight="1">
      <c r="B12" s="699" t="s">
        <v>8</v>
      </c>
      <c r="C12" s="700"/>
      <c r="D12" s="700"/>
      <c r="E12" s="701" t="s">
        <v>9</v>
      </c>
    </row>
    <row r="13" spans="2:5" ht="13.5" customHeight="1">
      <c r="B13" s="702" t="s">
        <v>10</v>
      </c>
      <c r="C13" s="703"/>
      <c r="D13" s="703"/>
      <c r="E13" s="704" t="s">
        <v>11</v>
      </c>
    </row>
    <row r="14" spans="2:5" ht="11.25" customHeight="1">
      <c r="B14" s="702" t="s">
        <v>12</v>
      </c>
      <c r="C14" s="703"/>
      <c r="D14" s="703"/>
      <c r="E14" s="704" t="s">
        <v>13</v>
      </c>
    </row>
    <row r="15" spans="2:5" ht="11.25" customHeight="1">
      <c r="B15" s="835" t="s">
        <v>14</v>
      </c>
      <c r="C15" s="703"/>
      <c r="D15" s="703"/>
      <c r="E15" s="704" t="s">
        <v>15</v>
      </c>
    </row>
    <row r="16" spans="2:5" ht="11.25" customHeight="1">
      <c r="B16" s="702" t="s">
        <v>16</v>
      </c>
      <c r="C16" s="703"/>
      <c r="D16" s="703"/>
      <c r="E16" s="704" t="s">
        <v>17</v>
      </c>
    </row>
    <row r="17" spans="2:5" ht="11.25" customHeight="1">
      <c r="B17" s="702" t="s">
        <v>18</v>
      </c>
      <c r="C17" s="703"/>
      <c r="D17" s="703"/>
      <c r="E17" s="704" t="s">
        <v>19</v>
      </c>
    </row>
    <row r="18" spans="2:5">
      <c r="B18" s="702" t="s">
        <v>20</v>
      </c>
      <c r="C18" s="703"/>
      <c r="D18" s="703"/>
      <c r="E18" s="836" t="s">
        <v>21</v>
      </c>
    </row>
    <row r="19" spans="2:5">
      <c r="B19" s="702" t="s">
        <v>22</v>
      </c>
      <c r="C19" s="703"/>
      <c r="D19" s="703"/>
      <c r="E19" s="704" t="s">
        <v>23</v>
      </c>
    </row>
    <row r="20" spans="2:5">
      <c r="B20" s="702" t="s">
        <v>24</v>
      </c>
      <c r="C20" s="703"/>
      <c r="D20" s="703"/>
      <c r="E20" s="704" t="s">
        <v>25</v>
      </c>
    </row>
    <row r="21" spans="2:5">
      <c r="B21" s="835" t="s">
        <v>26</v>
      </c>
      <c r="C21" s="703"/>
      <c r="D21" s="703"/>
      <c r="E21" s="704" t="s">
        <v>27</v>
      </c>
    </row>
    <row r="22" spans="2:5">
      <c r="B22" s="702" t="s">
        <v>28</v>
      </c>
      <c r="C22" s="703"/>
      <c r="D22" s="703"/>
      <c r="E22" s="704" t="s">
        <v>29</v>
      </c>
    </row>
    <row r="23" spans="2:5">
      <c r="B23" s="702" t="s">
        <v>30</v>
      </c>
      <c r="C23" s="703"/>
      <c r="D23" s="703"/>
      <c r="E23" s="836" t="s">
        <v>31</v>
      </c>
    </row>
    <row r="24" spans="2:5" ht="13.5" thickBot="1">
      <c r="B24" s="705" t="s">
        <v>32</v>
      </c>
      <c r="C24" s="706"/>
      <c r="D24" s="706"/>
      <c r="E24" s="837"/>
    </row>
    <row r="25" spans="2:5">
      <c r="C25" s="703"/>
      <c r="D25" s="703"/>
    </row>
    <row r="26" spans="2:5">
      <c r="C26" s="703"/>
      <c r="D26" s="703"/>
    </row>
    <row r="27" spans="2:5" ht="15.75">
      <c r="B27" s="696" t="s">
        <v>33</v>
      </c>
      <c r="C27" s="703"/>
      <c r="D27" s="703"/>
      <c r="E27" s="703"/>
    </row>
    <row r="28" spans="2:5">
      <c r="B28" s="710" t="s">
        <v>34</v>
      </c>
      <c r="C28" s="703"/>
      <c r="D28" s="703"/>
      <c r="E28" s="709"/>
    </row>
    <row r="29" spans="2:5">
      <c r="C29" s="707"/>
      <c r="D29" s="707"/>
      <c r="E29" s="708"/>
    </row>
    <row r="30" spans="2:5">
      <c r="B30" s="709"/>
      <c r="C30" s="709"/>
      <c r="D30" s="709"/>
      <c r="E30" s="709"/>
    </row>
    <row r="37" spans="2:2">
      <c r="B37" s="711"/>
    </row>
    <row r="38" spans="2:2">
      <c r="B38" s="711"/>
    </row>
  </sheetData>
  <customSheetViews>
    <customSheetView guid="{F165901F-2ED3-463B-B2D8-F03C10664774}" scale="90">
      <selection activeCell="F11" sqref="F11"/>
      <pageMargins left="0" right="0" top="0" bottom="0" header="0" footer="0"/>
      <pageSetup paperSize="9" orientation="portrait" r:id="rId1"/>
      <headerFooter alignWithMargins="0"/>
    </customSheetView>
    <customSheetView guid="{4815BE6A-DAE3-4DF6-B77E-1B568730B529}" scale="90">
      <selection activeCell="B20" sqref="B20"/>
      <pageMargins left="0" right="0" top="0" bottom="0" header="0" footer="0"/>
      <pageSetup paperSize="9" orientation="portrait" r:id="rId2"/>
      <headerFooter alignWithMargins="0"/>
    </customSheetView>
  </customSheetViews>
  <mergeCells count="1">
    <mergeCell ref="B7:E7"/>
  </mergeCells>
  <phoneticPr fontId="10" type="noConversion"/>
  <hyperlinks>
    <hyperlink ref="B13" location="'42.02. Almengymnasiale udd.'!A1" display="Almengymnasiale uddannelser " xr:uid="{00000000-0004-0000-0000-000000000000}"/>
    <hyperlink ref="B14" location="'74.02. Almen voksenudd.'!A1" display="Almen voksenuddannelse" xr:uid="{00000000-0004-0000-0000-000001000000}"/>
    <hyperlink ref="B15" location="'72.01 AMU ekskl. moms'!A1" display="AMU-uddannelser - (EVE inden for fælles kompetencebeskrivelse)" xr:uid="{00000000-0004-0000-0000-000002000000}"/>
    <hyperlink ref="B16" location="'22.11.  Efterskoler'!A1" display="Efterskoler (inkl. takst for elevstøtte fra konto 98.51)" xr:uid="{00000000-0004-0000-0000-000003000000}"/>
    <hyperlink ref="B18" location="'41.01. Erhvervsgymn. udd.'!A1" display="Erhvervsgymnasiale uddannelser" xr:uid="{00000000-0004-0000-0000-000004000000}"/>
    <hyperlink ref="B19" location="'31.01. Erhvervsudd.'!A1" display="Erhvervsuddannelser" xr:uid="{00000000-0004-0000-0000-000005000000}"/>
    <hyperlink ref="B22" location="'22.01. Frie grundskoler'!A1" display="Frie grundskoler" xr:uid="{00000000-0004-0000-0000-000006000000}"/>
    <hyperlink ref="B23" location="'22.22. Bidrag til frie gr+efter'!A1" display="Frie grundskoler og efterskoler, bidrag til" xr:uid="{00000000-0004-0000-0000-000007000000}"/>
    <hyperlink ref="B24" location="'42.11. Gymnasiale suppl.kurser'!A1" display="Gymnasiale suppleringskurser" xr:uid="{00000000-0004-0000-0000-000008000000}"/>
    <hyperlink ref="B17" location="'83.01. Introkurser og brobygn.'!A1" display="Brobygning til ungdomsuddannelser" xr:uid="{00000000-0004-0000-0000-000009000000}"/>
    <hyperlink ref="B20" location="'31.02 EUX'!A1" display="EUX - Kompetencegivende eksamen " xr:uid="{00000000-0004-0000-0000-00000A000000}"/>
    <hyperlink ref="B12" location="'75.02. Adgangskurser'!A1" display="Adgangskurser " xr:uid="{00000000-0004-0000-0000-00000B000000}"/>
    <hyperlink ref="E12" location="'55.01 Forberedende Grunduddan.'!A1" display="Forberedende grunduddannelse" xr:uid="{00000000-0004-0000-0000-00000C000000}"/>
    <hyperlink ref="E13" location="'22.31. Frie fagskoler'!A1" display="Frie fagskoler" xr:uid="{00000000-0004-0000-0000-00000D000000}"/>
    <hyperlink ref="E14" location="'83.01. Introkurser og brobygn.'!A1" display="Introduktionskurser til ungdomsuddannelser" xr:uid="{00000000-0004-0000-0000-00000E000000}"/>
    <hyperlink ref="E22" location="'74.02. Almen voksenudd.'!A1" display="VUC Almen voksenuddannelse ( se også STX, Enkeltfag FVU,AVU og Ordblindeundervisning" xr:uid="{00000000-0004-0000-0000-00000F000000}"/>
    <hyperlink ref="E16" location="'43.01. Private gymnasier HF'!A1" display="Private gymnasier og HF" xr:uid="{00000000-0004-0000-0000-000010000000}"/>
    <hyperlink ref="E17" location="'76.11. Pædagogikum'!A1" display="Pædagogikum ved gymnasiale uddannelser" xr:uid="{00000000-0004-0000-0000-000011000000}"/>
    <hyperlink ref="E18" location="'38.21. Skolehjem'!A1" display="Skolehjem  (kostafdeliner på institutioner for erhvervsrettede uddannelser)" xr:uid="{00000000-0004-0000-0000-000012000000}"/>
    <hyperlink ref="E21" location="'72.41. TAMU'!A1" display="TAMU" xr:uid="{00000000-0004-0000-0000-000013000000}"/>
    <hyperlink ref="E19" location="'31.12. Skoleoplæring'!A1" display="Skolepraktik" xr:uid="{00000000-0004-0000-0000-000014000000}"/>
    <hyperlink ref="E15" location="'31.11. 31.13 AUB'!A1" display="Praktikpladsaftaler, tilskud til (AER)" xr:uid="{00000000-0004-0000-0000-000015000000}"/>
    <hyperlink ref="E20" location="'31.11. 31.13 AUB'!A1" display="Skolepraktikydelse (AER)" xr:uid="{00000000-0004-0000-0000-000016000000}"/>
    <hyperlink ref="E23" location="'72.03 ÅU udenf.FKB (ex moms)'!A1" display="Åben Uddannelse (EVE uden for fælles kompetencebeskrivelse)" xr:uid="{00000000-0004-0000-0000-000017000000}"/>
    <hyperlink ref="B28" r:id="rId3" xr:uid="{00000000-0004-0000-0000-000018000000}"/>
    <hyperlink ref="B21" location="'31.01. Erhvervsudd.'!A1" display="Eudfleks" xr:uid="{00000000-0004-0000-0000-000019000000}"/>
  </hyperlinks>
  <pageMargins left="0.75" right="0.75" top="1" bottom="1" header="0" footer="0"/>
  <pageSetup paperSize="9" orientation="portrait" r:id="rId4"/>
  <headerFooter alignWithMargins="0"/>
  <customProperties>
    <customPr name="_pios_id" r:id="rId5"/>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3"/>
  <dimension ref="A1:J24"/>
  <sheetViews>
    <sheetView zoomScaleNormal="100" workbookViewId="0">
      <selection sqref="A1:G1"/>
    </sheetView>
  </sheetViews>
  <sheetFormatPr defaultRowHeight="12.75"/>
  <cols>
    <col min="1" max="1" width="8" customWidth="1"/>
    <col min="2" max="2" width="48.7109375" customWidth="1"/>
    <col min="3" max="3" width="11" customWidth="1"/>
    <col min="4" max="4" width="12" customWidth="1"/>
    <col min="5" max="5" width="14.28515625" customWidth="1"/>
    <col min="6" max="6" width="10.5703125" customWidth="1"/>
    <col min="7" max="7" width="11" customWidth="1"/>
    <col min="8" max="8" width="12.5703125" customWidth="1"/>
    <col min="9" max="9" width="13.7109375" customWidth="1"/>
    <col min="10" max="10" width="10.5703125" customWidth="1"/>
    <col min="11" max="11" width="9.42578125" customWidth="1"/>
    <col min="12" max="12" width="9.7109375" customWidth="1"/>
    <col min="13" max="13" width="9.42578125" customWidth="1"/>
    <col min="17" max="17" width="13.42578125" customWidth="1"/>
    <col min="18" max="18" width="14.28515625" customWidth="1"/>
    <col min="19" max="19" width="13.42578125" customWidth="1"/>
    <col min="20" max="20" width="11.7109375" customWidth="1"/>
    <col min="21" max="21" width="12.42578125" customWidth="1"/>
    <col min="22" max="22" width="11.7109375" customWidth="1"/>
  </cols>
  <sheetData>
    <row r="1" spans="1:10" ht="21" thickBot="1">
      <c r="A1" s="868" t="s">
        <v>35</v>
      </c>
      <c r="B1" s="869"/>
      <c r="C1" s="869"/>
      <c r="D1" s="869"/>
      <c r="E1" s="869"/>
      <c r="F1" s="869"/>
      <c r="G1" s="869"/>
      <c r="H1" s="866" t="s">
        <v>36</v>
      </c>
      <c r="I1" s="866"/>
      <c r="J1" s="867"/>
    </row>
    <row r="2" spans="1:10" s="297" customFormat="1" ht="20.25">
      <c r="A2" s="308"/>
      <c r="B2" s="308"/>
      <c r="C2" s="308"/>
      <c r="D2" s="308"/>
      <c r="E2" s="308"/>
      <c r="F2" s="308"/>
      <c r="G2" s="308"/>
      <c r="H2" s="353"/>
      <c r="I2" s="353"/>
      <c r="J2" s="353"/>
    </row>
    <row r="3" spans="1:10" ht="12.75" customHeight="1" thickBot="1">
      <c r="A3" s="841"/>
      <c r="B3" s="841"/>
      <c r="C3" s="841"/>
      <c r="D3" s="841"/>
      <c r="E3" s="841"/>
      <c r="F3" s="841"/>
      <c r="G3" s="841"/>
      <c r="H3" s="841"/>
      <c r="I3" s="841"/>
      <c r="J3" s="841"/>
    </row>
    <row r="4" spans="1:10" ht="13.5" thickBot="1">
      <c r="A4" s="900" t="s">
        <v>549</v>
      </c>
      <c r="B4" s="901"/>
      <c r="C4" s="901"/>
      <c r="D4" s="901"/>
      <c r="E4" s="901"/>
      <c r="F4" s="901"/>
      <c r="G4" s="901"/>
      <c r="H4" s="901"/>
      <c r="I4" s="901"/>
      <c r="J4" s="902"/>
    </row>
    <row r="5" spans="1:10">
      <c r="A5" s="443"/>
      <c r="B5" s="444"/>
      <c r="C5" s="444"/>
      <c r="D5" s="44"/>
      <c r="E5" s="44"/>
      <c r="F5" s="444"/>
      <c r="G5" s="45"/>
      <c r="H5" s="444"/>
      <c r="I5" s="444"/>
      <c r="J5" s="445"/>
    </row>
    <row r="6" spans="1:10">
      <c r="A6" s="446"/>
      <c r="B6" s="46" t="s">
        <v>142</v>
      </c>
      <c r="C6" s="903" t="s">
        <v>143</v>
      </c>
      <c r="D6" s="903"/>
      <c r="E6" s="903"/>
      <c r="F6" s="904"/>
      <c r="G6" s="905" t="s">
        <v>144</v>
      </c>
      <c r="H6" s="906"/>
      <c r="I6" s="906"/>
      <c r="J6" s="907"/>
    </row>
    <row r="7" spans="1:10" ht="38.25">
      <c r="A7" s="447" t="s">
        <v>145</v>
      </c>
      <c r="B7" s="47" t="s">
        <v>146</v>
      </c>
      <c r="C7" s="156" t="s">
        <v>550</v>
      </c>
      <c r="D7" s="156" t="s">
        <v>551</v>
      </c>
      <c r="E7" s="157" t="s">
        <v>552</v>
      </c>
      <c r="F7" s="158" t="s">
        <v>553</v>
      </c>
      <c r="G7" s="156" t="s">
        <v>550</v>
      </c>
      <c r="H7" s="156" t="s">
        <v>551</v>
      </c>
      <c r="I7" s="156" t="s">
        <v>552</v>
      </c>
      <c r="J7" s="459" t="s">
        <v>553</v>
      </c>
    </row>
    <row r="8" spans="1:10">
      <c r="A8" s="448" t="s">
        <v>151</v>
      </c>
      <c r="B8" s="48"/>
      <c r="C8" s="441" t="s">
        <v>152</v>
      </c>
      <c r="D8" s="441" t="s">
        <v>152</v>
      </c>
      <c r="E8" s="441" t="s">
        <v>152</v>
      </c>
      <c r="F8" s="442" t="s">
        <v>153</v>
      </c>
      <c r="G8" s="441" t="s">
        <v>152</v>
      </c>
      <c r="H8" s="46" t="s">
        <v>152</v>
      </c>
      <c r="I8" s="441" t="s">
        <v>152</v>
      </c>
      <c r="J8" s="449" t="s">
        <v>153</v>
      </c>
    </row>
    <row r="9" spans="1:10">
      <c r="A9" s="656">
        <v>9610</v>
      </c>
      <c r="B9" s="897" t="s">
        <v>554</v>
      </c>
      <c r="C9" s="170" t="s">
        <v>102</v>
      </c>
      <c r="D9" s="170" t="s">
        <v>102</v>
      </c>
      <c r="E9" s="233">
        <v>14380</v>
      </c>
      <c r="F9" s="168" t="s">
        <v>102</v>
      </c>
      <c r="G9" s="170" t="s">
        <v>102</v>
      </c>
      <c r="H9" s="169" t="s">
        <v>102</v>
      </c>
      <c r="I9" s="171">
        <f>E9*1.11</f>
        <v>15961.800000000001</v>
      </c>
      <c r="J9" s="452" t="s">
        <v>102</v>
      </c>
    </row>
    <row r="10" spans="1:10">
      <c r="A10" s="655">
        <v>9620</v>
      </c>
      <c r="B10" s="898"/>
      <c r="C10" s="450" t="s">
        <v>102</v>
      </c>
      <c r="D10" s="450" t="s">
        <v>102</v>
      </c>
      <c r="E10" s="450" t="s">
        <v>102</v>
      </c>
      <c r="F10" s="233">
        <v>19030</v>
      </c>
      <c r="G10" s="172" t="s">
        <v>102</v>
      </c>
      <c r="H10" s="160" t="s">
        <v>102</v>
      </c>
      <c r="I10" s="160" t="s">
        <v>102</v>
      </c>
      <c r="J10" s="451">
        <f>F10*1.19</f>
        <v>22645.7</v>
      </c>
    </row>
    <row r="11" spans="1:10">
      <c r="A11" s="657">
        <v>7696</v>
      </c>
      <c r="B11" s="899"/>
      <c r="C11" s="269">
        <v>11010</v>
      </c>
      <c r="D11" s="269">
        <v>25630</v>
      </c>
      <c r="E11" s="161" t="s">
        <v>102</v>
      </c>
      <c r="F11" s="161" t="s">
        <v>102</v>
      </c>
      <c r="G11" s="173">
        <f>C11*1.11</f>
        <v>12221.1</v>
      </c>
      <c r="H11" s="162">
        <f>D11</f>
        <v>25630</v>
      </c>
      <c r="I11" s="163" t="s">
        <v>102</v>
      </c>
      <c r="J11" s="453" t="s">
        <v>102</v>
      </c>
    </row>
    <row r="12" spans="1:10">
      <c r="A12" s="331"/>
      <c r="B12" s="454"/>
      <c r="C12" s="159"/>
      <c r="D12" s="159"/>
      <c r="E12" s="49"/>
      <c r="F12" s="49"/>
      <c r="G12" s="49"/>
      <c r="H12" s="49"/>
      <c r="I12" s="49"/>
      <c r="J12" s="455"/>
    </row>
    <row r="13" spans="1:10">
      <c r="A13" s="255"/>
      <c r="B13" s="49" t="s">
        <v>555</v>
      </c>
      <c r="C13" s="159"/>
      <c r="D13" s="159"/>
      <c r="E13" s="44"/>
      <c r="F13" s="44"/>
      <c r="G13" s="49"/>
      <c r="H13" s="49"/>
      <c r="I13" s="50"/>
      <c r="J13" s="456"/>
    </row>
    <row r="14" spans="1:10">
      <c r="A14" s="255"/>
      <c r="B14" s="49" t="s">
        <v>556</v>
      </c>
      <c r="C14" s="44"/>
      <c r="D14" s="44"/>
      <c r="E14" s="44"/>
      <c r="F14" s="44"/>
      <c r="G14" s="49"/>
      <c r="H14" s="49"/>
      <c r="I14" s="50"/>
      <c r="J14" s="456"/>
    </row>
    <row r="15" spans="1:10">
      <c r="A15" s="255"/>
      <c r="B15" s="457"/>
      <c r="C15" s="49"/>
      <c r="D15" s="49"/>
      <c r="E15" s="49"/>
      <c r="F15" s="49"/>
      <c r="G15" s="44"/>
      <c r="H15" s="44"/>
      <c r="I15" s="50"/>
      <c r="J15" s="456"/>
    </row>
    <row r="16" spans="1:10">
      <c r="A16" s="331"/>
      <c r="B16" s="654" t="s">
        <v>557</v>
      </c>
      <c r="C16" s="49"/>
      <c r="D16" s="49"/>
      <c r="E16" s="130"/>
      <c r="F16" s="130"/>
      <c r="G16" s="130"/>
      <c r="H16" s="130"/>
      <c r="I16" s="130"/>
      <c r="J16" s="301"/>
    </row>
    <row r="17" spans="1:10">
      <c r="A17" s="331"/>
      <c r="B17" s="844"/>
      <c r="C17" s="44"/>
      <c r="D17" s="44"/>
      <c r="E17" s="130"/>
      <c r="F17" s="130"/>
      <c r="G17" s="130"/>
      <c r="H17" s="130"/>
      <c r="I17" s="130"/>
      <c r="J17" s="301"/>
    </row>
    <row r="18" spans="1:10" ht="13.5" thickBot="1">
      <c r="A18" s="352"/>
      <c r="B18" s="2"/>
      <c r="C18" s="458"/>
      <c r="D18" s="458"/>
      <c r="E18" s="164"/>
      <c r="F18" s="164"/>
      <c r="G18" s="164"/>
      <c r="H18" s="164"/>
      <c r="I18" s="164"/>
      <c r="J18" s="351"/>
    </row>
    <row r="24" spans="1:10">
      <c r="A24" s="841"/>
      <c r="B24" s="841"/>
      <c r="C24" s="841"/>
      <c r="D24" s="841"/>
      <c r="E24" s="841"/>
      <c r="F24" s="841"/>
      <c r="G24" s="841"/>
      <c r="H24" s="841"/>
      <c r="I24" s="841"/>
      <c r="J24" s="841"/>
    </row>
  </sheetData>
  <customSheetViews>
    <customSheetView guid="{F165901F-2ED3-463B-B2D8-F03C10664774}">
      <selection sqref="A1:G1"/>
      <pageMargins left="0" right="0" top="0" bottom="0" header="0" footer="0"/>
      <pageSetup paperSize="9" orientation="landscape" r:id="rId1"/>
      <headerFooter alignWithMargins="0"/>
    </customSheetView>
    <customSheetView guid="{4815BE6A-DAE3-4DF6-B77E-1B568730B529}">
      <selection sqref="A1:G1"/>
      <pageMargins left="0" right="0" top="0" bottom="0" header="0" footer="0"/>
      <pageSetup paperSize="9" orientation="landscape" r:id="rId2"/>
      <headerFooter alignWithMargins="0"/>
    </customSheetView>
  </customSheetViews>
  <mergeCells count="6">
    <mergeCell ref="B9:B11"/>
    <mergeCell ref="H1:J1"/>
    <mergeCell ref="A1:G1"/>
    <mergeCell ref="A4:J4"/>
    <mergeCell ref="C6:F6"/>
    <mergeCell ref="G6:J6"/>
  </mergeCells>
  <phoneticPr fontId="0" type="noConversion"/>
  <hyperlinks>
    <hyperlink ref="H1" location="Indhold!A1" display="Tilbage til indholdsoversigten" xr:uid="{00000000-0004-0000-0900-000000000000}"/>
  </hyperlinks>
  <pageMargins left="0.75" right="0.75" top="1" bottom="1" header="0.5" footer="0.5"/>
  <pageSetup paperSize="9" orientation="landscape" r:id="rId3"/>
  <headerFooter alignWithMargins="0"/>
  <customProperties>
    <customPr name="_pios_id" r:id="rId4"/>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4">
    <pageSetUpPr fitToPage="1"/>
  </sheetPr>
  <dimension ref="A1:AB37"/>
  <sheetViews>
    <sheetView zoomScaleNormal="100" workbookViewId="0">
      <selection activeCell="E20" sqref="E20"/>
    </sheetView>
  </sheetViews>
  <sheetFormatPr defaultRowHeight="12.75"/>
  <cols>
    <col min="1" max="1" width="7.7109375" customWidth="1"/>
    <col min="2" max="2" width="72.28515625" customWidth="1"/>
    <col min="3" max="6" width="11.5703125" customWidth="1"/>
    <col min="7" max="7" width="14" style="676" customWidth="1"/>
    <col min="8" max="11" width="11.5703125" customWidth="1"/>
    <col min="12" max="12" width="9.42578125" customWidth="1"/>
    <col min="13" max="13" width="9.7109375" customWidth="1"/>
    <col min="14" max="14" width="9.42578125" customWidth="1"/>
    <col min="18" max="18" width="13.42578125" customWidth="1"/>
    <col min="19" max="19" width="14.28515625" customWidth="1"/>
    <col min="20" max="20" width="13.42578125" customWidth="1"/>
    <col min="21" max="21" width="11.7109375" customWidth="1"/>
    <col min="22" max="22" width="12.42578125" customWidth="1"/>
    <col min="23" max="23" width="11.7109375" customWidth="1"/>
  </cols>
  <sheetData>
    <row r="1" spans="1:12" ht="21" thickBot="1">
      <c r="A1" s="868" t="s">
        <v>35</v>
      </c>
      <c r="B1" s="869"/>
      <c r="C1" s="869"/>
      <c r="D1" s="869"/>
      <c r="E1" s="869"/>
      <c r="F1" s="869"/>
      <c r="G1" s="869"/>
      <c r="H1" s="869"/>
      <c r="I1" s="866" t="s">
        <v>36</v>
      </c>
      <c r="J1" s="866"/>
      <c r="K1" s="867"/>
      <c r="L1" s="841"/>
    </row>
    <row r="2" spans="1:12" s="297" customFormat="1" ht="21" thickBot="1">
      <c r="A2" s="308"/>
      <c r="B2" s="308"/>
      <c r="C2" s="844"/>
      <c r="D2" s="309"/>
      <c r="E2" s="309"/>
      <c r="F2" s="309"/>
      <c r="G2" s="309"/>
      <c r="H2" s="844"/>
      <c r="I2" s="844"/>
      <c r="J2" s="844"/>
      <c r="K2" s="844"/>
      <c r="L2" s="841"/>
    </row>
    <row r="3" spans="1:12" ht="13.5" thickBot="1">
      <c r="A3" s="856" t="s">
        <v>558</v>
      </c>
      <c r="B3" s="895"/>
      <c r="C3" s="895"/>
      <c r="D3" s="895"/>
      <c r="E3" s="895"/>
      <c r="F3" s="895"/>
      <c r="G3" s="895"/>
      <c r="H3" s="895"/>
      <c r="I3" s="895"/>
      <c r="J3" s="895"/>
      <c r="K3" s="896"/>
      <c r="L3" s="841"/>
    </row>
    <row r="4" spans="1:12">
      <c r="A4" s="79"/>
      <c r="B4" s="844"/>
      <c r="C4" s="844"/>
      <c r="D4" s="179"/>
      <c r="E4" s="179"/>
      <c r="F4" s="844"/>
      <c r="G4" s="844"/>
      <c r="H4" s="180"/>
      <c r="I4" s="844"/>
      <c r="J4" s="844"/>
      <c r="K4" s="845"/>
      <c r="L4" s="841"/>
    </row>
    <row r="5" spans="1:12" ht="12.75" customHeight="1">
      <c r="A5" s="422"/>
      <c r="B5" s="207" t="s">
        <v>142</v>
      </c>
      <c r="C5" s="893" t="s">
        <v>143</v>
      </c>
      <c r="D5" s="893"/>
      <c r="E5" s="893"/>
      <c r="F5" s="894"/>
      <c r="G5" s="843"/>
      <c r="H5" s="890" t="s">
        <v>144</v>
      </c>
      <c r="I5" s="891"/>
      <c r="J5" s="891"/>
      <c r="K5" s="892"/>
      <c r="L5" s="841"/>
    </row>
    <row r="6" spans="1:12" ht="26.1" customHeight="1">
      <c r="A6" s="423" t="s">
        <v>145</v>
      </c>
      <c r="B6" s="183" t="s">
        <v>146</v>
      </c>
      <c r="C6" s="238" t="s">
        <v>147</v>
      </c>
      <c r="D6" s="184" t="s">
        <v>399</v>
      </c>
      <c r="E6" s="238" t="s">
        <v>149</v>
      </c>
      <c r="F6" s="238" t="s">
        <v>148</v>
      </c>
      <c r="G6" s="238" t="s">
        <v>559</v>
      </c>
      <c r="H6" s="439" t="s">
        <v>147</v>
      </c>
      <c r="I6" s="184" t="s">
        <v>399</v>
      </c>
      <c r="J6" s="238" t="s">
        <v>149</v>
      </c>
      <c r="K6" s="434" t="s">
        <v>148</v>
      </c>
      <c r="L6" s="841"/>
    </row>
    <row r="7" spans="1:12">
      <c r="A7" s="425" t="s">
        <v>151</v>
      </c>
      <c r="B7" s="241"/>
      <c r="C7" s="208" t="s">
        <v>152</v>
      </c>
      <c r="D7" s="208" t="s">
        <v>50</v>
      </c>
      <c r="E7" s="208" t="s">
        <v>152</v>
      </c>
      <c r="F7" s="208" t="s">
        <v>153</v>
      </c>
      <c r="G7" s="208" t="s">
        <v>50</v>
      </c>
      <c r="H7" s="126" t="s">
        <v>152</v>
      </c>
      <c r="I7" s="208" t="s">
        <v>50</v>
      </c>
      <c r="J7" s="208" t="s">
        <v>152</v>
      </c>
      <c r="K7" s="426" t="s">
        <v>153</v>
      </c>
      <c r="L7" s="841"/>
    </row>
    <row r="8" spans="1:12">
      <c r="A8" s="422"/>
      <c r="B8" s="462" t="s">
        <v>560</v>
      </c>
      <c r="C8" s="463"/>
      <c r="D8" s="463"/>
      <c r="E8" s="463"/>
      <c r="F8" s="463"/>
      <c r="G8" s="463"/>
      <c r="H8" s="460"/>
      <c r="I8" s="463"/>
      <c r="J8" s="463"/>
      <c r="K8" s="464"/>
      <c r="L8" s="841"/>
    </row>
    <row r="9" spans="1:12" ht="14.25">
      <c r="A9" s="364">
        <v>3010</v>
      </c>
      <c r="B9" s="844" t="s">
        <v>561</v>
      </c>
      <c r="C9" s="268">
        <v>62340</v>
      </c>
      <c r="D9" s="268">
        <v>6180</v>
      </c>
      <c r="E9" s="268">
        <v>5590</v>
      </c>
      <c r="F9" s="268">
        <v>14960</v>
      </c>
      <c r="G9" s="682" t="s">
        <v>102</v>
      </c>
      <c r="H9" s="432">
        <f>C9*1.05</f>
        <v>65457</v>
      </c>
      <c r="I9" s="427">
        <f>D9*1.19</f>
        <v>7354.2</v>
      </c>
      <c r="J9" s="427">
        <f>E9*1.1</f>
        <v>6149.0000000000009</v>
      </c>
      <c r="K9" s="428">
        <f>F9*1.05</f>
        <v>15708</v>
      </c>
      <c r="L9" s="841"/>
    </row>
    <row r="10" spans="1:12" ht="14.25">
      <c r="A10" s="364"/>
      <c r="B10" s="844" t="s">
        <v>562</v>
      </c>
      <c r="C10" s="268">
        <v>57670</v>
      </c>
      <c r="D10" s="268">
        <v>6180</v>
      </c>
      <c r="E10" s="268">
        <v>5590</v>
      </c>
      <c r="F10" s="268">
        <v>14960</v>
      </c>
      <c r="G10" s="682" t="s">
        <v>102</v>
      </c>
      <c r="H10" s="432">
        <f>C10*1.05</f>
        <v>60553.5</v>
      </c>
      <c r="I10" s="427">
        <f>D10*1.19</f>
        <v>7354.2</v>
      </c>
      <c r="J10" s="427">
        <f>E10*1.1</f>
        <v>6149.0000000000009</v>
      </c>
      <c r="K10" s="428">
        <f>F10*1.05</f>
        <v>15708</v>
      </c>
      <c r="L10" s="841"/>
    </row>
    <row r="11" spans="1:12">
      <c r="A11" s="422"/>
      <c r="B11" s="462" t="s">
        <v>563</v>
      </c>
      <c r="C11" s="463"/>
      <c r="D11" s="463"/>
      <c r="E11" s="463"/>
      <c r="F11" s="463"/>
      <c r="G11" s="463"/>
      <c r="H11" s="461"/>
      <c r="I11" s="463"/>
      <c r="J11" s="463"/>
      <c r="K11" s="464"/>
      <c r="L11" s="841"/>
    </row>
    <row r="12" spans="1:12" ht="14.25">
      <c r="A12" s="364">
        <v>3310</v>
      </c>
      <c r="B12" s="844" t="s">
        <v>564</v>
      </c>
      <c r="C12" s="268">
        <v>69160</v>
      </c>
      <c r="D12" s="268">
        <v>11610</v>
      </c>
      <c r="E12" s="268">
        <v>7880</v>
      </c>
      <c r="F12" s="268">
        <v>22800</v>
      </c>
      <c r="G12" s="268">
        <v>11170</v>
      </c>
      <c r="H12" s="432">
        <f>C12*1.05</f>
        <v>72618</v>
      </c>
      <c r="I12" s="427">
        <f>D12*1.19</f>
        <v>13815.9</v>
      </c>
      <c r="J12" s="427">
        <f>E12*1.11</f>
        <v>8746.8000000000011</v>
      </c>
      <c r="K12" s="428">
        <f>F12*1.05</f>
        <v>23940</v>
      </c>
      <c r="L12" s="841"/>
    </row>
    <row r="13" spans="1:12" s="623" customFormat="1" ht="14.25">
      <c r="A13" s="364"/>
      <c r="B13" s="99" t="s">
        <v>562</v>
      </c>
      <c r="C13" s="268">
        <v>63970</v>
      </c>
      <c r="D13" s="268">
        <v>11610</v>
      </c>
      <c r="E13" s="268">
        <v>7880</v>
      </c>
      <c r="F13" s="268">
        <v>22800</v>
      </c>
      <c r="G13" s="268">
        <v>11170</v>
      </c>
      <c r="H13" s="432">
        <f>C13*1.05</f>
        <v>67168.5</v>
      </c>
      <c r="I13" s="427">
        <f>D13*1.19</f>
        <v>13815.9</v>
      </c>
      <c r="J13" s="427">
        <f>E13*1.11</f>
        <v>8746.8000000000011</v>
      </c>
      <c r="K13" s="428">
        <f>F13*1.05</f>
        <v>23940</v>
      </c>
      <c r="L13" s="841"/>
    </row>
    <row r="14" spans="1:12">
      <c r="A14" s="422"/>
      <c r="B14" s="465"/>
      <c r="C14" s="179"/>
      <c r="D14" s="179"/>
      <c r="E14" s="179"/>
      <c r="F14" s="179"/>
      <c r="G14" s="179"/>
      <c r="H14" s="185"/>
      <c r="I14" s="179"/>
      <c r="J14" s="179"/>
      <c r="K14" s="466"/>
      <c r="L14" s="841"/>
    </row>
    <row r="15" spans="1:12">
      <c r="A15" s="467"/>
      <c r="B15" s="26"/>
      <c r="C15" s="27"/>
      <c r="D15" s="27"/>
      <c r="E15" s="27"/>
      <c r="F15" s="183"/>
      <c r="G15" s="183"/>
      <c r="H15" s="212"/>
      <c r="I15" s="212"/>
      <c r="J15" s="212"/>
      <c r="K15" s="468"/>
      <c r="L15" s="841"/>
    </row>
    <row r="16" spans="1:12">
      <c r="A16" s="19"/>
      <c r="B16" s="33" t="s">
        <v>565</v>
      </c>
      <c r="C16" s="33"/>
      <c r="D16" s="33"/>
      <c r="E16" s="33"/>
      <c r="F16" s="33"/>
      <c r="G16" s="33"/>
      <c r="H16" s="469"/>
      <c r="I16" s="33"/>
      <c r="J16" s="33"/>
      <c r="K16" s="71"/>
      <c r="L16" s="841"/>
    </row>
    <row r="17" spans="1:12" s="623" customFormat="1">
      <c r="A17" s="19"/>
      <c r="B17" s="33"/>
      <c r="C17" s="33"/>
      <c r="D17" s="33"/>
      <c r="E17" s="33"/>
      <c r="F17" s="33"/>
      <c r="G17" s="33"/>
      <c r="H17" s="469"/>
      <c r="I17" s="33"/>
      <c r="J17" s="33"/>
      <c r="K17" s="71"/>
      <c r="L17" s="841"/>
    </row>
    <row r="18" spans="1:12" s="623" customFormat="1" ht="51">
      <c r="A18" s="19"/>
      <c r="B18" s="665" t="s">
        <v>566</v>
      </c>
      <c r="C18" s="33"/>
      <c r="D18" s="33"/>
      <c r="E18" s="33"/>
      <c r="F18" s="33"/>
      <c r="G18" s="33"/>
      <c r="H18" s="469"/>
      <c r="I18" s="33"/>
      <c r="J18" s="33"/>
      <c r="K18" s="71"/>
      <c r="L18" s="841"/>
    </row>
    <row r="19" spans="1:12">
      <c r="A19" s="79"/>
      <c r="B19" s="844"/>
      <c r="C19" s="844"/>
      <c r="D19" s="844"/>
      <c r="E19" s="844"/>
      <c r="F19" s="844"/>
      <c r="G19" s="844"/>
      <c r="H19" s="469"/>
      <c r="I19" s="844"/>
      <c r="J19" s="844"/>
      <c r="K19" s="845"/>
      <c r="L19" s="841"/>
    </row>
    <row r="20" spans="1:12" s="676" customFormat="1">
      <c r="A20" s="79"/>
      <c r="B20" s="33" t="s">
        <v>567</v>
      </c>
      <c r="C20" s="844"/>
      <c r="D20" s="844"/>
      <c r="E20" s="844"/>
      <c r="F20" s="844"/>
      <c r="G20" s="844"/>
      <c r="H20" s="469"/>
      <c r="I20" s="844"/>
      <c r="J20" s="844"/>
      <c r="K20" s="845"/>
      <c r="L20" s="841"/>
    </row>
    <row r="21" spans="1:12" s="676" customFormat="1">
      <c r="A21" s="79"/>
      <c r="B21" s="33" t="s">
        <v>568</v>
      </c>
      <c r="C21" s="844"/>
      <c r="D21" s="844"/>
      <c r="E21" s="844"/>
      <c r="F21" s="844"/>
      <c r="G21" s="844"/>
      <c r="H21" s="469"/>
      <c r="I21" s="844"/>
      <c r="J21" s="844"/>
      <c r="K21" s="845"/>
      <c r="L21" s="841"/>
    </row>
    <row r="22" spans="1:12" s="676" customFormat="1">
      <c r="A22" s="79"/>
      <c r="B22" s="33" t="s">
        <v>569</v>
      </c>
      <c r="C22" s="844"/>
      <c r="D22" s="844"/>
      <c r="E22" s="844"/>
      <c r="F22" s="844"/>
      <c r="G22" s="844"/>
      <c r="H22" s="469"/>
      <c r="I22" s="844"/>
      <c r="J22" s="844"/>
      <c r="K22" s="845"/>
      <c r="L22" s="841"/>
    </row>
    <row r="23" spans="1:12" s="676" customFormat="1">
      <c r="A23" s="79"/>
      <c r="B23" s="31" t="s">
        <v>570</v>
      </c>
      <c r="C23" s="844"/>
      <c r="D23" s="844"/>
      <c r="E23" s="844"/>
      <c r="F23" s="844"/>
      <c r="G23" s="844"/>
      <c r="H23" s="469"/>
      <c r="I23" s="844"/>
      <c r="J23" s="844"/>
      <c r="K23" s="845"/>
      <c r="L23" s="841"/>
    </row>
    <row r="24" spans="1:12" s="676" customFormat="1">
      <c r="A24" s="79"/>
      <c r="B24" s="31" t="s">
        <v>571</v>
      </c>
      <c r="C24" s="844"/>
      <c r="D24" s="844"/>
      <c r="E24" s="844"/>
      <c r="F24" s="844"/>
      <c r="G24" s="844"/>
      <c r="H24" s="469"/>
      <c r="I24" s="844"/>
      <c r="J24" s="844"/>
      <c r="K24" s="845"/>
      <c r="L24" s="841"/>
    </row>
    <row r="25" spans="1:12" s="676" customFormat="1">
      <c r="A25" s="79"/>
      <c r="B25" s="31" t="s">
        <v>572</v>
      </c>
      <c r="C25" s="844"/>
      <c r="D25" s="844"/>
      <c r="E25" s="844"/>
      <c r="F25" s="844"/>
      <c r="G25" s="844"/>
      <c r="H25" s="469"/>
      <c r="I25" s="844"/>
      <c r="J25" s="844"/>
      <c r="K25" s="845"/>
      <c r="L25" s="841"/>
    </row>
    <row r="26" spans="1:12" s="676" customFormat="1">
      <c r="A26" s="79"/>
      <c r="B26" s="844"/>
      <c r="C26" s="844"/>
      <c r="D26" s="844"/>
      <c r="E26" s="844"/>
      <c r="F26" s="844"/>
      <c r="G26" s="844"/>
      <c r="H26" s="469"/>
      <c r="I26" s="844"/>
      <c r="J26" s="844"/>
      <c r="K26" s="845"/>
      <c r="L26" s="841"/>
    </row>
    <row r="27" spans="1:12">
      <c r="A27" s="79"/>
      <c r="B27" s="256" t="s">
        <v>573</v>
      </c>
      <c r="C27" s="40">
        <v>279</v>
      </c>
      <c r="D27" s="40" t="s">
        <v>333</v>
      </c>
      <c r="E27" s="844"/>
      <c r="F27" s="844"/>
      <c r="G27" s="844"/>
      <c r="H27" s="122"/>
      <c r="I27" s="844"/>
      <c r="J27" s="844"/>
      <c r="K27" s="845"/>
      <c r="L27" s="841"/>
    </row>
    <row r="28" spans="1:12">
      <c r="A28" s="79"/>
      <c r="B28" s="256"/>
      <c r="C28" s="40"/>
      <c r="D28" s="40"/>
      <c r="E28" s="844"/>
      <c r="F28" s="844"/>
      <c r="G28" s="844"/>
      <c r="H28" s="844"/>
      <c r="I28" s="844"/>
      <c r="J28" s="844"/>
      <c r="K28" s="845"/>
      <c r="L28" s="841"/>
    </row>
    <row r="29" spans="1:12" ht="26.25" thickBot="1">
      <c r="A29" s="663"/>
      <c r="B29" s="664" t="s">
        <v>375</v>
      </c>
      <c r="C29" s="507"/>
      <c r="D29" s="507"/>
      <c r="E29" s="2"/>
      <c r="F29" s="2"/>
      <c r="G29" s="2"/>
      <c r="H29" s="2"/>
      <c r="I29" s="2"/>
      <c r="J29" s="2"/>
      <c r="K29" s="82"/>
      <c r="L29" s="841"/>
    </row>
    <row r="30" spans="1:12">
      <c r="A30" s="30"/>
      <c r="B30" s="213"/>
      <c r="C30" s="841"/>
      <c r="D30" s="841"/>
      <c r="E30" s="841"/>
      <c r="F30" s="841"/>
      <c r="G30" s="841"/>
      <c r="H30" s="841"/>
      <c r="I30" s="841"/>
      <c r="J30" s="841"/>
      <c r="K30" s="841"/>
      <c r="L30" s="841"/>
    </row>
    <row r="31" spans="1:12">
      <c r="A31" s="30"/>
      <c r="B31" s="213"/>
      <c r="C31" s="841"/>
      <c r="D31" s="841"/>
      <c r="E31" s="841"/>
      <c r="F31" s="841"/>
      <c r="G31" s="841"/>
      <c r="H31" s="841"/>
      <c r="I31" s="841"/>
      <c r="J31" s="841"/>
      <c r="K31" s="841"/>
      <c r="L31" s="841"/>
    </row>
    <row r="33" spans="20:28">
      <c r="T33" s="855"/>
      <c r="U33" s="855"/>
      <c r="V33" s="855"/>
      <c r="W33" s="855"/>
      <c r="X33" s="855"/>
      <c r="Y33" s="855"/>
      <c r="Z33" s="855"/>
      <c r="AA33" s="855"/>
      <c r="AB33" s="855"/>
    </row>
    <row r="37" spans="20:28">
      <c r="T37" s="855"/>
      <c r="U37" s="855"/>
      <c r="V37" s="855"/>
      <c r="W37" s="855"/>
      <c r="X37" s="855"/>
      <c r="Y37" s="855"/>
      <c r="Z37" s="855"/>
      <c r="AA37" s="855"/>
      <c r="AB37" s="855"/>
    </row>
  </sheetData>
  <customSheetViews>
    <customSheetView guid="{F165901F-2ED3-463B-B2D8-F03C10664774}" fitToPage="1">
      <selection sqref="A1:G1"/>
      <pageMargins left="0" right="0" top="0" bottom="0" header="0" footer="0"/>
      <pageSetup paperSize="9" scale="42" orientation="landscape" r:id="rId1"/>
      <headerFooter alignWithMargins="0"/>
    </customSheetView>
    <customSheetView guid="{4815BE6A-DAE3-4DF6-B77E-1B568730B529}" fitToPage="1">
      <selection activeCell="J12" sqref="J12"/>
      <pageMargins left="0" right="0" top="0" bottom="0" header="0" footer="0"/>
      <pageSetup paperSize="9" scale="42" orientation="landscape" r:id="rId2"/>
      <headerFooter alignWithMargins="0"/>
    </customSheetView>
  </customSheetViews>
  <mergeCells count="7">
    <mergeCell ref="T33:AB33"/>
    <mergeCell ref="T37:AB37"/>
    <mergeCell ref="I1:K1"/>
    <mergeCell ref="A1:H1"/>
    <mergeCell ref="C5:F5"/>
    <mergeCell ref="H5:K5"/>
    <mergeCell ref="A3:K3"/>
  </mergeCells>
  <phoneticPr fontId="0" type="noConversion"/>
  <hyperlinks>
    <hyperlink ref="I1" location="Indhold!A1" display="Tilbage til indholdsoversigten" xr:uid="{00000000-0004-0000-0A00-000000000000}"/>
  </hyperlinks>
  <pageMargins left="0.52" right="0.43" top="0.41" bottom="0.38" header="0.26" footer="0.21"/>
  <pageSetup paperSize="9" scale="42" orientation="landscape" r:id="rId3"/>
  <headerFooter alignWithMargins="0"/>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5">
    <pageSetUpPr fitToPage="1"/>
  </sheetPr>
  <dimension ref="A1:M74"/>
  <sheetViews>
    <sheetView zoomScaleNormal="100" workbookViewId="0">
      <selection activeCell="B7" sqref="B7"/>
    </sheetView>
  </sheetViews>
  <sheetFormatPr defaultRowHeight="12.75"/>
  <cols>
    <col min="1" max="1" width="7.42578125" customWidth="1"/>
    <col min="2" max="2" width="95.42578125" customWidth="1"/>
    <col min="3" max="3" width="11.7109375" customWidth="1"/>
    <col min="4" max="4" width="11.7109375" style="676" customWidth="1"/>
    <col min="5" max="5" width="14.5703125" customWidth="1"/>
    <col min="6" max="7" width="10.7109375" customWidth="1"/>
    <col min="8" max="8" width="10.7109375" style="676" customWidth="1"/>
    <col min="9" max="9" width="12" customWidth="1"/>
    <col min="10" max="10" width="10.7109375" customWidth="1"/>
    <col min="11" max="11" width="12.28515625" customWidth="1"/>
    <col min="12" max="12" width="10.7109375" customWidth="1"/>
    <col min="14" max="14" width="13.42578125" customWidth="1"/>
    <col min="15" max="15" width="14.28515625" customWidth="1"/>
    <col min="16" max="16" width="13.42578125" customWidth="1"/>
    <col min="17" max="17" width="11.7109375" customWidth="1"/>
    <col min="18" max="18" width="12.42578125" customWidth="1"/>
    <col min="19" max="19" width="11.7109375" customWidth="1"/>
  </cols>
  <sheetData>
    <row r="1" spans="1:13" ht="21" thickBot="1">
      <c r="A1" s="868" t="s">
        <v>35</v>
      </c>
      <c r="B1" s="869"/>
      <c r="C1" s="869"/>
      <c r="D1" s="869"/>
      <c r="E1" s="869"/>
      <c r="F1" s="869"/>
      <c r="G1" s="866" t="s">
        <v>36</v>
      </c>
      <c r="H1" s="866"/>
      <c r="I1" s="866"/>
      <c r="J1" s="178"/>
      <c r="K1" s="178"/>
      <c r="L1" s="310"/>
      <c r="M1" s="841"/>
    </row>
    <row r="2" spans="1:13" s="297" customFormat="1" ht="20.25">
      <c r="A2" s="308"/>
      <c r="B2" s="308"/>
      <c r="C2" s="844"/>
      <c r="D2" s="844"/>
      <c r="E2" s="309"/>
      <c r="F2" s="309"/>
      <c r="G2" s="309"/>
      <c r="H2" s="309"/>
      <c r="I2" s="844"/>
      <c r="J2" s="844"/>
      <c r="K2" s="844"/>
      <c r="L2" s="844"/>
      <c r="M2" s="841"/>
    </row>
    <row r="3" spans="1:13" s="297" customFormat="1" ht="21" thickBot="1">
      <c r="A3" s="308"/>
      <c r="B3" s="308"/>
      <c r="C3" s="844"/>
      <c r="D3" s="844"/>
      <c r="E3" s="309"/>
      <c r="F3" s="309"/>
      <c r="G3" s="309"/>
      <c r="H3" s="309"/>
      <c r="I3" s="844"/>
      <c r="J3" s="844"/>
      <c r="K3" s="844"/>
      <c r="L3" s="844"/>
      <c r="M3" s="841"/>
    </row>
    <row r="4" spans="1:13" ht="12.75" customHeight="1" thickBot="1">
      <c r="A4" s="856" t="s">
        <v>574</v>
      </c>
      <c r="B4" s="895"/>
      <c r="C4" s="895"/>
      <c r="D4" s="895"/>
      <c r="E4" s="895"/>
      <c r="F4" s="895"/>
      <c r="G4" s="895"/>
      <c r="H4" s="895"/>
      <c r="I4" s="895"/>
      <c r="J4" s="895"/>
      <c r="K4" s="895"/>
      <c r="L4" s="437"/>
      <c r="M4" s="841"/>
    </row>
    <row r="5" spans="1:13">
      <c r="A5" s="79"/>
      <c r="B5" s="844"/>
      <c r="C5" s="844"/>
      <c r="D5" s="844"/>
      <c r="E5" s="179"/>
      <c r="F5" s="179"/>
      <c r="G5" s="844"/>
      <c r="H5" s="1"/>
      <c r="I5" s="1"/>
      <c r="J5" s="1"/>
      <c r="K5" s="680"/>
      <c r="L5" s="844"/>
      <c r="M5" s="841"/>
    </row>
    <row r="6" spans="1:13">
      <c r="A6" s="471"/>
      <c r="B6" s="214" t="s">
        <v>142</v>
      </c>
      <c r="C6" s="910" t="s">
        <v>143</v>
      </c>
      <c r="D6" s="910"/>
      <c r="E6" s="910"/>
      <c r="F6" s="910"/>
      <c r="G6" s="910"/>
      <c r="H6" s="911" t="s">
        <v>144</v>
      </c>
      <c r="I6" s="911"/>
      <c r="J6" s="911"/>
      <c r="K6" s="912"/>
      <c r="L6" s="462"/>
      <c r="M6" s="841"/>
    </row>
    <row r="7" spans="1:13" ht="38.25">
      <c r="A7" s="423" t="s">
        <v>575</v>
      </c>
      <c r="B7" s="183" t="s">
        <v>146</v>
      </c>
      <c r="C7" s="206" t="s">
        <v>147</v>
      </c>
      <c r="D7" s="206" t="s">
        <v>399</v>
      </c>
      <c r="E7" s="206" t="s">
        <v>149</v>
      </c>
      <c r="F7" s="206" t="s">
        <v>148</v>
      </c>
      <c r="G7" s="206" t="s">
        <v>576</v>
      </c>
      <c r="H7" s="28" t="s">
        <v>147</v>
      </c>
      <c r="I7" s="206" t="s">
        <v>399</v>
      </c>
      <c r="J7" s="206" t="s">
        <v>149</v>
      </c>
      <c r="K7" s="679" t="s">
        <v>148</v>
      </c>
      <c r="L7" s="844"/>
      <c r="M7" s="841"/>
    </row>
    <row r="8" spans="1:13">
      <c r="A8" s="425" t="s">
        <v>151</v>
      </c>
      <c r="B8" s="241"/>
      <c r="C8" s="208" t="s">
        <v>152</v>
      </c>
      <c r="D8" s="433" t="s">
        <v>50</v>
      </c>
      <c r="E8" s="433" t="s">
        <v>153</v>
      </c>
      <c r="F8" s="433" t="s">
        <v>153</v>
      </c>
      <c r="G8" s="433" t="s">
        <v>50</v>
      </c>
      <c r="H8" s="470" t="s">
        <v>153</v>
      </c>
      <c r="I8" s="470" t="s">
        <v>152</v>
      </c>
      <c r="J8" s="433" t="s">
        <v>50</v>
      </c>
      <c r="K8" s="472" t="s">
        <v>153</v>
      </c>
      <c r="L8" s="841"/>
      <c r="M8" s="841"/>
    </row>
    <row r="9" spans="1:13" ht="14.25">
      <c r="A9" s="364">
        <v>1063</v>
      </c>
      <c r="B9" s="99" t="s">
        <v>577</v>
      </c>
      <c r="C9" s="233">
        <v>74390</v>
      </c>
      <c r="D9" s="233">
        <v>10880</v>
      </c>
      <c r="E9" s="802">
        <v>9010</v>
      </c>
      <c r="F9" s="233">
        <v>10700</v>
      </c>
      <c r="G9" s="651" t="s">
        <v>102</v>
      </c>
      <c r="H9" s="432">
        <f t="shared" ref="H9:H20" si="0">C9*1.05</f>
        <v>78109.5</v>
      </c>
      <c r="I9" s="427">
        <f t="shared" ref="I9:I20" si="1">D9*1.19</f>
        <v>12947.199999999999</v>
      </c>
      <c r="J9" s="427">
        <f>E9*1.1</f>
        <v>9911</v>
      </c>
      <c r="K9" s="428">
        <f>F9*1.05</f>
        <v>11235</v>
      </c>
      <c r="L9" s="841"/>
      <c r="M9" s="841"/>
    </row>
    <row r="10" spans="1:13" ht="14.25">
      <c r="A10" s="364">
        <v>2992</v>
      </c>
      <c r="B10" s="99" t="s">
        <v>578</v>
      </c>
      <c r="C10" s="233">
        <v>62340</v>
      </c>
      <c r="D10" s="233">
        <v>9440</v>
      </c>
      <c r="E10" s="650">
        <v>7030</v>
      </c>
      <c r="F10" s="233">
        <v>14960</v>
      </c>
      <c r="G10" s="651" t="s">
        <v>102</v>
      </c>
      <c r="H10" s="432">
        <f t="shared" si="0"/>
        <v>65457</v>
      </c>
      <c r="I10" s="427">
        <f t="shared" si="1"/>
        <v>11233.6</v>
      </c>
      <c r="J10" s="427">
        <f t="shared" ref="J10:J20" si="2">E10*1.1</f>
        <v>7733.0000000000009</v>
      </c>
      <c r="K10" s="428">
        <f>F10*1.05</f>
        <v>15708</v>
      </c>
      <c r="L10" s="841"/>
      <c r="M10" s="841"/>
    </row>
    <row r="11" spans="1:13" ht="14.25">
      <c r="A11" s="364">
        <v>3003</v>
      </c>
      <c r="B11" s="844" t="s">
        <v>579</v>
      </c>
      <c r="C11" s="233">
        <v>62340</v>
      </c>
      <c r="D11" s="650">
        <v>9440</v>
      </c>
      <c r="E11" s="650">
        <v>7030</v>
      </c>
      <c r="F11" s="651" t="s">
        <v>102</v>
      </c>
      <c r="G11" s="651" t="s">
        <v>102</v>
      </c>
      <c r="H11" s="432">
        <f t="shared" si="0"/>
        <v>65457</v>
      </c>
      <c r="I11" s="651">
        <f t="shared" si="1"/>
        <v>11233.6</v>
      </c>
      <c r="J11" s="427">
        <f t="shared" si="2"/>
        <v>7733.0000000000009</v>
      </c>
      <c r="K11" s="652" t="s">
        <v>102</v>
      </c>
      <c r="L11" s="841"/>
      <c r="M11" s="841"/>
    </row>
    <row r="12" spans="1:13" ht="14.25">
      <c r="A12" s="364">
        <v>3009</v>
      </c>
      <c r="B12" s="33" t="s">
        <v>580</v>
      </c>
      <c r="C12" s="233">
        <v>62340</v>
      </c>
      <c r="D12" s="233">
        <v>9440</v>
      </c>
      <c r="E12" s="650">
        <v>7030</v>
      </c>
      <c r="F12" s="233">
        <v>14960</v>
      </c>
      <c r="G12" s="233">
        <v>11170</v>
      </c>
      <c r="H12" s="432">
        <f t="shared" si="0"/>
        <v>65457</v>
      </c>
      <c r="I12" s="427">
        <f t="shared" si="1"/>
        <v>11233.6</v>
      </c>
      <c r="J12" s="427">
        <f t="shared" si="2"/>
        <v>7733.0000000000009</v>
      </c>
      <c r="K12" s="428">
        <f t="shared" ref="K12:K18" si="3">F12*1.05</f>
        <v>15708</v>
      </c>
      <c r="L12" s="841"/>
      <c r="M12" s="841"/>
    </row>
    <row r="13" spans="1:13" s="621" customFormat="1" ht="14.25">
      <c r="A13" s="364"/>
      <c r="B13" s="31" t="s">
        <v>581</v>
      </c>
      <c r="C13" s="233">
        <v>57670</v>
      </c>
      <c r="D13" s="233">
        <v>9440</v>
      </c>
      <c r="E13" s="650">
        <v>7030</v>
      </c>
      <c r="F13" s="233">
        <v>14960</v>
      </c>
      <c r="G13" s="233">
        <v>11170</v>
      </c>
      <c r="H13" s="432">
        <f t="shared" si="0"/>
        <v>60553.5</v>
      </c>
      <c r="I13" s="427">
        <f t="shared" si="1"/>
        <v>11233.6</v>
      </c>
      <c r="J13" s="427">
        <f t="shared" ref="J13" si="4">E13*1.1</f>
        <v>7733.0000000000009</v>
      </c>
      <c r="K13" s="428">
        <f t="shared" si="3"/>
        <v>15708</v>
      </c>
      <c r="L13" s="841"/>
      <c r="M13" s="841"/>
    </row>
    <row r="14" spans="1:13" ht="14.25">
      <c r="A14" s="364">
        <v>3017</v>
      </c>
      <c r="B14" s="33" t="s">
        <v>582</v>
      </c>
      <c r="C14" s="233">
        <v>74390</v>
      </c>
      <c r="D14" s="233">
        <v>10880</v>
      </c>
      <c r="E14" s="802">
        <v>9010</v>
      </c>
      <c r="F14" s="233">
        <v>10700</v>
      </c>
      <c r="G14" s="651" t="s">
        <v>102</v>
      </c>
      <c r="H14" s="432">
        <f t="shared" si="0"/>
        <v>78109.5</v>
      </c>
      <c r="I14" s="427">
        <f t="shared" si="1"/>
        <v>12947.199999999999</v>
      </c>
      <c r="J14" s="427">
        <f t="shared" si="2"/>
        <v>9911</v>
      </c>
      <c r="K14" s="428">
        <f t="shared" si="3"/>
        <v>11235</v>
      </c>
      <c r="L14" s="841"/>
      <c r="M14" s="841"/>
    </row>
    <row r="15" spans="1:13" s="621" customFormat="1" ht="14.25">
      <c r="A15" s="364"/>
      <c r="B15" s="31" t="s">
        <v>583</v>
      </c>
      <c r="C15" s="233">
        <v>68810</v>
      </c>
      <c r="D15" s="233">
        <v>10880</v>
      </c>
      <c r="E15" s="802">
        <v>9010</v>
      </c>
      <c r="F15" s="233">
        <v>10700</v>
      </c>
      <c r="G15" s="651" t="s">
        <v>102</v>
      </c>
      <c r="H15" s="432">
        <f t="shared" si="0"/>
        <v>72250.5</v>
      </c>
      <c r="I15" s="427">
        <f t="shared" si="1"/>
        <v>12947.199999999999</v>
      </c>
      <c r="J15" s="427">
        <f t="shared" ref="J15" si="5">E15*1.1</f>
        <v>9911</v>
      </c>
      <c r="K15" s="428">
        <f t="shared" si="3"/>
        <v>11235</v>
      </c>
      <c r="L15" s="841"/>
      <c r="M15" s="841"/>
    </row>
    <row r="16" spans="1:13" ht="14.25">
      <c r="A16" s="364">
        <v>3021</v>
      </c>
      <c r="B16" s="844" t="s">
        <v>584</v>
      </c>
      <c r="C16" s="233">
        <v>97380</v>
      </c>
      <c r="D16" s="233">
        <v>13940</v>
      </c>
      <c r="E16" s="802">
        <v>11400</v>
      </c>
      <c r="F16" s="233">
        <v>23330</v>
      </c>
      <c r="G16" s="233">
        <v>11170</v>
      </c>
      <c r="H16" s="432">
        <f t="shared" si="0"/>
        <v>102249</v>
      </c>
      <c r="I16" s="427">
        <f t="shared" si="1"/>
        <v>16588.599999999999</v>
      </c>
      <c r="J16" s="427">
        <f t="shared" si="2"/>
        <v>12540.000000000002</v>
      </c>
      <c r="K16" s="428">
        <f t="shared" si="3"/>
        <v>24496.5</v>
      </c>
      <c r="L16" s="841"/>
      <c r="M16" s="841"/>
    </row>
    <row r="17" spans="1:13" s="672" customFormat="1" ht="14.25">
      <c r="A17" s="364"/>
      <c r="B17" s="99" t="s">
        <v>585</v>
      </c>
      <c r="C17" s="233">
        <v>64920</v>
      </c>
      <c r="D17" s="233">
        <v>13940</v>
      </c>
      <c r="E17" s="802">
        <v>11400</v>
      </c>
      <c r="F17" s="233">
        <v>23330</v>
      </c>
      <c r="G17" s="233">
        <v>11170</v>
      </c>
      <c r="H17" s="432">
        <f t="shared" si="0"/>
        <v>68166</v>
      </c>
      <c r="I17" s="427">
        <f>D17*1.19</f>
        <v>16588.599999999999</v>
      </c>
      <c r="J17" s="427">
        <f>E17*1.1</f>
        <v>12540.000000000002</v>
      </c>
      <c r="K17" s="428">
        <f>F17*1.05</f>
        <v>24496.5</v>
      </c>
      <c r="L17" s="841"/>
      <c r="M17" s="841"/>
    </row>
    <row r="18" spans="1:13" ht="14.25">
      <c r="A18" s="364">
        <v>3028</v>
      </c>
      <c r="B18" s="844" t="s">
        <v>586</v>
      </c>
      <c r="C18" s="233">
        <v>62340</v>
      </c>
      <c r="D18" s="233">
        <v>9440</v>
      </c>
      <c r="E18" s="650">
        <v>7030</v>
      </c>
      <c r="F18" s="233">
        <v>14960</v>
      </c>
      <c r="G18" s="233">
        <v>11170</v>
      </c>
      <c r="H18" s="432">
        <f t="shared" si="0"/>
        <v>65457</v>
      </c>
      <c r="I18" s="427">
        <f t="shared" si="1"/>
        <v>11233.6</v>
      </c>
      <c r="J18" s="427">
        <f t="shared" si="2"/>
        <v>7733.0000000000009</v>
      </c>
      <c r="K18" s="428">
        <f t="shared" si="3"/>
        <v>15708</v>
      </c>
      <c r="L18" s="841"/>
      <c r="M18" s="841"/>
    </row>
    <row r="19" spans="1:13" s="85" customFormat="1" ht="14.25">
      <c r="A19" s="364">
        <v>3046</v>
      </c>
      <c r="B19" s="844" t="s">
        <v>587</v>
      </c>
      <c r="C19" s="233">
        <v>52690</v>
      </c>
      <c r="D19" s="233">
        <v>10880</v>
      </c>
      <c r="E19" s="802">
        <v>9010</v>
      </c>
      <c r="F19" s="233">
        <v>10700</v>
      </c>
      <c r="G19" s="651" t="s">
        <v>102</v>
      </c>
      <c r="H19" s="432">
        <f t="shared" si="0"/>
        <v>55324.5</v>
      </c>
      <c r="I19" s="427">
        <f t="shared" si="1"/>
        <v>12947.199999999999</v>
      </c>
      <c r="J19" s="427">
        <f t="shared" si="2"/>
        <v>9911</v>
      </c>
      <c r="K19" s="428">
        <f>F19*1.05</f>
        <v>11235</v>
      </c>
      <c r="L19" s="841"/>
      <c r="M19" s="841"/>
    </row>
    <row r="20" spans="1:13" ht="14.25">
      <c r="A20" s="473">
        <v>3079</v>
      </c>
      <c r="B20" s="34" t="s">
        <v>588</v>
      </c>
      <c r="C20" s="269">
        <v>47980</v>
      </c>
      <c r="D20" s="269">
        <v>9440</v>
      </c>
      <c r="E20" s="809">
        <v>8170</v>
      </c>
      <c r="F20" s="269">
        <v>14960</v>
      </c>
      <c r="G20" s="269">
        <v>11170</v>
      </c>
      <c r="H20" s="594">
        <f t="shared" si="0"/>
        <v>50379</v>
      </c>
      <c r="I20" s="593">
        <f t="shared" si="1"/>
        <v>11233.6</v>
      </c>
      <c r="J20" s="593">
        <f t="shared" si="2"/>
        <v>8987</v>
      </c>
      <c r="K20" s="595">
        <f>F20*1.05</f>
        <v>15708</v>
      </c>
      <c r="L20" s="841"/>
      <c r="M20" s="841"/>
    </row>
    <row r="21" spans="1:13">
      <c r="A21" s="467"/>
      <c r="B21" s="844"/>
      <c r="C21" s="33"/>
      <c r="D21" s="33"/>
      <c r="E21" s="33"/>
      <c r="F21" s="33"/>
      <c r="G21" s="33"/>
      <c r="H21" s="33"/>
      <c r="I21" s="844"/>
      <c r="J21" s="844"/>
      <c r="K21" s="844"/>
      <c r="L21" s="844"/>
      <c r="M21" s="841"/>
    </row>
    <row r="22" spans="1:13">
      <c r="A22" s="79"/>
      <c r="B22" s="844" t="s">
        <v>589</v>
      </c>
      <c r="C22" s="844"/>
      <c r="D22" s="844"/>
      <c r="E22" s="844"/>
      <c r="F22" s="844"/>
      <c r="G22" s="844"/>
      <c r="H22" s="844"/>
      <c r="I22" s="844"/>
      <c r="J22" s="474"/>
      <c r="K22" s="474"/>
      <c r="L22" s="474"/>
      <c r="M22" s="841"/>
    </row>
    <row r="23" spans="1:13">
      <c r="A23" s="79"/>
      <c r="B23" s="844" t="s">
        <v>590</v>
      </c>
      <c r="C23" s="844"/>
      <c r="D23" s="844"/>
      <c r="E23" s="844"/>
      <c r="F23" s="844"/>
      <c r="G23" s="844"/>
      <c r="H23" s="844"/>
      <c r="I23" s="844"/>
      <c r="J23" s="474"/>
      <c r="K23" s="474"/>
      <c r="L23" s="474"/>
      <c r="M23" s="841"/>
    </row>
    <row r="24" spans="1:13" s="623" customFormat="1">
      <c r="A24" s="79"/>
      <c r="B24" s="844"/>
      <c r="C24" s="844"/>
      <c r="D24" s="844"/>
      <c r="E24" s="844"/>
      <c r="F24" s="844"/>
      <c r="G24" s="844"/>
      <c r="H24" s="844"/>
      <c r="I24" s="844"/>
      <c r="J24" s="474"/>
      <c r="K24" s="474"/>
      <c r="L24" s="474"/>
      <c r="M24" s="841"/>
    </row>
    <row r="25" spans="1:13" ht="51">
      <c r="A25" s="79"/>
      <c r="B25" s="796" t="s">
        <v>566</v>
      </c>
      <c r="C25" s="844"/>
      <c r="D25" s="844"/>
      <c r="E25" s="844"/>
      <c r="F25" s="844"/>
      <c r="G25" s="844"/>
      <c r="H25" s="844"/>
      <c r="I25" s="844"/>
      <c r="J25" s="474"/>
      <c r="K25" s="474"/>
      <c r="L25" s="474"/>
      <c r="M25" s="841"/>
    </row>
    <row r="26" spans="1:13">
      <c r="A26" s="79"/>
      <c r="B26" s="844"/>
      <c r="C26" s="844"/>
      <c r="D26" s="844"/>
      <c r="E26" s="844"/>
      <c r="F26" s="844"/>
      <c r="G26" s="844"/>
      <c r="H26" s="844"/>
      <c r="I26" s="844"/>
      <c r="J26" s="844"/>
      <c r="K26" s="844"/>
      <c r="L26" s="844"/>
      <c r="M26" s="841"/>
    </row>
    <row r="27" spans="1:13" s="681" customFormat="1">
      <c r="A27" s="79"/>
      <c r="B27" s="99" t="s">
        <v>591</v>
      </c>
      <c r="C27" s="693">
        <v>489630</v>
      </c>
      <c r="D27" s="844" t="s">
        <v>358</v>
      </c>
      <c r="E27" s="844"/>
      <c r="F27" s="844"/>
      <c r="G27" s="844"/>
      <c r="H27" s="844"/>
      <c r="I27" s="844"/>
      <c r="J27" s="844"/>
      <c r="K27" s="844"/>
      <c r="L27" s="844"/>
      <c r="M27" s="841"/>
    </row>
    <row r="28" spans="1:13" s="681" customFormat="1">
      <c r="A28" s="79"/>
      <c r="B28" s="844"/>
      <c r="C28" s="844"/>
      <c r="D28" s="844"/>
      <c r="E28" s="844"/>
      <c r="F28" s="844"/>
      <c r="G28" s="844"/>
      <c r="H28" s="844"/>
      <c r="I28" s="844"/>
      <c r="J28" s="844"/>
      <c r="K28" s="844"/>
      <c r="L28" s="844"/>
      <c r="M28" s="841"/>
    </row>
    <row r="29" spans="1:13" s="676" customFormat="1">
      <c r="A29" s="79"/>
      <c r="B29" s="33" t="s">
        <v>592</v>
      </c>
      <c r="C29" s="844"/>
      <c r="D29" s="844"/>
      <c r="E29" s="844"/>
      <c r="F29" s="844"/>
      <c r="G29" s="844"/>
      <c r="H29" s="844"/>
      <c r="I29" s="844"/>
      <c r="J29" s="844"/>
      <c r="K29" s="844"/>
      <c r="L29" s="844"/>
      <c r="M29" s="841"/>
    </row>
    <row r="30" spans="1:13" s="676" customFormat="1">
      <c r="A30" s="79"/>
      <c r="B30" s="844" t="s">
        <v>568</v>
      </c>
      <c r="C30" s="844"/>
      <c r="D30" s="844"/>
      <c r="E30" s="844"/>
      <c r="F30" s="844"/>
      <c r="G30" s="844"/>
      <c r="H30" s="844"/>
      <c r="I30" s="844"/>
      <c r="J30" s="844"/>
      <c r="K30" s="844"/>
      <c r="L30" s="844"/>
      <c r="M30" s="841"/>
    </row>
    <row r="31" spans="1:13" s="676" customFormat="1">
      <c r="A31" s="79"/>
      <c r="B31" s="844" t="s">
        <v>569</v>
      </c>
      <c r="C31" s="844"/>
      <c r="D31" s="844"/>
      <c r="E31" s="844"/>
      <c r="F31" s="844"/>
      <c r="G31" s="844"/>
      <c r="H31" s="844"/>
      <c r="I31" s="844"/>
      <c r="J31" s="844"/>
      <c r="K31" s="844"/>
      <c r="L31" s="844"/>
      <c r="M31" s="841"/>
    </row>
    <row r="32" spans="1:13" s="676" customFormat="1">
      <c r="A32" s="79"/>
      <c r="B32" s="844" t="s">
        <v>570</v>
      </c>
      <c r="C32" s="844"/>
      <c r="D32" s="844"/>
      <c r="E32" s="844"/>
      <c r="F32" s="844"/>
      <c r="G32" s="844"/>
      <c r="H32" s="844"/>
      <c r="I32" s="844"/>
      <c r="J32" s="844"/>
      <c r="K32" s="844"/>
      <c r="L32" s="844"/>
      <c r="M32" s="841"/>
    </row>
    <row r="33" spans="1:13" s="676" customFormat="1">
      <c r="A33" s="79"/>
      <c r="B33" s="844" t="s">
        <v>593</v>
      </c>
      <c r="C33" s="844"/>
      <c r="D33" s="844"/>
      <c r="E33" s="844"/>
      <c r="F33" s="844"/>
      <c r="G33" s="844"/>
      <c r="H33" s="844"/>
      <c r="I33" s="844"/>
      <c r="J33" s="844"/>
      <c r="K33" s="844"/>
      <c r="L33" s="844"/>
      <c r="M33" s="841"/>
    </row>
    <row r="34" spans="1:13" s="676" customFormat="1">
      <c r="A34" s="79"/>
      <c r="B34" s="844" t="s">
        <v>571</v>
      </c>
      <c r="C34" s="844"/>
      <c r="D34" s="844"/>
      <c r="E34" s="844"/>
      <c r="F34" s="844"/>
      <c r="G34" s="844"/>
      <c r="H34" s="844"/>
      <c r="I34" s="844"/>
      <c r="J34" s="844"/>
      <c r="K34" s="844"/>
      <c r="L34" s="844"/>
      <c r="M34" s="841"/>
    </row>
    <row r="35" spans="1:13" s="676" customFormat="1">
      <c r="A35" s="79"/>
      <c r="B35" s="678" t="s">
        <v>572</v>
      </c>
      <c r="C35" s="844"/>
      <c r="D35" s="844"/>
      <c r="E35" s="844"/>
      <c r="F35" s="844"/>
      <c r="G35" s="844"/>
      <c r="H35" s="844"/>
      <c r="I35" s="844"/>
      <c r="J35" s="844"/>
      <c r="K35" s="844"/>
      <c r="L35" s="844"/>
      <c r="M35" s="841"/>
    </row>
    <row r="36" spans="1:13" s="676" customFormat="1">
      <c r="A36" s="79"/>
      <c r="B36" s="844"/>
      <c r="C36" s="844"/>
      <c r="D36" s="844"/>
      <c r="E36" s="844"/>
      <c r="F36" s="844"/>
      <c r="G36" s="844"/>
      <c r="H36" s="844"/>
      <c r="I36" s="844"/>
      <c r="J36" s="844"/>
      <c r="K36" s="844"/>
      <c r="L36" s="844"/>
      <c r="M36" s="841"/>
    </row>
    <row r="37" spans="1:13" ht="12.75" customHeight="1">
      <c r="A37" s="79"/>
      <c r="B37" s="908" t="s">
        <v>594</v>
      </c>
      <c r="C37" s="908"/>
      <c r="D37" s="908"/>
      <c r="E37" s="908"/>
      <c r="F37" s="908"/>
      <c r="G37" s="908"/>
      <c r="H37" s="908"/>
      <c r="I37" s="908"/>
      <c r="J37" s="908"/>
      <c r="K37" s="908"/>
      <c r="L37" s="909"/>
      <c r="M37" s="841"/>
    </row>
    <row r="38" spans="1:13">
      <c r="A38" s="79"/>
      <c r="B38" s="844" t="s">
        <v>595</v>
      </c>
      <c r="C38" s="844"/>
      <c r="D38" s="844"/>
      <c r="E38" s="844"/>
      <c r="F38" s="844"/>
      <c r="G38" s="844"/>
      <c r="H38" s="844"/>
      <c r="I38" s="844"/>
      <c r="J38" s="844"/>
      <c r="K38" s="844"/>
      <c r="L38" s="844"/>
      <c r="M38" s="841"/>
    </row>
    <row r="39" spans="1:13">
      <c r="A39" s="79"/>
      <c r="B39" s="844"/>
      <c r="C39" s="844"/>
      <c r="D39" s="844"/>
      <c r="E39" s="844"/>
      <c r="F39" s="844"/>
      <c r="G39" s="844"/>
      <c r="H39" s="844"/>
      <c r="I39" s="844"/>
      <c r="J39" s="844"/>
      <c r="K39" s="844"/>
      <c r="L39" s="844"/>
      <c r="M39" s="841"/>
    </row>
    <row r="40" spans="1:13">
      <c r="A40" s="15"/>
      <c r="B40" s="179" t="s">
        <v>596</v>
      </c>
      <c r="C40" s="673">
        <v>279</v>
      </c>
      <c r="D40" s="673" t="s">
        <v>358</v>
      </c>
      <c r="E40" s="33"/>
      <c r="F40" s="844"/>
      <c r="G40" s="844"/>
      <c r="H40" s="844"/>
      <c r="I40" s="844"/>
      <c r="J40" s="844"/>
      <c r="K40" s="844"/>
      <c r="L40" s="844"/>
      <c r="M40" s="841"/>
    </row>
    <row r="41" spans="1:13" s="666" customFormat="1">
      <c r="A41" s="15"/>
      <c r="B41" s="179"/>
      <c r="C41" s="653"/>
      <c r="D41" s="653"/>
      <c r="E41" s="33"/>
      <c r="F41" s="844"/>
      <c r="G41" s="844"/>
      <c r="H41" s="844"/>
      <c r="I41" s="844"/>
      <c r="J41" s="844"/>
      <c r="K41" s="844"/>
      <c r="L41" s="844"/>
      <c r="M41" s="841"/>
    </row>
    <row r="42" spans="1:13" s="666" customFormat="1" ht="25.5">
      <c r="A42" s="15"/>
      <c r="B42" s="662" t="s">
        <v>375</v>
      </c>
      <c r="C42" s="653"/>
      <c r="D42" s="653"/>
      <c r="E42" s="33"/>
      <c r="F42" s="844"/>
      <c r="G42" s="844"/>
      <c r="H42" s="844"/>
      <c r="I42" s="844"/>
      <c r="J42" s="844"/>
      <c r="K42" s="844"/>
      <c r="L42" s="844"/>
      <c r="M42" s="841"/>
    </row>
    <row r="43" spans="1:13" ht="13.5" thickBot="1">
      <c r="A43" s="254"/>
      <c r="B43" s="2"/>
      <c r="C43" s="2"/>
      <c r="D43" s="2"/>
      <c r="E43" s="2"/>
      <c r="F43" s="2"/>
      <c r="G43" s="2"/>
      <c r="H43" s="2"/>
      <c r="I43" s="2"/>
      <c r="J43" s="2"/>
      <c r="K43" s="2"/>
      <c r="L43" s="844"/>
      <c r="M43" s="841"/>
    </row>
    <row r="44" spans="1:13" s="297" customFormat="1">
      <c r="A44" s="844"/>
      <c r="B44" s="844"/>
      <c r="C44" s="844"/>
      <c r="D44" s="844"/>
      <c r="E44" s="844"/>
      <c r="F44" s="844"/>
      <c r="G44" s="844"/>
      <c r="H44" s="844"/>
      <c r="I44" s="844"/>
      <c r="J44" s="844"/>
      <c r="K44" s="844"/>
      <c r="L44" s="844"/>
      <c r="M44" s="841"/>
    </row>
    <row r="45" spans="1:13" s="297" customFormat="1" ht="13.5" thickBot="1">
      <c r="A45" s="844"/>
      <c r="B45" s="844"/>
      <c r="C45" s="844"/>
      <c r="D45" s="844"/>
      <c r="E45" s="844"/>
      <c r="F45" s="844"/>
      <c r="G45" s="844"/>
      <c r="H45" s="844"/>
      <c r="I45" s="844"/>
      <c r="J45" s="844"/>
      <c r="K45" s="844"/>
      <c r="L45" s="844"/>
      <c r="M45" s="841"/>
    </row>
    <row r="46" spans="1:13" ht="12.6" customHeight="1" thickBot="1">
      <c r="A46" s="874" t="s">
        <v>597</v>
      </c>
      <c r="B46" s="875"/>
      <c r="C46" s="875"/>
      <c r="D46" s="875"/>
      <c r="E46" s="876"/>
      <c r="F46" s="844"/>
      <c r="G46" s="844"/>
      <c r="H46" s="844"/>
      <c r="I46" s="844"/>
      <c r="J46" s="844"/>
      <c r="K46" s="844"/>
      <c r="L46" s="844"/>
      <c r="M46" s="841"/>
    </row>
    <row r="47" spans="1:13">
      <c r="A47" s="79"/>
      <c r="B47" s="844"/>
      <c r="C47" s="844"/>
      <c r="D47" s="844"/>
      <c r="E47" s="845"/>
      <c r="F47" s="844"/>
      <c r="G47" s="844"/>
      <c r="H47" s="844"/>
      <c r="I47" s="844"/>
      <c r="J47" s="844"/>
      <c r="K47" s="844"/>
      <c r="L47" s="844"/>
      <c r="M47" s="841"/>
    </row>
    <row r="48" spans="1:13">
      <c r="A48" s="79"/>
      <c r="B48" s="844"/>
      <c r="C48" s="33" t="s">
        <v>598</v>
      </c>
      <c r="D48" s="33" t="s">
        <v>599</v>
      </c>
      <c r="E48" s="845"/>
      <c r="F48" s="844"/>
      <c r="G48" s="844"/>
      <c r="H48" s="844"/>
      <c r="I48" s="844"/>
      <c r="J48" s="844"/>
      <c r="K48" s="844"/>
      <c r="L48" s="844"/>
      <c r="M48" s="841"/>
    </row>
    <row r="49" spans="1:13">
      <c r="A49" s="79"/>
      <c r="B49" s="844" t="s">
        <v>357</v>
      </c>
      <c r="C49" s="268">
        <v>930000</v>
      </c>
      <c r="D49" s="268">
        <v>11060</v>
      </c>
      <c r="E49" s="845"/>
      <c r="F49" s="844"/>
      <c r="G49" s="844"/>
      <c r="H49" s="844"/>
      <c r="I49" s="844"/>
      <c r="J49" s="844"/>
      <c r="K49" s="844"/>
      <c r="L49" s="844"/>
      <c r="M49" s="841"/>
    </row>
    <row r="50" spans="1:13" s="676" customFormat="1">
      <c r="A50" s="79"/>
      <c r="B50" s="33" t="s">
        <v>600</v>
      </c>
      <c r="C50" s="268">
        <v>1670000</v>
      </c>
      <c r="D50" s="268">
        <v>11060</v>
      </c>
      <c r="E50" s="845"/>
      <c r="F50" s="844"/>
      <c r="G50" s="844"/>
      <c r="H50" s="844"/>
      <c r="I50" s="844"/>
      <c r="J50" s="844"/>
      <c r="K50" s="844"/>
      <c r="L50" s="844"/>
      <c r="M50" s="841"/>
    </row>
    <row r="51" spans="1:13" s="676" customFormat="1" ht="26.25" customHeight="1">
      <c r="A51" s="79"/>
      <c r="B51" s="665" t="s">
        <v>601</v>
      </c>
      <c r="C51" s="268">
        <v>1880000</v>
      </c>
      <c r="D51" s="268">
        <v>11060</v>
      </c>
      <c r="E51" s="845"/>
      <c r="F51" s="844"/>
      <c r="G51" s="844"/>
      <c r="H51" s="844"/>
      <c r="I51" s="844"/>
      <c r="J51" s="844"/>
      <c r="K51" s="844"/>
      <c r="L51" s="844"/>
      <c r="M51" s="841"/>
    </row>
    <row r="52" spans="1:13" s="676" customFormat="1" ht="26.25" customHeight="1">
      <c r="A52" s="79"/>
      <c r="B52" s="665" t="s">
        <v>362</v>
      </c>
      <c r="C52" s="268">
        <v>1880000</v>
      </c>
      <c r="D52" s="268">
        <v>11290</v>
      </c>
      <c r="E52" s="845"/>
      <c r="F52" s="844"/>
      <c r="G52" s="844"/>
      <c r="H52" s="844"/>
      <c r="I52" s="844"/>
      <c r="J52" s="844"/>
      <c r="K52" s="844"/>
      <c r="L52" s="844"/>
      <c r="M52" s="841"/>
    </row>
    <row r="53" spans="1:13">
      <c r="A53" s="79"/>
      <c r="B53" s="844" t="s">
        <v>359</v>
      </c>
      <c r="C53" s="268">
        <v>1000000</v>
      </c>
      <c r="D53" s="427" t="s">
        <v>102</v>
      </c>
      <c r="E53" s="845"/>
      <c r="F53" s="844"/>
      <c r="G53" s="844"/>
      <c r="H53" s="844"/>
      <c r="I53" s="844"/>
      <c r="J53" s="844"/>
      <c r="K53" s="844"/>
      <c r="L53" s="844"/>
      <c r="M53" s="841"/>
    </row>
    <row r="54" spans="1:13">
      <c r="A54" s="79"/>
      <c r="B54" s="844" t="s">
        <v>602</v>
      </c>
      <c r="C54" s="268">
        <v>1620000</v>
      </c>
      <c r="D54" s="268">
        <v>11060</v>
      </c>
      <c r="E54" s="845"/>
      <c r="F54" s="844"/>
      <c r="G54" s="844"/>
      <c r="H54" s="844"/>
      <c r="I54" s="844"/>
      <c r="J54" s="844"/>
      <c r="K54" s="844"/>
      <c r="L54" s="844"/>
      <c r="M54" s="841"/>
    </row>
    <row r="55" spans="1:13">
      <c r="A55" s="79"/>
      <c r="B55" s="844" t="s">
        <v>603</v>
      </c>
      <c r="C55" s="268">
        <v>240000</v>
      </c>
      <c r="D55" s="268">
        <v>11060</v>
      </c>
      <c r="E55" s="845"/>
      <c r="F55" s="844"/>
      <c r="G55" s="844"/>
      <c r="H55" s="844"/>
      <c r="I55" s="844"/>
      <c r="J55" s="844"/>
      <c r="K55" s="844"/>
      <c r="L55" s="844"/>
      <c r="M55" s="841"/>
    </row>
    <row r="56" spans="1:13">
      <c r="A56" s="79"/>
      <c r="B56" s="844" t="s">
        <v>604</v>
      </c>
      <c r="C56" s="268">
        <v>737890</v>
      </c>
      <c r="D56" s="427" t="s">
        <v>102</v>
      </c>
      <c r="E56" s="845"/>
      <c r="F56" s="844"/>
      <c r="G56" s="844"/>
      <c r="H56" s="844"/>
      <c r="I56" s="844"/>
      <c r="J56" s="844"/>
      <c r="K56" s="844"/>
      <c r="L56" s="844"/>
      <c r="M56" s="841"/>
    </row>
    <row r="57" spans="1:13">
      <c r="A57" s="79"/>
      <c r="B57" s="844" t="s">
        <v>363</v>
      </c>
      <c r="C57" s="205">
        <v>3800000</v>
      </c>
      <c r="D57" s="427" t="s">
        <v>102</v>
      </c>
      <c r="E57" s="845"/>
      <c r="F57" s="844"/>
      <c r="G57" s="844"/>
      <c r="H57" s="844"/>
      <c r="I57" s="844"/>
      <c r="J57" s="844"/>
      <c r="K57" s="844"/>
      <c r="L57" s="844"/>
      <c r="M57" s="841"/>
    </row>
    <row r="58" spans="1:13">
      <c r="A58" s="79"/>
      <c r="B58" s="844"/>
      <c r="C58" s="314"/>
      <c r="D58" s="314"/>
      <c r="E58" s="845"/>
      <c r="F58" s="844"/>
      <c r="G58" s="844"/>
      <c r="H58" s="844"/>
      <c r="I58" s="844"/>
      <c r="J58" s="844"/>
      <c r="K58" s="844"/>
      <c r="L58" s="844"/>
      <c r="M58" s="841"/>
    </row>
    <row r="59" spans="1:13">
      <c r="A59" s="79"/>
      <c r="B59" s="844"/>
      <c r="C59" s="844"/>
      <c r="D59" s="844"/>
      <c r="E59" s="845"/>
      <c r="F59" s="844"/>
      <c r="G59" s="844"/>
      <c r="H59" s="844"/>
      <c r="I59" s="844"/>
      <c r="J59" s="844"/>
      <c r="K59" s="844"/>
      <c r="L59" s="844"/>
      <c r="M59" s="841"/>
    </row>
    <row r="60" spans="1:13" s="167" customFormat="1">
      <c r="A60" s="79"/>
      <c r="B60" s="31"/>
      <c r="C60" s="844"/>
      <c r="D60" s="844"/>
      <c r="E60" s="845"/>
      <c r="F60" s="844"/>
      <c r="G60" s="844"/>
      <c r="H60" s="844"/>
      <c r="I60" s="844"/>
      <c r="J60" s="844"/>
      <c r="K60" s="844"/>
      <c r="L60" s="844"/>
      <c r="M60" s="841"/>
    </row>
    <row r="61" spans="1:13" s="623" customFormat="1">
      <c r="A61" s="79"/>
      <c r="B61" s="31"/>
      <c r="C61" s="844"/>
      <c r="D61" s="844"/>
      <c r="E61" s="845"/>
      <c r="F61" s="844"/>
      <c r="G61" s="844"/>
      <c r="H61" s="844"/>
      <c r="I61" s="844"/>
      <c r="J61" s="844"/>
      <c r="K61" s="844"/>
      <c r="L61" s="844"/>
      <c r="M61" s="841"/>
    </row>
    <row r="62" spans="1:13" s="623" customFormat="1">
      <c r="A62" s="79"/>
      <c r="B62" s="31" t="s">
        <v>605</v>
      </c>
      <c r="C62" s="844"/>
      <c r="D62" s="844"/>
      <c r="E62" s="845"/>
      <c r="F62" s="844"/>
      <c r="G62" s="844"/>
      <c r="H62" s="844"/>
      <c r="I62" s="844"/>
      <c r="J62" s="844"/>
      <c r="K62" s="844"/>
      <c r="L62" s="844"/>
      <c r="M62" s="841"/>
    </row>
    <row r="63" spans="1:13" s="623" customFormat="1">
      <c r="A63" s="79"/>
      <c r="B63" s="31"/>
      <c r="C63" s="844"/>
      <c r="D63" s="844"/>
      <c r="E63" s="845"/>
      <c r="F63" s="844"/>
      <c r="G63" s="844"/>
      <c r="H63" s="844"/>
      <c r="I63" s="844"/>
      <c r="J63" s="844"/>
      <c r="K63" s="844"/>
      <c r="L63" s="844"/>
      <c r="M63" s="841"/>
    </row>
    <row r="64" spans="1:13">
      <c r="A64" s="79"/>
      <c r="B64" s="844" t="s">
        <v>606</v>
      </c>
      <c r="C64" s="844"/>
      <c r="D64" s="844"/>
      <c r="E64" s="845"/>
      <c r="F64" s="844"/>
      <c r="G64" s="844"/>
      <c r="H64" s="844"/>
      <c r="I64" s="844"/>
      <c r="J64" s="844"/>
      <c r="K64" s="844"/>
      <c r="L64" s="844"/>
      <c r="M64" s="841"/>
    </row>
    <row r="65" spans="1:13">
      <c r="A65" s="79"/>
      <c r="B65" s="844" t="s">
        <v>607</v>
      </c>
      <c r="C65" s="841"/>
      <c r="D65" s="314">
        <v>1600000</v>
      </c>
      <c r="E65" s="845" t="s">
        <v>358</v>
      </c>
      <c r="F65" s="844"/>
      <c r="G65" s="844"/>
      <c r="H65" s="844"/>
      <c r="I65" s="844"/>
      <c r="J65" s="844"/>
      <c r="K65" s="844"/>
      <c r="L65" s="844"/>
      <c r="M65" s="841"/>
    </row>
    <row r="66" spans="1:13">
      <c r="A66" s="79"/>
      <c r="B66" s="844" t="s">
        <v>608</v>
      </c>
      <c r="C66" s="841"/>
      <c r="D66" s="314">
        <v>700000</v>
      </c>
      <c r="E66" s="845" t="s">
        <v>358</v>
      </c>
      <c r="F66" s="844"/>
      <c r="G66" s="844"/>
      <c r="H66" s="844"/>
      <c r="I66" s="844"/>
      <c r="J66" s="844"/>
      <c r="K66" s="844"/>
      <c r="L66" s="844"/>
      <c r="M66" s="841"/>
    </row>
    <row r="67" spans="1:13">
      <c r="A67" s="79"/>
      <c r="B67" s="844" t="s">
        <v>609</v>
      </c>
      <c r="C67" s="841"/>
      <c r="D67" s="314">
        <v>1600000</v>
      </c>
      <c r="E67" s="845" t="s">
        <v>358</v>
      </c>
      <c r="F67" s="844"/>
      <c r="G67" s="844"/>
      <c r="H67" s="844"/>
      <c r="I67" s="844"/>
      <c r="J67" s="844"/>
      <c r="K67" s="844"/>
      <c r="L67" s="844"/>
      <c r="M67" s="841"/>
    </row>
    <row r="68" spans="1:13">
      <c r="A68" s="79"/>
      <c r="B68" s="844" t="s">
        <v>610</v>
      </c>
      <c r="C68" s="841"/>
      <c r="D68" s="314">
        <v>200000</v>
      </c>
      <c r="E68" s="845" t="s">
        <v>358</v>
      </c>
      <c r="F68" s="844"/>
      <c r="G68" s="844"/>
      <c r="H68" s="844"/>
      <c r="I68" s="844"/>
      <c r="J68" s="844"/>
      <c r="K68" s="844"/>
      <c r="L68" s="844"/>
      <c r="M68" s="841"/>
    </row>
    <row r="69" spans="1:13">
      <c r="A69" s="79"/>
      <c r="B69" s="844" t="s">
        <v>611</v>
      </c>
      <c r="C69" s="841"/>
      <c r="D69" s="314">
        <v>700000</v>
      </c>
      <c r="E69" s="845" t="s">
        <v>358</v>
      </c>
      <c r="F69" s="844"/>
      <c r="G69" s="844"/>
      <c r="H69" s="844"/>
      <c r="I69" s="844"/>
      <c r="J69" s="844"/>
      <c r="K69" s="844"/>
      <c r="L69" s="844"/>
      <c r="M69" s="841"/>
    </row>
    <row r="70" spans="1:13">
      <c r="A70" s="79"/>
      <c r="B70" s="844" t="s">
        <v>612</v>
      </c>
      <c r="C70" s="841"/>
      <c r="D70" s="314">
        <v>1000000</v>
      </c>
      <c r="E70" s="845" t="s">
        <v>358</v>
      </c>
      <c r="F70" s="844"/>
      <c r="G70" s="844"/>
      <c r="H70" s="844"/>
      <c r="I70" s="844"/>
      <c r="J70" s="844"/>
      <c r="K70" s="844"/>
      <c r="L70" s="844"/>
      <c r="M70" s="841"/>
    </row>
    <row r="71" spans="1:13">
      <c r="A71" s="79"/>
      <c r="B71" s="844" t="s">
        <v>613</v>
      </c>
      <c r="C71" s="841"/>
      <c r="D71" s="314">
        <v>1600000</v>
      </c>
      <c r="E71" s="845" t="s">
        <v>358</v>
      </c>
      <c r="F71" s="844"/>
      <c r="G71" s="844"/>
      <c r="H71" s="844"/>
      <c r="I71" s="844"/>
      <c r="J71" s="844"/>
      <c r="K71" s="844"/>
      <c r="L71" s="844"/>
      <c r="M71" s="841"/>
    </row>
    <row r="72" spans="1:13" ht="13.5" thickBot="1">
      <c r="A72" s="254"/>
      <c r="B72" s="2"/>
      <c r="C72" s="315"/>
      <c r="D72" s="315"/>
      <c r="E72" s="82"/>
      <c r="F72" s="844"/>
      <c r="G72" s="844"/>
      <c r="H72" s="844"/>
      <c r="I72" s="844"/>
      <c r="J72" s="844"/>
      <c r="K72" s="844"/>
      <c r="L72" s="844"/>
      <c r="M72" s="841"/>
    </row>
    <row r="73" spans="1:13">
      <c r="A73" s="844"/>
      <c r="B73" s="844"/>
      <c r="C73" s="314"/>
      <c r="D73" s="314"/>
      <c r="E73" s="844"/>
      <c r="F73" s="844"/>
      <c r="G73" s="844"/>
      <c r="H73" s="844"/>
      <c r="I73" s="844"/>
      <c r="J73" s="844"/>
      <c r="K73" s="844"/>
      <c r="L73" s="844"/>
      <c r="M73" s="841"/>
    </row>
    <row r="74" spans="1:13">
      <c r="A74" s="841"/>
      <c r="B74" s="841"/>
      <c r="C74" s="98"/>
      <c r="D74" s="98"/>
      <c r="E74" s="841"/>
      <c r="F74" s="841"/>
      <c r="G74" s="841"/>
      <c r="H74" s="841"/>
      <c r="I74" s="841"/>
      <c r="J74" s="841"/>
      <c r="K74" s="841"/>
      <c r="L74" s="841"/>
      <c r="M74" s="841"/>
    </row>
  </sheetData>
  <customSheetViews>
    <customSheetView guid="{F165901F-2ED3-463B-B2D8-F03C10664774}" fitToPage="1">
      <selection sqref="A1:E1"/>
      <pageMargins left="0" right="0" top="0" bottom="0" header="0" footer="0"/>
      <pageSetup paperSize="9" scale="83" orientation="landscape" r:id="rId1"/>
      <headerFooter alignWithMargins="0"/>
    </customSheetView>
    <customSheetView guid="{4815BE6A-DAE3-4DF6-B77E-1B568730B529}" fitToPage="1">
      <selection sqref="A1:E1"/>
      <pageMargins left="0" right="0" top="0" bottom="0" header="0" footer="0"/>
      <pageSetup paperSize="9" scale="83" orientation="landscape" r:id="rId2"/>
      <headerFooter alignWithMargins="0"/>
    </customSheetView>
  </customSheetViews>
  <mergeCells count="7">
    <mergeCell ref="A46:E46"/>
    <mergeCell ref="B37:L37"/>
    <mergeCell ref="G1:I1"/>
    <mergeCell ref="A1:F1"/>
    <mergeCell ref="C6:G6"/>
    <mergeCell ref="H6:K6"/>
    <mergeCell ref="A4:K4"/>
  </mergeCells>
  <phoneticPr fontId="0" type="noConversion"/>
  <hyperlinks>
    <hyperlink ref="G1" location="Indhold!A1" display="Tilbage til indholdsoversigten" xr:uid="{00000000-0004-0000-0B00-000000000000}"/>
  </hyperlinks>
  <pageMargins left="0.42" right="0.34" top="0.38" bottom="0.34" header="0.24" footer="0.23"/>
  <pageSetup paperSize="9" scale="83" orientation="landscape" r:id="rId3"/>
  <headerFooter alignWithMargins="0"/>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6"/>
  <dimension ref="A1:S20"/>
  <sheetViews>
    <sheetView zoomScaleNormal="100" workbookViewId="0">
      <selection sqref="A1:G1"/>
    </sheetView>
  </sheetViews>
  <sheetFormatPr defaultColWidth="9.140625" defaultRowHeight="12.75"/>
  <cols>
    <col min="1" max="1" width="26.5703125" style="621" bestFit="1" customWidth="1"/>
    <col min="2" max="2" width="26.7109375" style="621" customWidth="1"/>
    <col min="3" max="7" width="21.7109375" style="621" customWidth="1"/>
    <col min="8" max="8" width="25.7109375" style="621" customWidth="1"/>
    <col min="9" max="16384" width="9.140625" style="621"/>
  </cols>
  <sheetData>
    <row r="1" spans="1:19" ht="21" thickBot="1">
      <c r="A1" s="868" t="s">
        <v>35</v>
      </c>
      <c r="B1" s="869"/>
      <c r="C1" s="869"/>
      <c r="D1" s="869"/>
      <c r="E1" s="869"/>
      <c r="F1" s="869"/>
      <c r="G1" s="869"/>
      <c r="H1" s="4" t="s">
        <v>36</v>
      </c>
      <c r="I1" s="841"/>
      <c r="J1" s="841"/>
      <c r="K1" s="841"/>
      <c r="L1" s="841"/>
      <c r="M1" s="841"/>
      <c r="N1" s="841"/>
      <c r="O1" s="841"/>
      <c r="P1" s="841"/>
      <c r="Q1" s="841"/>
      <c r="R1" s="841"/>
      <c r="S1" s="841"/>
    </row>
    <row r="2" spans="1:19" ht="20.25">
      <c r="A2" s="308"/>
      <c r="B2" s="308"/>
      <c r="C2" s="844"/>
      <c r="D2" s="309"/>
      <c r="E2" s="309"/>
      <c r="F2" s="309"/>
      <c r="G2" s="844"/>
      <c r="H2" s="844"/>
      <c r="I2" s="841"/>
      <c r="J2" s="841"/>
      <c r="K2" s="841"/>
      <c r="L2" s="841"/>
      <c r="M2" s="841"/>
      <c r="N2" s="841"/>
      <c r="O2" s="841"/>
      <c r="P2" s="841"/>
      <c r="Q2" s="841"/>
      <c r="R2" s="841"/>
      <c r="S2" s="841"/>
    </row>
    <row r="3" spans="1:19" ht="21" thickBot="1">
      <c r="A3" s="308"/>
      <c r="B3" s="308"/>
      <c r="C3" s="844"/>
      <c r="D3" s="309"/>
      <c r="E3" s="309"/>
      <c r="F3" s="309"/>
      <c r="G3" s="844"/>
      <c r="H3" s="844"/>
      <c r="I3" s="841"/>
      <c r="J3" s="841"/>
      <c r="K3" s="841"/>
      <c r="L3" s="841"/>
      <c r="M3" s="841"/>
      <c r="N3" s="841"/>
      <c r="O3" s="841"/>
      <c r="P3" s="841"/>
      <c r="Q3" s="841"/>
      <c r="R3" s="841"/>
      <c r="S3" s="841"/>
    </row>
    <row r="4" spans="1:19" ht="12.75" customHeight="1">
      <c r="A4" s="916" t="s">
        <v>614</v>
      </c>
      <c r="B4" s="917"/>
      <c r="C4" s="917"/>
      <c r="D4" s="917"/>
      <c r="E4" s="917"/>
      <c r="F4" s="917"/>
      <c r="G4" s="917"/>
      <c r="H4" s="918"/>
      <c r="I4" s="841"/>
      <c r="J4" s="841"/>
      <c r="K4" s="841"/>
      <c r="L4" s="841"/>
      <c r="M4" s="841"/>
      <c r="N4" s="841"/>
      <c r="O4" s="841"/>
      <c r="P4" s="841"/>
      <c r="Q4" s="841"/>
      <c r="R4" s="841"/>
      <c r="S4" s="841"/>
    </row>
    <row r="5" spans="1:19" ht="12.75" customHeight="1" thickBot="1">
      <c r="A5" s="919" t="s">
        <v>615</v>
      </c>
      <c r="B5" s="920"/>
      <c r="C5" s="920"/>
      <c r="D5" s="920"/>
      <c r="E5" s="920"/>
      <c r="F5" s="920"/>
      <c r="G5" s="920"/>
      <c r="H5" s="921"/>
      <c r="I5" s="841"/>
      <c r="J5" s="841"/>
      <c r="K5" s="841"/>
      <c r="L5" s="841"/>
      <c r="M5" s="841"/>
      <c r="N5" s="841"/>
      <c r="O5" s="841"/>
      <c r="P5" s="841"/>
      <c r="Q5" s="841"/>
      <c r="R5" s="841"/>
      <c r="S5" s="841"/>
    </row>
    <row r="6" spans="1:19">
      <c r="A6" s="260"/>
      <c r="B6" s="1"/>
      <c r="C6" s="482"/>
      <c r="D6" s="482"/>
      <c r="E6" s="482"/>
      <c r="F6" s="913" t="s">
        <v>616</v>
      </c>
      <c r="G6" s="914"/>
      <c r="H6" s="915"/>
      <c r="I6" s="841"/>
      <c r="J6" s="841"/>
      <c r="K6" s="841"/>
      <c r="L6" s="841"/>
      <c r="M6" s="841"/>
      <c r="N6" s="841"/>
      <c r="O6" s="841"/>
      <c r="P6" s="841"/>
      <c r="Q6" s="841"/>
      <c r="R6" s="841"/>
      <c r="S6" s="841"/>
    </row>
    <row r="7" spans="1:19" ht="48" customHeight="1">
      <c r="A7" s="476" t="s">
        <v>617</v>
      </c>
      <c r="B7" s="475" t="s">
        <v>618</v>
      </c>
      <c r="C7" s="475" t="s">
        <v>619</v>
      </c>
      <c r="D7" s="475" t="s">
        <v>620</v>
      </c>
      <c r="E7" s="475" t="s">
        <v>621</v>
      </c>
      <c r="F7" s="477" t="s">
        <v>619</v>
      </c>
      <c r="G7" s="475" t="s">
        <v>620</v>
      </c>
      <c r="H7" s="483" t="s">
        <v>621</v>
      </c>
      <c r="I7" s="841"/>
      <c r="J7" s="841"/>
      <c r="K7" s="841"/>
      <c r="L7" s="841"/>
      <c r="M7" s="841"/>
      <c r="N7" s="841"/>
      <c r="O7" s="841"/>
      <c r="P7" s="841"/>
      <c r="Q7" s="841"/>
      <c r="R7" s="841"/>
      <c r="S7" s="841"/>
    </row>
    <row r="8" spans="1:19">
      <c r="A8" s="79">
        <v>3007</v>
      </c>
      <c r="B8" s="844" t="s">
        <v>622</v>
      </c>
      <c r="C8" s="233">
        <v>98320</v>
      </c>
      <c r="D8" s="673">
        <v>93300</v>
      </c>
      <c r="E8" s="233">
        <v>8360</v>
      </c>
      <c r="F8" s="478">
        <f>+C8*1.04</f>
        <v>102252.8</v>
      </c>
      <c r="G8" s="314">
        <f>+D8*1.04</f>
        <v>97032</v>
      </c>
      <c r="H8" s="484">
        <f>+E8*1.04</f>
        <v>8694.4</v>
      </c>
      <c r="I8" s="98"/>
      <c r="J8" s="841"/>
      <c r="K8" s="841"/>
      <c r="L8" s="841"/>
      <c r="M8" s="841"/>
      <c r="N8" s="841"/>
      <c r="O8" s="841"/>
      <c r="P8" s="841"/>
      <c r="Q8" s="841"/>
      <c r="R8" s="841"/>
      <c r="S8" s="841"/>
    </row>
    <row r="9" spans="1:19">
      <c r="A9" s="485">
        <v>2995</v>
      </c>
      <c r="B9" s="844" t="s">
        <v>623</v>
      </c>
      <c r="C9" s="233">
        <v>98320</v>
      </c>
      <c r="D9" s="673">
        <v>93300</v>
      </c>
      <c r="E9" s="233">
        <v>8360</v>
      </c>
      <c r="F9" s="478">
        <f>+F8</f>
        <v>102252.8</v>
      </c>
      <c r="G9" s="314">
        <f t="shared" ref="G9:H9" si="0">+G8</f>
        <v>97032</v>
      </c>
      <c r="H9" s="484">
        <f t="shared" si="0"/>
        <v>8694.4</v>
      </c>
      <c r="I9" s="98"/>
      <c r="J9" s="841"/>
      <c r="K9" s="841"/>
      <c r="L9" s="841"/>
      <c r="M9" s="841"/>
      <c r="N9" s="841"/>
      <c r="O9" s="841"/>
      <c r="P9" s="841"/>
      <c r="Q9" s="841"/>
      <c r="R9" s="841"/>
      <c r="S9" s="841"/>
    </row>
    <row r="10" spans="1:19">
      <c r="A10" s="79">
        <v>3013</v>
      </c>
      <c r="B10" s="844" t="s">
        <v>624</v>
      </c>
      <c r="C10" s="233">
        <v>64710</v>
      </c>
      <c r="D10" s="314" t="s">
        <v>102</v>
      </c>
      <c r="E10" s="233">
        <v>7440</v>
      </c>
      <c r="F10" s="478">
        <f>+C10*1.04</f>
        <v>67298.400000000009</v>
      </c>
      <c r="G10" s="314" t="s">
        <v>102</v>
      </c>
      <c r="H10" s="484">
        <f>+E10*1.04</f>
        <v>7737.6</v>
      </c>
      <c r="I10" s="98"/>
      <c r="J10" s="841"/>
      <c r="K10" s="841"/>
      <c r="L10" s="841"/>
      <c r="M10" s="841"/>
      <c r="N10" s="841"/>
      <c r="O10" s="841"/>
      <c r="P10" s="841"/>
      <c r="Q10" s="841"/>
      <c r="R10" s="841"/>
      <c r="S10" s="841"/>
    </row>
    <row r="11" spans="1:19">
      <c r="A11" s="79"/>
      <c r="B11" s="844" t="s">
        <v>625</v>
      </c>
      <c r="C11" s="233">
        <v>5590</v>
      </c>
      <c r="D11" s="314" t="s">
        <v>102</v>
      </c>
      <c r="E11" s="314" t="s">
        <v>102</v>
      </c>
      <c r="F11" s="478">
        <f>+C11*1.04</f>
        <v>5813.6</v>
      </c>
      <c r="G11" s="314" t="s">
        <v>102</v>
      </c>
      <c r="H11" s="484" t="s">
        <v>102</v>
      </c>
      <c r="I11" s="98"/>
      <c r="J11" s="841"/>
      <c r="K11" s="841"/>
      <c r="L11" s="841"/>
      <c r="M11" s="841"/>
      <c r="N11" s="841"/>
      <c r="O11" s="841"/>
      <c r="P11" s="841"/>
      <c r="Q11" s="841"/>
      <c r="R11" s="841"/>
      <c r="S11" s="841"/>
    </row>
    <row r="12" spans="1:19">
      <c r="A12" s="485"/>
      <c r="B12" s="99" t="s">
        <v>626</v>
      </c>
      <c r="C12" s="233">
        <v>5590</v>
      </c>
      <c r="D12" s="481" t="s">
        <v>102</v>
      </c>
      <c r="E12" s="481" t="s">
        <v>102</v>
      </c>
      <c r="F12" s="479">
        <f>+F11</f>
        <v>5813.6</v>
      </c>
      <c r="G12" s="481" t="s">
        <v>102</v>
      </c>
      <c r="H12" s="486" t="s">
        <v>102</v>
      </c>
      <c r="I12" s="98"/>
      <c r="J12" s="841"/>
      <c r="K12" s="841"/>
      <c r="L12" s="841"/>
      <c r="M12" s="841"/>
      <c r="N12" s="841"/>
      <c r="O12" s="841"/>
      <c r="P12" s="841"/>
      <c r="Q12" s="841"/>
      <c r="R12" s="841"/>
      <c r="S12" s="841"/>
    </row>
    <row r="13" spans="1:19" ht="13.5" thickBot="1">
      <c r="A13" s="487"/>
      <c r="B13" s="209" t="s">
        <v>627</v>
      </c>
      <c r="C13" s="597">
        <v>3280</v>
      </c>
      <c r="D13" s="261" t="s">
        <v>102</v>
      </c>
      <c r="E13" s="261" t="s">
        <v>102</v>
      </c>
      <c r="F13" s="480">
        <f>+C13*1.04</f>
        <v>3411.2000000000003</v>
      </c>
      <c r="G13" s="261" t="s">
        <v>102</v>
      </c>
      <c r="H13" s="488" t="s">
        <v>102</v>
      </c>
      <c r="I13" s="841"/>
      <c r="J13" s="841"/>
      <c r="K13" s="841"/>
      <c r="L13" s="841"/>
      <c r="M13" s="841"/>
      <c r="N13" s="841"/>
      <c r="O13" s="841"/>
      <c r="P13" s="841"/>
      <c r="Q13" s="841"/>
      <c r="R13" s="841"/>
      <c r="S13" s="841"/>
    </row>
    <row r="14" spans="1:19" ht="13.5" thickBot="1">
      <c r="A14" s="254"/>
      <c r="B14" s="2"/>
      <c r="C14" s="2"/>
      <c r="D14" s="2"/>
      <c r="E14" s="2"/>
      <c r="F14" s="2"/>
      <c r="G14" s="2"/>
      <c r="H14" s="82"/>
      <c r="I14" s="841"/>
      <c r="J14" s="841"/>
      <c r="K14" s="841"/>
      <c r="L14" s="244"/>
      <c r="M14" s="244"/>
      <c r="N14" s="244"/>
      <c r="O14" s="244"/>
      <c r="P14" s="244"/>
      <c r="Q14" s="244"/>
      <c r="R14" s="244"/>
      <c r="S14" s="244"/>
    </row>
    <row r="15" spans="1:19" ht="12.75" customHeight="1">
      <c r="A15" s="298"/>
      <c r="B15" s="298"/>
      <c r="C15" s="298"/>
      <c r="D15" s="298"/>
      <c r="E15" s="298"/>
      <c r="F15" s="298"/>
      <c r="G15" s="298"/>
      <c r="H15" s="298"/>
      <c r="I15" s="298"/>
      <c r="J15" s="841"/>
      <c r="K15" s="841"/>
      <c r="L15" s="841"/>
      <c r="M15" s="841"/>
      <c r="N15" s="98"/>
      <c r="O15" s="98"/>
      <c r="P15" s="98"/>
      <c r="Q15" s="98"/>
      <c r="R15" s="98"/>
      <c r="S15" s="98"/>
    </row>
    <row r="16" spans="1:19" ht="12.4" customHeight="1">
      <c r="A16" s="298"/>
      <c r="B16" s="298"/>
      <c r="C16" s="298"/>
      <c r="D16" s="298"/>
      <c r="E16" s="298"/>
      <c r="F16" s="298"/>
      <c r="G16" s="298"/>
      <c r="H16" s="298"/>
      <c r="I16" s="298"/>
      <c r="J16" s="841"/>
      <c r="K16" s="841"/>
      <c r="L16" s="32"/>
      <c r="M16" s="841"/>
      <c r="N16" s="98"/>
      <c r="O16" s="98"/>
      <c r="P16" s="98"/>
      <c r="Q16" s="98"/>
      <c r="R16" s="98"/>
      <c r="S16" s="98"/>
    </row>
    <row r="17" spans="12:19" ht="29.25" customHeight="1">
      <c r="L17" s="841"/>
      <c r="M17" s="841"/>
      <c r="N17" s="98"/>
      <c r="O17" s="98"/>
      <c r="P17" s="98"/>
      <c r="Q17" s="98"/>
      <c r="R17" s="98"/>
      <c r="S17" s="98"/>
    </row>
    <row r="18" spans="12:19">
      <c r="L18" s="841"/>
      <c r="M18" s="841"/>
      <c r="N18" s="98"/>
      <c r="O18" s="98"/>
      <c r="P18" s="98"/>
      <c r="Q18" s="98"/>
      <c r="R18" s="98"/>
      <c r="S18" s="98"/>
    </row>
    <row r="19" spans="12:19">
      <c r="L19" s="32"/>
      <c r="M19" s="32"/>
      <c r="N19" s="116"/>
      <c r="O19" s="116"/>
      <c r="P19" s="116"/>
      <c r="Q19" s="116"/>
      <c r="R19" s="116"/>
      <c r="S19" s="116"/>
    </row>
    <row r="20" spans="12:19">
      <c r="L20" s="32"/>
      <c r="M20" s="32"/>
      <c r="N20" s="116"/>
      <c r="O20" s="116"/>
      <c r="P20" s="116"/>
      <c r="Q20" s="116"/>
      <c r="R20" s="116"/>
      <c r="S20" s="116"/>
    </row>
  </sheetData>
  <customSheetViews>
    <customSheetView guid="{F165901F-2ED3-463B-B2D8-F03C10664774}">
      <selection sqref="A1:G1"/>
      <pageMargins left="0" right="0" top="0" bottom="0" header="0" footer="0"/>
      <pageSetup paperSize="9" orientation="landscape" r:id="rId1"/>
      <headerFooter alignWithMargins="0"/>
    </customSheetView>
    <customSheetView guid="{4815BE6A-DAE3-4DF6-B77E-1B568730B529}">
      <selection activeCell="F13" sqref="F13"/>
      <pageMargins left="0" right="0" top="0" bottom="0" header="0" footer="0"/>
      <pageSetup paperSize="9" orientation="landscape" r:id="rId2"/>
      <headerFooter alignWithMargins="0"/>
    </customSheetView>
  </customSheetViews>
  <mergeCells count="4">
    <mergeCell ref="A1:G1"/>
    <mergeCell ref="F6:H6"/>
    <mergeCell ref="A4:H4"/>
    <mergeCell ref="A5:H5"/>
  </mergeCells>
  <phoneticPr fontId="0" type="noConversion"/>
  <hyperlinks>
    <hyperlink ref="H1" location="Indhold!A1" display="Tilbage til indholdsoversigten" xr:uid="{00000000-0004-0000-0C00-000000000000}"/>
  </hyperlinks>
  <pageMargins left="0.75" right="0.75" top="1" bottom="1" header="0.5" footer="0.5"/>
  <pageSetup paperSize="9" orientation="landscape" r:id="rId3"/>
  <headerFooter alignWithMargins="0"/>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7"/>
  <dimension ref="A1:J62"/>
  <sheetViews>
    <sheetView zoomScaleNormal="100" workbookViewId="0">
      <selection sqref="A1:G1"/>
    </sheetView>
  </sheetViews>
  <sheetFormatPr defaultColWidth="9.140625" defaultRowHeight="12.75"/>
  <cols>
    <col min="1" max="1" width="19.140625" style="621" customWidth="1"/>
    <col min="2" max="2" width="31.7109375" style="621" customWidth="1"/>
    <col min="3" max="3" width="20.140625" style="621" customWidth="1"/>
    <col min="4" max="4" width="12.5703125" style="621" customWidth="1"/>
    <col min="5" max="5" width="13.5703125" style="621" customWidth="1"/>
    <col min="6" max="6" width="16.7109375" style="621" customWidth="1"/>
    <col min="7" max="7" width="15.28515625" style="621" customWidth="1"/>
    <col min="8" max="8" width="12.42578125" style="621" customWidth="1"/>
    <col min="9" max="9" width="13" style="621" customWidth="1"/>
    <col min="10" max="10" width="20.28515625" style="621" customWidth="1"/>
    <col min="11" max="16384" width="9.140625" style="621"/>
  </cols>
  <sheetData>
    <row r="1" spans="1:10" ht="21" thickBot="1">
      <c r="A1" s="868" t="s">
        <v>35</v>
      </c>
      <c r="B1" s="869"/>
      <c r="C1" s="869"/>
      <c r="D1" s="869"/>
      <c r="E1" s="869"/>
      <c r="F1" s="869"/>
      <c r="G1" s="869"/>
      <c r="H1" s="866" t="s">
        <v>36</v>
      </c>
      <c r="I1" s="866"/>
      <c r="J1" s="867"/>
    </row>
    <row r="2" spans="1:10" ht="20.25">
      <c r="A2" s="308"/>
      <c r="B2" s="308"/>
      <c r="C2" s="844"/>
      <c r="D2" s="309"/>
      <c r="E2" s="309"/>
      <c r="F2" s="309"/>
      <c r="G2" s="841"/>
      <c r="H2" s="841"/>
      <c r="I2" s="841"/>
      <c r="J2" s="841"/>
    </row>
    <row r="3" spans="1:10" ht="12.75" customHeight="1" thickBot="1">
      <c r="A3" s="841"/>
      <c r="B3" s="841" t="s">
        <v>628</v>
      </c>
      <c r="C3" s="841"/>
      <c r="D3" s="841"/>
      <c r="E3" s="841"/>
      <c r="F3" s="841"/>
      <c r="G3" s="841"/>
      <c r="H3" s="841"/>
      <c r="I3" s="841"/>
      <c r="J3" s="841"/>
    </row>
    <row r="4" spans="1:10" ht="13.5" thickBot="1">
      <c r="A4" s="856" t="s">
        <v>629</v>
      </c>
      <c r="B4" s="895"/>
      <c r="C4" s="895"/>
      <c r="D4" s="895"/>
      <c r="E4" s="895"/>
      <c r="F4" s="895"/>
      <c r="G4" s="895"/>
      <c r="H4" s="895"/>
      <c r="I4" s="895"/>
      <c r="J4" s="896"/>
    </row>
    <row r="5" spans="1:10">
      <c r="A5" s="772"/>
      <c r="B5" s="773"/>
      <c r="C5" s="773"/>
      <c r="D5" s="774"/>
      <c r="E5" s="774"/>
      <c r="F5" s="773"/>
      <c r="G5" s="773"/>
      <c r="H5" s="773"/>
      <c r="I5" s="773"/>
      <c r="J5" s="775"/>
    </row>
    <row r="6" spans="1:10">
      <c r="A6" s="489"/>
      <c r="B6" s="625" t="s">
        <v>142</v>
      </c>
      <c r="C6" s="910" t="s">
        <v>144</v>
      </c>
      <c r="D6" s="910"/>
      <c r="E6" s="910"/>
      <c r="F6" s="924"/>
      <c r="G6" s="925" t="s">
        <v>143</v>
      </c>
      <c r="H6" s="910"/>
      <c r="I6" s="910"/>
      <c r="J6" s="926"/>
    </row>
    <row r="7" spans="1:10" ht="25.5">
      <c r="A7" s="490" t="s">
        <v>145</v>
      </c>
      <c r="B7" s="202" t="s">
        <v>146</v>
      </c>
      <c r="C7" s="203" t="s">
        <v>630</v>
      </c>
      <c r="D7" s="203" t="s">
        <v>148</v>
      </c>
      <c r="E7" s="203" t="s">
        <v>149</v>
      </c>
      <c r="F7" s="203" t="s">
        <v>399</v>
      </c>
      <c r="G7" s="204" t="s">
        <v>147</v>
      </c>
      <c r="H7" s="203" t="s">
        <v>148</v>
      </c>
      <c r="I7" s="203" t="s">
        <v>149</v>
      </c>
      <c r="J7" s="491" t="s">
        <v>399</v>
      </c>
    </row>
    <row r="8" spans="1:10">
      <c r="A8" s="769" t="s">
        <v>151</v>
      </c>
      <c r="B8" s="202"/>
      <c r="C8" s="31" t="s">
        <v>152</v>
      </c>
      <c r="D8" s="31" t="s">
        <v>50</v>
      </c>
      <c r="E8" s="803" t="s">
        <v>153</v>
      </c>
      <c r="F8" s="31" t="s">
        <v>153</v>
      </c>
      <c r="G8" s="768" t="s">
        <v>152</v>
      </c>
      <c r="H8" s="31" t="s">
        <v>50</v>
      </c>
      <c r="I8" s="31" t="s">
        <v>153</v>
      </c>
      <c r="J8" s="493" t="s">
        <v>153</v>
      </c>
    </row>
    <row r="9" spans="1:10" s="32" customFormat="1">
      <c r="A9" s="776">
        <v>3009</v>
      </c>
      <c r="B9" s="770" t="s">
        <v>631</v>
      </c>
      <c r="C9" s="771">
        <v>55700</v>
      </c>
      <c r="D9" s="771">
        <v>13600</v>
      </c>
      <c r="E9" s="268">
        <v>6700</v>
      </c>
      <c r="F9" s="771">
        <v>9610</v>
      </c>
      <c r="G9" s="777">
        <f>C9/1.05</f>
        <v>53047.619047619046</v>
      </c>
      <c r="H9" s="778">
        <f>D9/1.05</f>
        <v>12952.380952380952</v>
      </c>
      <c r="I9" s="778">
        <f>E9/1.1</f>
        <v>6090.9090909090901</v>
      </c>
      <c r="J9" s="779">
        <f>F9/1.02</f>
        <v>9421.5686274509808</v>
      </c>
    </row>
    <row r="10" spans="1:10" s="32" customFormat="1">
      <c r="A10" s="494"/>
      <c r="B10" s="495" t="s">
        <v>581</v>
      </c>
      <c r="C10" s="205">
        <v>51530</v>
      </c>
      <c r="D10" s="205">
        <v>13600</v>
      </c>
      <c r="E10" s="268">
        <v>6700</v>
      </c>
      <c r="F10" s="205">
        <v>9610</v>
      </c>
      <c r="G10" s="780">
        <f t="shared" ref="G10:G21" si="0">C10/1.05</f>
        <v>49076.190476190473</v>
      </c>
      <c r="H10" s="781">
        <f t="shared" ref="H10:H19" si="1">D10/1.05</f>
        <v>12952.380952380952</v>
      </c>
      <c r="I10" s="781">
        <f t="shared" ref="I10:I21" si="2">E10/1.1</f>
        <v>6090.9090909090901</v>
      </c>
      <c r="J10" s="782">
        <f t="shared" ref="J10:J21" si="3">F10/1.02</f>
        <v>9421.5686274509808</v>
      </c>
    </row>
    <row r="11" spans="1:10" s="32" customFormat="1">
      <c r="A11" s="494">
        <v>3003</v>
      </c>
      <c r="B11" s="495" t="s">
        <v>632</v>
      </c>
      <c r="C11" s="205">
        <v>55700</v>
      </c>
      <c r="D11" s="648" t="s">
        <v>102</v>
      </c>
      <c r="E11" s="268">
        <v>6700</v>
      </c>
      <c r="F11" s="205">
        <v>9610</v>
      </c>
      <c r="G11" s="780">
        <f t="shared" si="0"/>
        <v>53047.619047619046</v>
      </c>
      <c r="H11" s="783" t="s">
        <v>102</v>
      </c>
      <c r="I11" s="781">
        <f t="shared" si="2"/>
        <v>6090.9090909090901</v>
      </c>
      <c r="J11" s="782">
        <f t="shared" si="3"/>
        <v>9421.5686274509808</v>
      </c>
    </row>
    <row r="12" spans="1:10" s="32" customFormat="1">
      <c r="A12" s="494">
        <v>3017</v>
      </c>
      <c r="B12" s="495" t="s">
        <v>633</v>
      </c>
      <c r="C12" s="205">
        <v>66470</v>
      </c>
      <c r="D12" s="205">
        <v>9730</v>
      </c>
      <c r="E12" s="268">
        <v>8580</v>
      </c>
      <c r="F12" s="205">
        <v>9610</v>
      </c>
      <c r="G12" s="780">
        <f t="shared" si="0"/>
        <v>63304.761904761901</v>
      </c>
      <c r="H12" s="781">
        <f t="shared" si="1"/>
        <v>9266.6666666666661</v>
      </c>
      <c r="I12" s="781">
        <f t="shared" si="2"/>
        <v>7799.9999999999991</v>
      </c>
      <c r="J12" s="782">
        <f t="shared" si="3"/>
        <v>9421.5686274509808</v>
      </c>
    </row>
    <row r="13" spans="1:10" s="32" customFormat="1">
      <c r="A13" s="494"/>
      <c r="B13" s="495" t="s">
        <v>583</v>
      </c>
      <c r="C13" s="205">
        <v>61490</v>
      </c>
      <c r="D13" s="205">
        <v>9730</v>
      </c>
      <c r="E13" s="268">
        <v>8580</v>
      </c>
      <c r="F13" s="205">
        <v>9610</v>
      </c>
      <c r="G13" s="780">
        <f t="shared" si="0"/>
        <v>58561.904761904756</v>
      </c>
      <c r="H13" s="781">
        <f t="shared" si="1"/>
        <v>9266.6666666666661</v>
      </c>
      <c r="I13" s="781">
        <f t="shared" si="2"/>
        <v>7799.9999999999991</v>
      </c>
      <c r="J13" s="782">
        <f t="shared" si="3"/>
        <v>9421.5686274509808</v>
      </c>
    </row>
    <row r="14" spans="1:10">
      <c r="A14" s="494">
        <v>3046</v>
      </c>
      <c r="B14" s="495" t="s">
        <v>634</v>
      </c>
      <c r="C14" s="205">
        <v>47080</v>
      </c>
      <c r="D14" s="205">
        <v>9730</v>
      </c>
      <c r="E14" s="268">
        <v>8580</v>
      </c>
      <c r="F14" s="205">
        <v>9610</v>
      </c>
      <c r="G14" s="780">
        <f t="shared" si="0"/>
        <v>44838.095238095237</v>
      </c>
      <c r="H14" s="781">
        <f t="shared" si="1"/>
        <v>9266.6666666666661</v>
      </c>
      <c r="I14" s="781">
        <f t="shared" si="2"/>
        <v>7799.9999999999991</v>
      </c>
      <c r="J14" s="782">
        <f t="shared" si="3"/>
        <v>9421.5686274509808</v>
      </c>
    </row>
    <row r="15" spans="1:10">
      <c r="A15" s="492"/>
      <c r="B15" s="247" t="s">
        <v>635</v>
      </c>
      <c r="C15" s="268">
        <v>61450</v>
      </c>
      <c r="D15" s="268">
        <v>9730</v>
      </c>
      <c r="E15" s="268">
        <v>8580</v>
      </c>
      <c r="F15" s="205">
        <v>9610</v>
      </c>
      <c r="G15" s="780">
        <f t="shared" si="0"/>
        <v>58523.809523809519</v>
      </c>
      <c r="H15" s="781">
        <f t="shared" si="1"/>
        <v>9266.6666666666661</v>
      </c>
      <c r="I15" s="781">
        <f t="shared" si="2"/>
        <v>7799.9999999999991</v>
      </c>
      <c r="J15" s="782">
        <f t="shared" si="3"/>
        <v>9421.5686274509808</v>
      </c>
    </row>
    <row r="16" spans="1:10">
      <c r="A16" s="492">
        <v>3021</v>
      </c>
      <c r="B16" s="247" t="s">
        <v>584</v>
      </c>
      <c r="C16" s="268">
        <v>87010</v>
      </c>
      <c r="D16" s="268">
        <v>21210</v>
      </c>
      <c r="E16" s="268">
        <v>10860</v>
      </c>
      <c r="F16" s="205">
        <v>9610</v>
      </c>
      <c r="G16" s="780">
        <f t="shared" si="0"/>
        <v>82866.666666666657</v>
      </c>
      <c r="H16" s="781">
        <f t="shared" si="1"/>
        <v>20200</v>
      </c>
      <c r="I16" s="781">
        <f t="shared" si="2"/>
        <v>9872.7272727272721</v>
      </c>
      <c r="J16" s="782">
        <f t="shared" si="3"/>
        <v>9421.5686274509808</v>
      </c>
    </row>
    <row r="17" spans="1:10" s="622" customFormat="1">
      <c r="A17" s="492"/>
      <c r="B17" s="247" t="s">
        <v>636</v>
      </c>
      <c r="C17" s="268">
        <v>58010</v>
      </c>
      <c r="D17" s="268">
        <v>21210</v>
      </c>
      <c r="E17" s="268">
        <v>10860</v>
      </c>
      <c r="F17" s="205">
        <v>9610</v>
      </c>
      <c r="G17" s="780">
        <f t="shared" si="0"/>
        <v>55247.619047619046</v>
      </c>
      <c r="H17" s="781">
        <f t="shared" si="1"/>
        <v>20200</v>
      </c>
      <c r="I17" s="781">
        <f t="shared" si="2"/>
        <v>9872.7272727272721</v>
      </c>
      <c r="J17" s="782">
        <f t="shared" si="3"/>
        <v>9421.5686274509808</v>
      </c>
    </row>
    <row r="18" spans="1:10">
      <c r="A18" s="492">
        <v>3079</v>
      </c>
      <c r="B18" s="247" t="s">
        <v>637</v>
      </c>
      <c r="C18" s="268">
        <v>42870</v>
      </c>
      <c r="D18" s="268">
        <v>13600</v>
      </c>
      <c r="E18" s="268">
        <v>7780</v>
      </c>
      <c r="F18" s="205">
        <v>9610</v>
      </c>
      <c r="G18" s="780">
        <f t="shared" si="0"/>
        <v>40828.571428571428</v>
      </c>
      <c r="H18" s="781">
        <f t="shared" si="1"/>
        <v>12952.380952380952</v>
      </c>
      <c r="I18" s="781">
        <f t="shared" si="2"/>
        <v>7072.7272727272721</v>
      </c>
      <c r="J18" s="782">
        <f t="shared" si="3"/>
        <v>9421.5686274509808</v>
      </c>
    </row>
    <row r="19" spans="1:10">
      <c r="A19" s="492">
        <v>3028</v>
      </c>
      <c r="B19" s="247" t="s">
        <v>638</v>
      </c>
      <c r="C19" s="268">
        <v>55700</v>
      </c>
      <c r="D19" s="205">
        <v>13600</v>
      </c>
      <c r="E19" s="268">
        <v>6700</v>
      </c>
      <c r="F19" s="205">
        <v>9610</v>
      </c>
      <c r="G19" s="780">
        <f t="shared" si="0"/>
        <v>53047.619047619046</v>
      </c>
      <c r="H19" s="781">
        <f t="shared" si="1"/>
        <v>12952.380952380952</v>
      </c>
      <c r="I19" s="781">
        <f t="shared" si="2"/>
        <v>6090.9090909090901</v>
      </c>
      <c r="J19" s="782">
        <f t="shared" si="3"/>
        <v>9421.5686274509808</v>
      </c>
    </row>
    <row r="20" spans="1:10" ht="13.5" customHeight="1">
      <c r="A20" s="492">
        <v>3001</v>
      </c>
      <c r="B20" s="247" t="s">
        <v>639</v>
      </c>
      <c r="C20" s="268">
        <v>76150</v>
      </c>
      <c r="D20" s="292" t="s">
        <v>102</v>
      </c>
      <c r="E20" s="268">
        <v>13830</v>
      </c>
      <c r="F20" s="205">
        <v>9610</v>
      </c>
      <c r="G20" s="780">
        <f t="shared" si="0"/>
        <v>72523.809523809527</v>
      </c>
      <c r="H20" s="783" t="s">
        <v>102</v>
      </c>
      <c r="I20" s="781">
        <f t="shared" si="2"/>
        <v>12572.727272727272</v>
      </c>
      <c r="J20" s="782">
        <f t="shared" si="3"/>
        <v>9421.5686274509808</v>
      </c>
    </row>
    <row r="21" spans="1:10">
      <c r="A21" s="610">
        <v>3001</v>
      </c>
      <c r="B21" s="611" t="s">
        <v>640</v>
      </c>
      <c r="C21" s="269">
        <v>68190</v>
      </c>
      <c r="D21" s="612" t="s">
        <v>102</v>
      </c>
      <c r="E21" s="269">
        <v>13830</v>
      </c>
      <c r="F21" s="396">
        <v>9610</v>
      </c>
      <c r="G21" s="784">
        <f t="shared" si="0"/>
        <v>64942.857142857138</v>
      </c>
      <c r="H21" s="785" t="s">
        <v>102</v>
      </c>
      <c r="I21" s="786">
        <f t="shared" si="2"/>
        <v>12572.727272727272</v>
      </c>
      <c r="J21" s="787">
        <f t="shared" si="3"/>
        <v>9421.5686274509808</v>
      </c>
    </row>
    <row r="22" spans="1:10" ht="12.75" customHeight="1">
      <c r="A22" s="19"/>
      <c r="B22" s="844"/>
      <c r="C22" s="294"/>
      <c r="D22" s="294"/>
      <c r="E22" s="294"/>
      <c r="F22" s="294"/>
      <c r="G22" s="294"/>
      <c r="H22" s="294"/>
      <c r="I22" s="31"/>
      <c r="J22" s="493"/>
    </row>
    <row r="23" spans="1:10">
      <c r="A23" s="494"/>
      <c r="B23" s="495" t="s">
        <v>641</v>
      </c>
      <c r="C23" s="495"/>
      <c r="D23" s="495"/>
      <c r="E23" s="495"/>
      <c r="F23" s="495"/>
      <c r="G23" s="495"/>
      <c r="H23" s="495"/>
      <c r="I23" s="495"/>
      <c r="J23" s="496"/>
    </row>
    <row r="24" spans="1:10" s="623" customFormat="1">
      <c r="A24" s="494"/>
      <c r="B24" s="495"/>
      <c r="C24" s="495"/>
      <c r="D24" s="495"/>
      <c r="E24" s="495"/>
      <c r="F24" s="495"/>
      <c r="G24" s="495"/>
      <c r="H24" s="495"/>
      <c r="I24" s="495"/>
      <c r="J24" s="496"/>
    </row>
    <row r="25" spans="1:10" s="681" customFormat="1" ht="25.5">
      <c r="A25" s="79"/>
      <c r="B25" s="692" t="s">
        <v>642</v>
      </c>
      <c r="C25" s="691">
        <v>489630</v>
      </c>
      <c r="D25" s="495" t="s">
        <v>358</v>
      </c>
      <c r="E25" s="495"/>
      <c r="F25" s="495"/>
      <c r="G25" s="495"/>
      <c r="H25" s="495"/>
      <c r="I25" s="495"/>
      <c r="J25" s="496"/>
    </row>
    <row r="26" spans="1:10" s="681" customFormat="1">
      <c r="A26" s="494"/>
      <c r="B26" s="495"/>
      <c r="C26" s="495"/>
      <c r="D26" s="495"/>
      <c r="E26" s="495"/>
      <c r="F26" s="495"/>
      <c r="G26" s="495"/>
      <c r="H26" s="495"/>
      <c r="I26" s="495"/>
      <c r="J26" s="496"/>
    </row>
    <row r="27" spans="1:10" s="681" customFormat="1">
      <c r="A27" s="494"/>
      <c r="B27" s="683" t="s">
        <v>643</v>
      </c>
      <c r="C27" s="99"/>
      <c r="D27" s="495"/>
      <c r="E27" s="495"/>
      <c r="F27" s="495"/>
      <c r="G27" s="495"/>
      <c r="H27" s="495"/>
      <c r="I27" s="495"/>
      <c r="J27" s="496"/>
    </row>
    <row r="28" spans="1:10" s="681" customFormat="1">
      <c r="A28" s="494"/>
      <c r="B28" s="922" t="s">
        <v>644</v>
      </c>
      <c r="C28" s="923"/>
      <c r="D28" s="495"/>
      <c r="E28" s="495"/>
      <c r="F28" s="495"/>
      <c r="G28" s="495"/>
      <c r="H28" s="495"/>
      <c r="I28" s="495"/>
      <c r="J28" s="496"/>
    </row>
    <row r="29" spans="1:10" s="681" customFormat="1">
      <c r="A29" s="494"/>
      <c r="B29" s="684" t="s">
        <v>568</v>
      </c>
      <c r="C29" s="685">
        <v>10330</v>
      </c>
      <c r="D29" s="495"/>
      <c r="E29" s="495"/>
      <c r="F29" s="495"/>
      <c r="G29" s="495"/>
      <c r="H29" s="495"/>
      <c r="I29" s="495"/>
      <c r="J29" s="496"/>
    </row>
    <row r="30" spans="1:10" s="681" customFormat="1">
      <c r="A30" s="494"/>
      <c r="B30" s="684" t="s">
        <v>569</v>
      </c>
      <c r="C30" s="686">
        <f>C29</f>
        <v>10330</v>
      </c>
      <c r="D30" s="495"/>
      <c r="E30" s="495"/>
      <c r="F30" s="495"/>
      <c r="G30" s="495"/>
      <c r="H30" s="495"/>
      <c r="I30" s="495"/>
      <c r="J30" s="496"/>
    </row>
    <row r="31" spans="1:10" s="681" customFormat="1">
      <c r="A31" s="494"/>
      <c r="B31" s="684" t="s">
        <v>570</v>
      </c>
      <c r="C31" s="686">
        <f>C29</f>
        <v>10330</v>
      </c>
      <c r="D31" s="495"/>
      <c r="E31" s="495"/>
      <c r="F31" s="495"/>
      <c r="G31" s="495"/>
      <c r="H31" s="495"/>
      <c r="I31" s="495"/>
      <c r="J31" s="496"/>
    </row>
    <row r="32" spans="1:10" s="681" customFormat="1">
      <c r="A32" s="494"/>
      <c r="B32" s="687" t="s">
        <v>571</v>
      </c>
      <c r="C32" s="686">
        <f>C29</f>
        <v>10330</v>
      </c>
      <c r="D32" s="495"/>
      <c r="E32" s="495"/>
      <c r="F32" s="495"/>
      <c r="G32" s="495"/>
      <c r="H32" s="495"/>
      <c r="I32" s="495"/>
      <c r="J32" s="496"/>
    </row>
    <row r="33" spans="1:10" s="681" customFormat="1">
      <c r="A33" s="494"/>
      <c r="B33" s="688" t="s">
        <v>572</v>
      </c>
      <c r="C33" s="686">
        <f>C29</f>
        <v>10330</v>
      </c>
      <c r="D33" s="495"/>
      <c r="E33" s="495"/>
      <c r="F33" s="495"/>
      <c r="G33" s="495"/>
      <c r="H33" s="495"/>
      <c r="I33" s="495"/>
      <c r="J33" s="496"/>
    </row>
    <row r="34" spans="1:10" s="681" customFormat="1">
      <c r="A34" s="494"/>
      <c r="B34" s="689" t="s">
        <v>593</v>
      </c>
      <c r="C34" s="690">
        <f>C29</f>
        <v>10330</v>
      </c>
      <c r="D34" s="495"/>
      <c r="E34" s="495"/>
      <c r="F34" s="495"/>
      <c r="G34" s="495"/>
      <c r="H34" s="495"/>
      <c r="I34" s="495"/>
      <c r="J34" s="496"/>
    </row>
    <row r="35" spans="1:10" s="681" customFormat="1" ht="13.5" thickBot="1">
      <c r="A35" s="716"/>
      <c r="B35" s="717"/>
      <c r="C35" s="717"/>
      <c r="D35" s="717"/>
      <c r="E35" s="717"/>
      <c r="F35" s="717"/>
      <c r="G35" s="717"/>
      <c r="H35" s="717"/>
      <c r="I35" s="717"/>
      <c r="J35" s="718"/>
    </row>
    <row r="36" spans="1:10" ht="13.5" thickBot="1">
      <c r="A36" s="495"/>
      <c r="B36" s="844"/>
      <c r="C36" s="844"/>
      <c r="D36" s="844"/>
      <c r="E36" s="844"/>
      <c r="F36" s="844"/>
      <c r="G36" s="495"/>
      <c r="H36" s="495"/>
      <c r="I36" s="495"/>
      <c r="J36" s="495"/>
    </row>
    <row r="37" spans="1:10" ht="12.75" customHeight="1" thickBot="1">
      <c r="A37" s="856" t="s">
        <v>645</v>
      </c>
      <c r="B37" s="895"/>
      <c r="C37" s="895"/>
      <c r="D37" s="895"/>
      <c r="E37" s="895"/>
      <c r="F37" s="896"/>
      <c r="G37" s="495"/>
      <c r="H37" s="495"/>
      <c r="I37" s="495"/>
      <c r="J37" s="495"/>
    </row>
    <row r="38" spans="1:10">
      <c r="A38" s="485"/>
      <c r="B38" s="99"/>
      <c r="C38" s="99"/>
      <c r="D38" s="844"/>
      <c r="E38" s="844"/>
      <c r="F38" s="845"/>
      <c r="G38" s="495"/>
      <c r="H38" s="495"/>
      <c r="I38" s="495"/>
      <c r="J38" s="495"/>
    </row>
    <row r="39" spans="1:10">
      <c r="A39" s="485"/>
      <c r="B39" s="99" t="s">
        <v>646</v>
      </c>
      <c r="C39" s="99" t="s">
        <v>647</v>
      </c>
      <c r="D39" s="844"/>
      <c r="E39" s="844"/>
      <c r="F39" s="845"/>
      <c r="G39" s="495"/>
      <c r="H39" s="495"/>
      <c r="I39" s="495"/>
      <c r="J39" s="495"/>
    </row>
    <row r="40" spans="1:10">
      <c r="A40" s="485" t="s">
        <v>648</v>
      </c>
      <c r="B40" s="722">
        <v>41120</v>
      </c>
      <c r="C40" s="722">
        <v>20020</v>
      </c>
      <c r="D40" s="844"/>
      <c r="E40" s="844"/>
      <c r="F40" s="845"/>
      <c r="G40" s="495"/>
      <c r="H40" s="495"/>
      <c r="I40" s="495"/>
      <c r="J40" s="495"/>
    </row>
    <row r="41" spans="1:10" s="713" customFormat="1" ht="13.5" thickBot="1">
      <c r="A41" s="254"/>
      <c r="B41" s="2"/>
      <c r="C41" s="2"/>
      <c r="D41" s="2"/>
      <c r="E41" s="2"/>
      <c r="F41" s="82"/>
      <c r="G41" s="841"/>
      <c r="H41" s="841"/>
      <c r="I41" s="495"/>
      <c r="J41" s="495"/>
    </row>
    <row r="42" spans="1:10" s="713" customFormat="1" ht="13.5" thickBot="1">
      <c r="A42" s="841"/>
      <c r="B42" s="841"/>
      <c r="C42" s="841"/>
      <c r="D42" s="841"/>
      <c r="E42" s="841"/>
      <c r="F42" s="841"/>
      <c r="G42" s="841"/>
      <c r="H42" s="841"/>
      <c r="I42" s="495"/>
      <c r="J42" s="495"/>
    </row>
    <row r="43" spans="1:10" s="713" customFormat="1" ht="13.5" thickBot="1">
      <c r="A43" s="856" t="s">
        <v>649</v>
      </c>
      <c r="B43" s="895"/>
      <c r="C43" s="895"/>
      <c r="D43" s="895"/>
      <c r="E43" s="895"/>
      <c r="F43" s="896"/>
      <c r="G43" s="841"/>
      <c r="H43" s="841"/>
      <c r="I43" s="495"/>
      <c r="J43" s="495"/>
    </row>
    <row r="44" spans="1:10" s="713" customFormat="1">
      <c r="A44" s="485"/>
      <c r="B44" s="99"/>
      <c r="C44" s="99"/>
      <c r="D44" s="844"/>
      <c r="E44" s="844"/>
      <c r="F44" s="845"/>
      <c r="G44" s="841"/>
      <c r="H44" s="841"/>
      <c r="I44" s="495"/>
      <c r="J44" s="495"/>
    </row>
    <row r="45" spans="1:10" s="713" customFormat="1">
      <c r="A45" s="494" t="s">
        <v>357</v>
      </c>
      <c r="B45" s="124">
        <v>930000</v>
      </c>
      <c r="C45" s="495" t="s">
        <v>358</v>
      </c>
      <c r="D45" s="844"/>
      <c r="E45" s="844"/>
      <c r="F45" s="845"/>
      <c r="G45" s="841"/>
      <c r="H45" s="841"/>
      <c r="I45" s="495"/>
      <c r="J45" s="495"/>
    </row>
    <row r="46" spans="1:10" s="713" customFormat="1">
      <c r="A46" s="494" t="s">
        <v>602</v>
      </c>
      <c r="B46" s="124">
        <v>930000</v>
      </c>
      <c r="C46" s="495" t="s">
        <v>358</v>
      </c>
      <c r="D46" s="844"/>
      <c r="E46" s="844"/>
      <c r="F46" s="845"/>
      <c r="G46" s="841"/>
      <c r="H46" s="841"/>
      <c r="I46" s="495"/>
      <c r="J46" s="495"/>
    </row>
    <row r="47" spans="1:10" s="713" customFormat="1">
      <c r="A47" s="494" t="s">
        <v>603</v>
      </c>
      <c r="B47" s="124">
        <v>240000</v>
      </c>
      <c r="C47" s="495" t="s">
        <v>358</v>
      </c>
      <c r="D47" s="844"/>
      <c r="E47" s="844"/>
      <c r="F47" s="845"/>
      <c r="G47" s="841"/>
      <c r="H47" s="841"/>
      <c r="I47" s="495"/>
      <c r="J47" s="495"/>
    </row>
    <row r="48" spans="1:10" s="713" customFormat="1">
      <c r="A48" s="494" t="s">
        <v>650</v>
      </c>
      <c r="B48" s="124">
        <v>280000</v>
      </c>
      <c r="C48" s="495" t="s">
        <v>358</v>
      </c>
      <c r="D48" s="844"/>
      <c r="E48" s="844"/>
      <c r="F48" s="845"/>
      <c r="G48" s="841"/>
      <c r="H48" s="841"/>
      <c r="I48" s="495"/>
      <c r="J48" s="495"/>
    </row>
    <row r="49" spans="1:10" s="713" customFormat="1">
      <c r="A49" s="719"/>
      <c r="B49" s="720"/>
      <c r="C49" s="720"/>
      <c r="D49" s="844"/>
      <c r="E49" s="844"/>
      <c r="F49" s="845"/>
      <c r="G49" s="841"/>
      <c r="H49" s="841"/>
      <c r="I49" s="495"/>
      <c r="J49" s="495"/>
    </row>
    <row r="50" spans="1:10" s="713" customFormat="1">
      <c r="A50" s="721" t="s">
        <v>651</v>
      </c>
      <c r="B50" s="495"/>
      <c r="C50" s="495"/>
      <c r="D50" s="495"/>
      <c r="E50" s="495"/>
      <c r="F50" s="496"/>
      <c r="G50" s="841"/>
      <c r="H50" s="841"/>
      <c r="I50" s="495"/>
      <c r="J50" s="495"/>
    </row>
    <row r="51" spans="1:10" ht="13.5" thickBot="1">
      <c r="A51" s="254"/>
      <c r="B51" s="2"/>
      <c r="C51" s="2"/>
      <c r="D51" s="2"/>
      <c r="E51" s="2"/>
      <c r="F51" s="82"/>
      <c r="G51" s="841"/>
      <c r="H51" s="841"/>
      <c r="I51" s="495"/>
      <c r="J51" s="495"/>
    </row>
    <row r="52" spans="1:10">
      <c r="A52" s="495"/>
      <c r="B52" s="841"/>
      <c r="C52" s="841"/>
      <c r="D52" s="841"/>
      <c r="E52" s="841"/>
      <c r="F52" s="841"/>
      <c r="G52" s="841"/>
      <c r="H52" s="841"/>
      <c r="I52" s="495"/>
      <c r="J52" s="495"/>
    </row>
    <row r="53" spans="1:10">
      <c r="A53" s="844"/>
      <c r="B53" s="844"/>
      <c r="C53" s="844"/>
      <c r="D53" s="844"/>
      <c r="E53" s="844"/>
      <c r="F53" s="844"/>
      <c r="G53" s="844"/>
      <c r="H53" s="844"/>
      <c r="I53" s="844"/>
      <c r="J53" s="844"/>
    </row>
    <row r="54" spans="1:10">
      <c r="A54" s="844"/>
      <c r="B54" s="844"/>
      <c r="C54" s="844"/>
      <c r="D54" s="844"/>
      <c r="E54" s="844"/>
      <c r="F54" s="844"/>
      <c r="G54" s="844"/>
      <c r="H54" s="844"/>
      <c r="I54" s="844"/>
      <c r="J54" s="844"/>
    </row>
    <row r="55" spans="1:10">
      <c r="A55" s="844"/>
      <c r="B55" s="495"/>
      <c r="C55" s="495"/>
      <c r="D55" s="495"/>
      <c r="E55" s="495"/>
      <c r="F55" s="495"/>
      <c r="G55" s="495"/>
      <c r="H55" s="495"/>
      <c r="I55" s="844"/>
      <c r="J55" s="844"/>
    </row>
    <row r="56" spans="1:10">
      <c r="A56" s="844"/>
      <c r="B56" s="495"/>
      <c r="C56" s="495"/>
      <c r="D56" s="495"/>
      <c r="E56" s="495"/>
      <c r="F56" s="495"/>
      <c r="G56" s="495"/>
      <c r="H56" s="495"/>
      <c r="I56" s="844"/>
      <c r="J56" s="844"/>
    </row>
    <row r="57" spans="1:10">
      <c r="A57" s="841"/>
      <c r="B57" s="495"/>
      <c r="C57" s="124"/>
      <c r="D57" s="495"/>
      <c r="E57" s="495"/>
      <c r="F57" s="495"/>
      <c r="G57" s="495"/>
      <c r="H57" s="495"/>
      <c r="I57" s="841"/>
      <c r="J57" s="841"/>
    </row>
    <row r="58" spans="1:10">
      <c r="A58" s="841"/>
      <c r="B58" s="495"/>
      <c r="C58" s="124"/>
      <c r="D58" s="495"/>
      <c r="E58" s="495"/>
      <c r="F58" s="495"/>
      <c r="G58" s="495"/>
      <c r="H58" s="495"/>
      <c r="I58" s="841"/>
      <c r="J58" s="841"/>
    </row>
    <row r="59" spans="1:10">
      <c r="A59" s="841"/>
      <c r="B59" s="495"/>
      <c r="C59" s="124"/>
      <c r="D59" s="495"/>
      <c r="E59" s="495"/>
      <c r="F59" s="495"/>
      <c r="G59" s="495"/>
      <c r="H59" s="495"/>
      <c r="I59" s="841"/>
      <c r="J59" s="841"/>
    </row>
    <row r="60" spans="1:10">
      <c r="A60" s="841"/>
      <c r="B60" s="495"/>
      <c r="C60" s="124"/>
      <c r="D60" s="495"/>
      <c r="E60" s="495"/>
      <c r="F60" s="495"/>
      <c r="G60" s="495"/>
      <c r="H60" s="495"/>
      <c r="I60" s="841"/>
      <c r="J60" s="841"/>
    </row>
    <row r="61" spans="1:10">
      <c r="A61" s="841"/>
      <c r="B61" s="495"/>
      <c r="C61" s="495"/>
      <c r="D61" s="495"/>
      <c r="E61" s="495"/>
      <c r="F61" s="495"/>
      <c r="G61" s="495"/>
      <c r="H61" s="495"/>
      <c r="I61" s="841"/>
      <c r="J61" s="841"/>
    </row>
    <row r="62" spans="1:10">
      <c r="A62" s="841"/>
      <c r="B62" s="649"/>
      <c r="C62" s="495"/>
      <c r="D62" s="495"/>
      <c r="E62" s="495"/>
      <c r="F62" s="495"/>
      <c r="G62" s="495"/>
      <c r="H62" s="495"/>
      <c r="I62" s="841"/>
      <c r="J62" s="841"/>
    </row>
  </sheetData>
  <customSheetViews>
    <customSheetView guid="{F165901F-2ED3-463B-B2D8-F03C10664774}">
      <selection sqref="A1:G1"/>
      <pageMargins left="0" right="0" top="0" bottom="0" header="0" footer="0"/>
      <pageSetup paperSize="9" orientation="portrait" r:id="rId1"/>
      <headerFooter alignWithMargins="0"/>
    </customSheetView>
    <customSheetView guid="{4815BE6A-DAE3-4DF6-B77E-1B568730B529}">
      <selection sqref="A1:G1"/>
      <pageMargins left="0" right="0" top="0" bottom="0" header="0" footer="0"/>
      <pageSetup paperSize="9" orientation="portrait" r:id="rId2"/>
      <headerFooter alignWithMargins="0"/>
    </customSheetView>
  </customSheetViews>
  <mergeCells count="8">
    <mergeCell ref="A37:F37"/>
    <mergeCell ref="A43:F43"/>
    <mergeCell ref="B28:C28"/>
    <mergeCell ref="H1:J1"/>
    <mergeCell ref="A1:G1"/>
    <mergeCell ref="A4:J4"/>
    <mergeCell ref="C6:F6"/>
    <mergeCell ref="G6:J6"/>
  </mergeCells>
  <phoneticPr fontId="10" type="noConversion"/>
  <hyperlinks>
    <hyperlink ref="H1" location="Indhold!A1" display="Tilbage til indholdsoversigten" xr:uid="{00000000-0004-0000-0D00-000000000000}"/>
  </hyperlinks>
  <pageMargins left="0.75" right="0.75" top="1" bottom="1" header="0" footer="0"/>
  <pageSetup paperSize="9" orientation="portrait" r:id="rId3"/>
  <headerFooter alignWithMargins="0"/>
  <customProperties>
    <customPr name="_pios_id" r:id="rId4"/>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0"/>
  <dimension ref="A1:J25"/>
  <sheetViews>
    <sheetView workbookViewId="0">
      <selection sqref="A1:F1"/>
    </sheetView>
  </sheetViews>
  <sheetFormatPr defaultRowHeight="12.75"/>
  <cols>
    <col min="1" max="1" width="19.140625" bestFit="1" customWidth="1"/>
    <col min="2" max="2" width="39.7109375" customWidth="1"/>
    <col min="3" max="3" width="11.28515625" bestFit="1" customWidth="1"/>
    <col min="5" max="5" width="10.28515625" bestFit="1" customWidth="1"/>
  </cols>
  <sheetData>
    <row r="1" spans="1:10" ht="21" thickBot="1">
      <c r="A1" s="868" t="s">
        <v>35</v>
      </c>
      <c r="B1" s="869"/>
      <c r="C1" s="869"/>
      <c r="D1" s="869"/>
      <c r="E1" s="869"/>
      <c r="F1" s="869"/>
      <c r="G1" s="866" t="s">
        <v>36</v>
      </c>
      <c r="H1" s="866"/>
      <c r="I1" s="867"/>
      <c r="J1" s="841"/>
    </row>
    <row r="3" spans="1:10" s="297" customFormat="1" ht="13.5" thickBot="1">
      <c r="A3" s="841"/>
      <c r="B3" s="841"/>
      <c r="C3" s="841"/>
      <c r="D3" s="841"/>
      <c r="E3" s="841"/>
      <c r="F3" s="841"/>
      <c r="G3" s="841"/>
      <c r="H3" s="841"/>
      <c r="I3" s="841"/>
      <c r="J3" s="841"/>
    </row>
    <row r="4" spans="1:10" ht="13.5" thickBot="1">
      <c r="A4" s="888" t="s">
        <v>652</v>
      </c>
      <c r="B4" s="927"/>
      <c r="C4" s="927"/>
      <c r="D4" s="927"/>
      <c r="E4" s="927"/>
      <c r="F4" s="927"/>
      <c r="G4" s="927"/>
      <c r="H4" s="927"/>
      <c r="I4" s="889"/>
      <c r="J4" s="841"/>
    </row>
    <row r="5" spans="1:10">
      <c r="A5" s="331"/>
      <c r="B5" s="130"/>
      <c r="C5" s="130"/>
      <c r="D5" s="130"/>
      <c r="E5" s="130"/>
      <c r="F5" s="130"/>
      <c r="G5" s="130"/>
      <c r="H5" s="130"/>
      <c r="I5" s="301"/>
      <c r="J5" s="841"/>
    </row>
    <row r="6" spans="1:10">
      <c r="A6" s="331"/>
      <c r="B6" s="130" t="s">
        <v>142</v>
      </c>
      <c r="C6" s="130" t="s">
        <v>143</v>
      </c>
      <c r="D6" s="130"/>
      <c r="E6" s="130" t="s">
        <v>144</v>
      </c>
      <c r="F6" s="130"/>
      <c r="G6" s="130"/>
      <c r="H6" s="130"/>
      <c r="I6" s="301"/>
      <c r="J6" s="841"/>
    </row>
    <row r="7" spans="1:10">
      <c r="A7" s="331"/>
      <c r="B7" s="130" t="s">
        <v>146</v>
      </c>
      <c r="C7" s="130"/>
      <c r="D7" s="130"/>
      <c r="E7" s="130"/>
      <c r="F7" s="130"/>
      <c r="G7" s="130"/>
      <c r="H7" s="130"/>
      <c r="I7" s="301"/>
      <c r="J7" s="841"/>
    </row>
    <row r="8" spans="1:10">
      <c r="A8" s="331"/>
      <c r="B8" s="130"/>
      <c r="C8" s="130"/>
      <c r="D8" s="130"/>
      <c r="E8" s="166"/>
      <c r="F8" s="130"/>
      <c r="G8" s="130"/>
      <c r="H8" s="130"/>
      <c r="I8" s="301"/>
      <c r="J8" s="841"/>
    </row>
    <row r="9" spans="1:10">
      <c r="A9" s="331"/>
      <c r="B9" s="130" t="s">
        <v>653</v>
      </c>
      <c r="C9" s="213">
        <v>44920</v>
      </c>
      <c r="D9" s="130"/>
      <c r="E9" s="497">
        <f>C9*1.11</f>
        <v>49861.200000000004</v>
      </c>
      <c r="F9" s="498"/>
      <c r="G9" s="130"/>
      <c r="H9" s="130"/>
      <c r="I9" s="301"/>
      <c r="J9" s="841"/>
    </row>
    <row r="10" spans="1:10">
      <c r="A10" s="331"/>
      <c r="B10" s="130" t="s">
        <v>654</v>
      </c>
      <c r="C10" s="213">
        <v>23590</v>
      </c>
      <c r="D10" s="130"/>
      <c r="E10" s="497">
        <f>C10*1.11</f>
        <v>26184.9</v>
      </c>
      <c r="F10" s="498"/>
      <c r="G10" s="130"/>
      <c r="H10" s="130"/>
      <c r="I10" s="301"/>
      <c r="J10" s="841"/>
    </row>
    <row r="11" spans="1:10" ht="13.5" thickBot="1">
      <c r="A11" s="352"/>
      <c r="B11" s="164"/>
      <c r="C11" s="164"/>
      <c r="D11" s="164"/>
      <c r="E11" s="165"/>
      <c r="F11" s="164"/>
      <c r="G11" s="164"/>
      <c r="H11" s="164"/>
      <c r="I11" s="351"/>
      <c r="J11" s="841"/>
    </row>
    <row r="12" spans="1:10" s="297" customFormat="1">
      <c r="A12" s="130"/>
      <c r="B12" s="130"/>
      <c r="C12" s="130"/>
      <c r="D12" s="130"/>
      <c r="E12" s="166"/>
      <c r="F12" s="130"/>
      <c r="G12" s="130"/>
      <c r="H12" s="130"/>
      <c r="I12" s="130"/>
      <c r="J12" s="841"/>
    </row>
    <row r="13" spans="1:10" ht="13.5" thickBot="1">
      <c r="A13" s="130"/>
      <c r="B13" s="130"/>
      <c r="C13" s="130"/>
      <c r="D13" s="130"/>
      <c r="E13" s="166"/>
      <c r="F13" s="130"/>
      <c r="G13" s="130"/>
      <c r="H13" s="130"/>
      <c r="I13" s="130"/>
      <c r="J13" s="841"/>
    </row>
    <row r="14" spans="1:10" ht="13.5" thickBot="1">
      <c r="A14" s="888" t="s">
        <v>655</v>
      </c>
      <c r="B14" s="927"/>
      <c r="C14" s="927"/>
      <c r="D14" s="927"/>
      <c r="E14" s="927"/>
      <c r="F14" s="927"/>
      <c r="G14" s="927"/>
      <c r="H14" s="927"/>
      <c r="I14" s="889"/>
      <c r="J14" s="841"/>
    </row>
    <row r="15" spans="1:10">
      <c r="A15" s="331"/>
      <c r="B15" s="130"/>
      <c r="C15" s="130"/>
      <c r="D15" s="130"/>
      <c r="E15" s="130"/>
      <c r="F15" s="130"/>
      <c r="G15" s="130"/>
      <c r="H15" s="130"/>
      <c r="I15" s="301"/>
      <c r="J15" s="841"/>
    </row>
    <row r="16" spans="1:10">
      <c r="A16" s="331"/>
      <c r="B16" s="147" t="s">
        <v>656</v>
      </c>
      <c r="C16" s="147"/>
      <c r="D16" s="130"/>
      <c r="E16" s="130"/>
      <c r="F16" s="130"/>
      <c r="G16" s="130"/>
      <c r="H16" s="130"/>
      <c r="I16" s="301"/>
      <c r="J16" s="841"/>
    </row>
    <row r="17" spans="1:9">
      <c r="A17" s="331"/>
      <c r="B17" s="130" t="s">
        <v>657</v>
      </c>
      <c r="C17" s="647">
        <v>400000</v>
      </c>
      <c r="D17" s="130"/>
      <c r="E17" s="130"/>
      <c r="F17" s="130"/>
      <c r="G17" s="130"/>
      <c r="H17" s="130"/>
      <c r="I17" s="301"/>
    </row>
    <row r="18" spans="1:9">
      <c r="A18" s="331"/>
      <c r="B18" s="130" t="s">
        <v>658</v>
      </c>
      <c r="C18" s="647">
        <v>400000</v>
      </c>
      <c r="D18" s="130"/>
      <c r="E18" s="130"/>
      <c r="F18" s="130"/>
      <c r="G18" s="130"/>
      <c r="H18" s="130"/>
      <c r="I18" s="301"/>
    </row>
    <row r="19" spans="1:9">
      <c r="A19" s="331"/>
      <c r="B19" s="130" t="s">
        <v>659</v>
      </c>
      <c r="C19" s="647">
        <v>400000</v>
      </c>
      <c r="D19" s="130"/>
      <c r="E19" s="130"/>
      <c r="F19" s="130"/>
      <c r="G19" s="130"/>
      <c r="H19" s="130"/>
      <c r="I19" s="301"/>
    </row>
    <row r="20" spans="1:9">
      <c r="A20" s="331"/>
      <c r="B20" s="130" t="s">
        <v>660</v>
      </c>
      <c r="C20" s="647">
        <v>400000</v>
      </c>
      <c r="D20" s="130"/>
      <c r="E20" s="130"/>
      <c r="F20" s="130"/>
      <c r="G20" s="130"/>
      <c r="H20" s="130"/>
      <c r="I20" s="301"/>
    </row>
    <row r="21" spans="1:9">
      <c r="A21" s="331"/>
      <c r="B21" s="130" t="s">
        <v>661</v>
      </c>
      <c r="C21" s="647">
        <v>400000</v>
      </c>
      <c r="D21" s="130"/>
      <c r="E21" s="130"/>
      <c r="F21" s="130"/>
      <c r="G21" s="130"/>
      <c r="H21" s="130"/>
      <c r="I21" s="301"/>
    </row>
    <row r="22" spans="1:9" s="677" customFormat="1">
      <c r="A22" s="331"/>
      <c r="B22" s="130" t="s">
        <v>662</v>
      </c>
      <c r="C22" s="647">
        <v>400000</v>
      </c>
      <c r="D22" s="130"/>
      <c r="E22" s="130"/>
      <c r="F22" s="130"/>
      <c r="G22" s="130"/>
      <c r="H22" s="130"/>
      <c r="I22" s="301"/>
    </row>
    <row r="23" spans="1:9">
      <c r="A23" s="331"/>
      <c r="B23" s="130" t="s">
        <v>663</v>
      </c>
      <c r="C23" s="647">
        <v>400000</v>
      </c>
      <c r="D23" s="130"/>
      <c r="E23" s="130"/>
      <c r="F23" s="130"/>
      <c r="G23" s="130"/>
      <c r="H23" s="130"/>
      <c r="I23" s="301"/>
    </row>
    <row r="24" spans="1:9">
      <c r="A24" s="331"/>
      <c r="B24" s="130" t="s">
        <v>609</v>
      </c>
      <c r="C24" s="647">
        <v>400000</v>
      </c>
      <c r="D24" s="130"/>
      <c r="E24" s="130"/>
      <c r="F24" s="130"/>
      <c r="G24" s="130"/>
      <c r="H24" s="130"/>
      <c r="I24" s="301"/>
    </row>
    <row r="25" spans="1:9" ht="13.5" thickBot="1">
      <c r="A25" s="352"/>
      <c r="B25" s="164"/>
      <c r="C25" s="164"/>
      <c r="D25" s="164"/>
      <c r="E25" s="164"/>
      <c r="F25" s="164"/>
      <c r="G25" s="164"/>
      <c r="H25" s="164"/>
      <c r="I25" s="351"/>
    </row>
  </sheetData>
  <customSheetViews>
    <customSheetView guid="{F165901F-2ED3-463B-B2D8-F03C10664774}">
      <selection sqref="A1:F1"/>
      <pageMargins left="0" right="0" top="0" bottom="0" header="0" footer="0"/>
    </customSheetView>
    <customSheetView guid="{4815BE6A-DAE3-4DF6-B77E-1B568730B529}">
      <selection sqref="A1:F1"/>
      <pageMargins left="0" right="0" top="0" bottom="0" header="0" footer="0"/>
    </customSheetView>
  </customSheetViews>
  <mergeCells count="4">
    <mergeCell ref="A4:I4"/>
    <mergeCell ref="A14:I14"/>
    <mergeCell ref="G1:I1"/>
    <mergeCell ref="A1:F1"/>
  </mergeCells>
  <hyperlinks>
    <hyperlink ref="G1" location="Indhold!A1" display="Tilbage til indholdsoversigten" xr:uid="{00000000-0004-0000-0E00-000000000000}"/>
  </hyperlinks>
  <pageMargins left="0.7" right="0.7" top="0.75" bottom="0.75" header="0.3" footer="0.3"/>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1"/>
  <dimension ref="A1:R58"/>
  <sheetViews>
    <sheetView zoomScaleNormal="100" workbookViewId="0">
      <selection activeCell="L20" sqref="L20"/>
    </sheetView>
  </sheetViews>
  <sheetFormatPr defaultColWidth="9.140625" defaultRowHeight="12.75"/>
  <cols>
    <col min="1" max="1" width="32.7109375" style="621" bestFit="1" customWidth="1"/>
    <col min="2" max="2" width="18" style="621" customWidth="1"/>
    <col min="3" max="3" width="9.140625" style="621"/>
    <col min="4" max="4" width="24.28515625" style="621" bestFit="1" customWidth="1"/>
    <col min="5" max="5" width="18" style="621" customWidth="1"/>
    <col min="6" max="16384" width="9.140625" style="621"/>
  </cols>
  <sheetData>
    <row r="1" spans="1:8" ht="21" thickBot="1">
      <c r="A1" s="868" t="s">
        <v>35</v>
      </c>
      <c r="B1" s="869"/>
      <c r="C1" s="869"/>
      <c r="D1" s="869"/>
      <c r="E1" s="869"/>
      <c r="F1" s="866" t="s">
        <v>36</v>
      </c>
      <c r="G1" s="866"/>
      <c r="H1" s="867"/>
    </row>
    <row r="3" spans="1:8" ht="13.5" thickBot="1">
      <c r="A3" s="841"/>
      <c r="B3" s="841"/>
      <c r="C3" s="841"/>
      <c r="D3" s="841"/>
      <c r="E3" s="841"/>
      <c r="F3" s="841"/>
      <c r="G3" s="841"/>
      <c r="H3" s="841"/>
    </row>
    <row r="4" spans="1:8" ht="13.5" thickBot="1">
      <c r="A4" s="881" t="s">
        <v>664</v>
      </c>
      <c r="B4" s="882"/>
      <c r="C4" s="882"/>
      <c r="D4" s="882"/>
      <c r="E4" s="882"/>
      <c r="F4" s="883"/>
      <c r="G4" s="841"/>
      <c r="H4" s="841"/>
    </row>
    <row r="5" spans="1:8">
      <c r="A5" s="499"/>
      <c r="B5" s="97"/>
      <c r="C5" s="97"/>
      <c r="D5" s="97"/>
      <c r="E5" s="105"/>
      <c r="F5" s="845"/>
      <c r="G5" s="841"/>
      <c r="H5" s="841"/>
    </row>
    <row r="6" spans="1:8" ht="25.5">
      <c r="A6" s="500" t="s">
        <v>665</v>
      </c>
      <c r="B6" s="113" t="s">
        <v>666</v>
      </c>
      <c r="C6" s="501"/>
      <c r="D6" s="97"/>
      <c r="E6" s="40"/>
      <c r="F6" s="845"/>
      <c r="G6" s="841"/>
      <c r="H6" s="841"/>
    </row>
    <row r="7" spans="1:8">
      <c r="A7" s="502" t="s">
        <v>667</v>
      </c>
      <c r="B7" s="233">
        <v>106050</v>
      </c>
      <c r="C7" s="95"/>
      <c r="D7" s="295"/>
      <c r="E7" s="40"/>
      <c r="F7" s="845"/>
      <c r="G7" s="841"/>
      <c r="H7" s="841"/>
    </row>
    <row r="8" spans="1:8">
      <c r="A8" s="502" t="s">
        <v>668</v>
      </c>
      <c r="B8" s="233">
        <v>20080</v>
      </c>
      <c r="C8" s="295"/>
      <c r="D8" s="97"/>
      <c r="E8" s="40"/>
      <c r="F8" s="845"/>
      <c r="G8" s="841"/>
      <c r="H8" s="841"/>
    </row>
    <row r="9" spans="1:8">
      <c r="A9" s="502" t="s">
        <v>669</v>
      </c>
      <c r="B9" s="233">
        <v>104840</v>
      </c>
      <c r="C9" s="295"/>
      <c r="D9" s="105"/>
      <c r="E9" s="40"/>
      <c r="F9" s="845"/>
      <c r="G9" s="841"/>
      <c r="H9" s="841"/>
    </row>
    <row r="10" spans="1:8">
      <c r="A10" s="503" t="s">
        <v>670</v>
      </c>
      <c r="B10" s="233">
        <v>47860</v>
      </c>
      <c r="C10" s="295"/>
      <c r="D10" s="105"/>
      <c r="E10" s="40"/>
      <c r="F10" s="845"/>
      <c r="G10" s="841"/>
      <c r="H10" s="841"/>
    </row>
    <row r="11" spans="1:8">
      <c r="A11" s="503" t="s">
        <v>671</v>
      </c>
      <c r="B11" s="233">
        <v>24530</v>
      </c>
      <c r="C11" s="295"/>
      <c r="D11" s="105"/>
      <c r="E11" s="40"/>
      <c r="F11" s="845"/>
      <c r="G11" s="841"/>
      <c r="H11" s="841"/>
    </row>
    <row r="12" spans="1:8">
      <c r="A12" s="499"/>
      <c r="B12" s="295"/>
      <c r="C12" s="295"/>
      <c r="D12" s="105"/>
      <c r="E12" s="40"/>
      <c r="F12" s="845"/>
      <c r="G12" s="841"/>
      <c r="H12" s="841"/>
    </row>
    <row r="13" spans="1:8" ht="13.5" customHeight="1" thickBot="1">
      <c r="A13" s="504"/>
      <c r="B13" s="505"/>
      <c r="C13" s="505"/>
      <c r="D13" s="506"/>
      <c r="E13" s="507"/>
      <c r="F13" s="82"/>
      <c r="G13" s="841"/>
      <c r="H13" s="841"/>
    </row>
    <row r="14" spans="1:8" ht="13.5" customHeight="1">
      <c r="A14" s="42"/>
      <c r="B14" s="111"/>
      <c r="C14" s="111"/>
      <c r="D14" s="114"/>
      <c r="E14" s="35"/>
      <c r="F14" s="841"/>
      <c r="G14" s="841"/>
      <c r="H14" s="841"/>
    </row>
    <row r="15" spans="1:8" ht="13.5" thickBot="1">
      <c r="A15" s="42"/>
      <c r="B15" s="110"/>
      <c r="C15" s="110"/>
      <c r="D15" s="110"/>
      <c r="E15" s="42"/>
      <c r="F15" s="841"/>
      <c r="G15" s="841"/>
      <c r="H15" s="841"/>
    </row>
    <row r="16" spans="1:8" ht="13.5" thickBot="1">
      <c r="A16" s="881" t="s">
        <v>672</v>
      </c>
      <c r="B16" s="882"/>
      <c r="C16" s="882"/>
      <c r="D16" s="882"/>
      <c r="E16" s="882"/>
      <c r="F16" s="883"/>
      <c r="G16" s="841"/>
      <c r="H16" s="841"/>
    </row>
    <row r="17" spans="1:6">
      <c r="A17" s="499"/>
      <c r="B17" s="97"/>
      <c r="C17" s="97"/>
      <c r="D17" s="97"/>
      <c r="E17" s="97"/>
      <c r="F17" s="845"/>
    </row>
    <row r="18" spans="1:6" ht="15.75">
      <c r="A18" s="508"/>
      <c r="B18" s="113" t="s">
        <v>598</v>
      </c>
      <c r="C18" s="844"/>
      <c r="D18" s="109"/>
      <c r="E18" s="109"/>
      <c r="F18" s="845"/>
    </row>
    <row r="19" spans="1:6">
      <c r="A19" s="502" t="s">
        <v>673</v>
      </c>
      <c r="B19" s="233">
        <v>6679250</v>
      </c>
      <c r="C19" s="844"/>
      <c r="D19" s="509"/>
      <c r="E19" s="97"/>
      <c r="F19" s="845"/>
    </row>
    <row r="20" spans="1:6" ht="13.5" thickBot="1">
      <c r="A20" s="510" t="s">
        <v>674</v>
      </c>
      <c r="B20" s="415">
        <v>2042230</v>
      </c>
      <c r="C20" s="2"/>
      <c r="D20" s="511"/>
      <c r="E20" s="2"/>
      <c r="F20" s="82"/>
    </row>
    <row r="21" spans="1:6">
      <c r="A21" s="108"/>
      <c r="B21" s="107"/>
      <c r="C21" s="106"/>
      <c r="D21" s="97"/>
      <c r="E21" s="97"/>
      <c r="F21" s="841"/>
    </row>
    <row r="22" spans="1:6" ht="13.5" thickBot="1">
      <c r="A22" s="97"/>
      <c r="B22" s="106"/>
      <c r="C22" s="106"/>
      <c r="D22" s="97"/>
      <c r="E22" s="97"/>
      <c r="F22" s="841"/>
    </row>
    <row r="23" spans="1:6" ht="13.5" thickBot="1">
      <c r="A23" s="881" t="s">
        <v>675</v>
      </c>
      <c r="B23" s="882"/>
      <c r="C23" s="882"/>
      <c r="D23" s="882"/>
      <c r="E23" s="882"/>
      <c r="F23" s="883"/>
    </row>
    <row r="24" spans="1:6">
      <c r="A24" s="499"/>
      <c r="B24" s="106"/>
      <c r="C24" s="106"/>
      <c r="D24" s="97"/>
      <c r="E24" s="97"/>
      <c r="F24" s="845"/>
    </row>
    <row r="25" spans="1:6">
      <c r="A25" s="512" t="s">
        <v>676</v>
      </c>
      <c r="B25" s="105" t="s">
        <v>677</v>
      </c>
      <c r="C25" s="844"/>
      <c r="D25" s="97"/>
      <c r="E25" s="97"/>
      <c r="F25" s="845"/>
    </row>
    <row r="26" spans="1:6">
      <c r="A26" s="841" t="s">
        <v>678</v>
      </c>
      <c r="B26" s="233">
        <v>451</v>
      </c>
      <c r="C26" s="844"/>
      <c r="D26" s="246"/>
      <c r="E26" s="246"/>
      <c r="F26" s="845"/>
    </row>
    <row r="27" spans="1:6">
      <c r="A27" s="513" t="s">
        <v>679</v>
      </c>
      <c r="B27" s="841">
        <v>780</v>
      </c>
      <c r="C27" s="844"/>
      <c r="D27" s="246"/>
      <c r="E27" s="844"/>
      <c r="F27" s="845"/>
    </row>
    <row r="28" spans="1:6">
      <c r="A28" s="513" t="s">
        <v>680</v>
      </c>
      <c r="B28" s="233">
        <v>1808</v>
      </c>
      <c r="C28" s="844"/>
      <c r="D28" s="841"/>
      <c r="E28" s="844"/>
      <c r="F28" s="845"/>
    </row>
    <row r="29" spans="1:6">
      <c r="A29" s="503" t="s">
        <v>681</v>
      </c>
      <c r="B29" s="233">
        <v>1765</v>
      </c>
      <c r="C29" s="844"/>
      <c r="D29" s="514"/>
      <c r="E29" s="844"/>
      <c r="F29" s="845"/>
    </row>
    <row r="30" spans="1:6">
      <c r="A30" s="503" t="s">
        <v>682</v>
      </c>
      <c r="B30" s="841">
        <v>703</v>
      </c>
      <c r="C30" s="844"/>
      <c r="D30" s="514"/>
      <c r="E30" s="844"/>
      <c r="F30" s="845"/>
    </row>
    <row r="31" spans="1:6">
      <c r="A31" s="503"/>
      <c r="B31" s="33"/>
      <c r="C31" s="844"/>
      <c r="D31" s="514"/>
      <c r="E31" s="844"/>
      <c r="F31" s="845"/>
    </row>
    <row r="32" spans="1:6">
      <c r="A32" s="15" t="s">
        <v>683</v>
      </c>
      <c r="B32" s="33"/>
      <c r="C32" s="844"/>
      <c r="D32" s="514"/>
      <c r="E32" s="844"/>
      <c r="F32" s="845"/>
    </row>
    <row r="33" spans="1:18" ht="13.5" thickBot="1">
      <c r="A33" s="515" t="s">
        <v>684</v>
      </c>
      <c r="B33" s="516"/>
      <c r="C33" s="2"/>
      <c r="D33" s="516"/>
      <c r="E33" s="517"/>
      <c r="F33" s="82"/>
      <c r="G33" s="841"/>
      <c r="H33" s="841"/>
      <c r="I33" s="841"/>
      <c r="J33" s="841"/>
      <c r="K33" s="841"/>
      <c r="L33" s="841"/>
      <c r="M33" s="841"/>
      <c r="N33" s="841"/>
      <c r="O33" s="841"/>
      <c r="P33" s="841"/>
      <c r="Q33" s="841"/>
      <c r="R33" s="841"/>
    </row>
    <row r="34" spans="1:18">
      <c r="A34" s="251"/>
      <c r="B34" s="42"/>
      <c r="C34" s="841"/>
      <c r="D34" s="42"/>
      <c r="E34" s="104"/>
      <c r="F34" s="841"/>
      <c r="G34" s="841"/>
      <c r="H34" s="841"/>
      <c r="I34" s="841"/>
      <c r="J34" s="841"/>
      <c r="K34" s="841"/>
      <c r="L34" s="841"/>
      <c r="M34" s="841"/>
      <c r="N34" s="841"/>
      <c r="O34" s="841"/>
      <c r="P34" s="841"/>
      <c r="Q34" s="841"/>
      <c r="R34" s="841"/>
    </row>
    <row r="35" spans="1:18" ht="13.5" thickBot="1">
      <c r="A35" s="112"/>
      <c r="B35" s="42"/>
      <c r="C35" s="841"/>
      <c r="D35" s="42"/>
      <c r="E35" s="104"/>
      <c r="F35" s="841"/>
      <c r="G35" s="841"/>
      <c r="H35" s="841"/>
      <c r="I35" s="841"/>
      <c r="J35" s="841"/>
      <c r="K35" s="841"/>
      <c r="L35" s="841"/>
      <c r="M35" s="841"/>
      <c r="N35" s="841"/>
      <c r="O35" s="841"/>
      <c r="P35" s="841"/>
      <c r="Q35" s="841"/>
      <c r="R35" s="841"/>
    </row>
    <row r="36" spans="1:18" ht="12.75" customHeight="1" thickBot="1">
      <c r="A36" s="881" t="s">
        <v>685</v>
      </c>
      <c r="B36" s="882"/>
      <c r="C36" s="882"/>
      <c r="D36" s="882"/>
      <c r="E36" s="882"/>
      <c r="F36" s="882"/>
      <c r="G36" s="883"/>
      <c r="H36" s="841"/>
      <c r="I36" s="596"/>
      <c r="J36" s="841"/>
      <c r="K36" s="841"/>
      <c r="L36" s="841"/>
      <c r="M36" s="841"/>
      <c r="N36" s="841"/>
      <c r="O36" s="841"/>
      <c r="P36" s="841"/>
      <c r="Q36" s="841"/>
      <c r="R36" s="841"/>
    </row>
    <row r="37" spans="1:18">
      <c r="A37" s="499"/>
      <c r="B37" s="106"/>
      <c r="C37" s="106"/>
      <c r="D37" s="97"/>
      <c r="E37" s="97"/>
      <c r="F37" s="844"/>
      <c r="G37" s="845"/>
      <c r="H37" s="841"/>
      <c r="I37" s="841"/>
      <c r="J37" s="841"/>
      <c r="K37" s="841"/>
      <c r="L37" s="841"/>
      <c r="M37" s="841"/>
      <c r="N37" s="841"/>
      <c r="O37" s="841"/>
      <c r="P37" s="841"/>
      <c r="Q37" s="841"/>
      <c r="R37" s="841"/>
    </row>
    <row r="38" spans="1:18" ht="12.75" customHeight="1">
      <c r="A38" s="518" t="s">
        <v>686</v>
      </c>
      <c r="B38" s="97"/>
      <c r="C38" s="97"/>
      <c r="D38" s="97"/>
      <c r="E38" s="97"/>
      <c r="F38" s="844"/>
      <c r="G38" s="845"/>
      <c r="H38" s="841"/>
      <c r="I38" s="841"/>
      <c r="J38" s="841"/>
      <c r="K38" s="841"/>
      <c r="L38" s="841"/>
      <c r="M38" s="841"/>
      <c r="N38" s="841"/>
      <c r="O38" s="841"/>
      <c r="P38" s="841"/>
      <c r="Q38" s="841"/>
      <c r="R38" s="841"/>
    </row>
    <row r="39" spans="1:18">
      <c r="A39" s="519" t="s">
        <v>687</v>
      </c>
      <c r="B39" s="103"/>
      <c r="C39" s="844"/>
      <c r="D39" s="97"/>
      <c r="E39" s="97"/>
      <c r="F39" s="844"/>
      <c r="G39" s="845"/>
      <c r="H39" s="841"/>
      <c r="I39" s="841"/>
      <c r="J39" s="841"/>
      <c r="K39" s="841"/>
      <c r="L39" s="841"/>
      <c r="M39" s="841"/>
      <c r="N39" s="841"/>
      <c r="O39" s="841"/>
      <c r="P39" s="841"/>
      <c r="Q39" s="841"/>
      <c r="R39" s="841"/>
    </row>
    <row r="40" spans="1:18">
      <c r="A40" s="499"/>
      <c r="B40" s="97"/>
      <c r="C40" s="844"/>
      <c r="D40" s="97"/>
      <c r="E40" s="97"/>
      <c r="F40" s="844"/>
      <c r="G40" s="845"/>
      <c r="H40" s="841"/>
      <c r="I40" s="841"/>
      <c r="J40" s="841"/>
      <c r="K40" s="841"/>
      <c r="L40" s="841"/>
      <c r="M40" s="841"/>
      <c r="N40" s="841"/>
      <c r="O40" s="841"/>
      <c r="P40" s="841"/>
      <c r="Q40" s="841"/>
      <c r="R40" s="841"/>
    </row>
    <row r="41" spans="1:18">
      <c r="A41" s="520" t="s">
        <v>688</v>
      </c>
      <c r="B41" s="521"/>
      <c r="C41" s="844"/>
      <c r="D41" s="97"/>
      <c r="E41" s="522"/>
      <c r="F41" s="844"/>
      <c r="G41" s="845"/>
      <c r="H41" s="841"/>
      <c r="I41" s="841"/>
      <c r="J41" s="841"/>
      <c r="K41" s="841"/>
      <c r="L41" s="841"/>
      <c r="M41" s="841"/>
      <c r="N41" s="841"/>
      <c r="O41" s="841"/>
      <c r="P41" s="841"/>
      <c r="Q41" s="841"/>
      <c r="R41" s="841"/>
    </row>
    <row r="42" spans="1:18">
      <c r="A42" s="520" t="s">
        <v>689</v>
      </c>
      <c r="B42" s="521"/>
      <c r="C42" s="844"/>
      <c r="D42" s="97"/>
      <c r="E42" s="522"/>
      <c r="F42" s="844"/>
      <c r="G42" s="845"/>
      <c r="H42" s="841"/>
      <c r="I42" s="841"/>
      <c r="J42" s="841"/>
      <c r="K42" s="841"/>
      <c r="L42" s="841"/>
      <c r="M42" s="841"/>
      <c r="N42" s="841"/>
      <c r="O42" s="841"/>
      <c r="P42" s="841"/>
      <c r="Q42" s="841"/>
      <c r="R42" s="841"/>
    </row>
    <row r="43" spans="1:18">
      <c r="A43" s="523"/>
      <c r="B43" s="97"/>
      <c r="C43" s="844"/>
      <c r="D43" s="97"/>
      <c r="E43" s="522"/>
      <c r="F43" s="844"/>
      <c r="G43" s="845"/>
      <c r="H43" s="841"/>
      <c r="I43" s="841"/>
      <c r="J43" s="841"/>
      <c r="K43" s="841"/>
      <c r="L43" s="841"/>
      <c r="M43" s="841"/>
      <c r="N43" s="841"/>
      <c r="O43" s="841"/>
      <c r="P43" s="841"/>
      <c r="Q43" s="841"/>
      <c r="R43" s="841"/>
    </row>
    <row r="44" spans="1:18" ht="13.5" thickBot="1">
      <c r="A44" s="626" t="s">
        <v>690</v>
      </c>
      <c r="B44" s="524"/>
      <c r="C44" s="2"/>
      <c r="D44" s="516"/>
      <c r="E44" s="517"/>
      <c r="F44" s="2"/>
      <c r="G44" s="82"/>
      <c r="H44" s="841"/>
      <c r="I44" s="841"/>
      <c r="J44" s="841"/>
      <c r="K44" s="841"/>
      <c r="L44" s="841"/>
      <c r="M44" s="841"/>
      <c r="N44" s="841"/>
      <c r="O44" s="841"/>
      <c r="P44" s="841"/>
      <c r="Q44" s="841"/>
      <c r="R44" s="841"/>
    </row>
    <row r="46" spans="1:18" ht="13.5" thickBot="1">
      <c r="A46" s="841"/>
      <c r="B46" s="841"/>
      <c r="C46" s="841"/>
      <c r="D46" s="841"/>
      <c r="E46" s="841"/>
      <c r="F46" s="841"/>
      <c r="G46" s="841"/>
      <c r="H46" s="841"/>
      <c r="I46" s="841"/>
      <c r="J46" s="841"/>
      <c r="K46" s="841"/>
      <c r="L46" s="841"/>
      <c r="M46" s="841"/>
      <c r="N46" s="841"/>
      <c r="O46" s="841"/>
      <c r="P46" s="841"/>
      <c r="Q46" s="841"/>
      <c r="R46" s="841"/>
    </row>
    <row r="47" spans="1:18" ht="13.5" thickBot="1">
      <c r="A47" s="881" t="s">
        <v>691</v>
      </c>
      <c r="B47" s="882"/>
      <c r="C47" s="882"/>
      <c r="D47" s="882"/>
      <c r="E47" s="882"/>
      <c r="F47" s="882"/>
      <c r="G47" s="882"/>
      <c r="H47" s="882"/>
      <c r="I47" s="882"/>
      <c r="J47" s="882"/>
      <c r="K47" s="882"/>
      <c r="L47" s="882"/>
      <c r="M47" s="882"/>
      <c r="N47" s="882"/>
      <c r="O47" s="882"/>
      <c r="P47" s="882"/>
      <c r="Q47" s="882"/>
      <c r="R47" s="883"/>
    </row>
    <row r="48" spans="1:18">
      <c r="A48" s="499"/>
      <c r="B48" s="844"/>
      <c r="C48" s="844"/>
      <c r="D48" s="844"/>
      <c r="E48" s="844"/>
      <c r="F48" s="844"/>
      <c r="G48" s="844"/>
      <c r="H48" s="844"/>
      <c r="I48" s="844"/>
      <c r="J48" s="844"/>
      <c r="K48" s="844"/>
      <c r="L48" s="844"/>
      <c r="M48" s="844"/>
      <c r="N48" s="844"/>
      <c r="O48" s="844"/>
      <c r="P48" s="844"/>
      <c r="Q48" s="844"/>
      <c r="R48" s="845"/>
    </row>
    <row r="49" spans="1:18">
      <c r="A49" s="518" t="s">
        <v>686</v>
      </c>
      <c r="B49" s="844"/>
      <c r="C49" s="844"/>
      <c r="D49" s="844"/>
      <c r="E49" s="844"/>
      <c r="F49" s="844"/>
      <c r="G49" s="844"/>
      <c r="H49" s="844"/>
      <c r="I49" s="844"/>
      <c r="J49" s="844"/>
      <c r="K49" s="844"/>
      <c r="L49" s="844"/>
      <c r="M49" s="844"/>
      <c r="N49" s="844"/>
      <c r="O49" s="844"/>
      <c r="P49" s="844"/>
      <c r="Q49" s="844"/>
      <c r="R49" s="845"/>
    </row>
    <row r="50" spans="1:18">
      <c r="A50" s="519" t="s">
        <v>687</v>
      </c>
      <c r="B50" s="844"/>
      <c r="C50" s="844"/>
      <c r="D50" s="844"/>
      <c r="E50" s="844"/>
      <c r="F50" s="844"/>
      <c r="G50" s="844"/>
      <c r="H50" s="844"/>
      <c r="I50" s="844"/>
      <c r="J50" s="844"/>
      <c r="K50" s="844"/>
      <c r="L50" s="844"/>
      <c r="M50" s="844"/>
      <c r="N50" s="844"/>
      <c r="O50" s="844"/>
      <c r="P50" s="844"/>
      <c r="Q50" s="844"/>
      <c r="R50" s="845"/>
    </row>
    <row r="51" spans="1:18">
      <c r="A51" s="499"/>
      <c r="B51" s="844"/>
      <c r="C51" s="844"/>
      <c r="D51" s="844"/>
      <c r="E51" s="844"/>
      <c r="F51" s="844"/>
      <c r="G51" s="844"/>
      <c r="H51" s="844"/>
      <c r="I51" s="844"/>
      <c r="J51" s="844"/>
      <c r="K51" s="844"/>
      <c r="L51" s="844"/>
      <c r="M51" s="844"/>
      <c r="N51" s="844"/>
      <c r="O51" s="844"/>
      <c r="P51" s="844"/>
      <c r="Q51" s="844"/>
      <c r="R51" s="845"/>
    </row>
    <row r="52" spans="1:18">
      <c r="A52" s="525" t="s">
        <v>692</v>
      </c>
      <c r="B52" s="844"/>
      <c r="C52" s="844"/>
      <c r="D52" s="844"/>
      <c r="E52" s="844"/>
      <c r="F52" s="844"/>
      <c r="G52" s="844"/>
      <c r="H52" s="844"/>
      <c r="I52" s="844"/>
      <c r="J52" s="844"/>
      <c r="K52" s="844"/>
      <c r="L52" s="844"/>
      <c r="M52" s="844"/>
      <c r="N52" s="844"/>
      <c r="O52" s="844"/>
      <c r="P52" s="844"/>
      <c r="Q52" s="844"/>
      <c r="R52" s="845"/>
    </row>
    <row r="53" spans="1:18">
      <c r="A53" s="523"/>
      <c r="B53" s="844"/>
      <c r="C53" s="844"/>
      <c r="D53" s="844"/>
      <c r="E53" s="844"/>
      <c r="F53" s="844"/>
      <c r="G53" s="844"/>
      <c r="H53" s="844"/>
      <c r="I53" s="844"/>
      <c r="J53" s="844"/>
      <c r="K53" s="844"/>
      <c r="L53" s="844"/>
      <c r="M53" s="844"/>
      <c r="N53" s="844"/>
      <c r="O53" s="844"/>
      <c r="P53" s="844"/>
      <c r="Q53" s="844"/>
      <c r="R53" s="845"/>
    </row>
    <row r="54" spans="1:18">
      <c r="A54" s="520" t="s">
        <v>693</v>
      </c>
      <c r="B54" s="844"/>
      <c r="C54" s="844"/>
      <c r="D54" s="844"/>
      <c r="E54" s="844"/>
      <c r="F54" s="844"/>
      <c r="G54" s="844"/>
      <c r="H54" s="844"/>
      <c r="I54" s="844"/>
      <c r="J54" s="844"/>
      <c r="K54" s="844"/>
      <c r="L54" s="844"/>
      <c r="M54" s="844"/>
      <c r="N54" s="844"/>
      <c r="O54" s="844"/>
      <c r="P54" s="844"/>
      <c r="Q54" s="844"/>
      <c r="R54" s="845"/>
    </row>
    <row r="55" spans="1:18" ht="13.5" thickBot="1">
      <c r="A55" s="254"/>
      <c r="B55" s="2"/>
      <c r="C55" s="2"/>
      <c r="D55" s="2"/>
      <c r="E55" s="2"/>
      <c r="F55" s="2"/>
      <c r="G55" s="2"/>
      <c r="H55" s="2"/>
      <c r="I55" s="2"/>
      <c r="J55" s="2"/>
      <c r="K55" s="2"/>
      <c r="L55" s="2"/>
      <c r="M55" s="2"/>
      <c r="N55" s="2"/>
      <c r="O55" s="2"/>
      <c r="P55" s="2"/>
      <c r="Q55" s="2"/>
      <c r="R55" s="82"/>
    </row>
    <row r="56" spans="1:18">
      <c r="A56" s="152"/>
      <c r="B56" s="841"/>
      <c r="C56" s="841"/>
      <c r="D56" s="841"/>
      <c r="E56" s="841"/>
      <c r="F56" s="841"/>
      <c r="G56" s="841"/>
      <c r="H56" s="841"/>
      <c r="I56" s="841"/>
      <c r="J56" s="841"/>
      <c r="K56" s="841"/>
      <c r="L56" s="841"/>
      <c r="M56" s="841"/>
      <c r="N56" s="841"/>
      <c r="O56" s="841"/>
      <c r="P56" s="841"/>
      <c r="Q56" s="841"/>
      <c r="R56" s="841"/>
    </row>
    <row r="58" spans="1:18">
      <c r="A58" s="235"/>
      <c r="B58" s="841"/>
      <c r="C58" s="841"/>
      <c r="D58" s="841"/>
      <c r="E58" s="841"/>
      <c r="F58" s="841"/>
      <c r="G58" s="841"/>
      <c r="H58" s="841"/>
      <c r="I58" s="841"/>
      <c r="J58" s="841"/>
      <c r="K58" s="841"/>
      <c r="L58" s="841"/>
      <c r="M58" s="841"/>
      <c r="N58" s="841"/>
      <c r="O58" s="841"/>
      <c r="P58" s="841"/>
      <c r="Q58" s="841"/>
      <c r="R58" s="841"/>
    </row>
  </sheetData>
  <customSheetViews>
    <customSheetView guid="{F165901F-2ED3-463B-B2D8-F03C10664774}">
      <selection sqref="A1:E1"/>
      <pageMargins left="0" right="0" top="0" bottom="0" header="0" footer="0"/>
      <pageSetup paperSize="9" orientation="portrait" r:id="rId1"/>
    </customSheetView>
    <customSheetView guid="{4815BE6A-DAE3-4DF6-B77E-1B568730B529}" topLeftCell="A22">
      <selection activeCell="A54" sqref="A54"/>
      <pageMargins left="0" right="0" top="0" bottom="0" header="0" footer="0"/>
      <pageSetup paperSize="9" orientation="portrait" r:id="rId2"/>
    </customSheetView>
  </customSheetViews>
  <mergeCells count="7">
    <mergeCell ref="A23:F23"/>
    <mergeCell ref="A36:G36"/>
    <mergeCell ref="A47:R47"/>
    <mergeCell ref="F1:H1"/>
    <mergeCell ref="A1:E1"/>
    <mergeCell ref="A4:F4"/>
    <mergeCell ref="A16:F16"/>
  </mergeCells>
  <hyperlinks>
    <hyperlink ref="F1" location="Indhold!A1" display="Tilbage til indholdsoversigten" xr:uid="{00000000-0004-0000-0F00-000000000000}"/>
    <hyperlink ref="A33" location="'31.11. 31.13 AUB'!A37:B41" display="&quot;Skoleydelse&quot; under fane &quot;31.11. 31.13 AUB&quot;" xr:uid="{00000000-0004-0000-0F00-000001000000}"/>
  </hyperlinks>
  <pageMargins left="0.7" right="0.7" top="0.75" bottom="0.75" header="0.3" footer="0.3"/>
  <pageSetup paperSize="9" orientation="portrait" r:id="rId3"/>
  <customProperties>
    <customPr name="_pios_i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EF659-326A-4049-A9F6-D706054022A7}">
  <sheetPr codeName="Ark12"/>
  <dimension ref="A1:X4294"/>
  <sheetViews>
    <sheetView zoomScaleNormal="100" workbookViewId="0">
      <selection sqref="A1:F1"/>
    </sheetView>
  </sheetViews>
  <sheetFormatPr defaultColWidth="9.140625" defaultRowHeight="12.75"/>
  <cols>
    <col min="1" max="1" width="66.28515625" style="811" customWidth="1"/>
    <col min="2" max="2" width="25.140625" style="811" customWidth="1"/>
    <col min="3" max="3" width="40.85546875" style="811" customWidth="1"/>
    <col min="4" max="4" width="25.140625" style="811" customWidth="1"/>
    <col min="5" max="5" width="30.5703125" style="811" customWidth="1"/>
    <col min="6" max="6" width="31.140625" style="811" customWidth="1"/>
    <col min="7" max="7" width="33.7109375" style="811" customWidth="1"/>
    <col min="8" max="11" width="10.7109375" style="811" customWidth="1"/>
    <col min="12" max="12" width="13.7109375" style="811" customWidth="1"/>
    <col min="13" max="13" width="10.7109375" style="811" customWidth="1"/>
    <col min="14" max="14" width="20.7109375" style="811" customWidth="1"/>
    <col min="15" max="18" width="16.7109375" style="811" customWidth="1"/>
    <col min="19" max="20" width="10.7109375" style="811" customWidth="1"/>
    <col min="21" max="21" width="16.7109375" style="811" customWidth="1"/>
    <col min="22" max="22" width="23.7109375" style="811" customWidth="1"/>
    <col min="23" max="23" width="21.7109375" style="811" customWidth="1"/>
    <col min="24" max="24" width="13.7109375" style="811" customWidth="1"/>
    <col min="25" max="16384" width="9.140625" style="811"/>
  </cols>
  <sheetData>
    <row r="1" spans="1:7" ht="21" thickBot="1">
      <c r="A1" s="868" t="s">
        <v>35</v>
      </c>
      <c r="B1" s="869"/>
      <c r="C1" s="869"/>
      <c r="D1" s="869"/>
      <c r="E1" s="869"/>
      <c r="F1" s="869"/>
      <c r="G1" s="4" t="s">
        <v>36</v>
      </c>
    </row>
    <row r="2" spans="1:7" ht="21" thickBot="1">
      <c r="A2" s="812"/>
      <c r="B2" s="812"/>
      <c r="C2" s="812"/>
      <c r="D2" s="812"/>
      <c r="E2" s="812"/>
      <c r="F2" s="812"/>
      <c r="G2" s="813"/>
    </row>
    <row r="3" spans="1:7" ht="18" customHeight="1">
      <c r="A3" s="928" t="s">
        <v>694</v>
      </c>
      <c r="B3" s="929"/>
      <c r="C3" s="929"/>
      <c r="D3" s="930"/>
      <c r="E3" s="814"/>
      <c r="F3" s="814"/>
      <c r="G3" s="841"/>
    </row>
    <row r="4" spans="1:7" ht="18" customHeight="1">
      <c r="A4" s="838"/>
      <c r="B4" s="846"/>
      <c r="C4" s="846"/>
      <c r="D4" s="263"/>
      <c r="E4" s="841"/>
      <c r="F4" s="841"/>
      <c r="G4" s="841"/>
    </row>
    <row r="5" spans="1:7" ht="18" customHeight="1">
      <c r="A5" s="267" t="s">
        <v>695</v>
      </c>
      <c r="B5" s="844"/>
      <c r="C5" s="844"/>
      <c r="D5" s="266"/>
      <c r="E5" s="841"/>
      <c r="F5" s="841"/>
      <c r="G5" s="841"/>
    </row>
    <row r="6" spans="1:7" ht="18" customHeight="1">
      <c r="A6" s="265"/>
      <c r="B6" s="844"/>
      <c r="C6" s="844"/>
      <c r="D6" s="266"/>
      <c r="E6" s="841"/>
      <c r="F6" s="841"/>
      <c r="G6" s="841"/>
    </row>
    <row r="7" spans="1:7" ht="18" customHeight="1">
      <c r="A7" s="816" t="s">
        <v>696</v>
      </c>
      <c r="B7" s="839"/>
      <c r="C7" s="839"/>
      <c r="D7" s="840">
        <v>10010</v>
      </c>
      <c r="E7" s="841"/>
      <c r="F7" s="841"/>
      <c r="G7" s="841"/>
    </row>
    <row r="8" spans="1:7" ht="18" customHeight="1">
      <c r="A8" s="816" t="s">
        <v>697</v>
      </c>
      <c r="B8" s="839"/>
      <c r="C8" s="839"/>
      <c r="D8" s="819">
        <v>260</v>
      </c>
      <c r="E8" s="841"/>
      <c r="F8" s="841"/>
      <c r="G8" s="841"/>
    </row>
    <row r="9" spans="1:7" ht="18" customHeight="1">
      <c r="A9" s="816" t="s">
        <v>698</v>
      </c>
      <c r="B9" s="839"/>
      <c r="C9" s="839"/>
      <c r="D9" s="819">
        <v>900</v>
      </c>
      <c r="E9" s="841"/>
      <c r="F9" s="841"/>
      <c r="G9" s="841"/>
    </row>
    <row r="10" spans="1:7" ht="18" customHeight="1">
      <c r="A10" s="820" t="s">
        <v>699</v>
      </c>
      <c r="B10" s="851"/>
      <c r="C10" s="851"/>
      <c r="D10" s="821">
        <v>600</v>
      </c>
      <c r="E10" s="841"/>
      <c r="F10" s="841"/>
      <c r="G10" s="841"/>
    </row>
    <row r="11" spans="1:7" ht="18" customHeight="1" thickBot="1">
      <c r="A11" s="822"/>
      <c r="B11" s="841"/>
      <c r="C11" s="841"/>
      <c r="D11" s="841"/>
      <c r="E11" s="841"/>
      <c r="F11" s="841"/>
      <c r="G11" s="841"/>
    </row>
    <row r="12" spans="1:7" ht="18" customHeight="1" thickBot="1">
      <c r="A12" s="823" t="s">
        <v>146</v>
      </c>
      <c r="B12" s="824" t="s">
        <v>700</v>
      </c>
      <c r="C12" s="824" t="s">
        <v>701</v>
      </c>
      <c r="D12" s="824" t="s">
        <v>630</v>
      </c>
      <c r="E12" s="824" t="s">
        <v>552</v>
      </c>
      <c r="F12" s="825" t="s">
        <v>621</v>
      </c>
      <c r="G12" s="841"/>
    </row>
    <row r="13" spans="1:7" ht="18" customHeight="1" thickBot="1">
      <c r="A13" s="826" t="s">
        <v>702</v>
      </c>
      <c r="B13" s="827">
        <v>25000</v>
      </c>
      <c r="C13" s="828" t="s">
        <v>702</v>
      </c>
      <c r="D13" s="829">
        <v>86930</v>
      </c>
      <c r="E13" s="829">
        <v>9210</v>
      </c>
      <c r="F13" s="830">
        <v>8730</v>
      </c>
      <c r="G13" s="841"/>
    </row>
    <row r="14" spans="1:7" ht="18" customHeight="1">
      <c r="A14" s="841"/>
      <c r="B14" s="841"/>
      <c r="C14" s="841"/>
      <c r="D14" s="841"/>
      <c r="E14" s="841"/>
      <c r="F14" s="841"/>
      <c r="G14" s="841"/>
    </row>
    <row r="15" spans="1:7" ht="12.75" customHeight="1">
      <c r="A15" s="813" t="s">
        <v>703</v>
      </c>
      <c r="B15" s="841"/>
      <c r="C15" s="841"/>
      <c r="D15" s="841"/>
      <c r="E15" s="841"/>
      <c r="F15" s="841"/>
      <c r="G15" s="841"/>
    </row>
    <row r="16" spans="1:7" ht="12.75" customHeight="1">
      <c r="A16" s="841"/>
      <c r="B16" s="841"/>
      <c r="C16" s="841"/>
      <c r="D16" s="841"/>
      <c r="E16" s="841"/>
      <c r="F16" s="841"/>
      <c r="G16" s="841"/>
    </row>
    <row r="17" spans="1:24" ht="102" customHeight="1">
      <c r="A17" s="831" t="s">
        <v>704</v>
      </c>
      <c r="B17" s="831" t="s">
        <v>705</v>
      </c>
      <c r="C17" s="831" t="s">
        <v>706</v>
      </c>
      <c r="D17" s="831" t="s">
        <v>707</v>
      </c>
      <c r="E17" s="831" t="s">
        <v>708</v>
      </c>
      <c r="F17" s="831" t="s">
        <v>709</v>
      </c>
      <c r="G17" s="831" t="s">
        <v>710</v>
      </c>
      <c r="H17" s="831" t="s">
        <v>711</v>
      </c>
      <c r="I17" s="831" t="s">
        <v>712</v>
      </c>
      <c r="J17" s="831" t="s">
        <v>713</v>
      </c>
      <c r="K17" s="831" t="s">
        <v>714</v>
      </c>
      <c r="L17" s="831" t="s">
        <v>715</v>
      </c>
      <c r="M17" s="831" t="s">
        <v>716</v>
      </c>
      <c r="N17" s="831" t="s">
        <v>717</v>
      </c>
      <c r="O17" s="831" t="s">
        <v>718</v>
      </c>
      <c r="P17" s="831" t="s">
        <v>719</v>
      </c>
      <c r="Q17" s="831" t="s">
        <v>720</v>
      </c>
      <c r="R17" s="831" t="s">
        <v>369</v>
      </c>
      <c r="S17" s="831" t="s">
        <v>721</v>
      </c>
      <c r="T17" s="831" t="s">
        <v>722</v>
      </c>
      <c r="U17" s="831" t="s">
        <v>723</v>
      </c>
      <c r="V17" s="831" t="s">
        <v>724</v>
      </c>
      <c r="W17" s="831" t="s">
        <v>725</v>
      </c>
      <c r="X17" s="841"/>
    </row>
    <row r="18" spans="1:24" ht="12.75" customHeight="1">
      <c r="A18" s="841">
        <v>1710</v>
      </c>
      <c r="B18" s="841">
        <v>2840</v>
      </c>
      <c r="C18" s="841" t="s">
        <v>726</v>
      </c>
      <c r="D18" s="841" t="s">
        <v>727</v>
      </c>
      <c r="E18" s="841">
        <v>131</v>
      </c>
      <c r="F18" s="841">
        <v>3</v>
      </c>
      <c r="G18" s="841" t="s">
        <v>728</v>
      </c>
      <c r="H18" s="832" t="s">
        <v>729</v>
      </c>
      <c r="I18" s="841"/>
      <c r="J18" s="841" t="s">
        <v>730</v>
      </c>
      <c r="K18" s="841">
        <v>7.5</v>
      </c>
      <c r="L18" s="841" t="s">
        <v>731</v>
      </c>
      <c r="M18" s="841">
        <v>43600</v>
      </c>
      <c r="N18" s="841" t="s">
        <v>732</v>
      </c>
      <c r="O18" s="841">
        <v>94980</v>
      </c>
      <c r="P18" s="841">
        <v>51380</v>
      </c>
      <c r="Q18" s="841">
        <v>17610</v>
      </c>
      <c r="R18" s="841">
        <v>22610</v>
      </c>
      <c r="S18" s="841"/>
      <c r="T18" s="841"/>
      <c r="U18" s="841"/>
      <c r="V18" s="841" t="s">
        <v>733</v>
      </c>
      <c r="W18" s="841">
        <v>1</v>
      </c>
      <c r="X18" s="841"/>
    </row>
    <row r="19" spans="1:24" ht="12.75" customHeight="1">
      <c r="A19" s="841">
        <v>1710</v>
      </c>
      <c r="B19" s="841">
        <v>2840</v>
      </c>
      <c r="C19" s="841" t="s">
        <v>726</v>
      </c>
      <c r="D19" s="841" t="s">
        <v>727</v>
      </c>
      <c r="E19" s="841">
        <v>132</v>
      </c>
      <c r="F19" s="841">
        <v>3</v>
      </c>
      <c r="G19" s="841" t="s">
        <v>734</v>
      </c>
      <c r="H19" s="832" t="s">
        <v>729</v>
      </c>
      <c r="I19" s="841"/>
      <c r="J19" s="841" t="s">
        <v>730</v>
      </c>
      <c r="K19" s="841">
        <v>7.5</v>
      </c>
      <c r="L19" s="841" t="s">
        <v>731</v>
      </c>
      <c r="M19" s="841">
        <v>43600</v>
      </c>
      <c r="N19" s="841" t="s">
        <v>732</v>
      </c>
      <c r="O19" s="841">
        <v>94980</v>
      </c>
      <c r="P19" s="841">
        <v>51380</v>
      </c>
      <c r="Q19" s="841">
        <v>17610</v>
      </c>
      <c r="R19" s="841">
        <v>22610</v>
      </c>
      <c r="S19" s="841"/>
      <c r="T19" s="841"/>
      <c r="U19" s="841"/>
      <c r="V19" s="841" t="s">
        <v>733</v>
      </c>
      <c r="W19" s="841">
        <v>1</v>
      </c>
      <c r="X19" s="841"/>
    </row>
    <row r="20" spans="1:24" ht="12.75" customHeight="1">
      <c r="A20" s="841">
        <v>1705</v>
      </c>
      <c r="B20" s="841">
        <v>2841</v>
      </c>
      <c r="C20" s="841" t="s">
        <v>735</v>
      </c>
      <c r="D20" s="841" t="s">
        <v>727</v>
      </c>
      <c r="E20" s="841">
        <v>136</v>
      </c>
      <c r="F20" s="841">
        <v>3</v>
      </c>
      <c r="G20" s="841" t="s">
        <v>736</v>
      </c>
      <c r="H20" s="832" t="s">
        <v>729</v>
      </c>
      <c r="I20" s="841"/>
      <c r="J20" s="841" t="s">
        <v>730</v>
      </c>
      <c r="K20" s="841">
        <v>2.5</v>
      </c>
      <c r="L20" s="841" t="s">
        <v>731</v>
      </c>
      <c r="M20" s="841">
        <v>43600</v>
      </c>
      <c r="N20" s="841" t="s">
        <v>732</v>
      </c>
      <c r="O20" s="841">
        <v>94980</v>
      </c>
      <c r="P20" s="841">
        <v>51380</v>
      </c>
      <c r="Q20" s="841">
        <v>17610</v>
      </c>
      <c r="R20" s="841">
        <v>22610</v>
      </c>
      <c r="S20" s="841"/>
      <c r="T20" s="841"/>
      <c r="U20" s="841"/>
      <c r="V20" s="841" t="s">
        <v>733</v>
      </c>
      <c r="W20" s="841">
        <v>1</v>
      </c>
      <c r="X20" s="841"/>
    </row>
    <row r="21" spans="1:24" ht="12.75" customHeight="1">
      <c r="A21" s="841">
        <v>1710</v>
      </c>
      <c r="B21" s="841">
        <v>2841</v>
      </c>
      <c r="C21" s="841" t="s">
        <v>735</v>
      </c>
      <c r="D21" s="841" t="s">
        <v>727</v>
      </c>
      <c r="E21" s="841">
        <v>138</v>
      </c>
      <c r="F21" s="841">
        <v>3</v>
      </c>
      <c r="G21" s="841" t="s">
        <v>737</v>
      </c>
      <c r="H21" s="832" t="s">
        <v>729</v>
      </c>
      <c r="I21" s="841"/>
      <c r="J21" s="841" t="s">
        <v>730</v>
      </c>
      <c r="K21" s="841">
        <v>7.5</v>
      </c>
      <c r="L21" s="841" t="s">
        <v>731</v>
      </c>
      <c r="M21" s="841">
        <v>43600</v>
      </c>
      <c r="N21" s="841" t="s">
        <v>732</v>
      </c>
      <c r="O21" s="841">
        <v>94980</v>
      </c>
      <c r="P21" s="841">
        <v>51380</v>
      </c>
      <c r="Q21" s="841">
        <v>17610</v>
      </c>
      <c r="R21" s="841">
        <v>22610</v>
      </c>
      <c r="S21" s="841"/>
      <c r="T21" s="841"/>
      <c r="U21" s="841"/>
      <c r="V21" s="841" t="s">
        <v>733</v>
      </c>
      <c r="W21" s="841">
        <v>1</v>
      </c>
      <c r="X21" s="841"/>
    </row>
    <row r="22" spans="1:24" ht="12.75" customHeight="1">
      <c r="A22" s="841">
        <v>1705</v>
      </c>
      <c r="B22" s="841">
        <v>2841</v>
      </c>
      <c r="C22" s="841" t="s">
        <v>735</v>
      </c>
      <c r="D22" s="841" t="s">
        <v>727</v>
      </c>
      <c r="E22" s="841">
        <v>141</v>
      </c>
      <c r="F22" s="841">
        <v>3</v>
      </c>
      <c r="G22" s="841" t="s">
        <v>738</v>
      </c>
      <c r="H22" s="832" t="s">
        <v>729</v>
      </c>
      <c r="I22" s="841"/>
      <c r="J22" s="841" t="s">
        <v>730</v>
      </c>
      <c r="K22" s="841">
        <v>2.5</v>
      </c>
      <c r="L22" s="841" t="s">
        <v>731</v>
      </c>
      <c r="M22" s="841">
        <v>43600</v>
      </c>
      <c r="N22" s="841" t="s">
        <v>732</v>
      </c>
      <c r="O22" s="841">
        <v>94980</v>
      </c>
      <c r="P22" s="841">
        <v>51380</v>
      </c>
      <c r="Q22" s="841">
        <v>17610</v>
      </c>
      <c r="R22" s="841">
        <v>22610</v>
      </c>
      <c r="S22" s="841"/>
      <c r="T22" s="841"/>
      <c r="U22" s="841"/>
      <c r="V22" s="841" t="s">
        <v>733</v>
      </c>
      <c r="W22" s="841">
        <v>1</v>
      </c>
      <c r="X22" s="841"/>
    </row>
    <row r="23" spans="1:24" ht="12.75" customHeight="1">
      <c r="A23" s="841">
        <v>1220</v>
      </c>
      <c r="B23" s="841">
        <v>2807</v>
      </c>
      <c r="C23" s="841" t="s">
        <v>739</v>
      </c>
      <c r="D23" s="841" t="s">
        <v>740</v>
      </c>
      <c r="E23" s="841">
        <v>155</v>
      </c>
      <c r="F23" s="841">
        <v>2</v>
      </c>
      <c r="G23" s="841" t="s">
        <v>741</v>
      </c>
      <c r="H23" s="832" t="s">
        <v>729</v>
      </c>
      <c r="I23" s="841"/>
      <c r="J23" s="841" t="s">
        <v>730</v>
      </c>
      <c r="K23" s="841">
        <v>15</v>
      </c>
      <c r="L23" s="841" t="s">
        <v>731</v>
      </c>
      <c r="M23" s="841">
        <v>43600</v>
      </c>
      <c r="N23" s="841" t="s">
        <v>742</v>
      </c>
      <c r="O23" s="841">
        <v>122380</v>
      </c>
      <c r="P23" s="841">
        <v>78780</v>
      </c>
      <c r="Q23" s="841">
        <v>17610</v>
      </c>
      <c r="R23" s="841">
        <v>22610</v>
      </c>
      <c r="S23" s="841"/>
      <c r="T23" s="841"/>
      <c r="U23" s="841"/>
      <c r="V23" s="841" t="s">
        <v>733</v>
      </c>
      <c r="W23" s="841">
        <v>4</v>
      </c>
      <c r="X23" s="841"/>
    </row>
    <row r="24" spans="1:24" ht="12.75" customHeight="1">
      <c r="A24" s="841">
        <v>1220</v>
      </c>
      <c r="B24" s="841">
        <v>2807</v>
      </c>
      <c r="C24" s="841" t="s">
        <v>739</v>
      </c>
      <c r="D24" s="841" t="s">
        <v>740</v>
      </c>
      <c r="E24" s="841">
        <v>156</v>
      </c>
      <c r="F24" s="841">
        <v>3</v>
      </c>
      <c r="G24" s="841" t="s">
        <v>743</v>
      </c>
      <c r="H24" s="832" t="s">
        <v>729</v>
      </c>
      <c r="I24" s="841"/>
      <c r="J24" s="841" t="s">
        <v>730</v>
      </c>
      <c r="K24" s="841">
        <v>10</v>
      </c>
      <c r="L24" s="841" t="s">
        <v>731</v>
      </c>
      <c r="M24" s="841">
        <v>43600</v>
      </c>
      <c r="N24" s="841" t="s">
        <v>742</v>
      </c>
      <c r="O24" s="841">
        <v>122380</v>
      </c>
      <c r="P24" s="841">
        <v>78780</v>
      </c>
      <c r="Q24" s="841">
        <v>17610</v>
      </c>
      <c r="R24" s="841">
        <v>22610</v>
      </c>
      <c r="S24" s="841"/>
      <c r="T24" s="841"/>
      <c r="U24" s="841"/>
      <c r="V24" s="841" t="s">
        <v>733</v>
      </c>
      <c r="W24" s="841">
        <v>4</v>
      </c>
      <c r="X24" s="841"/>
    </row>
    <row r="25" spans="1:24" ht="12.75" customHeight="1">
      <c r="A25" s="841">
        <v>1790</v>
      </c>
      <c r="B25" s="841">
        <v>2811</v>
      </c>
      <c r="C25" s="841" t="s">
        <v>744</v>
      </c>
      <c r="D25" s="841" t="s">
        <v>745</v>
      </c>
      <c r="E25" s="841">
        <v>287</v>
      </c>
      <c r="F25" s="841">
        <v>2</v>
      </c>
      <c r="G25" s="841" t="s">
        <v>746</v>
      </c>
      <c r="H25" s="832" t="s">
        <v>729</v>
      </c>
      <c r="I25" s="841"/>
      <c r="J25" s="841" t="s">
        <v>730</v>
      </c>
      <c r="K25" s="841">
        <v>6</v>
      </c>
      <c r="L25" s="841" t="s">
        <v>731</v>
      </c>
      <c r="M25" s="841">
        <v>43600</v>
      </c>
      <c r="N25" s="841" t="s">
        <v>747</v>
      </c>
      <c r="O25" s="841">
        <v>109600</v>
      </c>
      <c r="P25" s="841">
        <v>66000</v>
      </c>
      <c r="Q25" s="841">
        <v>17610</v>
      </c>
      <c r="R25" s="841">
        <v>22610</v>
      </c>
      <c r="S25" s="841"/>
      <c r="T25" s="841"/>
      <c r="U25" s="841"/>
      <c r="V25" s="841" t="s">
        <v>733</v>
      </c>
      <c r="W25" s="841">
        <v>1</v>
      </c>
      <c r="X25" s="841"/>
    </row>
    <row r="26" spans="1:24" ht="12.75" customHeight="1">
      <c r="A26" s="841">
        <v>1790</v>
      </c>
      <c r="B26" s="841">
        <v>2811</v>
      </c>
      <c r="C26" s="841" t="s">
        <v>744</v>
      </c>
      <c r="D26" s="841" t="s">
        <v>745</v>
      </c>
      <c r="E26" s="841">
        <v>289</v>
      </c>
      <c r="F26" s="841">
        <v>1</v>
      </c>
      <c r="G26" s="841" t="s">
        <v>748</v>
      </c>
      <c r="H26" s="832" t="s">
        <v>729</v>
      </c>
      <c r="I26" s="841"/>
      <c r="J26" s="841" t="s">
        <v>730</v>
      </c>
      <c r="K26" s="841">
        <v>7</v>
      </c>
      <c r="L26" s="841" t="s">
        <v>731</v>
      </c>
      <c r="M26" s="841">
        <v>43600</v>
      </c>
      <c r="N26" s="841" t="s">
        <v>747</v>
      </c>
      <c r="O26" s="841">
        <v>109600</v>
      </c>
      <c r="P26" s="841">
        <v>66000</v>
      </c>
      <c r="Q26" s="841">
        <v>17610</v>
      </c>
      <c r="R26" s="841">
        <v>22610</v>
      </c>
      <c r="S26" s="841"/>
      <c r="T26" s="841"/>
      <c r="U26" s="841"/>
      <c r="V26" s="841" t="s">
        <v>733</v>
      </c>
      <c r="W26" s="841">
        <v>1</v>
      </c>
      <c r="X26" s="841"/>
    </row>
    <row r="27" spans="1:24" ht="12.75" customHeight="1">
      <c r="A27" s="841">
        <v>1790</v>
      </c>
      <c r="B27" s="841">
        <v>2811</v>
      </c>
      <c r="C27" s="841" t="s">
        <v>744</v>
      </c>
      <c r="D27" s="841" t="s">
        <v>745</v>
      </c>
      <c r="E27" s="841">
        <v>290</v>
      </c>
      <c r="F27" s="841">
        <v>1</v>
      </c>
      <c r="G27" s="841" t="s">
        <v>749</v>
      </c>
      <c r="H27" s="832" t="s">
        <v>729</v>
      </c>
      <c r="I27" s="841"/>
      <c r="J27" s="841" t="s">
        <v>730</v>
      </c>
      <c r="K27" s="841">
        <v>5</v>
      </c>
      <c r="L27" s="841" t="s">
        <v>731</v>
      </c>
      <c r="M27" s="841">
        <v>43600</v>
      </c>
      <c r="N27" s="841" t="s">
        <v>747</v>
      </c>
      <c r="O27" s="841">
        <v>109600</v>
      </c>
      <c r="P27" s="841">
        <v>66000</v>
      </c>
      <c r="Q27" s="841">
        <v>17610</v>
      </c>
      <c r="R27" s="841">
        <v>22610</v>
      </c>
      <c r="S27" s="841"/>
      <c r="T27" s="841"/>
      <c r="U27" s="841"/>
      <c r="V27" s="841" t="s">
        <v>733</v>
      </c>
      <c r="W27" s="841">
        <v>1</v>
      </c>
      <c r="X27" s="841"/>
    </row>
    <row r="28" spans="1:24" ht="12.75" customHeight="1">
      <c r="A28" s="841">
        <v>1790</v>
      </c>
      <c r="B28" s="841">
        <v>2811</v>
      </c>
      <c r="C28" s="841" t="s">
        <v>744</v>
      </c>
      <c r="D28" s="841" t="s">
        <v>745</v>
      </c>
      <c r="E28" s="841">
        <v>291</v>
      </c>
      <c r="F28" s="841">
        <v>1</v>
      </c>
      <c r="G28" s="841" t="s">
        <v>750</v>
      </c>
      <c r="H28" s="832" t="s">
        <v>729</v>
      </c>
      <c r="I28" s="841"/>
      <c r="J28" s="841" t="s">
        <v>730</v>
      </c>
      <c r="K28" s="841">
        <v>5</v>
      </c>
      <c r="L28" s="841" t="s">
        <v>731</v>
      </c>
      <c r="M28" s="841">
        <v>43600</v>
      </c>
      <c r="N28" s="841" t="s">
        <v>747</v>
      </c>
      <c r="O28" s="841">
        <v>109600</v>
      </c>
      <c r="P28" s="841">
        <v>66000</v>
      </c>
      <c r="Q28" s="841">
        <v>17610</v>
      </c>
      <c r="R28" s="841">
        <v>22610</v>
      </c>
      <c r="S28" s="841"/>
      <c r="T28" s="841"/>
      <c r="U28" s="841"/>
      <c r="V28" s="841" t="s">
        <v>733</v>
      </c>
      <c r="W28" s="841">
        <v>1</v>
      </c>
      <c r="X28" s="841"/>
    </row>
    <row r="29" spans="1:24" ht="12.75" customHeight="1">
      <c r="A29" s="841">
        <v>1790</v>
      </c>
      <c r="B29" s="841">
        <v>2811</v>
      </c>
      <c r="C29" s="841" t="s">
        <v>744</v>
      </c>
      <c r="D29" s="841" t="s">
        <v>745</v>
      </c>
      <c r="E29" s="841">
        <v>298</v>
      </c>
      <c r="F29" s="841">
        <v>2</v>
      </c>
      <c r="G29" s="841" t="s">
        <v>751</v>
      </c>
      <c r="H29" s="832" t="s">
        <v>729</v>
      </c>
      <c r="I29" s="841"/>
      <c r="J29" s="841" t="s">
        <v>730</v>
      </c>
      <c r="K29" s="841">
        <v>12</v>
      </c>
      <c r="L29" s="841" t="s">
        <v>731</v>
      </c>
      <c r="M29" s="841">
        <v>43600</v>
      </c>
      <c r="N29" s="841" t="s">
        <v>747</v>
      </c>
      <c r="O29" s="841">
        <v>109600</v>
      </c>
      <c r="P29" s="841">
        <v>66000</v>
      </c>
      <c r="Q29" s="841">
        <v>17610</v>
      </c>
      <c r="R29" s="841">
        <v>22610</v>
      </c>
      <c r="S29" s="841"/>
      <c r="T29" s="841"/>
      <c r="U29" s="841"/>
      <c r="V29" s="841" t="s">
        <v>733</v>
      </c>
      <c r="W29" s="841">
        <v>1</v>
      </c>
      <c r="X29" s="841"/>
    </row>
    <row r="30" spans="1:24" ht="12.75" customHeight="1">
      <c r="A30" s="841">
        <v>1780</v>
      </c>
      <c r="B30" s="841">
        <v>2811</v>
      </c>
      <c r="C30" s="841" t="s">
        <v>744</v>
      </c>
      <c r="D30" s="841" t="s">
        <v>745</v>
      </c>
      <c r="E30" s="841">
        <v>407</v>
      </c>
      <c r="F30" s="841">
        <v>3</v>
      </c>
      <c r="G30" s="841" t="s">
        <v>752</v>
      </c>
      <c r="H30" s="832" t="s">
        <v>729</v>
      </c>
      <c r="I30" s="841"/>
      <c r="J30" s="841" t="s">
        <v>730</v>
      </c>
      <c r="K30" s="841">
        <v>5</v>
      </c>
      <c r="L30" s="841" t="s">
        <v>731</v>
      </c>
      <c r="M30" s="841">
        <v>43600</v>
      </c>
      <c r="N30" s="841" t="s">
        <v>747</v>
      </c>
      <c r="O30" s="841">
        <v>109600</v>
      </c>
      <c r="P30" s="841">
        <v>66000</v>
      </c>
      <c r="Q30" s="841">
        <v>17610</v>
      </c>
      <c r="R30" s="841">
        <v>22610</v>
      </c>
      <c r="S30" s="841"/>
      <c r="T30" s="841"/>
      <c r="U30" s="841"/>
      <c r="V30" s="841" t="s">
        <v>733</v>
      </c>
      <c r="W30" s="841">
        <v>1</v>
      </c>
      <c r="X30" s="841"/>
    </row>
    <row r="31" spans="1:24" ht="12.75" customHeight="1">
      <c r="A31" s="841">
        <v>1780</v>
      </c>
      <c r="B31" s="841">
        <v>2811</v>
      </c>
      <c r="C31" s="841" t="s">
        <v>744</v>
      </c>
      <c r="D31" s="841" t="s">
        <v>745</v>
      </c>
      <c r="E31" s="841">
        <v>410</v>
      </c>
      <c r="F31" s="841">
        <v>2</v>
      </c>
      <c r="G31" s="841" t="s">
        <v>753</v>
      </c>
      <c r="H31" s="832" t="s">
        <v>729</v>
      </c>
      <c r="I31" s="841"/>
      <c r="J31" s="841" t="s">
        <v>730</v>
      </c>
      <c r="K31" s="841">
        <v>5</v>
      </c>
      <c r="L31" s="841" t="s">
        <v>731</v>
      </c>
      <c r="M31" s="841">
        <v>43600</v>
      </c>
      <c r="N31" s="841" t="s">
        <v>747</v>
      </c>
      <c r="O31" s="841">
        <v>109600</v>
      </c>
      <c r="P31" s="841">
        <v>66000</v>
      </c>
      <c r="Q31" s="841">
        <v>17610</v>
      </c>
      <c r="R31" s="841">
        <v>22610</v>
      </c>
      <c r="S31" s="841"/>
      <c r="T31" s="841"/>
      <c r="U31" s="841"/>
      <c r="V31" s="841" t="s">
        <v>733</v>
      </c>
      <c r="W31" s="841">
        <v>1</v>
      </c>
      <c r="X31" s="841"/>
    </row>
    <row r="32" spans="1:24" ht="12.75" customHeight="1">
      <c r="A32" s="841">
        <v>1780</v>
      </c>
      <c r="B32" s="841">
        <v>2811</v>
      </c>
      <c r="C32" s="841" t="s">
        <v>744</v>
      </c>
      <c r="D32" s="841" t="s">
        <v>745</v>
      </c>
      <c r="E32" s="841">
        <v>437</v>
      </c>
      <c r="F32" s="841">
        <v>3</v>
      </c>
      <c r="G32" s="841" t="s">
        <v>754</v>
      </c>
      <c r="H32" s="832" t="s">
        <v>729</v>
      </c>
      <c r="I32" s="841"/>
      <c r="J32" s="841" t="s">
        <v>730</v>
      </c>
      <c r="K32" s="841">
        <v>5</v>
      </c>
      <c r="L32" s="841" t="s">
        <v>731</v>
      </c>
      <c r="M32" s="841">
        <v>43600</v>
      </c>
      <c r="N32" s="841" t="s">
        <v>747</v>
      </c>
      <c r="O32" s="841">
        <v>109600</v>
      </c>
      <c r="P32" s="841">
        <v>66000</v>
      </c>
      <c r="Q32" s="841">
        <v>17610</v>
      </c>
      <c r="R32" s="841">
        <v>22610</v>
      </c>
      <c r="S32" s="841"/>
      <c r="T32" s="841"/>
      <c r="U32" s="841"/>
      <c r="V32" s="841" t="s">
        <v>733</v>
      </c>
      <c r="W32" s="841">
        <v>1</v>
      </c>
      <c r="X32" s="841"/>
    </row>
    <row r="33" spans="1:24" ht="12.75" customHeight="1">
      <c r="A33" s="841">
        <v>1780</v>
      </c>
      <c r="B33" s="841">
        <v>2811</v>
      </c>
      <c r="C33" s="841" t="s">
        <v>744</v>
      </c>
      <c r="D33" s="841" t="s">
        <v>745</v>
      </c>
      <c r="E33" s="841">
        <v>439</v>
      </c>
      <c r="F33" s="841">
        <v>2</v>
      </c>
      <c r="G33" s="841" t="s">
        <v>755</v>
      </c>
      <c r="H33" s="832" t="s">
        <v>729</v>
      </c>
      <c r="I33" s="841"/>
      <c r="J33" s="841" t="s">
        <v>730</v>
      </c>
      <c r="K33" s="841">
        <v>5</v>
      </c>
      <c r="L33" s="841" t="s">
        <v>731</v>
      </c>
      <c r="M33" s="841">
        <v>43600</v>
      </c>
      <c r="N33" s="841" t="s">
        <v>747</v>
      </c>
      <c r="O33" s="841">
        <v>109600</v>
      </c>
      <c r="P33" s="841">
        <v>66000</v>
      </c>
      <c r="Q33" s="841">
        <v>17610</v>
      </c>
      <c r="R33" s="841">
        <v>22610</v>
      </c>
      <c r="S33" s="841"/>
      <c r="T33" s="841"/>
      <c r="U33" s="841"/>
      <c r="V33" s="841" t="s">
        <v>733</v>
      </c>
      <c r="W33" s="841">
        <v>1</v>
      </c>
      <c r="X33" s="841"/>
    </row>
    <row r="34" spans="1:24" ht="12.75" customHeight="1">
      <c r="A34" s="841">
        <v>1780</v>
      </c>
      <c r="B34" s="841">
        <v>2811</v>
      </c>
      <c r="C34" s="841" t="s">
        <v>744</v>
      </c>
      <c r="D34" s="841" t="s">
        <v>745</v>
      </c>
      <c r="E34" s="841">
        <v>440</v>
      </c>
      <c r="F34" s="841">
        <v>3</v>
      </c>
      <c r="G34" s="841" t="s">
        <v>756</v>
      </c>
      <c r="H34" s="832" t="s">
        <v>729</v>
      </c>
      <c r="I34" s="841"/>
      <c r="J34" s="841" t="s">
        <v>730</v>
      </c>
      <c r="K34" s="841">
        <v>5</v>
      </c>
      <c r="L34" s="841" t="s">
        <v>731</v>
      </c>
      <c r="M34" s="841">
        <v>43600</v>
      </c>
      <c r="N34" s="841" t="s">
        <v>747</v>
      </c>
      <c r="O34" s="841">
        <v>109600</v>
      </c>
      <c r="P34" s="841">
        <v>66000</v>
      </c>
      <c r="Q34" s="841">
        <v>17610</v>
      </c>
      <c r="R34" s="841">
        <v>22610</v>
      </c>
      <c r="S34" s="841"/>
      <c r="T34" s="841"/>
      <c r="U34" s="841"/>
      <c r="V34" s="841" t="s">
        <v>733</v>
      </c>
      <c r="W34" s="841">
        <v>1</v>
      </c>
      <c r="X34" s="841"/>
    </row>
    <row r="35" spans="1:24" ht="12.75" customHeight="1">
      <c r="A35" s="841">
        <v>1780</v>
      </c>
      <c r="B35" s="841">
        <v>2811</v>
      </c>
      <c r="C35" s="841" t="s">
        <v>744</v>
      </c>
      <c r="D35" s="841" t="s">
        <v>745</v>
      </c>
      <c r="E35" s="841">
        <v>441</v>
      </c>
      <c r="F35" s="841">
        <v>2</v>
      </c>
      <c r="G35" s="841" t="s">
        <v>757</v>
      </c>
      <c r="H35" s="832" t="s">
        <v>729</v>
      </c>
      <c r="I35" s="841"/>
      <c r="J35" s="841" t="s">
        <v>730</v>
      </c>
      <c r="K35" s="841">
        <v>5</v>
      </c>
      <c r="L35" s="841" t="s">
        <v>731</v>
      </c>
      <c r="M35" s="841">
        <v>43600</v>
      </c>
      <c r="N35" s="841" t="s">
        <v>747</v>
      </c>
      <c r="O35" s="841">
        <v>109600</v>
      </c>
      <c r="P35" s="841">
        <v>66000</v>
      </c>
      <c r="Q35" s="841">
        <v>17610</v>
      </c>
      <c r="R35" s="841">
        <v>22610</v>
      </c>
      <c r="S35" s="841"/>
      <c r="T35" s="841"/>
      <c r="U35" s="841"/>
      <c r="V35" s="841" t="s">
        <v>733</v>
      </c>
      <c r="W35" s="841">
        <v>1</v>
      </c>
      <c r="X35" s="841"/>
    </row>
    <row r="36" spans="1:24" ht="12.75" customHeight="1">
      <c r="A36" s="841">
        <v>1780</v>
      </c>
      <c r="B36" s="841">
        <v>2811</v>
      </c>
      <c r="C36" s="841" t="s">
        <v>744</v>
      </c>
      <c r="D36" s="841" t="s">
        <v>745</v>
      </c>
      <c r="E36" s="841">
        <v>442</v>
      </c>
      <c r="F36" s="841">
        <v>2</v>
      </c>
      <c r="G36" s="841" t="s">
        <v>758</v>
      </c>
      <c r="H36" s="832" t="s">
        <v>729</v>
      </c>
      <c r="I36" s="841"/>
      <c r="J36" s="841" t="s">
        <v>730</v>
      </c>
      <c r="K36" s="841">
        <v>10</v>
      </c>
      <c r="L36" s="841" t="s">
        <v>731</v>
      </c>
      <c r="M36" s="841">
        <v>43600</v>
      </c>
      <c r="N36" s="841" t="s">
        <v>747</v>
      </c>
      <c r="O36" s="841">
        <v>109600</v>
      </c>
      <c r="P36" s="841">
        <v>66000</v>
      </c>
      <c r="Q36" s="841">
        <v>17610</v>
      </c>
      <c r="R36" s="841">
        <v>22610</v>
      </c>
      <c r="S36" s="841"/>
      <c r="T36" s="841"/>
      <c r="U36" s="841"/>
      <c r="V36" s="841" t="s">
        <v>733</v>
      </c>
      <c r="W36" s="841">
        <v>1</v>
      </c>
      <c r="X36" s="841"/>
    </row>
    <row r="37" spans="1:24" ht="12.75" customHeight="1">
      <c r="A37" s="841">
        <v>1780</v>
      </c>
      <c r="B37" s="841">
        <v>2811</v>
      </c>
      <c r="C37" s="841" t="s">
        <v>744</v>
      </c>
      <c r="D37" s="841" t="s">
        <v>745</v>
      </c>
      <c r="E37" s="841">
        <v>445</v>
      </c>
      <c r="F37" s="841">
        <v>3</v>
      </c>
      <c r="G37" s="841" t="s">
        <v>759</v>
      </c>
      <c r="H37" s="832" t="s">
        <v>729</v>
      </c>
      <c r="I37" s="841"/>
      <c r="J37" s="841" t="s">
        <v>730</v>
      </c>
      <c r="K37" s="841">
        <v>5</v>
      </c>
      <c r="L37" s="841" t="s">
        <v>731</v>
      </c>
      <c r="M37" s="841">
        <v>43600</v>
      </c>
      <c r="N37" s="841" t="s">
        <v>747</v>
      </c>
      <c r="O37" s="841">
        <v>109600</v>
      </c>
      <c r="P37" s="841">
        <v>66000</v>
      </c>
      <c r="Q37" s="841">
        <v>17610</v>
      </c>
      <c r="R37" s="841">
        <v>22610</v>
      </c>
      <c r="S37" s="841"/>
      <c r="T37" s="841"/>
      <c r="U37" s="841"/>
      <c r="V37" s="841" t="s">
        <v>733</v>
      </c>
      <c r="W37" s="841">
        <v>1</v>
      </c>
      <c r="X37" s="841"/>
    </row>
    <row r="38" spans="1:24" ht="12.75" customHeight="1">
      <c r="A38" s="841">
        <v>1780</v>
      </c>
      <c r="B38" s="841">
        <v>2811</v>
      </c>
      <c r="C38" s="841" t="s">
        <v>744</v>
      </c>
      <c r="D38" s="841" t="s">
        <v>745</v>
      </c>
      <c r="E38" s="841">
        <v>446</v>
      </c>
      <c r="F38" s="841">
        <v>3</v>
      </c>
      <c r="G38" s="841" t="s">
        <v>760</v>
      </c>
      <c r="H38" s="832" t="s">
        <v>729</v>
      </c>
      <c r="I38" s="841"/>
      <c r="J38" s="841" t="s">
        <v>730</v>
      </c>
      <c r="K38" s="841">
        <v>5</v>
      </c>
      <c r="L38" s="841" t="s">
        <v>731</v>
      </c>
      <c r="M38" s="841">
        <v>43600</v>
      </c>
      <c r="N38" s="841" t="s">
        <v>747</v>
      </c>
      <c r="O38" s="841">
        <v>109600</v>
      </c>
      <c r="P38" s="841">
        <v>66000</v>
      </c>
      <c r="Q38" s="841">
        <v>17610</v>
      </c>
      <c r="R38" s="841">
        <v>22610</v>
      </c>
      <c r="S38" s="841"/>
      <c r="T38" s="841"/>
      <c r="U38" s="841"/>
      <c r="V38" s="841" t="s">
        <v>733</v>
      </c>
      <c r="W38" s="841">
        <v>1</v>
      </c>
      <c r="X38" s="841"/>
    </row>
    <row r="39" spans="1:24" ht="12.75" customHeight="1">
      <c r="A39" s="841">
        <v>1780</v>
      </c>
      <c r="B39" s="841">
        <v>2811</v>
      </c>
      <c r="C39" s="841" t="s">
        <v>744</v>
      </c>
      <c r="D39" s="841" t="s">
        <v>745</v>
      </c>
      <c r="E39" s="841">
        <v>447</v>
      </c>
      <c r="F39" s="841">
        <v>2</v>
      </c>
      <c r="G39" s="841" t="s">
        <v>761</v>
      </c>
      <c r="H39" s="832" t="s">
        <v>729</v>
      </c>
      <c r="I39" s="841"/>
      <c r="J39" s="841" t="s">
        <v>730</v>
      </c>
      <c r="K39" s="841">
        <v>10</v>
      </c>
      <c r="L39" s="841" t="s">
        <v>731</v>
      </c>
      <c r="M39" s="841">
        <v>43600</v>
      </c>
      <c r="N39" s="841" t="s">
        <v>747</v>
      </c>
      <c r="O39" s="841">
        <v>109600</v>
      </c>
      <c r="P39" s="841">
        <v>66000</v>
      </c>
      <c r="Q39" s="841">
        <v>17610</v>
      </c>
      <c r="R39" s="841">
        <v>22610</v>
      </c>
      <c r="S39" s="841"/>
      <c r="T39" s="841"/>
      <c r="U39" s="841"/>
      <c r="V39" s="841" t="s">
        <v>733</v>
      </c>
      <c r="W39" s="841">
        <v>2</v>
      </c>
      <c r="X39" s="841"/>
    </row>
    <row r="40" spans="1:24" ht="12.75" customHeight="1">
      <c r="A40" s="841">
        <v>1780</v>
      </c>
      <c r="B40" s="841">
        <v>2811</v>
      </c>
      <c r="C40" s="841" t="s">
        <v>744</v>
      </c>
      <c r="D40" s="841" t="s">
        <v>745</v>
      </c>
      <c r="E40" s="841">
        <v>448</v>
      </c>
      <c r="F40" s="841">
        <v>2</v>
      </c>
      <c r="G40" s="841" t="s">
        <v>762</v>
      </c>
      <c r="H40" s="832" t="s">
        <v>729</v>
      </c>
      <c r="I40" s="841"/>
      <c r="J40" s="841" t="s">
        <v>730</v>
      </c>
      <c r="K40" s="841">
        <v>5</v>
      </c>
      <c r="L40" s="841" t="s">
        <v>731</v>
      </c>
      <c r="M40" s="841">
        <v>43600</v>
      </c>
      <c r="N40" s="841" t="s">
        <v>747</v>
      </c>
      <c r="O40" s="841">
        <v>109600</v>
      </c>
      <c r="P40" s="841">
        <v>66000</v>
      </c>
      <c r="Q40" s="841">
        <v>17610</v>
      </c>
      <c r="R40" s="841">
        <v>22610</v>
      </c>
      <c r="S40" s="841"/>
      <c r="T40" s="841"/>
      <c r="U40" s="841"/>
      <c r="V40" s="841" t="s">
        <v>733</v>
      </c>
      <c r="W40" s="841">
        <v>1</v>
      </c>
      <c r="X40" s="841"/>
    </row>
    <row r="41" spans="1:24" ht="12.75" customHeight="1">
      <c r="A41" s="841">
        <v>1780</v>
      </c>
      <c r="B41" s="841">
        <v>2811</v>
      </c>
      <c r="C41" s="841" t="s">
        <v>744</v>
      </c>
      <c r="D41" s="841" t="s">
        <v>745</v>
      </c>
      <c r="E41" s="841">
        <v>449</v>
      </c>
      <c r="F41" s="841">
        <v>3</v>
      </c>
      <c r="G41" s="841" t="s">
        <v>763</v>
      </c>
      <c r="H41" s="832" t="s">
        <v>729</v>
      </c>
      <c r="I41" s="841"/>
      <c r="J41" s="841" t="s">
        <v>730</v>
      </c>
      <c r="K41" s="841">
        <v>5</v>
      </c>
      <c r="L41" s="841" t="s">
        <v>731</v>
      </c>
      <c r="M41" s="841">
        <v>43600</v>
      </c>
      <c r="N41" s="841" t="s">
        <v>747</v>
      </c>
      <c r="O41" s="841">
        <v>109600</v>
      </c>
      <c r="P41" s="841">
        <v>66000</v>
      </c>
      <c r="Q41" s="841">
        <v>17610</v>
      </c>
      <c r="R41" s="841">
        <v>22610</v>
      </c>
      <c r="S41" s="841"/>
      <c r="T41" s="841"/>
      <c r="U41" s="841"/>
      <c r="V41" s="841" t="s">
        <v>733</v>
      </c>
      <c r="W41" s="841">
        <v>1</v>
      </c>
      <c r="X41" s="841"/>
    </row>
    <row r="42" spans="1:24" ht="12.75" customHeight="1">
      <c r="A42" s="841">
        <v>1780</v>
      </c>
      <c r="B42" s="841">
        <v>2811</v>
      </c>
      <c r="C42" s="841" t="s">
        <v>744</v>
      </c>
      <c r="D42" s="841" t="s">
        <v>745</v>
      </c>
      <c r="E42" s="841">
        <v>450</v>
      </c>
      <c r="F42" s="841">
        <v>3</v>
      </c>
      <c r="G42" s="841" t="s">
        <v>764</v>
      </c>
      <c r="H42" s="832" t="s">
        <v>729</v>
      </c>
      <c r="I42" s="841"/>
      <c r="J42" s="841" t="s">
        <v>730</v>
      </c>
      <c r="K42" s="841">
        <v>5</v>
      </c>
      <c r="L42" s="841" t="s">
        <v>731</v>
      </c>
      <c r="M42" s="841">
        <v>43600</v>
      </c>
      <c r="N42" s="841" t="s">
        <v>747</v>
      </c>
      <c r="O42" s="841">
        <v>109600</v>
      </c>
      <c r="P42" s="841">
        <v>66000</v>
      </c>
      <c r="Q42" s="841">
        <v>17610</v>
      </c>
      <c r="R42" s="841">
        <v>22610</v>
      </c>
      <c r="S42" s="841"/>
      <c r="T42" s="841"/>
      <c r="U42" s="841"/>
      <c r="V42" s="841" t="s">
        <v>733</v>
      </c>
      <c r="W42" s="841">
        <v>1</v>
      </c>
      <c r="X42" s="841"/>
    </row>
    <row r="43" spans="1:24" ht="12.75" customHeight="1">
      <c r="A43" s="841">
        <v>1780</v>
      </c>
      <c r="B43" s="841">
        <v>2811</v>
      </c>
      <c r="C43" s="841" t="s">
        <v>744</v>
      </c>
      <c r="D43" s="841" t="s">
        <v>745</v>
      </c>
      <c r="E43" s="841">
        <v>451</v>
      </c>
      <c r="F43" s="841">
        <v>3</v>
      </c>
      <c r="G43" s="841" t="s">
        <v>765</v>
      </c>
      <c r="H43" s="832" t="s">
        <v>729</v>
      </c>
      <c r="I43" s="841"/>
      <c r="J43" s="841" t="s">
        <v>730</v>
      </c>
      <c r="K43" s="841">
        <v>5</v>
      </c>
      <c r="L43" s="841" t="s">
        <v>731</v>
      </c>
      <c r="M43" s="841">
        <v>43600</v>
      </c>
      <c r="N43" s="841" t="s">
        <v>747</v>
      </c>
      <c r="O43" s="841">
        <v>109600</v>
      </c>
      <c r="P43" s="841">
        <v>66000</v>
      </c>
      <c r="Q43" s="841">
        <v>17610</v>
      </c>
      <c r="R43" s="841">
        <v>22610</v>
      </c>
      <c r="S43" s="841"/>
      <c r="T43" s="841"/>
      <c r="U43" s="841"/>
      <c r="V43" s="841" t="s">
        <v>733</v>
      </c>
      <c r="W43" s="841">
        <v>1</v>
      </c>
      <c r="X43" s="841"/>
    </row>
    <row r="44" spans="1:24" ht="12.75" customHeight="1">
      <c r="A44" s="841">
        <v>1590</v>
      </c>
      <c r="B44" s="841">
        <v>2813</v>
      </c>
      <c r="C44" s="841" t="s">
        <v>766</v>
      </c>
      <c r="D44" s="841" t="s">
        <v>767</v>
      </c>
      <c r="E44" s="841">
        <v>1081</v>
      </c>
      <c r="F44" s="841">
        <v>1</v>
      </c>
      <c r="G44" s="841" t="s">
        <v>768</v>
      </c>
      <c r="H44" s="832" t="s">
        <v>729</v>
      </c>
      <c r="I44" s="841"/>
      <c r="J44" s="841" t="s">
        <v>730</v>
      </c>
      <c r="K44" s="841">
        <v>5</v>
      </c>
      <c r="L44" s="841" t="s">
        <v>731</v>
      </c>
      <c r="M44" s="841">
        <v>43600</v>
      </c>
      <c r="N44" s="841" t="s">
        <v>769</v>
      </c>
      <c r="O44" s="841">
        <v>101540</v>
      </c>
      <c r="P44" s="841">
        <v>57940</v>
      </c>
      <c r="Q44" s="841">
        <v>25070</v>
      </c>
      <c r="R44" s="841">
        <v>32260</v>
      </c>
      <c r="S44" s="841"/>
      <c r="T44" s="841"/>
      <c r="U44" s="841"/>
      <c r="V44" s="841" t="s">
        <v>733</v>
      </c>
      <c r="W44" s="841">
        <v>1</v>
      </c>
      <c r="X44" s="841"/>
    </row>
    <row r="45" spans="1:24" ht="12.75" customHeight="1">
      <c r="A45" s="841">
        <v>1590</v>
      </c>
      <c r="B45" s="841">
        <v>2813</v>
      </c>
      <c r="C45" s="841" t="s">
        <v>766</v>
      </c>
      <c r="D45" s="841" t="s">
        <v>767</v>
      </c>
      <c r="E45" s="841">
        <v>1086</v>
      </c>
      <c r="F45" s="841">
        <v>1</v>
      </c>
      <c r="G45" s="841" t="s">
        <v>770</v>
      </c>
      <c r="H45" s="832" t="s">
        <v>729</v>
      </c>
      <c r="I45" s="841"/>
      <c r="J45" s="841" t="s">
        <v>730</v>
      </c>
      <c r="K45" s="841">
        <v>10</v>
      </c>
      <c r="L45" s="841" t="s">
        <v>731</v>
      </c>
      <c r="M45" s="841">
        <v>43600</v>
      </c>
      <c r="N45" s="841" t="s">
        <v>769</v>
      </c>
      <c r="O45" s="841">
        <v>101540</v>
      </c>
      <c r="P45" s="841">
        <v>57940</v>
      </c>
      <c r="Q45" s="841">
        <v>25070</v>
      </c>
      <c r="R45" s="841">
        <v>32260</v>
      </c>
      <c r="S45" s="841"/>
      <c r="T45" s="841"/>
      <c r="U45" s="841"/>
      <c r="V45" s="841" t="s">
        <v>733</v>
      </c>
      <c r="W45" s="841">
        <v>2</v>
      </c>
      <c r="X45" s="841"/>
    </row>
    <row r="46" spans="1:24" ht="12.75" customHeight="1">
      <c r="A46" s="841">
        <v>1590</v>
      </c>
      <c r="B46" s="841">
        <v>2813</v>
      </c>
      <c r="C46" s="841" t="s">
        <v>766</v>
      </c>
      <c r="D46" s="841" t="s">
        <v>767</v>
      </c>
      <c r="E46" s="841">
        <v>1088</v>
      </c>
      <c r="F46" s="841">
        <v>2</v>
      </c>
      <c r="G46" s="841" t="s">
        <v>771</v>
      </c>
      <c r="H46" s="832" t="s">
        <v>729</v>
      </c>
      <c r="I46" s="841"/>
      <c r="J46" s="841" t="s">
        <v>730</v>
      </c>
      <c r="K46" s="841">
        <v>10</v>
      </c>
      <c r="L46" s="841" t="s">
        <v>731</v>
      </c>
      <c r="M46" s="841">
        <v>43600</v>
      </c>
      <c r="N46" s="841" t="s">
        <v>769</v>
      </c>
      <c r="O46" s="841">
        <v>101540</v>
      </c>
      <c r="P46" s="841">
        <v>57940</v>
      </c>
      <c r="Q46" s="841">
        <v>25070</v>
      </c>
      <c r="R46" s="841">
        <v>32260</v>
      </c>
      <c r="S46" s="841"/>
      <c r="T46" s="841"/>
      <c r="U46" s="841"/>
      <c r="V46" s="841" t="s">
        <v>733</v>
      </c>
      <c r="W46" s="841">
        <v>1</v>
      </c>
      <c r="X46" s="841"/>
    </row>
    <row r="47" spans="1:24" ht="12.75" customHeight="1">
      <c r="A47" s="841">
        <v>1590</v>
      </c>
      <c r="B47" s="841">
        <v>2813</v>
      </c>
      <c r="C47" s="841" t="s">
        <v>766</v>
      </c>
      <c r="D47" s="841" t="s">
        <v>767</v>
      </c>
      <c r="E47" s="841">
        <v>1091</v>
      </c>
      <c r="F47" s="841">
        <v>3</v>
      </c>
      <c r="G47" s="841" t="s">
        <v>772</v>
      </c>
      <c r="H47" s="832" t="s">
        <v>729</v>
      </c>
      <c r="I47" s="841"/>
      <c r="J47" s="841" t="s">
        <v>730</v>
      </c>
      <c r="K47" s="841">
        <v>10</v>
      </c>
      <c r="L47" s="841" t="s">
        <v>731</v>
      </c>
      <c r="M47" s="841">
        <v>43600</v>
      </c>
      <c r="N47" s="841" t="s">
        <v>769</v>
      </c>
      <c r="O47" s="841">
        <v>101540</v>
      </c>
      <c r="P47" s="841">
        <v>57940</v>
      </c>
      <c r="Q47" s="841">
        <v>25070</v>
      </c>
      <c r="R47" s="841">
        <v>32260</v>
      </c>
      <c r="S47" s="841"/>
      <c r="T47" s="841"/>
      <c r="U47" s="841"/>
      <c r="V47" s="841" t="s">
        <v>733</v>
      </c>
      <c r="W47" s="841">
        <v>2</v>
      </c>
      <c r="X47" s="841"/>
    </row>
    <row r="48" spans="1:24" ht="12.75" customHeight="1">
      <c r="A48" s="841">
        <v>1590</v>
      </c>
      <c r="B48" s="841">
        <v>2813</v>
      </c>
      <c r="C48" s="841" t="s">
        <v>766</v>
      </c>
      <c r="D48" s="841" t="s">
        <v>767</v>
      </c>
      <c r="E48" s="841">
        <v>1094</v>
      </c>
      <c r="F48" s="841">
        <v>2</v>
      </c>
      <c r="G48" s="841" t="s">
        <v>773</v>
      </c>
      <c r="H48" s="832" t="s">
        <v>729</v>
      </c>
      <c r="I48" s="841"/>
      <c r="J48" s="841" t="s">
        <v>730</v>
      </c>
      <c r="K48" s="841">
        <v>10</v>
      </c>
      <c r="L48" s="841" t="s">
        <v>731</v>
      </c>
      <c r="M48" s="841">
        <v>43600</v>
      </c>
      <c r="N48" s="841" t="s">
        <v>769</v>
      </c>
      <c r="O48" s="841">
        <v>101540</v>
      </c>
      <c r="P48" s="841">
        <v>57940</v>
      </c>
      <c r="Q48" s="841">
        <v>25070</v>
      </c>
      <c r="R48" s="841">
        <v>32260</v>
      </c>
      <c r="S48" s="841"/>
      <c r="T48" s="841"/>
      <c r="U48" s="841"/>
      <c r="V48" s="841" t="s">
        <v>733</v>
      </c>
      <c r="W48" s="841">
        <v>2</v>
      </c>
      <c r="X48" s="841"/>
    </row>
    <row r="49" spans="1:24" ht="12.75" customHeight="1">
      <c r="A49" s="841">
        <v>1820</v>
      </c>
      <c r="B49" s="841">
        <v>2838</v>
      </c>
      <c r="C49" s="841" t="s">
        <v>774</v>
      </c>
      <c r="D49" s="841" t="s">
        <v>775</v>
      </c>
      <c r="E49" s="841">
        <v>1346</v>
      </c>
      <c r="F49" s="841">
        <v>1</v>
      </c>
      <c r="G49" s="841" t="s">
        <v>776</v>
      </c>
      <c r="H49" s="832" t="s">
        <v>729</v>
      </c>
      <c r="I49" s="841"/>
      <c r="J49" s="841" t="s">
        <v>730</v>
      </c>
      <c r="K49" s="841">
        <v>10</v>
      </c>
      <c r="L49" s="841" t="s">
        <v>731</v>
      </c>
      <c r="M49" s="841">
        <v>43600</v>
      </c>
      <c r="N49" s="841" t="s">
        <v>769</v>
      </c>
      <c r="O49" s="841">
        <v>101540</v>
      </c>
      <c r="P49" s="841">
        <v>57940</v>
      </c>
      <c r="Q49" s="841">
        <v>17610</v>
      </c>
      <c r="R49" s="841">
        <v>22610</v>
      </c>
      <c r="S49" s="841"/>
      <c r="T49" s="841"/>
      <c r="U49" s="841"/>
      <c r="V49" s="841" t="s">
        <v>733</v>
      </c>
      <c r="W49" s="841">
        <v>1</v>
      </c>
      <c r="X49" s="841"/>
    </row>
    <row r="50" spans="1:24" ht="12.75" customHeight="1">
      <c r="A50" s="841">
        <v>1820</v>
      </c>
      <c r="B50" s="841">
        <v>2838</v>
      </c>
      <c r="C50" s="841" t="s">
        <v>774</v>
      </c>
      <c r="D50" s="841" t="s">
        <v>775</v>
      </c>
      <c r="E50" s="841">
        <v>1348</v>
      </c>
      <c r="F50" s="841">
        <v>1</v>
      </c>
      <c r="G50" s="841" t="s">
        <v>777</v>
      </c>
      <c r="H50" s="832" t="s">
        <v>729</v>
      </c>
      <c r="I50" s="841"/>
      <c r="J50" s="841" t="s">
        <v>730</v>
      </c>
      <c r="K50" s="841">
        <v>5</v>
      </c>
      <c r="L50" s="841" t="s">
        <v>731</v>
      </c>
      <c r="M50" s="841">
        <v>43600</v>
      </c>
      <c r="N50" s="841" t="s">
        <v>769</v>
      </c>
      <c r="O50" s="841">
        <v>101540</v>
      </c>
      <c r="P50" s="841">
        <v>57940</v>
      </c>
      <c r="Q50" s="841">
        <v>17610</v>
      </c>
      <c r="R50" s="841">
        <v>22610</v>
      </c>
      <c r="S50" s="841"/>
      <c r="T50" s="841"/>
      <c r="U50" s="841"/>
      <c r="V50" s="841" t="s">
        <v>733</v>
      </c>
      <c r="W50" s="841">
        <v>1</v>
      </c>
      <c r="X50" s="841"/>
    </row>
    <row r="51" spans="1:24" ht="12.75" customHeight="1">
      <c r="A51" s="841">
        <v>1820</v>
      </c>
      <c r="B51" s="841">
        <v>2838</v>
      </c>
      <c r="C51" s="841" t="s">
        <v>774</v>
      </c>
      <c r="D51" s="841" t="s">
        <v>775</v>
      </c>
      <c r="E51" s="841">
        <v>1349</v>
      </c>
      <c r="F51" s="841">
        <v>1</v>
      </c>
      <c r="G51" s="841" t="s">
        <v>778</v>
      </c>
      <c r="H51" s="832" t="s">
        <v>729</v>
      </c>
      <c r="I51" s="841"/>
      <c r="J51" s="841" t="s">
        <v>730</v>
      </c>
      <c r="K51" s="841">
        <v>5</v>
      </c>
      <c r="L51" s="841" t="s">
        <v>731</v>
      </c>
      <c r="M51" s="841">
        <v>43600</v>
      </c>
      <c r="N51" s="841" t="s">
        <v>769</v>
      </c>
      <c r="O51" s="841">
        <v>101540</v>
      </c>
      <c r="P51" s="841">
        <v>57940</v>
      </c>
      <c r="Q51" s="841">
        <v>17610</v>
      </c>
      <c r="R51" s="841">
        <v>22610</v>
      </c>
      <c r="S51" s="841"/>
      <c r="T51" s="841"/>
      <c r="U51" s="841"/>
      <c r="V51" s="841" t="s">
        <v>733</v>
      </c>
      <c r="W51" s="841">
        <v>1</v>
      </c>
      <c r="X51" s="841"/>
    </row>
    <row r="52" spans="1:24" ht="12.75" customHeight="1">
      <c r="A52" s="841">
        <v>1820</v>
      </c>
      <c r="B52" s="841">
        <v>2838</v>
      </c>
      <c r="C52" s="841" t="s">
        <v>774</v>
      </c>
      <c r="D52" s="841" t="s">
        <v>775</v>
      </c>
      <c r="E52" s="841">
        <v>1363</v>
      </c>
      <c r="F52" s="841">
        <v>1</v>
      </c>
      <c r="G52" s="841" t="s">
        <v>779</v>
      </c>
      <c r="H52" s="832" t="s">
        <v>729</v>
      </c>
      <c r="I52" s="841"/>
      <c r="J52" s="841" t="s">
        <v>730</v>
      </c>
      <c r="K52" s="841">
        <v>5</v>
      </c>
      <c r="L52" s="841" t="s">
        <v>731</v>
      </c>
      <c r="M52" s="841">
        <v>43600</v>
      </c>
      <c r="N52" s="841" t="s">
        <v>769</v>
      </c>
      <c r="O52" s="841">
        <v>101540</v>
      </c>
      <c r="P52" s="841">
        <v>57940</v>
      </c>
      <c r="Q52" s="841">
        <v>17610</v>
      </c>
      <c r="R52" s="841">
        <v>22610</v>
      </c>
      <c r="S52" s="841"/>
      <c r="T52" s="841"/>
      <c r="U52" s="841"/>
      <c r="V52" s="841" t="s">
        <v>733</v>
      </c>
      <c r="W52" s="841">
        <v>1</v>
      </c>
      <c r="X52" s="841"/>
    </row>
    <row r="53" spans="1:24" ht="12.75" customHeight="1">
      <c r="A53" s="841">
        <v>1890</v>
      </c>
      <c r="B53" s="841">
        <v>2840</v>
      </c>
      <c r="C53" s="841" t="s">
        <v>726</v>
      </c>
      <c r="D53" s="841" t="s">
        <v>740</v>
      </c>
      <c r="E53" s="841">
        <v>1385</v>
      </c>
      <c r="F53" s="841">
        <v>2</v>
      </c>
      <c r="G53" s="841" t="s">
        <v>780</v>
      </c>
      <c r="H53" s="832" t="s">
        <v>729</v>
      </c>
      <c r="I53" s="841"/>
      <c r="J53" s="841" t="s">
        <v>730</v>
      </c>
      <c r="K53" s="841">
        <v>10</v>
      </c>
      <c r="L53" s="841" t="s">
        <v>731</v>
      </c>
      <c r="M53" s="841">
        <v>43600</v>
      </c>
      <c r="N53" s="841" t="s">
        <v>732</v>
      </c>
      <c r="O53" s="841">
        <v>94980</v>
      </c>
      <c r="P53" s="841">
        <v>51380</v>
      </c>
      <c r="Q53" s="841">
        <v>12420</v>
      </c>
      <c r="R53" s="841">
        <v>12530</v>
      </c>
      <c r="S53" s="841"/>
      <c r="T53" s="841"/>
      <c r="U53" s="841"/>
      <c r="V53" s="841" t="s">
        <v>733</v>
      </c>
      <c r="W53" s="841">
        <v>1</v>
      </c>
      <c r="X53" s="841"/>
    </row>
    <row r="54" spans="1:24" ht="12.75" customHeight="1">
      <c r="A54" s="841">
        <v>1890</v>
      </c>
      <c r="B54" s="841">
        <v>2840</v>
      </c>
      <c r="C54" s="841" t="s">
        <v>726</v>
      </c>
      <c r="D54" s="841" t="s">
        <v>740</v>
      </c>
      <c r="E54" s="841">
        <v>1398</v>
      </c>
      <c r="F54" s="841">
        <v>3</v>
      </c>
      <c r="G54" s="841" t="s">
        <v>781</v>
      </c>
      <c r="H54" s="832" t="s">
        <v>729</v>
      </c>
      <c r="I54" s="841"/>
      <c r="J54" s="841" t="s">
        <v>730</v>
      </c>
      <c r="K54" s="841">
        <v>10</v>
      </c>
      <c r="L54" s="841" t="s">
        <v>731</v>
      </c>
      <c r="M54" s="841">
        <v>43600</v>
      </c>
      <c r="N54" s="841" t="s">
        <v>732</v>
      </c>
      <c r="O54" s="841">
        <v>94980</v>
      </c>
      <c r="P54" s="841">
        <v>51380</v>
      </c>
      <c r="Q54" s="841">
        <v>12420</v>
      </c>
      <c r="R54" s="841">
        <v>12530</v>
      </c>
      <c r="S54" s="841"/>
      <c r="T54" s="841"/>
      <c r="U54" s="841"/>
      <c r="V54" s="841" t="s">
        <v>733</v>
      </c>
      <c r="W54" s="841">
        <v>1</v>
      </c>
      <c r="X54" s="841"/>
    </row>
    <row r="55" spans="1:24" ht="12.75" customHeight="1">
      <c r="A55" s="841">
        <v>1890</v>
      </c>
      <c r="B55" s="841">
        <v>2840</v>
      </c>
      <c r="C55" s="841" t="s">
        <v>726</v>
      </c>
      <c r="D55" s="841" t="s">
        <v>740</v>
      </c>
      <c r="E55" s="841">
        <v>1399</v>
      </c>
      <c r="F55" s="841">
        <v>3</v>
      </c>
      <c r="G55" s="841" t="s">
        <v>782</v>
      </c>
      <c r="H55" s="832" t="s">
        <v>729</v>
      </c>
      <c r="I55" s="841"/>
      <c r="J55" s="841" t="s">
        <v>730</v>
      </c>
      <c r="K55" s="841">
        <v>10</v>
      </c>
      <c r="L55" s="841" t="s">
        <v>731</v>
      </c>
      <c r="M55" s="841">
        <v>43600</v>
      </c>
      <c r="N55" s="841" t="s">
        <v>732</v>
      </c>
      <c r="O55" s="841">
        <v>94980</v>
      </c>
      <c r="P55" s="841">
        <v>51380</v>
      </c>
      <c r="Q55" s="841">
        <v>12420</v>
      </c>
      <c r="R55" s="841">
        <v>12530</v>
      </c>
      <c r="S55" s="841"/>
      <c r="T55" s="841"/>
      <c r="U55" s="841"/>
      <c r="V55" s="841" t="s">
        <v>733</v>
      </c>
      <c r="W55" s="841">
        <v>1</v>
      </c>
      <c r="X55" s="841"/>
    </row>
    <row r="56" spans="1:24" ht="12.75" customHeight="1">
      <c r="A56" s="841">
        <v>1890</v>
      </c>
      <c r="B56" s="841">
        <v>2840</v>
      </c>
      <c r="C56" s="841" t="s">
        <v>726</v>
      </c>
      <c r="D56" s="841" t="s">
        <v>740</v>
      </c>
      <c r="E56" s="841">
        <v>1401</v>
      </c>
      <c r="F56" s="841">
        <v>3</v>
      </c>
      <c r="G56" s="841" t="s">
        <v>783</v>
      </c>
      <c r="H56" s="832" t="s">
        <v>729</v>
      </c>
      <c r="I56" s="841"/>
      <c r="J56" s="841" t="s">
        <v>730</v>
      </c>
      <c r="K56" s="841">
        <v>10</v>
      </c>
      <c r="L56" s="841" t="s">
        <v>731</v>
      </c>
      <c r="M56" s="841">
        <v>43600</v>
      </c>
      <c r="N56" s="841" t="s">
        <v>732</v>
      </c>
      <c r="O56" s="841">
        <v>94980</v>
      </c>
      <c r="P56" s="841">
        <v>51380</v>
      </c>
      <c r="Q56" s="841">
        <v>12420</v>
      </c>
      <c r="R56" s="841">
        <v>12530</v>
      </c>
      <c r="S56" s="841"/>
      <c r="T56" s="841"/>
      <c r="U56" s="841"/>
      <c r="V56" s="841" t="s">
        <v>733</v>
      </c>
      <c r="W56" s="841">
        <v>1</v>
      </c>
      <c r="X56" s="841"/>
    </row>
    <row r="57" spans="1:24" ht="12.75" customHeight="1">
      <c r="A57" s="841">
        <v>1890</v>
      </c>
      <c r="B57" s="841">
        <v>2840</v>
      </c>
      <c r="C57" s="841" t="s">
        <v>726</v>
      </c>
      <c r="D57" s="841" t="s">
        <v>740</v>
      </c>
      <c r="E57" s="841">
        <v>1402</v>
      </c>
      <c r="F57" s="841">
        <v>3</v>
      </c>
      <c r="G57" s="841" t="s">
        <v>784</v>
      </c>
      <c r="H57" s="832" t="s">
        <v>729</v>
      </c>
      <c r="I57" s="841"/>
      <c r="J57" s="841" t="s">
        <v>730</v>
      </c>
      <c r="K57" s="841">
        <v>12.5</v>
      </c>
      <c r="L57" s="841" t="s">
        <v>731</v>
      </c>
      <c r="M57" s="841">
        <v>43600</v>
      </c>
      <c r="N57" s="841" t="s">
        <v>732</v>
      </c>
      <c r="O57" s="841">
        <v>94980</v>
      </c>
      <c r="P57" s="841">
        <v>51380</v>
      </c>
      <c r="Q57" s="841">
        <v>12420</v>
      </c>
      <c r="R57" s="841">
        <v>12530</v>
      </c>
      <c r="S57" s="841"/>
      <c r="T57" s="841"/>
      <c r="U57" s="841"/>
      <c r="V57" s="841" t="s">
        <v>733</v>
      </c>
      <c r="W57" s="841">
        <v>1</v>
      </c>
      <c r="X57" s="841"/>
    </row>
    <row r="58" spans="1:24" ht="12.75" customHeight="1">
      <c r="A58" s="841">
        <v>1890</v>
      </c>
      <c r="B58" s="841">
        <v>2840</v>
      </c>
      <c r="C58" s="841" t="s">
        <v>726</v>
      </c>
      <c r="D58" s="841" t="s">
        <v>740</v>
      </c>
      <c r="E58" s="841">
        <v>1423</v>
      </c>
      <c r="F58" s="841">
        <v>3</v>
      </c>
      <c r="G58" s="841" t="s">
        <v>785</v>
      </c>
      <c r="H58" s="832" t="s">
        <v>729</v>
      </c>
      <c r="I58" s="841"/>
      <c r="J58" s="841" t="s">
        <v>730</v>
      </c>
      <c r="K58" s="841">
        <v>10</v>
      </c>
      <c r="L58" s="841" t="s">
        <v>731</v>
      </c>
      <c r="M58" s="841">
        <v>43600</v>
      </c>
      <c r="N58" s="841" t="s">
        <v>732</v>
      </c>
      <c r="O58" s="841">
        <v>94980</v>
      </c>
      <c r="P58" s="841">
        <v>51380</v>
      </c>
      <c r="Q58" s="841">
        <v>12420</v>
      </c>
      <c r="R58" s="841">
        <v>12530</v>
      </c>
      <c r="S58" s="841"/>
      <c r="T58" s="841"/>
      <c r="U58" s="841"/>
      <c r="V58" s="841" t="s">
        <v>733</v>
      </c>
      <c r="W58" s="841">
        <v>1</v>
      </c>
      <c r="X58" s="841"/>
    </row>
    <row r="59" spans="1:24" ht="12.75" customHeight="1">
      <c r="A59" s="841">
        <v>1890</v>
      </c>
      <c r="B59" s="841">
        <v>2840</v>
      </c>
      <c r="C59" s="841" t="s">
        <v>726</v>
      </c>
      <c r="D59" s="841" t="s">
        <v>740</v>
      </c>
      <c r="E59" s="841">
        <v>1424</v>
      </c>
      <c r="F59" s="841">
        <v>3</v>
      </c>
      <c r="G59" s="841" t="s">
        <v>786</v>
      </c>
      <c r="H59" s="832" t="s">
        <v>729</v>
      </c>
      <c r="I59" s="841"/>
      <c r="J59" s="841" t="s">
        <v>730</v>
      </c>
      <c r="K59" s="841">
        <v>10</v>
      </c>
      <c r="L59" s="841" t="s">
        <v>731</v>
      </c>
      <c r="M59" s="841">
        <v>43600</v>
      </c>
      <c r="N59" s="841" t="s">
        <v>732</v>
      </c>
      <c r="O59" s="841">
        <v>94980</v>
      </c>
      <c r="P59" s="841">
        <v>51380</v>
      </c>
      <c r="Q59" s="841">
        <v>12420</v>
      </c>
      <c r="R59" s="841">
        <v>12530</v>
      </c>
      <c r="S59" s="841"/>
      <c r="T59" s="841"/>
      <c r="U59" s="841"/>
      <c r="V59" s="841" t="s">
        <v>733</v>
      </c>
      <c r="W59" s="841">
        <v>1</v>
      </c>
      <c r="X59" s="841"/>
    </row>
    <row r="60" spans="1:24" ht="12.75" customHeight="1">
      <c r="A60" s="841">
        <v>1890</v>
      </c>
      <c r="B60" s="841">
        <v>2840</v>
      </c>
      <c r="C60" s="841" t="s">
        <v>726</v>
      </c>
      <c r="D60" s="841" t="s">
        <v>740</v>
      </c>
      <c r="E60" s="841">
        <v>1425</v>
      </c>
      <c r="F60" s="841">
        <v>3</v>
      </c>
      <c r="G60" s="841" t="s">
        <v>787</v>
      </c>
      <c r="H60" s="832" t="s">
        <v>729</v>
      </c>
      <c r="I60" s="841"/>
      <c r="J60" s="841" t="s">
        <v>730</v>
      </c>
      <c r="K60" s="841">
        <v>5</v>
      </c>
      <c r="L60" s="841" t="s">
        <v>731</v>
      </c>
      <c r="M60" s="841">
        <v>43600</v>
      </c>
      <c r="N60" s="841" t="s">
        <v>732</v>
      </c>
      <c r="O60" s="841">
        <v>94980</v>
      </c>
      <c r="P60" s="841">
        <v>51380</v>
      </c>
      <c r="Q60" s="841">
        <v>12420</v>
      </c>
      <c r="R60" s="841">
        <v>12530</v>
      </c>
      <c r="S60" s="841"/>
      <c r="T60" s="841"/>
      <c r="U60" s="841"/>
      <c r="V60" s="841" t="s">
        <v>733</v>
      </c>
      <c r="W60" s="841">
        <v>1</v>
      </c>
      <c r="X60" s="841"/>
    </row>
    <row r="61" spans="1:24" ht="12.75" customHeight="1">
      <c r="A61" s="841">
        <v>1890</v>
      </c>
      <c r="B61" s="841">
        <v>2840</v>
      </c>
      <c r="C61" s="841" t="s">
        <v>726</v>
      </c>
      <c r="D61" s="841" t="s">
        <v>740</v>
      </c>
      <c r="E61" s="841">
        <v>1426</v>
      </c>
      <c r="F61" s="841">
        <v>3</v>
      </c>
      <c r="G61" s="841" t="s">
        <v>788</v>
      </c>
      <c r="H61" s="832" t="s">
        <v>729</v>
      </c>
      <c r="I61" s="841"/>
      <c r="J61" s="841" t="s">
        <v>730</v>
      </c>
      <c r="K61" s="841">
        <v>10</v>
      </c>
      <c r="L61" s="841" t="s">
        <v>731</v>
      </c>
      <c r="M61" s="841">
        <v>43600</v>
      </c>
      <c r="N61" s="841" t="s">
        <v>732</v>
      </c>
      <c r="O61" s="841">
        <v>94980</v>
      </c>
      <c r="P61" s="841">
        <v>51380</v>
      </c>
      <c r="Q61" s="841">
        <v>12420</v>
      </c>
      <c r="R61" s="841">
        <v>12530</v>
      </c>
      <c r="S61" s="841"/>
      <c r="T61" s="841"/>
      <c r="U61" s="841"/>
      <c r="V61" s="841" t="s">
        <v>733</v>
      </c>
      <c r="W61" s="841">
        <v>1</v>
      </c>
      <c r="X61" s="841"/>
    </row>
    <row r="62" spans="1:24" ht="12.75" customHeight="1">
      <c r="A62" s="841">
        <v>1890</v>
      </c>
      <c r="B62" s="841">
        <v>2840</v>
      </c>
      <c r="C62" s="841" t="s">
        <v>726</v>
      </c>
      <c r="D62" s="841" t="s">
        <v>740</v>
      </c>
      <c r="E62" s="841">
        <v>1427</v>
      </c>
      <c r="F62" s="841">
        <v>3</v>
      </c>
      <c r="G62" s="841" t="s">
        <v>789</v>
      </c>
      <c r="H62" s="832" t="s">
        <v>729</v>
      </c>
      <c r="I62" s="841"/>
      <c r="J62" s="841" t="s">
        <v>730</v>
      </c>
      <c r="K62" s="841">
        <v>10</v>
      </c>
      <c r="L62" s="841" t="s">
        <v>731</v>
      </c>
      <c r="M62" s="841">
        <v>43600</v>
      </c>
      <c r="N62" s="841" t="s">
        <v>732</v>
      </c>
      <c r="O62" s="841">
        <v>94980</v>
      </c>
      <c r="P62" s="841">
        <v>51380</v>
      </c>
      <c r="Q62" s="841">
        <v>12420</v>
      </c>
      <c r="R62" s="841">
        <v>12530</v>
      </c>
      <c r="S62" s="841"/>
      <c r="T62" s="841"/>
      <c r="U62" s="841"/>
      <c r="V62" s="841" t="s">
        <v>733</v>
      </c>
      <c r="W62" s="841">
        <v>1</v>
      </c>
      <c r="X62" s="841"/>
    </row>
    <row r="63" spans="1:24" ht="12.75" customHeight="1">
      <c r="A63" s="841">
        <v>1890</v>
      </c>
      <c r="B63" s="841">
        <v>2840</v>
      </c>
      <c r="C63" s="841" t="s">
        <v>726</v>
      </c>
      <c r="D63" s="841" t="s">
        <v>740</v>
      </c>
      <c r="E63" s="841">
        <v>1428</v>
      </c>
      <c r="F63" s="841">
        <v>3</v>
      </c>
      <c r="G63" s="841" t="s">
        <v>790</v>
      </c>
      <c r="H63" s="832" t="s">
        <v>729</v>
      </c>
      <c r="I63" s="841"/>
      <c r="J63" s="841" t="s">
        <v>730</v>
      </c>
      <c r="K63" s="841">
        <v>7.5</v>
      </c>
      <c r="L63" s="841" t="s">
        <v>731</v>
      </c>
      <c r="M63" s="841">
        <v>43600</v>
      </c>
      <c r="N63" s="841" t="s">
        <v>732</v>
      </c>
      <c r="O63" s="841">
        <v>94980</v>
      </c>
      <c r="P63" s="841">
        <v>51380</v>
      </c>
      <c r="Q63" s="841">
        <v>12420</v>
      </c>
      <c r="R63" s="841">
        <v>12530</v>
      </c>
      <c r="S63" s="841"/>
      <c r="T63" s="841"/>
      <c r="U63" s="841"/>
      <c r="V63" s="841" t="s">
        <v>733</v>
      </c>
      <c r="W63" s="841">
        <v>1</v>
      </c>
      <c r="X63" s="841"/>
    </row>
    <row r="64" spans="1:24" ht="12.75" customHeight="1">
      <c r="A64" s="841">
        <v>1890</v>
      </c>
      <c r="B64" s="841">
        <v>2840</v>
      </c>
      <c r="C64" s="841" t="s">
        <v>726</v>
      </c>
      <c r="D64" s="841" t="s">
        <v>740</v>
      </c>
      <c r="E64" s="841">
        <v>1429</v>
      </c>
      <c r="F64" s="841">
        <v>2</v>
      </c>
      <c r="G64" s="841" t="s">
        <v>791</v>
      </c>
      <c r="H64" s="832" t="s">
        <v>729</v>
      </c>
      <c r="I64" s="841"/>
      <c r="J64" s="841" t="s">
        <v>730</v>
      </c>
      <c r="K64" s="841">
        <v>5</v>
      </c>
      <c r="L64" s="841" t="s">
        <v>731</v>
      </c>
      <c r="M64" s="841">
        <v>43600</v>
      </c>
      <c r="N64" s="841" t="s">
        <v>732</v>
      </c>
      <c r="O64" s="841">
        <v>94980</v>
      </c>
      <c r="P64" s="841">
        <v>51380</v>
      </c>
      <c r="Q64" s="841">
        <v>12420</v>
      </c>
      <c r="R64" s="841">
        <v>12530</v>
      </c>
      <c r="S64" s="841"/>
      <c r="T64" s="841"/>
      <c r="U64" s="841"/>
      <c r="V64" s="841" t="s">
        <v>733</v>
      </c>
      <c r="W64" s="841">
        <v>1</v>
      </c>
      <c r="X64" s="841"/>
    </row>
    <row r="65" spans="1:24" ht="12.75" customHeight="1">
      <c r="A65" s="841">
        <v>1890</v>
      </c>
      <c r="B65" s="841">
        <v>2840</v>
      </c>
      <c r="C65" s="841" t="s">
        <v>726</v>
      </c>
      <c r="D65" s="841" t="s">
        <v>740</v>
      </c>
      <c r="E65" s="841">
        <v>1430</v>
      </c>
      <c r="F65" s="841">
        <v>2</v>
      </c>
      <c r="G65" s="841" t="s">
        <v>792</v>
      </c>
      <c r="H65" s="832" t="s">
        <v>729</v>
      </c>
      <c r="I65" s="841"/>
      <c r="J65" s="841" t="s">
        <v>730</v>
      </c>
      <c r="K65" s="841">
        <v>5</v>
      </c>
      <c r="L65" s="841" t="s">
        <v>731</v>
      </c>
      <c r="M65" s="841">
        <v>43600</v>
      </c>
      <c r="N65" s="841" t="s">
        <v>732</v>
      </c>
      <c r="O65" s="841">
        <v>94980</v>
      </c>
      <c r="P65" s="841">
        <v>51380</v>
      </c>
      <c r="Q65" s="841">
        <v>12420</v>
      </c>
      <c r="R65" s="841">
        <v>12530</v>
      </c>
      <c r="S65" s="841"/>
      <c r="T65" s="841"/>
      <c r="U65" s="841"/>
      <c r="V65" s="841" t="s">
        <v>733</v>
      </c>
      <c r="W65" s="841">
        <v>1</v>
      </c>
      <c r="X65" s="841"/>
    </row>
    <row r="66" spans="1:24" ht="12.75" customHeight="1">
      <c r="A66" s="841">
        <v>1890</v>
      </c>
      <c r="B66" s="841">
        <v>2840</v>
      </c>
      <c r="C66" s="841" t="s">
        <v>726</v>
      </c>
      <c r="D66" s="841" t="s">
        <v>740</v>
      </c>
      <c r="E66" s="841">
        <v>1431</v>
      </c>
      <c r="F66" s="841">
        <v>3</v>
      </c>
      <c r="G66" s="841" t="s">
        <v>793</v>
      </c>
      <c r="H66" s="832" t="s">
        <v>729</v>
      </c>
      <c r="I66" s="841"/>
      <c r="J66" s="841" t="s">
        <v>730</v>
      </c>
      <c r="K66" s="841">
        <v>5</v>
      </c>
      <c r="L66" s="841" t="s">
        <v>731</v>
      </c>
      <c r="M66" s="841">
        <v>43600</v>
      </c>
      <c r="N66" s="841" t="s">
        <v>732</v>
      </c>
      <c r="O66" s="841">
        <v>94980</v>
      </c>
      <c r="P66" s="841">
        <v>51380</v>
      </c>
      <c r="Q66" s="841">
        <v>12420</v>
      </c>
      <c r="R66" s="841">
        <v>12530</v>
      </c>
      <c r="S66" s="841"/>
      <c r="T66" s="841"/>
      <c r="U66" s="841"/>
      <c r="V66" s="841" t="s">
        <v>733</v>
      </c>
      <c r="W66" s="841">
        <v>1</v>
      </c>
      <c r="X66" s="841"/>
    </row>
    <row r="67" spans="1:24" ht="12.75" customHeight="1">
      <c r="A67" s="841">
        <v>1890</v>
      </c>
      <c r="B67" s="841">
        <v>2840</v>
      </c>
      <c r="C67" s="841" t="s">
        <v>726</v>
      </c>
      <c r="D67" s="841" t="s">
        <v>740</v>
      </c>
      <c r="E67" s="841">
        <v>1433</v>
      </c>
      <c r="F67" s="841">
        <v>2</v>
      </c>
      <c r="G67" s="841" t="s">
        <v>794</v>
      </c>
      <c r="H67" s="832" t="s">
        <v>729</v>
      </c>
      <c r="I67" s="841"/>
      <c r="J67" s="841" t="s">
        <v>730</v>
      </c>
      <c r="K67" s="841">
        <v>5</v>
      </c>
      <c r="L67" s="841" t="s">
        <v>731</v>
      </c>
      <c r="M67" s="841">
        <v>43600</v>
      </c>
      <c r="N67" s="841" t="s">
        <v>732</v>
      </c>
      <c r="O67" s="841">
        <v>94980</v>
      </c>
      <c r="P67" s="841">
        <v>51380</v>
      </c>
      <c r="Q67" s="841">
        <v>12420</v>
      </c>
      <c r="R67" s="841">
        <v>12530</v>
      </c>
      <c r="S67" s="841"/>
      <c r="T67" s="841"/>
      <c r="U67" s="841"/>
      <c r="V67" s="841" t="s">
        <v>733</v>
      </c>
      <c r="W67" s="841">
        <v>1</v>
      </c>
      <c r="X67" s="841"/>
    </row>
    <row r="68" spans="1:24" ht="12.75" customHeight="1">
      <c r="A68" s="841">
        <v>1890</v>
      </c>
      <c r="B68" s="841">
        <v>2840</v>
      </c>
      <c r="C68" s="841" t="s">
        <v>726</v>
      </c>
      <c r="D68" s="841" t="s">
        <v>740</v>
      </c>
      <c r="E68" s="841">
        <v>1434</v>
      </c>
      <c r="F68" s="841">
        <v>3</v>
      </c>
      <c r="G68" s="841" t="s">
        <v>795</v>
      </c>
      <c r="H68" s="832" t="s">
        <v>729</v>
      </c>
      <c r="I68" s="841"/>
      <c r="J68" s="841" t="s">
        <v>730</v>
      </c>
      <c r="K68" s="841">
        <v>5</v>
      </c>
      <c r="L68" s="841" t="s">
        <v>731</v>
      </c>
      <c r="M68" s="841">
        <v>43600</v>
      </c>
      <c r="N68" s="841" t="s">
        <v>732</v>
      </c>
      <c r="O68" s="841">
        <v>94980</v>
      </c>
      <c r="P68" s="841">
        <v>51380</v>
      </c>
      <c r="Q68" s="841">
        <v>12420</v>
      </c>
      <c r="R68" s="841">
        <v>12530</v>
      </c>
      <c r="S68" s="841"/>
      <c r="T68" s="841"/>
      <c r="U68" s="841"/>
      <c r="V68" s="841" t="s">
        <v>733</v>
      </c>
      <c r="W68" s="841">
        <v>1</v>
      </c>
      <c r="X68" s="841"/>
    </row>
    <row r="69" spans="1:24" ht="12.75" customHeight="1">
      <c r="A69" s="841">
        <v>1890</v>
      </c>
      <c r="B69" s="841">
        <v>2840</v>
      </c>
      <c r="C69" s="841" t="s">
        <v>726</v>
      </c>
      <c r="D69" s="841" t="s">
        <v>740</v>
      </c>
      <c r="E69" s="841">
        <v>1435</v>
      </c>
      <c r="F69" s="841">
        <v>3</v>
      </c>
      <c r="G69" s="841" t="s">
        <v>796</v>
      </c>
      <c r="H69" s="832" t="s">
        <v>729</v>
      </c>
      <c r="I69" s="841"/>
      <c r="J69" s="841" t="s">
        <v>730</v>
      </c>
      <c r="K69" s="841">
        <v>5</v>
      </c>
      <c r="L69" s="841" t="s">
        <v>731</v>
      </c>
      <c r="M69" s="841">
        <v>43600</v>
      </c>
      <c r="N69" s="841" t="s">
        <v>732</v>
      </c>
      <c r="O69" s="841">
        <v>94980</v>
      </c>
      <c r="P69" s="841">
        <v>51380</v>
      </c>
      <c r="Q69" s="841">
        <v>12420</v>
      </c>
      <c r="R69" s="841">
        <v>12530</v>
      </c>
      <c r="S69" s="841"/>
      <c r="T69" s="841"/>
      <c r="U69" s="841"/>
      <c r="V69" s="841" t="s">
        <v>733</v>
      </c>
      <c r="W69" s="841">
        <v>1</v>
      </c>
      <c r="X69" s="841"/>
    </row>
    <row r="70" spans="1:24" ht="12.75" customHeight="1">
      <c r="A70" s="841">
        <v>1890</v>
      </c>
      <c r="B70" s="841">
        <v>2840</v>
      </c>
      <c r="C70" s="841" t="s">
        <v>726</v>
      </c>
      <c r="D70" s="841" t="s">
        <v>740</v>
      </c>
      <c r="E70" s="841">
        <v>1436</v>
      </c>
      <c r="F70" s="841">
        <v>2</v>
      </c>
      <c r="G70" s="841" t="s">
        <v>797</v>
      </c>
      <c r="H70" s="832" t="s">
        <v>729</v>
      </c>
      <c r="I70" s="841"/>
      <c r="J70" s="841" t="s">
        <v>730</v>
      </c>
      <c r="K70" s="841">
        <v>5</v>
      </c>
      <c r="L70" s="841" t="s">
        <v>731</v>
      </c>
      <c r="M70" s="841">
        <v>43600</v>
      </c>
      <c r="N70" s="841" t="s">
        <v>732</v>
      </c>
      <c r="O70" s="841">
        <v>94980</v>
      </c>
      <c r="P70" s="841">
        <v>51380</v>
      </c>
      <c r="Q70" s="841">
        <v>12420</v>
      </c>
      <c r="R70" s="841">
        <v>12530</v>
      </c>
      <c r="S70" s="841"/>
      <c r="T70" s="841"/>
      <c r="U70" s="841"/>
      <c r="V70" s="841" t="s">
        <v>733</v>
      </c>
      <c r="W70" s="841">
        <v>1</v>
      </c>
      <c r="X70" s="841"/>
    </row>
    <row r="71" spans="1:24" ht="12.75" customHeight="1">
      <c r="A71" s="841">
        <v>1270</v>
      </c>
      <c r="B71" s="841">
        <v>2810</v>
      </c>
      <c r="C71" s="841" t="s">
        <v>798</v>
      </c>
      <c r="D71" s="841" t="s">
        <v>740</v>
      </c>
      <c r="E71" s="841">
        <v>1632</v>
      </c>
      <c r="F71" s="841">
        <v>3</v>
      </c>
      <c r="G71" s="841" t="s">
        <v>799</v>
      </c>
      <c r="H71" s="832" t="s">
        <v>729</v>
      </c>
      <c r="I71" s="841"/>
      <c r="J71" s="841" t="s">
        <v>730</v>
      </c>
      <c r="K71" s="841">
        <v>5</v>
      </c>
      <c r="L71" s="841" t="s">
        <v>731</v>
      </c>
      <c r="M71" s="841">
        <v>43600</v>
      </c>
      <c r="N71" s="841" t="s">
        <v>742</v>
      </c>
      <c r="O71" s="841">
        <v>122380</v>
      </c>
      <c r="P71" s="841">
        <v>78780</v>
      </c>
      <c r="Q71" s="841">
        <v>32840</v>
      </c>
      <c r="R71" s="841">
        <v>37310</v>
      </c>
      <c r="S71" s="841"/>
      <c r="T71" s="841"/>
      <c r="U71" s="841"/>
      <c r="V71" s="841" t="s">
        <v>733</v>
      </c>
      <c r="W71" s="841">
        <v>1</v>
      </c>
      <c r="X71" s="841"/>
    </row>
    <row r="72" spans="1:24" ht="12.75" customHeight="1">
      <c r="A72" s="841">
        <v>1270</v>
      </c>
      <c r="B72" s="841">
        <v>2810</v>
      </c>
      <c r="C72" s="841" t="s">
        <v>798</v>
      </c>
      <c r="D72" s="841" t="s">
        <v>740</v>
      </c>
      <c r="E72" s="841">
        <v>1634</v>
      </c>
      <c r="F72" s="841">
        <v>3</v>
      </c>
      <c r="G72" s="841" t="s">
        <v>800</v>
      </c>
      <c r="H72" s="832" t="s">
        <v>729</v>
      </c>
      <c r="I72" s="841"/>
      <c r="J72" s="841" t="s">
        <v>730</v>
      </c>
      <c r="K72" s="841">
        <v>10</v>
      </c>
      <c r="L72" s="841" t="s">
        <v>731</v>
      </c>
      <c r="M72" s="841">
        <v>43600</v>
      </c>
      <c r="N72" s="841" t="s">
        <v>742</v>
      </c>
      <c r="O72" s="841">
        <v>122380</v>
      </c>
      <c r="P72" s="841">
        <v>78780</v>
      </c>
      <c r="Q72" s="841">
        <v>32840</v>
      </c>
      <c r="R72" s="841">
        <v>37310</v>
      </c>
      <c r="S72" s="841"/>
      <c r="T72" s="841"/>
      <c r="U72" s="841"/>
      <c r="V72" s="841" t="s">
        <v>733</v>
      </c>
      <c r="W72" s="841">
        <v>1</v>
      </c>
      <c r="X72" s="841"/>
    </row>
    <row r="73" spans="1:24" ht="12.75" customHeight="1">
      <c r="A73" s="841">
        <v>1270</v>
      </c>
      <c r="B73" s="841">
        <v>2810</v>
      </c>
      <c r="C73" s="841" t="s">
        <v>798</v>
      </c>
      <c r="D73" s="841" t="s">
        <v>740</v>
      </c>
      <c r="E73" s="841">
        <v>1635</v>
      </c>
      <c r="F73" s="841">
        <v>3</v>
      </c>
      <c r="G73" s="841" t="s">
        <v>801</v>
      </c>
      <c r="H73" s="832" t="s">
        <v>729</v>
      </c>
      <c r="I73" s="841"/>
      <c r="J73" s="841" t="s">
        <v>730</v>
      </c>
      <c r="K73" s="841">
        <v>15</v>
      </c>
      <c r="L73" s="841" t="s">
        <v>731</v>
      </c>
      <c r="M73" s="841">
        <v>43600</v>
      </c>
      <c r="N73" s="841" t="s">
        <v>742</v>
      </c>
      <c r="O73" s="841">
        <v>122380</v>
      </c>
      <c r="P73" s="841">
        <v>78780</v>
      </c>
      <c r="Q73" s="841">
        <v>32840</v>
      </c>
      <c r="R73" s="841">
        <v>37310</v>
      </c>
      <c r="S73" s="841"/>
      <c r="T73" s="841"/>
      <c r="U73" s="841"/>
      <c r="V73" s="841" t="s">
        <v>733</v>
      </c>
      <c r="W73" s="841">
        <v>1</v>
      </c>
      <c r="X73" s="841"/>
    </row>
    <row r="74" spans="1:24" ht="12.75" customHeight="1">
      <c r="A74" s="841">
        <v>1270</v>
      </c>
      <c r="B74" s="841">
        <v>2810</v>
      </c>
      <c r="C74" s="841" t="s">
        <v>798</v>
      </c>
      <c r="D74" s="841" t="s">
        <v>740</v>
      </c>
      <c r="E74" s="841">
        <v>1637</v>
      </c>
      <c r="F74" s="841">
        <v>3</v>
      </c>
      <c r="G74" s="841" t="s">
        <v>802</v>
      </c>
      <c r="H74" s="832" t="s">
        <v>729</v>
      </c>
      <c r="I74" s="841"/>
      <c r="J74" s="841" t="s">
        <v>730</v>
      </c>
      <c r="K74" s="841">
        <v>50</v>
      </c>
      <c r="L74" s="841" t="s">
        <v>731</v>
      </c>
      <c r="M74" s="841">
        <v>43600</v>
      </c>
      <c r="N74" s="841" t="s">
        <v>742</v>
      </c>
      <c r="O74" s="841">
        <v>122380</v>
      </c>
      <c r="P74" s="841">
        <v>78780</v>
      </c>
      <c r="Q74" s="841">
        <v>32840</v>
      </c>
      <c r="R74" s="841">
        <v>37310</v>
      </c>
      <c r="S74" s="841"/>
      <c r="T74" s="841"/>
      <c r="U74" s="841"/>
      <c r="V74" s="841" t="s">
        <v>733</v>
      </c>
      <c r="W74" s="841">
        <v>1</v>
      </c>
      <c r="X74" s="841"/>
    </row>
    <row r="75" spans="1:24" ht="12.75" customHeight="1">
      <c r="A75" s="841">
        <v>1270</v>
      </c>
      <c r="B75" s="841">
        <v>2840</v>
      </c>
      <c r="C75" s="841" t="s">
        <v>726</v>
      </c>
      <c r="D75" s="841" t="s">
        <v>740</v>
      </c>
      <c r="E75" s="841">
        <v>1640</v>
      </c>
      <c r="F75" s="841">
        <v>3</v>
      </c>
      <c r="G75" s="841" t="s">
        <v>803</v>
      </c>
      <c r="H75" s="832" t="s">
        <v>729</v>
      </c>
      <c r="I75" s="841"/>
      <c r="J75" s="841" t="s">
        <v>730</v>
      </c>
      <c r="K75" s="841">
        <v>5</v>
      </c>
      <c r="L75" s="841" t="s">
        <v>731</v>
      </c>
      <c r="M75" s="841">
        <v>43600</v>
      </c>
      <c r="N75" s="841" t="s">
        <v>732</v>
      </c>
      <c r="O75" s="841">
        <v>94980</v>
      </c>
      <c r="P75" s="841">
        <v>51380</v>
      </c>
      <c r="Q75" s="841">
        <v>32840</v>
      </c>
      <c r="R75" s="841">
        <v>37310</v>
      </c>
      <c r="S75" s="841"/>
      <c r="T75" s="841"/>
      <c r="U75" s="841"/>
      <c r="V75" s="841" t="s">
        <v>733</v>
      </c>
      <c r="W75" s="841">
        <v>1</v>
      </c>
      <c r="X75" s="841"/>
    </row>
    <row r="76" spans="1:24" ht="12.75" customHeight="1">
      <c r="A76" s="841">
        <v>1270</v>
      </c>
      <c r="B76" s="841">
        <v>2840</v>
      </c>
      <c r="C76" s="841" t="s">
        <v>726</v>
      </c>
      <c r="D76" s="841" t="s">
        <v>740</v>
      </c>
      <c r="E76" s="841">
        <v>1641</v>
      </c>
      <c r="F76" s="841">
        <v>3</v>
      </c>
      <c r="G76" s="841" t="s">
        <v>804</v>
      </c>
      <c r="H76" s="832" t="s">
        <v>729</v>
      </c>
      <c r="I76" s="841"/>
      <c r="J76" s="841" t="s">
        <v>730</v>
      </c>
      <c r="K76" s="841">
        <v>10</v>
      </c>
      <c r="L76" s="841" t="s">
        <v>731</v>
      </c>
      <c r="M76" s="841">
        <v>43600</v>
      </c>
      <c r="N76" s="841" t="s">
        <v>732</v>
      </c>
      <c r="O76" s="841">
        <v>94980</v>
      </c>
      <c r="P76" s="841">
        <v>51380</v>
      </c>
      <c r="Q76" s="841">
        <v>32840</v>
      </c>
      <c r="R76" s="841">
        <v>37310</v>
      </c>
      <c r="S76" s="841"/>
      <c r="T76" s="841"/>
      <c r="U76" s="841"/>
      <c r="V76" s="841" t="s">
        <v>733</v>
      </c>
      <c r="W76" s="841">
        <v>1</v>
      </c>
      <c r="X76" s="841"/>
    </row>
    <row r="77" spans="1:24" ht="12.75" customHeight="1">
      <c r="A77" s="841">
        <v>1270</v>
      </c>
      <c r="B77" s="841">
        <v>2810</v>
      </c>
      <c r="C77" s="841" t="s">
        <v>798</v>
      </c>
      <c r="D77" s="841" t="s">
        <v>740</v>
      </c>
      <c r="E77" s="841">
        <v>2105</v>
      </c>
      <c r="F77" s="841">
        <v>3</v>
      </c>
      <c r="G77" s="841" t="s">
        <v>805</v>
      </c>
      <c r="H77" s="832" t="s">
        <v>729</v>
      </c>
      <c r="I77" s="841"/>
      <c r="J77" s="841" t="s">
        <v>730</v>
      </c>
      <c r="K77" s="841">
        <v>65</v>
      </c>
      <c r="L77" s="841" t="s">
        <v>731</v>
      </c>
      <c r="M77" s="841">
        <v>43600</v>
      </c>
      <c r="N77" s="841" t="s">
        <v>742</v>
      </c>
      <c r="O77" s="841">
        <v>122380</v>
      </c>
      <c r="P77" s="841">
        <v>78780</v>
      </c>
      <c r="Q77" s="841">
        <v>32840</v>
      </c>
      <c r="R77" s="841">
        <v>37310</v>
      </c>
      <c r="S77" s="841"/>
      <c r="T77" s="841"/>
      <c r="U77" s="841"/>
      <c r="V77" s="841" t="s">
        <v>733</v>
      </c>
      <c r="W77" s="841">
        <v>1</v>
      </c>
      <c r="X77" s="841"/>
    </row>
    <row r="78" spans="1:24" ht="12.75" customHeight="1">
      <c r="A78" s="841">
        <v>1270</v>
      </c>
      <c r="B78" s="841">
        <v>2810</v>
      </c>
      <c r="C78" s="841" t="s">
        <v>798</v>
      </c>
      <c r="D78" s="841" t="s">
        <v>740</v>
      </c>
      <c r="E78" s="841">
        <v>2106</v>
      </c>
      <c r="F78" s="841">
        <v>3</v>
      </c>
      <c r="G78" s="841" t="s">
        <v>806</v>
      </c>
      <c r="H78" s="832" t="s">
        <v>729</v>
      </c>
      <c r="I78" s="841"/>
      <c r="J78" s="841" t="s">
        <v>730</v>
      </c>
      <c r="K78" s="841">
        <v>15</v>
      </c>
      <c r="L78" s="841" t="s">
        <v>731</v>
      </c>
      <c r="M78" s="841">
        <v>43600</v>
      </c>
      <c r="N78" s="841" t="s">
        <v>742</v>
      </c>
      <c r="O78" s="841">
        <v>122380</v>
      </c>
      <c r="P78" s="841">
        <v>78780</v>
      </c>
      <c r="Q78" s="841">
        <v>32840</v>
      </c>
      <c r="R78" s="841">
        <v>37310</v>
      </c>
      <c r="S78" s="841"/>
      <c r="T78" s="841"/>
      <c r="U78" s="841"/>
      <c r="V78" s="841" t="s">
        <v>733</v>
      </c>
      <c r="W78" s="841">
        <v>2</v>
      </c>
      <c r="X78" s="841"/>
    </row>
    <row r="79" spans="1:24" ht="12.75" customHeight="1">
      <c r="A79" s="841">
        <v>1270</v>
      </c>
      <c r="B79" s="841">
        <v>2810</v>
      </c>
      <c r="C79" s="841" t="s">
        <v>798</v>
      </c>
      <c r="D79" s="841" t="s">
        <v>740</v>
      </c>
      <c r="E79" s="841">
        <v>2111</v>
      </c>
      <c r="F79" s="841">
        <v>3</v>
      </c>
      <c r="G79" s="841" t="s">
        <v>807</v>
      </c>
      <c r="H79" s="832" t="s">
        <v>729</v>
      </c>
      <c r="I79" s="841"/>
      <c r="J79" s="841" t="s">
        <v>730</v>
      </c>
      <c r="K79" s="841">
        <v>25</v>
      </c>
      <c r="L79" s="841" t="s">
        <v>731</v>
      </c>
      <c r="M79" s="841">
        <v>43600</v>
      </c>
      <c r="N79" s="841" t="s">
        <v>742</v>
      </c>
      <c r="O79" s="841">
        <v>122380</v>
      </c>
      <c r="P79" s="841">
        <v>78780</v>
      </c>
      <c r="Q79" s="841">
        <v>32840</v>
      </c>
      <c r="R79" s="841">
        <v>37310</v>
      </c>
      <c r="S79" s="841"/>
      <c r="T79" s="841"/>
      <c r="U79" s="841"/>
      <c r="V79" s="841" t="s">
        <v>733</v>
      </c>
      <c r="W79" s="841">
        <v>2</v>
      </c>
      <c r="X79" s="841"/>
    </row>
    <row r="80" spans="1:24" ht="12.75" customHeight="1">
      <c r="A80" s="841">
        <v>1270</v>
      </c>
      <c r="B80" s="841">
        <v>2810</v>
      </c>
      <c r="C80" s="841" t="s">
        <v>798</v>
      </c>
      <c r="D80" s="841" t="s">
        <v>740</v>
      </c>
      <c r="E80" s="841">
        <v>2112</v>
      </c>
      <c r="F80" s="841">
        <v>3</v>
      </c>
      <c r="G80" s="841" t="s">
        <v>808</v>
      </c>
      <c r="H80" s="832" t="s">
        <v>729</v>
      </c>
      <c r="I80" s="841"/>
      <c r="J80" s="841" t="s">
        <v>730</v>
      </c>
      <c r="K80" s="841">
        <v>10</v>
      </c>
      <c r="L80" s="841" t="s">
        <v>731</v>
      </c>
      <c r="M80" s="841">
        <v>43600</v>
      </c>
      <c r="N80" s="841" t="s">
        <v>742</v>
      </c>
      <c r="O80" s="841">
        <v>122380</v>
      </c>
      <c r="P80" s="841">
        <v>78780</v>
      </c>
      <c r="Q80" s="841">
        <v>32840</v>
      </c>
      <c r="R80" s="841">
        <v>37310</v>
      </c>
      <c r="S80" s="841"/>
      <c r="T80" s="841"/>
      <c r="U80" s="841"/>
      <c r="V80" s="841" t="s">
        <v>733</v>
      </c>
      <c r="W80" s="841">
        <v>1</v>
      </c>
      <c r="X80" s="841"/>
    </row>
    <row r="81" spans="1:24" ht="12.75" customHeight="1">
      <c r="A81" s="841">
        <v>1270</v>
      </c>
      <c r="B81" s="841">
        <v>2810</v>
      </c>
      <c r="C81" s="841" t="s">
        <v>798</v>
      </c>
      <c r="D81" s="841" t="s">
        <v>740</v>
      </c>
      <c r="E81" s="841">
        <v>2114</v>
      </c>
      <c r="F81" s="841">
        <v>3</v>
      </c>
      <c r="G81" s="841" t="s">
        <v>809</v>
      </c>
      <c r="H81" s="832" t="s">
        <v>729</v>
      </c>
      <c r="I81" s="841"/>
      <c r="J81" s="841" t="s">
        <v>730</v>
      </c>
      <c r="K81" s="841">
        <v>15</v>
      </c>
      <c r="L81" s="841" t="s">
        <v>731</v>
      </c>
      <c r="M81" s="841">
        <v>43600</v>
      </c>
      <c r="N81" s="841" t="s">
        <v>742</v>
      </c>
      <c r="O81" s="841">
        <v>122380</v>
      </c>
      <c r="P81" s="841">
        <v>78780</v>
      </c>
      <c r="Q81" s="841">
        <v>32840</v>
      </c>
      <c r="R81" s="841">
        <v>37310</v>
      </c>
      <c r="S81" s="841"/>
      <c r="T81" s="841"/>
      <c r="U81" s="841"/>
      <c r="V81" s="841" t="s">
        <v>733</v>
      </c>
      <c r="W81" s="841">
        <v>1</v>
      </c>
      <c r="X81" s="841"/>
    </row>
    <row r="82" spans="1:24" ht="12.75" customHeight="1">
      <c r="A82" s="841">
        <v>1270</v>
      </c>
      <c r="B82" s="841">
        <v>2810</v>
      </c>
      <c r="C82" s="841" t="s">
        <v>798</v>
      </c>
      <c r="D82" s="841" t="s">
        <v>740</v>
      </c>
      <c r="E82" s="841">
        <v>2115</v>
      </c>
      <c r="F82" s="841">
        <v>3</v>
      </c>
      <c r="G82" s="841" t="s">
        <v>810</v>
      </c>
      <c r="H82" s="832" t="s">
        <v>729</v>
      </c>
      <c r="I82" s="841"/>
      <c r="J82" s="841" t="s">
        <v>730</v>
      </c>
      <c r="K82" s="841">
        <v>15</v>
      </c>
      <c r="L82" s="841" t="s">
        <v>731</v>
      </c>
      <c r="M82" s="841">
        <v>43600</v>
      </c>
      <c r="N82" s="841" t="s">
        <v>742</v>
      </c>
      <c r="O82" s="841">
        <v>122380</v>
      </c>
      <c r="P82" s="841">
        <v>78780</v>
      </c>
      <c r="Q82" s="841">
        <v>32840</v>
      </c>
      <c r="R82" s="841">
        <v>37310</v>
      </c>
      <c r="S82" s="841"/>
      <c r="T82" s="841"/>
      <c r="U82" s="841"/>
      <c r="V82" s="841" t="s">
        <v>733</v>
      </c>
      <c r="W82" s="841">
        <v>1</v>
      </c>
      <c r="X82" s="841"/>
    </row>
    <row r="83" spans="1:24" ht="12.75" customHeight="1">
      <c r="A83" s="841">
        <v>1270</v>
      </c>
      <c r="B83" s="841">
        <v>2810</v>
      </c>
      <c r="C83" s="841" t="s">
        <v>798</v>
      </c>
      <c r="D83" s="841" t="s">
        <v>740</v>
      </c>
      <c r="E83" s="841">
        <v>2122</v>
      </c>
      <c r="F83" s="841">
        <v>3</v>
      </c>
      <c r="G83" s="841" t="s">
        <v>811</v>
      </c>
      <c r="H83" s="832" t="s">
        <v>729</v>
      </c>
      <c r="I83" s="841"/>
      <c r="J83" s="841" t="s">
        <v>730</v>
      </c>
      <c r="K83" s="841">
        <v>5</v>
      </c>
      <c r="L83" s="841" t="s">
        <v>731</v>
      </c>
      <c r="M83" s="841">
        <v>43600</v>
      </c>
      <c r="N83" s="841" t="s">
        <v>742</v>
      </c>
      <c r="O83" s="841">
        <v>122380</v>
      </c>
      <c r="P83" s="841">
        <v>78780</v>
      </c>
      <c r="Q83" s="841">
        <v>32840</v>
      </c>
      <c r="R83" s="841">
        <v>37310</v>
      </c>
      <c r="S83" s="841"/>
      <c r="T83" s="841"/>
      <c r="U83" s="841"/>
      <c r="V83" s="841" t="s">
        <v>733</v>
      </c>
      <c r="W83" s="841">
        <v>1</v>
      </c>
      <c r="X83" s="841"/>
    </row>
    <row r="84" spans="1:24" ht="12.75" customHeight="1">
      <c r="A84" s="841">
        <v>1270</v>
      </c>
      <c r="B84" s="841">
        <v>2810</v>
      </c>
      <c r="C84" s="841" t="s">
        <v>798</v>
      </c>
      <c r="D84" s="841" t="s">
        <v>740</v>
      </c>
      <c r="E84" s="841">
        <v>2123</v>
      </c>
      <c r="F84" s="841">
        <v>3</v>
      </c>
      <c r="G84" s="841" t="s">
        <v>812</v>
      </c>
      <c r="H84" s="832" t="s">
        <v>729</v>
      </c>
      <c r="I84" s="841"/>
      <c r="J84" s="841" t="s">
        <v>730</v>
      </c>
      <c r="K84" s="841">
        <v>45</v>
      </c>
      <c r="L84" s="841" t="s">
        <v>731</v>
      </c>
      <c r="M84" s="841">
        <v>43600</v>
      </c>
      <c r="N84" s="841" t="s">
        <v>742</v>
      </c>
      <c r="O84" s="841">
        <v>122380</v>
      </c>
      <c r="P84" s="841">
        <v>78780</v>
      </c>
      <c r="Q84" s="841">
        <v>32840</v>
      </c>
      <c r="R84" s="841">
        <v>37310</v>
      </c>
      <c r="S84" s="841"/>
      <c r="T84" s="841"/>
      <c r="U84" s="841"/>
      <c r="V84" s="841" t="s">
        <v>733</v>
      </c>
      <c r="W84" s="841">
        <v>1</v>
      </c>
      <c r="X84" s="841"/>
    </row>
    <row r="85" spans="1:24" ht="12.75" customHeight="1">
      <c r="A85" s="841">
        <v>1270</v>
      </c>
      <c r="B85" s="841">
        <v>2810</v>
      </c>
      <c r="C85" s="841" t="s">
        <v>798</v>
      </c>
      <c r="D85" s="841" t="s">
        <v>740</v>
      </c>
      <c r="E85" s="841">
        <v>2125</v>
      </c>
      <c r="F85" s="841">
        <v>3</v>
      </c>
      <c r="G85" s="841" t="s">
        <v>813</v>
      </c>
      <c r="H85" s="832" t="s">
        <v>729</v>
      </c>
      <c r="I85" s="841"/>
      <c r="J85" s="841" t="s">
        <v>730</v>
      </c>
      <c r="K85" s="841">
        <v>5</v>
      </c>
      <c r="L85" s="841" t="s">
        <v>731</v>
      </c>
      <c r="M85" s="841">
        <v>43600</v>
      </c>
      <c r="N85" s="841" t="s">
        <v>742</v>
      </c>
      <c r="O85" s="841">
        <v>122380</v>
      </c>
      <c r="P85" s="841">
        <v>78780</v>
      </c>
      <c r="Q85" s="841">
        <v>32840</v>
      </c>
      <c r="R85" s="841">
        <v>37310</v>
      </c>
      <c r="S85" s="841"/>
      <c r="T85" s="841"/>
      <c r="U85" s="841"/>
      <c r="V85" s="841" t="s">
        <v>733</v>
      </c>
      <c r="W85" s="841">
        <v>1</v>
      </c>
      <c r="X85" s="841"/>
    </row>
    <row r="86" spans="1:24" ht="12.75" customHeight="1">
      <c r="A86" s="841">
        <v>1270</v>
      </c>
      <c r="B86" s="841">
        <v>2810</v>
      </c>
      <c r="C86" s="841" t="s">
        <v>798</v>
      </c>
      <c r="D86" s="841" t="s">
        <v>740</v>
      </c>
      <c r="E86" s="841">
        <v>2152</v>
      </c>
      <c r="F86" s="841">
        <v>3</v>
      </c>
      <c r="G86" s="841" t="s">
        <v>814</v>
      </c>
      <c r="H86" s="832" t="s">
        <v>729</v>
      </c>
      <c r="I86" s="841"/>
      <c r="J86" s="841" t="s">
        <v>730</v>
      </c>
      <c r="K86" s="841">
        <v>30</v>
      </c>
      <c r="L86" s="841" t="s">
        <v>731</v>
      </c>
      <c r="M86" s="841">
        <v>43600</v>
      </c>
      <c r="N86" s="841" t="s">
        <v>742</v>
      </c>
      <c r="O86" s="841">
        <v>122380</v>
      </c>
      <c r="P86" s="841">
        <v>78780</v>
      </c>
      <c r="Q86" s="841">
        <v>32840</v>
      </c>
      <c r="R86" s="841">
        <v>37310</v>
      </c>
      <c r="S86" s="841"/>
      <c r="T86" s="841"/>
      <c r="U86" s="841"/>
      <c r="V86" s="841" t="s">
        <v>733</v>
      </c>
      <c r="W86" s="841">
        <v>1</v>
      </c>
      <c r="X86" s="841"/>
    </row>
    <row r="87" spans="1:24" ht="12.75" customHeight="1">
      <c r="A87" s="841">
        <v>1235</v>
      </c>
      <c r="B87" s="841">
        <v>2815</v>
      </c>
      <c r="C87" s="841" t="s">
        <v>815</v>
      </c>
      <c r="D87" s="841" t="s">
        <v>740</v>
      </c>
      <c r="E87" s="841">
        <v>2447</v>
      </c>
      <c r="F87" s="841">
        <v>3</v>
      </c>
      <c r="G87" s="841" t="s">
        <v>816</v>
      </c>
      <c r="H87" s="832" t="s">
        <v>729</v>
      </c>
      <c r="I87" s="841"/>
      <c r="J87" s="841" t="s">
        <v>730</v>
      </c>
      <c r="K87" s="841">
        <v>5</v>
      </c>
      <c r="L87" s="841" t="s">
        <v>731</v>
      </c>
      <c r="M87" s="841">
        <v>43600</v>
      </c>
      <c r="N87" s="841" t="s">
        <v>817</v>
      </c>
      <c r="O87" s="841">
        <v>164010</v>
      </c>
      <c r="P87" s="841">
        <v>120410</v>
      </c>
      <c r="Q87" s="841">
        <v>21500</v>
      </c>
      <c r="R87" s="841">
        <v>37020</v>
      </c>
      <c r="S87" s="841"/>
      <c r="T87" s="841"/>
      <c r="U87" s="841"/>
      <c r="V87" s="841" t="s">
        <v>733</v>
      </c>
      <c r="W87" s="841">
        <v>2</v>
      </c>
      <c r="X87" s="841"/>
    </row>
    <row r="88" spans="1:24" ht="12.75" customHeight="1">
      <c r="A88" s="841">
        <v>1235</v>
      </c>
      <c r="B88" s="841">
        <v>2815</v>
      </c>
      <c r="C88" s="841" t="s">
        <v>815</v>
      </c>
      <c r="D88" s="841" t="s">
        <v>740</v>
      </c>
      <c r="E88" s="841">
        <v>2458</v>
      </c>
      <c r="F88" s="841">
        <v>3</v>
      </c>
      <c r="G88" s="841" t="s">
        <v>818</v>
      </c>
      <c r="H88" s="832" t="s">
        <v>729</v>
      </c>
      <c r="I88" s="841"/>
      <c r="J88" s="841" t="s">
        <v>730</v>
      </c>
      <c r="K88" s="841">
        <v>5</v>
      </c>
      <c r="L88" s="841" t="s">
        <v>731</v>
      </c>
      <c r="M88" s="841">
        <v>43600</v>
      </c>
      <c r="N88" s="841" t="s">
        <v>817</v>
      </c>
      <c r="O88" s="841">
        <v>164010</v>
      </c>
      <c r="P88" s="841">
        <v>120410</v>
      </c>
      <c r="Q88" s="841">
        <v>21500</v>
      </c>
      <c r="R88" s="841">
        <v>37020</v>
      </c>
      <c r="S88" s="841"/>
      <c r="T88" s="841"/>
      <c r="U88" s="841"/>
      <c r="V88" s="841" t="s">
        <v>733</v>
      </c>
      <c r="W88" s="841">
        <v>2</v>
      </c>
      <c r="X88" s="841"/>
    </row>
    <row r="89" spans="1:24" ht="12.75" customHeight="1">
      <c r="A89" s="841">
        <v>1890</v>
      </c>
      <c r="B89" s="841">
        <v>2840</v>
      </c>
      <c r="C89" s="841" t="s">
        <v>726</v>
      </c>
      <c r="D89" s="841" t="s">
        <v>740</v>
      </c>
      <c r="E89" s="841">
        <v>2740</v>
      </c>
      <c r="F89" s="841">
        <v>2</v>
      </c>
      <c r="G89" s="841" t="s">
        <v>819</v>
      </c>
      <c r="H89" s="832" t="s">
        <v>729</v>
      </c>
      <c r="I89" s="841"/>
      <c r="J89" s="841" t="s">
        <v>730</v>
      </c>
      <c r="K89" s="841">
        <v>5</v>
      </c>
      <c r="L89" s="841" t="s">
        <v>731</v>
      </c>
      <c r="M89" s="841">
        <v>43600</v>
      </c>
      <c r="N89" s="841" t="s">
        <v>732</v>
      </c>
      <c r="O89" s="841">
        <v>94980</v>
      </c>
      <c r="P89" s="841">
        <v>51380</v>
      </c>
      <c r="Q89" s="841">
        <v>12420</v>
      </c>
      <c r="R89" s="841">
        <v>12530</v>
      </c>
      <c r="S89" s="841"/>
      <c r="T89" s="841"/>
      <c r="U89" s="841"/>
      <c r="V89" s="841" t="s">
        <v>733</v>
      </c>
      <c r="W89" s="841">
        <v>1</v>
      </c>
      <c r="X89" s="841"/>
    </row>
    <row r="90" spans="1:24" ht="12.75" customHeight="1">
      <c r="A90" s="841">
        <v>1890</v>
      </c>
      <c r="B90" s="841">
        <v>2840</v>
      </c>
      <c r="C90" s="841" t="s">
        <v>726</v>
      </c>
      <c r="D90" s="841" t="s">
        <v>740</v>
      </c>
      <c r="E90" s="841">
        <v>2741</v>
      </c>
      <c r="F90" s="841">
        <v>2</v>
      </c>
      <c r="G90" s="841" t="s">
        <v>820</v>
      </c>
      <c r="H90" s="832" t="s">
        <v>729</v>
      </c>
      <c r="I90" s="841"/>
      <c r="J90" s="841" t="s">
        <v>730</v>
      </c>
      <c r="K90" s="841">
        <v>5</v>
      </c>
      <c r="L90" s="841" t="s">
        <v>731</v>
      </c>
      <c r="M90" s="841">
        <v>43600</v>
      </c>
      <c r="N90" s="841" t="s">
        <v>732</v>
      </c>
      <c r="O90" s="841">
        <v>94980</v>
      </c>
      <c r="P90" s="841">
        <v>51380</v>
      </c>
      <c r="Q90" s="841">
        <v>12420</v>
      </c>
      <c r="R90" s="841">
        <v>12530</v>
      </c>
      <c r="S90" s="841"/>
      <c r="T90" s="841"/>
      <c r="U90" s="841"/>
      <c r="V90" s="841" t="s">
        <v>733</v>
      </c>
      <c r="W90" s="841">
        <v>1</v>
      </c>
      <c r="X90" s="841"/>
    </row>
    <row r="91" spans="1:24" ht="12.75" customHeight="1">
      <c r="A91" s="841">
        <v>1890</v>
      </c>
      <c r="B91" s="841">
        <v>2840</v>
      </c>
      <c r="C91" s="841" t="s">
        <v>726</v>
      </c>
      <c r="D91" s="841" t="s">
        <v>740</v>
      </c>
      <c r="E91" s="841">
        <v>2743</v>
      </c>
      <c r="F91" s="841">
        <v>2</v>
      </c>
      <c r="G91" s="841" t="s">
        <v>821</v>
      </c>
      <c r="H91" s="832" t="s">
        <v>729</v>
      </c>
      <c r="I91" s="841"/>
      <c r="J91" s="841" t="s">
        <v>730</v>
      </c>
      <c r="K91" s="841">
        <v>5</v>
      </c>
      <c r="L91" s="841" t="s">
        <v>731</v>
      </c>
      <c r="M91" s="841">
        <v>43600</v>
      </c>
      <c r="N91" s="841" t="s">
        <v>732</v>
      </c>
      <c r="O91" s="841">
        <v>94980</v>
      </c>
      <c r="P91" s="841">
        <v>51380</v>
      </c>
      <c r="Q91" s="841">
        <v>12420</v>
      </c>
      <c r="R91" s="841">
        <v>12530</v>
      </c>
      <c r="S91" s="841"/>
      <c r="T91" s="841"/>
      <c r="U91" s="841"/>
      <c r="V91" s="841" t="s">
        <v>733</v>
      </c>
      <c r="W91" s="841">
        <v>1</v>
      </c>
      <c r="X91" s="841"/>
    </row>
    <row r="92" spans="1:24" ht="12.75" customHeight="1">
      <c r="A92" s="841">
        <v>1890</v>
      </c>
      <c r="B92" s="841">
        <v>2840</v>
      </c>
      <c r="C92" s="841" t="s">
        <v>726</v>
      </c>
      <c r="D92" s="841" t="s">
        <v>740</v>
      </c>
      <c r="E92" s="841">
        <v>2763</v>
      </c>
      <c r="F92" s="841">
        <v>3</v>
      </c>
      <c r="G92" s="841" t="s">
        <v>822</v>
      </c>
      <c r="H92" s="832" t="s">
        <v>729</v>
      </c>
      <c r="I92" s="841"/>
      <c r="J92" s="841" t="s">
        <v>730</v>
      </c>
      <c r="K92" s="841">
        <v>5</v>
      </c>
      <c r="L92" s="841" t="s">
        <v>731</v>
      </c>
      <c r="M92" s="841">
        <v>43600</v>
      </c>
      <c r="N92" s="841" t="s">
        <v>732</v>
      </c>
      <c r="O92" s="841">
        <v>94980</v>
      </c>
      <c r="P92" s="841">
        <v>51380</v>
      </c>
      <c r="Q92" s="841">
        <v>12420</v>
      </c>
      <c r="R92" s="841">
        <v>12530</v>
      </c>
      <c r="S92" s="841"/>
      <c r="T92" s="841"/>
      <c r="U92" s="841"/>
      <c r="V92" s="841" t="s">
        <v>733</v>
      </c>
      <c r="W92" s="841">
        <v>1</v>
      </c>
      <c r="X92" s="841"/>
    </row>
    <row r="93" spans="1:24" ht="12.75" customHeight="1">
      <c r="A93" s="841">
        <v>1890</v>
      </c>
      <c r="B93" s="841">
        <v>2840</v>
      </c>
      <c r="C93" s="841" t="s">
        <v>726</v>
      </c>
      <c r="D93" s="841" t="s">
        <v>740</v>
      </c>
      <c r="E93" s="841">
        <v>2764</v>
      </c>
      <c r="F93" s="841">
        <v>3</v>
      </c>
      <c r="G93" s="841" t="s">
        <v>823</v>
      </c>
      <c r="H93" s="832" t="s">
        <v>729</v>
      </c>
      <c r="I93" s="841"/>
      <c r="J93" s="841" t="s">
        <v>730</v>
      </c>
      <c r="K93" s="841">
        <v>5</v>
      </c>
      <c r="L93" s="841" t="s">
        <v>731</v>
      </c>
      <c r="M93" s="841">
        <v>43600</v>
      </c>
      <c r="N93" s="841" t="s">
        <v>732</v>
      </c>
      <c r="O93" s="841">
        <v>94980</v>
      </c>
      <c r="P93" s="841">
        <v>51380</v>
      </c>
      <c r="Q93" s="841">
        <v>12420</v>
      </c>
      <c r="R93" s="841">
        <v>12530</v>
      </c>
      <c r="S93" s="841"/>
      <c r="T93" s="841"/>
      <c r="U93" s="841"/>
      <c r="V93" s="841" t="s">
        <v>733</v>
      </c>
      <c r="W93" s="841">
        <v>1</v>
      </c>
      <c r="X93" s="841"/>
    </row>
    <row r="94" spans="1:24" ht="12.75" customHeight="1">
      <c r="A94" s="841">
        <v>1760</v>
      </c>
      <c r="B94" s="841">
        <v>2826</v>
      </c>
      <c r="C94" s="841" t="s">
        <v>824</v>
      </c>
      <c r="D94" s="841" t="s">
        <v>745</v>
      </c>
      <c r="E94" s="841">
        <v>2833</v>
      </c>
      <c r="F94" s="841">
        <v>3</v>
      </c>
      <c r="G94" s="841" t="s">
        <v>825</v>
      </c>
      <c r="H94" s="832" t="s">
        <v>729</v>
      </c>
      <c r="I94" s="841"/>
      <c r="J94" s="841" t="s">
        <v>730</v>
      </c>
      <c r="K94" s="841">
        <v>25</v>
      </c>
      <c r="L94" s="841" t="s">
        <v>731</v>
      </c>
      <c r="M94" s="841">
        <v>43600</v>
      </c>
      <c r="N94" s="841" t="s">
        <v>747</v>
      </c>
      <c r="O94" s="841">
        <v>109600</v>
      </c>
      <c r="P94" s="841">
        <v>66000</v>
      </c>
      <c r="Q94" s="841">
        <v>17610</v>
      </c>
      <c r="R94" s="841">
        <v>41920</v>
      </c>
      <c r="S94" s="841"/>
      <c r="T94" s="841"/>
      <c r="U94" s="841"/>
      <c r="V94" s="841" t="s">
        <v>733</v>
      </c>
      <c r="W94" s="841">
        <v>1</v>
      </c>
      <c r="X94" s="841"/>
    </row>
    <row r="95" spans="1:24" ht="12.75" customHeight="1">
      <c r="A95" s="841">
        <v>1760</v>
      </c>
      <c r="B95" s="841">
        <v>2826</v>
      </c>
      <c r="C95" s="841" t="s">
        <v>824</v>
      </c>
      <c r="D95" s="841" t="s">
        <v>745</v>
      </c>
      <c r="E95" s="841">
        <v>2839</v>
      </c>
      <c r="F95" s="841">
        <v>3</v>
      </c>
      <c r="G95" s="841" t="s">
        <v>826</v>
      </c>
      <c r="H95" s="832" t="s">
        <v>729</v>
      </c>
      <c r="I95" s="841"/>
      <c r="J95" s="841" t="s">
        <v>730</v>
      </c>
      <c r="K95" s="841">
        <v>25</v>
      </c>
      <c r="L95" s="841" t="s">
        <v>731</v>
      </c>
      <c r="M95" s="841">
        <v>43600</v>
      </c>
      <c r="N95" s="841" t="s">
        <v>747</v>
      </c>
      <c r="O95" s="841">
        <v>109600</v>
      </c>
      <c r="P95" s="841">
        <v>66000</v>
      </c>
      <c r="Q95" s="841">
        <v>17610</v>
      </c>
      <c r="R95" s="841">
        <v>41920</v>
      </c>
      <c r="S95" s="841"/>
      <c r="T95" s="841"/>
      <c r="U95" s="841"/>
      <c r="V95" s="841" t="s">
        <v>733</v>
      </c>
      <c r="W95" s="841">
        <v>1</v>
      </c>
      <c r="X95" s="841"/>
    </row>
    <row r="96" spans="1:24" ht="12.75" customHeight="1">
      <c r="A96" s="841">
        <v>1760</v>
      </c>
      <c r="B96" s="841">
        <v>2826</v>
      </c>
      <c r="C96" s="841" t="s">
        <v>824</v>
      </c>
      <c r="D96" s="841" t="s">
        <v>745</v>
      </c>
      <c r="E96" s="841">
        <v>2842</v>
      </c>
      <c r="F96" s="841">
        <v>3</v>
      </c>
      <c r="G96" s="841" t="s">
        <v>827</v>
      </c>
      <c r="H96" s="832" t="s">
        <v>729</v>
      </c>
      <c r="I96" s="841"/>
      <c r="J96" s="841" t="s">
        <v>730</v>
      </c>
      <c r="K96" s="841">
        <v>25</v>
      </c>
      <c r="L96" s="841" t="s">
        <v>731</v>
      </c>
      <c r="M96" s="841">
        <v>43600</v>
      </c>
      <c r="N96" s="841" t="s">
        <v>747</v>
      </c>
      <c r="O96" s="841">
        <v>109600</v>
      </c>
      <c r="P96" s="841">
        <v>66000</v>
      </c>
      <c r="Q96" s="841">
        <v>17610</v>
      </c>
      <c r="R96" s="841">
        <v>41920</v>
      </c>
      <c r="S96" s="841"/>
      <c r="T96" s="841"/>
      <c r="U96" s="841"/>
      <c r="V96" s="841" t="s">
        <v>733</v>
      </c>
      <c r="W96" s="841">
        <v>1</v>
      </c>
      <c r="X96" s="841"/>
    </row>
    <row r="97" spans="1:24" ht="12.75" customHeight="1">
      <c r="A97" s="841">
        <v>1760</v>
      </c>
      <c r="B97" s="841">
        <v>2826</v>
      </c>
      <c r="C97" s="841" t="s">
        <v>824</v>
      </c>
      <c r="D97" s="841" t="s">
        <v>745</v>
      </c>
      <c r="E97" s="841">
        <v>2845</v>
      </c>
      <c r="F97" s="841">
        <v>3</v>
      </c>
      <c r="G97" s="841" t="s">
        <v>828</v>
      </c>
      <c r="H97" s="832" t="s">
        <v>729</v>
      </c>
      <c r="I97" s="841"/>
      <c r="J97" s="841" t="s">
        <v>730</v>
      </c>
      <c r="K97" s="841">
        <v>25</v>
      </c>
      <c r="L97" s="841" t="s">
        <v>731</v>
      </c>
      <c r="M97" s="841">
        <v>43600</v>
      </c>
      <c r="N97" s="841" t="s">
        <v>747</v>
      </c>
      <c r="O97" s="841">
        <v>109600</v>
      </c>
      <c r="P97" s="841">
        <v>66000</v>
      </c>
      <c r="Q97" s="841">
        <v>17610</v>
      </c>
      <c r="R97" s="841">
        <v>41920</v>
      </c>
      <c r="S97" s="841"/>
      <c r="T97" s="841"/>
      <c r="U97" s="841"/>
      <c r="V97" s="841" t="s">
        <v>733</v>
      </c>
      <c r="W97" s="841">
        <v>1</v>
      </c>
      <c r="X97" s="841"/>
    </row>
    <row r="98" spans="1:24" ht="12.75" customHeight="1">
      <c r="A98" s="841">
        <v>1760</v>
      </c>
      <c r="B98" s="841">
        <v>2821</v>
      </c>
      <c r="C98" s="841" t="s">
        <v>829</v>
      </c>
      <c r="D98" s="841" t="s">
        <v>745</v>
      </c>
      <c r="E98" s="841">
        <v>2846</v>
      </c>
      <c r="F98" s="841">
        <v>3</v>
      </c>
      <c r="G98" s="841" t="s">
        <v>830</v>
      </c>
      <c r="H98" s="832" t="s">
        <v>729</v>
      </c>
      <c r="I98" s="841"/>
      <c r="J98" s="841" t="s">
        <v>730</v>
      </c>
      <c r="K98" s="841">
        <v>25</v>
      </c>
      <c r="L98" s="841" t="s">
        <v>731</v>
      </c>
      <c r="M98" s="841">
        <v>43600</v>
      </c>
      <c r="N98" s="841" t="s">
        <v>742</v>
      </c>
      <c r="O98" s="841">
        <v>122380</v>
      </c>
      <c r="P98" s="841">
        <v>78780</v>
      </c>
      <c r="Q98" s="841">
        <v>17610</v>
      </c>
      <c r="R98" s="841">
        <v>41920</v>
      </c>
      <c r="S98" s="841"/>
      <c r="T98" s="841"/>
      <c r="U98" s="841"/>
      <c r="V98" s="841" t="s">
        <v>733</v>
      </c>
      <c r="W98" s="841">
        <v>1</v>
      </c>
      <c r="X98" s="841"/>
    </row>
    <row r="99" spans="1:24" ht="12.75" customHeight="1">
      <c r="A99" s="841">
        <v>1575</v>
      </c>
      <c r="B99" s="841">
        <v>2840</v>
      </c>
      <c r="C99" s="841" t="s">
        <v>726</v>
      </c>
      <c r="D99" s="841" t="s">
        <v>745</v>
      </c>
      <c r="E99" s="841">
        <v>2848</v>
      </c>
      <c r="F99" s="841">
        <v>2</v>
      </c>
      <c r="G99" s="841" t="s">
        <v>831</v>
      </c>
      <c r="H99" s="832" t="s">
        <v>729</v>
      </c>
      <c r="I99" s="841"/>
      <c r="J99" s="841" t="s">
        <v>730</v>
      </c>
      <c r="K99" s="841">
        <v>3</v>
      </c>
      <c r="L99" s="841" t="s">
        <v>731</v>
      </c>
      <c r="M99" s="841">
        <v>43600</v>
      </c>
      <c r="N99" s="841" t="s">
        <v>732</v>
      </c>
      <c r="O99" s="841">
        <v>94980</v>
      </c>
      <c r="P99" s="841">
        <v>51380</v>
      </c>
      <c r="Q99" s="841">
        <v>17610</v>
      </c>
      <c r="R99" s="841">
        <v>22610</v>
      </c>
      <c r="S99" s="841"/>
      <c r="T99" s="841"/>
      <c r="U99" s="841"/>
      <c r="V99" s="841" t="s">
        <v>733</v>
      </c>
      <c r="W99" s="841">
        <v>1</v>
      </c>
      <c r="X99" s="841"/>
    </row>
    <row r="100" spans="1:24" ht="12.75" customHeight="1">
      <c r="A100" s="841">
        <v>1575</v>
      </c>
      <c r="B100" s="841">
        <v>2840</v>
      </c>
      <c r="C100" s="841" t="s">
        <v>726</v>
      </c>
      <c r="D100" s="841" t="s">
        <v>745</v>
      </c>
      <c r="E100" s="841">
        <v>2849</v>
      </c>
      <c r="F100" s="841">
        <v>2</v>
      </c>
      <c r="G100" s="841" t="s">
        <v>832</v>
      </c>
      <c r="H100" s="832" t="s">
        <v>729</v>
      </c>
      <c r="I100" s="841"/>
      <c r="J100" s="841" t="s">
        <v>730</v>
      </c>
      <c r="K100" s="841">
        <v>2</v>
      </c>
      <c r="L100" s="841" t="s">
        <v>731</v>
      </c>
      <c r="M100" s="841">
        <v>43600</v>
      </c>
      <c r="N100" s="841" t="s">
        <v>732</v>
      </c>
      <c r="O100" s="841">
        <v>94980</v>
      </c>
      <c r="P100" s="841">
        <v>51380</v>
      </c>
      <c r="Q100" s="841">
        <v>17610</v>
      </c>
      <c r="R100" s="841">
        <v>22610</v>
      </c>
      <c r="S100" s="841"/>
      <c r="T100" s="841"/>
      <c r="U100" s="841"/>
      <c r="V100" s="841" t="s">
        <v>733</v>
      </c>
      <c r="W100" s="841">
        <v>1</v>
      </c>
      <c r="X100" s="841"/>
    </row>
    <row r="101" spans="1:24" ht="12.75" customHeight="1">
      <c r="A101" s="841">
        <v>1260</v>
      </c>
      <c r="B101" s="841">
        <v>2826</v>
      </c>
      <c r="C101" s="841" t="s">
        <v>824</v>
      </c>
      <c r="D101" s="841" t="s">
        <v>740</v>
      </c>
      <c r="E101" s="841">
        <v>2888</v>
      </c>
      <c r="F101" s="841">
        <v>2</v>
      </c>
      <c r="G101" s="841" t="s">
        <v>833</v>
      </c>
      <c r="H101" s="832" t="s">
        <v>729</v>
      </c>
      <c r="I101" s="841"/>
      <c r="J101" s="841" t="s">
        <v>730</v>
      </c>
      <c r="K101" s="841">
        <v>5</v>
      </c>
      <c r="L101" s="841" t="s">
        <v>731</v>
      </c>
      <c r="M101" s="841">
        <v>43600</v>
      </c>
      <c r="N101" s="841" t="s">
        <v>747</v>
      </c>
      <c r="O101" s="841">
        <v>109600</v>
      </c>
      <c r="P101" s="841">
        <v>66000</v>
      </c>
      <c r="Q101" s="841">
        <v>17610</v>
      </c>
      <c r="R101" s="841">
        <v>22610</v>
      </c>
      <c r="S101" s="841"/>
      <c r="T101" s="841"/>
      <c r="U101" s="841"/>
      <c r="V101" s="841" t="s">
        <v>733</v>
      </c>
      <c r="W101" s="841">
        <v>1</v>
      </c>
      <c r="X101" s="841"/>
    </row>
    <row r="102" spans="1:24" ht="12.75" customHeight="1">
      <c r="A102" s="841">
        <v>1260</v>
      </c>
      <c r="B102" s="841">
        <v>2826</v>
      </c>
      <c r="C102" s="841" t="s">
        <v>824</v>
      </c>
      <c r="D102" s="841" t="s">
        <v>740</v>
      </c>
      <c r="E102" s="841">
        <v>2890</v>
      </c>
      <c r="F102" s="841">
        <v>2</v>
      </c>
      <c r="G102" s="841" t="s">
        <v>834</v>
      </c>
      <c r="H102" s="832" t="s">
        <v>729</v>
      </c>
      <c r="I102" s="841"/>
      <c r="J102" s="841" t="s">
        <v>730</v>
      </c>
      <c r="K102" s="841">
        <v>5</v>
      </c>
      <c r="L102" s="841" t="s">
        <v>731</v>
      </c>
      <c r="M102" s="841">
        <v>43600</v>
      </c>
      <c r="N102" s="841" t="s">
        <v>747</v>
      </c>
      <c r="O102" s="841">
        <v>109600</v>
      </c>
      <c r="P102" s="841">
        <v>66000</v>
      </c>
      <c r="Q102" s="841">
        <v>17610</v>
      </c>
      <c r="R102" s="841">
        <v>22610</v>
      </c>
      <c r="S102" s="841"/>
      <c r="T102" s="841"/>
      <c r="U102" s="841"/>
      <c r="V102" s="841" t="s">
        <v>733</v>
      </c>
      <c r="W102" s="841">
        <v>1</v>
      </c>
      <c r="X102" s="841"/>
    </row>
    <row r="103" spans="1:24" ht="12.75" customHeight="1">
      <c r="A103" s="841">
        <v>1260</v>
      </c>
      <c r="B103" s="841">
        <v>2826</v>
      </c>
      <c r="C103" s="841" t="s">
        <v>824</v>
      </c>
      <c r="D103" s="841" t="s">
        <v>740</v>
      </c>
      <c r="E103" s="841">
        <v>2930</v>
      </c>
      <c r="F103" s="841">
        <v>3</v>
      </c>
      <c r="G103" s="841" t="s">
        <v>835</v>
      </c>
      <c r="H103" s="832" t="s">
        <v>729</v>
      </c>
      <c r="I103" s="841"/>
      <c r="J103" s="841" t="s">
        <v>730</v>
      </c>
      <c r="K103" s="841">
        <v>5</v>
      </c>
      <c r="L103" s="841" t="s">
        <v>731</v>
      </c>
      <c r="M103" s="841">
        <v>43600</v>
      </c>
      <c r="N103" s="841" t="s">
        <v>747</v>
      </c>
      <c r="O103" s="841">
        <v>109600</v>
      </c>
      <c r="P103" s="841">
        <v>66000</v>
      </c>
      <c r="Q103" s="841">
        <v>17610</v>
      </c>
      <c r="R103" s="841">
        <v>22610</v>
      </c>
      <c r="S103" s="841"/>
      <c r="T103" s="841"/>
      <c r="U103" s="841"/>
      <c r="V103" s="841" t="s">
        <v>733</v>
      </c>
      <c r="W103" s="841">
        <v>1</v>
      </c>
      <c r="X103" s="841"/>
    </row>
    <row r="104" spans="1:24" ht="12.75" customHeight="1">
      <c r="A104" s="841">
        <v>1260</v>
      </c>
      <c r="B104" s="841">
        <v>2826</v>
      </c>
      <c r="C104" s="841" t="s">
        <v>824</v>
      </c>
      <c r="D104" s="841" t="s">
        <v>740</v>
      </c>
      <c r="E104" s="841">
        <v>2931</v>
      </c>
      <c r="F104" s="841">
        <v>3</v>
      </c>
      <c r="G104" s="841" t="s">
        <v>836</v>
      </c>
      <c r="H104" s="832" t="s">
        <v>729</v>
      </c>
      <c r="I104" s="841"/>
      <c r="J104" s="841" t="s">
        <v>730</v>
      </c>
      <c r="K104" s="841">
        <v>5</v>
      </c>
      <c r="L104" s="841" t="s">
        <v>731</v>
      </c>
      <c r="M104" s="841">
        <v>43600</v>
      </c>
      <c r="N104" s="841" t="s">
        <v>747</v>
      </c>
      <c r="O104" s="841">
        <v>109600</v>
      </c>
      <c r="P104" s="841">
        <v>66000</v>
      </c>
      <c r="Q104" s="841">
        <v>17610</v>
      </c>
      <c r="R104" s="841">
        <v>22610</v>
      </c>
      <c r="S104" s="841"/>
      <c r="T104" s="841"/>
      <c r="U104" s="841"/>
      <c r="V104" s="841" t="s">
        <v>733</v>
      </c>
      <c r="W104" s="841">
        <v>1</v>
      </c>
      <c r="X104" s="841"/>
    </row>
    <row r="105" spans="1:24" ht="12.75" customHeight="1">
      <c r="A105" s="841">
        <v>1260</v>
      </c>
      <c r="B105" s="841">
        <v>2826</v>
      </c>
      <c r="C105" s="841" t="s">
        <v>824</v>
      </c>
      <c r="D105" s="841" t="s">
        <v>740</v>
      </c>
      <c r="E105" s="841">
        <v>2932</v>
      </c>
      <c r="F105" s="841">
        <v>3</v>
      </c>
      <c r="G105" s="841" t="s">
        <v>837</v>
      </c>
      <c r="H105" s="832" t="s">
        <v>729</v>
      </c>
      <c r="I105" s="841"/>
      <c r="J105" s="841" t="s">
        <v>730</v>
      </c>
      <c r="K105" s="841">
        <v>5</v>
      </c>
      <c r="L105" s="841" t="s">
        <v>731</v>
      </c>
      <c r="M105" s="841">
        <v>43600</v>
      </c>
      <c r="N105" s="841" t="s">
        <v>747</v>
      </c>
      <c r="O105" s="841">
        <v>109600</v>
      </c>
      <c r="P105" s="841">
        <v>66000</v>
      </c>
      <c r="Q105" s="841">
        <v>17610</v>
      </c>
      <c r="R105" s="841">
        <v>22610</v>
      </c>
      <c r="S105" s="841"/>
      <c r="T105" s="841"/>
      <c r="U105" s="841"/>
      <c r="V105" s="841" t="s">
        <v>733</v>
      </c>
      <c r="W105" s="841">
        <v>1</v>
      </c>
      <c r="X105" s="841"/>
    </row>
    <row r="106" spans="1:24" ht="12.75" customHeight="1">
      <c r="A106" s="841">
        <v>1260</v>
      </c>
      <c r="B106" s="841">
        <v>2826</v>
      </c>
      <c r="C106" s="841" t="s">
        <v>824</v>
      </c>
      <c r="D106" s="841" t="s">
        <v>740</v>
      </c>
      <c r="E106" s="841">
        <v>2933</v>
      </c>
      <c r="F106" s="841">
        <v>1</v>
      </c>
      <c r="G106" s="841" t="s">
        <v>838</v>
      </c>
      <c r="H106" s="832" t="s">
        <v>729</v>
      </c>
      <c r="I106" s="841"/>
      <c r="J106" s="841" t="s">
        <v>730</v>
      </c>
      <c r="K106" s="841">
        <v>5</v>
      </c>
      <c r="L106" s="841" t="s">
        <v>731</v>
      </c>
      <c r="M106" s="841">
        <v>43600</v>
      </c>
      <c r="N106" s="841" t="s">
        <v>747</v>
      </c>
      <c r="O106" s="841">
        <v>109600</v>
      </c>
      <c r="P106" s="841">
        <v>66000</v>
      </c>
      <c r="Q106" s="841">
        <v>17610</v>
      </c>
      <c r="R106" s="841">
        <v>22610</v>
      </c>
      <c r="S106" s="841"/>
      <c r="T106" s="841"/>
      <c r="U106" s="841"/>
      <c r="V106" s="841" t="s">
        <v>733</v>
      </c>
      <c r="W106" s="841">
        <v>1</v>
      </c>
      <c r="X106" s="841"/>
    </row>
    <row r="107" spans="1:24" ht="12.75" customHeight="1">
      <c r="A107" s="841">
        <v>1260</v>
      </c>
      <c r="B107" s="841">
        <v>2826</v>
      </c>
      <c r="C107" s="841" t="s">
        <v>824</v>
      </c>
      <c r="D107" s="841" t="s">
        <v>740</v>
      </c>
      <c r="E107" s="841">
        <v>2934</v>
      </c>
      <c r="F107" s="841">
        <v>3</v>
      </c>
      <c r="G107" s="841" t="s">
        <v>839</v>
      </c>
      <c r="H107" s="832" t="s">
        <v>729</v>
      </c>
      <c r="I107" s="841"/>
      <c r="J107" s="841" t="s">
        <v>730</v>
      </c>
      <c r="K107" s="841">
        <v>5</v>
      </c>
      <c r="L107" s="841" t="s">
        <v>731</v>
      </c>
      <c r="M107" s="841">
        <v>43600</v>
      </c>
      <c r="N107" s="841" t="s">
        <v>747</v>
      </c>
      <c r="O107" s="841">
        <v>109600</v>
      </c>
      <c r="P107" s="841">
        <v>66000</v>
      </c>
      <c r="Q107" s="841">
        <v>17610</v>
      </c>
      <c r="R107" s="841">
        <v>22610</v>
      </c>
      <c r="S107" s="841"/>
      <c r="T107" s="841"/>
      <c r="U107" s="841"/>
      <c r="V107" s="841" t="s">
        <v>733</v>
      </c>
      <c r="W107" s="841">
        <v>1</v>
      </c>
      <c r="X107" s="841"/>
    </row>
    <row r="108" spans="1:24" ht="12.75" customHeight="1">
      <c r="A108" s="841">
        <v>1590</v>
      </c>
      <c r="B108" s="841">
        <v>2813</v>
      </c>
      <c r="C108" s="841" t="s">
        <v>766</v>
      </c>
      <c r="D108" s="841" t="s">
        <v>767</v>
      </c>
      <c r="E108" s="841">
        <v>2995</v>
      </c>
      <c r="F108" s="841">
        <v>1</v>
      </c>
      <c r="G108" s="841" t="s">
        <v>840</v>
      </c>
      <c r="H108" s="832" t="s">
        <v>729</v>
      </c>
      <c r="I108" s="841"/>
      <c r="J108" s="841" t="s">
        <v>730</v>
      </c>
      <c r="K108" s="841">
        <v>10</v>
      </c>
      <c r="L108" s="841" t="s">
        <v>731</v>
      </c>
      <c r="M108" s="841">
        <v>43600</v>
      </c>
      <c r="N108" s="841" t="s">
        <v>769</v>
      </c>
      <c r="O108" s="841">
        <v>101540</v>
      </c>
      <c r="P108" s="841">
        <v>57940</v>
      </c>
      <c r="Q108" s="841">
        <v>25070</v>
      </c>
      <c r="R108" s="841">
        <v>32260</v>
      </c>
      <c r="S108" s="841"/>
      <c r="T108" s="841"/>
      <c r="U108" s="841"/>
      <c r="V108" s="841" t="s">
        <v>733</v>
      </c>
      <c r="W108" s="841">
        <v>2</v>
      </c>
      <c r="X108" s="841"/>
    </row>
    <row r="109" spans="1:24" ht="12.75" customHeight="1">
      <c r="A109" s="841">
        <v>1210</v>
      </c>
      <c r="B109" s="841">
        <v>2806</v>
      </c>
      <c r="C109" s="841" t="s">
        <v>841</v>
      </c>
      <c r="D109" s="841" t="s">
        <v>740</v>
      </c>
      <c r="E109" s="841">
        <v>3000</v>
      </c>
      <c r="F109" s="841">
        <v>2</v>
      </c>
      <c r="G109" s="841" t="s">
        <v>842</v>
      </c>
      <c r="H109" s="832" t="s">
        <v>729</v>
      </c>
      <c r="I109" s="841"/>
      <c r="J109" s="841" t="s">
        <v>730</v>
      </c>
      <c r="K109" s="841">
        <v>5</v>
      </c>
      <c r="L109" s="841" t="s">
        <v>731</v>
      </c>
      <c r="M109" s="841">
        <v>43600</v>
      </c>
      <c r="N109" s="841" t="s">
        <v>843</v>
      </c>
      <c r="O109" s="841">
        <v>149210</v>
      </c>
      <c r="P109" s="841">
        <v>105610</v>
      </c>
      <c r="Q109" s="841">
        <v>17610</v>
      </c>
      <c r="R109" s="841">
        <v>22610</v>
      </c>
      <c r="S109" s="841"/>
      <c r="T109" s="841"/>
      <c r="U109" s="841"/>
      <c r="V109" s="841" t="s">
        <v>733</v>
      </c>
      <c r="W109" s="841">
        <v>2</v>
      </c>
      <c r="X109" s="841"/>
    </row>
    <row r="110" spans="1:24" ht="12.75" customHeight="1">
      <c r="A110" s="841">
        <v>1590</v>
      </c>
      <c r="B110" s="841">
        <v>2813</v>
      </c>
      <c r="C110" s="841" t="s">
        <v>766</v>
      </c>
      <c r="D110" s="841" t="s">
        <v>767</v>
      </c>
      <c r="E110" s="841">
        <v>3006</v>
      </c>
      <c r="F110" s="841">
        <v>1</v>
      </c>
      <c r="G110" s="841" t="s">
        <v>844</v>
      </c>
      <c r="H110" s="832" t="s">
        <v>729</v>
      </c>
      <c r="I110" s="841"/>
      <c r="J110" s="841" t="s">
        <v>730</v>
      </c>
      <c r="K110" s="841">
        <v>10</v>
      </c>
      <c r="L110" s="841" t="s">
        <v>731</v>
      </c>
      <c r="M110" s="841">
        <v>43600</v>
      </c>
      <c r="N110" s="841" t="s">
        <v>769</v>
      </c>
      <c r="O110" s="841">
        <v>101540</v>
      </c>
      <c r="P110" s="841">
        <v>57940</v>
      </c>
      <c r="Q110" s="841">
        <v>25070</v>
      </c>
      <c r="R110" s="841">
        <v>32260</v>
      </c>
      <c r="S110" s="841"/>
      <c r="T110" s="841"/>
      <c r="U110" s="841"/>
      <c r="V110" s="841" t="s">
        <v>733</v>
      </c>
      <c r="W110" s="841">
        <v>2</v>
      </c>
      <c r="X110" s="841"/>
    </row>
    <row r="111" spans="1:24" ht="12.75" customHeight="1">
      <c r="A111" s="841">
        <v>1590</v>
      </c>
      <c r="B111" s="841">
        <v>2813</v>
      </c>
      <c r="C111" s="841" t="s">
        <v>766</v>
      </c>
      <c r="D111" s="841" t="s">
        <v>767</v>
      </c>
      <c r="E111" s="841">
        <v>3008</v>
      </c>
      <c r="F111" s="841">
        <v>3</v>
      </c>
      <c r="G111" s="841" t="s">
        <v>845</v>
      </c>
      <c r="H111" s="832" t="s">
        <v>729</v>
      </c>
      <c r="I111" s="841"/>
      <c r="J111" s="841" t="s">
        <v>730</v>
      </c>
      <c r="K111" s="841">
        <v>10</v>
      </c>
      <c r="L111" s="841" t="s">
        <v>731</v>
      </c>
      <c r="M111" s="841">
        <v>43600</v>
      </c>
      <c r="N111" s="841" t="s">
        <v>769</v>
      </c>
      <c r="O111" s="841">
        <v>101540</v>
      </c>
      <c r="P111" s="841">
        <v>57940</v>
      </c>
      <c r="Q111" s="841">
        <v>25070</v>
      </c>
      <c r="R111" s="841">
        <v>32260</v>
      </c>
      <c r="S111" s="841"/>
      <c r="T111" s="841"/>
      <c r="U111" s="841"/>
      <c r="V111" s="841" t="s">
        <v>733</v>
      </c>
      <c r="W111" s="841">
        <v>2</v>
      </c>
      <c r="X111" s="841"/>
    </row>
    <row r="112" spans="1:24" ht="12.75" customHeight="1">
      <c r="A112" s="841">
        <v>1615</v>
      </c>
      <c r="B112" s="841">
        <v>2808</v>
      </c>
      <c r="C112" s="841" t="s">
        <v>846</v>
      </c>
      <c r="D112" s="841" t="s">
        <v>767</v>
      </c>
      <c r="E112" s="841">
        <v>3041</v>
      </c>
      <c r="F112" s="841">
        <v>2</v>
      </c>
      <c r="G112" s="841" t="s">
        <v>847</v>
      </c>
      <c r="H112" s="832" t="s">
        <v>729</v>
      </c>
      <c r="I112" s="841"/>
      <c r="J112" s="841" t="s">
        <v>730</v>
      </c>
      <c r="K112" s="841">
        <v>5</v>
      </c>
      <c r="L112" s="841" t="s">
        <v>731</v>
      </c>
      <c r="M112" s="841">
        <v>43600</v>
      </c>
      <c r="N112" s="841" t="s">
        <v>742</v>
      </c>
      <c r="O112" s="841">
        <v>122380</v>
      </c>
      <c r="P112" s="841">
        <v>78780</v>
      </c>
      <c r="Q112" s="841">
        <v>17610</v>
      </c>
      <c r="R112" s="841">
        <v>22610</v>
      </c>
      <c r="S112" s="841"/>
      <c r="T112" s="841"/>
      <c r="U112" s="841"/>
      <c r="V112" s="841" t="s">
        <v>733</v>
      </c>
      <c r="W112" s="841">
        <v>2</v>
      </c>
      <c r="X112" s="841"/>
    </row>
    <row r="113" spans="1:24" ht="12.75" customHeight="1">
      <c r="A113" s="841">
        <v>1615</v>
      </c>
      <c r="B113" s="841">
        <v>2808</v>
      </c>
      <c r="C113" s="841" t="s">
        <v>846</v>
      </c>
      <c r="D113" s="841" t="s">
        <v>767</v>
      </c>
      <c r="E113" s="841">
        <v>3042</v>
      </c>
      <c r="F113" s="841">
        <v>2</v>
      </c>
      <c r="G113" s="841" t="s">
        <v>848</v>
      </c>
      <c r="H113" s="832" t="s">
        <v>729</v>
      </c>
      <c r="I113" s="841"/>
      <c r="J113" s="841" t="s">
        <v>730</v>
      </c>
      <c r="K113" s="841">
        <v>5</v>
      </c>
      <c r="L113" s="841" t="s">
        <v>731</v>
      </c>
      <c r="M113" s="841">
        <v>43600</v>
      </c>
      <c r="N113" s="841" t="s">
        <v>742</v>
      </c>
      <c r="O113" s="841">
        <v>122380</v>
      </c>
      <c r="P113" s="841">
        <v>78780</v>
      </c>
      <c r="Q113" s="841">
        <v>17610</v>
      </c>
      <c r="R113" s="841">
        <v>22610</v>
      </c>
      <c r="S113" s="841"/>
      <c r="T113" s="841"/>
      <c r="U113" s="841"/>
      <c r="V113" s="841" t="s">
        <v>733</v>
      </c>
      <c r="W113" s="841">
        <v>2</v>
      </c>
      <c r="X113" s="841"/>
    </row>
    <row r="114" spans="1:24" ht="12.75" customHeight="1">
      <c r="A114" s="841">
        <v>1615</v>
      </c>
      <c r="B114" s="841">
        <v>2808</v>
      </c>
      <c r="C114" s="841" t="s">
        <v>846</v>
      </c>
      <c r="D114" s="841" t="s">
        <v>767</v>
      </c>
      <c r="E114" s="841">
        <v>3043</v>
      </c>
      <c r="F114" s="841">
        <v>2</v>
      </c>
      <c r="G114" s="841" t="s">
        <v>849</v>
      </c>
      <c r="H114" s="832" t="s">
        <v>729</v>
      </c>
      <c r="I114" s="841"/>
      <c r="J114" s="841" t="s">
        <v>730</v>
      </c>
      <c r="K114" s="841">
        <v>10</v>
      </c>
      <c r="L114" s="841" t="s">
        <v>731</v>
      </c>
      <c r="M114" s="841">
        <v>43600</v>
      </c>
      <c r="N114" s="841" t="s">
        <v>742</v>
      </c>
      <c r="O114" s="841">
        <v>122380</v>
      </c>
      <c r="P114" s="841">
        <v>78780</v>
      </c>
      <c r="Q114" s="841">
        <v>17610</v>
      </c>
      <c r="R114" s="841">
        <v>22610</v>
      </c>
      <c r="S114" s="841"/>
      <c r="T114" s="841"/>
      <c r="U114" s="841"/>
      <c r="V114" s="841" t="s">
        <v>733</v>
      </c>
      <c r="W114" s="841">
        <v>1</v>
      </c>
      <c r="X114" s="841"/>
    </row>
    <row r="115" spans="1:24" ht="12.75" customHeight="1">
      <c r="A115" s="841">
        <v>1615</v>
      </c>
      <c r="B115" s="841">
        <v>2808</v>
      </c>
      <c r="C115" s="841" t="s">
        <v>846</v>
      </c>
      <c r="D115" s="841" t="s">
        <v>767</v>
      </c>
      <c r="E115" s="841">
        <v>3055</v>
      </c>
      <c r="F115" s="841">
        <v>1</v>
      </c>
      <c r="G115" s="841" t="s">
        <v>850</v>
      </c>
      <c r="H115" s="832" t="s">
        <v>729</v>
      </c>
      <c r="I115" s="841"/>
      <c r="J115" s="841" t="s">
        <v>730</v>
      </c>
      <c r="K115" s="841">
        <v>5</v>
      </c>
      <c r="L115" s="841" t="s">
        <v>731</v>
      </c>
      <c r="M115" s="841">
        <v>43600</v>
      </c>
      <c r="N115" s="841" t="s">
        <v>742</v>
      </c>
      <c r="O115" s="841">
        <v>122380</v>
      </c>
      <c r="P115" s="841">
        <v>78780</v>
      </c>
      <c r="Q115" s="841">
        <v>17610</v>
      </c>
      <c r="R115" s="841">
        <v>22610</v>
      </c>
      <c r="S115" s="841"/>
      <c r="T115" s="841"/>
      <c r="U115" s="841"/>
      <c r="V115" s="841" t="s">
        <v>733</v>
      </c>
      <c r="W115" s="841">
        <v>1</v>
      </c>
      <c r="X115" s="841"/>
    </row>
    <row r="116" spans="1:24" ht="12.75" customHeight="1">
      <c r="A116" s="841">
        <v>1615</v>
      </c>
      <c r="B116" s="841">
        <v>2808</v>
      </c>
      <c r="C116" s="841" t="s">
        <v>846</v>
      </c>
      <c r="D116" s="841" t="s">
        <v>767</v>
      </c>
      <c r="E116" s="841">
        <v>3078</v>
      </c>
      <c r="F116" s="841">
        <v>1</v>
      </c>
      <c r="G116" s="841" t="s">
        <v>851</v>
      </c>
      <c r="H116" s="832" t="s">
        <v>729</v>
      </c>
      <c r="I116" s="841"/>
      <c r="J116" s="841" t="s">
        <v>730</v>
      </c>
      <c r="K116" s="841">
        <v>5</v>
      </c>
      <c r="L116" s="841" t="s">
        <v>731</v>
      </c>
      <c r="M116" s="841">
        <v>43600</v>
      </c>
      <c r="N116" s="841" t="s">
        <v>742</v>
      </c>
      <c r="O116" s="841">
        <v>122380</v>
      </c>
      <c r="P116" s="841">
        <v>78780</v>
      </c>
      <c r="Q116" s="841">
        <v>17610</v>
      </c>
      <c r="R116" s="841">
        <v>22610</v>
      </c>
      <c r="S116" s="841"/>
      <c r="T116" s="841"/>
      <c r="U116" s="841"/>
      <c r="V116" s="841" t="s">
        <v>733</v>
      </c>
      <c r="W116" s="841">
        <v>1</v>
      </c>
      <c r="X116" s="841"/>
    </row>
    <row r="117" spans="1:24" ht="12.75" customHeight="1">
      <c r="A117" s="841">
        <v>1445</v>
      </c>
      <c r="B117" s="841">
        <v>2840</v>
      </c>
      <c r="C117" s="841" t="s">
        <v>726</v>
      </c>
      <c r="D117" s="841" t="s">
        <v>745</v>
      </c>
      <c r="E117" s="841">
        <v>3087</v>
      </c>
      <c r="F117" s="841">
        <v>2</v>
      </c>
      <c r="G117" s="841" t="s">
        <v>852</v>
      </c>
      <c r="H117" s="832" t="s">
        <v>729</v>
      </c>
      <c r="I117" s="841"/>
      <c r="J117" s="841" t="s">
        <v>730</v>
      </c>
      <c r="K117" s="841">
        <v>5</v>
      </c>
      <c r="L117" s="841" t="s">
        <v>731</v>
      </c>
      <c r="M117" s="841">
        <v>43600</v>
      </c>
      <c r="N117" s="841" t="s">
        <v>732</v>
      </c>
      <c r="O117" s="841">
        <v>94980</v>
      </c>
      <c r="P117" s="841">
        <v>51380</v>
      </c>
      <c r="Q117" s="841">
        <v>17610</v>
      </c>
      <c r="R117" s="841">
        <v>22610</v>
      </c>
      <c r="S117" s="841"/>
      <c r="T117" s="841"/>
      <c r="U117" s="841"/>
      <c r="V117" s="841" t="s">
        <v>733</v>
      </c>
      <c r="W117" s="841">
        <v>1</v>
      </c>
      <c r="X117" s="841"/>
    </row>
    <row r="118" spans="1:24" ht="12.75" customHeight="1">
      <c r="A118" s="841">
        <v>16</v>
      </c>
      <c r="B118" s="841">
        <v>2808</v>
      </c>
      <c r="C118" s="841" t="s">
        <v>846</v>
      </c>
      <c r="D118" s="841" t="s">
        <v>767</v>
      </c>
      <c r="E118" s="841">
        <v>3141</v>
      </c>
      <c r="F118" s="841">
        <v>2</v>
      </c>
      <c r="G118" s="841" t="s">
        <v>853</v>
      </c>
      <c r="H118" s="832" t="s">
        <v>729</v>
      </c>
      <c r="I118" s="841"/>
      <c r="J118" s="841" t="s">
        <v>730</v>
      </c>
      <c r="K118" s="841">
        <v>10</v>
      </c>
      <c r="L118" s="841" t="s">
        <v>731</v>
      </c>
      <c r="M118" s="841">
        <v>43600</v>
      </c>
      <c r="N118" s="841" t="s">
        <v>742</v>
      </c>
      <c r="O118" s="841">
        <v>122380</v>
      </c>
      <c r="P118" s="841">
        <v>78780</v>
      </c>
      <c r="Q118" s="841">
        <v>17610</v>
      </c>
      <c r="R118" s="841">
        <v>22610</v>
      </c>
      <c r="S118" s="841"/>
      <c r="T118" s="841"/>
      <c r="U118" s="841"/>
      <c r="V118" s="841" t="s">
        <v>733</v>
      </c>
      <c r="W118" s="841">
        <v>2</v>
      </c>
      <c r="X118" s="841"/>
    </row>
    <row r="119" spans="1:24" ht="12.75" customHeight="1">
      <c r="A119" s="841">
        <v>16</v>
      </c>
      <c r="B119" s="841">
        <v>2808</v>
      </c>
      <c r="C119" s="841" t="s">
        <v>846</v>
      </c>
      <c r="D119" s="841" t="s">
        <v>767</v>
      </c>
      <c r="E119" s="841">
        <v>3234</v>
      </c>
      <c r="F119" s="841">
        <v>2</v>
      </c>
      <c r="G119" s="841" t="s">
        <v>854</v>
      </c>
      <c r="H119" s="832" t="s">
        <v>729</v>
      </c>
      <c r="I119" s="841"/>
      <c r="J119" s="841" t="s">
        <v>730</v>
      </c>
      <c r="K119" s="841">
        <v>10</v>
      </c>
      <c r="L119" s="841" t="s">
        <v>731</v>
      </c>
      <c r="M119" s="841">
        <v>43600</v>
      </c>
      <c r="N119" s="841" t="s">
        <v>742</v>
      </c>
      <c r="O119" s="841">
        <v>122380</v>
      </c>
      <c r="P119" s="841">
        <v>78780</v>
      </c>
      <c r="Q119" s="841">
        <v>17610</v>
      </c>
      <c r="R119" s="841">
        <v>22610</v>
      </c>
      <c r="S119" s="841"/>
      <c r="T119" s="841"/>
      <c r="U119" s="841"/>
      <c r="V119" s="841" t="s">
        <v>733</v>
      </c>
      <c r="W119" s="841">
        <v>1</v>
      </c>
      <c r="X119" s="841"/>
    </row>
    <row r="120" spans="1:24" ht="12.75" customHeight="1">
      <c r="A120" s="841">
        <v>16</v>
      </c>
      <c r="B120" s="841">
        <v>2808</v>
      </c>
      <c r="C120" s="841" t="s">
        <v>846</v>
      </c>
      <c r="D120" s="841" t="s">
        <v>767</v>
      </c>
      <c r="E120" s="841">
        <v>3235</v>
      </c>
      <c r="F120" s="841">
        <v>2</v>
      </c>
      <c r="G120" s="841" t="s">
        <v>855</v>
      </c>
      <c r="H120" s="832" t="s">
        <v>729</v>
      </c>
      <c r="I120" s="841"/>
      <c r="J120" s="841" t="s">
        <v>730</v>
      </c>
      <c r="K120" s="841">
        <v>5</v>
      </c>
      <c r="L120" s="841" t="s">
        <v>731</v>
      </c>
      <c r="M120" s="841">
        <v>43600</v>
      </c>
      <c r="N120" s="841" t="s">
        <v>742</v>
      </c>
      <c r="O120" s="841">
        <v>122380</v>
      </c>
      <c r="P120" s="841">
        <v>78780</v>
      </c>
      <c r="Q120" s="841">
        <v>17610</v>
      </c>
      <c r="R120" s="841">
        <v>22610</v>
      </c>
      <c r="S120" s="841"/>
      <c r="T120" s="841"/>
      <c r="U120" s="841"/>
      <c r="V120" s="841" t="s">
        <v>733</v>
      </c>
      <c r="W120" s="841">
        <v>2</v>
      </c>
      <c r="X120" s="841"/>
    </row>
    <row r="121" spans="1:24" ht="12.75" customHeight="1">
      <c r="A121" s="841">
        <v>1500</v>
      </c>
      <c r="B121" s="841">
        <v>2823</v>
      </c>
      <c r="C121" s="841" t="s">
        <v>856</v>
      </c>
      <c r="D121" s="841" t="s">
        <v>740</v>
      </c>
      <c r="E121" s="841">
        <v>3297</v>
      </c>
      <c r="F121" s="841">
        <v>2</v>
      </c>
      <c r="G121" s="841" t="s">
        <v>857</v>
      </c>
      <c r="H121" s="832" t="s">
        <v>729</v>
      </c>
      <c r="I121" s="841"/>
      <c r="J121" s="841" t="s">
        <v>730</v>
      </c>
      <c r="K121" s="841">
        <v>2.5</v>
      </c>
      <c r="L121" s="841" t="s">
        <v>731</v>
      </c>
      <c r="M121" s="841">
        <v>43600</v>
      </c>
      <c r="N121" s="841" t="s">
        <v>747</v>
      </c>
      <c r="O121" s="841">
        <v>109600</v>
      </c>
      <c r="P121" s="841">
        <v>66000</v>
      </c>
      <c r="Q121" s="841">
        <v>17610</v>
      </c>
      <c r="R121" s="841">
        <v>22610</v>
      </c>
      <c r="S121" s="841"/>
      <c r="T121" s="841"/>
      <c r="U121" s="841"/>
      <c r="V121" s="841" t="s">
        <v>733</v>
      </c>
      <c r="W121" s="841">
        <v>2</v>
      </c>
      <c r="X121" s="841"/>
    </row>
    <row r="122" spans="1:24" ht="12.75" customHeight="1">
      <c r="A122" s="841">
        <v>1500</v>
      </c>
      <c r="B122" s="841">
        <v>2823</v>
      </c>
      <c r="C122" s="841" t="s">
        <v>856</v>
      </c>
      <c r="D122" s="841" t="s">
        <v>740</v>
      </c>
      <c r="E122" s="841">
        <v>3298</v>
      </c>
      <c r="F122" s="841">
        <v>2</v>
      </c>
      <c r="G122" s="841" t="s">
        <v>858</v>
      </c>
      <c r="H122" s="832" t="s">
        <v>729</v>
      </c>
      <c r="I122" s="841"/>
      <c r="J122" s="841" t="s">
        <v>730</v>
      </c>
      <c r="K122" s="841">
        <v>2.5</v>
      </c>
      <c r="L122" s="841" t="s">
        <v>731</v>
      </c>
      <c r="M122" s="841">
        <v>43600</v>
      </c>
      <c r="N122" s="841" t="s">
        <v>747</v>
      </c>
      <c r="O122" s="841">
        <v>109600</v>
      </c>
      <c r="P122" s="841">
        <v>66000</v>
      </c>
      <c r="Q122" s="841">
        <v>17610</v>
      </c>
      <c r="R122" s="841">
        <v>22610</v>
      </c>
      <c r="S122" s="841"/>
      <c r="T122" s="841"/>
      <c r="U122" s="841"/>
      <c r="V122" s="841" t="s">
        <v>733</v>
      </c>
      <c r="W122" s="841">
        <v>1</v>
      </c>
      <c r="X122" s="841"/>
    </row>
    <row r="123" spans="1:24" ht="12.75" customHeight="1">
      <c r="A123" s="841">
        <v>1500</v>
      </c>
      <c r="B123" s="841">
        <v>2823</v>
      </c>
      <c r="C123" s="841" t="s">
        <v>856</v>
      </c>
      <c r="D123" s="841" t="s">
        <v>740</v>
      </c>
      <c r="E123" s="841">
        <v>3304</v>
      </c>
      <c r="F123" s="841">
        <v>2</v>
      </c>
      <c r="G123" s="841" t="s">
        <v>859</v>
      </c>
      <c r="H123" s="832" t="s">
        <v>729</v>
      </c>
      <c r="I123" s="841"/>
      <c r="J123" s="841" t="s">
        <v>730</v>
      </c>
      <c r="K123" s="841">
        <v>2.5</v>
      </c>
      <c r="L123" s="841" t="s">
        <v>731</v>
      </c>
      <c r="M123" s="841">
        <v>43600</v>
      </c>
      <c r="N123" s="841" t="s">
        <v>747</v>
      </c>
      <c r="O123" s="841">
        <v>109600</v>
      </c>
      <c r="P123" s="841">
        <v>66000</v>
      </c>
      <c r="Q123" s="841">
        <v>17610</v>
      </c>
      <c r="R123" s="841">
        <v>22610</v>
      </c>
      <c r="S123" s="841"/>
      <c r="T123" s="841"/>
      <c r="U123" s="841"/>
      <c r="V123" s="841" t="s">
        <v>733</v>
      </c>
      <c r="W123" s="841">
        <v>1</v>
      </c>
      <c r="X123" s="841"/>
    </row>
    <row r="124" spans="1:24" ht="12.75" customHeight="1">
      <c r="A124" s="841">
        <v>1500</v>
      </c>
      <c r="B124" s="841">
        <v>2823</v>
      </c>
      <c r="C124" s="841" t="s">
        <v>856</v>
      </c>
      <c r="D124" s="841" t="s">
        <v>740</v>
      </c>
      <c r="E124" s="841">
        <v>3307</v>
      </c>
      <c r="F124" s="841">
        <v>3</v>
      </c>
      <c r="G124" s="841" t="s">
        <v>860</v>
      </c>
      <c r="H124" s="832" t="s">
        <v>729</v>
      </c>
      <c r="I124" s="841"/>
      <c r="J124" s="841" t="s">
        <v>730</v>
      </c>
      <c r="K124" s="841">
        <v>2.5</v>
      </c>
      <c r="L124" s="841" t="s">
        <v>731</v>
      </c>
      <c r="M124" s="841">
        <v>43600</v>
      </c>
      <c r="N124" s="841" t="s">
        <v>747</v>
      </c>
      <c r="O124" s="841">
        <v>109600</v>
      </c>
      <c r="P124" s="841">
        <v>66000</v>
      </c>
      <c r="Q124" s="841">
        <v>17610</v>
      </c>
      <c r="R124" s="841">
        <v>22610</v>
      </c>
      <c r="S124" s="841"/>
      <c r="T124" s="841"/>
      <c r="U124" s="841"/>
      <c r="V124" s="841" t="s">
        <v>733</v>
      </c>
      <c r="W124" s="841">
        <v>2</v>
      </c>
      <c r="X124" s="841"/>
    </row>
    <row r="125" spans="1:24" ht="12.75" customHeight="1">
      <c r="A125" s="841">
        <v>1500</v>
      </c>
      <c r="B125" s="841">
        <v>2823</v>
      </c>
      <c r="C125" s="841" t="s">
        <v>856</v>
      </c>
      <c r="D125" s="841" t="s">
        <v>740</v>
      </c>
      <c r="E125" s="841">
        <v>3311</v>
      </c>
      <c r="F125" s="841">
        <v>3</v>
      </c>
      <c r="G125" s="841" t="s">
        <v>861</v>
      </c>
      <c r="H125" s="832" t="s">
        <v>729</v>
      </c>
      <c r="I125" s="841"/>
      <c r="J125" s="841" t="s">
        <v>730</v>
      </c>
      <c r="K125" s="841">
        <v>2.5</v>
      </c>
      <c r="L125" s="841" t="s">
        <v>731</v>
      </c>
      <c r="M125" s="841">
        <v>43600</v>
      </c>
      <c r="N125" s="841" t="s">
        <v>747</v>
      </c>
      <c r="O125" s="841">
        <v>109600</v>
      </c>
      <c r="P125" s="841">
        <v>66000</v>
      </c>
      <c r="Q125" s="841">
        <v>17610</v>
      </c>
      <c r="R125" s="841">
        <v>22610</v>
      </c>
      <c r="S125" s="841"/>
      <c r="T125" s="841"/>
      <c r="U125" s="841"/>
      <c r="V125" s="841" t="s">
        <v>733</v>
      </c>
      <c r="W125" s="841">
        <v>2</v>
      </c>
      <c r="X125" s="841"/>
    </row>
    <row r="126" spans="1:24" ht="12.75" customHeight="1">
      <c r="A126" s="841">
        <v>1500</v>
      </c>
      <c r="B126" s="841">
        <v>2823</v>
      </c>
      <c r="C126" s="841" t="s">
        <v>856</v>
      </c>
      <c r="D126" s="841" t="s">
        <v>740</v>
      </c>
      <c r="E126" s="841">
        <v>3312</v>
      </c>
      <c r="F126" s="841">
        <v>3</v>
      </c>
      <c r="G126" s="841" t="s">
        <v>862</v>
      </c>
      <c r="H126" s="832" t="s">
        <v>729</v>
      </c>
      <c r="I126" s="841"/>
      <c r="J126" s="841" t="s">
        <v>730</v>
      </c>
      <c r="K126" s="841">
        <v>2.5</v>
      </c>
      <c r="L126" s="841" t="s">
        <v>731</v>
      </c>
      <c r="M126" s="841">
        <v>43600</v>
      </c>
      <c r="N126" s="841" t="s">
        <v>747</v>
      </c>
      <c r="O126" s="841">
        <v>109600</v>
      </c>
      <c r="P126" s="841">
        <v>66000</v>
      </c>
      <c r="Q126" s="841">
        <v>17610</v>
      </c>
      <c r="R126" s="841">
        <v>22610</v>
      </c>
      <c r="S126" s="841"/>
      <c r="T126" s="841"/>
      <c r="U126" s="841"/>
      <c r="V126" s="841" t="s">
        <v>733</v>
      </c>
      <c r="W126" s="841">
        <v>1</v>
      </c>
      <c r="X126" s="841"/>
    </row>
    <row r="127" spans="1:24" ht="12.75" customHeight="1">
      <c r="A127" s="841">
        <v>1500</v>
      </c>
      <c r="B127" s="841">
        <v>2823</v>
      </c>
      <c r="C127" s="841" t="s">
        <v>856</v>
      </c>
      <c r="D127" s="841" t="s">
        <v>740</v>
      </c>
      <c r="E127" s="841">
        <v>3320</v>
      </c>
      <c r="F127" s="841">
        <v>3</v>
      </c>
      <c r="G127" s="841" t="s">
        <v>863</v>
      </c>
      <c r="H127" s="832" t="s">
        <v>729</v>
      </c>
      <c r="I127" s="841"/>
      <c r="J127" s="841" t="s">
        <v>730</v>
      </c>
      <c r="K127" s="841">
        <v>2.5</v>
      </c>
      <c r="L127" s="841" t="s">
        <v>731</v>
      </c>
      <c r="M127" s="841">
        <v>43600</v>
      </c>
      <c r="N127" s="841" t="s">
        <v>747</v>
      </c>
      <c r="O127" s="841">
        <v>109600</v>
      </c>
      <c r="P127" s="841">
        <v>66000</v>
      </c>
      <c r="Q127" s="841">
        <v>17610</v>
      </c>
      <c r="R127" s="841">
        <v>22610</v>
      </c>
      <c r="S127" s="841"/>
      <c r="T127" s="841"/>
      <c r="U127" s="841"/>
      <c r="V127" s="841" t="s">
        <v>733</v>
      </c>
      <c r="W127" s="841">
        <v>2</v>
      </c>
      <c r="X127" s="841"/>
    </row>
    <row r="128" spans="1:24" ht="12.75" customHeight="1">
      <c r="A128" s="841">
        <v>1500</v>
      </c>
      <c r="B128" s="841">
        <v>2823</v>
      </c>
      <c r="C128" s="841" t="s">
        <v>856</v>
      </c>
      <c r="D128" s="841" t="s">
        <v>740</v>
      </c>
      <c r="E128" s="841">
        <v>3322</v>
      </c>
      <c r="F128" s="841">
        <v>3</v>
      </c>
      <c r="G128" s="841" t="s">
        <v>864</v>
      </c>
      <c r="H128" s="832" t="s">
        <v>729</v>
      </c>
      <c r="I128" s="841"/>
      <c r="J128" s="841" t="s">
        <v>730</v>
      </c>
      <c r="K128" s="841">
        <v>10</v>
      </c>
      <c r="L128" s="841" t="s">
        <v>731</v>
      </c>
      <c r="M128" s="841">
        <v>43600</v>
      </c>
      <c r="N128" s="841" t="s">
        <v>747</v>
      </c>
      <c r="O128" s="841">
        <v>109600</v>
      </c>
      <c r="P128" s="841">
        <v>66000</v>
      </c>
      <c r="Q128" s="841">
        <v>17610</v>
      </c>
      <c r="R128" s="841">
        <v>22610</v>
      </c>
      <c r="S128" s="841"/>
      <c r="T128" s="841"/>
      <c r="U128" s="841"/>
      <c r="V128" s="841" t="s">
        <v>733</v>
      </c>
      <c r="W128" s="841">
        <v>2</v>
      </c>
      <c r="X128" s="841"/>
    </row>
    <row r="129" spans="1:24" ht="12.75" customHeight="1">
      <c r="A129" s="841">
        <v>1500</v>
      </c>
      <c r="B129" s="841">
        <v>2823</v>
      </c>
      <c r="C129" s="841" t="s">
        <v>856</v>
      </c>
      <c r="D129" s="841" t="s">
        <v>740</v>
      </c>
      <c r="E129" s="841">
        <v>3323</v>
      </c>
      <c r="F129" s="841">
        <v>3</v>
      </c>
      <c r="G129" s="841" t="s">
        <v>865</v>
      </c>
      <c r="H129" s="832" t="s">
        <v>729</v>
      </c>
      <c r="I129" s="841"/>
      <c r="J129" s="841" t="s">
        <v>730</v>
      </c>
      <c r="K129" s="841">
        <v>5</v>
      </c>
      <c r="L129" s="841" t="s">
        <v>731</v>
      </c>
      <c r="M129" s="841">
        <v>43600</v>
      </c>
      <c r="N129" s="841" t="s">
        <v>747</v>
      </c>
      <c r="O129" s="841">
        <v>109600</v>
      </c>
      <c r="P129" s="841">
        <v>66000</v>
      </c>
      <c r="Q129" s="841">
        <v>17610</v>
      </c>
      <c r="R129" s="841">
        <v>22610</v>
      </c>
      <c r="S129" s="841"/>
      <c r="T129" s="841"/>
      <c r="U129" s="841"/>
      <c r="V129" s="841" t="s">
        <v>733</v>
      </c>
      <c r="W129" s="841">
        <v>2</v>
      </c>
      <c r="X129" s="841"/>
    </row>
    <row r="130" spans="1:24" ht="12.75" customHeight="1">
      <c r="A130" s="841">
        <v>1500</v>
      </c>
      <c r="B130" s="841">
        <v>2823</v>
      </c>
      <c r="C130" s="841" t="s">
        <v>856</v>
      </c>
      <c r="D130" s="841" t="s">
        <v>740</v>
      </c>
      <c r="E130" s="841">
        <v>3326</v>
      </c>
      <c r="F130" s="841">
        <v>2</v>
      </c>
      <c r="G130" s="841" t="s">
        <v>866</v>
      </c>
      <c r="H130" s="832" t="s">
        <v>729</v>
      </c>
      <c r="I130" s="841"/>
      <c r="J130" s="841" t="s">
        <v>730</v>
      </c>
      <c r="K130" s="841">
        <v>2</v>
      </c>
      <c r="L130" s="841" t="s">
        <v>731</v>
      </c>
      <c r="M130" s="841">
        <v>43600</v>
      </c>
      <c r="N130" s="841" t="s">
        <v>747</v>
      </c>
      <c r="O130" s="841">
        <v>109600</v>
      </c>
      <c r="P130" s="841">
        <v>66000</v>
      </c>
      <c r="Q130" s="841">
        <v>17610</v>
      </c>
      <c r="R130" s="841">
        <v>22610</v>
      </c>
      <c r="S130" s="841"/>
      <c r="T130" s="841"/>
      <c r="U130" s="841"/>
      <c r="V130" s="841" t="s">
        <v>733</v>
      </c>
      <c r="W130" s="841">
        <v>2</v>
      </c>
      <c r="X130" s="841"/>
    </row>
    <row r="131" spans="1:24" ht="12.75" customHeight="1">
      <c r="A131" s="841">
        <v>1500</v>
      </c>
      <c r="B131" s="841">
        <v>2823</v>
      </c>
      <c r="C131" s="841" t="s">
        <v>856</v>
      </c>
      <c r="D131" s="841" t="s">
        <v>740</v>
      </c>
      <c r="E131" s="841">
        <v>3327</v>
      </c>
      <c r="F131" s="841">
        <v>2</v>
      </c>
      <c r="G131" s="841" t="s">
        <v>867</v>
      </c>
      <c r="H131" s="832" t="s">
        <v>729</v>
      </c>
      <c r="I131" s="841"/>
      <c r="J131" s="841" t="s">
        <v>730</v>
      </c>
      <c r="K131" s="841">
        <v>1</v>
      </c>
      <c r="L131" s="841" t="s">
        <v>731</v>
      </c>
      <c r="M131" s="841">
        <v>43600</v>
      </c>
      <c r="N131" s="841" t="s">
        <v>747</v>
      </c>
      <c r="O131" s="841">
        <v>109600</v>
      </c>
      <c r="P131" s="841">
        <v>66000</v>
      </c>
      <c r="Q131" s="841">
        <v>17610</v>
      </c>
      <c r="R131" s="841">
        <v>22610</v>
      </c>
      <c r="S131" s="841"/>
      <c r="T131" s="841"/>
      <c r="U131" s="841"/>
      <c r="V131" s="841" t="s">
        <v>733</v>
      </c>
      <c r="W131" s="841">
        <v>1</v>
      </c>
      <c r="X131" s="841"/>
    </row>
    <row r="132" spans="1:24" ht="12.75" customHeight="1">
      <c r="A132" s="841">
        <v>1500</v>
      </c>
      <c r="B132" s="841">
        <v>2823</v>
      </c>
      <c r="C132" s="841" t="s">
        <v>856</v>
      </c>
      <c r="D132" s="841" t="s">
        <v>740</v>
      </c>
      <c r="E132" s="841">
        <v>3328</v>
      </c>
      <c r="F132" s="841">
        <v>2</v>
      </c>
      <c r="G132" s="841" t="s">
        <v>868</v>
      </c>
      <c r="H132" s="832" t="s">
        <v>729</v>
      </c>
      <c r="I132" s="841"/>
      <c r="J132" s="841" t="s">
        <v>730</v>
      </c>
      <c r="K132" s="841">
        <v>3</v>
      </c>
      <c r="L132" s="841" t="s">
        <v>731</v>
      </c>
      <c r="M132" s="841">
        <v>43600</v>
      </c>
      <c r="N132" s="841" t="s">
        <v>747</v>
      </c>
      <c r="O132" s="841">
        <v>109600</v>
      </c>
      <c r="P132" s="841">
        <v>66000</v>
      </c>
      <c r="Q132" s="841">
        <v>17610</v>
      </c>
      <c r="R132" s="841">
        <v>22610</v>
      </c>
      <c r="S132" s="841"/>
      <c r="T132" s="841"/>
      <c r="U132" s="841"/>
      <c r="V132" s="841" t="s">
        <v>733</v>
      </c>
      <c r="W132" s="841">
        <v>1</v>
      </c>
      <c r="X132" s="841"/>
    </row>
    <row r="133" spans="1:24" ht="12.75" customHeight="1">
      <c r="A133" s="841">
        <v>1500</v>
      </c>
      <c r="B133" s="841">
        <v>2823</v>
      </c>
      <c r="C133" s="841" t="s">
        <v>856</v>
      </c>
      <c r="D133" s="841" t="s">
        <v>740</v>
      </c>
      <c r="E133" s="841">
        <v>3329</v>
      </c>
      <c r="F133" s="841">
        <v>2</v>
      </c>
      <c r="G133" s="841" t="s">
        <v>869</v>
      </c>
      <c r="H133" s="832" t="s">
        <v>729</v>
      </c>
      <c r="I133" s="841"/>
      <c r="J133" s="841" t="s">
        <v>730</v>
      </c>
      <c r="K133" s="841">
        <v>2</v>
      </c>
      <c r="L133" s="841" t="s">
        <v>731</v>
      </c>
      <c r="M133" s="841">
        <v>43600</v>
      </c>
      <c r="N133" s="841" t="s">
        <v>747</v>
      </c>
      <c r="O133" s="841">
        <v>109600</v>
      </c>
      <c r="P133" s="841">
        <v>66000</v>
      </c>
      <c r="Q133" s="841">
        <v>17610</v>
      </c>
      <c r="R133" s="841">
        <v>22610</v>
      </c>
      <c r="S133" s="841"/>
      <c r="T133" s="841"/>
      <c r="U133" s="841"/>
      <c r="V133" s="841" t="s">
        <v>733</v>
      </c>
      <c r="W133" s="841">
        <v>2</v>
      </c>
      <c r="X133" s="841"/>
    </row>
    <row r="134" spans="1:24" ht="12.75" customHeight="1">
      <c r="A134" s="841">
        <v>1500</v>
      </c>
      <c r="B134" s="841">
        <v>2823</v>
      </c>
      <c r="C134" s="841" t="s">
        <v>856</v>
      </c>
      <c r="D134" s="841" t="s">
        <v>740</v>
      </c>
      <c r="E134" s="841">
        <v>3330</v>
      </c>
      <c r="F134" s="841">
        <v>3</v>
      </c>
      <c r="G134" s="841" t="s">
        <v>870</v>
      </c>
      <c r="H134" s="832" t="s">
        <v>729</v>
      </c>
      <c r="I134" s="841"/>
      <c r="J134" s="841" t="s">
        <v>730</v>
      </c>
      <c r="K134" s="841">
        <v>4</v>
      </c>
      <c r="L134" s="841" t="s">
        <v>731</v>
      </c>
      <c r="M134" s="841">
        <v>43600</v>
      </c>
      <c r="N134" s="841" t="s">
        <v>747</v>
      </c>
      <c r="O134" s="841">
        <v>109600</v>
      </c>
      <c r="P134" s="841">
        <v>66000</v>
      </c>
      <c r="Q134" s="841">
        <v>17610</v>
      </c>
      <c r="R134" s="841">
        <v>22610</v>
      </c>
      <c r="S134" s="841"/>
      <c r="T134" s="841"/>
      <c r="U134" s="841"/>
      <c r="V134" s="841" t="s">
        <v>733</v>
      </c>
      <c r="W134" s="841">
        <v>2</v>
      </c>
      <c r="X134" s="841"/>
    </row>
    <row r="135" spans="1:24" ht="12.75" customHeight="1">
      <c r="A135" s="841">
        <v>1500</v>
      </c>
      <c r="B135" s="841">
        <v>2823</v>
      </c>
      <c r="C135" s="841" t="s">
        <v>856</v>
      </c>
      <c r="D135" s="841" t="s">
        <v>740</v>
      </c>
      <c r="E135" s="841">
        <v>3332</v>
      </c>
      <c r="F135" s="841">
        <v>3</v>
      </c>
      <c r="G135" s="841" t="s">
        <v>871</v>
      </c>
      <c r="H135" s="832" t="s">
        <v>729</v>
      </c>
      <c r="I135" s="841"/>
      <c r="J135" s="841" t="s">
        <v>730</v>
      </c>
      <c r="K135" s="841">
        <v>1</v>
      </c>
      <c r="L135" s="841" t="s">
        <v>731</v>
      </c>
      <c r="M135" s="841">
        <v>43600</v>
      </c>
      <c r="N135" s="841" t="s">
        <v>747</v>
      </c>
      <c r="O135" s="841">
        <v>109600</v>
      </c>
      <c r="P135" s="841">
        <v>66000</v>
      </c>
      <c r="Q135" s="841">
        <v>17610</v>
      </c>
      <c r="R135" s="841">
        <v>22610</v>
      </c>
      <c r="S135" s="841"/>
      <c r="T135" s="841"/>
      <c r="U135" s="841"/>
      <c r="V135" s="841" t="s">
        <v>733</v>
      </c>
      <c r="W135" s="841">
        <v>1</v>
      </c>
      <c r="X135" s="841"/>
    </row>
    <row r="136" spans="1:24" ht="12.75" customHeight="1">
      <c r="A136" s="841">
        <v>1500</v>
      </c>
      <c r="B136" s="841">
        <v>2823</v>
      </c>
      <c r="C136" s="841" t="s">
        <v>856</v>
      </c>
      <c r="D136" s="841" t="s">
        <v>740</v>
      </c>
      <c r="E136" s="841">
        <v>3336</v>
      </c>
      <c r="F136" s="841">
        <v>2</v>
      </c>
      <c r="G136" s="841" t="s">
        <v>872</v>
      </c>
      <c r="H136" s="832" t="s">
        <v>729</v>
      </c>
      <c r="I136" s="841"/>
      <c r="J136" s="841" t="s">
        <v>730</v>
      </c>
      <c r="K136" s="841">
        <v>7</v>
      </c>
      <c r="L136" s="841" t="s">
        <v>731</v>
      </c>
      <c r="M136" s="841">
        <v>43600</v>
      </c>
      <c r="N136" s="841" t="s">
        <v>747</v>
      </c>
      <c r="O136" s="841">
        <v>109600</v>
      </c>
      <c r="P136" s="841">
        <v>66000</v>
      </c>
      <c r="Q136" s="841">
        <v>17610</v>
      </c>
      <c r="R136" s="841">
        <v>22610</v>
      </c>
      <c r="S136" s="841"/>
      <c r="T136" s="841"/>
      <c r="U136" s="841"/>
      <c r="V136" s="841" t="s">
        <v>733</v>
      </c>
      <c r="W136" s="841">
        <v>2</v>
      </c>
      <c r="X136" s="841"/>
    </row>
    <row r="137" spans="1:24" ht="12.75" customHeight="1">
      <c r="A137" s="841">
        <v>1500</v>
      </c>
      <c r="B137" s="841">
        <v>2823</v>
      </c>
      <c r="C137" s="841" t="s">
        <v>856</v>
      </c>
      <c r="D137" s="841" t="s">
        <v>740</v>
      </c>
      <c r="E137" s="841">
        <v>3337</v>
      </c>
      <c r="F137" s="841">
        <v>2</v>
      </c>
      <c r="G137" s="841" t="s">
        <v>873</v>
      </c>
      <c r="H137" s="832" t="s">
        <v>729</v>
      </c>
      <c r="I137" s="841"/>
      <c r="J137" s="841" t="s">
        <v>730</v>
      </c>
      <c r="K137" s="841">
        <v>2</v>
      </c>
      <c r="L137" s="841" t="s">
        <v>731</v>
      </c>
      <c r="M137" s="841">
        <v>43600</v>
      </c>
      <c r="N137" s="841" t="s">
        <v>747</v>
      </c>
      <c r="O137" s="841">
        <v>109600</v>
      </c>
      <c r="P137" s="841">
        <v>66000</v>
      </c>
      <c r="Q137" s="841">
        <v>17610</v>
      </c>
      <c r="R137" s="841">
        <v>22610</v>
      </c>
      <c r="S137" s="841"/>
      <c r="T137" s="841"/>
      <c r="U137" s="841"/>
      <c r="V137" s="841" t="s">
        <v>733</v>
      </c>
      <c r="W137" s="841">
        <v>1</v>
      </c>
      <c r="X137" s="841"/>
    </row>
    <row r="138" spans="1:24" ht="12.75" customHeight="1">
      <c r="A138" s="841">
        <v>1500</v>
      </c>
      <c r="B138" s="841">
        <v>2823</v>
      </c>
      <c r="C138" s="841" t="s">
        <v>856</v>
      </c>
      <c r="D138" s="841" t="s">
        <v>740</v>
      </c>
      <c r="E138" s="841">
        <v>3338</v>
      </c>
      <c r="F138" s="841">
        <v>2</v>
      </c>
      <c r="G138" s="841" t="s">
        <v>874</v>
      </c>
      <c r="H138" s="832" t="s">
        <v>729</v>
      </c>
      <c r="I138" s="841"/>
      <c r="J138" s="841" t="s">
        <v>730</v>
      </c>
      <c r="K138" s="841">
        <v>7</v>
      </c>
      <c r="L138" s="841" t="s">
        <v>731</v>
      </c>
      <c r="M138" s="841">
        <v>43600</v>
      </c>
      <c r="N138" s="841" t="s">
        <v>747</v>
      </c>
      <c r="O138" s="841">
        <v>109600</v>
      </c>
      <c r="P138" s="841">
        <v>66000</v>
      </c>
      <c r="Q138" s="841">
        <v>17610</v>
      </c>
      <c r="R138" s="841">
        <v>22610</v>
      </c>
      <c r="S138" s="841"/>
      <c r="T138" s="841"/>
      <c r="U138" s="841"/>
      <c r="V138" s="841" t="s">
        <v>733</v>
      </c>
      <c r="W138" s="841">
        <v>1</v>
      </c>
      <c r="X138" s="841"/>
    </row>
    <row r="139" spans="1:24" ht="12.75" customHeight="1">
      <c r="A139" s="841">
        <v>1500</v>
      </c>
      <c r="B139" s="841">
        <v>2823</v>
      </c>
      <c r="C139" s="841" t="s">
        <v>856</v>
      </c>
      <c r="D139" s="841" t="s">
        <v>740</v>
      </c>
      <c r="E139" s="841">
        <v>3340</v>
      </c>
      <c r="F139" s="841">
        <v>2</v>
      </c>
      <c r="G139" s="841" t="s">
        <v>875</v>
      </c>
      <c r="H139" s="832" t="s">
        <v>729</v>
      </c>
      <c r="I139" s="841"/>
      <c r="J139" s="841" t="s">
        <v>730</v>
      </c>
      <c r="K139" s="841">
        <v>5</v>
      </c>
      <c r="L139" s="841" t="s">
        <v>731</v>
      </c>
      <c r="M139" s="841">
        <v>43600</v>
      </c>
      <c r="N139" s="841" t="s">
        <v>747</v>
      </c>
      <c r="O139" s="841">
        <v>109600</v>
      </c>
      <c r="P139" s="841">
        <v>66000</v>
      </c>
      <c r="Q139" s="841">
        <v>17610</v>
      </c>
      <c r="R139" s="841">
        <v>22610</v>
      </c>
      <c r="S139" s="841"/>
      <c r="T139" s="841"/>
      <c r="U139" s="841"/>
      <c r="V139" s="841" t="s">
        <v>733</v>
      </c>
      <c r="W139" s="841">
        <v>1</v>
      </c>
      <c r="X139" s="841"/>
    </row>
    <row r="140" spans="1:24" ht="12.75" customHeight="1">
      <c r="A140" s="841">
        <v>1500</v>
      </c>
      <c r="B140" s="841">
        <v>2823</v>
      </c>
      <c r="C140" s="841" t="s">
        <v>856</v>
      </c>
      <c r="D140" s="841" t="s">
        <v>740</v>
      </c>
      <c r="E140" s="841">
        <v>3341</v>
      </c>
      <c r="F140" s="841">
        <v>2</v>
      </c>
      <c r="G140" s="841" t="s">
        <v>876</v>
      </c>
      <c r="H140" s="832" t="s">
        <v>729</v>
      </c>
      <c r="I140" s="841"/>
      <c r="J140" s="841" t="s">
        <v>730</v>
      </c>
      <c r="K140" s="841">
        <v>4</v>
      </c>
      <c r="L140" s="841" t="s">
        <v>731</v>
      </c>
      <c r="M140" s="841">
        <v>43600</v>
      </c>
      <c r="N140" s="841" t="s">
        <v>747</v>
      </c>
      <c r="O140" s="841">
        <v>109600</v>
      </c>
      <c r="P140" s="841">
        <v>66000</v>
      </c>
      <c r="Q140" s="841">
        <v>17610</v>
      </c>
      <c r="R140" s="841">
        <v>22610</v>
      </c>
      <c r="S140" s="841"/>
      <c r="T140" s="841"/>
      <c r="U140" s="841"/>
      <c r="V140" s="841" t="s">
        <v>733</v>
      </c>
      <c r="W140" s="841">
        <v>1</v>
      </c>
      <c r="X140" s="841"/>
    </row>
    <row r="141" spans="1:24" ht="12.75" customHeight="1">
      <c r="A141" s="841">
        <v>1500</v>
      </c>
      <c r="B141" s="841">
        <v>2823</v>
      </c>
      <c r="C141" s="841" t="s">
        <v>856</v>
      </c>
      <c r="D141" s="841" t="s">
        <v>740</v>
      </c>
      <c r="E141" s="841">
        <v>3343</v>
      </c>
      <c r="F141" s="841">
        <v>2</v>
      </c>
      <c r="G141" s="841" t="s">
        <v>877</v>
      </c>
      <c r="H141" s="832" t="s">
        <v>729</v>
      </c>
      <c r="I141" s="841"/>
      <c r="J141" s="841" t="s">
        <v>730</v>
      </c>
      <c r="K141" s="841">
        <v>7</v>
      </c>
      <c r="L141" s="841" t="s">
        <v>731</v>
      </c>
      <c r="M141" s="841">
        <v>43600</v>
      </c>
      <c r="N141" s="841" t="s">
        <v>747</v>
      </c>
      <c r="O141" s="841">
        <v>109600</v>
      </c>
      <c r="P141" s="841">
        <v>66000</v>
      </c>
      <c r="Q141" s="841">
        <v>17610</v>
      </c>
      <c r="R141" s="841">
        <v>22610</v>
      </c>
      <c r="S141" s="841"/>
      <c r="T141" s="841"/>
      <c r="U141" s="841"/>
      <c r="V141" s="841" t="s">
        <v>733</v>
      </c>
      <c r="W141" s="841">
        <v>1</v>
      </c>
      <c r="X141" s="841"/>
    </row>
    <row r="142" spans="1:24" ht="12.75" customHeight="1">
      <c r="A142" s="841">
        <v>1500</v>
      </c>
      <c r="B142" s="841">
        <v>2823</v>
      </c>
      <c r="C142" s="841" t="s">
        <v>856</v>
      </c>
      <c r="D142" s="841" t="s">
        <v>740</v>
      </c>
      <c r="E142" s="841">
        <v>3346</v>
      </c>
      <c r="F142" s="841">
        <v>3</v>
      </c>
      <c r="G142" s="841" t="s">
        <v>878</v>
      </c>
      <c r="H142" s="832" t="s">
        <v>729</v>
      </c>
      <c r="I142" s="841"/>
      <c r="J142" s="841" t="s">
        <v>730</v>
      </c>
      <c r="K142" s="841">
        <v>7</v>
      </c>
      <c r="L142" s="841" t="s">
        <v>731</v>
      </c>
      <c r="M142" s="841">
        <v>43600</v>
      </c>
      <c r="N142" s="841" t="s">
        <v>747</v>
      </c>
      <c r="O142" s="841">
        <v>109600</v>
      </c>
      <c r="P142" s="841">
        <v>66000</v>
      </c>
      <c r="Q142" s="841">
        <v>17610</v>
      </c>
      <c r="R142" s="841">
        <v>22610</v>
      </c>
      <c r="S142" s="841"/>
      <c r="T142" s="841"/>
      <c r="U142" s="841"/>
      <c r="V142" s="841" t="s">
        <v>733</v>
      </c>
      <c r="W142" s="841">
        <v>1</v>
      </c>
      <c r="X142" s="841"/>
    </row>
    <row r="143" spans="1:24" ht="12.75" customHeight="1">
      <c r="A143" s="841">
        <v>1500</v>
      </c>
      <c r="B143" s="841">
        <v>2823</v>
      </c>
      <c r="C143" s="841" t="s">
        <v>856</v>
      </c>
      <c r="D143" s="841" t="s">
        <v>740</v>
      </c>
      <c r="E143" s="841">
        <v>3347</v>
      </c>
      <c r="F143" s="841">
        <v>3</v>
      </c>
      <c r="G143" s="841" t="s">
        <v>879</v>
      </c>
      <c r="H143" s="832" t="s">
        <v>729</v>
      </c>
      <c r="I143" s="841"/>
      <c r="J143" s="841" t="s">
        <v>730</v>
      </c>
      <c r="K143" s="841">
        <v>5</v>
      </c>
      <c r="L143" s="841" t="s">
        <v>731</v>
      </c>
      <c r="M143" s="841">
        <v>43600</v>
      </c>
      <c r="N143" s="841" t="s">
        <v>747</v>
      </c>
      <c r="O143" s="841">
        <v>109600</v>
      </c>
      <c r="P143" s="841">
        <v>66000</v>
      </c>
      <c r="Q143" s="841">
        <v>17610</v>
      </c>
      <c r="R143" s="841">
        <v>22610</v>
      </c>
      <c r="S143" s="841"/>
      <c r="T143" s="841"/>
      <c r="U143" s="841"/>
      <c r="V143" s="841" t="s">
        <v>733</v>
      </c>
      <c r="W143" s="841">
        <v>1</v>
      </c>
      <c r="X143" s="841"/>
    </row>
    <row r="144" spans="1:24" ht="12.75" customHeight="1">
      <c r="A144" s="841">
        <v>1500</v>
      </c>
      <c r="B144" s="841">
        <v>2823</v>
      </c>
      <c r="C144" s="841" t="s">
        <v>856</v>
      </c>
      <c r="D144" s="841" t="s">
        <v>740</v>
      </c>
      <c r="E144" s="841">
        <v>3348</v>
      </c>
      <c r="F144" s="841">
        <v>2</v>
      </c>
      <c r="G144" s="841" t="s">
        <v>880</v>
      </c>
      <c r="H144" s="832" t="s">
        <v>729</v>
      </c>
      <c r="I144" s="841"/>
      <c r="J144" s="841" t="s">
        <v>730</v>
      </c>
      <c r="K144" s="841">
        <v>4</v>
      </c>
      <c r="L144" s="841" t="s">
        <v>731</v>
      </c>
      <c r="M144" s="841">
        <v>43600</v>
      </c>
      <c r="N144" s="841" t="s">
        <v>747</v>
      </c>
      <c r="O144" s="841">
        <v>109600</v>
      </c>
      <c r="P144" s="841">
        <v>66000</v>
      </c>
      <c r="Q144" s="841">
        <v>17610</v>
      </c>
      <c r="R144" s="841">
        <v>22610</v>
      </c>
      <c r="S144" s="841"/>
      <c r="T144" s="841"/>
      <c r="U144" s="841"/>
      <c r="V144" s="841" t="s">
        <v>733</v>
      </c>
      <c r="W144" s="841">
        <v>1</v>
      </c>
      <c r="X144" s="841"/>
    </row>
    <row r="145" spans="1:24" ht="12.75" customHeight="1">
      <c r="A145" s="841">
        <v>1500</v>
      </c>
      <c r="B145" s="841">
        <v>2823</v>
      </c>
      <c r="C145" s="841" t="s">
        <v>856</v>
      </c>
      <c r="D145" s="841" t="s">
        <v>740</v>
      </c>
      <c r="E145" s="841">
        <v>3349</v>
      </c>
      <c r="F145" s="841">
        <v>2</v>
      </c>
      <c r="G145" s="841" t="s">
        <v>881</v>
      </c>
      <c r="H145" s="832" t="s">
        <v>729</v>
      </c>
      <c r="I145" s="841"/>
      <c r="J145" s="841" t="s">
        <v>730</v>
      </c>
      <c r="K145" s="841">
        <v>4</v>
      </c>
      <c r="L145" s="841" t="s">
        <v>731</v>
      </c>
      <c r="M145" s="841">
        <v>43600</v>
      </c>
      <c r="N145" s="841" t="s">
        <v>747</v>
      </c>
      <c r="O145" s="841">
        <v>109600</v>
      </c>
      <c r="P145" s="841">
        <v>66000</v>
      </c>
      <c r="Q145" s="841">
        <v>17610</v>
      </c>
      <c r="R145" s="841">
        <v>22610</v>
      </c>
      <c r="S145" s="841"/>
      <c r="T145" s="841"/>
      <c r="U145" s="841"/>
      <c r="V145" s="841" t="s">
        <v>733</v>
      </c>
      <c r="W145" s="841">
        <v>2</v>
      </c>
      <c r="X145" s="841"/>
    </row>
    <row r="146" spans="1:24" ht="12.75" customHeight="1">
      <c r="A146" s="841">
        <v>1500</v>
      </c>
      <c r="B146" s="841">
        <v>2823</v>
      </c>
      <c r="C146" s="841" t="s">
        <v>856</v>
      </c>
      <c r="D146" s="841" t="s">
        <v>740</v>
      </c>
      <c r="E146" s="841">
        <v>3355</v>
      </c>
      <c r="F146" s="841">
        <v>2</v>
      </c>
      <c r="G146" s="841" t="s">
        <v>882</v>
      </c>
      <c r="H146" s="832" t="s">
        <v>729</v>
      </c>
      <c r="I146" s="841"/>
      <c r="J146" s="841" t="s">
        <v>730</v>
      </c>
      <c r="K146" s="841">
        <v>2</v>
      </c>
      <c r="L146" s="841" t="s">
        <v>731</v>
      </c>
      <c r="M146" s="841">
        <v>43600</v>
      </c>
      <c r="N146" s="841" t="s">
        <v>747</v>
      </c>
      <c r="O146" s="841">
        <v>109600</v>
      </c>
      <c r="P146" s="841">
        <v>66000</v>
      </c>
      <c r="Q146" s="841">
        <v>17610</v>
      </c>
      <c r="R146" s="841">
        <v>22610</v>
      </c>
      <c r="S146" s="841"/>
      <c r="T146" s="841"/>
      <c r="U146" s="841"/>
      <c r="V146" s="841" t="s">
        <v>733</v>
      </c>
      <c r="W146" s="841">
        <v>1</v>
      </c>
      <c r="X146" s="841"/>
    </row>
    <row r="147" spans="1:24" ht="12.75" customHeight="1">
      <c r="A147" s="841">
        <v>1500</v>
      </c>
      <c r="B147" s="841">
        <v>2823</v>
      </c>
      <c r="C147" s="841" t="s">
        <v>856</v>
      </c>
      <c r="D147" s="841" t="s">
        <v>740</v>
      </c>
      <c r="E147" s="841">
        <v>3356</v>
      </c>
      <c r="F147" s="841">
        <v>3</v>
      </c>
      <c r="G147" s="841" t="s">
        <v>883</v>
      </c>
      <c r="H147" s="832" t="s">
        <v>729</v>
      </c>
      <c r="I147" s="841"/>
      <c r="J147" s="841" t="s">
        <v>730</v>
      </c>
      <c r="K147" s="841">
        <v>3</v>
      </c>
      <c r="L147" s="841" t="s">
        <v>731</v>
      </c>
      <c r="M147" s="841">
        <v>43600</v>
      </c>
      <c r="N147" s="841" t="s">
        <v>747</v>
      </c>
      <c r="O147" s="841">
        <v>109600</v>
      </c>
      <c r="P147" s="841">
        <v>66000</v>
      </c>
      <c r="Q147" s="841">
        <v>17610</v>
      </c>
      <c r="R147" s="841">
        <v>22610</v>
      </c>
      <c r="S147" s="841"/>
      <c r="T147" s="841"/>
      <c r="U147" s="841"/>
      <c r="V147" s="841" t="s">
        <v>733</v>
      </c>
      <c r="W147" s="841">
        <v>1</v>
      </c>
      <c r="X147" s="841"/>
    </row>
    <row r="148" spans="1:24" ht="12.75" customHeight="1">
      <c r="A148" s="841">
        <v>1500</v>
      </c>
      <c r="B148" s="841">
        <v>2823</v>
      </c>
      <c r="C148" s="841" t="s">
        <v>856</v>
      </c>
      <c r="D148" s="841" t="s">
        <v>740</v>
      </c>
      <c r="E148" s="841">
        <v>3357</v>
      </c>
      <c r="F148" s="841">
        <v>3</v>
      </c>
      <c r="G148" s="841" t="s">
        <v>884</v>
      </c>
      <c r="H148" s="832" t="s">
        <v>729</v>
      </c>
      <c r="I148" s="841"/>
      <c r="J148" s="841" t="s">
        <v>730</v>
      </c>
      <c r="K148" s="841">
        <v>2</v>
      </c>
      <c r="L148" s="841" t="s">
        <v>731</v>
      </c>
      <c r="M148" s="841">
        <v>43600</v>
      </c>
      <c r="N148" s="841" t="s">
        <v>747</v>
      </c>
      <c r="O148" s="841">
        <v>109600</v>
      </c>
      <c r="P148" s="841">
        <v>66000</v>
      </c>
      <c r="Q148" s="841">
        <v>17610</v>
      </c>
      <c r="R148" s="841">
        <v>22610</v>
      </c>
      <c r="S148" s="841"/>
      <c r="T148" s="841"/>
      <c r="U148" s="841"/>
      <c r="V148" s="841" t="s">
        <v>733</v>
      </c>
      <c r="W148" s="841">
        <v>1</v>
      </c>
      <c r="X148" s="841"/>
    </row>
    <row r="149" spans="1:24" ht="12.75" customHeight="1">
      <c r="A149" s="841">
        <v>1500</v>
      </c>
      <c r="B149" s="841">
        <v>2823</v>
      </c>
      <c r="C149" s="841" t="s">
        <v>856</v>
      </c>
      <c r="D149" s="841" t="s">
        <v>740</v>
      </c>
      <c r="E149" s="841">
        <v>3358</v>
      </c>
      <c r="F149" s="841">
        <v>2</v>
      </c>
      <c r="G149" s="841" t="s">
        <v>885</v>
      </c>
      <c r="H149" s="832" t="s">
        <v>729</v>
      </c>
      <c r="I149" s="841"/>
      <c r="J149" s="841" t="s">
        <v>730</v>
      </c>
      <c r="K149" s="841">
        <v>3</v>
      </c>
      <c r="L149" s="841" t="s">
        <v>731</v>
      </c>
      <c r="M149" s="841">
        <v>43600</v>
      </c>
      <c r="N149" s="841" t="s">
        <v>747</v>
      </c>
      <c r="O149" s="841">
        <v>109600</v>
      </c>
      <c r="P149" s="841">
        <v>66000</v>
      </c>
      <c r="Q149" s="841">
        <v>17610</v>
      </c>
      <c r="R149" s="841">
        <v>22610</v>
      </c>
      <c r="S149" s="841"/>
      <c r="T149" s="841"/>
      <c r="U149" s="841"/>
      <c r="V149" s="841" t="s">
        <v>733</v>
      </c>
      <c r="W149" s="841">
        <v>1</v>
      </c>
      <c r="X149" s="841"/>
    </row>
    <row r="150" spans="1:24" ht="12.75" customHeight="1">
      <c r="A150" s="841">
        <v>1500</v>
      </c>
      <c r="B150" s="841">
        <v>2823</v>
      </c>
      <c r="C150" s="841" t="s">
        <v>856</v>
      </c>
      <c r="D150" s="841" t="s">
        <v>740</v>
      </c>
      <c r="E150" s="841">
        <v>3359</v>
      </c>
      <c r="F150" s="841">
        <v>2</v>
      </c>
      <c r="G150" s="841" t="s">
        <v>886</v>
      </c>
      <c r="H150" s="832" t="s">
        <v>729</v>
      </c>
      <c r="I150" s="841"/>
      <c r="J150" s="841" t="s">
        <v>730</v>
      </c>
      <c r="K150" s="841">
        <v>8</v>
      </c>
      <c r="L150" s="841" t="s">
        <v>731</v>
      </c>
      <c r="M150" s="841">
        <v>43600</v>
      </c>
      <c r="N150" s="841" t="s">
        <v>747</v>
      </c>
      <c r="O150" s="841">
        <v>109600</v>
      </c>
      <c r="P150" s="841">
        <v>66000</v>
      </c>
      <c r="Q150" s="841">
        <v>17610</v>
      </c>
      <c r="R150" s="841">
        <v>22610</v>
      </c>
      <c r="S150" s="841"/>
      <c r="T150" s="841"/>
      <c r="U150" s="841"/>
      <c r="V150" s="841" t="s">
        <v>733</v>
      </c>
      <c r="W150" s="841">
        <v>2</v>
      </c>
      <c r="X150" s="841"/>
    </row>
    <row r="151" spans="1:24" ht="12.75" customHeight="1">
      <c r="A151" s="841">
        <v>1500</v>
      </c>
      <c r="B151" s="841">
        <v>2823</v>
      </c>
      <c r="C151" s="841" t="s">
        <v>856</v>
      </c>
      <c r="D151" s="841" t="s">
        <v>740</v>
      </c>
      <c r="E151" s="841">
        <v>3368</v>
      </c>
      <c r="F151" s="841">
        <v>3</v>
      </c>
      <c r="G151" s="841" t="s">
        <v>887</v>
      </c>
      <c r="H151" s="832" t="s">
        <v>729</v>
      </c>
      <c r="I151" s="841"/>
      <c r="J151" s="841" t="s">
        <v>730</v>
      </c>
      <c r="K151" s="841">
        <v>1</v>
      </c>
      <c r="L151" s="841" t="s">
        <v>731</v>
      </c>
      <c r="M151" s="841">
        <v>43600</v>
      </c>
      <c r="N151" s="841" t="s">
        <v>747</v>
      </c>
      <c r="O151" s="841">
        <v>109600</v>
      </c>
      <c r="P151" s="841">
        <v>66000</v>
      </c>
      <c r="Q151" s="841">
        <v>17610</v>
      </c>
      <c r="R151" s="841">
        <v>22610</v>
      </c>
      <c r="S151" s="841"/>
      <c r="T151" s="841"/>
      <c r="U151" s="841"/>
      <c r="V151" s="841" t="s">
        <v>733</v>
      </c>
      <c r="W151" s="841">
        <v>2</v>
      </c>
      <c r="X151" s="841"/>
    </row>
    <row r="152" spans="1:24" ht="12.75" customHeight="1">
      <c r="A152" s="841">
        <v>1500</v>
      </c>
      <c r="B152" s="841">
        <v>2823</v>
      </c>
      <c r="C152" s="841" t="s">
        <v>856</v>
      </c>
      <c r="D152" s="841" t="s">
        <v>740</v>
      </c>
      <c r="E152" s="841">
        <v>3371</v>
      </c>
      <c r="F152" s="841">
        <v>2</v>
      </c>
      <c r="G152" s="841" t="s">
        <v>888</v>
      </c>
      <c r="H152" s="832" t="s">
        <v>729</v>
      </c>
      <c r="I152" s="841"/>
      <c r="J152" s="841" t="s">
        <v>730</v>
      </c>
      <c r="K152" s="841">
        <v>3</v>
      </c>
      <c r="L152" s="841" t="s">
        <v>731</v>
      </c>
      <c r="M152" s="841">
        <v>43600</v>
      </c>
      <c r="N152" s="841" t="s">
        <v>747</v>
      </c>
      <c r="O152" s="841">
        <v>109600</v>
      </c>
      <c r="P152" s="841">
        <v>66000</v>
      </c>
      <c r="Q152" s="841">
        <v>17610</v>
      </c>
      <c r="R152" s="841">
        <v>22610</v>
      </c>
      <c r="S152" s="841"/>
      <c r="T152" s="841"/>
      <c r="U152" s="841"/>
      <c r="V152" s="841" t="s">
        <v>733</v>
      </c>
      <c r="W152" s="841">
        <v>2</v>
      </c>
      <c r="X152" s="841"/>
    </row>
    <row r="153" spans="1:24" ht="12.75" customHeight="1">
      <c r="A153" s="841">
        <v>1500</v>
      </c>
      <c r="B153" s="841">
        <v>2823</v>
      </c>
      <c r="C153" s="841" t="s">
        <v>856</v>
      </c>
      <c r="D153" s="841" t="s">
        <v>740</v>
      </c>
      <c r="E153" s="841">
        <v>3377</v>
      </c>
      <c r="F153" s="841">
        <v>3</v>
      </c>
      <c r="G153" s="841" t="s">
        <v>889</v>
      </c>
      <c r="H153" s="832" t="s">
        <v>729</v>
      </c>
      <c r="I153" s="841"/>
      <c r="J153" s="841" t="s">
        <v>730</v>
      </c>
      <c r="K153" s="841">
        <v>4</v>
      </c>
      <c r="L153" s="841" t="s">
        <v>731</v>
      </c>
      <c r="M153" s="841">
        <v>43600</v>
      </c>
      <c r="N153" s="841" t="s">
        <v>747</v>
      </c>
      <c r="O153" s="841">
        <v>109600</v>
      </c>
      <c r="P153" s="841">
        <v>66000</v>
      </c>
      <c r="Q153" s="841">
        <v>17610</v>
      </c>
      <c r="R153" s="841">
        <v>22610</v>
      </c>
      <c r="S153" s="841"/>
      <c r="T153" s="841"/>
      <c r="U153" s="841"/>
      <c r="V153" s="841" t="s">
        <v>733</v>
      </c>
      <c r="W153" s="841">
        <v>2</v>
      </c>
      <c r="X153" s="841"/>
    </row>
    <row r="154" spans="1:24" ht="12.75" customHeight="1">
      <c r="A154" s="841">
        <v>1500</v>
      </c>
      <c r="B154" s="841">
        <v>2823</v>
      </c>
      <c r="C154" s="841" t="s">
        <v>856</v>
      </c>
      <c r="D154" s="841" t="s">
        <v>740</v>
      </c>
      <c r="E154" s="841">
        <v>3379</v>
      </c>
      <c r="F154" s="841">
        <v>3</v>
      </c>
      <c r="G154" s="841" t="s">
        <v>890</v>
      </c>
      <c r="H154" s="832" t="s">
        <v>729</v>
      </c>
      <c r="I154" s="841"/>
      <c r="J154" s="841" t="s">
        <v>730</v>
      </c>
      <c r="K154" s="841">
        <v>4</v>
      </c>
      <c r="L154" s="841" t="s">
        <v>731</v>
      </c>
      <c r="M154" s="841">
        <v>43600</v>
      </c>
      <c r="N154" s="841" t="s">
        <v>747</v>
      </c>
      <c r="O154" s="841">
        <v>109600</v>
      </c>
      <c r="P154" s="841">
        <v>66000</v>
      </c>
      <c r="Q154" s="841">
        <v>17610</v>
      </c>
      <c r="R154" s="841">
        <v>22610</v>
      </c>
      <c r="S154" s="841"/>
      <c r="T154" s="841"/>
      <c r="U154" s="841"/>
      <c r="V154" s="841" t="s">
        <v>733</v>
      </c>
      <c r="W154" s="841">
        <v>2</v>
      </c>
      <c r="X154" s="841"/>
    </row>
    <row r="155" spans="1:24" ht="12.75" customHeight="1">
      <c r="A155" s="841">
        <v>1500</v>
      </c>
      <c r="B155" s="841">
        <v>2823</v>
      </c>
      <c r="C155" s="841" t="s">
        <v>856</v>
      </c>
      <c r="D155" s="841" t="s">
        <v>740</v>
      </c>
      <c r="E155" s="841">
        <v>3380</v>
      </c>
      <c r="F155" s="841">
        <v>3</v>
      </c>
      <c r="G155" s="841" t="s">
        <v>891</v>
      </c>
      <c r="H155" s="832" t="s">
        <v>729</v>
      </c>
      <c r="I155" s="841"/>
      <c r="J155" s="841" t="s">
        <v>730</v>
      </c>
      <c r="K155" s="841">
        <v>3</v>
      </c>
      <c r="L155" s="841" t="s">
        <v>731</v>
      </c>
      <c r="M155" s="841">
        <v>43600</v>
      </c>
      <c r="N155" s="841" t="s">
        <v>747</v>
      </c>
      <c r="O155" s="841">
        <v>109600</v>
      </c>
      <c r="P155" s="841">
        <v>66000</v>
      </c>
      <c r="Q155" s="841">
        <v>17610</v>
      </c>
      <c r="R155" s="841">
        <v>22610</v>
      </c>
      <c r="S155" s="841"/>
      <c r="T155" s="841"/>
      <c r="U155" s="841"/>
      <c r="V155" s="841" t="s">
        <v>733</v>
      </c>
      <c r="W155" s="841">
        <v>2</v>
      </c>
      <c r="X155" s="841"/>
    </row>
    <row r="156" spans="1:24" ht="12.75" customHeight="1">
      <c r="A156" s="841">
        <v>1500</v>
      </c>
      <c r="B156" s="841">
        <v>2823</v>
      </c>
      <c r="C156" s="841" t="s">
        <v>856</v>
      </c>
      <c r="D156" s="841" t="s">
        <v>740</v>
      </c>
      <c r="E156" s="841">
        <v>3383</v>
      </c>
      <c r="F156" s="841">
        <v>3</v>
      </c>
      <c r="G156" s="841" t="s">
        <v>892</v>
      </c>
      <c r="H156" s="832" t="s">
        <v>729</v>
      </c>
      <c r="I156" s="841"/>
      <c r="J156" s="841" t="s">
        <v>730</v>
      </c>
      <c r="K156" s="841">
        <v>2</v>
      </c>
      <c r="L156" s="841" t="s">
        <v>731</v>
      </c>
      <c r="M156" s="841">
        <v>43600</v>
      </c>
      <c r="N156" s="841" t="s">
        <v>747</v>
      </c>
      <c r="O156" s="841">
        <v>109600</v>
      </c>
      <c r="P156" s="841">
        <v>66000</v>
      </c>
      <c r="Q156" s="841">
        <v>17610</v>
      </c>
      <c r="R156" s="841">
        <v>22610</v>
      </c>
      <c r="S156" s="841"/>
      <c r="T156" s="841"/>
      <c r="U156" s="841"/>
      <c r="V156" s="841" t="s">
        <v>733</v>
      </c>
      <c r="W156" s="841">
        <v>1</v>
      </c>
      <c r="X156" s="841"/>
    </row>
    <row r="157" spans="1:24" ht="12.75" customHeight="1">
      <c r="A157" s="841">
        <v>1500</v>
      </c>
      <c r="B157" s="841">
        <v>2823</v>
      </c>
      <c r="C157" s="841" t="s">
        <v>856</v>
      </c>
      <c r="D157" s="841" t="s">
        <v>740</v>
      </c>
      <c r="E157" s="841">
        <v>3385</v>
      </c>
      <c r="F157" s="841">
        <v>3</v>
      </c>
      <c r="G157" s="841" t="s">
        <v>893</v>
      </c>
      <c r="H157" s="832" t="s">
        <v>729</v>
      </c>
      <c r="I157" s="841"/>
      <c r="J157" s="841" t="s">
        <v>730</v>
      </c>
      <c r="K157" s="841">
        <v>3</v>
      </c>
      <c r="L157" s="841" t="s">
        <v>731</v>
      </c>
      <c r="M157" s="841">
        <v>43600</v>
      </c>
      <c r="N157" s="841" t="s">
        <v>747</v>
      </c>
      <c r="O157" s="841">
        <v>109600</v>
      </c>
      <c r="P157" s="841">
        <v>66000</v>
      </c>
      <c r="Q157" s="841">
        <v>17610</v>
      </c>
      <c r="R157" s="841">
        <v>22610</v>
      </c>
      <c r="S157" s="841"/>
      <c r="T157" s="841"/>
      <c r="U157" s="841"/>
      <c r="V157" s="841" t="s">
        <v>733</v>
      </c>
      <c r="W157" s="841">
        <v>1</v>
      </c>
      <c r="X157" s="841"/>
    </row>
    <row r="158" spans="1:24" ht="12.75" customHeight="1">
      <c r="A158" s="841">
        <v>1500</v>
      </c>
      <c r="B158" s="841">
        <v>2823</v>
      </c>
      <c r="C158" s="841" t="s">
        <v>856</v>
      </c>
      <c r="D158" s="841" t="s">
        <v>740</v>
      </c>
      <c r="E158" s="841">
        <v>3386</v>
      </c>
      <c r="F158" s="841">
        <v>2</v>
      </c>
      <c r="G158" s="841" t="s">
        <v>894</v>
      </c>
      <c r="H158" s="832" t="s">
        <v>729</v>
      </c>
      <c r="I158" s="841"/>
      <c r="J158" s="841" t="s">
        <v>730</v>
      </c>
      <c r="K158" s="841">
        <v>5</v>
      </c>
      <c r="L158" s="841" t="s">
        <v>731</v>
      </c>
      <c r="M158" s="841">
        <v>43600</v>
      </c>
      <c r="N158" s="841" t="s">
        <v>747</v>
      </c>
      <c r="O158" s="841">
        <v>109600</v>
      </c>
      <c r="P158" s="841">
        <v>66000</v>
      </c>
      <c r="Q158" s="841">
        <v>17610</v>
      </c>
      <c r="R158" s="841">
        <v>22610</v>
      </c>
      <c r="S158" s="841"/>
      <c r="T158" s="841"/>
      <c r="U158" s="841"/>
      <c r="V158" s="841" t="s">
        <v>733</v>
      </c>
      <c r="W158" s="841">
        <v>1</v>
      </c>
      <c r="X158" s="841"/>
    </row>
    <row r="159" spans="1:24" ht="12.75" customHeight="1">
      <c r="A159" s="841">
        <v>1500</v>
      </c>
      <c r="B159" s="841">
        <v>2823</v>
      </c>
      <c r="C159" s="841" t="s">
        <v>856</v>
      </c>
      <c r="D159" s="841" t="s">
        <v>740</v>
      </c>
      <c r="E159" s="841">
        <v>3387</v>
      </c>
      <c r="F159" s="841">
        <v>2</v>
      </c>
      <c r="G159" s="841" t="s">
        <v>895</v>
      </c>
      <c r="H159" s="832" t="s">
        <v>729</v>
      </c>
      <c r="I159" s="841"/>
      <c r="J159" s="841" t="s">
        <v>730</v>
      </c>
      <c r="K159" s="841">
        <v>2</v>
      </c>
      <c r="L159" s="841" t="s">
        <v>731</v>
      </c>
      <c r="M159" s="841">
        <v>43600</v>
      </c>
      <c r="N159" s="841" t="s">
        <v>747</v>
      </c>
      <c r="O159" s="841">
        <v>109600</v>
      </c>
      <c r="P159" s="841">
        <v>66000</v>
      </c>
      <c r="Q159" s="841">
        <v>17610</v>
      </c>
      <c r="R159" s="841">
        <v>22610</v>
      </c>
      <c r="S159" s="841"/>
      <c r="T159" s="841"/>
      <c r="U159" s="841"/>
      <c r="V159" s="841" t="s">
        <v>733</v>
      </c>
      <c r="W159" s="841">
        <v>2</v>
      </c>
      <c r="X159" s="841"/>
    </row>
    <row r="160" spans="1:24" ht="12.75" customHeight="1">
      <c r="A160" s="841">
        <v>1500</v>
      </c>
      <c r="B160" s="841">
        <v>2823</v>
      </c>
      <c r="C160" s="841" t="s">
        <v>856</v>
      </c>
      <c r="D160" s="841" t="s">
        <v>740</v>
      </c>
      <c r="E160" s="841">
        <v>3388</v>
      </c>
      <c r="F160" s="841">
        <v>2</v>
      </c>
      <c r="G160" s="841" t="s">
        <v>896</v>
      </c>
      <c r="H160" s="832" t="s">
        <v>729</v>
      </c>
      <c r="I160" s="841"/>
      <c r="J160" s="841" t="s">
        <v>730</v>
      </c>
      <c r="K160" s="841">
        <v>2</v>
      </c>
      <c r="L160" s="841" t="s">
        <v>731</v>
      </c>
      <c r="M160" s="841">
        <v>43600</v>
      </c>
      <c r="N160" s="841" t="s">
        <v>747</v>
      </c>
      <c r="O160" s="841">
        <v>109600</v>
      </c>
      <c r="P160" s="841">
        <v>66000</v>
      </c>
      <c r="Q160" s="841">
        <v>17610</v>
      </c>
      <c r="R160" s="841">
        <v>22610</v>
      </c>
      <c r="S160" s="841"/>
      <c r="T160" s="841"/>
      <c r="U160" s="841"/>
      <c r="V160" s="841" t="s">
        <v>733</v>
      </c>
      <c r="W160" s="841">
        <v>2</v>
      </c>
      <c r="X160" s="841"/>
    </row>
    <row r="161" spans="1:24" ht="12.75" customHeight="1">
      <c r="A161" s="841">
        <v>1500</v>
      </c>
      <c r="B161" s="841">
        <v>2823</v>
      </c>
      <c r="C161" s="841" t="s">
        <v>856</v>
      </c>
      <c r="D161" s="841" t="s">
        <v>740</v>
      </c>
      <c r="E161" s="841">
        <v>3391</v>
      </c>
      <c r="F161" s="841">
        <v>2</v>
      </c>
      <c r="G161" s="841" t="s">
        <v>897</v>
      </c>
      <c r="H161" s="832" t="s">
        <v>729</v>
      </c>
      <c r="I161" s="841"/>
      <c r="J161" s="841" t="s">
        <v>730</v>
      </c>
      <c r="K161" s="841">
        <v>1</v>
      </c>
      <c r="L161" s="841" t="s">
        <v>731</v>
      </c>
      <c r="M161" s="841">
        <v>43600</v>
      </c>
      <c r="N161" s="841" t="s">
        <v>747</v>
      </c>
      <c r="O161" s="841">
        <v>109600</v>
      </c>
      <c r="P161" s="841">
        <v>66000</v>
      </c>
      <c r="Q161" s="841">
        <v>17610</v>
      </c>
      <c r="R161" s="841">
        <v>22610</v>
      </c>
      <c r="S161" s="841"/>
      <c r="T161" s="841"/>
      <c r="U161" s="841"/>
      <c r="V161" s="841" t="s">
        <v>733</v>
      </c>
      <c r="W161" s="841">
        <v>1</v>
      </c>
      <c r="X161" s="841"/>
    </row>
    <row r="162" spans="1:24" ht="12.75" customHeight="1">
      <c r="A162" s="841">
        <v>1500</v>
      </c>
      <c r="B162" s="841">
        <v>2823</v>
      </c>
      <c r="C162" s="841" t="s">
        <v>856</v>
      </c>
      <c r="D162" s="841" t="s">
        <v>740</v>
      </c>
      <c r="E162" s="841">
        <v>3392</v>
      </c>
      <c r="F162" s="841">
        <v>2</v>
      </c>
      <c r="G162" s="841" t="s">
        <v>898</v>
      </c>
      <c r="H162" s="832" t="s">
        <v>729</v>
      </c>
      <c r="I162" s="841"/>
      <c r="J162" s="841" t="s">
        <v>730</v>
      </c>
      <c r="K162" s="841">
        <v>2</v>
      </c>
      <c r="L162" s="841" t="s">
        <v>731</v>
      </c>
      <c r="M162" s="841">
        <v>43600</v>
      </c>
      <c r="N162" s="841" t="s">
        <v>747</v>
      </c>
      <c r="O162" s="841">
        <v>109600</v>
      </c>
      <c r="P162" s="841">
        <v>66000</v>
      </c>
      <c r="Q162" s="841">
        <v>17610</v>
      </c>
      <c r="R162" s="841">
        <v>22610</v>
      </c>
      <c r="S162" s="841"/>
      <c r="T162" s="841"/>
      <c r="U162" s="841"/>
      <c r="V162" s="841" t="s">
        <v>733</v>
      </c>
      <c r="W162" s="841">
        <v>1</v>
      </c>
      <c r="X162" s="841"/>
    </row>
    <row r="163" spans="1:24" ht="12.75" customHeight="1">
      <c r="A163" s="841">
        <v>1260</v>
      </c>
      <c r="B163" s="841">
        <v>2826</v>
      </c>
      <c r="C163" s="841" t="s">
        <v>824</v>
      </c>
      <c r="D163" s="841" t="s">
        <v>740</v>
      </c>
      <c r="E163" s="841">
        <v>3635</v>
      </c>
      <c r="F163" s="841">
        <v>3</v>
      </c>
      <c r="G163" s="841" t="s">
        <v>899</v>
      </c>
      <c r="H163" s="832" t="s">
        <v>729</v>
      </c>
      <c r="I163" s="841"/>
      <c r="J163" s="841" t="s">
        <v>730</v>
      </c>
      <c r="K163" s="841">
        <v>5</v>
      </c>
      <c r="L163" s="841" t="s">
        <v>731</v>
      </c>
      <c r="M163" s="841">
        <v>43600</v>
      </c>
      <c r="N163" s="841" t="s">
        <v>747</v>
      </c>
      <c r="O163" s="841">
        <v>109600</v>
      </c>
      <c r="P163" s="841">
        <v>66000</v>
      </c>
      <c r="Q163" s="841">
        <v>17610</v>
      </c>
      <c r="R163" s="841">
        <v>22610</v>
      </c>
      <c r="S163" s="841"/>
      <c r="T163" s="841"/>
      <c r="U163" s="841"/>
      <c r="V163" s="841" t="s">
        <v>733</v>
      </c>
      <c r="W163" s="841">
        <v>1</v>
      </c>
      <c r="X163" s="841"/>
    </row>
    <row r="164" spans="1:24" ht="12.75" customHeight="1">
      <c r="A164" s="841">
        <v>1260</v>
      </c>
      <c r="B164" s="841">
        <v>2826</v>
      </c>
      <c r="C164" s="841" t="s">
        <v>824</v>
      </c>
      <c r="D164" s="841" t="s">
        <v>740</v>
      </c>
      <c r="E164" s="841">
        <v>3637</v>
      </c>
      <c r="F164" s="841">
        <v>3</v>
      </c>
      <c r="G164" s="841" t="s">
        <v>900</v>
      </c>
      <c r="H164" s="832" t="s">
        <v>729</v>
      </c>
      <c r="I164" s="841"/>
      <c r="J164" s="841" t="s">
        <v>730</v>
      </c>
      <c r="K164" s="841">
        <v>2.5</v>
      </c>
      <c r="L164" s="841" t="s">
        <v>731</v>
      </c>
      <c r="M164" s="841">
        <v>43600</v>
      </c>
      <c r="N164" s="841" t="s">
        <v>747</v>
      </c>
      <c r="O164" s="841">
        <v>109600</v>
      </c>
      <c r="P164" s="841">
        <v>66000</v>
      </c>
      <c r="Q164" s="841">
        <v>17610</v>
      </c>
      <c r="R164" s="841">
        <v>22610</v>
      </c>
      <c r="S164" s="841"/>
      <c r="T164" s="841"/>
      <c r="U164" s="841"/>
      <c r="V164" s="841" t="s">
        <v>733</v>
      </c>
      <c r="W164" s="841">
        <v>1</v>
      </c>
      <c r="X164" s="841"/>
    </row>
    <row r="165" spans="1:24" ht="12.75" customHeight="1">
      <c r="A165" s="841">
        <v>1260</v>
      </c>
      <c r="B165" s="841">
        <v>2826</v>
      </c>
      <c r="C165" s="841" t="s">
        <v>824</v>
      </c>
      <c r="D165" s="841" t="s">
        <v>740</v>
      </c>
      <c r="E165" s="841">
        <v>3639</v>
      </c>
      <c r="F165" s="841">
        <v>3</v>
      </c>
      <c r="G165" s="841" t="s">
        <v>901</v>
      </c>
      <c r="H165" s="832" t="s">
        <v>729</v>
      </c>
      <c r="I165" s="841"/>
      <c r="J165" s="841" t="s">
        <v>730</v>
      </c>
      <c r="K165" s="841">
        <v>5</v>
      </c>
      <c r="L165" s="841" t="s">
        <v>731</v>
      </c>
      <c r="M165" s="841">
        <v>43600</v>
      </c>
      <c r="N165" s="841" t="s">
        <v>747</v>
      </c>
      <c r="O165" s="841">
        <v>109600</v>
      </c>
      <c r="P165" s="841">
        <v>66000</v>
      </c>
      <c r="Q165" s="841">
        <v>17610</v>
      </c>
      <c r="R165" s="841">
        <v>22610</v>
      </c>
      <c r="S165" s="841"/>
      <c r="T165" s="841"/>
      <c r="U165" s="841"/>
      <c r="V165" s="841" t="s">
        <v>733</v>
      </c>
      <c r="W165" s="841">
        <v>1</v>
      </c>
      <c r="X165" s="841"/>
    </row>
    <row r="166" spans="1:24" ht="12.75" customHeight="1">
      <c r="A166" s="841">
        <v>1260</v>
      </c>
      <c r="B166" s="841">
        <v>2826</v>
      </c>
      <c r="C166" s="841" t="s">
        <v>824</v>
      </c>
      <c r="D166" s="841" t="s">
        <v>740</v>
      </c>
      <c r="E166" s="841">
        <v>3643</v>
      </c>
      <c r="F166" s="841">
        <v>3</v>
      </c>
      <c r="G166" s="841" t="s">
        <v>902</v>
      </c>
      <c r="H166" s="832" t="s">
        <v>729</v>
      </c>
      <c r="I166" s="841"/>
      <c r="J166" s="841" t="s">
        <v>730</v>
      </c>
      <c r="K166" s="841">
        <v>5</v>
      </c>
      <c r="L166" s="841" t="s">
        <v>731</v>
      </c>
      <c r="M166" s="841">
        <v>43600</v>
      </c>
      <c r="N166" s="841" t="s">
        <v>747</v>
      </c>
      <c r="O166" s="841">
        <v>109600</v>
      </c>
      <c r="P166" s="841">
        <v>66000</v>
      </c>
      <c r="Q166" s="841">
        <v>17610</v>
      </c>
      <c r="R166" s="841">
        <v>22610</v>
      </c>
      <c r="S166" s="841"/>
      <c r="T166" s="841"/>
      <c r="U166" s="841"/>
      <c r="V166" s="841" t="s">
        <v>733</v>
      </c>
      <c r="W166" s="841">
        <v>1</v>
      </c>
      <c r="X166" s="841"/>
    </row>
    <row r="167" spans="1:24" ht="12.75" customHeight="1">
      <c r="A167" s="841">
        <v>1260</v>
      </c>
      <c r="B167" s="841">
        <v>2826</v>
      </c>
      <c r="C167" s="841" t="s">
        <v>824</v>
      </c>
      <c r="D167" s="841" t="s">
        <v>740</v>
      </c>
      <c r="E167" s="841">
        <v>3646</v>
      </c>
      <c r="F167" s="841">
        <v>2</v>
      </c>
      <c r="G167" s="841" t="s">
        <v>903</v>
      </c>
      <c r="H167" s="832" t="s">
        <v>729</v>
      </c>
      <c r="I167" s="841"/>
      <c r="J167" s="841" t="s">
        <v>730</v>
      </c>
      <c r="K167" s="841">
        <v>2.5</v>
      </c>
      <c r="L167" s="841" t="s">
        <v>731</v>
      </c>
      <c r="M167" s="841">
        <v>43600</v>
      </c>
      <c r="N167" s="841" t="s">
        <v>747</v>
      </c>
      <c r="O167" s="841">
        <v>109600</v>
      </c>
      <c r="P167" s="841">
        <v>66000</v>
      </c>
      <c r="Q167" s="841">
        <v>17610</v>
      </c>
      <c r="R167" s="841">
        <v>22610</v>
      </c>
      <c r="S167" s="841"/>
      <c r="T167" s="841"/>
      <c r="U167" s="841"/>
      <c r="V167" s="841" t="s">
        <v>733</v>
      </c>
      <c r="W167" s="841">
        <v>1</v>
      </c>
      <c r="X167" s="841"/>
    </row>
    <row r="168" spans="1:24" ht="12.75" customHeight="1">
      <c r="A168" s="841">
        <v>1260</v>
      </c>
      <c r="B168" s="841">
        <v>2826</v>
      </c>
      <c r="C168" s="841" t="s">
        <v>824</v>
      </c>
      <c r="D168" s="841" t="s">
        <v>740</v>
      </c>
      <c r="E168" s="841">
        <v>3647</v>
      </c>
      <c r="F168" s="841">
        <v>2</v>
      </c>
      <c r="G168" s="841" t="s">
        <v>904</v>
      </c>
      <c r="H168" s="832" t="s">
        <v>729</v>
      </c>
      <c r="I168" s="841"/>
      <c r="J168" s="841" t="s">
        <v>730</v>
      </c>
      <c r="K168" s="841">
        <v>5</v>
      </c>
      <c r="L168" s="841" t="s">
        <v>731</v>
      </c>
      <c r="M168" s="841">
        <v>43600</v>
      </c>
      <c r="N168" s="841" t="s">
        <v>747</v>
      </c>
      <c r="O168" s="841">
        <v>109600</v>
      </c>
      <c r="P168" s="841">
        <v>66000</v>
      </c>
      <c r="Q168" s="841">
        <v>17610</v>
      </c>
      <c r="R168" s="841">
        <v>22610</v>
      </c>
      <c r="S168" s="841"/>
      <c r="T168" s="841"/>
      <c r="U168" s="841"/>
      <c r="V168" s="841" t="s">
        <v>733</v>
      </c>
      <c r="W168" s="841">
        <v>1</v>
      </c>
      <c r="X168" s="841"/>
    </row>
    <row r="169" spans="1:24" ht="12.75" customHeight="1">
      <c r="A169" s="841">
        <v>1630</v>
      </c>
      <c r="B169" s="841">
        <v>2808</v>
      </c>
      <c r="C169" s="841" t="s">
        <v>846</v>
      </c>
      <c r="D169" s="841" t="s">
        <v>767</v>
      </c>
      <c r="E169" s="841">
        <v>3681</v>
      </c>
      <c r="F169" s="841">
        <v>1</v>
      </c>
      <c r="G169" s="841" t="s">
        <v>905</v>
      </c>
      <c r="H169" s="832" t="s">
        <v>729</v>
      </c>
      <c r="I169" s="841"/>
      <c r="J169" s="841" t="s">
        <v>730</v>
      </c>
      <c r="K169" s="841">
        <v>5</v>
      </c>
      <c r="L169" s="841" t="s">
        <v>731</v>
      </c>
      <c r="M169" s="841">
        <v>43600</v>
      </c>
      <c r="N169" s="841" t="s">
        <v>742</v>
      </c>
      <c r="O169" s="841">
        <v>122380</v>
      </c>
      <c r="P169" s="841">
        <v>78780</v>
      </c>
      <c r="Q169" s="841">
        <v>25070</v>
      </c>
      <c r="R169" s="841">
        <v>32260</v>
      </c>
      <c r="S169" s="841"/>
      <c r="T169" s="841"/>
      <c r="U169" s="841"/>
      <c r="V169" s="841" t="s">
        <v>733</v>
      </c>
      <c r="W169" s="841">
        <v>2</v>
      </c>
      <c r="X169" s="841"/>
    </row>
    <row r="170" spans="1:24" ht="12.75" customHeight="1">
      <c r="A170" s="841">
        <v>1630</v>
      </c>
      <c r="B170" s="841">
        <v>2835</v>
      </c>
      <c r="C170" s="841" t="s">
        <v>906</v>
      </c>
      <c r="D170" s="841" t="s">
        <v>767</v>
      </c>
      <c r="E170" s="841">
        <v>3684</v>
      </c>
      <c r="F170" s="841">
        <v>3</v>
      </c>
      <c r="G170" s="841" t="s">
        <v>907</v>
      </c>
      <c r="H170" s="832" t="s">
        <v>729</v>
      </c>
      <c r="I170" s="841"/>
      <c r="J170" s="841" t="s">
        <v>730</v>
      </c>
      <c r="K170" s="841">
        <v>5</v>
      </c>
      <c r="L170" s="841" t="s">
        <v>731</v>
      </c>
      <c r="M170" s="841">
        <v>43600</v>
      </c>
      <c r="N170" s="841" t="s">
        <v>908</v>
      </c>
      <c r="O170" s="841">
        <v>176040</v>
      </c>
      <c r="P170" s="841">
        <v>132440</v>
      </c>
      <c r="Q170" s="841">
        <v>25070</v>
      </c>
      <c r="R170" s="841">
        <v>32260</v>
      </c>
      <c r="S170" s="841"/>
      <c r="T170" s="841"/>
      <c r="U170" s="841"/>
      <c r="V170" s="841" t="s">
        <v>733</v>
      </c>
      <c r="W170" s="841">
        <v>2</v>
      </c>
      <c r="X170" s="841"/>
    </row>
    <row r="171" spans="1:24" ht="12.75" customHeight="1">
      <c r="A171" s="841">
        <v>1630</v>
      </c>
      <c r="B171" s="841">
        <v>2808</v>
      </c>
      <c r="C171" s="841" t="s">
        <v>846</v>
      </c>
      <c r="D171" s="841" t="s">
        <v>767</v>
      </c>
      <c r="E171" s="841">
        <v>3685</v>
      </c>
      <c r="F171" s="841">
        <v>3</v>
      </c>
      <c r="G171" s="841" t="s">
        <v>909</v>
      </c>
      <c r="H171" s="832" t="s">
        <v>729</v>
      </c>
      <c r="I171" s="841"/>
      <c r="J171" s="841" t="s">
        <v>730</v>
      </c>
      <c r="K171" s="841">
        <v>10</v>
      </c>
      <c r="L171" s="841" t="s">
        <v>731</v>
      </c>
      <c r="M171" s="841">
        <v>43600</v>
      </c>
      <c r="N171" s="841" t="s">
        <v>742</v>
      </c>
      <c r="O171" s="841">
        <v>122380</v>
      </c>
      <c r="P171" s="841">
        <v>78780</v>
      </c>
      <c r="Q171" s="841">
        <v>25070</v>
      </c>
      <c r="R171" s="841">
        <v>32260</v>
      </c>
      <c r="S171" s="841"/>
      <c r="T171" s="841"/>
      <c r="U171" s="841"/>
      <c r="V171" s="841" t="s">
        <v>733</v>
      </c>
      <c r="W171" s="841">
        <v>2</v>
      </c>
      <c r="X171" s="841"/>
    </row>
    <row r="172" spans="1:24" ht="12.75" customHeight="1">
      <c r="A172" s="841">
        <v>1630</v>
      </c>
      <c r="B172" s="841">
        <v>2808</v>
      </c>
      <c r="C172" s="841" t="s">
        <v>846</v>
      </c>
      <c r="D172" s="841" t="s">
        <v>767</v>
      </c>
      <c r="E172" s="841">
        <v>3686</v>
      </c>
      <c r="F172" s="841">
        <v>3</v>
      </c>
      <c r="G172" s="841" t="s">
        <v>910</v>
      </c>
      <c r="H172" s="832" t="s">
        <v>729</v>
      </c>
      <c r="I172" s="841"/>
      <c r="J172" s="841" t="s">
        <v>730</v>
      </c>
      <c r="K172" s="841">
        <v>10</v>
      </c>
      <c r="L172" s="841" t="s">
        <v>731</v>
      </c>
      <c r="M172" s="841">
        <v>43600</v>
      </c>
      <c r="N172" s="841" t="s">
        <v>742</v>
      </c>
      <c r="O172" s="841">
        <v>122380</v>
      </c>
      <c r="P172" s="841">
        <v>78780</v>
      </c>
      <c r="Q172" s="841">
        <v>25070</v>
      </c>
      <c r="R172" s="841">
        <v>32260</v>
      </c>
      <c r="S172" s="841"/>
      <c r="T172" s="841"/>
      <c r="U172" s="841"/>
      <c r="V172" s="841" t="s">
        <v>733</v>
      </c>
      <c r="W172" s="841">
        <v>2</v>
      </c>
      <c r="X172" s="841"/>
    </row>
    <row r="173" spans="1:24" ht="12.75" customHeight="1">
      <c r="A173" s="841">
        <v>1630</v>
      </c>
      <c r="B173" s="841">
        <v>2808</v>
      </c>
      <c r="C173" s="841" t="s">
        <v>846</v>
      </c>
      <c r="D173" s="841" t="s">
        <v>767</v>
      </c>
      <c r="E173" s="841">
        <v>3700</v>
      </c>
      <c r="F173" s="841">
        <v>3</v>
      </c>
      <c r="G173" s="841" t="s">
        <v>911</v>
      </c>
      <c r="H173" s="832" t="s">
        <v>729</v>
      </c>
      <c r="I173" s="841"/>
      <c r="J173" s="841" t="s">
        <v>730</v>
      </c>
      <c r="K173" s="841">
        <v>5</v>
      </c>
      <c r="L173" s="841" t="s">
        <v>731</v>
      </c>
      <c r="M173" s="841">
        <v>43600</v>
      </c>
      <c r="N173" s="841" t="s">
        <v>742</v>
      </c>
      <c r="O173" s="841">
        <v>122380</v>
      </c>
      <c r="P173" s="841">
        <v>78780</v>
      </c>
      <c r="Q173" s="841">
        <v>25070</v>
      </c>
      <c r="R173" s="841">
        <v>32260</v>
      </c>
      <c r="S173" s="841"/>
      <c r="T173" s="841"/>
      <c r="U173" s="841"/>
      <c r="V173" s="841" t="s">
        <v>733</v>
      </c>
      <c r="W173" s="841">
        <v>2</v>
      </c>
      <c r="X173" s="841"/>
    </row>
    <row r="174" spans="1:24" ht="12.75" customHeight="1">
      <c r="A174" s="841">
        <v>1630</v>
      </c>
      <c r="B174" s="841">
        <v>2808</v>
      </c>
      <c r="C174" s="841" t="s">
        <v>846</v>
      </c>
      <c r="D174" s="841" t="s">
        <v>767</v>
      </c>
      <c r="E174" s="841">
        <v>3704</v>
      </c>
      <c r="F174" s="841">
        <v>3</v>
      </c>
      <c r="G174" s="841" t="s">
        <v>912</v>
      </c>
      <c r="H174" s="832" t="s">
        <v>729</v>
      </c>
      <c r="I174" s="841"/>
      <c r="J174" s="841" t="s">
        <v>730</v>
      </c>
      <c r="K174" s="841">
        <v>10</v>
      </c>
      <c r="L174" s="841" t="s">
        <v>731</v>
      </c>
      <c r="M174" s="841">
        <v>43600</v>
      </c>
      <c r="N174" s="841" t="s">
        <v>742</v>
      </c>
      <c r="O174" s="841">
        <v>122380</v>
      </c>
      <c r="P174" s="841">
        <v>78780</v>
      </c>
      <c r="Q174" s="841">
        <v>25070</v>
      </c>
      <c r="R174" s="841">
        <v>32260</v>
      </c>
      <c r="S174" s="841"/>
      <c r="T174" s="841"/>
      <c r="U174" s="841"/>
      <c r="V174" s="841" t="s">
        <v>733</v>
      </c>
      <c r="W174" s="841">
        <v>2</v>
      </c>
      <c r="X174" s="841"/>
    </row>
    <row r="175" spans="1:24" ht="12.75" customHeight="1">
      <c r="A175" s="841">
        <v>1630</v>
      </c>
      <c r="B175" s="841">
        <v>2808</v>
      </c>
      <c r="C175" s="841" t="s">
        <v>846</v>
      </c>
      <c r="D175" s="841" t="s">
        <v>767</v>
      </c>
      <c r="E175" s="841">
        <v>3714</v>
      </c>
      <c r="F175" s="841">
        <v>3</v>
      </c>
      <c r="G175" s="841" t="s">
        <v>913</v>
      </c>
      <c r="H175" s="832" t="s">
        <v>729</v>
      </c>
      <c r="I175" s="841"/>
      <c r="J175" s="841" t="s">
        <v>730</v>
      </c>
      <c r="K175" s="841">
        <v>10</v>
      </c>
      <c r="L175" s="841" t="s">
        <v>731</v>
      </c>
      <c r="M175" s="841">
        <v>43600</v>
      </c>
      <c r="N175" s="841" t="s">
        <v>742</v>
      </c>
      <c r="O175" s="841">
        <v>122380</v>
      </c>
      <c r="P175" s="841">
        <v>78780</v>
      </c>
      <c r="Q175" s="841">
        <v>25070</v>
      </c>
      <c r="R175" s="841">
        <v>32260</v>
      </c>
      <c r="S175" s="841"/>
      <c r="T175" s="841"/>
      <c r="U175" s="841"/>
      <c r="V175" s="841" t="s">
        <v>733</v>
      </c>
      <c r="W175" s="841">
        <v>2</v>
      </c>
      <c r="X175" s="841"/>
    </row>
    <row r="176" spans="1:24" ht="12.75" customHeight="1">
      <c r="A176" s="841">
        <v>1630</v>
      </c>
      <c r="B176" s="841">
        <v>2808</v>
      </c>
      <c r="C176" s="841" t="s">
        <v>846</v>
      </c>
      <c r="D176" s="841" t="s">
        <v>767</v>
      </c>
      <c r="E176" s="841">
        <v>3715</v>
      </c>
      <c r="F176" s="841">
        <v>3</v>
      </c>
      <c r="G176" s="841" t="s">
        <v>914</v>
      </c>
      <c r="H176" s="832" t="s">
        <v>729</v>
      </c>
      <c r="I176" s="841"/>
      <c r="J176" s="841" t="s">
        <v>730</v>
      </c>
      <c r="K176" s="841">
        <v>5</v>
      </c>
      <c r="L176" s="841" t="s">
        <v>731</v>
      </c>
      <c r="M176" s="841">
        <v>43600</v>
      </c>
      <c r="N176" s="841" t="s">
        <v>742</v>
      </c>
      <c r="O176" s="841">
        <v>122380</v>
      </c>
      <c r="P176" s="841">
        <v>78780</v>
      </c>
      <c r="Q176" s="841">
        <v>25070</v>
      </c>
      <c r="R176" s="841">
        <v>32260</v>
      </c>
      <c r="S176" s="841"/>
      <c r="T176" s="841"/>
      <c r="U176" s="841"/>
      <c r="V176" s="841" t="s">
        <v>733</v>
      </c>
      <c r="W176" s="841">
        <v>1</v>
      </c>
      <c r="X176" s="841"/>
    </row>
    <row r="177" spans="1:24" ht="12.75" customHeight="1">
      <c r="A177" s="841">
        <v>1630</v>
      </c>
      <c r="B177" s="841">
        <v>2808</v>
      </c>
      <c r="C177" s="841" t="s">
        <v>846</v>
      </c>
      <c r="D177" s="841" t="s">
        <v>767</v>
      </c>
      <c r="E177" s="841">
        <v>3717</v>
      </c>
      <c r="F177" s="841">
        <v>2</v>
      </c>
      <c r="G177" s="841" t="s">
        <v>915</v>
      </c>
      <c r="H177" s="832" t="s">
        <v>729</v>
      </c>
      <c r="I177" s="841"/>
      <c r="J177" s="841" t="s">
        <v>730</v>
      </c>
      <c r="K177" s="841">
        <v>10</v>
      </c>
      <c r="L177" s="841" t="s">
        <v>731</v>
      </c>
      <c r="M177" s="841">
        <v>43600</v>
      </c>
      <c r="N177" s="841" t="s">
        <v>742</v>
      </c>
      <c r="O177" s="841">
        <v>122380</v>
      </c>
      <c r="P177" s="841">
        <v>78780</v>
      </c>
      <c r="Q177" s="841">
        <v>25070</v>
      </c>
      <c r="R177" s="841">
        <v>32260</v>
      </c>
      <c r="S177" s="841"/>
      <c r="T177" s="841"/>
      <c r="U177" s="841"/>
      <c r="V177" s="841" t="s">
        <v>733</v>
      </c>
      <c r="W177" s="841">
        <v>1</v>
      </c>
      <c r="X177" s="841"/>
    </row>
    <row r="178" spans="1:24" ht="12.75" customHeight="1">
      <c r="A178" s="841">
        <v>1630</v>
      </c>
      <c r="B178" s="841">
        <v>2808</v>
      </c>
      <c r="C178" s="841" t="s">
        <v>846</v>
      </c>
      <c r="D178" s="841" t="s">
        <v>767</v>
      </c>
      <c r="E178" s="841">
        <v>3721</v>
      </c>
      <c r="F178" s="841">
        <v>2</v>
      </c>
      <c r="G178" s="841" t="s">
        <v>916</v>
      </c>
      <c r="H178" s="832" t="s">
        <v>729</v>
      </c>
      <c r="I178" s="841"/>
      <c r="J178" s="841" t="s">
        <v>730</v>
      </c>
      <c r="K178" s="841">
        <v>5</v>
      </c>
      <c r="L178" s="841" t="s">
        <v>731</v>
      </c>
      <c r="M178" s="841">
        <v>43600</v>
      </c>
      <c r="N178" s="841" t="s">
        <v>742</v>
      </c>
      <c r="O178" s="841">
        <v>122380</v>
      </c>
      <c r="P178" s="841">
        <v>78780</v>
      </c>
      <c r="Q178" s="841">
        <v>25070</v>
      </c>
      <c r="R178" s="841">
        <v>32260</v>
      </c>
      <c r="S178" s="841"/>
      <c r="T178" s="841"/>
      <c r="U178" s="841"/>
      <c r="V178" s="841" t="s">
        <v>733</v>
      </c>
      <c r="W178" s="841">
        <v>1</v>
      </c>
      <c r="X178" s="841"/>
    </row>
    <row r="179" spans="1:24" ht="12.75" customHeight="1">
      <c r="A179" s="841">
        <v>1630</v>
      </c>
      <c r="B179" s="841">
        <v>2808</v>
      </c>
      <c r="C179" s="841" t="s">
        <v>846</v>
      </c>
      <c r="D179" s="841" t="s">
        <v>767</v>
      </c>
      <c r="E179" s="841">
        <v>3722</v>
      </c>
      <c r="F179" s="841">
        <v>2</v>
      </c>
      <c r="G179" s="841" t="s">
        <v>917</v>
      </c>
      <c r="H179" s="832" t="s">
        <v>729</v>
      </c>
      <c r="I179" s="841"/>
      <c r="J179" s="841" t="s">
        <v>730</v>
      </c>
      <c r="K179" s="841">
        <v>5</v>
      </c>
      <c r="L179" s="841" t="s">
        <v>731</v>
      </c>
      <c r="M179" s="841">
        <v>43600</v>
      </c>
      <c r="N179" s="841" t="s">
        <v>742</v>
      </c>
      <c r="O179" s="841">
        <v>122380</v>
      </c>
      <c r="P179" s="841">
        <v>78780</v>
      </c>
      <c r="Q179" s="841">
        <v>25070</v>
      </c>
      <c r="R179" s="841">
        <v>32260</v>
      </c>
      <c r="S179" s="841"/>
      <c r="T179" s="841"/>
      <c r="U179" s="841"/>
      <c r="V179" s="841" t="s">
        <v>733</v>
      </c>
      <c r="W179" s="841">
        <v>1</v>
      </c>
      <c r="X179" s="841"/>
    </row>
    <row r="180" spans="1:24" ht="12.75" customHeight="1">
      <c r="A180" s="841">
        <v>1700</v>
      </c>
      <c r="B180" s="841">
        <v>2840</v>
      </c>
      <c r="C180" s="841" t="s">
        <v>726</v>
      </c>
      <c r="D180" s="841" t="s">
        <v>745</v>
      </c>
      <c r="E180" s="841">
        <v>3739</v>
      </c>
      <c r="F180" s="841">
        <v>1</v>
      </c>
      <c r="G180" s="841" t="s">
        <v>918</v>
      </c>
      <c r="H180" s="832" t="s">
        <v>729</v>
      </c>
      <c r="I180" s="841"/>
      <c r="J180" s="841" t="s">
        <v>730</v>
      </c>
      <c r="K180" s="841">
        <v>1</v>
      </c>
      <c r="L180" s="841" t="s">
        <v>731</v>
      </c>
      <c r="M180" s="841">
        <v>43600</v>
      </c>
      <c r="N180" s="841" t="s">
        <v>732</v>
      </c>
      <c r="O180" s="841">
        <v>94980</v>
      </c>
      <c r="P180" s="841">
        <v>51380</v>
      </c>
      <c r="Q180" s="841">
        <v>17610</v>
      </c>
      <c r="R180" s="841">
        <v>22610</v>
      </c>
      <c r="S180" s="841"/>
      <c r="T180" s="841"/>
      <c r="U180" s="841"/>
      <c r="V180" s="841" t="s">
        <v>733</v>
      </c>
      <c r="W180" s="841">
        <v>1</v>
      </c>
      <c r="X180" s="841"/>
    </row>
    <row r="181" spans="1:24" ht="12.75" customHeight="1">
      <c r="A181" s="841">
        <v>1700</v>
      </c>
      <c r="B181" s="841">
        <v>2823</v>
      </c>
      <c r="C181" s="841" t="s">
        <v>856</v>
      </c>
      <c r="D181" s="841" t="s">
        <v>919</v>
      </c>
      <c r="E181" s="841">
        <v>3848</v>
      </c>
      <c r="F181" s="841">
        <v>3</v>
      </c>
      <c r="G181" s="841" t="s">
        <v>920</v>
      </c>
      <c r="H181" s="832" t="s">
        <v>729</v>
      </c>
      <c r="I181" s="841"/>
      <c r="J181" s="841" t="s">
        <v>730</v>
      </c>
      <c r="K181" s="841">
        <v>10</v>
      </c>
      <c r="L181" s="841" t="s">
        <v>731</v>
      </c>
      <c r="M181" s="841">
        <v>43600</v>
      </c>
      <c r="N181" s="841" t="s">
        <v>747</v>
      </c>
      <c r="O181" s="841">
        <v>109600</v>
      </c>
      <c r="P181" s="841">
        <v>66000</v>
      </c>
      <c r="Q181" s="841">
        <v>17610</v>
      </c>
      <c r="R181" s="841">
        <v>22610</v>
      </c>
      <c r="S181" s="841"/>
      <c r="T181" s="841"/>
      <c r="U181" s="841"/>
      <c r="V181" s="841" t="s">
        <v>733</v>
      </c>
      <c r="W181" s="841">
        <v>2</v>
      </c>
      <c r="X181" s="841"/>
    </row>
    <row r="182" spans="1:24" ht="12.75" customHeight="1">
      <c r="A182" s="841">
        <v>1700</v>
      </c>
      <c r="B182" s="841">
        <v>2841</v>
      </c>
      <c r="C182" s="841" t="s">
        <v>735</v>
      </c>
      <c r="D182" s="841" t="s">
        <v>745</v>
      </c>
      <c r="E182" s="841">
        <v>3856</v>
      </c>
      <c r="F182" s="841">
        <v>2</v>
      </c>
      <c r="G182" s="841" t="s">
        <v>921</v>
      </c>
      <c r="H182" s="832" t="s">
        <v>729</v>
      </c>
      <c r="I182" s="841"/>
      <c r="J182" s="841" t="s">
        <v>922</v>
      </c>
      <c r="K182" s="841">
        <v>5</v>
      </c>
      <c r="L182" s="841" t="s">
        <v>731</v>
      </c>
      <c r="M182" s="841">
        <v>43600</v>
      </c>
      <c r="N182" s="841" t="s">
        <v>732</v>
      </c>
      <c r="O182" s="841">
        <v>94980</v>
      </c>
      <c r="P182" s="841">
        <v>51380</v>
      </c>
      <c r="Q182" s="841">
        <v>17610</v>
      </c>
      <c r="R182" s="841">
        <v>22610</v>
      </c>
      <c r="S182" s="841"/>
      <c r="T182" s="841"/>
      <c r="U182" s="841"/>
      <c r="V182" s="841" t="s">
        <v>733</v>
      </c>
      <c r="W182" s="841">
        <v>1</v>
      </c>
      <c r="X182" s="841"/>
    </row>
    <row r="183" spans="1:24" ht="12.75" customHeight="1">
      <c r="A183" s="841">
        <v>1922</v>
      </c>
      <c r="B183" s="841">
        <v>2840</v>
      </c>
      <c r="C183" s="841" t="s">
        <v>726</v>
      </c>
      <c r="D183" s="841" t="s">
        <v>923</v>
      </c>
      <c r="E183" s="841">
        <v>3869</v>
      </c>
      <c r="F183" s="841">
        <v>3</v>
      </c>
      <c r="G183" s="841" t="s">
        <v>924</v>
      </c>
      <c r="H183" s="832" t="s">
        <v>729</v>
      </c>
      <c r="I183" s="841"/>
      <c r="J183" s="841" t="s">
        <v>730</v>
      </c>
      <c r="K183" s="841">
        <v>6</v>
      </c>
      <c r="L183" s="841" t="s">
        <v>731</v>
      </c>
      <c r="M183" s="841">
        <v>43600</v>
      </c>
      <c r="N183" s="841" t="s">
        <v>732</v>
      </c>
      <c r="O183" s="841">
        <v>94980</v>
      </c>
      <c r="P183" s="841">
        <v>51380</v>
      </c>
      <c r="Q183" s="841">
        <v>9180</v>
      </c>
      <c r="R183" s="841">
        <v>8350</v>
      </c>
      <c r="S183" s="841"/>
      <c r="T183" s="841"/>
      <c r="U183" s="841"/>
      <c r="V183" s="841" t="s">
        <v>733</v>
      </c>
      <c r="W183" s="841">
        <v>2</v>
      </c>
      <c r="X183" s="841"/>
    </row>
    <row r="184" spans="1:24" ht="12.75" customHeight="1">
      <c r="A184" s="841">
        <v>1700</v>
      </c>
      <c r="B184" s="841">
        <v>2841</v>
      </c>
      <c r="C184" s="841" t="s">
        <v>735</v>
      </c>
      <c r="D184" s="841" t="s">
        <v>745</v>
      </c>
      <c r="E184" s="841">
        <v>3870</v>
      </c>
      <c r="F184" s="841">
        <v>3</v>
      </c>
      <c r="G184" s="841" t="s">
        <v>925</v>
      </c>
      <c r="H184" s="832" t="s">
        <v>729</v>
      </c>
      <c r="I184" s="841"/>
      <c r="J184" s="841" t="s">
        <v>730</v>
      </c>
      <c r="K184" s="841">
        <v>5</v>
      </c>
      <c r="L184" s="841" t="s">
        <v>731</v>
      </c>
      <c r="M184" s="841">
        <v>43600</v>
      </c>
      <c r="N184" s="841" t="s">
        <v>732</v>
      </c>
      <c r="O184" s="841">
        <v>94980</v>
      </c>
      <c r="P184" s="841">
        <v>51380</v>
      </c>
      <c r="Q184" s="841">
        <v>17610</v>
      </c>
      <c r="R184" s="841">
        <v>22610</v>
      </c>
      <c r="S184" s="841"/>
      <c r="T184" s="841"/>
      <c r="U184" s="841"/>
      <c r="V184" s="841" t="s">
        <v>733</v>
      </c>
      <c r="W184" s="841">
        <v>1</v>
      </c>
      <c r="X184" s="841"/>
    </row>
    <row r="185" spans="1:24" ht="12.75" customHeight="1">
      <c r="A185" s="841">
        <v>1700</v>
      </c>
      <c r="B185" s="841">
        <v>2840</v>
      </c>
      <c r="C185" s="841" t="s">
        <v>726</v>
      </c>
      <c r="D185" s="841" t="s">
        <v>745</v>
      </c>
      <c r="E185" s="841">
        <v>3873</v>
      </c>
      <c r="F185" s="841">
        <v>1</v>
      </c>
      <c r="G185" s="841" t="s">
        <v>926</v>
      </c>
      <c r="H185" s="832" t="s">
        <v>729</v>
      </c>
      <c r="I185" s="841"/>
      <c r="J185" s="841" t="s">
        <v>730</v>
      </c>
      <c r="K185" s="841">
        <v>5</v>
      </c>
      <c r="L185" s="841" t="s">
        <v>731</v>
      </c>
      <c r="M185" s="841">
        <v>43600</v>
      </c>
      <c r="N185" s="841" t="s">
        <v>732</v>
      </c>
      <c r="O185" s="841">
        <v>94980</v>
      </c>
      <c r="P185" s="841">
        <v>51380</v>
      </c>
      <c r="Q185" s="841">
        <v>17610</v>
      </c>
      <c r="R185" s="841">
        <v>22610</v>
      </c>
      <c r="S185" s="841"/>
      <c r="T185" s="841"/>
      <c r="U185" s="841"/>
      <c r="V185" s="841" t="s">
        <v>733</v>
      </c>
      <c r="W185" s="841">
        <v>1</v>
      </c>
      <c r="X185" s="841"/>
    </row>
    <row r="186" spans="1:24" ht="12.75" customHeight="1">
      <c r="A186" s="841">
        <v>1700</v>
      </c>
      <c r="B186" s="841">
        <v>2840</v>
      </c>
      <c r="C186" s="841" t="s">
        <v>726</v>
      </c>
      <c r="D186" s="841" t="s">
        <v>745</v>
      </c>
      <c r="E186" s="841">
        <v>3875</v>
      </c>
      <c r="F186" s="841">
        <v>2</v>
      </c>
      <c r="G186" s="841" t="s">
        <v>927</v>
      </c>
      <c r="H186" s="832" t="s">
        <v>729</v>
      </c>
      <c r="I186" s="841"/>
      <c r="J186" s="841" t="s">
        <v>730</v>
      </c>
      <c r="K186" s="841">
        <v>5</v>
      </c>
      <c r="L186" s="841" t="s">
        <v>731</v>
      </c>
      <c r="M186" s="841">
        <v>43600</v>
      </c>
      <c r="N186" s="841" t="s">
        <v>732</v>
      </c>
      <c r="O186" s="841">
        <v>94980</v>
      </c>
      <c r="P186" s="841">
        <v>51380</v>
      </c>
      <c r="Q186" s="841">
        <v>17610</v>
      </c>
      <c r="R186" s="841">
        <v>22610</v>
      </c>
      <c r="S186" s="841"/>
      <c r="T186" s="841"/>
      <c r="U186" s="841"/>
      <c r="V186" s="841" t="s">
        <v>733</v>
      </c>
      <c r="W186" s="841">
        <v>1</v>
      </c>
      <c r="X186" s="841"/>
    </row>
    <row r="187" spans="1:24" ht="12.75" customHeight="1">
      <c r="A187" s="841">
        <v>1700</v>
      </c>
      <c r="B187" s="841">
        <v>2840</v>
      </c>
      <c r="C187" s="841" t="s">
        <v>726</v>
      </c>
      <c r="D187" s="841" t="s">
        <v>745</v>
      </c>
      <c r="E187" s="841">
        <v>3881</v>
      </c>
      <c r="F187" s="841">
        <v>2</v>
      </c>
      <c r="G187" s="841" t="s">
        <v>928</v>
      </c>
      <c r="H187" s="832" t="s">
        <v>729</v>
      </c>
      <c r="I187" s="841"/>
      <c r="J187" s="841" t="s">
        <v>922</v>
      </c>
      <c r="K187" s="841">
        <v>5</v>
      </c>
      <c r="L187" s="841" t="s">
        <v>731</v>
      </c>
      <c r="M187" s="841">
        <v>43600</v>
      </c>
      <c r="N187" s="841" t="s">
        <v>732</v>
      </c>
      <c r="O187" s="841">
        <v>94980</v>
      </c>
      <c r="P187" s="841">
        <v>51380</v>
      </c>
      <c r="Q187" s="841">
        <v>17610</v>
      </c>
      <c r="R187" s="841">
        <v>22610</v>
      </c>
      <c r="S187" s="841"/>
      <c r="T187" s="841"/>
      <c r="U187" s="841"/>
      <c r="V187" s="841" t="s">
        <v>733</v>
      </c>
      <c r="W187" s="841">
        <v>1</v>
      </c>
      <c r="X187" s="841"/>
    </row>
    <row r="188" spans="1:24" ht="12.75" customHeight="1">
      <c r="A188" s="841">
        <v>1700</v>
      </c>
      <c r="B188" s="841">
        <v>2840</v>
      </c>
      <c r="C188" s="841" t="s">
        <v>726</v>
      </c>
      <c r="D188" s="841" t="s">
        <v>745</v>
      </c>
      <c r="E188" s="841">
        <v>3883</v>
      </c>
      <c r="F188" s="841">
        <v>2</v>
      </c>
      <c r="G188" s="841" t="s">
        <v>929</v>
      </c>
      <c r="H188" s="832" t="s">
        <v>729</v>
      </c>
      <c r="I188" s="841"/>
      <c r="J188" s="841" t="s">
        <v>730</v>
      </c>
      <c r="K188" s="841">
        <v>2.5</v>
      </c>
      <c r="L188" s="841" t="s">
        <v>731</v>
      </c>
      <c r="M188" s="841">
        <v>43600</v>
      </c>
      <c r="N188" s="841" t="s">
        <v>732</v>
      </c>
      <c r="O188" s="841">
        <v>94980</v>
      </c>
      <c r="P188" s="841">
        <v>51380</v>
      </c>
      <c r="Q188" s="841">
        <v>17610</v>
      </c>
      <c r="R188" s="841">
        <v>22610</v>
      </c>
      <c r="S188" s="841"/>
      <c r="T188" s="841"/>
      <c r="U188" s="841"/>
      <c r="V188" s="841" t="s">
        <v>733</v>
      </c>
      <c r="W188" s="841">
        <v>1</v>
      </c>
      <c r="X188" s="841"/>
    </row>
    <row r="189" spans="1:24" ht="12.75" customHeight="1">
      <c r="A189" s="841">
        <v>1700</v>
      </c>
      <c r="B189" s="841">
        <v>2841</v>
      </c>
      <c r="C189" s="841" t="s">
        <v>735</v>
      </c>
      <c r="D189" s="841" t="s">
        <v>745</v>
      </c>
      <c r="E189" s="841">
        <v>3884</v>
      </c>
      <c r="F189" s="841">
        <v>2</v>
      </c>
      <c r="G189" s="841" t="s">
        <v>930</v>
      </c>
      <c r="H189" s="832" t="s">
        <v>729</v>
      </c>
      <c r="I189" s="841"/>
      <c r="J189" s="841" t="s">
        <v>730</v>
      </c>
      <c r="K189" s="841">
        <v>7.5</v>
      </c>
      <c r="L189" s="841" t="s">
        <v>731</v>
      </c>
      <c r="M189" s="841">
        <v>43600</v>
      </c>
      <c r="N189" s="841" t="s">
        <v>732</v>
      </c>
      <c r="O189" s="841">
        <v>94980</v>
      </c>
      <c r="P189" s="841">
        <v>51380</v>
      </c>
      <c r="Q189" s="841">
        <v>17610</v>
      </c>
      <c r="R189" s="841">
        <v>22610</v>
      </c>
      <c r="S189" s="841"/>
      <c r="T189" s="841"/>
      <c r="U189" s="841"/>
      <c r="V189" s="841" t="s">
        <v>733</v>
      </c>
      <c r="W189" s="841">
        <v>1</v>
      </c>
      <c r="X189" s="841"/>
    </row>
    <row r="190" spans="1:24" ht="12.75" customHeight="1">
      <c r="A190" s="841">
        <v>1700</v>
      </c>
      <c r="B190" s="841">
        <v>2840</v>
      </c>
      <c r="C190" s="841" t="s">
        <v>726</v>
      </c>
      <c r="D190" s="841" t="s">
        <v>745</v>
      </c>
      <c r="E190" s="841">
        <v>3885</v>
      </c>
      <c r="F190" s="841">
        <v>3</v>
      </c>
      <c r="G190" s="841" t="s">
        <v>931</v>
      </c>
      <c r="H190" s="832" t="s">
        <v>729</v>
      </c>
      <c r="I190" s="841"/>
      <c r="J190" s="841" t="s">
        <v>730</v>
      </c>
      <c r="K190" s="841">
        <v>5</v>
      </c>
      <c r="L190" s="841" t="s">
        <v>731</v>
      </c>
      <c r="M190" s="841">
        <v>43600</v>
      </c>
      <c r="N190" s="841" t="s">
        <v>732</v>
      </c>
      <c r="O190" s="841">
        <v>94980</v>
      </c>
      <c r="P190" s="841">
        <v>51380</v>
      </c>
      <c r="Q190" s="841">
        <v>17610</v>
      </c>
      <c r="R190" s="841">
        <v>22610</v>
      </c>
      <c r="S190" s="841"/>
      <c r="T190" s="841"/>
      <c r="U190" s="841"/>
      <c r="V190" s="841" t="s">
        <v>733</v>
      </c>
      <c r="W190" s="841">
        <v>1</v>
      </c>
      <c r="X190" s="841"/>
    </row>
    <row r="191" spans="1:24" ht="12.75" customHeight="1">
      <c r="A191" s="841">
        <v>1700</v>
      </c>
      <c r="B191" s="841">
        <v>2840</v>
      </c>
      <c r="C191" s="841" t="s">
        <v>726</v>
      </c>
      <c r="D191" s="841" t="s">
        <v>745</v>
      </c>
      <c r="E191" s="841">
        <v>3886</v>
      </c>
      <c r="F191" s="841">
        <v>3</v>
      </c>
      <c r="G191" s="841" t="s">
        <v>932</v>
      </c>
      <c r="H191" s="832" t="s">
        <v>729</v>
      </c>
      <c r="I191" s="841"/>
      <c r="J191" s="841" t="s">
        <v>730</v>
      </c>
      <c r="K191" s="841">
        <v>5</v>
      </c>
      <c r="L191" s="841" t="s">
        <v>731</v>
      </c>
      <c r="M191" s="841">
        <v>43600</v>
      </c>
      <c r="N191" s="841" t="s">
        <v>732</v>
      </c>
      <c r="O191" s="841">
        <v>94980</v>
      </c>
      <c r="P191" s="841">
        <v>51380</v>
      </c>
      <c r="Q191" s="841">
        <v>17610</v>
      </c>
      <c r="R191" s="841">
        <v>22610</v>
      </c>
      <c r="S191" s="841"/>
      <c r="T191" s="841"/>
      <c r="U191" s="841"/>
      <c r="V191" s="841" t="s">
        <v>733</v>
      </c>
      <c r="W191" s="841">
        <v>1</v>
      </c>
      <c r="X191" s="841"/>
    </row>
    <row r="192" spans="1:24" ht="12.75" customHeight="1">
      <c r="A192" s="841">
        <v>1700</v>
      </c>
      <c r="B192" s="841">
        <v>2840</v>
      </c>
      <c r="C192" s="841" t="s">
        <v>726</v>
      </c>
      <c r="D192" s="841" t="s">
        <v>745</v>
      </c>
      <c r="E192" s="841">
        <v>3887</v>
      </c>
      <c r="F192" s="841">
        <v>2</v>
      </c>
      <c r="G192" s="841" t="s">
        <v>933</v>
      </c>
      <c r="H192" s="832" t="s">
        <v>729</v>
      </c>
      <c r="I192" s="841"/>
      <c r="J192" s="841" t="s">
        <v>730</v>
      </c>
      <c r="K192" s="841">
        <v>5</v>
      </c>
      <c r="L192" s="841" t="s">
        <v>731</v>
      </c>
      <c r="M192" s="841">
        <v>43600</v>
      </c>
      <c r="N192" s="841" t="s">
        <v>732</v>
      </c>
      <c r="O192" s="841">
        <v>94980</v>
      </c>
      <c r="P192" s="841">
        <v>51380</v>
      </c>
      <c r="Q192" s="841">
        <v>17610</v>
      </c>
      <c r="R192" s="841">
        <v>22610</v>
      </c>
      <c r="S192" s="841"/>
      <c r="T192" s="841"/>
      <c r="U192" s="841"/>
      <c r="V192" s="841" t="s">
        <v>733</v>
      </c>
      <c r="W192" s="841">
        <v>1</v>
      </c>
      <c r="X192" s="841"/>
    </row>
    <row r="193" spans="1:24" ht="12.75" customHeight="1">
      <c r="A193" s="841">
        <v>1700</v>
      </c>
      <c r="B193" s="841">
        <v>2840</v>
      </c>
      <c r="C193" s="841" t="s">
        <v>726</v>
      </c>
      <c r="D193" s="841" t="s">
        <v>745</v>
      </c>
      <c r="E193" s="841">
        <v>3888</v>
      </c>
      <c r="F193" s="841">
        <v>1</v>
      </c>
      <c r="G193" s="841" t="s">
        <v>934</v>
      </c>
      <c r="H193" s="832" t="s">
        <v>729</v>
      </c>
      <c r="I193" s="841"/>
      <c r="J193" s="841" t="s">
        <v>730</v>
      </c>
      <c r="K193" s="841">
        <v>5</v>
      </c>
      <c r="L193" s="841" t="s">
        <v>731</v>
      </c>
      <c r="M193" s="841">
        <v>43600</v>
      </c>
      <c r="N193" s="841" t="s">
        <v>732</v>
      </c>
      <c r="O193" s="841">
        <v>94980</v>
      </c>
      <c r="P193" s="841">
        <v>51380</v>
      </c>
      <c r="Q193" s="841">
        <v>17610</v>
      </c>
      <c r="R193" s="841">
        <v>22610</v>
      </c>
      <c r="S193" s="841"/>
      <c r="T193" s="841"/>
      <c r="U193" s="841"/>
      <c r="V193" s="841" t="s">
        <v>733</v>
      </c>
      <c r="W193" s="841">
        <v>1</v>
      </c>
      <c r="X193" s="841"/>
    </row>
    <row r="194" spans="1:24" ht="12.75" customHeight="1">
      <c r="A194" s="841">
        <v>1700</v>
      </c>
      <c r="B194" s="841">
        <v>2840</v>
      </c>
      <c r="C194" s="841" t="s">
        <v>726</v>
      </c>
      <c r="D194" s="841" t="s">
        <v>745</v>
      </c>
      <c r="E194" s="841">
        <v>3890</v>
      </c>
      <c r="F194" s="841">
        <v>1</v>
      </c>
      <c r="G194" s="841" t="s">
        <v>935</v>
      </c>
      <c r="H194" s="832" t="s">
        <v>729</v>
      </c>
      <c r="I194" s="841"/>
      <c r="J194" s="841" t="s">
        <v>730</v>
      </c>
      <c r="K194" s="841">
        <v>5</v>
      </c>
      <c r="L194" s="841" t="s">
        <v>731</v>
      </c>
      <c r="M194" s="841">
        <v>43600</v>
      </c>
      <c r="N194" s="841" t="s">
        <v>732</v>
      </c>
      <c r="O194" s="841">
        <v>94980</v>
      </c>
      <c r="P194" s="841">
        <v>51380</v>
      </c>
      <c r="Q194" s="841">
        <v>17610</v>
      </c>
      <c r="R194" s="841">
        <v>22610</v>
      </c>
      <c r="S194" s="841"/>
      <c r="T194" s="841"/>
      <c r="U194" s="841"/>
      <c r="V194" s="841" t="s">
        <v>733</v>
      </c>
      <c r="W194" s="841">
        <v>1</v>
      </c>
      <c r="X194" s="841"/>
    </row>
    <row r="195" spans="1:24" ht="12.75" customHeight="1">
      <c r="A195" s="841">
        <v>1700</v>
      </c>
      <c r="B195" s="841">
        <v>2840</v>
      </c>
      <c r="C195" s="841" t="s">
        <v>726</v>
      </c>
      <c r="D195" s="841" t="s">
        <v>745</v>
      </c>
      <c r="E195" s="841">
        <v>3891</v>
      </c>
      <c r="F195" s="841">
        <v>2</v>
      </c>
      <c r="G195" s="841" t="s">
        <v>936</v>
      </c>
      <c r="H195" s="832" t="s">
        <v>729</v>
      </c>
      <c r="I195" s="841"/>
      <c r="J195" s="841" t="s">
        <v>730</v>
      </c>
      <c r="K195" s="841">
        <v>5</v>
      </c>
      <c r="L195" s="841" t="s">
        <v>731</v>
      </c>
      <c r="M195" s="841">
        <v>43600</v>
      </c>
      <c r="N195" s="841" t="s">
        <v>732</v>
      </c>
      <c r="O195" s="841">
        <v>94980</v>
      </c>
      <c r="P195" s="841">
        <v>51380</v>
      </c>
      <c r="Q195" s="841">
        <v>17610</v>
      </c>
      <c r="R195" s="841">
        <v>22610</v>
      </c>
      <c r="S195" s="841"/>
      <c r="T195" s="841"/>
      <c r="U195" s="841"/>
      <c r="V195" s="841" t="s">
        <v>733</v>
      </c>
      <c r="W195" s="841">
        <v>1</v>
      </c>
      <c r="X195" s="841"/>
    </row>
    <row r="196" spans="1:24" ht="12.75" customHeight="1">
      <c r="A196" s="841">
        <v>1700</v>
      </c>
      <c r="B196" s="841">
        <v>2840</v>
      </c>
      <c r="C196" s="841" t="s">
        <v>726</v>
      </c>
      <c r="D196" s="841" t="s">
        <v>745</v>
      </c>
      <c r="E196" s="841">
        <v>3892</v>
      </c>
      <c r="F196" s="841">
        <v>1</v>
      </c>
      <c r="G196" s="841" t="s">
        <v>937</v>
      </c>
      <c r="H196" s="832" t="s">
        <v>729</v>
      </c>
      <c r="I196" s="841"/>
      <c r="J196" s="841" t="s">
        <v>730</v>
      </c>
      <c r="K196" s="841">
        <v>5</v>
      </c>
      <c r="L196" s="841" t="s">
        <v>731</v>
      </c>
      <c r="M196" s="841">
        <v>43600</v>
      </c>
      <c r="N196" s="841" t="s">
        <v>732</v>
      </c>
      <c r="O196" s="841">
        <v>94980</v>
      </c>
      <c r="P196" s="841">
        <v>51380</v>
      </c>
      <c r="Q196" s="841">
        <v>17610</v>
      </c>
      <c r="R196" s="841">
        <v>22610</v>
      </c>
      <c r="S196" s="841"/>
      <c r="T196" s="841"/>
      <c r="U196" s="841"/>
      <c r="V196" s="841" t="s">
        <v>733</v>
      </c>
      <c r="W196" s="841">
        <v>1</v>
      </c>
      <c r="X196" s="841"/>
    </row>
    <row r="197" spans="1:24" ht="12.75" customHeight="1">
      <c r="A197" s="841">
        <v>1630</v>
      </c>
      <c r="B197" s="841">
        <v>2808</v>
      </c>
      <c r="C197" s="841" t="s">
        <v>846</v>
      </c>
      <c r="D197" s="841" t="s">
        <v>767</v>
      </c>
      <c r="E197" s="841">
        <v>3905</v>
      </c>
      <c r="F197" s="841">
        <v>3</v>
      </c>
      <c r="G197" s="841" t="s">
        <v>938</v>
      </c>
      <c r="H197" s="832" t="s">
        <v>729</v>
      </c>
      <c r="I197" s="841"/>
      <c r="J197" s="841" t="s">
        <v>730</v>
      </c>
      <c r="K197" s="841">
        <v>10</v>
      </c>
      <c r="L197" s="841" t="s">
        <v>731</v>
      </c>
      <c r="M197" s="841">
        <v>43600</v>
      </c>
      <c r="N197" s="841" t="s">
        <v>742</v>
      </c>
      <c r="O197" s="841">
        <v>122380</v>
      </c>
      <c r="P197" s="841">
        <v>78780</v>
      </c>
      <c r="Q197" s="841">
        <v>25070</v>
      </c>
      <c r="R197" s="841">
        <v>32260</v>
      </c>
      <c r="S197" s="841"/>
      <c r="T197" s="841"/>
      <c r="U197" s="841"/>
      <c r="V197" s="841" t="s">
        <v>733</v>
      </c>
      <c r="W197" s="841">
        <v>2</v>
      </c>
      <c r="X197" s="841"/>
    </row>
    <row r="198" spans="1:24" ht="12.75" customHeight="1">
      <c r="A198" s="841">
        <v>1630</v>
      </c>
      <c r="B198" s="841">
        <v>2808</v>
      </c>
      <c r="C198" s="841" t="s">
        <v>846</v>
      </c>
      <c r="D198" s="841" t="s">
        <v>767</v>
      </c>
      <c r="E198" s="841">
        <v>3909</v>
      </c>
      <c r="F198" s="841">
        <v>2</v>
      </c>
      <c r="G198" s="841" t="s">
        <v>939</v>
      </c>
      <c r="H198" s="832" t="s">
        <v>729</v>
      </c>
      <c r="I198" s="841"/>
      <c r="J198" s="841" t="s">
        <v>730</v>
      </c>
      <c r="K198" s="841">
        <v>5</v>
      </c>
      <c r="L198" s="841" t="s">
        <v>731</v>
      </c>
      <c r="M198" s="841">
        <v>43600</v>
      </c>
      <c r="N198" s="841" t="s">
        <v>742</v>
      </c>
      <c r="O198" s="841">
        <v>122380</v>
      </c>
      <c r="P198" s="841">
        <v>78780</v>
      </c>
      <c r="Q198" s="841">
        <v>25070</v>
      </c>
      <c r="R198" s="841">
        <v>32260</v>
      </c>
      <c r="S198" s="841"/>
      <c r="T198" s="841"/>
      <c r="U198" s="841"/>
      <c r="V198" s="841" t="s">
        <v>733</v>
      </c>
      <c r="W198" s="841">
        <v>2</v>
      </c>
      <c r="X198" s="841"/>
    </row>
    <row r="199" spans="1:24" ht="12.75" customHeight="1">
      <c r="A199" s="841">
        <v>1630</v>
      </c>
      <c r="B199" s="841">
        <v>2808</v>
      </c>
      <c r="C199" s="841" t="s">
        <v>846</v>
      </c>
      <c r="D199" s="841" t="s">
        <v>767</v>
      </c>
      <c r="E199" s="841">
        <v>3913</v>
      </c>
      <c r="F199" s="841">
        <v>2</v>
      </c>
      <c r="G199" s="841" t="s">
        <v>940</v>
      </c>
      <c r="H199" s="832" t="s">
        <v>729</v>
      </c>
      <c r="I199" s="841"/>
      <c r="J199" s="841" t="s">
        <v>730</v>
      </c>
      <c r="K199" s="841">
        <v>10</v>
      </c>
      <c r="L199" s="841" t="s">
        <v>731</v>
      </c>
      <c r="M199" s="841">
        <v>43600</v>
      </c>
      <c r="N199" s="841" t="s">
        <v>742</v>
      </c>
      <c r="O199" s="841">
        <v>122380</v>
      </c>
      <c r="P199" s="841">
        <v>78780</v>
      </c>
      <c r="Q199" s="841">
        <v>25070</v>
      </c>
      <c r="R199" s="841">
        <v>32260</v>
      </c>
      <c r="S199" s="841"/>
      <c r="T199" s="841"/>
      <c r="U199" s="841"/>
      <c r="V199" s="841" t="s">
        <v>733</v>
      </c>
      <c r="W199" s="841">
        <v>1</v>
      </c>
      <c r="X199" s="841"/>
    </row>
    <row r="200" spans="1:24" ht="12.75" customHeight="1">
      <c r="A200" s="841">
        <v>1630</v>
      </c>
      <c r="B200" s="841">
        <v>2808</v>
      </c>
      <c r="C200" s="841" t="s">
        <v>846</v>
      </c>
      <c r="D200" s="841" t="s">
        <v>767</v>
      </c>
      <c r="E200" s="841">
        <v>3914</v>
      </c>
      <c r="F200" s="841">
        <v>3</v>
      </c>
      <c r="G200" s="841" t="s">
        <v>941</v>
      </c>
      <c r="H200" s="832" t="s">
        <v>729</v>
      </c>
      <c r="I200" s="841"/>
      <c r="J200" s="841" t="s">
        <v>730</v>
      </c>
      <c r="K200" s="841">
        <v>10</v>
      </c>
      <c r="L200" s="841" t="s">
        <v>731</v>
      </c>
      <c r="M200" s="841">
        <v>43600</v>
      </c>
      <c r="N200" s="841" t="s">
        <v>742</v>
      </c>
      <c r="O200" s="841">
        <v>122380</v>
      </c>
      <c r="P200" s="841">
        <v>78780</v>
      </c>
      <c r="Q200" s="841">
        <v>25070</v>
      </c>
      <c r="R200" s="841">
        <v>32260</v>
      </c>
      <c r="S200" s="841"/>
      <c r="T200" s="841"/>
      <c r="U200" s="841"/>
      <c r="V200" s="841" t="s">
        <v>733</v>
      </c>
      <c r="W200" s="841">
        <v>2</v>
      </c>
      <c r="X200" s="841"/>
    </row>
    <row r="201" spans="1:24" ht="12.75" customHeight="1">
      <c r="A201" s="841">
        <v>1630</v>
      </c>
      <c r="B201" s="841">
        <v>2808</v>
      </c>
      <c r="C201" s="841" t="s">
        <v>846</v>
      </c>
      <c r="D201" s="841" t="s">
        <v>767</v>
      </c>
      <c r="E201" s="841">
        <v>3915</v>
      </c>
      <c r="F201" s="841">
        <v>3</v>
      </c>
      <c r="G201" s="841" t="s">
        <v>942</v>
      </c>
      <c r="H201" s="832" t="s">
        <v>729</v>
      </c>
      <c r="I201" s="841"/>
      <c r="J201" s="841" t="s">
        <v>730</v>
      </c>
      <c r="K201" s="841">
        <v>10</v>
      </c>
      <c r="L201" s="841" t="s">
        <v>731</v>
      </c>
      <c r="M201" s="841">
        <v>43600</v>
      </c>
      <c r="N201" s="841" t="s">
        <v>742</v>
      </c>
      <c r="O201" s="841">
        <v>122380</v>
      </c>
      <c r="P201" s="841">
        <v>78780</v>
      </c>
      <c r="Q201" s="841">
        <v>25070</v>
      </c>
      <c r="R201" s="841">
        <v>32260</v>
      </c>
      <c r="S201" s="841"/>
      <c r="T201" s="841"/>
      <c r="U201" s="841"/>
      <c r="V201" s="841" t="s">
        <v>733</v>
      </c>
      <c r="W201" s="841">
        <v>2</v>
      </c>
      <c r="X201" s="841"/>
    </row>
    <row r="202" spans="1:24" ht="12.75" customHeight="1">
      <c r="A202" s="841">
        <v>1630</v>
      </c>
      <c r="B202" s="841">
        <v>2808</v>
      </c>
      <c r="C202" s="841" t="s">
        <v>846</v>
      </c>
      <c r="D202" s="841" t="s">
        <v>767</v>
      </c>
      <c r="E202" s="841">
        <v>3916</v>
      </c>
      <c r="F202" s="841">
        <v>3</v>
      </c>
      <c r="G202" s="841" t="s">
        <v>943</v>
      </c>
      <c r="H202" s="832" t="s">
        <v>729</v>
      </c>
      <c r="I202" s="841"/>
      <c r="J202" s="841" t="s">
        <v>730</v>
      </c>
      <c r="K202" s="841">
        <v>10</v>
      </c>
      <c r="L202" s="841" t="s">
        <v>731</v>
      </c>
      <c r="M202" s="841">
        <v>43600</v>
      </c>
      <c r="N202" s="841" t="s">
        <v>742</v>
      </c>
      <c r="O202" s="841">
        <v>122380</v>
      </c>
      <c r="P202" s="841">
        <v>78780</v>
      </c>
      <c r="Q202" s="841">
        <v>25070</v>
      </c>
      <c r="R202" s="841">
        <v>32260</v>
      </c>
      <c r="S202" s="841"/>
      <c r="T202" s="841"/>
      <c r="U202" s="841"/>
      <c r="V202" s="841" t="s">
        <v>733</v>
      </c>
      <c r="W202" s="841">
        <v>1</v>
      </c>
      <c r="X202" s="841"/>
    </row>
    <row r="203" spans="1:24" ht="12.75" customHeight="1">
      <c r="A203" s="841">
        <v>1630</v>
      </c>
      <c r="B203" s="841">
        <v>2808</v>
      </c>
      <c r="C203" s="841" t="s">
        <v>846</v>
      </c>
      <c r="D203" s="841" t="s">
        <v>767</v>
      </c>
      <c r="E203" s="841">
        <v>3917</v>
      </c>
      <c r="F203" s="841">
        <v>1</v>
      </c>
      <c r="G203" s="841" t="s">
        <v>944</v>
      </c>
      <c r="H203" s="832" t="s">
        <v>729</v>
      </c>
      <c r="I203" s="841"/>
      <c r="J203" s="841" t="s">
        <v>730</v>
      </c>
      <c r="K203" s="841">
        <v>5</v>
      </c>
      <c r="L203" s="841" t="s">
        <v>731</v>
      </c>
      <c r="M203" s="841">
        <v>43600</v>
      </c>
      <c r="N203" s="841" t="s">
        <v>742</v>
      </c>
      <c r="O203" s="841">
        <v>122380</v>
      </c>
      <c r="P203" s="841">
        <v>78780</v>
      </c>
      <c r="Q203" s="841">
        <v>25070</v>
      </c>
      <c r="R203" s="841">
        <v>32260</v>
      </c>
      <c r="S203" s="841"/>
      <c r="T203" s="841"/>
      <c r="U203" s="841"/>
      <c r="V203" s="841" t="s">
        <v>733</v>
      </c>
      <c r="W203" s="841">
        <v>2</v>
      </c>
      <c r="X203" s="841"/>
    </row>
    <row r="204" spans="1:24" ht="12.75" customHeight="1">
      <c r="A204" s="841">
        <v>1460</v>
      </c>
      <c r="B204" s="841">
        <v>2803</v>
      </c>
      <c r="C204" s="841" t="s">
        <v>945</v>
      </c>
      <c r="D204" s="841" t="s">
        <v>946</v>
      </c>
      <c r="E204" s="841">
        <v>4268</v>
      </c>
      <c r="F204" s="841">
        <v>3</v>
      </c>
      <c r="G204" s="841" t="s">
        <v>947</v>
      </c>
      <c r="H204" s="832" t="s">
        <v>729</v>
      </c>
      <c r="I204" s="841"/>
      <c r="J204" s="841" t="s">
        <v>730</v>
      </c>
      <c r="K204" s="841">
        <v>5</v>
      </c>
      <c r="L204" s="841" t="s">
        <v>731</v>
      </c>
      <c r="M204" s="841">
        <v>43600</v>
      </c>
      <c r="N204" s="841" t="s">
        <v>742</v>
      </c>
      <c r="O204" s="841">
        <v>122380</v>
      </c>
      <c r="P204" s="841">
        <v>78780</v>
      </c>
      <c r="Q204" s="841">
        <v>29170</v>
      </c>
      <c r="R204" s="841">
        <v>44510</v>
      </c>
      <c r="S204" s="841"/>
      <c r="T204" s="841"/>
      <c r="U204" s="841"/>
      <c r="V204" s="841" t="s">
        <v>733</v>
      </c>
      <c r="W204" s="841">
        <v>1</v>
      </c>
      <c r="X204" s="841"/>
    </row>
    <row r="205" spans="1:24" ht="12.75" customHeight="1">
      <c r="A205" s="841">
        <v>1605</v>
      </c>
      <c r="B205" s="841">
        <v>2813</v>
      </c>
      <c r="C205" s="841" t="s">
        <v>766</v>
      </c>
      <c r="D205" s="841" t="s">
        <v>767</v>
      </c>
      <c r="E205" s="841">
        <v>4350</v>
      </c>
      <c r="F205" s="841">
        <v>3</v>
      </c>
      <c r="G205" s="841" t="s">
        <v>948</v>
      </c>
      <c r="H205" s="832" t="s">
        <v>729</v>
      </c>
      <c r="I205" s="841"/>
      <c r="J205" s="841" t="s">
        <v>730</v>
      </c>
      <c r="K205" s="841">
        <v>10</v>
      </c>
      <c r="L205" s="841" t="s">
        <v>731</v>
      </c>
      <c r="M205" s="841">
        <v>43600</v>
      </c>
      <c r="N205" s="841" t="s">
        <v>769</v>
      </c>
      <c r="O205" s="841">
        <v>101540</v>
      </c>
      <c r="P205" s="841">
        <v>57940</v>
      </c>
      <c r="Q205" s="841">
        <v>17610</v>
      </c>
      <c r="R205" s="841">
        <v>17000</v>
      </c>
      <c r="S205" s="841"/>
      <c r="T205" s="841"/>
      <c r="U205" s="841"/>
      <c r="V205" s="841" t="s">
        <v>733</v>
      </c>
      <c r="W205" s="841">
        <v>1</v>
      </c>
      <c r="X205" s="841"/>
    </row>
    <row r="206" spans="1:24" ht="12.75" customHeight="1">
      <c r="A206" s="841">
        <v>1605</v>
      </c>
      <c r="B206" s="841">
        <v>2813</v>
      </c>
      <c r="C206" s="841" t="s">
        <v>766</v>
      </c>
      <c r="D206" s="841" t="s">
        <v>767</v>
      </c>
      <c r="E206" s="841">
        <v>4352</v>
      </c>
      <c r="F206" s="841">
        <v>3</v>
      </c>
      <c r="G206" s="841" t="s">
        <v>845</v>
      </c>
      <c r="H206" s="832" t="s">
        <v>729</v>
      </c>
      <c r="I206" s="841"/>
      <c r="J206" s="841" t="s">
        <v>730</v>
      </c>
      <c r="K206" s="841">
        <v>10</v>
      </c>
      <c r="L206" s="841" t="s">
        <v>731</v>
      </c>
      <c r="M206" s="841">
        <v>43600</v>
      </c>
      <c r="N206" s="841" t="s">
        <v>769</v>
      </c>
      <c r="O206" s="841">
        <v>101540</v>
      </c>
      <c r="P206" s="841">
        <v>57940</v>
      </c>
      <c r="Q206" s="841">
        <v>17610</v>
      </c>
      <c r="R206" s="841">
        <v>17000</v>
      </c>
      <c r="S206" s="841"/>
      <c r="T206" s="841"/>
      <c r="U206" s="841"/>
      <c r="V206" s="841" t="s">
        <v>733</v>
      </c>
      <c r="W206" s="841">
        <v>2</v>
      </c>
      <c r="X206" s="841"/>
    </row>
    <row r="207" spans="1:24" ht="12.75" customHeight="1">
      <c r="A207" s="841">
        <v>1260</v>
      </c>
      <c r="B207" s="841">
        <v>2840</v>
      </c>
      <c r="C207" s="841" t="s">
        <v>726</v>
      </c>
      <c r="D207" s="841" t="s">
        <v>740</v>
      </c>
      <c r="E207" s="841">
        <v>4384</v>
      </c>
      <c r="F207" s="841">
        <v>2</v>
      </c>
      <c r="G207" s="841" t="s">
        <v>949</v>
      </c>
      <c r="H207" s="832" t="s">
        <v>729</v>
      </c>
      <c r="I207" s="841"/>
      <c r="J207" s="841" t="s">
        <v>730</v>
      </c>
      <c r="K207" s="841">
        <v>5</v>
      </c>
      <c r="L207" s="841" t="s">
        <v>731</v>
      </c>
      <c r="M207" s="841">
        <v>43600</v>
      </c>
      <c r="N207" s="841" t="s">
        <v>732</v>
      </c>
      <c r="O207" s="841">
        <v>94980</v>
      </c>
      <c r="P207" s="841">
        <v>51380</v>
      </c>
      <c r="Q207" s="841">
        <v>17610</v>
      </c>
      <c r="R207" s="841">
        <v>22610</v>
      </c>
      <c r="S207" s="841"/>
      <c r="T207" s="841"/>
      <c r="U207" s="841"/>
      <c r="V207" s="841" t="s">
        <v>733</v>
      </c>
      <c r="W207" s="841">
        <v>1</v>
      </c>
      <c r="X207" s="841"/>
    </row>
    <row r="208" spans="1:24" ht="12.75" customHeight="1">
      <c r="A208" s="841">
        <v>1260</v>
      </c>
      <c r="B208" s="841">
        <v>2840</v>
      </c>
      <c r="C208" s="841" t="s">
        <v>726</v>
      </c>
      <c r="D208" s="841" t="s">
        <v>740</v>
      </c>
      <c r="E208" s="841">
        <v>4385</v>
      </c>
      <c r="F208" s="841">
        <v>2</v>
      </c>
      <c r="G208" s="841" t="s">
        <v>950</v>
      </c>
      <c r="H208" s="832" t="s">
        <v>729</v>
      </c>
      <c r="I208" s="841"/>
      <c r="J208" s="841" t="s">
        <v>730</v>
      </c>
      <c r="K208" s="841">
        <v>5</v>
      </c>
      <c r="L208" s="841" t="s">
        <v>731</v>
      </c>
      <c r="M208" s="841">
        <v>43600</v>
      </c>
      <c r="N208" s="841" t="s">
        <v>732</v>
      </c>
      <c r="O208" s="841">
        <v>94980</v>
      </c>
      <c r="P208" s="841">
        <v>51380</v>
      </c>
      <c r="Q208" s="841">
        <v>17610</v>
      </c>
      <c r="R208" s="841">
        <v>22610</v>
      </c>
      <c r="S208" s="841"/>
      <c r="T208" s="841"/>
      <c r="U208" s="841"/>
      <c r="V208" s="841" t="s">
        <v>733</v>
      </c>
      <c r="W208" s="841">
        <v>1</v>
      </c>
      <c r="X208" s="841"/>
    </row>
    <row r="209" spans="1:24" ht="12.75" customHeight="1">
      <c r="A209" s="841">
        <v>1680</v>
      </c>
      <c r="B209" s="841">
        <v>2841</v>
      </c>
      <c r="C209" s="841" t="s">
        <v>735</v>
      </c>
      <c r="D209" s="841" t="s">
        <v>727</v>
      </c>
      <c r="E209" s="841">
        <v>4400</v>
      </c>
      <c r="F209" s="841">
        <v>2</v>
      </c>
      <c r="G209" s="841" t="s">
        <v>951</v>
      </c>
      <c r="H209" s="832" t="s">
        <v>729</v>
      </c>
      <c r="I209" s="841"/>
      <c r="J209" s="841" t="s">
        <v>730</v>
      </c>
      <c r="K209" s="841">
        <v>5</v>
      </c>
      <c r="L209" s="841" t="s">
        <v>731</v>
      </c>
      <c r="M209" s="841">
        <v>43600</v>
      </c>
      <c r="N209" s="841" t="s">
        <v>732</v>
      </c>
      <c r="O209" s="841">
        <v>94980</v>
      </c>
      <c r="P209" s="841">
        <v>51380</v>
      </c>
      <c r="Q209" s="841">
        <v>17610</v>
      </c>
      <c r="R209" s="841">
        <v>29240</v>
      </c>
      <c r="S209" s="841"/>
      <c r="T209" s="841"/>
      <c r="U209" s="841"/>
      <c r="V209" s="841" t="s">
        <v>733</v>
      </c>
      <c r="W209" s="841">
        <v>6</v>
      </c>
      <c r="X209" s="841"/>
    </row>
    <row r="210" spans="1:24" ht="12.75" customHeight="1">
      <c r="A210" s="841">
        <v>1680</v>
      </c>
      <c r="B210" s="841">
        <v>2841</v>
      </c>
      <c r="C210" s="841" t="s">
        <v>735</v>
      </c>
      <c r="D210" s="841" t="s">
        <v>727</v>
      </c>
      <c r="E210" s="841">
        <v>4426</v>
      </c>
      <c r="F210" s="841">
        <v>2</v>
      </c>
      <c r="G210" s="841" t="s">
        <v>952</v>
      </c>
      <c r="H210" s="832" t="s">
        <v>729</v>
      </c>
      <c r="I210" s="841"/>
      <c r="J210" s="841" t="s">
        <v>730</v>
      </c>
      <c r="K210" s="841">
        <v>5</v>
      </c>
      <c r="L210" s="841" t="s">
        <v>731</v>
      </c>
      <c r="M210" s="841">
        <v>43600</v>
      </c>
      <c r="N210" s="841" t="s">
        <v>732</v>
      </c>
      <c r="O210" s="841">
        <v>94980</v>
      </c>
      <c r="P210" s="841">
        <v>51380</v>
      </c>
      <c r="Q210" s="841">
        <v>17610</v>
      </c>
      <c r="R210" s="841">
        <v>29240</v>
      </c>
      <c r="S210" s="841"/>
      <c r="T210" s="841"/>
      <c r="U210" s="841"/>
      <c r="V210" s="841" t="s">
        <v>733</v>
      </c>
      <c r="W210" s="841">
        <v>4</v>
      </c>
      <c r="X210" s="841"/>
    </row>
    <row r="211" spans="1:24" ht="12.75" customHeight="1">
      <c r="A211" s="841">
        <v>1680</v>
      </c>
      <c r="B211" s="841">
        <v>2841</v>
      </c>
      <c r="C211" s="841" t="s">
        <v>735</v>
      </c>
      <c r="D211" s="841" t="s">
        <v>727</v>
      </c>
      <c r="E211" s="841">
        <v>4428</v>
      </c>
      <c r="F211" s="841">
        <v>2</v>
      </c>
      <c r="G211" s="841" t="s">
        <v>953</v>
      </c>
      <c r="H211" s="832" t="s">
        <v>729</v>
      </c>
      <c r="I211" s="841"/>
      <c r="J211" s="841" t="s">
        <v>730</v>
      </c>
      <c r="K211" s="841">
        <v>5</v>
      </c>
      <c r="L211" s="841" t="s">
        <v>731</v>
      </c>
      <c r="M211" s="841">
        <v>43600</v>
      </c>
      <c r="N211" s="841" t="s">
        <v>732</v>
      </c>
      <c r="O211" s="841">
        <v>94980</v>
      </c>
      <c r="P211" s="841">
        <v>51380</v>
      </c>
      <c r="Q211" s="841">
        <v>17610</v>
      </c>
      <c r="R211" s="841">
        <v>29240</v>
      </c>
      <c r="S211" s="841"/>
      <c r="T211" s="841"/>
      <c r="U211" s="841"/>
      <c r="V211" s="841" t="s">
        <v>733</v>
      </c>
      <c r="W211" s="841">
        <v>4</v>
      </c>
      <c r="X211" s="841"/>
    </row>
    <row r="212" spans="1:24" ht="12.75" customHeight="1">
      <c r="A212" s="841">
        <v>1680</v>
      </c>
      <c r="B212" s="841">
        <v>2841</v>
      </c>
      <c r="C212" s="841" t="s">
        <v>735</v>
      </c>
      <c r="D212" s="841" t="s">
        <v>727</v>
      </c>
      <c r="E212" s="841">
        <v>4429</v>
      </c>
      <c r="F212" s="841">
        <v>2</v>
      </c>
      <c r="G212" s="841" t="s">
        <v>954</v>
      </c>
      <c r="H212" s="832" t="s">
        <v>729</v>
      </c>
      <c r="I212" s="841"/>
      <c r="J212" s="841" t="s">
        <v>730</v>
      </c>
      <c r="K212" s="841">
        <v>5</v>
      </c>
      <c r="L212" s="841" t="s">
        <v>731</v>
      </c>
      <c r="M212" s="841">
        <v>43600</v>
      </c>
      <c r="N212" s="841" t="s">
        <v>732</v>
      </c>
      <c r="O212" s="841">
        <v>94980</v>
      </c>
      <c r="P212" s="841">
        <v>51380</v>
      </c>
      <c r="Q212" s="841">
        <v>17610</v>
      </c>
      <c r="R212" s="841">
        <v>29240</v>
      </c>
      <c r="S212" s="841"/>
      <c r="T212" s="841"/>
      <c r="U212" s="841"/>
      <c r="V212" s="841" t="s">
        <v>733</v>
      </c>
      <c r="W212" s="841">
        <v>4</v>
      </c>
      <c r="X212" s="841"/>
    </row>
    <row r="213" spans="1:24" ht="12.75" customHeight="1">
      <c r="A213" s="841">
        <v>1680</v>
      </c>
      <c r="B213" s="841">
        <v>2841</v>
      </c>
      <c r="C213" s="841" t="s">
        <v>735</v>
      </c>
      <c r="D213" s="841" t="s">
        <v>727</v>
      </c>
      <c r="E213" s="841">
        <v>4430</v>
      </c>
      <c r="F213" s="841">
        <v>2</v>
      </c>
      <c r="G213" s="841" t="s">
        <v>955</v>
      </c>
      <c r="H213" s="832" t="s">
        <v>729</v>
      </c>
      <c r="I213" s="841"/>
      <c r="J213" s="841" t="s">
        <v>730</v>
      </c>
      <c r="K213" s="841">
        <v>5</v>
      </c>
      <c r="L213" s="841" t="s">
        <v>731</v>
      </c>
      <c r="M213" s="841">
        <v>43600</v>
      </c>
      <c r="N213" s="841" t="s">
        <v>732</v>
      </c>
      <c r="O213" s="841">
        <v>94980</v>
      </c>
      <c r="P213" s="841">
        <v>51380</v>
      </c>
      <c r="Q213" s="841">
        <v>17610</v>
      </c>
      <c r="R213" s="841">
        <v>29240</v>
      </c>
      <c r="S213" s="841"/>
      <c r="T213" s="841"/>
      <c r="U213" s="841"/>
      <c r="V213" s="841" t="s">
        <v>733</v>
      </c>
      <c r="W213" s="841">
        <v>7</v>
      </c>
      <c r="X213" s="841"/>
    </row>
    <row r="214" spans="1:24" ht="12.75" customHeight="1">
      <c r="A214" s="841">
        <v>1680</v>
      </c>
      <c r="B214" s="841">
        <v>2841</v>
      </c>
      <c r="C214" s="841" t="s">
        <v>735</v>
      </c>
      <c r="D214" s="841" t="s">
        <v>727</v>
      </c>
      <c r="E214" s="841">
        <v>4431</v>
      </c>
      <c r="F214" s="841">
        <v>2</v>
      </c>
      <c r="G214" s="841" t="s">
        <v>956</v>
      </c>
      <c r="H214" s="832" t="s">
        <v>729</v>
      </c>
      <c r="I214" s="841"/>
      <c r="J214" s="841" t="s">
        <v>730</v>
      </c>
      <c r="K214" s="841">
        <v>5</v>
      </c>
      <c r="L214" s="841" t="s">
        <v>731</v>
      </c>
      <c r="M214" s="841">
        <v>43600</v>
      </c>
      <c r="N214" s="841" t="s">
        <v>732</v>
      </c>
      <c r="O214" s="841">
        <v>94980</v>
      </c>
      <c r="P214" s="841">
        <v>51380</v>
      </c>
      <c r="Q214" s="841">
        <v>17610</v>
      </c>
      <c r="R214" s="841">
        <v>29240</v>
      </c>
      <c r="S214" s="841"/>
      <c r="T214" s="841"/>
      <c r="U214" s="841"/>
      <c r="V214" s="841" t="s">
        <v>733</v>
      </c>
      <c r="W214" s="841">
        <v>4</v>
      </c>
      <c r="X214" s="841"/>
    </row>
    <row r="215" spans="1:24" ht="12.75" customHeight="1">
      <c r="A215" s="841">
        <v>1680</v>
      </c>
      <c r="B215" s="841">
        <v>2841</v>
      </c>
      <c r="C215" s="841" t="s">
        <v>735</v>
      </c>
      <c r="D215" s="841" t="s">
        <v>727</v>
      </c>
      <c r="E215" s="841">
        <v>4434</v>
      </c>
      <c r="F215" s="841">
        <v>3</v>
      </c>
      <c r="G215" s="841" t="s">
        <v>957</v>
      </c>
      <c r="H215" s="832" t="s">
        <v>729</v>
      </c>
      <c r="I215" s="841"/>
      <c r="J215" s="841" t="s">
        <v>730</v>
      </c>
      <c r="K215" s="841">
        <v>5</v>
      </c>
      <c r="L215" s="841" t="s">
        <v>731</v>
      </c>
      <c r="M215" s="841">
        <v>43600</v>
      </c>
      <c r="N215" s="841" t="s">
        <v>732</v>
      </c>
      <c r="O215" s="841">
        <v>94980</v>
      </c>
      <c r="P215" s="841">
        <v>51380</v>
      </c>
      <c r="Q215" s="841">
        <v>17610</v>
      </c>
      <c r="R215" s="841">
        <v>29240</v>
      </c>
      <c r="S215" s="841"/>
      <c r="T215" s="841"/>
      <c r="U215" s="841"/>
      <c r="V215" s="841" t="s">
        <v>733</v>
      </c>
      <c r="W215" s="841">
        <v>3</v>
      </c>
      <c r="X215" s="841"/>
    </row>
    <row r="216" spans="1:24" ht="12.75" customHeight="1">
      <c r="A216" s="841">
        <v>1680</v>
      </c>
      <c r="B216" s="841">
        <v>2841</v>
      </c>
      <c r="C216" s="841" t="s">
        <v>735</v>
      </c>
      <c r="D216" s="841" t="s">
        <v>727</v>
      </c>
      <c r="E216" s="841">
        <v>4435</v>
      </c>
      <c r="F216" s="841">
        <v>3</v>
      </c>
      <c r="G216" s="841" t="s">
        <v>958</v>
      </c>
      <c r="H216" s="832" t="s">
        <v>729</v>
      </c>
      <c r="I216" s="841"/>
      <c r="J216" s="841" t="s">
        <v>730</v>
      </c>
      <c r="K216" s="841">
        <v>5</v>
      </c>
      <c r="L216" s="841" t="s">
        <v>731</v>
      </c>
      <c r="M216" s="841">
        <v>43600</v>
      </c>
      <c r="N216" s="841" t="s">
        <v>732</v>
      </c>
      <c r="O216" s="841">
        <v>94980</v>
      </c>
      <c r="P216" s="841">
        <v>51380</v>
      </c>
      <c r="Q216" s="841">
        <v>17610</v>
      </c>
      <c r="R216" s="841">
        <v>29240</v>
      </c>
      <c r="S216" s="841"/>
      <c r="T216" s="841"/>
      <c r="U216" s="841"/>
      <c r="V216" s="841" t="s">
        <v>733</v>
      </c>
      <c r="W216" s="841">
        <v>3</v>
      </c>
      <c r="X216" s="841"/>
    </row>
    <row r="217" spans="1:24" ht="12.75" customHeight="1">
      <c r="A217" s="841">
        <v>1680</v>
      </c>
      <c r="B217" s="841">
        <v>2841</v>
      </c>
      <c r="C217" s="841" t="s">
        <v>735</v>
      </c>
      <c r="D217" s="841" t="s">
        <v>727</v>
      </c>
      <c r="E217" s="841">
        <v>4436</v>
      </c>
      <c r="F217" s="841">
        <v>4</v>
      </c>
      <c r="G217" s="841" t="s">
        <v>959</v>
      </c>
      <c r="H217" s="832" t="s">
        <v>729</v>
      </c>
      <c r="I217" s="841"/>
      <c r="J217" s="841" t="s">
        <v>730</v>
      </c>
      <c r="K217" s="841">
        <v>5</v>
      </c>
      <c r="L217" s="841" t="s">
        <v>731</v>
      </c>
      <c r="M217" s="841">
        <v>43600</v>
      </c>
      <c r="N217" s="841" t="s">
        <v>732</v>
      </c>
      <c r="O217" s="841">
        <v>94980</v>
      </c>
      <c r="P217" s="841">
        <v>51380</v>
      </c>
      <c r="Q217" s="841">
        <v>17610</v>
      </c>
      <c r="R217" s="841">
        <v>29240</v>
      </c>
      <c r="S217" s="841"/>
      <c r="T217" s="841"/>
      <c r="U217" s="841"/>
      <c r="V217" s="841" t="s">
        <v>733</v>
      </c>
      <c r="W217" s="841">
        <v>3</v>
      </c>
      <c r="X217" s="841"/>
    </row>
    <row r="218" spans="1:24" ht="12.75" customHeight="1">
      <c r="A218" s="841">
        <v>1655</v>
      </c>
      <c r="B218" s="841">
        <v>2813</v>
      </c>
      <c r="C218" s="841" t="s">
        <v>766</v>
      </c>
      <c r="D218" s="841" t="s">
        <v>767</v>
      </c>
      <c r="E218" s="841">
        <v>4666</v>
      </c>
      <c r="F218" s="841">
        <v>2</v>
      </c>
      <c r="G218" s="841" t="s">
        <v>960</v>
      </c>
      <c r="H218" s="832" t="s">
        <v>729</v>
      </c>
      <c r="I218" s="841"/>
      <c r="J218" s="841" t="s">
        <v>730</v>
      </c>
      <c r="K218" s="841">
        <v>15</v>
      </c>
      <c r="L218" s="841" t="s">
        <v>731</v>
      </c>
      <c r="M218" s="841">
        <v>43600</v>
      </c>
      <c r="N218" s="841" t="s">
        <v>769</v>
      </c>
      <c r="O218" s="841">
        <v>101540</v>
      </c>
      <c r="P218" s="841">
        <v>57940</v>
      </c>
      <c r="Q218" s="841">
        <v>17610</v>
      </c>
      <c r="R218" s="841">
        <v>17000</v>
      </c>
      <c r="S218" s="841"/>
      <c r="T218" s="841"/>
      <c r="U218" s="841"/>
      <c r="V218" s="841" t="s">
        <v>733</v>
      </c>
      <c r="W218" s="841">
        <v>1</v>
      </c>
      <c r="X218" s="841"/>
    </row>
    <row r="219" spans="1:24" ht="12.75" customHeight="1">
      <c r="A219" s="841">
        <v>1605</v>
      </c>
      <c r="B219" s="841">
        <v>2813</v>
      </c>
      <c r="C219" s="841" t="s">
        <v>766</v>
      </c>
      <c r="D219" s="841" t="s">
        <v>767</v>
      </c>
      <c r="E219" s="841">
        <v>4668</v>
      </c>
      <c r="F219" s="841">
        <v>2</v>
      </c>
      <c r="G219" s="841" t="s">
        <v>961</v>
      </c>
      <c r="H219" s="832" t="s">
        <v>729</v>
      </c>
      <c r="I219" s="841"/>
      <c r="J219" s="841" t="s">
        <v>730</v>
      </c>
      <c r="K219" s="841">
        <v>5</v>
      </c>
      <c r="L219" s="841" t="s">
        <v>731</v>
      </c>
      <c r="M219" s="841">
        <v>43600</v>
      </c>
      <c r="N219" s="841" t="s">
        <v>769</v>
      </c>
      <c r="O219" s="841">
        <v>101540</v>
      </c>
      <c r="P219" s="841">
        <v>57940</v>
      </c>
      <c r="Q219" s="841">
        <v>17610</v>
      </c>
      <c r="R219" s="841">
        <v>17000</v>
      </c>
      <c r="S219" s="841"/>
      <c r="T219" s="841"/>
      <c r="U219" s="841"/>
      <c r="V219" s="841" t="s">
        <v>733</v>
      </c>
      <c r="W219" s="841">
        <v>1</v>
      </c>
      <c r="X219" s="841"/>
    </row>
    <row r="220" spans="1:24" ht="12.75" customHeight="1">
      <c r="A220" s="841">
        <v>1605</v>
      </c>
      <c r="B220" s="841">
        <v>2813</v>
      </c>
      <c r="C220" s="841" t="s">
        <v>766</v>
      </c>
      <c r="D220" s="841" t="s">
        <v>767</v>
      </c>
      <c r="E220" s="841">
        <v>4669</v>
      </c>
      <c r="F220" s="841">
        <v>2</v>
      </c>
      <c r="G220" s="841" t="s">
        <v>962</v>
      </c>
      <c r="H220" s="832" t="s">
        <v>729</v>
      </c>
      <c r="I220" s="841"/>
      <c r="J220" s="841" t="s">
        <v>730</v>
      </c>
      <c r="K220" s="841">
        <v>7.5</v>
      </c>
      <c r="L220" s="841" t="s">
        <v>731</v>
      </c>
      <c r="M220" s="841">
        <v>43600</v>
      </c>
      <c r="N220" s="841" t="s">
        <v>769</v>
      </c>
      <c r="O220" s="841">
        <v>101540</v>
      </c>
      <c r="P220" s="841">
        <v>57940</v>
      </c>
      <c r="Q220" s="841">
        <v>17610</v>
      </c>
      <c r="R220" s="841">
        <v>17000</v>
      </c>
      <c r="S220" s="841"/>
      <c r="T220" s="841"/>
      <c r="U220" s="841"/>
      <c r="V220" s="841" t="s">
        <v>733</v>
      </c>
      <c r="W220" s="841">
        <v>1</v>
      </c>
      <c r="X220" s="841"/>
    </row>
    <row r="221" spans="1:24" ht="12.75" customHeight="1">
      <c r="A221" s="841">
        <v>1655</v>
      </c>
      <c r="B221" s="841">
        <v>2823</v>
      </c>
      <c r="C221" s="841" t="s">
        <v>856</v>
      </c>
      <c r="D221" s="841" t="s">
        <v>767</v>
      </c>
      <c r="E221" s="841">
        <v>4673</v>
      </c>
      <c r="F221" s="841">
        <v>2</v>
      </c>
      <c r="G221" s="841" t="s">
        <v>963</v>
      </c>
      <c r="H221" s="832" t="s">
        <v>729</v>
      </c>
      <c r="I221" s="841"/>
      <c r="J221" s="841" t="s">
        <v>730</v>
      </c>
      <c r="K221" s="841">
        <v>10</v>
      </c>
      <c r="L221" s="841" t="s">
        <v>731</v>
      </c>
      <c r="M221" s="841">
        <v>43600</v>
      </c>
      <c r="N221" s="841" t="s">
        <v>747</v>
      </c>
      <c r="O221" s="841">
        <v>109600</v>
      </c>
      <c r="P221" s="841">
        <v>66000</v>
      </c>
      <c r="Q221" s="841">
        <v>17610</v>
      </c>
      <c r="R221" s="841">
        <v>17000</v>
      </c>
      <c r="S221" s="841"/>
      <c r="T221" s="841"/>
      <c r="U221" s="841"/>
      <c r="V221" s="841" t="s">
        <v>733</v>
      </c>
      <c r="W221" s="841">
        <v>1</v>
      </c>
      <c r="X221" s="841"/>
    </row>
    <row r="222" spans="1:24" ht="12.75" customHeight="1">
      <c r="A222" s="841">
        <v>1605</v>
      </c>
      <c r="B222" s="841">
        <v>2813</v>
      </c>
      <c r="C222" s="841" t="s">
        <v>766</v>
      </c>
      <c r="D222" s="841" t="s">
        <v>767</v>
      </c>
      <c r="E222" s="841">
        <v>4676</v>
      </c>
      <c r="F222" s="841">
        <v>3</v>
      </c>
      <c r="G222" s="841" t="s">
        <v>964</v>
      </c>
      <c r="H222" s="832" t="s">
        <v>729</v>
      </c>
      <c r="I222" s="841"/>
      <c r="J222" s="841" t="s">
        <v>730</v>
      </c>
      <c r="K222" s="841">
        <v>6</v>
      </c>
      <c r="L222" s="841" t="s">
        <v>731</v>
      </c>
      <c r="M222" s="841">
        <v>43600</v>
      </c>
      <c r="N222" s="841" t="s">
        <v>769</v>
      </c>
      <c r="O222" s="841">
        <v>101540</v>
      </c>
      <c r="P222" s="841">
        <v>57940</v>
      </c>
      <c r="Q222" s="841">
        <v>17610</v>
      </c>
      <c r="R222" s="841">
        <v>17000</v>
      </c>
      <c r="S222" s="841"/>
      <c r="T222" s="841"/>
      <c r="U222" s="841"/>
      <c r="V222" s="841" t="s">
        <v>733</v>
      </c>
      <c r="W222" s="841">
        <v>1</v>
      </c>
      <c r="X222" s="841"/>
    </row>
    <row r="223" spans="1:24" ht="12.75" customHeight="1">
      <c r="A223" s="841">
        <v>1655</v>
      </c>
      <c r="B223" s="841">
        <v>2813</v>
      </c>
      <c r="C223" s="841" t="s">
        <v>766</v>
      </c>
      <c r="D223" s="841" t="s">
        <v>767</v>
      </c>
      <c r="E223" s="841">
        <v>4680</v>
      </c>
      <c r="F223" s="841">
        <v>3</v>
      </c>
      <c r="G223" s="841" t="s">
        <v>965</v>
      </c>
      <c r="H223" s="832" t="s">
        <v>729</v>
      </c>
      <c r="I223" s="841"/>
      <c r="J223" s="841" t="s">
        <v>730</v>
      </c>
      <c r="K223" s="841">
        <v>20</v>
      </c>
      <c r="L223" s="841" t="s">
        <v>731</v>
      </c>
      <c r="M223" s="841">
        <v>43600</v>
      </c>
      <c r="N223" s="841" t="s">
        <v>769</v>
      </c>
      <c r="O223" s="841">
        <v>101540</v>
      </c>
      <c r="P223" s="841">
        <v>57940</v>
      </c>
      <c r="Q223" s="841">
        <v>17610</v>
      </c>
      <c r="R223" s="841">
        <v>17000</v>
      </c>
      <c r="S223" s="841"/>
      <c r="T223" s="841"/>
      <c r="U223" s="841"/>
      <c r="V223" s="841" t="s">
        <v>733</v>
      </c>
      <c r="W223" s="841">
        <v>1</v>
      </c>
      <c r="X223" s="841"/>
    </row>
    <row r="224" spans="1:24" ht="12.75" customHeight="1">
      <c r="A224" s="841">
        <v>1655</v>
      </c>
      <c r="B224" s="841">
        <v>2813</v>
      </c>
      <c r="C224" s="841" t="s">
        <v>766</v>
      </c>
      <c r="D224" s="841" t="s">
        <v>767</v>
      </c>
      <c r="E224" s="841">
        <v>4683</v>
      </c>
      <c r="F224" s="841">
        <v>3</v>
      </c>
      <c r="G224" s="841" t="s">
        <v>966</v>
      </c>
      <c r="H224" s="832" t="s">
        <v>729</v>
      </c>
      <c r="I224" s="841"/>
      <c r="J224" s="841" t="s">
        <v>730</v>
      </c>
      <c r="K224" s="841">
        <v>20</v>
      </c>
      <c r="L224" s="841" t="s">
        <v>731</v>
      </c>
      <c r="M224" s="841">
        <v>43600</v>
      </c>
      <c r="N224" s="841" t="s">
        <v>769</v>
      </c>
      <c r="O224" s="841">
        <v>101540</v>
      </c>
      <c r="P224" s="841">
        <v>57940</v>
      </c>
      <c r="Q224" s="841">
        <v>17610</v>
      </c>
      <c r="R224" s="841">
        <v>17000</v>
      </c>
      <c r="S224" s="841"/>
      <c r="T224" s="841"/>
      <c r="U224" s="841"/>
      <c r="V224" s="841" t="s">
        <v>733</v>
      </c>
      <c r="W224" s="841">
        <v>1</v>
      </c>
      <c r="X224" s="841"/>
    </row>
    <row r="225" spans="1:24" ht="12.75" customHeight="1">
      <c r="A225" s="841">
        <v>1655</v>
      </c>
      <c r="B225" s="841">
        <v>2813</v>
      </c>
      <c r="C225" s="841" t="s">
        <v>766</v>
      </c>
      <c r="D225" s="841" t="s">
        <v>767</v>
      </c>
      <c r="E225" s="841">
        <v>4684</v>
      </c>
      <c r="F225" s="841">
        <v>2</v>
      </c>
      <c r="G225" s="841" t="s">
        <v>967</v>
      </c>
      <c r="H225" s="832" t="s">
        <v>729</v>
      </c>
      <c r="I225" s="841"/>
      <c r="J225" s="841" t="s">
        <v>730</v>
      </c>
      <c r="K225" s="841">
        <v>5</v>
      </c>
      <c r="L225" s="841" t="s">
        <v>731</v>
      </c>
      <c r="M225" s="841">
        <v>43600</v>
      </c>
      <c r="N225" s="841" t="s">
        <v>769</v>
      </c>
      <c r="O225" s="841">
        <v>101540</v>
      </c>
      <c r="P225" s="841">
        <v>57940</v>
      </c>
      <c r="Q225" s="841">
        <v>17610</v>
      </c>
      <c r="R225" s="841">
        <v>17000</v>
      </c>
      <c r="S225" s="841"/>
      <c r="T225" s="841"/>
      <c r="U225" s="841"/>
      <c r="V225" s="841" t="s">
        <v>733</v>
      </c>
      <c r="W225" s="841">
        <v>1</v>
      </c>
      <c r="X225" s="841"/>
    </row>
    <row r="226" spans="1:24" ht="12.75" customHeight="1">
      <c r="A226" s="841">
        <v>1700</v>
      </c>
      <c r="B226" s="841">
        <v>2823</v>
      </c>
      <c r="C226" s="841" t="s">
        <v>856</v>
      </c>
      <c r="D226" s="841" t="s">
        <v>919</v>
      </c>
      <c r="E226" s="841">
        <v>5285</v>
      </c>
      <c r="F226" s="841">
        <v>2</v>
      </c>
      <c r="G226" s="841" t="s">
        <v>968</v>
      </c>
      <c r="H226" s="832" t="s">
        <v>729</v>
      </c>
      <c r="I226" s="841"/>
      <c r="J226" s="841" t="s">
        <v>730</v>
      </c>
      <c r="K226" s="841">
        <v>5</v>
      </c>
      <c r="L226" s="841" t="s">
        <v>731</v>
      </c>
      <c r="M226" s="841">
        <v>43600</v>
      </c>
      <c r="N226" s="841" t="s">
        <v>747</v>
      </c>
      <c r="O226" s="841">
        <v>109600</v>
      </c>
      <c r="P226" s="841">
        <v>66000</v>
      </c>
      <c r="Q226" s="841">
        <v>17610</v>
      </c>
      <c r="R226" s="841">
        <v>22610</v>
      </c>
      <c r="S226" s="841"/>
      <c r="T226" s="841"/>
      <c r="U226" s="841"/>
      <c r="V226" s="841" t="s">
        <v>733</v>
      </c>
      <c r="W226" s="841">
        <v>1</v>
      </c>
      <c r="X226" s="841"/>
    </row>
    <row r="227" spans="1:24" ht="12.75" customHeight="1">
      <c r="A227" s="841">
        <v>1700</v>
      </c>
      <c r="B227" s="841">
        <v>2840</v>
      </c>
      <c r="C227" s="841" t="s">
        <v>726</v>
      </c>
      <c r="D227" s="841" t="s">
        <v>919</v>
      </c>
      <c r="E227" s="841">
        <v>5286</v>
      </c>
      <c r="F227" s="841">
        <v>1</v>
      </c>
      <c r="G227" s="841" t="s">
        <v>969</v>
      </c>
      <c r="H227" s="832" t="s">
        <v>729</v>
      </c>
      <c r="I227" s="841"/>
      <c r="J227" s="841" t="s">
        <v>730</v>
      </c>
      <c r="K227" s="841">
        <v>5</v>
      </c>
      <c r="L227" s="841" t="s">
        <v>731</v>
      </c>
      <c r="M227" s="841">
        <v>43600</v>
      </c>
      <c r="N227" s="841" t="s">
        <v>732</v>
      </c>
      <c r="O227" s="841">
        <v>94980</v>
      </c>
      <c r="P227" s="841">
        <v>51380</v>
      </c>
      <c r="Q227" s="841">
        <v>17610</v>
      </c>
      <c r="R227" s="841">
        <v>22610</v>
      </c>
      <c r="S227" s="841"/>
      <c r="T227" s="841"/>
      <c r="U227" s="841"/>
      <c r="V227" s="841" t="s">
        <v>733</v>
      </c>
      <c r="W227" s="841">
        <v>1</v>
      </c>
      <c r="X227" s="841"/>
    </row>
    <row r="228" spans="1:24" ht="12.75" customHeight="1">
      <c r="A228" s="841">
        <v>1700</v>
      </c>
      <c r="B228" s="841">
        <v>2840</v>
      </c>
      <c r="C228" s="841" t="s">
        <v>726</v>
      </c>
      <c r="D228" s="841" t="s">
        <v>919</v>
      </c>
      <c r="E228" s="841">
        <v>5287</v>
      </c>
      <c r="F228" s="841">
        <v>2</v>
      </c>
      <c r="G228" s="841" t="s">
        <v>970</v>
      </c>
      <c r="H228" s="832" t="s">
        <v>729</v>
      </c>
      <c r="I228" s="841"/>
      <c r="J228" s="841" t="s">
        <v>730</v>
      </c>
      <c r="K228" s="841">
        <v>5</v>
      </c>
      <c r="L228" s="841" t="s">
        <v>731</v>
      </c>
      <c r="M228" s="841">
        <v>43600</v>
      </c>
      <c r="N228" s="841" t="s">
        <v>732</v>
      </c>
      <c r="O228" s="841">
        <v>94980</v>
      </c>
      <c r="P228" s="841">
        <v>51380</v>
      </c>
      <c r="Q228" s="841">
        <v>17610</v>
      </c>
      <c r="R228" s="841">
        <v>22610</v>
      </c>
      <c r="S228" s="841"/>
      <c r="T228" s="841"/>
      <c r="U228" s="841"/>
      <c r="V228" s="841" t="s">
        <v>733</v>
      </c>
      <c r="W228" s="841">
        <v>1</v>
      </c>
      <c r="X228" s="841"/>
    </row>
    <row r="229" spans="1:24" ht="12.75" customHeight="1">
      <c r="A229" s="841">
        <v>1655</v>
      </c>
      <c r="B229" s="841">
        <v>2813</v>
      </c>
      <c r="C229" s="841" t="s">
        <v>766</v>
      </c>
      <c r="D229" s="841" t="s">
        <v>767</v>
      </c>
      <c r="E229" s="841">
        <v>5485</v>
      </c>
      <c r="F229" s="841">
        <v>2</v>
      </c>
      <c r="G229" s="841" t="s">
        <v>971</v>
      </c>
      <c r="H229" s="832" t="s">
        <v>729</v>
      </c>
      <c r="I229" s="841"/>
      <c r="J229" s="841" t="s">
        <v>730</v>
      </c>
      <c r="K229" s="841">
        <v>5</v>
      </c>
      <c r="L229" s="841" t="s">
        <v>731</v>
      </c>
      <c r="M229" s="841">
        <v>43600</v>
      </c>
      <c r="N229" s="841" t="s">
        <v>769</v>
      </c>
      <c r="O229" s="841">
        <v>101540</v>
      </c>
      <c r="P229" s="841">
        <v>57940</v>
      </c>
      <c r="Q229" s="841">
        <v>17610</v>
      </c>
      <c r="R229" s="841">
        <v>17000</v>
      </c>
      <c r="S229" s="841"/>
      <c r="T229" s="841"/>
      <c r="U229" s="841"/>
      <c r="V229" s="841" t="s">
        <v>733</v>
      </c>
      <c r="W229" s="841">
        <v>3</v>
      </c>
      <c r="X229" s="841"/>
    </row>
    <row r="230" spans="1:24" ht="12.75" customHeight="1">
      <c r="A230" s="841">
        <v>1655</v>
      </c>
      <c r="B230" s="841">
        <v>2813</v>
      </c>
      <c r="C230" s="841" t="s">
        <v>766</v>
      </c>
      <c r="D230" s="841" t="s">
        <v>767</v>
      </c>
      <c r="E230" s="841">
        <v>5487</v>
      </c>
      <c r="F230" s="841">
        <v>2</v>
      </c>
      <c r="G230" s="841" t="s">
        <v>972</v>
      </c>
      <c r="H230" s="832" t="s">
        <v>729</v>
      </c>
      <c r="I230" s="841"/>
      <c r="J230" s="841" t="s">
        <v>730</v>
      </c>
      <c r="K230" s="841">
        <v>5</v>
      </c>
      <c r="L230" s="841" t="s">
        <v>731</v>
      </c>
      <c r="M230" s="841">
        <v>43600</v>
      </c>
      <c r="N230" s="841" t="s">
        <v>769</v>
      </c>
      <c r="O230" s="841">
        <v>101540</v>
      </c>
      <c r="P230" s="841">
        <v>57940</v>
      </c>
      <c r="Q230" s="841">
        <v>17610</v>
      </c>
      <c r="R230" s="841">
        <v>17000</v>
      </c>
      <c r="S230" s="841"/>
      <c r="T230" s="841"/>
      <c r="U230" s="841"/>
      <c r="V230" s="841" t="s">
        <v>733</v>
      </c>
      <c r="W230" s="841">
        <v>1</v>
      </c>
      <c r="X230" s="841"/>
    </row>
    <row r="231" spans="1:24" ht="12.75" customHeight="1">
      <c r="A231" s="841">
        <v>1655</v>
      </c>
      <c r="B231" s="841">
        <v>2813</v>
      </c>
      <c r="C231" s="841" t="s">
        <v>766</v>
      </c>
      <c r="D231" s="841" t="s">
        <v>767</v>
      </c>
      <c r="E231" s="841">
        <v>5505</v>
      </c>
      <c r="F231" s="841">
        <v>2</v>
      </c>
      <c r="G231" s="841" t="s">
        <v>973</v>
      </c>
      <c r="H231" s="832" t="s">
        <v>729</v>
      </c>
      <c r="I231" s="841"/>
      <c r="J231" s="841" t="s">
        <v>730</v>
      </c>
      <c r="K231" s="841">
        <v>5</v>
      </c>
      <c r="L231" s="841" t="s">
        <v>731</v>
      </c>
      <c r="M231" s="841">
        <v>43600</v>
      </c>
      <c r="N231" s="841" t="s">
        <v>769</v>
      </c>
      <c r="O231" s="841">
        <v>101540</v>
      </c>
      <c r="P231" s="841">
        <v>57940</v>
      </c>
      <c r="Q231" s="841">
        <v>17610</v>
      </c>
      <c r="R231" s="841">
        <v>17000</v>
      </c>
      <c r="S231" s="841"/>
      <c r="T231" s="841"/>
      <c r="U231" s="841"/>
      <c r="V231" s="841" t="s">
        <v>733</v>
      </c>
      <c r="W231" s="841">
        <v>1</v>
      </c>
      <c r="X231" s="841"/>
    </row>
    <row r="232" spans="1:24" ht="12.75" customHeight="1">
      <c r="A232" s="841">
        <v>1410</v>
      </c>
      <c r="B232" s="841">
        <v>2823</v>
      </c>
      <c r="C232" s="841" t="s">
        <v>856</v>
      </c>
      <c r="D232" s="841" t="s">
        <v>974</v>
      </c>
      <c r="E232" s="841">
        <v>6192</v>
      </c>
      <c r="F232" s="841">
        <v>3</v>
      </c>
      <c r="G232" s="841" t="s">
        <v>975</v>
      </c>
      <c r="H232" s="832" t="s">
        <v>976</v>
      </c>
      <c r="I232" s="841"/>
      <c r="J232" s="841" t="s">
        <v>730</v>
      </c>
      <c r="K232" s="841">
        <v>5</v>
      </c>
      <c r="L232" s="841" t="s">
        <v>731</v>
      </c>
      <c r="M232" s="841">
        <v>43600</v>
      </c>
      <c r="N232" s="841" t="s">
        <v>747</v>
      </c>
      <c r="O232" s="841">
        <v>109600</v>
      </c>
      <c r="P232" s="841">
        <v>66000</v>
      </c>
      <c r="Q232" s="841">
        <v>17610</v>
      </c>
      <c r="R232" s="841">
        <v>22610</v>
      </c>
      <c r="S232" s="841"/>
      <c r="T232" s="841"/>
      <c r="U232" s="841"/>
      <c r="V232" s="841" t="s">
        <v>733</v>
      </c>
      <c r="W232" s="841">
        <v>2</v>
      </c>
      <c r="X232" s="841"/>
    </row>
    <row r="233" spans="1:24" ht="12.75" customHeight="1">
      <c r="A233" s="841">
        <v>1410</v>
      </c>
      <c r="B233" s="841">
        <v>2826</v>
      </c>
      <c r="C233" s="841" t="s">
        <v>824</v>
      </c>
      <c r="D233" s="841" t="s">
        <v>974</v>
      </c>
      <c r="E233" s="841">
        <v>6193</v>
      </c>
      <c r="F233" s="841">
        <v>3</v>
      </c>
      <c r="G233" s="841" t="s">
        <v>977</v>
      </c>
      <c r="H233" s="832" t="s">
        <v>976</v>
      </c>
      <c r="I233" s="841"/>
      <c r="J233" s="841" t="s">
        <v>730</v>
      </c>
      <c r="K233" s="841">
        <v>5</v>
      </c>
      <c r="L233" s="841" t="s">
        <v>731</v>
      </c>
      <c r="M233" s="841">
        <v>43600</v>
      </c>
      <c r="N233" s="841" t="s">
        <v>747</v>
      </c>
      <c r="O233" s="841">
        <v>109600</v>
      </c>
      <c r="P233" s="841">
        <v>66000</v>
      </c>
      <c r="Q233" s="841">
        <v>17610</v>
      </c>
      <c r="R233" s="841">
        <v>22610</v>
      </c>
      <c r="S233" s="841"/>
      <c r="T233" s="841"/>
      <c r="U233" s="841"/>
      <c r="V233" s="841" t="s">
        <v>733</v>
      </c>
      <c r="W233" s="841">
        <v>2</v>
      </c>
      <c r="X233" s="841"/>
    </row>
    <row r="234" spans="1:24" ht="12.75" customHeight="1">
      <c r="A234" s="841">
        <v>1415</v>
      </c>
      <c r="B234" s="841">
        <v>2826</v>
      </c>
      <c r="C234" s="841" t="s">
        <v>824</v>
      </c>
      <c r="D234" s="841" t="s">
        <v>974</v>
      </c>
      <c r="E234" s="841">
        <v>6380</v>
      </c>
      <c r="F234" s="841">
        <v>3</v>
      </c>
      <c r="G234" s="841" t="s">
        <v>978</v>
      </c>
      <c r="H234" s="832" t="s">
        <v>979</v>
      </c>
      <c r="I234" s="841"/>
      <c r="J234" s="841" t="s">
        <v>730</v>
      </c>
      <c r="K234" s="841">
        <v>17.5</v>
      </c>
      <c r="L234" s="841" t="s">
        <v>731</v>
      </c>
      <c r="M234" s="841">
        <v>43600</v>
      </c>
      <c r="N234" s="841" t="s">
        <v>747</v>
      </c>
      <c r="O234" s="841">
        <v>109600</v>
      </c>
      <c r="P234" s="841">
        <v>66000</v>
      </c>
      <c r="Q234" s="841">
        <v>17610</v>
      </c>
      <c r="R234" s="841">
        <v>22610</v>
      </c>
      <c r="S234" s="841"/>
      <c r="T234" s="841"/>
      <c r="U234" s="841"/>
      <c r="V234" s="841" t="s">
        <v>733</v>
      </c>
      <c r="W234" s="841">
        <v>1</v>
      </c>
      <c r="X234" s="841"/>
    </row>
    <row r="235" spans="1:24" ht="12.75" customHeight="1">
      <c r="A235" s="841">
        <v>1415</v>
      </c>
      <c r="B235" s="841">
        <v>2826</v>
      </c>
      <c r="C235" s="841" t="s">
        <v>824</v>
      </c>
      <c r="D235" s="841" t="s">
        <v>974</v>
      </c>
      <c r="E235" s="841">
        <v>6386</v>
      </c>
      <c r="F235" s="841">
        <v>3</v>
      </c>
      <c r="G235" s="841" t="s">
        <v>980</v>
      </c>
      <c r="H235" s="832" t="s">
        <v>979</v>
      </c>
      <c r="I235" s="841"/>
      <c r="J235" s="841" t="s">
        <v>730</v>
      </c>
      <c r="K235" s="841">
        <v>17.5</v>
      </c>
      <c r="L235" s="841" t="s">
        <v>731</v>
      </c>
      <c r="M235" s="841">
        <v>43600</v>
      </c>
      <c r="N235" s="841" t="s">
        <v>747</v>
      </c>
      <c r="O235" s="841">
        <v>109600</v>
      </c>
      <c r="P235" s="841">
        <v>66000</v>
      </c>
      <c r="Q235" s="841">
        <v>17610</v>
      </c>
      <c r="R235" s="841">
        <v>22610</v>
      </c>
      <c r="S235" s="841"/>
      <c r="T235" s="841"/>
      <c r="U235" s="841"/>
      <c r="V235" s="841" t="s">
        <v>733</v>
      </c>
      <c r="W235" s="841">
        <v>2</v>
      </c>
      <c r="X235" s="841"/>
    </row>
    <row r="236" spans="1:24" ht="12.75" customHeight="1">
      <c r="A236" s="841">
        <v>1415</v>
      </c>
      <c r="B236" s="841">
        <v>2826</v>
      </c>
      <c r="C236" s="841" t="s">
        <v>824</v>
      </c>
      <c r="D236" s="841" t="s">
        <v>974</v>
      </c>
      <c r="E236" s="841">
        <v>6388</v>
      </c>
      <c r="F236" s="841">
        <v>3</v>
      </c>
      <c r="G236" s="841" t="s">
        <v>981</v>
      </c>
      <c r="H236" s="832" t="s">
        <v>979</v>
      </c>
      <c r="I236" s="841"/>
      <c r="J236" s="841" t="s">
        <v>730</v>
      </c>
      <c r="K236" s="841">
        <v>17.5</v>
      </c>
      <c r="L236" s="841" t="s">
        <v>731</v>
      </c>
      <c r="M236" s="841">
        <v>43600</v>
      </c>
      <c r="N236" s="841" t="s">
        <v>747</v>
      </c>
      <c r="O236" s="841">
        <v>109600</v>
      </c>
      <c r="P236" s="841">
        <v>66000</v>
      </c>
      <c r="Q236" s="841">
        <v>17610</v>
      </c>
      <c r="R236" s="841">
        <v>22610</v>
      </c>
      <c r="S236" s="841"/>
      <c r="T236" s="841"/>
      <c r="U236" s="841"/>
      <c r="V236" s="841" t="s">
        <v>733</v>
      </c>
      <c r="W236" s="841">
        <v>1</v>
      </c>
      <c r="X236" s="841"/>
    </row>
    <row r="237" spans="1:24" ht="12.75" customHeight="1">
      <c r="A237" s="841">
        <v>1415</v>
      </c>
      <c r="B237" s="841">
        <v>2826</v>
      </c>
      <c r="C237" s="841" t="s">
        <v>824</v>
      </c>
      <c r="D237" s="841" t="s">
        <v>974</v>
      </c>
      <c r="E237" s="841">
        <v>6391</v>
      </c>
      <c r="F237" s="841">
        <v>3</v>
      </c>
      <c r="G237" s="841" t="s">
        <v>982</v>
      </c>
      <c r="H237" s="832" t="s">
        <v>979</v>
      </c>
      <c r="I237" s="841"/>
      <c r="J237" s="841" t="s">
        <v>730</v>
      </c>
      <c r="K237" s="841">
        <v>17.5</v>
      </c>
      <c r="L237" s="841" t="s">
        <v>731</v>
      </c>
      <c r="M237" s="841">
        <v>43600</v>
      </c>
      <c r="N237" s="841" t="s">
        <v>747</v>
      </c>
      <c r="O237" s="841">
        <v>109600</v>
      </c>
      <c r="P237" s="841">
        <v>66000</v>
      </c>
      <c r="Q237" s="841">
        <v>17610</v>
      </c>
      <c r="R237" s="841">
        <v>22610</v>
      </c>
      <c r="S237" s="841"/>
      <c r="T237" s="841"/>
      <c r="U237" s="841"/>
      <c r="V237" s="841" t="s">
        <v>733</v>
      </c>
      <c r="W237" s="841">
        <v>1</v>
      </c>
      <c r="X237" s="841"/>
    </row>
    <row r="238" spans="1:24" ht="12.75" customHeight="1">
      <c r="A238" s="841">
        <v>1415</v>
      </c>
      <c r="B238" s="841">
        <v>2826</v>
      </c>
      <c r="C238" s="841" t="s">
        <v>824</v>
      </c>
      <c r="D238" s="841" t="s">
        <v>974</v>
      </c>
      <c r="E238" s="841">
        <v>6394</v>
      </c>
      <c r="F238" s="841">
        <v>3</v>
      </c>
      <c r="G238" s="841" t="s">
        <v>983</v>
      </c>
      <c r="H238" s="832" t="s">
        <v>979</v>
      </c>
      <c r="I238" s="841"/>
      <c r="J238" s="841" t="s">
        <v>730</v>
      </c>
      <c r="K238" s="841">
        <v>17.5</v>
      </c>
      <c r="L238" s="841" t="s">
        <v>731</v>
      </c>
      <c r="M238" s="841">
        <v>43600</v>
      </c>
      <c r="N238" s="841" t="s">
        <v>747</v>
      </c>
      <c r="O238" s="841">
        <v>109600</v>
      </c>
      <c r="P238" s="841">
        <v>66000</v>
      </c>
      <c r="Q238" s="841">
        <v>17610</v>
      </c>
      <c r="R238" s="841">
        <v>22610</v>
      </c>
      <c r="S238" s="841"/>
      <c r="T238" s="841"/>
      <c r="U238" s="841"/>
      <c r="V238" s="841" t="s">
        <v>733</v>
      </c>
      <c r="W238" s="841">
        <v>1</v>
      </c>
      <c r="X238" s="841"/>
    </row>
    <row r="239" spans="1:24" ht="12.75" customHeight="1">
      <c r="A239" s="841">
        <v>1415</v>
      </c>
      <c r="B239" s="841">
        <v>2826</v>
      </c>
      <c r="C239" s="841" t="s">
        <v>824</v>
      </c>
      <c r="D239" s="841" t="s">
        <v>974</v>
      </c>
      <c r="E239" s="841">
        <v>6402</v>
      </c>
      <c r="F239" s="841">
        <v>3</v>
      </c>
      <c r="G239" s="841" t="s">
        <v>984</v>
      </c>
      <c r="H239" s="832" t="s">
        <v>979</v>
      </c>
      <c r="I239" s="841"/>
      <c r="J239" s="841" t="s">
        <v>730</v>
      </c>
      <c r="K239" s="841">
        <v>17.5</v>
      </c>
      <c r="L239" s="841" t="s">
        <v>731</v>
      </c>
      <c r="M239" s="841">
        <v>43600</v>
      </c>
      <c r="N239" s="841" t="s">
        <v>747</v>
      </c>
      <c r="O239" s="841">
        <v>109600</v>
      </c>
      <c r="P239" s="841">
        <v>66000</v>
      </c>
      <c r="Q239" s="841">
        <v>17610</v>
      </c>
      <c r="R239" s="841">
        <v>22610</v>
      </c>
      <c r="S239" s="841"/>
      <c r="T239" s="841"/>
      <c r="U239" s="841"/>
      <c r="V239" s="841" t="s">
        <v>733</v>
      </c>
      <c r="W239" s="841">
        <v>1</v>
      </c>
      <c r="X239" s="841"/>
    </row>
    <row r="240" spans="1:24" ht="12.75" customHeight="1">
      <c r="A240" s="841">
        <v>1410</v>
      </c>
      <c r="B240" s="841">
        <v>2826</v>
      </c>
      <c r="C240" s="841" t="s">
        <v>824</v>
      </c>
      <c r="D240" s="841" t="s">
        <v>974</v>
      </c>
      <c r="E240" s="841">
        <v>6425</v>
      </c>
      <c r="F240" s="841">
        <v>3</v>
      </c>
      <c r="G240" s="841" t="s">
        <v>985</v>
      </c>
      <c r="H240" s="832" t="s">
        <v>979</v>
      </c>
      <c r="I240" s="841"/>
      <c r="J240" s="841" t="s">
        <v>730</v>
      </c>
      <c r="K240" s="841">
        <v>5</v>
      </c>
      <c r="L240" s="841" t="s">
        <v>731</v>
      </c>
      <c r="M240" s="841">
        <v>43600</v>
      </c>
      <c r="N240" s="841" t="s">
        <v>747</v>
      </c>
      <c r="O240" s="841">
        <v>109600</v>
      </c>
      <c r="P240" s="841">
        <v>66000</v>
      </c>
      <c r="Q240" s="841">
        <v>17610</v>
      </c>
      <c r="R240" s="841">
        <v>22610</v>
      </c>
      <c r="S240" s="841"/>
      <c r="T240" s="841"/>
      <c r="U240" s="841"/>
      <c r="V240" s="841" t="s">
        <v>733</v>
      </c>
      <c r="W240" s="841">
        <v>2</v>
      </c>
      <c r="X240" s="841"/>
    </row>
    <row r="241" spans="1:24" ht="12.75" customHeight="1">
      <c r="A241" s="841">
        <v>1410</v>
      </c>
      <c r="B241" s="841">
        <v>2826</v>
      </c>
      <c r="C241" s="841" t="s">
        <v>824</v>
      </c>
      <c r="D241" s="841" t="s">
        <v>974</v>
      </c>
      <c r="E241" s="841">
        <v>6426</v>
      </c>
      <c r="F241" s="841">
        <v>3</v>
      </c>
      <c r="G241" s="841" t="s">
        <v>986</v>
      </c>
      <c r="H241" s="832" t="s">
        <v>979</v>
      </c>
      <c r="I241" s="841"/>
      <c r="J241" s="841" t="s">
        <v>730</v>
      </c>
      <c r="K241" s="841">
        <v>5</v>
      </c>
      <c r="L241" s="841" t="s">
        <v>731</v>
      </c>
      <c r="M241" s="841">
        <v>43600</v>
      </c>
      <c r="N241" s="841" t="s">
        <v>747</v>
      </c>
      <c r="O241" s="841">
        <v>109600</v>
      </c>
      <c r="P241" s="841">
        <v>66000</v>
      </c>
      <c r="Q241" s="841">
        <v>17610</v>
      </c>
      <c r="R241" s="841">
        <v>22610</v>
      </c>
      <c r="S241" s="841"/>
      <c r="T241" s="841"/>
      <c r="U241" s="841"/>
      <c r="V241" s="841" t="s">
        <v>733</v>
      </c>
      <c r="W241" s="841">
        <v>2</v>
      </c>
      <c r="X241" s="841"/>
    </row>
    <row r="242" spans="1:24" ht="12.75" customHeight="1">
      <c r="A242" s="841">
        <v>1630</v>
      </c>
      <c r="B242" s="841">
        <v>2808</v>
      </c>
      <c r="C242" s="841" t="s">
        <v>846</v>
      </c>
      <c r="D242" s="841" t="s">
        <v>767</v>
      </c>
      <c r="E242" s="841">
        <v>6568</v>
      </c>
      <c r="F242" s="841">
        <v>1</v>
      </c>
      <c r="G242" s="841" t="s">
        <v>987</v>
      </c>
      <c r="H242" s="832" t="s">
        <v>988</v>
      </c>
      <c r="I242" s="841"/>
      <c r="J242" s="841" t="s">
        <v>730</v>
      </c>
      <c r="K242" s="841">
        <v>10</v>
      </c>
      <c r="L242" s="841" t="s">
        <v>731</v>
      </c>
      <c r="M242" s="841">
        <v>43600</v>
      </c>
      <c r="N242" s="841" t="s">
        <v>742</v>
      </c>
      <c r="O242" s="841">
        <v>122380</v>
      </c>
      <c r="P242" s="841">
        <v>78780</v>
      </c>
      <c r="Q242" s="841">
        <v>25070</v>
      </c>
      <c r="R242" s="841">
        <v>32260</v>
      </c>
      <c r="S242" s="841"/>
      <c r="T242" s="841"/>
      <c r="U242" s="841"/>
      <c r="V242" s="841" t="s">
        <v>733</v>
      </c>
      <c r="W242" s="841">
        <v>2</v>
      </c>
      <c r="X242" s="841"/>
    </row>
    <row r="243" spans="1:24" ht="12.75" customHeight="1">
      <c r="A243" s="841">
        <v>1630</v>
      </c>
      <c r="B243" s="841">
        <v>2808</v>
      </c>
      <c r="C243" s="841" t="s">
        <v>846</v>
      </c>
      <c r="D243" s="841" t="s">
        <v>767</v>
      </c>
      <c r="E243" s="841">
        <v>6571</v>
      </c>
      <c r="F243" s="841">
        <v>1</v>
      </c>
      <c r="G243" s="841" t="s">
        <v>989</v>
      </c>
      <c r="H243" s="832" t="s">
        <v>988</v>
      </c>
      <c r="I243" s="841"/>
      <c r="J243" s="841" t="s">
        <v>730</v>
      </c>
      <c r="K243" s="841">
        <v>10</v>
      </c>
      <c r="L243" s="841" t="s">
        <v>731</v>
      </c>
      <c r="M243" s="841">
        <v>43600</v>
      </c>
      <c r="N243" s="841" t="s">
        <v>742</v>
      </c>
      <c r="O243" s="841">
        <v>122380</v>
      </c>
      <c r="P243" s="841">
        <v>78780</v>
      </c>
      <c r="Q243" s="841">
        <v>25070</v>
      </c>
      <c r="R243" s="841">
        <v>32260</v>
      </c>
      <c r="S243" s="841"/>
      <c r="T243" s="841"/>
      <c r="U243" s="841"/>
      <c r="V243" s="841" t="s">
        <v>733</v>
      </c>
      <c r="W243" s="841">
        <v>2</v>
      </c>
      <c r="X243" s="841"/>
    </row>
    <row r="244" spans="1:24" ht="12.75" customHeight="1">
      <c r="A244" s="841">
        <v>1630</v>
      </c>
      <c r="B244" s="841">
        <v>2808</v>
      </c>
      <c r="C244" s="841" t="s">
        <v>846</v>
      </c>
      <c r="D244" s="841" t="s">
        <v>767</v>
      </c>
      <c r="E244" s="841">
        <v>6576</v>
      </c>
      <c r="F244" s="841">
        <v>1</v>
      </c>
      <c r="G244" s="841" t="s">
        <v>990</v>
      </c>
      <c r="H244" s="832" t="s">
        <v>988</v>
      </c>
      <c r="I244" s="841"/>
      <c r="J244" s="841" t="s">
        <v>730</v>
      </c>
      <c r="K244" s="841">
        <v>5</v>
      </c>
      <c r="L244" s="841" t="s">
        <v>731</v>
      </c>
      <c r="M244" s="841">
        <v>43600</v>
      </c>
      <c r="N244" s="841" t="s">
        <v>742</v>
      </c>
      <c r="O244" s="841">
        <v>122380</v>
      </c>
      <c r="P244" s="841">
        <v>78780</v>
      </c>
      <c r="Q244" s="841">
        <v>25070</v>
      </c>
      <c r="R244" s="841">
        <v>32260</v>
      </c>
      <c r="S244" s="841"/>
      <c r="T244" s="841"/>
      <c r="U244" s="841"/>
      <c r="V244" s="841" t="s">
        <v>733</v>
      </c>
      <c r="W244" s="841">
        <v>2</v>
      </c>
      <c r="X244" s="841"/>
    </row>
    <row r="245" spans="1:24" ht="12.75" customHeight="1">
      <c r="A245" s="841">
        <v>1630</v>
      </c>
      <c r="B245" s="841">
        <v>2835</v>
      </c>
      <c r="C245" s="841" t="s">
        <v>906</v>
      </c>
      <c r="D245" s="841" t="s">
        <v>767</v>
      </c>
      <c r="E245" s="841">
        <v>6577</v>
      </c>
      <c r="F245" s="841">
        <v>1</v>
      </c>
      <c r="G245" s="841" t="s">
        <v>991</v>
      </c>
      <c r="H245" s="832" t="s">
        <v>988</v>
      </c>
      <c r="I245" s="841"/>
      <c r="J245" s="841" t="s">
        <v>730</v>
      </c>
      <c r="K245" s="841">
        <v>5</v>
      </c>
      <c r="L245" s="841" t="s">
        <v>731</v>
      </c>
      <c r="M245" s="841">
        <v>43600</v>
      </c>
      <c r="N245" s="841" t="s">
        <v>908</v>
      </c>
      <c r="O245" s="841">
        <v>176040</v>
      </c>
      <c r="P245" s="841">
        <v>132440</v>
      </c>
      <c r="Q245" s="841">
        <v>25070</v>
      </c>
      <c r="R245" s="841">
        <v>32260</v>
      </c>
      <c r="S245" s="841"/>
      <c r="T245" s="841"/>
      <c r="U245" s="841"/>
      <c r="V245" s="841" t="s">
        <v>733</v>
      </c>
      <c r="W245" s="841">
        <v>1</v>
      </c>
      <c r="X245" s="841"/>
    </row>
    <row r="246" spans="1:24" ht="12.75" customHeight="1">
      <c r="A246" s="841">
        <v>1630</v>
      </c>
      <c r="B246" s="841">
        <v>2808</v>
      </c>
      <c r="C246" s="841" t="s">
        <v>846</v>
      </c>
      <c r="D246" s="841" t="s">
        <v>767</v>
      </c>
      <c r="E246" s="841">
        <v>6578</v>
      </c>
      <c r="F246" s="841">
        <v>2</v>
      </c>
      <c r="G246" s="841" t="s">
        <v>992</v>
      </c>
      <c r="H246" s="832" t="s">
        <v>988</v>
      </c>
      <c r="I246" s="841"/>
      <c r="J246" s="841" t="s">
        <v>730</v>
      </c>
      <c r="K246" s="841">
        <v>10</v>
      </c>
      <c r="L246" s="841" t="s">
        <v>731</v>
      </c>
      <c r="M246" s="841">
        <v>43600</v>
      </c>
      <c r="N246" s="841" t="s">
        <v>742</v>
      </c>
      <c r="O246" s="841">
        <v>122380</v>
      </c>
      <c r="P246" s="841">
        <v>78780</v>
      </c>
      <c r="Q246" s="841">
        <v>25070</v>
      </c>
      <c r="R246" s="841">
        <v>32260</v>
      </c>
      <c r="S246" s="841"/>
      <c r="T246" s="841"/>
      <c r="U246" s="841"/>
      <c r="V246" s="841" t="s">
        <v>733</v>
      </c>
      <c r="W246" s="841">
        <v>2</v>
      </c>
      <c r="X246" s="841"/>
    </row>
    <row r="247" spans="1:24" ht="12.75" customHeight="1">
      <c r="A247" s="841">
        <v>1610</v>
      </c>
      <c r="B247" s="841">
        <v>2808</v>
      </c>
      <c r="C247" s="841" t="s">
        <v>846</v>
      </c>
      <c r="D247" s="841" t="s">
        <v>767</v>
      </c>
      <c r="E247" s="841">
        <v>6579</v>
      </c>
      <c r="F247" s="841">
        <v>2</v>
      </c>
      <c r="G247" s="841" t="s">
        <v>993</v>
      </c>
      <c r="H247" s="832" t="s">
        <v>988</v>
      </c>
      <c r="I247" s="841"/>
      <c r="J247" s="841" t="s">
        <v>730</v>
      </c>
      <c r="K247" s="841">
        <v>10</v>
      </c>
      <c r="L247" s="841" t="s">
        <v>731</v>
      </c>
      <c r="M247" s="841">
        <v>43600</v>
      </c>
      <c r="N247" s="841" t="s">
        <v>742</v>
      </c>
      <c r="O247" s="841">
        <v>122380</v>
      </c>
      <c r="P247" s="841">
        <v>78780</v>
      </c>
      <c r="Q247" s="841">
        <v>17610</v>
      </c>
      <c r="R247" s="841">
        <v>22610</v>
      </c>
      <c r="S247" s="841"/>
      <c r="T247" s="841"/>
      <c r="U247" s="841"/>
      <c r="V247" s="841" t="s">
        <v>733</v>
      </c>
      <c r="W247" s="841">
        <v>2</v>
      </c>
      <c r="X247" s="841"/>
    </row>
    <row r="248" spans="1:24" ht="12.75" customHeight="1">
      <c r="A248" s="841">
        <v>1625</v>
      </c>
      <c r="B248" s="841">
        <v>2808</v>
      </c>
      <c r="C248" s="841" t="s">
        <v>846</v>
      </c>
      <c r="D248" s="841" t="s">
        <v>767</v>
      </c>
      <c r="E248" s="841">
        <v>6583</v>
      </c>
      <c r="F248" s="841">
        <v>2</v>
      </c>
      <c r="G248" s="841" t="s">
        <v>941</v>
      </c>
      <c r="H248" s="832" t="s">
        <v>988</v>
      </c>
      <c r="I248" s="841"/>
      <c r="J248" s="841" t="s">
        <v>730</v>
      </c>
      <c r="K248" s="841">
        <v>5</v>
      </c>
      <c r="L248" s="841" t="s">
        <v>731</v>
      </c>
      <c r="M248" s="841">
        <v>43600</v>
      </c>
      <c r="N248" s="841" t="s">
        <v>742</v>
      </c>
      <c r="O248" s="841">
        <v>122380</v>
      </c>
      <c r="P248" s="841">
        <v>78780</v>
      </c>
      <c r="Q248" s="841">
        <v>17610</v>
      </c>
      <c r="R248" s="841">
        <v>22610</v>
      </c>
      <c r="S248" s="841"/>
      <c r="T248" s="841"/>
      <c r="U248" s="841"/>
      <c r="V248" s="841" t="s">
        <v>733</v>
      </c>
      <c r="W248" s="841">
        <v>2</v>
      </c>
      <c r="X248" s="841"/>
    </row>
    <row r="249" spans="1:24" ht="12.75" customHeight="1">
      <c r="A249" s="841">
        <v>1630</v>
      </c>
      <c r="B249" s="841">
        <v>2808</v>
      </c>
      <c r="C249" s="841" t="s">
        <v>846</v>
      </c>
      <c r="D249" s="841" t="s">
        <v>767</v>
      </c>
      <c r="E249" s="841">
        <v>6584</v>
      </c>
      <c r="F249" s="841">
        <v>2</v>
      </c>
      <c r="G249" s="841" t="s">
        <v>994</v>
      </c>
      <c r="H249" s="832" t="s">
        <v>988</v>
      </c>
      <c r="I249" s="841"/>
      <c r="J249" s="841" t="s">
        <v>730</v>
      </c>
      <c r="K249" s="841">
        <v>5</v>
      </c>
      <c r="L249" s="841" t="s">
        <v>731</v>
      </c>
      <c r="M249" s="841">
        <v>43600</v>
      </c>
      <c r="N249" s="841" t="s">
        <v>742</v>
      </c>
      <c r="O249" s="841">
        <v>122380</v>
      </c>
      <c r="P249" s="841">
        <v>78780</v>
      </c>
      <c r="Q249" s="841">
        <v>25070</v>
      </c>
      <c r="R249" s="841">
        <v>32260</v>
      </c>
      <c r="S249" s="841"/>
      <c r="T249" s="841"/>
      <c r="U249" s="841"/>
      <c r="V249" s="841" t="s">
        <v>733</v>
      </c>
      <c r="W249" s="841">
        <v>1</v>
      </c>
      <c r="X249" s="841"/>
    </row>
    <row r="250" spans="1:24" ht="12.75" customHeight="1">
      <c r="A250" s="841">
        <v>1630</v>
      </c>
      <c r="B250" s="841">
        <v>2808</v>
      </c>
      <c r="C250" s="841" t="s">
        <v>846</v>
      </c>
      <c r="D250" s="841" t="s">
        <v>767</v>
      </c>
      <c r="E250" s="841">
        <v>6585</v>
      </c>
      <c r="F250" s="841">
        <v>2</v>
      </c>
      <c r="G250" s="841" t="s">
        <v>995</v>
      </c>
      <c r="H250" s="832" t="s">
        <v>988</v>
      </c>
      <c r="I250" s="841"/>
      <c r="J250" s="841" t="s">
        <v>730</v>
      </c>
      <c r="K250" s="841">
        <v>5</v>
      </c>
      <c r="L250" s="841" t="s">
        <v>731</v>
      </c>
      <c r="M250" s="841">
        <v>43600</v>
      </c>
      <c r="N250" s="841" t="s">
        <v>742</v>
      </c>
      <c r="O250" s="841">
        <v>122380</v>
      </c>
      <c r="P250" s="841">
        <v>78780</v>
      </c>
      <c r="Q250" s="841">
        <v>25070</v>
      </c>
      <c r="R250" s="841">
        <v>32260</v>
      </c>
      <c r="S250" s="841"/>
      <c r="T250" s="841"/>
      <c r="U250" s="841"/>
      <c r="V250" s="841" t="s">
        <v>733</v>
      </c>
      <c r="W250" s="841">
        <v>2</v>
      </c>
      <c r="X250" s="841"/>
    </row>
    <row r="251" spans="1:24" ht="12.75" customHeight="1">
      <c r="A251" s="841">
        <v>1630</v>
      </c>
      <c r="B251" s="841">
        <v>2808</v>
      </c>
      <c r="C251" s="841" t="s">
        <v>846</v>
      </c>
      <c r="D251" s="841" t="s">
        <v>767</v>
      </c>
      <c r="E251" s="841">
        <v>6589</v>
      </c>
      <c r="F251" s="841">
        <v>3</v>
      </c>
      <c r="G251" s="841" t="s">
        <v>996</v>
      </c>
      <c r="H251" s="832" t="s">
        <v>988</v>
      </c>
      <c r="I251" s="841"/>
      <c r="J251" s="841" t="s">
        <v>730</v>
      </c>
      <c r="K251" s="841">
        <v>10</v>
      </c>
      <c r="L251" s="841" t="s">
        <v>731</v>
      </c>
      <c r="M251" s="841">
        <v>43600</v>
      </c>
      <c r="N251" s="841" t="s">
        <v>742</v>
      </c>
      <c r="O251" s="841">
        <v>122380</v>
      </c>
      <c r="P251" s="841">
        <v>78780</v>
      </c>
      <c r="Q251" s="841">
        <v>25070</v>
      </c>
      <c r="R251" s="841">
        <v>32260</v>
      </c>
      <c r="S251" s="841"/>
      <c r="T251" s="841"/>
      <c r="U251" s="841"/>
      <c r="V251" s="841" t="s">
        <v>733</v>
      </c>
      <c r="W251" s="841">
        <v>2</v>
      </c>
      <c r="X251" s="841"/>
    </row>
    <row r="252" spans="1:24" ht="12.75" customHeight="1">
      <c r="A252" s="841">
        <v>1630</v>
      </c>
      <c r="B252" s="841">
        <v>2808</v>
      </c>
      <c r="C252" s="841" t="s">
        <v>846</v>
      </c>
      <c r="D252" s="841" t="s">
        <v>767</v>
      </c>
      <c r="E252" s="841">
        <v>6590</v>
      </c>
      <c r="F252" s="841">
        <v>3</v>
      </c>
      <c r="G252" s="841" t="s">
        <v>997</v>
      </c>
      <c r="H252" s="832" t="s">
        <v>988</v>
      </c>
      <c r="I252" s="841"/>
      <c r="J252" s="841" t="s">
        <v>730</v>
      </c>
      <c r="K252" s="841">
        <v>10</v>
      </c>
      <c r="L252" s="841" t="s">
        <v>731</v>
      </c>
      <c r="M252" s="841">
        <v>43600</v>
      </c>
      <c r="N252" s="841" t="s">
        <v>742</v>
      </c>
      <c r="O252" s="841">
        <v>122380</v>
      </c>
      <c r="P252" s="841">
        <v>78780</v>
      </c>
      <c r="Q252" s="841">
        <v>25070</v>
      </c>
      <c r="R252" s="841">
        <v>32260</v>
      </c>
      <c r="S252" s="841"/>
      <c r="T252" s="841"/>
      <c r="U252" s="841"/>
      <c r="V252" s="841" t="s">
        <v>733</v>
      </c>
      <c r="W252" s="841">
        <v>1</v>
      </c>
      <c r="X252" s="841"/>
    </row>
    <row r="253" spans="1:24" ht="12.75" customHeight="1">
      <c r="A253" s="841">
        <v>1630</v>
      </c>
      <c r="B253" s="841">
        <v>2808</v>
      </c>
      <c r="C253" s="841" t="s">
        <v>846</v>
      </c>
      <c r="D253" s="841" t="s">
        <v>767</v>
      </c>
      <c r="E253" s="841">
        <v>6593</v>
      </c>
      <c r="F253" s="841">
        <v>3</v>
      </c>
      <c r="G253" s="841" t="s">
        <v>998</v>
      </c>
      <c r="H253" s="832" t="s">
        <v>988</v>
      </c>
      <c r="I253" s="841"/>
      <c r="J253" s="841" t="s">
        <v>730</v>
      </c>
      <c r="K253" s="841">
        <v>10</v>
      </c>
      <c r="L253" s="841" t="s">
        <v>731</v>
      </c>
      <c r="M253" s="841">
        <v>43600</v>
      </c>
      <c r="N253" s="841" t="s">
        <v>742</v>
      </c>
      <c r="O253" s="841">
        <v>122380</v>
      </c>
      <c r="P253" s="841">
        <v>78780</v>
      </c>
      <c r="Q253" s="841">
        <v>25070</v>
      </c>
      <c r="R253" s="841">
        <v>32260</v>
      </c>
      <c r="S253" s="841"/>
      <c r="T253" s="841"/>
      <c r="U253" s="841"/>
      <c r="V253" s="841" t="s">
        <v>733</v>
      </c>
      <c r="W253" s="841">
        <v>2</v>
      </c>
      <c r="X253" s="841"/>
    </row>
    <row r="254" spans="1:24" ht="12.75" customHeight="1">
      <c r="A254" s="841">
        <v>1630</v>
      </c>
      <c r="B254" s="841">
        <v>2808</v>
      </c>
      <c r="C254" s="841" t="s">
        <v>846</v>
      </c>
      <c r="D254" s="841" t="s">
        <v>767</v>
      </c>
      <c r="E254" s="841">
        <v>6595</v>
      </c>
      <c r="F254" s="841">
        <v>3</v>
      </c>
      <c r="G254" s="841" t="s">
        <v>999</v>
      </c>
      <c r="H254" s="832" t="s">
        <v>988</v>
      </c>
      <c r="I254" s="841"/>
      <c r="J254" s="841" t="s">
        <v>730</v>
      </c>
      <c r="K254" s="841">
        <v>10</v>
      </c>
      <c r="L254" s="841" t="s">
        <v>731</v>
      </c>
      <c r="M254" s="841">
        <v>43600</v>
      </c>
      <c r="N254" s="841" t="s">
        <v>742</v>
      </c>
      <c r="O254" s="841">
        <v>122380</v>
      </c>
      <c r="P254" s="841">
        <v>78780</v>
      </c>
      <c r="Q254" s="841">
        <v>25070</v>
      </c>
      <c r="R254" s="841">
        <v>32260</v>
      </c>
      <c r="S254" s="841"/>
      <c r="T254" s="841"/>
      <c r="U254" s="841"/>
      <c r="V254" s="841" t="s">
        <v>733</v>
      </c>
      <c r="W254" s="841">
        <v>2</v>
      </c>
      <c r="X254" s="841"/>
    </row>
    <row r="255" spans="1:24" ht="12.75" customHeight="1">
      <c r="A255" s="841">
        <v>1630</v>
      </c>
      <c r="B255" s="841">
        <v>2835</v>
      </c>
      <c r="C255" s="841" t="s">
        <v>906</v>
      </c>
      <c r="D255" s="841" t="s">
        <v>767</v>
      </c>
      <c r="E255" s="841">
        <v>6597</v>
      </c>
      <c r="F255" s="841">
        <v>1</v>
      </c>
      <c r="G255" s="841" t="s">
        <v>944</v>
      </c>
      <c r="H255" s="832" t="s">
        <v>988</v>
      </c>
      <c r="I255" s="841"/>
      <c r="J255" s="841" t="s">
        <v>730</v>
      </c>
      <c r="K255" s="841">
        <v>10</v>
      </c>
      <c r="L255" s="841" t="s">
        <v>731</v>
      </c>
      <c r="M255" s="841">
        <v>43600</v>
      </c>
      <c r="N255" s="841" t="s">
        <v>908</v>
      </c>
      <c r="O255" s="841">
        <v>176040</v>
      </c>
      <c r="P255" s="841">
        <v>132440</v>
      </c>
      <c r="Q255" s="841">
        <v>25070</v>
      </c>
      <c r="R255" s="841">
        <v>32260</v>
      </c>
      <c r="S255" s="841"/>
      <c r="T255" s="841"/>
      <c r="U255" s="841"/>
      <c r="V255" s="841" t="s">
        <v>733</v>
      </c>
      <c r="W255" s="841">
        <v>2</v>
      </c>
      <c r="X255" s="841"/>
    </row>
    <row r="256" spans="1:24" ht="12.75" customHeight="1">
      <c r="A256" s="841">
        <v>1610</v>
      </c>
      <c r="B256" s="841">
        <v>2808</v>
      </c>
      <c r="C256" s="841" t="s">
        <v>846</v>
      </c>
      <c r="D256" s="841" t="s">
        <v>767</v>
      </c>
      <c r="E256" s="841">
        <v>6598</v>
      </c>
      <c r="F256" s="841">
        <v>3</v>
      </c>
      <c r="G256" s="841" t="s">
        <v>1000</v>
      </c>
      <c r="H256" s="832" t="s">
        <v>988</v>
      </c>
      <c r="I256" s="841"/>
      <c r="J256" s="841" t="s">
        <v>730</v>
      </c>
      <c r="K256" s="841">
        <v>10</v>
      </c>
      <c r="L256" s="841" t="s">
        <v>731</v>
      </c>
      <c r="M256" s="841">
        <v>43600</v>
      </c>
      <c r="N256" s="841" t="s">
        <v>742</v>
      </c>
      <c r="O256" s="841">
        <v>122380</v>
      </c>
      <c r="P256" s="841">
        <v>78780</v>
      </c>
      <c r="Q256" s="841">
        <v>17610</v>
      </c>
      <c r="R256" s="841">
        <v>22610</v>
      </c>
      <c r="S256" s="841"/>
      <c r="T256" s="841"/>
      <c r="U256" s="841"/>
      <c r="V256" s="841" t="s">
        <v>733</v>
      </c>
      <c r="W256" s="841">
        <v>2</v>
      </c>
      <c r="X256" s="841"/>
    </row>
    <row r="257" spans="1:24" ht="12.75" customHeight="1">
      <c r="A257" s="841">
        <v>1350</v>
      </c>
      <c r="B257" s="841">
        <v>2803</v>
      </c>
      <c r="C257" s="841" t="s">
        <v>945</v>
      </c>
      <c r="D257" s="841" t="s">
        <v>946</v>
      </c>
      <c r="E257" s="841">
        <v>6830</v>
      </c>
      <c r="F257" s="841" t="s">
        <v>102</v>
      </c>
      <c r="G257" s="841" t="s">
        <v>1001</v>
      </c>
      <c r="H257" s="832" t="s">
        <v>1002</v>
      </c>
      <c r="I257" s="841"/>
      <c r="J257" s="841" t="s">
        <v>730</v>
      </c>
      <c r="K257" s="841">
        <v>3</v>
      </c>
      <c r="L257" s="841" t="s">
        <v>731</v>
      </c>
      <c r="M257" s="841">
        <v>43600</v>
      </c>
      <c r="N257" s="841" t="s">
        <v>742</v>
      </c>
      <c r="O257" s="841">
        <v>122380</v>
      </c>
      <c r="P257" s="841">
        <v>78780</v>
      </c>
      <c r="Q257" s="841">
        <v>17610</v>
      </c>
      <c r="R257" s="841">
        <v>17000</v>
      </c>
      <c r="S257" s="841"/>
      <c r="T257" s="841"/>
      <c r="U257" s="841"/>
      <c r="V257" s="841" t="s">
        <v>1003</v>
      </c>
      <c r="W257" s="841">
        <v>2</v>
      </c>
      <c r="X257" s="841"/>
    </row>
    <row r="258" spans="1:24" ht="12.75" customHeight="1">
      <c r="A258" s="841">
        <v>1630</v>
      </c>
      <c r="B258" s="841">
        <v>2835</v>
      </c>
      <c r="C258" s="841" t="s">
        <v>906</v>
      </c>
      <c r="D258" s="841" t="s">
        <v>767</v>
      </c>
      <c r="E258" s="841">
        <v>6933</v>
      </c>
      <c r="F258" s="841">
        <v>1</v>
      </c>
      <c r="G258" s="841" t="s">
        <v>1004</v>
      </c>
      <c r="H258" s="832" t="s">
        <v>988</v>
      </c>
      <c r="I258" s="841"/>
      <c r="J258" s="841" t="s">
        <v>730</v>
      </c>
      <c r="K258" s="841">
        <v>10</v>
      </c>
      <c r="L258" s="841" t="s">
        <v>731</v>
      </c>
      <c r="M258" s="841">
        <v>43600</v>
      </c>
      <c r="N258" s="841" t="s">
        <v>908</v>
      </c>
      <c r="O258" s="841">
        <v>176040</v>
      </c>
      <c r="P258" s="841">
        <v>132440</v>
      </c>
      <c r="Q258" s="841">
        <v>25070</v>
      </c>
      <c r="R258" s="841">
        <v>32260</v>
      </c>
      <c r="S258" s="841"/>
      <c r="T258" s="841"/>
      <c r="U258" s="841"/>
      <c r="V258" s="841" t="s">
        <v>733</v>
      </c>
      <c r="W258" s="841">
        <v>2</v>
      </c>
      <c r="X258" s="841"/>
    </row>
    <row r="259" spans="1:24" ht="12.75" customHeight="1">
      <c r="A259" s="841">
        <v>1630</v>
      </c>
      <c r="B259" s="841">
        <v>2808</v>
      </c>
      <c r="C259" s="841" t="s">
        <v>846</v>
      </c>
      <c r="D259" s="841" t="s">
        <v>767</v>
      </c>
      <c r="E259" s="841">
        <v>6938</v>
      </c>
      <c r="F259" s="841">
        <v>2</v>
      </c>
      <c r="G259" s="841" t="s">
        <v>1005</v>
      </c>
      <c r="H259" s="832" t="s">
        <v>988</v>
      </c>
      <c r="I259" s="841"/>
      <c r="J259" s="841" t="s">
        <v>730</v>
      </c>
      <c r="K259" s="841">
        <v>5</v>
      </c>
      <c r="L259" s="841" t="s">
        <v>731</v>
      </c>
      <c r="M259" s="841">
        <v>43600</v>
      </c>
      <c r="N259" s="841" t="s">
        <v>742</v>
      </c>
      <c r="O259" s="841">
        <v>122380</v>
      </c>
      <c r="P259" s="841">
        <v>78780</v>
      </c>
      <c r="Q259" s="841">
        <v>25070</v>
      </c>
      <c r="R259" s="841">
        <v>32260</v>
      </c>
      <c r="S259" s="841"/>
      <c r="T259" s="841"/>
      <c r="U259" s="841"/>
      <c r="V259" s="841" t="s">
        <v>733</v>
      </c>
      <c r="W259" s="841">
        <v>2</v>
      </c>
      <c r="X259" s="841"/>
    </row>
    <row r="260" spans="1:24" ht="12.75" customHeight="1">
      <c r="A260" s="841">
        <v>1630</v>
      </c>
      <c r="B260" s="841">
        <v>2808</v>
      </c>
      <c r="C260" s="841" t="s">
        <v>846</v>
      </c>
      <c r="D260" s="841" t="s">
        <v>767</v>
      </c>
      <c r="E260" s="841">
        <v>6939</v>
      </c>
      <c r="F260" s="841">
        <v>2</v>
      </c>
      <c r="G260" s="841" t="s">
        <v>1006</v>
      </c>
      <c r="H260" s="832" t="s">
        <v>988</v>
      </c>
      <c r="I260" s="841"/>
      <c r="J260" s="841" t="s">
        <v>730</v>
      </c>
      <c r="K260" s="841">
        <v>5</v>
      </c>
      <c r="L260" s="841" t="s">
        <v>731</v>
      </c>
      <c r="M260" s="841">
        <v>43600</v>
      </c>
      <c r="N260" s="841" t="s">
        <v>742</v>
      </c>
      <c r="O260" s="841">
        <v>122380</v>
      </c>
      <c r="P260" s="841">
        <v>78780</v>
      </c>
      <c r="Q260" s="841">
        <v>25070</v>
      </c>
      <c r="R260" s="841">
        <v>32260</v>
      </c>
      <c r="S260" s="841"/>
      <c r="T260" s="841"/>
      <c r="U260" s="841"/>
      <c r="V260" s="841" t="s">
        <v>733</v>
      </c>
      <c r="W260" s="841">
        <v>2</v>
      </c>
      <c r="X260" s="841"/>
    </row>
    <row r="261" spans="1:24" ht="12.75" customHeight="1">
      <c r="A261" s="841">
        <v>1630</v>
      </c>
      <c r="B261" s="841">
        <v>2808</v>
      </c>
      <c r="C261" s="841" t="s">
        <v>846</v>
      </c>
      <c r="D261" s="841" t="s">
        <v>767</v>
      </c>
      <c r="E261" s="841">
        <v>6940</v>
      </c>
      <c r="F261" s="841">
        <v>2</v>
      </c>
      <c r="G261" s="841" t="s">
        <v>1007</v>
      </c>
      <c r="H261" s="832" t="s">
        <v>988</v>
      </c>
      <c r="I261" s="841"/>
      <c r="J261" s="841" t="s">
        <v>730</v>
      </c>
      <c r="K261" s="841">
        <v>5</v>
      </c>
      <c r="L261" s="841" t="s">
        <v>731</v>
      </c>
      <c r="M261" s="841">
        <v>43600</v>
      </c>
      <c r="N261" s="841" t="s">
        <v>742</v>
      </c>
      <c r="O261" s="841">
        <v>122380</v>
      </c>
      <c r="P261" s="841">
        <v>78780</v>
      </c>
      <c r="Q261" s="841">
        <v>25070</v>
      </c>
      <c r="R261" s="841">
        <v>32260</v>
      </c>
      <c r="S261" s="841"/>
      <c r="T261" s="841"/>
      <c r="U261" s="841"/>
      <c r="V261" s="841" t="s">
        <v>733</v>
      </c>
      <c r="W261" s="841">
        <v>2</v>
      </c>
      <c r="X261" s="841"/>
    </row>
    <row r="262" spans="1:24" ht="12.75" customHeight="1">
      <c r="A262" s="841">
        <v>1630</v>
      </c>
      <c r="B262" s="841">
        <v>2808</v>
      </c>
      <c r="C262" s="841" t="s">
        <v>846</v>
      </c>
      <c r="D262" s="841" t="s">
        <v>767</v>
      </c>
      <c r="E262" s="841">
        <v>6941</v>
      </c>
      <c r="F262" s="841">
        <v>2</v>
      </c>
      <c r="G262" s="841" t="s">
        <v>1008</v>
      </c>
      <c r="H262" s="832" t="s">
        <v>988</v>
      </c>
      <c r="I262" s="841"/>
      <c r="J262" s="841" t="s">
        <v>730</v>
      </c>
      <c r="K262" s="841">
        <v>5</v>
      </c>
      <c r="L262" s="841" t="s">
        <v>731</v>
      </c>
      <c r="M262" s="841">
        <v>43600</v>
      </c>
      <c r="N262" s="841" t="s">
        <v>742</v>
      </c>
      <c r="O262" s="841">
        <v>122380</v>
      </c>
      <c r="P262" s="841">
        <v>78780</v>
      </c>
      <c r="Q262" s="841">
        <v>25070</v>
      </c>
      <c r="R262" s="841">
        <v>32260</v>
      </c>
      <c r="S262" s="841"/>
      <c r="T262" s="841"/>
      <c r="U262" s="841"/>
      <c r="V262" s="841" t="s">
        <v>733</v>
      </c>
      <c r="W262" s="841">
        <v>2</v>
      </c>
      <c r="X262" s="841"/>
    </row>
    <row r="263" spans="1:24" ht="12.75" customHeight="1">
      <c r="A263" s="841">
        <v>1210</v>
      </c>
      <c r="B263" s="841">
        <v>2806</v>
      </c>
      <c r="C263" s="841" t="s">
        <v>841</v>
      </c>
      <c r="D263" s="841" t="s">
        <v>740</v>
      </c>
      <c r="E263" s="841">
        <v>6944</v>
      </c>
      <c r="F263" s="841">
        <v>2</v>
      </c>
      <c r="G263" s="841" t="s">
        <v>1009</v>
      </c>
      <c r="H263" s="832" t="s">
        <v>988</v>
      </c>
      <c r="I263" s="841"/>
      <c r="J263" s="841" t="s">
        <v>730</v>
      </c>
      <c r="K263" s="841">
        <v>5</v>
      </c>
      <c r="L263" s="841" t="s">
        <v>731</v>
      </c>
      <c r="M263" s="841">
        <v>43600</v>
      </c>
      <c r="N263" s="841" t="s">
        <v>843</v>
      </c>
      <c r="O263" s="841">
        <v>149210</v>
      </c>
      <c r="P263" s="841">
        <v>105610</v>
      </c>
      <c r="Q263" s="841">
        <v>17610</v>
      </c>
      <c r="R263" s="841">
        <v>22610</v>
      </c>
      <c r="S263" s="841"/>
      <c r="T263" s="841"/>
      <c r="U263" s="841"/>
      <c r="V263" s="841" t="s">
        <v>733</v>
      </c>
      <c r="W263" s="841">
        <v>1</v>
      </c>
      <c r="X263" s="841"/>
    </row>
    <row r="264" spans="1:24" ht="12.75" customHeight="1">
      <c r="A264" s="841">
        <v>1210</v>
      </c>
      <c r="B264" s="841">
        <v>2806</v>
      </c>
      <c r="C264" s="841" t="s">
        <v>841</v>
      </c>
      <c r="D264" s="841" t="s">
        <v>740</v>
      </c>
      <c r="E264" s="841">
        <v>6945</v>
      </c>
      <c r="F264" s="841">
        <v>2</v>
      </c>
      <c r="G264" s="841" t="s">
        <v>1010</v>
      </c>
      <c r="H264" s="832" t="s">
        <v>988</v>
      </c>
      <c r="I264" s="841"/>
      <c r="J264" s="841" t="s">
        <v>730</v>
      </c>
      <c r="K264" s="841">
        <v>10</v>
      </c>
      <c r="L264" s="841" t="s">
        <v>731</v>
      </c>
      <c r="M264" s="841">
        <v>43600</v>
      </c>
      <c r="N264" s="841" t="s">
        <v>843</v>
      </c>
      <c r="O264" s="841">
        <v>149210</v>
      </c>
      <c r="P264" s="841">
        <v>105610</v>
      </c>
      <c r="Q264" s="841">
        <v>17610</v>
      </c>
      <c r="R264" s="841">
        <v>22610</v>
      </c>
      <c r="S264" s="841"/>
      <c r="T264" s="841"/>
      <c r="U264" s="841"/>
      <c r="V264" s="841" t="s">
        <v>733</v>
      </c>
      <c r="W264" s="841">
        <v>1</v>
      </c>
      <c r="X264" s="841"/>
    </row>
    <row r="265" spans="1:24" ht="12.75" customHeight="1">
      <c r="A265" s="841">
        <v>1210</v>
      </c>
      <c r="B265" s="841">
        <v>2806</v>
      </c>
      <c r="C265" s="841" t="s">
        <v>841</v>
      </c>
      <c r="D265" s="841" t="s">
        <v>740</v>
      </c>
      <c r="E265" s="841">
        <v>6946</v>
      </c>
      <c r="F265" s="841">
        <v>2</v>
      </c>
      <c r="G265" s="841" t="s">
        <v>1011</v>
      </c>
      <c r="H265" s="832" t="s">
        <v>988</v>
      </c>
      <c r="I265" s="841"/>
      <c r="J265" s="841" t="s">
        <v>730</v>
      </c>
      <c r="K265" s="841">
        <v>5</v>
      </c>
      <c r="L265" s="841" t="s">
        <v>731</v>
      </c>
      <c r="M265" s="841">
        <v>43600</v>
      </c>
      <c r="N265" s="841" t="s">
        <v>843</v>
      </c>
      <c r="O265" s="841">
        <v>149210</v>
      </c>
      <c r="P265" s="841">
        <v>105610</v>
      </c>
      <c r="Q265" s="841">
        <v>17610</v>
      </c>
      <c r="R265" s="841">
        <v>22610</v>
      </c>
      <c r="S265" s="841"/>
      <c r="T265" s="841"/>
      <c r="U265" s="841"/>
      <c r="V265" s="841" t="s">
        <v>733</v>
      </c>
      <c r="W265" s="841">
        <v>1</v>
      </c>
      <c r="X265" s="841"/>
    </row>
    <row r="266" spans="1:24" ht="12.75" customHeight="1">
      <c r="A266" s="841">
        <v>1210</v>
      </c>
      <c r="B266" s="841">
        <v>2806</v>
      </c>
      <c r="C266" s="841" t="s">
        <v>841</v>
      </c>
      <c r="D266" s="841" t="s">
        <v>740</v>
      </c>
      <c r="E266" s="841">
        <v>6947</v>
      </c>
      <c r="F266" s="841">
        <v>2</v>
      </c>
      <c r="G266" s="841" t="s">
        <v>1012</v>
      </c>
      <c r="H266" s="832" t="s">
        <v>988</v>
      </c>
      <c r="I266" s="841"/>
      <c r="J266" s="841" t="s">
        <v>730</v>
      </c>
      <c r="K266" s="841">
        <v>5</v>
      </c>
      <c r="L266" s="841" t="s">
        <v>731</v>
      </c>
      <c r="M266" s="841">
        <v>43600</v>
      </c>
      <c r="N266" s="841" t="s">
        <v>843</v>
      </c>
      <c r="O266" s="841">
        <v>149210</v>
      </c>
      <c r="P266" s="841">
        <v>105610</v>
      </c>
      <c r="Q266" s="841">
        <v>17610</v>
      </c>
      <c r="R266" s="841">
        <v>22610</v>
      </c>
      <c r="S266" s="841"/>
      <c r="T266" s="841"/>
      <c r="U266" s="841"/>
      <c r="V266" s="841" t="s">
        <v>733</v>
      </c>
      <c r="W266" s="841">
        <v>1</v>
      </c>
      <c r="X266" s="841"/>
    </row>
    <row r="267" spans="1:24" ht="12.75" customHeight="1">
      <c r="A267" s="841">
        <v>1210</v>
      </c>
      <c r="B267" s="841">
        <v>2806</v>
      </c>
      <c r="C267" s="841" t="s">
        <v>841</v>
      </c>
      <c r="D267" s="841" t="s">
        <v>740</v>
      </c>
      <c r="E267" s="841">
        <v>6948</v>
      </c>
      <c r="F267" s="841">
        <v>2</v>
      </c>
      <c r="G267" s="841" t="s">
        <v>1013</v>
      </c>
      <c r="H267" s="832" t="s">
        <v>988</v>
      </c>
      <c r="I267" s="841"/>
      <c r="J267" s="841" t="s">
        <v>730</v>
      </c>
      <c r="K267" s="841">
        <v>10</v>
      </c>
      <c r="L267" s="841" t="s">
        <v>731</v>
      </c>
      <c r="M267" s="841">
        <v>43600</v>
      </c>
      <c r="N267" s="841" t="s">
        <v>843</v>
      </c>
      <c r="O267" s="841">
        <v>149210</v>
      </c>
      <c r="P267" s="841">
        <v>105610</v>
      </c>
      <c r="Q267" s="841">
        <v>17610</v>
      </c>
      <c r="R267" s="841">
        <v>22610</v>
      </c>
      <c r="S267" s="841"/>
      <c r="T267" s="841"/>
      <c r="U267" s="841"/>
      <c r="V267" s="841" t="s">
        <v>733</v>
      </c>
      <c r="W267" s="841">
        <v>1</v>
      </c>
      <c r="X267" s="841"/>
    </row>
    <row r="268" spans="1:24" ht="12.75" customHeight="1">
      <c r="A268" s="841">
        <v>1210</v>
      </c>
      <c r="B268" s="841">
        <v>2806</v>
      </c>
      <c r="C268" s="841" t="s">
        <v>841</v>
      </c>
      <c r="D268" s="841" t="s">
        <v>740</v>
      </c>
      <c r="E268" s="841">
        <v>6949</v>
      </c>
      <c r="F268" s="841">
        <v>2</v>
      </c>
      <c r="G268" s="841" t="s">
        <v>1014</v>
      </c>
      <c r="H268" s="832" t="s">
        <v>988</v>
      </c>
      <c r="I268" s="841"/>
      <c r="J268" s="841" t="s">
        <v>730</v>
      </c>
      <c r="K268" s="841">
        <v>5</v>
      </c>
      <c r="L268" s="841" t="s">
        <v>731</v>
      </c>
      <c r="M268" s="841">
        <v>43600</v>
      </c>
      <c r="N268" s="841" t="s">
        <v>843</v>
      </c>
      <c r="O268" s="841">
        <v>149210</v>
      </c>
      <c r="P268" s="841">
        <v>105610</v>
      </c>
      <c r="Q268" s="841">
        <v>17610</v>
      </c>
      <c r="R268" s="841">
        <v>22610</v>
      </c>
      <c r="S268" s="841"/>
      <c r="T268" s="841"/>
      <c r="U268" s="841"/>
      <c r="V268" s="841" t="s">
        <v>733</v>
      </c>
      <c r="W268" s="841">
        <v>1</v>
      </c>
      <c r="X268" s="841"/>
    </row>
    <row r="269" spans="1:24" ht="12.75" customHeight="1">
      <c r="A269" s="841">
        <v>1335</v>
      </c>
      <c r="B269" s="841">
        <v>2840</v>
      </c>
      <c r="C269" s="841" t="s">
        <v>726</v>
      </c>
      <c r="D269" s="841" t="s">
        <v>775</v>
      </c>
      <c r="E269" s="841">
        <v>9454</v>
      </c>
      <c r="F269" s="841">
        <v>3</v>
      </c>
      <c r="G269" s="841" t="s">
        <v>1015</v>
      </c>
      <c r="H269" s="832" t="s">
        <v>1016</v>
      </c>
      <c r="I269" s="841"/>
      <c r="J269" s="841" t="s">
        <v>730</v>
      </c>
      <c r="K269" s="841">
        <v>10</v>
      </c>
      <c r="L269" s="841" t="s">
        <v>731</v>
      </c>
      <c r="M269" s="841">
        <v>43600</v>
      </c>
      <c r="N269" s="841" t="s">
        <v>732</v>
      </c>
      <c r="O269" s="841">
        <v>94980</v>
      </c>
      <c r="P269" s="841">
        <v>51380</v>
      </c>
      <c r="Q269" s="841">
        <v>17610</v>
      </c>
      <c r="R269" s="841">
        <v>22610</v>
      </c>
      <c r="S269" s="841"/>
      <c r="T269" s="841"/>
      <c r="U269" s="841"/>
      <c r="V269" s="841" t="s">
        <v>733</v>
      </c>
      <c r="W269" s="841">
        <v>2</v>
      </c>
      <c r="X269" s="841"/>
    </row>
    <row r="270" spans="1:24" ht="12.75" customHeight="1">
      <c r="A270" s="841">
        <v>1335</v>
      </c>
      <c r="B270" s="841">
        <v>2832</v>
      </c>
      <c r="C270" s="841" t="s">
        <v>1017</v>
      </c>
      <c r="D270" s="841" t="s">
        <v>775</v>
      </c>
      <c r="E270" s="841">
        <v>9457</v>
      </c>
      <c r="F270" s="841">
        <v>3</v>
      </c>
      <c r="G270" s="841" t="s">
        <v>1018</v>
      </c>
      <c r="H270" s="832" t="s">
        <v>1016</v>
      </c>
      <c r="I270" s="841"/>
      <c r="J270" s="841" t="s">
        <v>730</v>
      </c>
      <c r="K270" s="841">
        <v>10</v>
      </c>
      <c r="L270" s="841" t="s">
        <v>731</v>
      </c>
      <c r="M270" s="841">
        <v>43600</v>
      </c>
      <c r="N270" s="841" t="s">
        <v>769</v>
      </c>
      <c r="O270" s="841">
        <v>101540</v>
      </c>
      <c r="P270" s="841">
        <v>57940</v>
      </c>
      <c r="Q270" s="841">
        <v>17610</v>
      </c>
      <c r="R270" s="841">
        <v>22610</v>
      </c>
      <c r="S270" s="841"/>
      <c r="T270" s="841"/>
      <c r="U270" s="841"/>
      <c r="V270" s="841" t="s">
        <v>733</v>
      </c>
      <c r="W270" s="841">
        <v>2</v>
      </c>
      <c r="X270" s="841"/>
    </row>
    <row r="271" spans="1:24" ht="12.75" customHeight="1">
      <c r="A271" s="841">
        <v>1615</v>
      </c>
      <c r="B271" s="841">
        <v>2808</v>
      </c>
      <c r="C271" s="841" t="s">
        <v>846</v>
      </c>
      <c r="D271" s="841" t="s">
        <v>767</v>
      </c>
      <c r="E271" s="841">
        <v>9802</v>
      </c>
      <c r="F271" s="841">
        <v>1</v>
      </c>
      <c r="G271" s="841" t="s">
        <v>1019</v>
      </c>
      <c r="H271" s="832" t="s">
        <v>1020</v>
      </c>
      <c r="I271" s="841"/>
      <c r="J271" s="841" t="s">
        <v>730</v>
      </c>
      <c r="K271" s="841">
        <v>5</v>
      </c>
      <c r="L271" s="841" t="s">
        <v>731</v>
      </c>
      <c r="M271" s="841">
        <v>43600</v>
      </c>
      <c r="N271" s="841" t="s">
        <v>742</v>
      </c>
      <c r="O271" s="841">
        <v>122380</v>
      </c>
      <c r="P271" s="841">
        <v>78780</v>
      </c>
      <c r="Q271" s="841">
        <v>17610</v>
      </c>
      <c r="R271" s="841">
        <v>22610</v>
      </c>
      <c r="S271" s="841"/>
      <c r="T271" s="841"/>
      <c r="U271" s="841"/>
      <c r="V271" s="841" t="s">
        <v>733</v>
      </c>
      <c r="W271" s="841">
        <v>2</v>
      </c>
      <c r="X271" s="841"/>
    </row>
    <row r="272" spans="1:24" ht="12.75" customHeight="1">
      <c r="A272" s="841">
        <v>1615</v>
      </c>
      <c r="B272" s="841">
        <v>2808</v>
      </c>
      <c r="C272" s="841" t="s">
        <v>846</v>
      </c>
      <c r="D272" s="841" t="s">
        <v>767</v>
      </c>
      <c r="E272" s="841">
        <v>9807</v>
      </c>
      <c r="F272" s="841">
        <v>1</v>
      </c>
      <c r="G272" s="841" t="s">
        <v>1021</v>
      </c>
      <c r="H272" s="832" t="s">
        <v>1020</v>
      </c>
      <c r="I272" s="841"/>
      <c r="J272" s="841" t="s">
        <v>730</v>
      </c>
      <c r="K272" s="841">
        <v>5</v>
      </c>
      <c r="L272" s="841" t="s">
        <v>731</v>
      </c>
      <c r="M272" s="841">
        <v>43600</v>
      </c>
      <c r="N272" s="841" t="s">
        <v>742</v>
      </c>
      <c r="O272" s="841">
        <v>122380</v>
      </c>
      <c r="P272" s="841">
        <v>78780</v>
      </c>
      <c r="Q272" s="841">
        <v>17610</v>
      </c>
      <c r="R272" s="841">
        <v>22610</v>
      </c>
      <c r="S272" s="841"/>
      <c r="T272" s="841"/>
      <c r="U272" s="841"/>
      <c r="V272" s="841" t="s">
        <v>733</v>
      </c>
      <c r="W272" s="841">
        <v>2</v>
      </c>
      <c r="X272" s="841"/>
    </row>
    <row r="273" spans="1:24" ht="12.75" customHeight="1">
      <c r="A273" s="841">
        <v>1615</v>
      </c>
      <c r="B273" s="841">
        <v>2808</v>
      </c>
      <c r="C273" s="841" t="s">
        <v>846</v>
      </c>
      <c r="D273" s="841" t="s">
        <v>767</v>
      </c>
      <c r="E273" s="841">
        <v>9808</v>
      </c>
      <c r="F273" s="841">
        <v>2</v>
      </c>
      <c r="G273" s="841" t="s">
        <v>1022</v>
      </c>
      <c r="H273" s="832" t="s">
        <v>1020</v>
      </c>
      <c r="I273" s="841"/>
      <c r="J273" s="841" t="s">
        <v>730</v>
      </c>
      <c r="K273" s="841">
        <v>5</v>
      </c>
      <c r="L273" s="841" t="s">
        <v>731</v>
      </c>
      <c r="M273" s="841">
        <v>43600</v>
      </c>
      <c r="N273" s="841" t="s">
        <v>742</v>
      </c>
      <c r="O273" s="841">
        <v>122380</v>
      </c>
      <c r="P273" s="841">
        <v>78780</v>
      </c>
      <c r="Q273" s="841">
        <v>17610</v>
      </c>
      <c r="R273" s="841">
        <v>22610</v>
      </c>
      <c r="S273" s="841"/>
      <c r="T273" s="841"/>
      <c r="U273" s="841"/>
      <c r="V273" s="841" t="s">
        <v>733</v>
      </c>
      <c r="W273" s="841">
        <v>2</v>
      </c>
      <c r="X273" s="841"/>
    </row>
    <row r="274" spans="1:24" ht="12.75" customHeight="1">
      <c r="A274" s="841">
        <v>1615</v>
      </c>
      <c r="B274" s="841">
        <v>2808</v>
      </c>
      <c r="C274" s="841" t="s">
        <v>846</v>
      </c>
      <c r="D274" s="841" t="s">
        <v>767</v>
      </c>
      <c r="E274" s="841">
        <v>9810</v>
      </c>
      <c r="F274" s="841">
        <v>2</v>
      </c>
      <c r="G274" s="841" t="s">
        <v>1023</v>
      </c>
      <c r="H274" s="832" t="s">
        <v>1020</v>
      </c>
      <c r="I274" s="841"/>
      <c r="J274" s="841" t="s">
        <v>730</v>
      </c>
      <c r="K274" s="841">
        <v>5</v>
      </c>
      <c r="L274" s="841" t="s">
        <v>731</v>
      </c>
      <c r="M274" s="841">
        <v>43600</v>
      </c>
      <c r="N274" s="841" t="s">
        <v>742</v>
      </c>
      <c r="O274" s="841">
        <v>122380</v>
      </c>
      <c r="P274" s="841">
        <v>78780</v>
      </c>
      <c r="Q274" s="841">
        <v>17610</v>
      </c>
      <c r="R274" s="841">
        <v>22610</v>
      </c>
      <c r="S274" s="841"/>
      <c r="T274" s="841"/>
      <c r="U274" s="841"/>
      <c r="V274" s="841" t="s">
        <v>733</v>
      </c>
      <c r="W274" s="841">
        <v>2</v>
      </c>
      <c r="X274" s="841"/>
    </row>
    <row r="275" spans="1:24" ht="12.75" customHeight="1">
      <c r="A275" s="841">
        <v>1615</v>
      </c>
      <c r="B275" s="841">
        <v>2821</v>
      </c>
      <c r="C275" s="841" t="s">
        <v>829</v>
      </c>
      <c r="D275" s="841" t="s">
        <v>767</v>
      </c>
      <c r="E275" s="841">
        <v>9815</v>
      </c>
      <c r="F275" s="841">
        <v>1</v>
      </c>
      <c r="G275" s="841" t="s">
        <v>1024</v>
      </c>
      <c r="H275" s="832" t="s">
        <v>1020</v>
      </c>
      <c r="I275" s="841"/>
      <c r="J275" s="841" t="s">
        <v>730</v>
      </c>
      <c r="K275" s="841">
        <v>5</v>
      </c>
      <c r="L275" s="841" t="s">
        <v>731</v>
      </c>
      <c r="M275" s="841">
        <v>43600</v>
      </c>
      <c r="N275" s="841" t="s">
        <v>742</v>
      </c>
      <c r="O275" s="841">
        <v>122380</v>
      </c>
      <c r="P275" s="841">
        <v>78780</v>
      </c>
      <c r="Q275" s="841">
        <v>17610</v>
      </c>
      <c r="R275" s="841">
        <v>22610</v>
      </c>
      <c r="S275" s="841"/>
      <c r="T275" s="841"/>
      <c r="U275" s="841"/>
      <c r="V275" s="841" t="s">
        <v>733</v>
      </c>
      <c r="W275" s="841">
        <v>2</v>
      </c>
      <c r="X275" s="841"/>
    </row>
    <row r="276" spans="1:24" ht="12.75" customHeight="1">
      <c r="A276" s="841">
        <v>1655</v>
      </c>
      <c r="B276" s="841">
        <v>2813</v>
      </c>
      <c r="C276" s="841" t="s">
        <v>766</v>
      </c>
      <c r="D276" s="841" t="s">
        <v>767</v>
      </c>
      <c r="E276" s="841">
        <v>9825</v>
      </c>
      <c r="F276" s="841">
        <v>2</v>
      </c>
      <c r="G276" s="841" t="s">
        <v>1025</v>
      </c>
      <c r="H276" s="832" t="s">
        <v>1020</v>
      </c>
      <c r="I276" s="841"/>
      <c r="J276" s="841" t="s">
        <v>730</v>
      </c>
      <c r="K276" s="841">
        <v>12</v>
      </c>
      <c r="L276" s="841" t="s">
        <v>731</v>
      </c>
      <c r="M276" s="841">
        <v>43600</v>
      </c>
      <c r="N276" s="841" t="s">
        <v>769</v>
      </c>
      <c r="O276" s="841">
        <v>101540</v>
      </c>
      <c r="P276" s="841">
        <v>57940</v>
      </c>
      <c r="Q276" s="841">
        <v>17610</v>
      </c>
      <c r="R276" s="841">
        <v>17000</v>
      </c>
      <c r="S276" s="841"/>
      <c r="T276" s="841"/>
      <c r="U276" s="841"/>
      <c r="V276" s="841" t="s">
        <v>733</v>
      </c>
      <c r="W276" s="841">
        <v>1</v>
      </c>
      <c r="X276" s="841"/>
    </row>
    <row r="277" spans="1:24" ht="12.75" customHeight="1">
      <c r="A277" s="841">
        <v>1655</v>
      </c>
      <c r="B277" s="841">
        <v>2813</v>
      </c>
      <c r="C277" s="841" t="s">
        <v>766</v>
      </c>
      <c r="D277" s="841" t="s">
        <v>767</v>
      </c>
      <c r="E277" s="841">
        <v>9841</v>
      </c>
      <c r="F277" s="841">
        <v>2</v>
      </c>
      <c r="G277" s="841" t="s">
        <v>1026</v>
      </c>
      <c r="H277" s="832" t="s">
        <v>1020</v>
      </c>
      <c r="I277" s="841"/>
      <c r="J277" s="841" t="s">
        <v>730</v>
      </c>
      <c r="K277" s="841">
        <v>5</v>
      </c>
      <c r="L277" s="841" t="s">
        <v>731</v>
      </c>
      <c r="M277" s="841">
        <v>43600</v>
      </c>
      <c r="N277" s="841" t="s">
        <v>769</v>
      </c>
      <c r="O277" s="841">
        <v>101540</v>
      </c>
      <c r="P277" s="841">
        <v>57940</v>
      </c>
      <c r="Q277" s="841">
        <v>17610</v>
      </c>
      <c r="R277" s="841">
        <v>17000</v>
      </c>
      <c r="S277" s="841"/>
      <c r="T277" s="841"/>
      <c r="U277" s="841"/>
      <c r="V277" s="841" t="s">
        <v>733</v>
      </c>
      <c r="W277" s="841">
        <v>2</v>
      </c>
      <c r="X277" s="841"/>
    </row>
    <row r="278" spans="1:24" ht="12.75" customHeight="1">
      <c r="A278" s="841">
        <v>1325</v>
      </c>
      <c r="B278" s="841">
        <v>2830</v>
      </c>
      <c r="C278" s="841" t="s">
        <v>1027</v>
      </c>
      <c r="D278" s="841" t="s">
        <v>775</v>
      </c>
      <c r="E278" s="841">
        <v>10291</v>
      </c>
      <c r="F278" s="841">
        <v>3</v>
      </c>
      <c r="G278" s="841" t="s">
        <v>1028</v>
      </c>
      <c r="H278" s="832" t="s">
        <v>1020</v>
      </c>
      <c r="I278" s="841"/>
      <c r="J278" s="841" t="s">
        <v>922</v>
      </c>
      <c r="K278" s="841">
        <v>10</v>
      </c>
      <c r="L278" s="841" t="s">
        <v>731</v>
      </c>
      <c r="M278" s="841">
        <v>43600</v>
      </c>
      <c r="N278" s="841" t="s">
        <v>1029</v>
      </c>
      <c r="O278" s="841">
        <v>135650</v>
      </c>
      <c r="P278" s="841">
        <v>92050</v>
      </c>
      <c r="Q278" s="841">
        <v>17610</v>
      </c>
      <c r="R278" s="841">
        <v>22610</v>
      </c>
      <c r="S278" s="841"/>
      <c r="T278" s="841"/>
      <c r="U278" s="841"/>
      <c r="V278" s="841" t="s">
        <v>733</v>
      </c>
      <c r="W278" s="841">
        <v>1</v>
      </c>
      <c r="X278" s="841"/>
    </row>
    <row r="279" spans="1:24" ht="12.75" customHeight="1">
      <c r="A279" s="841">
        <v>1110</v>
      </c>
      <c r="B279" s="841">
        <v>2836</v>
      </c>
      <c r="C279" s="841" t="s">
        <v>1030</v>
      </c>
      <c r="D279" s="841" t="s">
        <v>1031</v>
      </c>
      <c r="E279" s="841">
        <v>10411</v>
      </c>
      <c r="F279" s="841">
        <v>3</v>
      </c>
      <c r="G279" s="841" t="s">
        <v>1032</v>
      </c>
      <c r="H279" s="832" t="s">
        <v>1033</v>
      </c>
      <c r="I279" s="841"/>
      <c r="J279" s="841" t="s">
        <v>730</v>
      </c>
      <c r="K279" s="841">
        <v>5</v>
      </c>
      <c r="L279" s="841" t="s">
        <v>731</v>
      </c>
      <c r="M279" s="841">
        <v>43600</v>
      </c>
      <c r="N279" s="841" t="s">
        <v>1034</v>
      </c>
      <c r="O279" s="841">
        <v>210090</v>
      </c>
      <c r="P279" s="841">
        <v>166490</v>
      </c>
      <c r="Q279" s="841">
        <v>17610</v>
      </c>
      <c r="R279" s="841">
        <v>22610</v>
      </c>
      <c r="S279" s="841"/>
      <c r="T279" s="841"/>
      <c r="U279" s="841"/>
      <c r="V279" s="841" t="s">
        <v>733</v>
      </c>
      <c r="W279" s="841">
        <v>1</v>
      </c>
      <c r="X279" s="841"/>
    </row>
    <row r="280" spans="1:24" ht="12.75" customHeight="1">
      <c r="A280" s="841">
        <v>1270</v>
      </c>
      <c r="B280" s="841">
        <v>2810</v>
      </c>
      <c r="C280" s="841" t="s">
        <v>798</v>
      </c>
      <c r="D280" s="841" t="s">
        <v>740</v>
      </c>
      <c r="E280" s="841">
        <v>10638</v>
      </c>
      <c r="F280" s="841">
        <v>3</v>
      </c>
      <c r="G280" s="841" t="s">
        <v>1035</v>
      </c>
      <c r="H280" s="832" t="s">
        <v>1036</v>
      </c>
      <c r="I280" s="841"/>
      <c r="J280" s="841" t="s">
        <v>730</v>
      </c>
      <c r="K280" s="841">
        <v>10</v>
      </c>
      <c r="L280" s="841" t="s">
        <v>731</v>
      </c>
      <c r="M280" s="841">
        <v>43600</v>
      </c>
      <c r="N280" s="841" t="s">
        <v>742</v>
      </c>
      <c r="O280" s="841">
        <v>122380</v>
      </c>
      <c r="P280" s="841">
        <v>78780</v>
      </c>
      <c r="Q280" s="841">
        <v>32840</v>
      </c>
      <c r="R280" s="841">
        <v>37310</v>
      </c>
      <c r="S280" s="841"/>
      <c r="T280" s="841"/>
      <c r="U280" s="841"/>
      <c r="V280" s="841" t="s">
        <v>733</v>
      </c>
      <c r="W280" s="841">
        <v>1</v>
      </c>
      <c r="X280" s="841"/>
    </row>
    <row r="281" spans="1:24" ht="12.75" customHeight="1">
      <c r="A281" s="841">
        <v>1270</v>
      </c>
      <c r="B281" s="841">
        <v>2810</v>
      </c>
      <c r="C281" s="841" t="s">
        <v>798</v>
      </c>
      <c r="D281" s="841" t="s">
        <v>740</v>
      </c>
      <c r="E281" s="841">
        <v>10639</v>
      </c>
      <c r="F281" s="841">
        <v>3</v>
      </c>
      <c r="G281" s="841" t="s">
        <v>1037</v>
      </c>
      <c r="H281" s="832" t="s">
        <v>1036</v>
      </c>
      <c r="I281" s="841"/>
      <c r="J281" s="841" t="s">
        <v>730</v>
      </c>
      <c r="K281" s="841">
        <v>17</v>
      </c>
      <c r="L281" s="841" t="s">
        <v>731</v>
      </c>
      <c r="M281" s="841">
        <v>43600</v>
      </c>
      <c r="N281" s="841" t="s">
        <v>742</v>
      </c>
      <c r="O281" s="841">
        <v>122380</v>
      </c>
      <c r="P281" s="841">
        <v>78780</v>
      </c>
      <c r="Q281" s="841">
        <v>32840</v>
      </c>
      <c r="R281" s="841">
        <v>37310</v>
      </c>
      <c r="S281" s="841"/>
      <c r="T281" s="841"/>
      <c r="U281" s="841"/>
      <c r="V281" s="841" t="s">
        <v>733</v>
      </c>
      <c r="W281" s="841">
        <v>1</v>
      </c>
      <c r="X281" s="841"/>
    </row>
    <row r="282" spans="1:24" ht="12.75" customHeight="1">
      <c r="A282" s="841">
        <v>1270</v>
      </c>
      <c r="B282" s="841">
        <v>2810</v>
      </c>
      <c r="C282" s="841" t="s">
        <v>798</v>
      </c>
      <c r="D282" s="841" t="s">
        <v>740</v>
      </c>
      <c r="E282" s="841">
        <v>10640</v>
      </c>
      <c r="F282" s="841">
        <v>3</v>
      </c>
      <c r="G282" s="841" t="s">
        <v>1038</v>
      </c>
      <c r="H282" s="832" t="s">
        <v>1036</v>
      </c>
      <c r="I282" s="841"/>
      <c r="J282" s="841" t="s">
        <v>730</v>
      </c>
      <c r="K282" s="841">
        <v>24</v>
      </c>
      <c r="L282" s="841" t="s">
        <v>731</v>
      </c>
      <c r="M282" s="841">
        <v>43600</v>
      </c>
      <c r="N282" s="841" t="s">
        <v>742</v>
      </c>
      <c r="O282" s="841">
        <v>122380</v>
      </c>
      <c r="P282" s="841">
        <v>78780</v>
      </c>
      <c r="Q282" s="841">
        <v>32840</v>
      </c>
      <c r="R282" s="841">
        <v>37310</v>
      </c>
      <c r="S282" s="841"/>
      <c r="T282" s="841"/>
      <c r="U282" s="841"/>
      <c r="V282" s="841" t="s">
        <v>733</v>
      </c>
      <c r="W282" s="841">
        <v>1</v>
      </c>
      <c r="X282" s="841"/>
    </row>
    <row r="283" spans="1:24" ht="12.75" customHeight="1">
      <c r="A283" s="841">
        <v>1270</v>
      </c>
      <c r="B283" s="841">
        <v>2810</v>
      </c>
      <c r="C283" s="841" t="s">
        <v>798</v>
      </c>
      <c r="D283" s="841" t="s">
        <v>740</v>
      </c>
      <c r="E283" s="841">
        <v>10644</v>
      </c>
      <c r="F283" s="841">
        <v>3</v>
      </c>
      <c r="G283" s="841" t="s">
        <v>1039</v>
      </c>
      <c r="H283" s="832" t="s">
        <v>1036</v>
      </c>
      <c r="I283" s="841"/>
      <c r="J283" s="841" t="s">
        <v>730</v>
      </c>
      <c r="K283" s="841">
        <v>7</v>
      </c>
      <c r="L283" s="841" t="s">
        <v>731</v>
      </c>
      <c r="M283" s="841">
        <v>43600</v>
      </c>
      <c r="N283" s="841" t="s">
        <v>742</v>
      </c>
      <c r="O283" s="841">
        <v>122380</v>
      </c>
      <c r="P283" s="841">
        <v>78780</v>
      </c>
      <c r="Q283" s="841">
        <v>32840</v>
      </c>
      <c r="R283" s="841">
        <v>37310</v>
      </c>
      <c r="S283" s="841"/>
      <c r="T283" s="841"/>
      <c r="U283" s="841"/>
      <c r="V283" s="841" t="s">
        <v>733</v>
      </c>
      <c r="W283" s="841">
        <v>1</v>
      </c>
      <c r="X283" s="841"/>
    </row>
    <row r="284" spans="1:24" ht="12.75" customHeight="1">
      <c r="A284" s="841">
        <v>1270</v>
      </c>
      <c r="B284" s="841">
        <v>2810</v>
      </c>
      <c r="C284" s="841" t="s">
        <v>798</v>
      </c>
      <c r="D284" s="841" t="s">
        <v>740</v>
      </c>
      <c r="E284" s="841">
        <v>10654</v>
      </c>
      <c r="F284" s="841">
        <v>3</v>
      </c>
      <c r="G284" s="841" t="s">
        <v>1040</v>
      </c>
      <c r="H284" s="832" t="s">
        <v>1036</v>
      </c>
      <c r="I284" s="841"/>
      <c r="J284" s="841" t="s">
        <v>730</v>
      </c>
      <c r="K284" s="841">
        <v>14</v>
      </c>
      <c r="L284" s="841" t="s">
        <v>731</v>
      </c>
      <c r="M284" s="841">
        <v>43600</v>
      </c>
      <c r="N284" s="841" t="s">
        <v>742</v>
      </c>
      <c r="O284" s="841">
        <v>122380</v>
      </c>
      <c r="P284" s="841">
        <v>78780</v>
      </c>
      <c r="Q284" s="841">
        <v>32840</v>
      </c>
      <c r="R284" s="841">
        <v>37310</v>
      </c>
      <c r="S284" s="841"/>
      <c r="T284" s="841"/>
      <c r="U284" s="841"/>
      <c r="V284" s="841" t="s">
        <v>733</v>
      </c>
      <c r="W284" s="841">
        <v>1</v>
      </c>
      <c r="X284" s="841"/>
    </row>
    <row r="285" spans="1:24" ht="12.75" customHeight="1">
      <c r="A285" s="841">
        <v>1680</v>
      </c>
      <c r="B285" s="841">
        <v>2840</v>
      </c>
      <c r="C285" s="841" t="s">
        <v>726</v>
      </c>
      <c r="D285" s="841" t="s">
        <v>727</v>
      </c>
      <c r="E285" s="841">
        <v>11083</v>
      </c>
      <c r="F285" s="841">
        <v>2</v>
      </c>
      <c r="G285" s="841" t="s">
        <v>1041</v>
      </c>
      <c r="H285" s="832" t="s">
        <v>1042</v>
      </c>
      <c r="I285" s="841"/>
      <c r="J285" s="841" t="s">
        <v>730</v>
      </c>
      <c r="K285" s="841">
        <v>10</v>
      </c>
      <c r="L285" s="841" t="s">
        <v>731</v>
      </c>
      <c r="M285" s="841">
        <v>43600</v>
      </c>
      <c r="N285" s="841" t="s">
        <v>732</v>
      </c>
      <c r="O285" s="841">
        <v>94980</v>
      </c>
      <c r="P285" s="841">
        <v>51380</v>
      </c>
      <c r="Q285" s="841">
        <v>17610</v>
      </c>
      <c r="R285" s="841">
        <v>29240</v>
      </c>
      <c r="S285" s="841"/>
      <c r="T285" s="841"/>
      <c r="U285" s="841"/>
      <c r="V285" s="841" t="s">
        <v>733</v>
      </c>
      <c r="W285" s="841">
        <v>1</v>
      </c>
      <c r="X285" s="841"/>
    </row>
    <row r="286" spans="1:24" ht="12.75" customHeight="1">
      <c r="A286" s="841">
        <v>1680</v>
      </c>
      <c r="B286" s="841">
        <v>2840</v>
      </c>
      <c r="C286" s="841" t="s">
        <v>726</v>
      </c>
      <c r="D286" s="841" t="s">
        <v>727</v>
      </c>
      <c r="E286" s="841">
        <v>11087</v>
      </c>
      <c r="F286" s="841">
        <v>3</v>
      </c>
      <c r="G286" s="841" t="s">
        <v>1043</v>
      </c>
      <c r="H286" s="832" t="s">
        <v>1042</v>
      </c>
      <c r="I286" s="841"/>
      <c r="J286" s="841" t="s">
        <v>730</v>
      </c>
      <c r="K286" s="841">
        <v>5</v>
      </c>
      <c r="L286" s="841" t="s">
        <v>731</v>
      </c>
      <c r="M286" s="841">
        <v>43600</v>
      </c>
      <c r="N286" s="841" t="s">
        <v>732</v>
      </c>
      <c r="O286" s="841">
        <v>94980</v>
      </c>
      <c r="P286" s="841">
        <v>51380</v>
      </c>
      <c r="Q286" s="841">
        <v>17610</v>
      </c>
      <c r="R286" s="841">
        <v>29240</v>
      </c>
      <c r="S286" s="841"/>
      <c r="T286" s="841"/>
      <c r="U286" s="841"/>
      <c r="V286" s="841" t="s">
        <v>733</v>
      </c>
      <c r="W286" s="841">
        <v>2</v>
      </c>
      <c r="X286" s="841"/>
    </row>
    <row r="287" spans="1:24" ht="12.75" customHeight="1">
      <c r="A287" s="841">
        <v>1680</v>
      </c>
      <c r="B287" s="841">
        <v>2840</v>
      </c>
      <c r="C287" s="841" t="s">
        <v>726</v>
      </c>
      <c r="D287" s="841" t="s">
        <v>727</v>
      </c>
      <c r="E287" s="841">
        <v>11089</v>
      </c>
      <c r="F287" s="841">
        <v>3</v>
      </c>
      <c r="G287" s="841" t="s">
        <v>1044</v>
      </c>
      <c r="H287" s="832" t="s">
        <v>1042</v>
      </c>
      <c r="I287" s="841"/>
      <c r="J287" s="841" t="s">
        <v>730</v>
      </c>
      <c r="K287" s="841">
        <v>5</v>
      </c>
      <c r="L287" s="841" t="s">
        <v>731</v>
      </c>
      <c r="M287" s="841">
        <v>43600</v>
      </c>
      <c r="N287" s="841" t="s">
        <v>732</v>
      </c>
      <c r="O287" s="841">
        <v>94980</v>
      </c>
      <c r="P287" s="841">
        <v>51380</v>
      </c>
      <c r="Q287" s="841">
        <v>17610</v>
      </c>
      <c r="R287" s="841">
        <v>29240</v>
      </c>
      <c r="S287" s="841"/>
      <c r="T287" s="841"/>
      <c r="U287" s="841"/>
      <c r="V287" s="841" t="s">
        <v>733</v>
      </c>
      <c r="W287" s="841">
        <v>2</v>
      </c>
      <c r="X287" s="841"/>
    </row>
    <row r="288" spans="1:24" ht="12.75" customHeight="1">
      <c r="A288" s="841">
        <v>1680</v>
      </c>
      <c r="B288" s="841">
        <v>2840</v>
      </c>
      <c r="C288" s="841" t="s">
        <v>726</v>
      </c>
      <c r="D288" s="841" t="s">
        <v>727</v>
      </c>
      <c r="E288" s="841">
        <v>11099</v>
      </c>
      <c r="F288" s="841">
        <v>4</v>
      </c>
      <c r="G288" s="841" t="s">
        <v>1045</v>
      </c>
      <c r="H288" s="832" t="s">
        <v>1042</v>
      </c>
      <c r="I288" s="841"/>
      <c r="J288" s="841" t="s">
        <v>730</v>
      </c>
      <c r="K288" s="841">
        <v>5</v>
      </c>
      <c r="L288" s="841" t="s">
        <v>731</v>
      </c>
      <c r="M288" s="841">
        <v>43600</v>
      </c>
      <c r="N288" s="841" t="s">
        <v>732</v>
      </c>
      <c r="O288" s="841">
        <v>94980</v>
      </c>
      <c r="P288" s="841">
        <v>51380</v>
      </c>
      <c r="Q288" s="841">
        <v>17610</v>
      </c>
      <c r="R288" s="841">
        <v>29240</v>
      </c>
      <c r="S288" s="841"/>
      <c r="T288" s="841"/>
      <c r="U288" s="841"/>
      <c r="V288" s="841" t="s">
        <v>733</v>
      </c>
      <c r="W288" s="841">
        <v>2</v>
      </c>
      <c r="X288" s="841"/>
    </row>
    <row r="289" spans="1:24" ht="12.75" customHeight="1">
      <c r="A289" s="841">
        <v>1700</v>
      </c>
      <c r="B289" s="841">
        <v>2841</v>
      </c>
      <c r="C289" s="841" t="s">
        <v>735</v>
      </c>
      <c r="D289" s="841" t="s">
        <v>745</v>
      </c>
      <c r="E289" s="841">
        <v>11550</v>
      </c>
      <c r="F289" s="841">
        <v>2</v>
      </c>
      <c r="G289" s="841" t="s">
        <v>1046</v>
      </c>
      <c r="H289" s="832" t="s">
        <v>1042</v>
      </c>
      <c r="I289" s="841"/>
      <c r="J289" s="841" t="s">
        <v>730</v>
      </c>
      <c r="K289" s="841">
        <v>4</v>
      </c>
      <c r="L289" s="841" t="s">
        <v>731</v>
      </c>
      <c r="M289" s="841">
        <v>43600</v>
      </c>
      <c r="N289" s="841" t="s">
        <v>732</v>
      </c>
      <c r="O289" s="841">
        <v>94980</v>
      </c>
      <c r="P289" s="841">
        <v>51380</v>
      </c>
      <c r="Q289" s="841">
        <v>17610</v>
      </c>
      <c r="R289" s="841">
        <v>22610</v>
      </c>
      <c r="S289" s="841"/>
      <c r="T289" s="841"/>
      <c r="U289" s="841"/>
      <c r="V289" s="841" t="s">
        <v>733</v>
      </c>
      <c r="W289" s="841">
        <v>1</v>
      </c>
      <c r="X289" s="841"/>
    </row>
    <row r="290" spans="1:24" ht="12.75" customHeight="1">
      <c r="A290" s="841">
        <v>1700</v>
      </c>
      <c r="B290" s="841">
        <v>2841</v>
      </c>
      <c r="C290" s="841" t="s">
        <v>735</v>
      </c>
      <c r="D290" s="841" t="s">
        <v>745</v>
      </c>
      <c r="E290" s="841">
        <v>11552</v>
      </c>
      <c r="F290" s="841">
        <v>3</v>
      </c>
      <c r="G290" s="841" t="s">
        <v>1047</v>
      </c>
      <c r="H290" s="832" t="s">
        <v>1042</v>
      </c>
      <c r="I290" s="841"/>
      <c r="J290" s="841" t="s">
        <v>730</v>
      </c>
      <c r="K290" s="841">
        <v>10</v>
      </c>
      <c r="L290" s="841" t="s">
        <v>731</v>
      </c>
      <c r="M290" s="841">
        <v>43600</v>
      </c>
      <c r="N290" s="841" t="s">
        <v>732</v>
      </c>
      <c r="O290" s="841">
        <v>94980</v>
      </c>
      <c r="P290" s="841">
        <v>51380</v>
      </c>
      <c r="Q290" s="841">
        <v>17610</v>
      </c>
      <c r="R290" s="841">
        <v>22610</v>
      </c>
      <c r="S290" s="841"/>
      <c r="T290" s="841"/>
      <c r="U290" s="841"/>
      <c r="V290" s="841" t="s">
        <v>733</v>
      </c>
      <c r="W290" s="841">
        <v>1</v>
      </c>
      <c r="X290" s="841"/>
    </row>
    <row r="291" spans="1:24" ht="12.75" customHeight="1">
      <c r="A291" s="841">
        <v>1700</v>
      </c>
      <c r="B291" s="841">
        <v>2841</v>
      </c>
      <c r="C291" s="841" t="s">
        <v>735</v>
      </c>
      <c r="D291" s="841" t="s">
        <v>745</v>
      </c>
      <c r="E291" s="841">
        <v>11566</v>
      </c>
      <c r="F291" s="841">
        <v>3</v>
      </c>
      <c r="G291" s="841" t="s">
        <v>1048</v>
      </c>
      <c r="H291" s="832" t="s">
        <v>1042</v>
      </c>
      <c r="I291" s="841"/>
      <c r="J291" s="841" t="s">
        <v>730</v>
      </c>
      <c r="K291" s="841">
        <v>5</v>
      </c>
      <c r="L291" s="841" t="s">
        <v>731</v>
      </c>
      <c r="M291" s="841">
        <v>43600</v>
      </c>
      <c r="N291" s="841" t="s">
        <v>732</v>
      </c>
      <c r="O291" s="841">
        <v>94980</v>
      </c>
      <c r="P291" s="841">
        <v>51380</v>
      </c>
      <c r="Q291" s="841">
        <v>17610</v>
      </c>
      <c r="R291" s="841">
        <v>22610</v>
      </c>
      <c r="S291" s="841"/>
      <c r="T291" s="841"/>
      <c r="U291" s="841"/>
      <c r="V291" s="841" t="s">
        <v>733</v>
      </c>
      <c r="W291" s="841">
        <v>1</v>
      </c>
      <c r="X291" s="841"/>
    </row>
    <row r="292" spans="1:24" ht="12.75" customHeight="1">
      <c r="A292" s="841">
        <v>1700</v>
      </c>
      <c r="B292" s="841">
        <v>2841</v>
      </c>
      <c r="C292" s="841" t="s">
        <v>735</v>
      </c>
      <c r="D292" s="841" t="s">
        <v>745</v>
      </c>
      <c r="E292" s="841">
        <v>11578</v>
      </c>
      <c r="F292" s="841">
        <v>3</v>
      </c>
      <c r="G292" s="841" t="s">
        <v>1049</v>
      </c>
      <c r="H292" s="832" t="s">
        <v>1042</v>
      </c>
      <c r="I292" s="841"/>
      <c r="J292" s="841" t="s">
        <v>730</v>
      </c>
      <c r="K292" s="841">
        <v>7</v>
      </c>
      <c r="L292" s="841" t="s">
        <v>731</v>
      </c>
      <c r="M292" s="841">
        <v>43600</v>
      </c>
      <c r="N292" s="841" t="s">
        <v>732</v>
      </c>
      <c r="O292" s="841">
        <v>94980</v>
      </c>
      <c r="P292" s="841">
        <v>51380</v>
      </c>
      <c r="Q292" s="841">
        <v>17610</v>
      </c>
      <c r="R292" s="841">
        <v>22610</v>
      </c>
      <c r="S292" s="841"/>
      <c r="T292" s="841"/>
      <c r="U292" s="841"/>
      <c r="V292" s="841" t="s">
        <v>733</v>
      </c>
      <c r="W292" s="841">
        <v>1</v>
      </c>
      <c r="X292" s="841"/>
    </row>
    <row r="293" spans="1:24" ht="12.75" customHeight="1">
      <c r="A293" s="841">
        <v>1700</v>
      </c>
      <c r="B293" s="841">
        <v>2841</v>
      </c>
      <c r="C293" s="841" t="s">
        <v>735</v>
      </c>
      <c r="D293" s="841" t="s">
        <v>745</v>
      </c>
      <c r="E293" s="841">
        <v>11579</v>
      </c>
      <c r="F293" s="841">
        <v>3</v>
      </c>
      <c r="G293" s="841" t="s">
        <v>1050</v>
      </c>
      <c r="H293" s="832" t="s">
        <v>1042</v>
      </c>
      <c r="I293" s="841"/>
      <c r="J293" s="841" t="s">
        <v>730</v>
      </c>
      <c r="K293" s="841">
        <v>8</v>
      </c>
      <c r="L293" s="841" t="s">
        <v>731</v>
      </c>
      <c r="M293" s="841">
        <v>43600</v>
      </c>
      <c r="N293" s="841" t="s">
        <v>732</v>
      </c>
      <c r="O293" s="841">
        <v>94980</v>
      </c>
      <c r="P293" s="841">
        <v>51380</v>
      </c>
      <c r="Q293" s="841">
        <v>17610</v>
      </c>
      <c r="R293" s="841">
        <v>22610</v>
      </c>
      <c r="S293" s="841"/>
      <c r="T293" s="841"/>
      <c r="U293" s="841"/>
      <c r="V293" s="841" t="s">
        <v>733</v>
      </c>
      <c r="W293" s="841">
        <v>1</v>
      </c>
      <c r="X293" s="841"/>
    </row>
    <row r="294" spans="1:24" ht="12.75" customHeight="1">
      <c r="A294" s="841">
        <v>1700</v>
      </c>
      <c r="B294" s="841">
        <v>2841</v>
      </c>
      <c r="C294" s="841" t="s">
        <v>735</v>
      </c>
      <c r="D294" s="841" t="s">
        <v>745</v>
      </c>
      <c r="E294" s="841">
        <v>11580</v>
      </c>
      <c r="F294" s="841">
        <v>4</v>
      </c>
      <c r="G294" s="841" t="s">
        <v>1051</v>
      </c>
      <c r="H294" s="832" t="s">
        <v>1042</v>
      </c>
      <c r="I294" s="841"/>
      <c r="J294" s="841" t="s">
        <v>730</v>
      </c>
      <c r="K294" s="841">
        <v>10</v>
      </c>
      <c r="L294" s="841" t="s">
        <v>731</v>
      </c>
      <c r="M294" s="841">
        <v>43600</v>
      </c>
      <c r="N294" s="841" t="s">
        <v>732</v>
      </c>
      <c r="O294" s="841">
        <v>94980</v>
      </c>
      <c r="P294" s="841">
        <v>51380</v>
      </c>
      <c r="Q294" s="841">
        <v>17610</v>
      </c>
      <c r="R294" s="841">
        <v>22610</v>
      </c>
      <c r="S294" s="841"/>
      <c r="T294" s="841"/>
      <c r="U294" s="841"/>
      <c r="V294" s="841" t="s">
        <v>733</v>
      </c>
      <c r="W294" s="841">
        <v>1</v>
      </c>
      <c r="X294" s="841"/>
    </row>
    <row r="295" spans="1:24" ht="12.75" customHeight="1">
      <c r="A295" s="841">
        <v>1700</v>
      </c>
      <c r="B295" s="841">
        <v>2841</v>
      </c>
      <c r="C295" s="841" t="s">
        <v>735</v>
      </c>
      <c r="D295" s="841" t="s">
        <v>745</v>
      </c>
      <c r="E295" s="841">
        <v>11584</v>
      </c>
      <c r="F295" s="841">
        <v>1</v>
      </c>
      <c r="G295" s="841" t="s">
        <v>1052</v>
      </c>
      <c r="H295" s="832" t="s">
        <v>1042</v>
      </c>
      <c r="I295" s="841"/>
      <c r="J295" s="841" t="s">
        <v>730</v>
      </c>
      <c r="K295" s="841">
        <v>1</v>
      </c>
      <c r="L295" s="841" t="s">
        <v>731</v>
      </c>
      <c r="M295" s="841">
        <v>43600</v>
      </c>
      <c r="N295" s="841" t="s">
        <v>732</v>
      </c>
      <c r="O295" s="841">
        <v>94980</v>
      </c>
      <c r="P295" s="841">
        <v>51380</v>
      </c>
      <c r="Q295" s="841">
        <v>17610</v>
      </c>
      <c r="R295" s="841">
        <v>22610</v>
      </c>
      <c r="S295" s="841"/>
      <c r="T295" s="841"/>
      <c r="U295" s="841"/>
      <c r="V295" s="841" t="s">
        <v>733</v>
      </c>
      <c r="W295" s="841">
        <v>1</v>
      </c>
      <c r="X295" s="841"/>
    </row>
    <row r="296" spans="1:24" ht="12.75" customHeight="1">
      <c r="A296" s="841">
        <v>1700</v>
      </c>
      <c r="B296" s="841">
        <v>2841</v>
      </c>
      <c r="C296" s="841" t="s">
        <v>735</v>
      </c>
      <c r="D296" s="841" t="s">
        <v>745</v>
      </c>
      <c r="E296" s="841">
        <v>11589</v>
      </c>
      <c r="F296" s="841">
        <v>1</v>
      </c>
      <c r="G296" s="841" t="s">
        <v>1053</v>
      </c>
      <c r="H296" s="832" t="s">
        <v>1042</v>
      </c>
      <c r="I296" s="841"/>
      <c r="J296" s="841" t="s">
        <v>730</v>
      </c>
      <c r="K296" s="841">
        <v>2</v>
      </c>
      <c r="L296" s="841" t="s">
        <v>731</v>
      </c>
      <c r="M296" s="841">
        <v>43600</v>
      </c>
      <c r="N296" s="841" t="s">
        <v>732</v>
      </c>
      <c r="O296" s="841">
        <v>94980</v>
      </c>
      <c r="P296" s="841">
        <v>51380</v>
      </c>
      <c r="Q296" s="841">
        <v>17610</v>
      </c>
      <c r="R296" s="841">
        <v>22610</v>
      </c>
      <c r="S296" s="841"/>
      <c r="T296" s="841"/>
      <c r="U296" s="841"/>
      <c r="V296" s="841" t="s">
        <v>733</v>
      </c>
      <c r="W296" s="841">
        <v>1</v>
      </c>
      <c r="X296" s="841"/>
    </row>
    <row r="297" spans="1:24" ht="12.75" customHeight="1">
      <c r="A297" s="841">
        <v>1720</v>
      </c>
      <c r="B297" s="841">
        <v>2841</v>
      </c>
      <c r="C297" s="841" t="s">
        <v>735</v>
      </c>
      <c r="D297" s="841" t="s">
        <v>727</v>
      </c>
      <c r="E297" s="841">
        <v>12072</v>
      </c>
      <c r="F297" s="841">
        <v>4</v>
      </c>
      <c r="G297" s="841" t="s">
        <v>1054</v>
      </c>
      <c r="H297" s="832" t="s">
        <v>1042</v>
      </c>
      <c r="I297" s="841"/>
      <c r="J297" s="841" t="s">
        <v>730</v>
      </c>
      <c r="K297" s="841">
        <v>5</v>
      </c>
      <c r="L297" s="841" t="s">
        <v>731</v>
      </c>
      <c r="M297" s="841">
        <v>43600</v>
      </c>
      <c r="N297" s="841" t="s">
        <v>732</v>
      </c>
      <c r="O297" s="841">
        <v>94980</v>
      </c>
      <c r="P297" s="841">
        <v>51380</v>
      </c>
      <c r="Q297" s="841">
        <v>17610</v>
      </c>
      <c r="R297" s="841">
        <v>29240</v>
      </c>
      <c r="S297" s="841"/>
      <c r="T297" s="841"/>
      <c r="U297" s="841"/>
      <c r="V297" s="841" t="s">
        <v>733</v>
      </c>
      <c r="W297" s="841">
        <v>2</v>
      </c>
      <c r="X297" s="841"/>
    </row>
    <row r="298" spans="1:24" ht="12.75" customHeight="1">
      <c r="A298" s="841">
        <v>1605</v>
      </c>
      <c r="B298" s="841">
        <v>2813</v>
      </c>
      <c r="C298" s="841" t="s">
        <v>766</v>
      </c>
      <c r="D298" s="841" t="s">
        <v>767</v>
      </c>
      <c r="E298" s="841">
        <v>12576</v>
      </c>
      <c r="F298" s="841">
        <v>3</v>
      </c>
      <c r="G298" s="841" t="s">
        <v>1055</v>
      </c>
      <c r="H298" s="832" t="s">
        <v>1042</v>
      </c>
      <c r="I298" s="841"/>
      <c r="J298" s="841" t="s">
        <v>730</v>
      </c>
      <c r="K298" s="841">
        <v>5</v>
      </c>
      <c r="L298" s="841" t="s">
        <v>731</v>
      </c>
      <c r="M298" s="841">
        <v>43600</v>
      </c>
      <c r="N298" s="841" t="s">
        <v>769</v>
      </c>
      <c r="O298" s="841">
        <v>101540</v>
      </c>
      <c r="P298" s="841">
        <v>57940</v>
      </c>
      <c r="Q298" s="841">
        <v>17610</v>
      </c>
      <c r="R298" s="841">
        <v>17000</v>
      </c>
      <c r="S298" s="841"/>
      <c r="T298" s="841"/>
      <c r="U298" s="841"/>
      <c r="V298" s="841" t="s">
        <v>733</v>
      </c>
      <c r="W298" s="841">
        <v>2</v>
      </c>
      <c r="X298" s="841"/>
    </row>
    <row r="299" spans="1:24" ht="12.75" customHeight="1">
      <c r="A299" s="841">
        <v>1615</v>
      </c>
      <c r="B299" s="841">
        <v>2808</v>
      </c>
      <c r="C299" s="841" t="s">
        <v>846</v>
      </c>
      <c r="D299" s="841" t="s">
        <v>767</v>
      </c>
      <c r="E299" s="841">
        <v>12581</v>
      </c>
      <c r="F299" s="841">
        <v>3</v>
      </c>
      <c r="G299" s="841" t="s">
        <v>1056</v>
      </c>
      <c r="H299" s="832" t="s">
        <v>1042</v>
      </c>
      <c r="I299" s="841"/>
      <c r="J299" s="841" t="s">
        <v>730</v>
      </c>
      <c r="K299" s="841">
        <v>5</v>
      </c>
      <c r="L299" s="841" t="s">
        <v>731</v>
      </c>
      <c r="M299" s="841">
        <v>43600</v>
      </c>
      <c r="N299" s="841" t="s">
        <v>742</v>
      </c>
      <c r="O299" s="841">
        <v>122380</v>
      </c>
      <c r="P299" s="841">
        <v>78780</v>
      </c>
      <c r="Q299" s="841">
        <v>17610</v>
      </c>
      <c r="R299" s="841">
        <v>22610</v>
      </c>
      <c r="S299" s="841"/>
      <c r="T299" s="841"/>
      <c r="U299" s="841"/>
      <c r="V299" s="841" t="s">
        <v>733</v>
      </c>
      <c r="W299" s="841">
        <v>2</v>
      </c>
      <c r="X299" s="841"/>
    </row>
    <row r="300" spans="1:24" ht="12.75" customHeight="1">
      <c r="A300" s="841">
        <v>1820</v>
      </c>
      <c r="B300" s="841">
        <v>2838</v>
      </c>
      <c r="C300" s="841" t="s">
        <v>774</v>
      </c>
      <c r="D300" s="841" t="s">
        <v>775</v>
      </c>
      <c r="E300" s="841">
        <v>14030</v>
      </c>
      <c r="F300" s="841">
        <v>1</v>
      </c>
      <c r="G300" s="841" t="s">
        <v>1057</v>
      </c>
      <c r="H300" s="832" t="s">
        <v>1042</v>
      </c>
      <c r="I300" s="841"/>
      <c r="J300" s="841" t="s">
        <v>730</v>
      </c>
      <c r="K300" s="841">
        <v>10</v>
      </c>
      <c r="L300" s="841" t="s">
        <v>731</v>
      </c>
      <c r="M300" s="841">
        <v>43600</v>
      </c>
      <c r="N300" s="841" t="s">
        <v>769</v>
      </c>
      <c r="O300" s="841">
        <v>101540</v>
      </c>
      <c r="P300" s="841">
        <v>57940</v>
      </c>
      <c r="Q300" s="841">
        <v>17610</v>
      </c>
      <c r="R300" s="841">
        <v>22610</v>
      </c>
      <c r="S300" s="841"/>
      <c r="T300" s="841"/>
      <c r="U300" s="841"/>
      <c r="V300" s="841" t="s">
        <v>733</v>
      </c>
      <c r="W300" s="841">
        <v>1</v>
      </c>
      <c r="X300" s="841"/>
    </row>
    <row r="301" spans="1:24" ht="12.75" customHeight="1">
      <c r="A301" s="841">
        <v>1750</v>
      </c>
      <c r="B301" s="841">
        <v>2826</v>
      </c>
      <c r="C301" s="841" t="s">
        <v>824</v>
      </c>
      <c r="D301" s="841" t="s">
        <v>745</v>
      </c>
      <c r="E301" s="841">
        <v>14248</v>
      </c>
      <c r="F301" s="841">
        <v>3</v>
      </c>
      <c r="G301" s="841" t="s">
        <v>1058</v>
      </c>
      <c r="H301" s="832" t="s">
        <v>1042</v>
      </c>
      <c r="I301" s="841"/>
      <c r="J301" s="841" t="s">
        <v>730</v>
      </c>
      <c r="K301" s="841">
        <v>5</v>
      </c>
      <c r="L301" s="841" t="s">
        <v>731</v>
      </c>
      <c r="M301" s="841">
        <v>43600</v>
      </c>
      <c r="N301" s="841" t="s">
        <v>747</v>
      </c>
      <c r="O301" s="841">
        <v>109600</v>
      </c>
      <c r="P301" s="841">
        <v>66000</v>
      </c>
      <c r="Q301" s="841">
        <v>17610</v>
      </c>
      <c r="R301" s="841">
        <v>22610</v>
      </c>
      <c r="S301" s="841"/>
      <c r="T301" s="841"/>
      <c r="U301" s="841"/>
      <c r="V301" s="841" t="s">
        <v>733</v>
      </c>
      <c r="W301" s="841">
        <v>1</v>
      </c>
      <c r="X301" s="841"/>
    </row>
    <row r="302" spans="1:24" ht="12.75" customHeight="1">
      <c r="A302" s="841">
        <v>1750</v>
      </c>
      <c r="B302" s="841">
        <v>2826</v>
      </c>
      <c r="C302" s="841" t="s">
        <v>824</v>
      </c>
      <c r="D302" s="841" t="s">
        <v>745</v>
      </c>
      <c r="E302" s="841">
        <v>14498</v>
      </c>
      <c r="F302" s="841">
        <v>3</v>
      </c>
      <c r="G302" s="841" t="s">
        <v>1059</v>
      </c>
      <c r="H302" s="832" t="s">
        <v>1042</v>
      </c>
      <c r="I302" s="841"/>
      <c r="J302" s="841" t="s">
        <v>730</v>
      </c>
      <c r="K302" s="841">
        <v>5</v>
      </c>
      <c r="L302" s="841" t="s">
        <v>731</v>
      </c>
      <c r="M302" s="841">
        <v>43600</v>
      </c>
      <c r="N302" s="841" t="s">
        <v>747</v>
      </c>
      <c r="O302" s="841">
        <v>109600</v>
      </c>
      <c r="P302" s="841">
        <v>66000</v>
      </c>
      <c r="Q302" s="841">
        <v>17610</v>
      </c>
      <c r="R302" s="841">
        <v>22610</v>
      </c>
      <c r="S302" s="841"/>
      <c r="T302" s="841"/>
      <c r="U302" s="841"/>
      <c r="V302" s="841" t="s">
        <v>733</v>
      </c>
      <c r="W302" s="841">
        <v>1</v>
      </c>
      <c r="X302" s="841"/>
    </row>
    <row r="303" spans="1:24" ht="12.75" customHeight="1">
      <c r="A303" s="841">
        <v>1145</v>
      </c>
      <c r="B303" s="841">
        <v>2840</v>
      </c>
      <c r="C303" s="841" t="s">
        <v>726</v>
      </c>
      <c r="D303" s="841" t="s">
        <v>775</v>
      </c>
      <c r="E303" s="841">
        <v>14948</v>
      </c>
      <c r="F303" s="841" t="s">
        <v>102</v>
      </c>
      <c r="G303" s="841" t="s">
        <v>1060</v>
      </c>
      <c r="H303" s="832" t="s">
        <v>1061</v>
      </c>
      <c r="I303" s="841"/>
      <c r="J303" s="841" t="s">
        <v>730</v>
      </c>
      <c r="K303" s="841">
        <v>5</v>
      </c>
      <c r="L303" s="841" t="s">
        <v>731</v>
      </c>
      <c r="M303" s="841">
        <v>43600</v>
      </c>
      <c r="N303" s="841" t="s">
        <v>732</v>
      </c>
      <c r="O303" s="841">
        <v>94980</v>
      </c>
      <c r="P303" s="841">
        <v>51380</v>
      </c>
      <c r="Q303" s="841">
        <v>17610</v>
      </c>
      <c r="R303" s="841">
        <v>22610</v>
      </c>
      <c r="S303" s="841"/>
      <c r="T303" s="841"/>
      <c r="U303" s="841"/>
      <c r="V303" s="841" t="s">
        <v>1003</v>
      </c>
      <c r="W303" s="841">
        <v>2</v>
      </c>
      <c r="X303" s="841"/>
    </row>
    <row r="304" spans="1:24" ht="12.75" customHeight="1">
      <c r="A304" s="841">
        <v>1145</v>
      </c>
      <c r="B304" s="841">
        <v>2840</v>
      </c>
      <c r="C304" s="841" t="s">
        <v>726</v>
      </c>
      <c r="D304" s="841" t="s">
        <v>775</v>
      </c>
      <c r="E304" s="841">
        <v>14948</v>
      </c>
      <c r="F304" s="841" t="s">
        <v>1062</v>
      </c>
      <c r="G304" s="841" t="s">
        <v>1060</v>
      </c>
      <c r="H304" s="832" t="s">
        <v>1063</v>
      </c>
      <c r="I304" s="841"/>
      <c r="J304" s="841" t="s">
        <v>922</v>
      </c>
      <c r="K304" s="841">
        <v>2</v>
      </c>
      <c r="L304" s="841" t="s">
        <v>731</v>
      </c>
      <c r="M304" s="841">
        <v>43600</v>
      </c>
      <c r="N304" s="841" t="s">
        <v>732</v>
      </c>
      <c r="O304" s="841">
        <v>94980</v>
      </c>
      <c r="P304" s="841">
        <v>51380</v>
      </c>
      <c r="Q304" s="841">
        <v>17610</v>
      </c>
      <c r="R304" s="841">
        <v>22610</v>
      </c>
      <c r="S304" s="841"/>
      <c r="T304" s="841"/>
      <c r="U304" s="841"/>
      <c r="V304" s="841" t="s">
        <v>1064</v>
      </c>
      <c r="W304" s="841">
        <v>1</v>
      </c>
      <c r="X304" s="841"/>
    </row>
    <row r="305" spans="1:24" ht="12.75" customHeight="1">
      <c r="A305" s="841">
        <v>1145</v>
      </c>
      <c r="B305" s="841">
        <v>2840</v>
      </c>
      <c r="C305" s="841" t="s">
        <v>726</v>
      </c>
      <c r="D305" s="841" t="s">
        <v>775</v>
      </c>
      <c r="E305" s="841">
        <v>14948</v>
      </c>
      <c r="F305" s="841" t="s">
        <v>1065</v>
      </c>
      <c r="G305" s="841" t="s">
        <v>1060</v>
      </c>
      <c r="H305" s="832" t="s">
        <v>1063</v>
      </c>
      <c r="I305" s="841"/>
      <c r="J305" s="841" t="s">
        <v>922</v>
      </c>
      <c r="K305" s="841">
        <v>3</v>
      </c>
      <c r="L305" s="841" t="s">
        <v>731</v>
      </c>
      <c r="M305" s="841">
        <v>43600</v>
      </c>
      <c r="N305" s="841" t="s">
        <v>732</v>
      </c>
      <c r="O305" s="841">
        <v>94980</v>
      </c>
      <c r="P305" s="841">
        <v>51380</v>
      </c>
      <c r="Q305" s="841">
        <v>17610</v>
      </c>
      <c r="R305" s="841">
        <v>22610</v>
      </c>
      <c r="S305" s="841"/>
      <c r="T305" s="841"/>
      <c r="U305" s="841"/>
      <c r="V305" s="841" t="s">
        <v>1064</v>
      </c>
      <c r="W305" s="841">
        <v>1</v>
      </c>
      <c r="X305" s="841"/>
    </row>
    <row r="306" spans="1:24" ht="12.75" customHeight="1">
      <c r="A306" s="841">
        <v>1605</v>
      </c>
      <c r="B306" s="841">
        <v>2813</v>
      </c>
      <c r="C306" s="841" t="s">
        <v>766</v>
      </c>
      <c r="D306" s="841" t="s">
        <v>767</v>
      </c>
      <c r="E306" s="841">
        <v>15981</v>
      </c>
      <c r="F306" s="841">
        <v>2</v>
      </c>
      <c r="G306" s="841" t="s">
        <v>1025</v>
      </c>
      <c r="H306" s="832" t="s">
        <v>1066</v>
      </c>
      <c r="I306" s="841"/>
      <c r="J306" s="841" t="s">
        <v>730</v>
      </c>
      <c r="K306" s="841">
        <v>12</v>
      </c>
      <c r="L306" s="841" t="s">
        <v>731</v>
      </c>
      <c r="M306" s="841">
        <v>43600</v>
      </c>
      <c r="N306" s="841" t="s">
        <v>769</v>
      </c>
      <c r="O306" s="841">
        <v>101540</v>
      </c>
      <c r="P306" s="841">
        <v>57940</v>
      </c>
      <c r="Q306" s="841">
        <v>17610</v>
      </c>
      <c r="R306" s="841">
        <v>17000</v>
      </c>
      <c r="S306" s="841"/>
      <c r="T306" s="841"/>
      <c r="U306" s="841"/>
      <c r="V306" s="841" t="s">
        <v>733</v>
      </c>
      <c r="W306" s="841">
        <v>1</v>
      </c>
      <c r="X306" s="841"/>
    </row>
    <row r="307" spans="1:24" ht="12.75" customHeight="1">
      <c r="A307" s="841">
        <v>1110</v>
      </c>
      <c r="B307" s="841">
        <v>2823</v>
      </c>
      <c r="C307" s="841" t="s">
        <v>856</v>
      </c>
      <c r="D307" s="841" t="s">
        <v>740</v>
      </c>
      <c r="E307" s="841">
        <v>16064</v>
      </c>
      <c r="F307" s="841">
        <v>0</v>
      </c>
      <c r="G307" s="841" t="s">
        <v>1067</v>
      </c>
      <c r="H307" s="832" t="s">
        <v>1068</v>
      </c>
      <c r="I307" s="841"/>
      <c r="J307" s="841" t="s">
        <v>730</v>
      </c>
      <c r="K307" s="841">
        <v>1</v>
      </c>
      <c r="L307" s="841" t="s">
        <v>731</v>
      </c>
      <c r="M307" s="841">
        <v>43600</v>
      </c>
      <c r="N307" s="841" t="s">
        <v>747</v>
      </c>
      <c r="O307" s="841">
        <v>109600</v>
      </c>
      <c r="P307" s="841">
        <v>66000</v>
      </c>
      <c r="Q307" s="841">
        <v>17610</v>
      </c>
      <c r="R307" s="841">
        <v>22610</v>
      </c>
      <c r="S307" s="841"/>
      <c r="T307" s="841"/>
      <c r="U307" s="841"/>
      <c r="V307" s="841" t="s">
        <v>733</v>
      </c>
      <c r="W307" s="841">
        <v>1</v>
      </c>
      <c r="X307" s="841"/>
    </row>
    <row r="308" spans="1:24" ht="12.75" customHeight="1">
      <c r="A308" s="841">
        <v>1110</v>
      </c>
      <c r="B308" s="841">
        <v>2823</v>
      </c>
      <c r="C308" s="841" t="s">
        <v>856</v>
      </c>
      <c r="D308" s="841" t="s">
        <v>740</v>
      </c>
      <c r="E308" s="841">
        <v>16068</v>
      </c>
      <c r="F308" s="841">
        <v>0</v>
      </c>
      <c r="G308" s="841" t="s">
        <v>1069</v>
      </c>
      <c r="H308" s="832" t="s">
        <v>1068</v>
      </c>
      <c r="I308" s="841"/>
      <c r="J308" s="841" t="s">
        <v>730</v>
      </c>
      <c r="K308" s="841">
        <v>5</v>
      </c>
      <c r="L308" s="841" t="s">
        <v>731</v>
      </c>
      <c r="M308" s="841">
        <v>43600</v>
      </c>
      <c r="N308" s="841" t="s">
        <v>747</v>
      </c>
      <c r="O308" s="841">
        <v>109600</v>
      </c>
      <c r="P308" s="841">
        <v>66000</v>
      </c>
      <c r="Q308" s="841">
        <v>17610</v>
      </c>
      <c r="R308" s="841">
        <v>22610</v>
      </c>
      <c r="S308" s="841"/>
      <c r="T308" s="841"/>
      <c r="U308" s="841"/>
      <c r="V308" s="841" t="s">
        <v>733</v>
      </c>
      <c r="W308" s="841">
        <v>1</v>
      </c>
      <c r="X308" s="841"/>
    </row>
    <row r="309" spans="1:24" ht="12.75" customHeight="1">
      <c r="A309" s="841">
        <v>1110</v>
      </c>
      <c r="B309" s="841">
        <v>2823</v>
      </c>
      <c r="C309" s="841" t="s">
        <v>856</v>
      </c>
      <c r="D309" s="841" t="s">
        <v>740</v>
      </c>
      <c r="E309" s="841">
        <v>16069</v>
      </c>
      <c r="F309" s="841">
        <v>0</v>
      </c>
      <c r="G309" s="841" t="s">
        <v>1070</v>
      </c>
      <c r="H309" s="832" t="s">
        <v>1068</v>
      </c>
      <c r="I309" s="841"/>
      <c r="J309" s="841" t="s">
        <v>730</v>
      </c>
      <c r="K309" s="841">
        <v>5</v>
      </c>
      <c r="L309" s="841" t="s">
        <v>731</v>
      </c>
      <c r="M309" s="841">
        <v>43600</v>
      </c>
      <c r="N309" s="841" t="s">
        <v>747</v>
      </c>
      <c r="O309" s="841">
        <v>109600</v>
      </c>
      <c r="P309" s="841">
        <v>66000</v>
      </c>
      <c r="Q309" s="841">
        <v>17610</v>
      </c>
      <c r="R309" s="841">
        <v>22610</v>
      </c>
      <c r="S309" s="841"/>
      <c r="T309" s="841"/>
      <c r="U309" s="841"/>
      <c r="V309" s="841" t="s">
        <v>733</v>
      </c>
      <c r="W309" s="841">
        <v>1</v>
      </c>
      <c r="X309" s="841"/>
    </row>
    <row r="310" spans="1:24" ht="12.75" customHeight="1">
      <c r="A310" s="841">
        <v>1110</v>
      </c>
      <c r="B310" s="841">
        <v>2823</v>
      </c>
      <c r="C310" s="841" t="s">
        <v>856</v>
      </c>
      <c r="D310" s="841" t="s">
        <v>740</v>
      </c>
      <c r="E310" s="841">
        <v>16101</v>
      </c>
      <c r="F310" s="841">
        <v>0</v>
      </c>
      <c r="G310" s="841" t="s">
        <v>1071</v>
      </c>
      <c r="H310" s="832" t="s">
        <v>1072</v>
      </c>
      <c r="I310" s="841"/>
      <c r="J310" s="841" t="s">
        <v>730</v>
      </c>
      <c r="K310" s="841">
        <v>5</v>
      </c>
      <c r="L310" s="841" t="s">
        <v>731</v>
      </c>
      <c r="M310" s="841">
        <v>43600</v>
      </c>
      <c r="N310" s="841" t="s">
        <v>747</v>
      </c>
      <c r="O310" s="841">
        <v>109600</v>
      </c>
      <c r="P310" s="841">
        <v>66000</v>
      </c>
      <c r="Q310" s="841">
        <v>17610</v>
      </c>
      <c r="R310" s="841">
        <v>22610</v>
      </c>
      <c r="S310" s="841"/>
      <c r="T310" s="841"/>
      <c r="U310" s="841"/>
      <c r="V310" s="841" t="s">
        <v>733</v>
      </c>
      <c r="W310" s="841">
        <v>1</v>
      </c>
      <c r="X310" s="841"/>
    </row>
    <row r="311" spans="1:24" ht="12.75" customHeight="1">
      <c r="A311" s="841">
        <v>1110</v>
      </c>
      <c r="B311" s="841">
        <v>2823</v>
      </c>
      <c r="C311" s="841" t="s">
        <v>856</v>
      </c>
      <c r="D311" s="841" t="s">
        <v>740</v>
      </c>
      <c r="E311" s="841">
        <v>16104</v>
      </c>
      <c r="F311" s="841">
        <v>0</v>
      </c>
      <c r="G311" s="841" t="s">
        <v>1073</v>
      </c>
      <c r="H311" s="832" t="s">
        <v>1072</v>
      </c>
      <c r="I311" s="841"/>
      <c r="J311" s="841" t="s">
        <v>730</v>
      </c>
      <c r="K311" s="841">
        <v>1</v>
      </c>
      <c r="L311" s="841" t="s">
        <v>731</v>
      </c>
      <c r="M311" s="841">
        <v>43600</v>
      </c>
      <c r="N311" s="841" t="s">
        <v>747</v>
      </c>
      <c r="O311" s="841">
        <v>109600</v>
      </c>
      <c r="P311" s="841">
        <v>66000</v>
      </c>
      <c r="Q311" s="841">
        <v>17610</v>
      </c>
      <c r="R311" s="841">
        <v>22610</v>
      </c>
      <c r="S311" s="841"/>
      <c r="T311" s="841"/>
      <c r="U311" s="841"/>
      <c r="V311" s="841" t="s">
        <v>733</v>
      </c>
      <c r="W311" s="841">
        <v>1</v>
      </c>
      <c r="X311" s="841"/>
    </row>
    <row r="312" spans="1:24" ht="12.75" customHeight="1">
      <c r="A312" s="841">
        <v>1110</v>
      </c>
      <c r="B312" s="841">
        <v>2823</v>
      </c>
      <c r="C312" s="841" t="s">
        <v>856</v>
      </c>
      <c r="D312" s="841" t="s">
        <v>740</v>
      </c>
      <c r="E312" s="841">
        <v>16105</v>
      </c>
      <c r="F312" s="841">
        <v>0</v>
      </c>
      <c r="G312" s="841" t="s">
        <v>1074</v>
      </c>
      <c r="H312" s="832" t="s">
        <v>1072</v>
      </c>
      <c r="I312" s="841"/>
      <c r="J312" s="841" t="s">
        <v>730</v>
      </c>
      <c r="K312" s="841">
        <v>3</v>
      </c>
      <c r="L312" s="841" t="s">
        <v>731</v>
      </c>
      <c r="M312" s="841">
        <v>43600</v>
      </c>
      <c r="N312" s="841" t="s">
        <v>747</v>
      </c>
      <c r="O312" s="841">
        <v>109600</v>
      </c>
      <c r="P312" s="841">
        <v>66000</v>
      </c>
      <c r="Q312" s="841">
        <v>17610</v>
      </c>
      <c r="R312" s="841">
        <v>22610</v>
      </c>
      <c r="S312" s="841"/>
      <c r="T312" s="841"/>
      <c r="U312" s="841"/>
      <c r="V312" s="841" t="s">
        <v>733</v>
      </c>
      <c r="W312" s="841">
        <v>1</v>
      </c>
      <c r="X312" s="841"/>
    </row>
    <row r="313" spans="1:24" ht="12.75" customHeight="1">
      <c r="A313" s="841">
        <v>2004</v>
      </c>
      <c r="B313" s="841">
        <v>2840</v>
      </c>
      <c r="C313" s="841" t="s">
        <v>726</v>
      </c>
      <c r="D313" s="841" t="s">
        <v>919</v>
      </c>
      <c r="E313" s="841">
        <v>16392</v>
      </c>
      <c r="F313" s="841">
        <v>3</v>
      </c>
      <c r="G313" s="841" t="s">
        <v>1075</v>
      </c>
      <c r="H313" s="832" t="s">
        <v>1076</v>
      </c>
      <c r="I313" s="841"/>
      <c r="J313" s="841" t="s">
        <v>730</v>
      </c>
      <c r="K313" s="841">
        <v>5</v>
      </c>
      <c r="L313" s="841" t="s">
        <v>1077</v>
      </c>
      <c r="M313" s="841">
        <v>0</v>
      </c>
      <c r="N313" s="841" t="s">
        <v>732</v>
      </c>
      <c r="O313" s="841">
        <v>94980</v>
      </c>
      <c r="P313" s="841">
        <v>94980</v>
      </c>
      <c r="Q313" s="841">
        <v>17610</v>
      </c>
      <c r="R313" s="841">
        <v>22610</v>
      </c>
      <c r="S313" s="841"/>
      <c r="T313" s="841"/>
      <c r="U313" s="841"/>
      <c r="V313" s="841" t="s">
        <v>733</v>
      </c>
      <c r="W313" s="841">
        <v>2</v>
      </c>
      <c r="X313" s="841"/>
    </row>
    <row r="314" spans="1:24" ht="12.75" customHeight="1">
      <c r="A314" s="841">
        <v>1033</v>
      </c>
      <c r="B314" s="841">
        <v>2810</v>
      </c>
      <c r="C314" s="841" t="s">
        <v>798</v>
      </c>
      <c r="D314" s="841" t="s">
        <v>740</v>
      </c>
      <c r="E314" s="841">
        <v>16812</v>
      </c>
      <c r="F314" s="841">
        <v>2</v>
      </c>
      <c r="G314" s="841" t="s">
        <v>1078</v>
      </c>
      <c r="H314" s="832" t="s">
        <v>1079</v>
      </c>
      <c r="I314" s="841"/>
      <c r="J314" s="841" t="s">
        <v>730</v>
      </c>
      <c r="K314" s="841">
        <v>1</v>
      </c>
      <c r="L314" s="841" t="s">
        <v>731</v>
      </c>
      <c r="M314" s="841">
        <v>43600</v>
      </c>
      <c r="N314" s="841" t="s">
        <v>742</v>
      </c>
      <c r="O314" s="841">
        <v>122380</v>
      </c>
      <c r="P314" s="841">
        <v>78780</v>
      </c>
      <c r="Q314" s="841">
        <v>17610</v>
      </c>
      <c r="R314" s="841">
        <v>29240</v>
      </c>
      <c r="S314" s="841"/>
      <c r="T314" s="841"/>
      <c r="U314" s="841"/>
      <c r="V314" s="841" t="s">
        <v>733</v>
      </c>
      <c r="W314" s="841">
        <v>1</v>
      </c>
      <c r="X314" s="841"/>
    </row>
    <row r="315" spans="1:24" ht="12.75" customHeight="1">
      <c r="A315" s="841">
        <v>1270</v>
      </c>
      <c r="B315" s="841">
        <v>2810</v>
      </c>
      <c r="C315" s="841" t="s">
        <v>798</v>
      </c>
      <c r="D315" s="841" t="s">
        <v>740</v>
      </c>
      <c r="E315" s="841">
        <v>16813</v>
      </c>
      <c r="F315" s="841">
        <v>3</v>
      </c>
      <c r="G315" s="841" t="s">
        <v>1080</v>
      </c>
      <c r="H315" s="832" t="s">
        <v>1079</v>
      </c>
      <c r="I315" s="841"/>
      <c r="J315" s="841" t="s">
        <v>730</v>
      </c>
      <c r="K315" s="841">
        <v>11</v>
      </c>
      <c r="L315" s="841" t="s">
        <v>731</v>
      </c>
      <c r="M315" s="841">
        <v>43600</v>
      </c>
      <c r="N315" s="841" t="s">
        <v>742</v>
      </c>
      <c r="O315" s="841">
        <v>122380</v>
      </c>
      <c r="P315" s="841">
        <v>78780</v>
      </c>
      <c r="Q315" s="841">
        <v>32840</v>
      </c>
      <c r="R315" s="841">
        <v>37310</v>
      </c>
      <c r="S315" s="841"/>
      <c r="T315" s="841"/>
      <c r="U315" s="841"/>
      <c r="V315" s="841" t="s">
        <v>733</v>
      </c>
      <c r="W315" s="841">
        <v>1</v>
      </c>
      <c r="X315" s="841"/>
    </row>
    <row r="316" spans="1:24" ht="12.75" customHeight="1">
      <c r="A316" s="841">
        <v>1033</v>
      </c>
      <c r="B316" s="841">
        <v>2810</v>
      </c>
      <c r="C316" s="841" t="s">
        <v>798</v>
      </c>
      <c r="D316" s="841" t="s">
        <v>740</v>
      </c>
      <c r="E316" s="841">
        <v>16828</v>
      </c>
      <c r="F316" s="841">
        <v>2</v>
      </c>
      <c r="G316" s="841" t="s">
        <v>1081</v>
      </c>
      <c r="H316" s="832" t="s">
        <v>1079</v>
      </c>
      <c r="I316" s="841"/>
      <c r="J316" s="841" t="s">
        <v>730</v>
      </c>
      <c r="K316" s="841">
        <v>2</v>
      </c>
      <c r="L316" s="841" t="s">
        <v>731</v>
      </c>
      <c r="M316" s="841">
        <v>43600</v>
      </c>
      <c r="N316" s="841" t="s">
        <v>742</v>
      </c>
      <c r="O316" s="841">
        <v>122380</v>
      </c>
      <c r="P316" s="841">
        <v>78780</v>
      </c>
      <c r="Q316" s="841">
        <v>17610</v>
      </c>
      <c r="R316" s="841">
        <v>29240</v>
      </c>
      <c r="S316" s="841"/>
      <c r="T316" s="841"/>
      <c r="U316" s="841"/>
      <c r="V316" s="841" t="s">
        <v>733</v>
      </c>
      <c r="W316" s="841">
        <v>1</v>
      </c>
      <c r="X316" s="841"/>
    </row>
    <row r="317" spans="1:24" ht="12.75" customHeight="1">
      <c r="A317" s="841">
        <v>1605</v>
      </c>
      <c r="B317" s="841">
        <v>2813</v>
      </c>
      <c r="C317" s="841" t="s">
        <v>766</v>
      </c>
      <c r="D317" s="841" t="s">
        <v>767</v>
      </c>
      <c r="E317" s="841">
        <v>16886</v>
      </c>
      <c r="F317" s="841">
        <v>2</v>
      </c>
      <c r="G317" s="841" t="s">
        <v>1082</v>
      </c>
      <c r="H317" s="832" t="s">
        <v>1083</v>
      </c>
      <c r="I317" s="841"/>
      <c r="J317" s="841" t="s">
        <v>730</v>
      </c>
      <c r="K317" s="841">
        <v>20</v>
      </c>
      <c r="L317" s="841" t="s">
        <v>731</v>
      </c>
      <c r="M317" s="841">
        <v>43600</v>
      </c>
      <c r="N317" s="841" t="s">
        <v>769</v>
      </c>
      <c r="O317" s="841">
        <v>101540</v>
      </c>
      <c r="P317" s="841">
        <v>57940</v>
      </c>
      <c r="Q317" s="841">
        <v>17610</v>
      </c>
      <c r="R317" s="841">
        <v>17000</v>
      </c>
      <c r="S317" s="841"/>
      <c r="T317" s="841"/>
      <c r="U317" s="841"/>
      <c r="V317" s="841" t="s">
        <v>733</v>
      </c>
      <c r="W317" s="841">
        <v>1</v>
      </c>
      <c r="X317" s="841"/>
    </row>
    <row r="318" spans="1:24" ht="12.75" customHeight="1">
      <c r="A318" s="841">
        <v>1605</v>
      </c>
      <c r="B318" s="841">
        <v>2813</v>
      </c>
      <c r="C318" s="841" t="s">
        <v>766</v>
      </c>
      <c r="D318" s="841" t="s">
        <v>767</v>
      </c>
      <c r="E318" s="841">
        <v>16887</v>
      </c>
      <c r="F318" s="841">
        <v>2</v>
      </c>
      <c r="G318" s="841" t="s">
        <v>1084</v>
      </c>
      <c r="H318" s="832" t="s">
        <v>1083</v>
      </c>
      <c r="I318" s="841"/>
      <c r="J318" s="841" t="s">
        <v>730</v>
      </c>
      <c r="K318" s="841">
        <v>10</v>
      </c>
      <c r="L318" s="841" t="s">
        <v>731</v>
      </c>
      <c r="M318" s="841">
        <v>43600</v>
      </c>
      <c r="N318" s="841" t="s">
        <v>769</v>
      </c>
      <c r="O318" s="841">
        <v>101540</v>
      </c>
      <c r="P318" s="841">
        <v>57940</v>
      </c>
      <c r="Q318" s="841">
        <v>17610</v>
      </c>
      <c r="R318" s="841">
        <v>17000</v>
      </c>
      <c r="S318" s="841"/>
      <c r="T318" s="841"/>
      <c r="U318" s="841"/>
      <c r="V318" s="841" t="s">
        <v>733</v>
      </c>
      <c r="W318" s="841">
        <v>1</v>
      </c>
      <c r="X318" s="841"/>
    </row>
    <row r="319" spans="1:24" ht="12.75" customHeight="1">
      <c r="A319" s="841">
        <v>1605</v>
      </c>
      <c r="B319" s="841">
        <v>2813</v>
      </c>
      <c r="C319" s="841" t="s">
        <v>766</v>
      </c>
      <c r="D319" s="841" t="s">
        <v>767</v>
      </c>
      <c r="E319" s="841">
        <v>16890</v>
      </c>
      <c r="F319" s="841">
        <v>2</v>
      </c>
      <c r="G319" s="841" t="s">
        <v>1085</v>
      </c>
      <c r="H319" s="832" t="s">
        <v>1083</v>
      </c>
      <c r="I319" s="841"/>
      <c r="J319" s="841" t="s">
        <v>730</v>
      </c>
      <c r="K319" s="841">
        <v>5</v>
      </c>
      <c r="L319" s="841" t="s">
        <v>731</v>
      </c>
      <c r="M319" s="841">
        <v>43600</v>
      </c>
      <c r="N319" s="841" t="s">
        <v>769</v>
      </c>
      <c r="O319" s="841">
        <v>101540</v>
      </c>
      <c r="P319" s="841">
        <v>57940</v>
      </c>
      <c r="Q319" s="841">
        <v>17610</v>
      </c>
      <c r="R319" s="841">
        <v>17000</v>
      </c>
      <c r="S319" s="841"/>
      <c r="T319" s="841"/>
      <c r="U319" s="841"/>
      <c r="V319" s="841" t="s">
        <v>733</v>
      </c>
      <c r="W319" s="841">
        <v>1</v>
      </c>
      <c r="X319" s="841"/>
    </row>
    <row r="320" spans="1:24" ht="12.75" customHeight="1">
      <c r="A320" s="841">
        <v>1605</v>
      </c>
      <c r="B320" s="841">
        <v>2813</v>
      </c>
      <c r="C320" s="841" t="s">
        <v>766</v>
      </c>
      <c r="D320" s="841" t="s">
        <v>767</v>
      </c>
      <c r="E320" s="841">
        <v>17082</v>
      </c>
      <c r="F320" s="841">
        <v>3</v>
      </c>
      <c r="G320" s="841" t="s">
        <v>1086</v>
      </c>
      <c r="H320" s="832" t="s">
        <v>1087</v>
      </c>
      <c r="I320" s="841"/>
      <c r="J320" s="841" t="s">
        <v>730</v>
      </c>
      <c r="K320" s="841">
        <v>5</v>
      </c>
      <c r="L320" s="841" t="s">
        <v>731</v>
      </c>
      <c r="M320" s="841">
        <v>43600</v>
      </c>
      <c r="N320" s="841" t="s">
        <v>769</v>
      </c>
      <c r="O320" s="841">
        <v>101540</v>
      </c>
      <c r="P320" s="841">
        <v>57940</v>
      </c>
      <c r="Q320" s="841">
        <v>17610</v>
      </c>
      <c r="R320" s="841">
        <v>17000</v>
      </c>
      <c r="S320" s="841"/>
      <c r="T320" s="841"/>
      <c r="U320" s="841"/>
      <c r="V320" s="841" t="s">
        <v>733</v>
      </c>
      <c r="W320" s="841">
        <v>2</v>
      </c>
      <c r="X320" s="841"/>
    </row>
    <row r="321" spans="1:24" ht="12.75" customHeight="1">
      <c r="A321" s="841">
        <v>1720</v>
      </c>
      <c r="B321" s="841">
        <v>2841</v>
      </c>
      <c r="C321" s="841" t="s">
        <v>735</v>
      </c>
      <c r="D321" s="841" t="s">
        <v>727</v>
      </c>
      <c r="E321" s="841">
        <v>17205</v>
      </c>
      <c r="F321" s="841">
        <v>2</v>
      </c>
      <c r="G321" s="841" t="s">
        <v>1088</v>
      </c>
      <c r="H321" s="832" t="s">
        <v>1087</v>
      </c>
      <c r="I321" s="841"/>
      <c r="J321" s="841" t="s">
        <v>730</v>
      </c>
      <c r="K321" s="841">
        <v>7.5</v>
      </c>
      <c r="L321" s="841" t="s">
        <v>731</v>
      </c>
      <c r="M321" s="841">
        <v>43600</v>
      </c>
      <c r="N321" s="841" t="s">
        <v>732</v>
      </c>
      <c r="O321" s="841">
        <v>94980</v>
      </c>
      <c r="P321" s="841">
        <v>51380</v>
      </c>
      <c r="Q321" s="841">
        <v>17610</v>
      </c>
      <c r="R321" s="841">
        <v>29240</v>
      </c>
      <c r="S321" s="841"/>
      <c r="T321" s="841"/>
      <c r="U321" s="841"/>
      <c r="V321" s="841" t="s">
        <v>733</v>
      </c>
      <c r="W321" s="841">
        <v>2</v>
      </c>
      <c r="X321" s="841"/>
    </row>
    <row r="322" spans="1:24" ht="12.75" customHeight="1">
      <c r="A322" s="841">
        <v>1670</v>
      </c>
      <c r="B322" s="841">
        <v>2841</v>
      </c>
      <c r="C322" s="841" t="s">
        <v>735</v>
      </c>
      <c r="D322" s="841" t="s">
        <v>727</v>
      </c>
      <c r="E322" s="841">
        <v>17478</v>
      </c>
      <c r="F322" s="841">
        <v>3</v>
      </c>
      <c r="G322" s="841" t="s">
        <v>1089</v>
      </c>
      <c r="H322" s="832" t="s">
        <v>1090</v>
      </c>
      <c r="I322" s="841"/>
      <c r="J322" s="841" t="s">
        <v>730</v>
      </c>
      <c r="K322" s="841">
        <v>5</v>
      </c>
      <c r="L322" s="841" t="s">
        <v>731</v>
      </c>
      <c r="M322" s="841">
        <v>43600</v>
      </c>
      <c r="N322" s="841" t="s">
        <v>732</v>
      </c>
      <c r="O322" s="841">
        <v>94980</v>
      </c>
      <c r="P322" s="841">
        <v>51380</v>
      </c>
      <c r="Q322" s="841">
        <v>17610</v>
      </c>
      <c r="R322" s="841">
        <v>41920</v>
      </c>
      <c r="S322" s="841"/>
      <c r="T322" s="841"/>
      <c r="U322" s="841"/>
      <c r="V322" s="841" t="s">
        <v>733</v>
      </c>
      <c r="W322" s="841">
        <v>1</v>
      </c>
      <c r="X322" s="841"/>
    </row>
    <row r="323" spans="1:24" ht="12.75" customHeight="1">
      <c r="A323" s="841">
        <v>1670</v>
      </c>
      <c r="B323" s="841">
        <v>2841</v>
      </c>
      <c r="C323" s="841" t="s">
        <v>735</v>
      </c>
      <c r="D323" s="841" t="s">
        <v>727</v>
      </c>
      <c r="E323" s="841">
        <v>17494</v>
      </c>
      <c r="F323" s="841">
        <v>2</v>
      </c>
      <c r="G323" s="841" t="s">
        <v>1091</v>
      </c>
      <c r="H323" s="832" t="s">
        <v>1090</v>
      </c>
      <c r="I323" s="841"/>
      <c r="J323" s="841" t="s">
        <v>730</v>
      </c>
      <c r="K323" s="841">
        <v>7.5</v>
      </c>
      <c r="L323" s="841" t="s">
        <v>731</v>
      </c>
      <c r="M323" s="841">
        <v>43600</v>
      </c>
      <c r="N323" s="841" t="s">
        <v>732</v>
      </c>
      <c r="O323" s="841">
        <v>94980</v>
      </c>
      <c r="P323" s="841">
        <v>51380</v>
      </c>
      <c r="Q323" s="841">
        <v>17610</v>
      </c>
      <c r="R323" s="841">
        <v>41920</v>
      </c>
      <c r="S323" s="841"/>
      <c r="T323" s="841"/>
      <c r="U323" s="841"/>
      <c r="V323" s="841" t="s">
        <v>733</v>
      </c>
      <c r="W323" s="841">
        <v>1</v>
      </c>
      <c r="X323" s="841"/>
    </row>
    <row r="324" spans="1:24" ht="12.75" customHeight="1">
      <c r="A324" s="841">
        <v>16</v>
      </c>
      <c r="B324" s="841">
        <v>2808</v>
      </c>
      <c r="C324" s="841" t="s">
        <v>846</v>
      </c>
      <c r="D324" s="841" t="s">
        <v>767</v>
      </c>
      <c r="E324" s="841">
        <v>17696</v>
      </c>
      <c r="F324" s="841">
        <v>2</v>
      </c>
      <c r="G324" s="841" t="s">
        <v>1092</v>
      </c>
      <c r="H324" s="832" t="s">
        <v>1093</v>
      </c>
      <c r="I324" s="841"/>
      <c r="J324" s="841" t="s">
        <v>730</v>
      </c>
      <c r="K324" s="841">
        <v>10</v>
      </c>
      <c r="L324" s="841" t="s">
        <v>731</v>
      </c>
      <c r="M324" s="841">
        <v>43600</v>
      </c>
      <c r="N324" s="841" t="s">
        <v>742</v>
      </c>
      <c r="O324" s="841">
        <v>122380</v>
      </c>
      <c r="P324" s="841">
        <v>78780</v>
      </c>
      <c r="Q324" s="841">
        <v>17610</v>
      </c>
      <c r="R324" s="841">
        <v>22610</v>
      </c>
      <c r="S324" s="841"/>
      <c r="T324" s="841"/>
      <c r="U324" s="841"/>
      <c r="V324" s="841" t="s">
        <v>733</v>
      </c>
      <c r="W324" s="841">
        <v>2</v>
      </c>
      <c r="X324" s="841"/>
    </row>
    <row r="325" spans="1:24" ht="12.75" customHeight="1">
      <c r="A325" s="841">
        <v>16</v>
      </c>
      <c r="B325" s="841">
        <v>2808</v>
      </c>
      <c r="C325" s="841" t="s">
        <v>846</v>
      </c>
      <c r="D325" s="841" t="s">
        <v>767</v>
      </c>
      <c r="E325" s="841">
        <v>17697</v>
      </c>
      <c r="F325" s="841">
        <v>2</v>
      </c>
      <c r="G325" s="841" t="s">
        <v>1094</v>
      </c>
      <c r="H325" s="832" t="s">
        <v>1093</v>
      </c>
      <c r="I325" s="841"/>
      <c r="J325" s="841" t="s">
        <v>730</v>
      </c>
      <c r="K325" s="841">
        <v>5</v>
      </c>
      <c r="L325" s="841" t="s">
        <v>731</v>
      </c>
      <c r="M325" s="841">
        <v>43600</v>
      </c>
      <c r="N325" s="841" t="s">
        <v>742</v>
      </c>
      <c r="O325" s="841">
        <v>122380</v>
      </c>
      <c r="P325" s="841">
        <v>78780</v>
      </c>
      <c r="Q325" s="841">
        <v>17610</v>
      </c>
      <c r="R325" s="841">
        <v>22610</v>
      </c>
      <c r="S325" s="841"/>
      <c r="T325" s="841"/>
      <c r="U325" s="841"/>
      <c r="V325" s="841" t="s">
        <v>733</v>
      </c>
      <c r="W325" s="841">
        <v>2</v>
      </c>
      <c r="X325" s="841"/>
    </row>
    <row r="326" spans="1:24" ht="12.75" customHeight="1">
      <c r="A326" s="841">
        <v>16</v>
      </c>
      <c r="B326" s="841">
        <v>2808</v>
      </c>
      <c r="C326" s="841" t="s">
        <v>846</v>
      </c>
      <c r="D326" s="841" t="s">
        <v>767</v>
      </c>
      <c r="E326" s="841">
        <v>17698</v>
      </c>
      <c r="F326" s="841">
        <v>2</v>
      </c>
      <c r="G326" s="841" t="s">
        <v>1095</v>
      </c>
      <c r="H326" s="832" t="s">
        <v>1093</v>
      </c>
      <c r="I326" s="841"/>
      <c r="J326" s="841" t="s">
        <v>730</v>
      </c>
      <c r="K326" s="841">
        <v>5</v>
      </c>
      <c r="L326" s="841" t="s">
        <v>731</v>
      </c>
      <c r="M326" s="841">
        <v>43600</v>
      </c>
      <c r="N326" s="841" t="s">
        <v>742</v>
      </c>
      <c r="O326" s="841">
        <v>122380</v>
      </c>
      <c r="P326" s="841">
        <v>78780</v>
      </c>
      <c r="Q326" s="841">
        <v>17610</v>
      </c>
      <c r="R326" s="841">
        <v>22610</v>
      </c>
      <c r="S326" s="841"/>
      <c r="T326" s="841"/>
      <c r="U326" s="841"/>
      <c r="V326" s="841" t="s">
        <v>733</v>
      </c>
      <c r="W326" s="841">
        <v>2</v>
      </c>
      <c r="X326" s="841"/>
    </row>
    <row r="327" spans="1:24" ht="12.75" customHeight="1">
      <c r="A327" s="841">
        <v>16</v>
      </c>
      <c r="B327" s="841">
        <v>2808</v>
      </c>
      <c r="C327" s="841" t="s">
        <v>846</v>
      </c>
      <c r="D327" s="841" t="s">
        <v>767</v>
      </c>
      <c r="E327" s="841">
        <v>17699</v>
      </c>
      <c r="F327" s="841">
        <v>2</v>
      </c>
      <c r="G327" s="841" t="s">
        <v>1096</v>
      </c>
      <c r="H327" s="832" t="s">
        <v>1093</v>
      </c>
      <c r="I327" s="841"/>
      <c r="J327" s="841" t="s">
        <v>730</v>
      </c>
      <c r="K327" s="841">
        <v>5</v>
      </c>
      <c r="L327" s="841" t="s">
        <v>731</v>
      </c>
      <c r="M327" s="841">
        <v>43600</v>
      </c>
      <c r="N327" s="841" t="s">
        <v>742</v>
      </c>
      <c r="O327" s="841">
        <v>122380</v>
      </c>
      <c r="P327" s="841">
        <v>78780</v>
      </c>
      <c r="Q327" s="841">
        <v>17610</v>
      </c>
      <c r="R327" s="841">
        <v>22610</v>
      </c>
      <c r="S327" s="841"/>
      <c r="T327" s="841"/>
      <c r="U327" s="841"/>
      <c r="V327" s="841" t="s">
        <v>733</v>
      </c>
      <c r="W327" s="841">
        <v>2</v>
      </c>
      <c r="X327" s="841"/>
    </row>
    <row r="328" spans="1:24" ht="12.75" customHeight="1">
      <c r="A328" s="841">
        <v>16</v>
      </c>
      <c r="B328" s="841">
        <v>2824</v>
      </c>
      <c r="C328" s="841" t="s">
        <v>1097</v>
      </c>
      <c r="D328" s="841" t="s">
        <v>767</v>
      </c>
      <c r="E328" s="841">
        <v>17700</v>
      </c>
      <c r="F328" s="841">
        <v>2</v>
      </c>
      <c r="G328" s="841" t="s">
        <v>1098</v>
      </c>
      <c r="H328" s="832" t="s">
        <v>1093</v>
      </c>
      <c r="I328" s="841"/>
      <c r="J328" s="841" t="s">
        <v>730</v>
      </c>
      <c r="K328" s="841">
        <v>5</v>
      </c>
      <c r="L328" s="841" t="s">
        <v>731</v>
      </c>
      <c r="M328" s="841">
        <v>43600</v>
      </c>
      <c r="N328" s="841" t="s">
        <v>817</v>
      </c>
      <c r="O328" s="841">
        <v>164010</v>
      </c>
      <c r="P328" s="841">
        <v>120410</v>
      </c>
      <c r="Q328" s="841">
        <v>17610</v>
      </c>
      <c r="R328" s="841">
        <v>22610</v>
      </c>
      <c r="S328" s="841"/>
      <c r="T328" s="841"/>
      <c r="U328" s="841"/>
      <c r="V328" s="841" t="s">
        <v>733</v>
      </c>
      <c r="W328" s="841">
        <v>2</v>
      </c>
      <c r="X328" s="841"/>
    </row>
    <row r="329" spans="1:24" ht="12.75" customHeight="1">
      <c r="A329" s="841">
        <v>16</v>
      </c>
      <c r="B329" s="841">
        <v>2808</v>
      </c>
      <c r="C329" s="841" t="s">
        <v>846</v>
      </c>
      <c r="D329" s="841" t="s">
        <v>767</v>
      </c>
      <c r="E329" s="841">
        <v>17710</v>
      </c>
      <c r="F329" s="841">
        <v>2</v>
      </c>
      <c r="G329" s="841" t="s">
        <v>1099</v>
      </c>
      <c r="H329" s="832" t="s">
        <v>1093</v>
      </c>
      <c r="I329" s="841"/>
      <c r="J329" s="841" t="s">
        <v>730</v>
      </c>
      <c r="K329" s="841">
        <v>5</v>
      </c>
      <c r="L329" s="841" t="s">
        <v>731</v>
      </c>
      <c r="M329" s="841">
        <v>43600</v>
      </c>
      <c r="N329" s="841" t="s">
        <v>742</v>
      </c>
      <c r="O329" s="841">
        <v>122380</v>
      </c>
      <c r="P329" s="841">
        <v>78780</v>
      </c>
      <c r="Q329" s="841">
        <v>17610</v>
      </c>
      <c r="R329" s="841">
        <v>22610</v>
      </c>
      <c r="S329" s="841"/>
      <c r="T329" s="841"/>
      <c r="U329" s="841"/>
      <c r="V329" s="841" t="s">
        <v>733</v>
      </c>
      <c r="W329" s="841">
        <v>2</v>
      </c>
      <c r="X329" s="841"/>
    </row>
    <row r="330" spans="1:24" ht="12.75" customHeight="1">
      <c r="A330" s="841">
        <v>1710</v>
      </c>
      <c r="B330" s="841">
        <v>2840</v>
      </c>
      <c r="C330" s="841" t="s">
        <v>726</v>
      </c>
      <c r="D330" s="841" t="s">
        <v>727</v>
      </c>
      <c r="E330" s="841">
        <v>17823</v>
      </c>
      <c r="F330" s="841">
        <v>1</v>
      </c>
      <c r="G330" s="841" t="s">
        <v>1100</v>
      </c>
      <c r="H330" s="832" t="s">
        <v>1093</v>
      </c>
      <c r="I330" s="841"/>
      <c r="J330" s="841" t="s">
        <v>730</v>
      </c>
      <c r="K330" s="841">
        <v>5</v>
      </c>
      <c r="L330" s="841" t="s">
        <v>731</v>
      </c>
      <c r="M330" s="841">
        <v>43600</v>
      </c>
      <c r="N330" s="841" t="s">
        <v>732</v>
      </c>
      <c r="O330" s="841">
        <v>94980</v>
      </c>
      <c r="P330" s="841">
        <v>51380</v>
      </c>
      <c r="Q330" s="841">
        <v>17610</v>
      </c>
      <c r="R330" s="841">
        <v>22610</v>
      </c>
      <c r="S330" s="841"/>
      <c r="T330" s="841"/>
      <c r="U330" s="841"/>
      <c r="V330" s="841" t="s">
        <v>733</v>
      </c>
      <c r="W330" s="841">
        <v>1</v>
      </c>
      <c r="X330" s="841"/>
    </row>
    <row r="331" spans="1:24" ht="12.75" customHeight="1">
      <c r="A331" s="841">
        <v>1680</v>
      </c>
      <c r="B331" s="841">
        <v>2840</v>
      </c>
      <c r="C331" s="841" t="s">
        <v>726</v>
      </c>
      <c r="D331" s="841" t="s">
        <v>727</v>
      </c>
      <c r="E331" s="841">
        <v>17835</v>
      </c>
      <c r="F331" s="841">
        <v>4</v>
      </c>
      <c r="G331" s="841" t="s">
        <v>1101</v>
      </c>
      <c r="H331" s="832" t="s">
        <v>1093</v>
      </c>
      <c r="I331" s="841"/>
      <c r="J331" s="841" t="s">
        <v>730</v>
      </c>
      <c r="K331" s="841">
        <v>5</v>
      </c>
      <c r="L331" s="841" t="s">
        <v>731</v>
      </c>
      <c r="M331" s="841">
        <v>43600</v>
      </c>
      <c r="N331" s="841" t="s">
        <v>732</v>
      </c>
      <c r="O331" s="841">
        <v>94980</v>
      </c>
      <c r="P331" s="841">
        <v>51380</v>
      </c>
      <c r="Q331" s="841">
        <v>17610</v>
      </c>
      <c r="R331" s="841">
        <v>29240</v>
      </c>
      <c r="S331" s="841"/>
      <c r="T331" s="841"/>
      <c r="U331" s="841"/>
      <c r="V331" s="841" t="s">
        <v>733</v>
      </c>
      <c r="W331" s="841">
        <v>2</v>
      </c>
      <c r="X331" s="841"/>
    </row>
    <row r="332" spans="1:24" ht="12.75" customHeight="1">
      <c r="A332" s="841">
        <v>1680</v>
      </c>
      <c r="B332" s="841">
        <v>2840</v>
      </c>
      <c r="C332" s="841" t="s">
        <v>726</v>
      </c>
      <c r="D332" s="841" t="s">
        <v>727</v>
      </c>
      <c r="E332" s="841">
        <v>18114</v>
      </c>
      <c r="F332" s="841">
        <v>4</v>
      </c>
      <c r="G332" s="841" t="s">
        <v>1102</v>
      </c>
      <c r="H332" s="832" t="s">
        <v>1093</v>
      </c>
      <c r="I332" s="841"/>
      <c r="J332" s="841" t="s">
        <v>730</v>
      </c>
      <c r="K332" s="841">
        <v>5</v>
      </c>
      <c r="L332" s="841" t="s">
        <v>731</v>
      </c>
      <c r="M332" s="841">
        <v>43600</v>
      </c>
      <c r="N332" s="841" t="s">
        <v>732</v>
      </c>
      <c r="O332" s="841">
        <v>94980</v>
      </c>
      <c r="P332" s="841">
        <v>51380</v>
      </c>
      <c r="Q332" s="841">
        <v>17610</v>
      </c>
      <c r="R332" s="841">
        <v>29240</v>
      </c>
      <c r="S332" s="841"/>
      <c r="T332" s="841"/>
      <c r="U332" s="841"/>
      <c r="V332" s="841" t="s">
        <v>733</v>
      </c>
      <c r="W332" s="841">
        <v>2</v>
      </c>
      <c r="X332" s="841"/>
    </row>
    <row r="333" spans="1:24" ht="12.75" customHeight="1">
      <c r="A333" s="841">
        <v>1220</v>
      </c>
      <c r="B333" s="841">
        <v>2807</v>
      </c>
      <c r="C333" s="841" t="s">
        <v>739</v>
      </c>
      <c r="D333" s="841" t="s">
        <v>740</v>
      </c>
      <c r="E333" s="841">
        <v>18205</v>
      </c>
      <c r="F333" s="841">
        <v>2</v>
      </c>
      <c r="G333" s="841" t="s">
        <v>1103</v>
      </c>
      <c r="H333" s="832" t="s">
        <v>1104</v>
      </c>
      <c r="I333" s="841"/>
      <c r="J333" s="841" t="s">
        <v>730</v>
      </c>
      <c r="K333" s="841">
        <v>5</v>
      </c>
      <c r="L333" s="841" t="s">
        <v>731</v>
      </c>
      <c r="M333" s="841">
        <v>43600</v>
      </c>
      <c r="N333" s="841" t="s">
        <v>742</v>
      </c>
      <c r="O333" s="841">
        <v>122380</v>
      </c>
      <c r="P333" s="841">
        <v>78780</v>
      </c>
      <c r="Q333" s="841">
        <v>17610</v>
      </c>
      <c r="R333" s="841">
        <v>22610</v>
      </c>
      <c r="S333" s="841"/>
      <c r="T333" s="841"/>
      <c r="U333" s="841"/>
      <c r="V333" s="841" t="s">
        <v>733</v>
      </c>
      <c r="W333" s="841">
        <v>2</v>
      </c>
      <c r="X333" s="841"/>
    </row>
    <row r="334" spans="1:24" ht="12.75" customHeight="1">
      <c r="A334" s="841">
        <v>1220</v>
      </c>
      <c r="B334" s="841">
        <v>2807</v>
      </c>
      <c r="C334" s="841" t="s">
        <v>739</v>
      </c>
      <c r="D334" s="841" t="s">
        <v>740</v>
      </c>
      <c r="E334" s="841">
        <v>18206</v>
      </c>
      <c r="F334" s="841">
        <v>2</v>
      </c>
      <c r="G334" s="841" t="s">
        <v>1105</v>
      </c>
      <c r="H334" s="832" t="s">
        <v>1104</v>
      </c>
      <c r="I334" s="841"/>
      <c r="J334" s="841" t="s">
        <v>730</v>
      </c>
      <c r="K334" s="841">
        <v>5</v>
      </c>
      <c r="L334" s="841" t="s">
        <v>731</v>
      </c>
      <c r="M334" s="841">
        <v>43600</v>
      </c>
      <c r="N334" s="841" t="s">
        <v>742</v>
      </c>
      <c r="O334" s="841">
        <v>122380</v>
      </c>
      <c r="P334" s="841">
        <v>78780</v>
      </c>
      <c r="Q334" s="841">
        <v>17610</v>
      </c>
      <c r="R334" s="841">
        <v>22610</v>
      </c>
      <c r="S334" s="841"/>
      <c r="T334" s="841"/>
      <c r="U334" s="841"/>
      <c r="V334" s="841" t="s">
        <v>733</v>
      </c>
      <c r="W334" s="841">
        <v>2</v>
      </c>
      <c r="X334" s="841"/>
    </row>
    <row r="335" spans="1:24" ht="12.75" customHeight="1">
      <c r="A335" s="841">
        <v>1715</v>
      </c>
      <c r="B335" s="841">
        <v>2840</v>
      </c>
      <c r="C335" s="841" t="s">
        <v>726</v>
      </c>
      <c r="D335" s="841" t="s">
        <v>727</v>
      </c>
      <c r="E335" s="841">
        <v>18307</v>
      </c>
      <c r="F335" s="841">
        <v>2</v>
      </c>
      <c r="G335" s="841" t="s">
        <v>1106</v>
      </c>
      <c r="H335" s="832" t="s">
        <v>1093</v>
      </c>
      <c r="I335" s="841"/>
      <c r="J335" s="841" t="s">
        <v>730</v>
      </c>
      <c r="K335" s="841">
        <v>5</v>
      </c>
      <c r="L335" s="841" t="s">
        <v>731</v>
      </c>
      <c r="M335" s="841">
        <v>43600</v>
      </c>
      <c r="N335" s="841" t="s">
        <v>732</v>
      </c>
      <c r="O335" s="841">
        <v>94980</v>
      </c>
      <c r="P335" s="841">
        <v>51380</v>
      </c>
      <c r="Q335" s="841">
        <v>17610</v>
      </c>
      <c r="R335" s="841">
        <v>29240</v>
      </c>
      <c r="S335" s="841"/>
      <c r="T335" s="841"/>
      <c r="U335" s="841"/>
      <c r="V335" s="841" t="s">
        <v>733</v>
      </c>
      <c r="W335" s="841">
        <v>1</v>
      </c>
      <c r="X335" s="841"/>
    </row>
    <row r="336" spans="1:24" ht="12.75" customHeight="1">
      <c r="A336" s="841">
        <v>1705</v>
      </c>
      <c r="B336" s="841">
        <v>2812</v>
      </c>
      <c r="C336" s="841" t="s">
        <v>1107</v>
      </c>
      <c r="D336" s="841" t="s">
        <v>727</v>
      </c>
      <c r="E336" s="841">
        <v>19667</v>
      </c>
      <c r="F336" s="841">
        <v>1</v>
      </c>
      <c r="G336" s="841" t="s">
        <v>1108</v>
      </c>
      <c r="H336" s="832" t="s">
        <v>1093</v>
      </c>
      <c r="I336" s="841"/>
      <c r="J336" s="841" t="s">
        <v>730</v>
      </c>
      <c r="K336" s="841">
        <v>5</v>
      </c>
      <c r="L336" s="841" t="s">
        <v>731</v>
      </c>
      <c r="M336" s="841">
        <v>43600</v>
      </c>
      <c r="N336" s="841" t="s">
        <v>732</v>
      </c>
      <c r="O336" s="841">
        <v>94980</v>
      </c>
      <c r="P336" s="841">
        <v>51380</v>
      </c>
      <c r="Q336" s="841">
        <v>17610</v>
      </c>
      <c r="R336" s="841">
        <v>22610</v>
      </c>
      <c r="S336" s="841"/>
      <c r="T336" s="841"/>
      <c r="U336" s="841"/>
      <c r="V336" s="841" t="s">
        <v>733</v>
      </c>
      <c r="W336" s="841">
        <v>1</v>
      </c>
      <c r="X336" s="841"/>
    </row>
    <row r="337" spans="1:24" ht="12.75" customHeight="1">
      <c r="A337" s="841">
        <v>1705</v>
      </c>
      <c r="B337" s="841">
        <v>2812</v>
      </c>
      <c r="C337" s="841" t="s">
        <v>1107</v>
      </c>
      <c r="D337" s="841" t="s">
        <v>727</v>
      </c>
      <c r="E337" s="841">
        <v>19668</v>
      </c>
      <c r="F337" s="841">
        <v>2</v>
      </c>
      <c r="G337" s="841" t="s">
        <v>1109</v>
      </c>
      <c r="H337" s="832" t="s">
        <v>1093</v>
      </c>
      <c r="I337" s="841"/>
      <c r="J337" s="841" t="s">
        <v>730</v>
      </c>
      <c r="K337" s="841">
        <v>5</v>
      </c>
      <c r="L337" s="841" t="s">
        <v>731</v>
      </c>
      <c r="M337" s="841">
        <v>43600</v>
      </c>
      <c r="N337" s="841" t="s">
        <v>732</v>
      </c>
      <c r="O337" s="841">
        <v>94980</v>
      </c>
      <c r="P337" s="841">
        <v>51380</v>
      </c>
      <c r="Q337" s="841">
        <v>17610</v>
      </c>
      <c r="R337" s="841">
        <v>22610</v>
      </c>
      <c r="S337" s="841"/>
      <c r="T337" s="841"/>
      <c r="U337" s="841"/>
      <c r="V337" s="841" t="s">
        <v>733</v>
      </c>
      <c r="W337" s="841">
        <v>1</v>
      </c>
      <c r="X337" s="841"/>
    </row>
    <row r="338" spans="1:24" ht="12.75" customHeight="1">
      <c r="A338" s="841">
        <v>1720</v>
      </c>
      <c r="B338" s="841">
        <v>2840</v>
      </c>
      <c r="C338" s="841" t="s">
        <v>726</v>
      </c>
      <c r="D338" s="841" t="s">
        <v>727</v>
      </c>
      <c r="E338" s="841">
        <v>19783</v>
      </c>
      <c r="F338" s="841">
        <v>1</v>
      </c>
      <c r="G338" s="841" t="s">
        <v>1110</v>
      </c>
      <c r="H338" s="832" t="s">
        <v>1093</v>
      </c>
      <c r="I338" s="841"/>
      <c r="J338" s="841" t="s">
        <v>730</v>
      </c>
      <c r="K338" s="841">
        <v>5</v>
      </c>
      <c r="L338" s="841" t="s">
        <v>731</v>
      </c>
      <c r="M338" s="841">
        <v>43600</v>
      </c>
      <c r="N338" s="841" t="s">
        <v>732</v>
      </c>
      <c r="O338" s="841">
        <v>94980</v>
      </c>
      <c r="P338" s="841">
        <v>51380</v>
      </c>
      <c r="Q338" s="841">
        <v>17610</v>
      </c>
      <c r="R338" s="841">
        <v>29240</v>
      </c>
      <c r="S338" s="841"/>
      <c r="T338" s="841"/>
      <c r="U338" s="841"/>
      <c r="V338" s="841" t="s">
        <v>733</v>
      </c>
      <c r="W338" s="841">
        <v>2</v>
      </c>
      <c r="X338" s="841"/>
    </row>
    <row r="339" spans="1:24" ht="12.75" customHeight="1">
      <c r="A339" s="841">
        <v>1715</v>
      </c>
      <c r="B339" s="841">
        <v>2840</v>
      </c>
      <c r="C339" s="841" t="s">
        <v>726</v>
      </c>
      <c r="D339" s="841" t="s">
        <v>727</v>
      </c>
      <c r="E339" s="841">
        <v>20717</v>
      </c>
      <c r="F339" s="841">
        <v>1</v>
      </c>
      <c r="G339" s="841" t="s">
        <v>1108</v>
      </c>
      <c r="H339" s="832" t="s">
        <v>1111</v>
      </c>
      <c r="I339" s="841"/>
      <c r="J339" s="841" t="s">
        <v>730</v>
      </c>
      <c r="K339" s="841">
        <v>5</v>
      </c>
      <c r="L339" s="841" t="s">
        <v>731</v>
      </c>
      <c r="M339" s="841">
        <v>43600</v>
      </c>
      <c r="N339" s="841" t="s">
        <v>732</v>
      </c>
      <c r="O339" s="841">
        <v>94980</v>
      </c>
      <c r="P339" s="841">
        <v>51380</v>
      </c>
      <c r="Q339" s="841">
        <v>17610</v>
      </c>
      <c r="R339" s="841">
        <v>29240</v>
      </c>
      <c r="S339" s="841"/>
      <c r="T339" s="841"/>
      <c r="U339" s="841"/>
      <c r="V339" s="841" t="s">
        <v>733</v>
      </c>
      <c r="W339" s="841">
        <v>1</v>
      </c>
      <c r="X339" s="841"/>
    </row>
    <row r="340" spans="1:24" ht="12.75" customHeight="1">
      <c r="A340" s="841">
        <v>1550</v>
      </c>
      <c r="B340" s="841">
        <v>2840</v>
      </c>
      <c r="C340" s="841" t="s">
        <v>726</v>
      </c>
      <c r="D340" s="841" t="s">
        <v>1112</v>
      </c>
      <c r="E340" s="841">
        <v>20798</v>
      </c>
      <c r="F340" s="841" t="s">
        <v>102</v>
      </c>
      <c r="G340" s="841" t="s">
        <v>1113</v>
      </c>
      <c r="H340" s="832" t="s">
        <v>1114</v>
      </c>
      <c r="I340" s="832" t="s">
        <v>1115</v>
      </c>
      <c r="J340" s="841" t="s">
        <v>730</v>
      </c>
      <c r="K340" s="841">
        <v>2</v>
      </c>
      <c r="L340" s="841" t="s">
        <v>1116</v>
      </c>
      <c r="M340" s="841">
        <v>43600</v>
      </c>
      <c r="N340" s="841" t="s">
        <v>732</v>
      </c>
      <c r="O340" s="841">
        <v>94980</v>
      </c>
      <c r="P340" s="841">
        <v>51380</v>
      </c>
      <c r="Q340" s="841">
        <v>17610</v>
      </c>
      <c r="R340" s="841">
        <v>22610</v>
      </c>
      <c r="S340" s="841"/>
      <c r="T340" s="841"/>
      <c r="U340" s="841"/>
      <c r="V340" s="841" t="s">
        <v>1003</v>
      </c>
      <c r="W340" s="841">
        <v>5</v>
      </c>
      <c r="X340" s="841"/>
    </row>
    <row r="341" spans="1:24" ht="12.75" customHeight="1">
      <c r="A341" s="841">
        <v>1680</v>
      </c>
      <c r="B341" s="841">
        <v>2840</v>
      </c>
      <c r="C341" s="841" t="s">
        <v>726</v>
      </c>
      <c r="D341" s="841" t="s">
        <v>727</v>
      </c>
      <c r="E341" s="841">
        <v>20799</v>
      </c>
      <c r="F341" s="841" t="s">
        <v>102</v>
      </c>
      <c r="G341" s="841" t="s">
        <v>1117</v>
      </c>
      <c r="H341" s="832" t="s">
        <v>1118</v>
      </c>
      <c r="I341" s="841"/>
      <c r="J341" s="841" t="s">
        <v>730</v>
      </c>
      <c r="K341" s="841">
        <v>2</v>
      </c>
      <c r="L341" s="841" t="s">
        <v>731</v>
      </c>
      <c r="M341" s="841">
        <v>43600</v>
      </c>
      <c r="N341" s="841" t="s">
        <v>732</v>
      </c>
      <c r="O341" s="841">
        <v>94980</v>
      </c>
      <c r="P341" s="841">
        <v>51380</v>
      </c>
      <c r="Q341" s="841">
        <v>17610</v>
      </c>
      <c r="R341" s="841">
        <v>29240</v>
      </c>
      <c r="S341" s="841"/>
      <c r="T341" s="841"/>
      <c r="U341" s="841"/>
      <c r="V341" s="841" t="s">
        <v>1003</v>
      </c>
      <c r="W341" s="841">
        <v>3</v>
      </c>
      <c r="X341" s="841"/>
    </row>
    <row r="342" spans="1:24" ht="12.75" customHeight="1">
      <c r="A342" s="841">
        <v>1680</v>
      </c>
      <c r="B342" s="841">
        <v>2840</v>
      </c>
      <c r="C342" s="841" t="s">
        <v>726</v>
      </c>
      <c r="D342" s="841" t="s">
        <v>727</v>
      </c>
      <c r="E342" s="841">
        <v>20800</v>
      </c>
      <c r="F342" s="841" t="s">
        <v>102</v>
      </c>
      <c r="G342" s="841" t="s">
        <v>1119</v>
      </c>
      <c r="H342" s="832" t="s">
        <v>1118</v>
      </c>
      <c r="I342" s="841"/>
      <c r="J342" s="841" t="s">
        <v>730</v>
      </c>
      <c r="K342" s="841">
        <v>2</v>
      </c>
      <c r="L342" s="841" t="s">
        <v>731</v>
      </c>
      <c r="M342" s="841">
        <v>43600</v>
      </c>
      <c r="N342" s="841" t="s">
        <v>732</v>
      </c>
      <c r="O342" s="841">
        <v>94980</v>
      </c>
      <c r="P342" s="841">
        <v>51380</v>
      </c>
      <c r="Q342" s="841">
        <v>17610</v>
      </c>
      <c r="R342" s="841">
        <v>29240</v>
      </c>
      <c r="S342" s="841"/>
      <c r="T342" s="841"/>
      <c r="U342" s="841"/>
      <c r="V342" s="841" t="s">
        <v>1003</v>
      </c>
      <c r="W342" s="841">
        <v>3</v>
      </c>
      <c r="X342" s="841"/>
    </row>
    <row r="343" spans="1:24" ht="12.75" customHeight="1">
      <c r="A343" s="841">
        <v>1445</v>
      </c>
      <c r="B343" s="841">
        <v>2840</v>
      </c>
      <c r="C343" s="841" t="s">
        <v>726</v>
      </c>
      <c r="D343" s="841" t="s">
        <v>745</v>
      </c>
      <c r="E343" s="841">
        <v>20801</v>
      </c>
      <c r="F343" s="841" t="s">
        <v>102</v>
      </c>
      <c r="G343" s="841" t="s">
        <v>1120</v>
      </c>
      <c r="H343" s="832" t="s">
        <v>1121</v>
      </c>
      <c r="I343" s="841"/>
      <c r="J343" s="841" t="s">
        <v>730</v>
      </c>
      <c r="K343" s="841">
        <v>3</v>
      </c>
      <c r="L343" s="841" t="s">
        <v>731</v>
      </c>
      <c r="M343" s="841">
        <v>43600</v>
      </c>
      <c r="N343" s="841" t="s">
        <v>732</v>
      </c>
      <c r="O343" s="841">
        <v>94980</v>
      </c>
      <c r="P343" s="841">
        <v>51380</v>
      </c>
      <c r="Q343" s="841">
        <v>17610</v>
      </c>
      <c r="R343" s="841">
        <v>22610</v>
      </c>
      <c r="S343" s="841"/>
      <c r="T343" s="841"/>
      <c r="U343" s="841"/>
      <c r="V343" s="841" t="s">
        <v>1003</v>
      </c>
      <c r="W343" s="841">
        <v>1</v>
      </c>
      <c r="X343" s="841"/>
    </row>
    <row r="344" spans="1:24" ht="12.75" customHeight="1">
      <c r="A344" s="841">
        <v>1445</v>
      </c>
      <c r="B344" s="841">
        <v>2840</v>
      </c>
      <c r="C344" s="841" t="s">
        <v>726</v>
      </c>
      <c r="D344" s="841" t="s">
        <v>745</v>
      </c>
      <c r="E344" s="841">
        <v>20802</v>
      </c>
      <c r="F344" s="841" t="s">
        <v>102</v>
      </c>
      <c r="G344" s="841" t="s">
        <v>1122</v>
      </c>
      <c r="H344" s="832" t="s">
        <v>1121</v>
      </c>
      <c r="I344" s="841"/>
      <c r="J344" s="841" t="s">
        <v>730</v>
      </c>
      <c r="K344" s="841">
        <v>2</v>
      </c>
      <c r="L344" s="841" t="s">
        <v>731</v>
      </c>
      <c r="M344" s="841">
        <v>43600</v>
      </c>
      <c r="N344" s="841" t="s">
        <v>732</v>
      </c>
      <c r="O344" s="841">
        <v>94980</v>
      </c>
      <c r="P344" s="841">
        <v>51380</v>
      </c>
      <c r="Q344" s="841">
        <v>17610</v>
      </c>
      <c r="R344" s="841">
        <v>22610</v>
      </c>
      <c r="S344" s="841"/>
      <c r="T344" s="841"/>
      <c r="U344" s="841"/>
      <c r="V344" s="841" t="s">
        <v>1003</v>
      </c>
      <c r="W344" s="841">
        <v>1</v>
      </c>
      <c r="X344" s="841"/>
    </row>
    <row r="345" spans="1:24" ht="12.75" customHeight="1">
      <c r="A345" s="841">
        <v>1445</v>
      </c>
      <c r="B345" s="841">
        <v>2840</v>
      </c>
      <c r="C345" s="841" t="s">
        <v>726</v>
      </c>
      <c r="D345" s="841" t="s">
        <v>745</v>
      </c>
      <c r="E345" s="841">
        <v>20803</v>
      </c>
      <c r="F345" s="841" t="s">
        <v>102</v>
      </c>
      <c r="G345" s="841" t="s">
        <v>1123</v>
      </c>
      <c r="H345" s="832" t="s">
        <v>1121</v>
      </c>
      <c r="I345" s="841"/>
      <c r="J345" s="841" t="s">
        <v>730</v>
      </c>
      <c r="K345" s="841">
        <v>1</v>
      </c>
      <c r="L345" s="841" t="s">
        <v>731</v>
      </c>
      <c r="M345" s="841">
        <v>43600</v>
      </c>
      <c r="N345" s="841" t="s">
        <v>732</v>
      </c>
      <c r="O345" s="841">
        <v>94980</v>
      </c>
      <c r="P345" s="841">
        <v>51380</v>
      </c>
      <c r="Q345" s="841">
        <v>17610</v>
      </c>
      <c r="R345" s="841">
        <v>22610</v>
      </c>
      <c r="S345" s="841"/>
      <c r="T345" s="841"/>
      <c r="U345" s="841"/>
      <c r="V345" s="841" t="s">
        <v>1003</v>
      </c>
      <c r="W345" s="841">
        <v>1</v>
      </c>
      <c r="X345" s="841"/>
    </row>
    <row r="346" spans="1:24" ht="12.75" customHeight="1">
      <c r="A346" s="841">
        <v>1110</v>
      </c>
      <c r="B346" s="841">
        <v>2827</v>
      </c>
      <c r="C346" s="841" t="s">
        <v>1124</v>
      </c>
      <c r="D346" s="841" t="s">
        <v>740</v>
      </c>
      <c r="E346" s="841">
        <v>20804</v>
      </c>
      <c r="F346" s="841" t="s">
        <v>102</v>
      </c>
      <c r="G346" s="841" t="s">
        <v>1125</v>
      </c>
      <c r="H346" s="832" t="s">
        <v>1126</v>
      </c>
      <c r="I346" s="841"/>
      <c r="J346" s="841" t="s">
        <v>730</v>
      </c>
      <c r="K346" s="841">
        <v>5</v>
      </c>
      <c r="L346" s="841" t="s">
        <v>731</v>
      </c>
      <c r="M346" s="841">
        <v>43600</v>
      </c>
      <c r="N346" s="841" t="s">
        <v>747</v>
      </c>
      <c r="O346" s="841">
        <v>109600</v>
      </c>
      <c r="P346" s="841">
        <v>66000</v>
      </c>
      <c r="Q346" s="841">
        <v>17610</v>
      </c>
      <c r="R346" s="841">
        <v>22610</v>
      </c>
      <c r="S346" s="841"/>
      <c r="T346" s="841"/>
      <c r="U346" s="841"/>
      <c r="V346" s="841" t="s">
        <v>1003</v>
      </c>
      <c r="W346" s="841">
        <v>1</v>
      </c>
      <c r="X346" s="841"/>
    </row>
    <row r="347" spans="1:24" ht="12.75" customHeight="1">
      <c r="A347" s="841">
        <v>1110</v>
      </c>
      <c r="B347" s="841">
        <v>2827</v>
      </c>
      <c r="C347" s="841" t="s">
        <v>1124</v>
      </c>
      <c r="D347" s="841" t="s">
        <v>740</v>
      </c>
      <c r="E347" s="841">
        <v>20805</v>
      </c>
      <c r="F347" s="841" t="s">
        <v>102</v>
      </c>
      <c r="G347" s="841" t="s">
        <v>1127</v>
      </c>
      <c r="H347" s="832" t="s">
        <v>1126</v>
      </c>
      <c r="I347" s="841"/>
      <c r="J347" s="841" t="s">
        <v>730</v>
      </c>
      <c r="K347" s="841">
        <v>5</v>
      </c>
      <c r="L347" s="841" t="s">
        <v>731</v>
      </c>
      <c r="M347" s="841">
        <v>43600</v>
      </c>
      <c r="N347" s="841" t="s">
        <v>747</v>
      </c>
      <c r="O347" s="841">
        <v>109600</v>
      </c>
      <c r="P347" s="841">
        <v>66000</v>
      </c>
      <c r="Q347" s="841">
        <v>17610</v>
      </c>
      <c r="R347" s="841">
        <v>22610</v>
      </c>
      <c r="S347" s="841"/>
      <c r="T347" s="841"/>
      <c r="U347" s="841"/>
      <c r="V347" s="841" t="s">
        <v>1003</v>
      </c>
      <c r="W347" s="841">
        <v>1</v>
      </c>
      <c r="X347" s="841"/>
    </row>
    <row r="348" spans="1:24" ht="12.75" customHeight="1">
      <c r="A348" s="841">
        <v>1705</v>
      </c>
      <c r="B348" s="841">
        <v>2840</v>
      </c>
      <c r="C348" s="841" t="s">
        <v>726</v>
      </c>
      <c r="D348" s="841" t="s">
        <v>727</v>
      </c>
      <c r="E348" s="841">
        <v>20806</v>
      </c>
      <c r="F348" s="841" t="s">
        <v>102</v>
      </c>
      <c r="G348" s="841" t="s">
        <v>1128</v>
      </c>
      <c r="H348" s="832" t="s">
        <v>1129</v>
      </c>
      <c r="I348" s="841"/>
      <c r="J348" s="841" t="s">
        <v>730</v>
      </c>
      <c r="K348" s="841">
        <v>2</v>
      </c>
      <c r="L348" s="841" t="s">
        <v>731</v>
      </c>
      <c r="M348" s="841">
        <v>43600</v>
      </c>
      <c r="N348" s="841" t="s">
        <v>732</v>
      </c>
      <c r="O348" s="841">
        <v>94980</v>
      </c>
      <c r="P348" s="841">
        <v>51380</v>
      </c>
      <c r="Q348" s="841">
        <v>17610</v>
      </c>
      <c r="R348" s="841">
        <v>22610</v>
      </c>
      <c r="S348" s="841"/>
      <c r="T348" s="841"/>
      <c r="U348" s="841"/>
      <c r="V348" s="841" t="s">
        <v>1003</v>
      </c>
      <c r="W348" s="841">
        <v>1</v>
      </c>
      <c r="X348" s="841"/>
    </row>
    <row r="349" spans="1:24" ht="12.75" customHeight="1">
      <c r="A349" s="841">
        <v>1710</v>
      </c>
      <c r="B349" s="841">
        <v>2840</v>
      </c>
      <c r="C349" s="841" t="s">
        <v>726</v>
      </c>
      <c r="D349" s="841" t="s">
        <v>727</v>
      </c>
      <c r="E349" s="841">
        <v>20809</v>
      </c>
      <c r="F349" s="841" t="s">
        <v>102</v>
      </c>
      <c r="G349" s="841" t="s">
        <v>1130</v>
      </c>
      <c r="H349" s="832" t="s">
        <v>1131</v>
      </c>
      <c r="I349" s="841"/>
      <c r="J349" s="841" t="s">
        <v>730</v>
      </c>
      <c r="K349" s="841">
        <v>3</v>
      </c>
      <c r="L349" s="841" t="s">
        <v>731</v>
      </c>
      <c r="M349" s="841">
        <v>43600</v>
      </c>
      <c r="N349" s="841" t="s">
        <v>732</v>
      </c>
      <c r="O349" s="841">
        <v>94980</v>
      </c>
      <c r="P349" s="841">
        <v>51380</v>
      </c>
      <c r="Q349" s="841">
        <v>17610</v>
      </c>
      <c r="R349" s="841">
        <v>22610</v>
      </c>
      <c r="S349" s="841"/>
      <c r="T349" s="841"/>
      <c r="U349" s="841"/>
      <c r="V349" s="841" t="s">
        <v>1003</v>
      </c>
      <c r="W349" s="841">
        <v>1</v>
      </c>
      <c r="X349" s="841"/>
    </row>
    <row r="350" spans="1:24" ht="12.75" customHeight="1">
      <c r="A350" s="841">
        <v>1710</v>
      </c>
      <c r="B350" s="841">
        <v>2840</v>
      </c>
      <c r="C350" s="841" t="s">
        <v>726</v>
      </c>
      <c r="D350" s="841" t="s">
        <v>727</v>
      </c>
      <c r="E350" s="841">
        <v>20811</v>
      </c>
      <c r="F350" s="841" t="s">
        <v>102</v>
      </c>
      <c r="G350" s="841" t="s">
        <v>1132</v>
      </c>
      <c r="H350" s="832" t="s">
        <v>1133</v>
      </c>
      <c r="I350" s="841"/>
      <c r="J350" s="841" t="s">
        <v>730</v>
      </c>
      <c r="K350" s="841">
        <v>5</v>
      </c>
      <c r="L350" s="841" t="s">
        <v>731</v>
      </c>
      <c r="M350" s="841">
        <v>43600</v>
      </c>
      <c r="N350" s="841" t="s">
        <v>732</v>
      </c>
      <c r="O350" s="841">
        <v>94980</v>
      </c>
      <c r="P350" s="841">
        <v>51380</v>
      </c>
      <c r="Q350" s="841">
        <v>17610</v>
      </c>
      <c r="R350" s="841">
        <v>22610</v>
      </c>
      <c r="S350" s="841"/>
      <c r="T350" s="841"/>
      <c r="U350" s="841"/>
      <c r="V350" s="841" t="s">
        <v>1003</v>
      </c>
      <c r="W350" s="841">
        <v>1</v>
      </c>
      <c r="X350" s="841"/>
    </row>
    <row r="351" spans="1:24" ht="12.75" customHeight="1">
      <c r="A351" s="841">
        <v>1710</v>
      </c>
      <c r="B351" s="841">
        <v>2840</v>
      </c>
      <c r="C351" s="841" t="s">
        <v>726</v>
      </c>
      <c r="D351" s="841" t="s">
        <v>727</v>
      </c>
      <c r="E351" s="841">
        <v>20812</v>
      </c>
      <c r="F351" s="841" t="s">
        <v>102</v>
      </c>
      <c r="G351" s="841" t="s">
        <v>1134</v>
      </c>
      <c r="H351" s="832" t="s">
        <v>1135</v>
      </c>
      <c r="I351" s="841"/>
      <c r="J351" s="841" t="s">
        <v>730</v>
      </c>
      <c r="K351" s="841">
        <v>2</v>
      </c>
      <c r="L351" s="841" t="s">
        <v>731</v>
      </c>
      <c r="M351" s="841">
        <v>43600</v>
      </c>
      <c r="N351" s="841" t="s">
        <v>732</v>
      </c>
      <c r="O351" s="841">
        <v>94980</v>
      </c>
      <c r="P351" s="841">
        <v>51380</v>
      </c>
      <c r="Q351" s="841">
        <v>17610</v>
      </c>
      <c r="R351" s="841">
        <v>22610</v>
      </c>
      <c r="S351" s="841"/>
      <c r="T351" s="841"/>
      <c r="U351" s="841"/>
      <c r="V351" s="841" t="s">
        <v>1003</v>
      </c>
      <c r="W351" s="841">
        <v>1</v>
      </c>
      <c r="X351" s="841"/>
    </row>
    <row r="352" spans="1:24" ht="12.75" customHeight="1">
      <c r="A352" s="841">
        <v>2004</v>
      </c>
      <c r="B352" s="841">
        <v>2840</v>
      </c>
      <c r="C352" s="841" t="s">
        <v>726</v>
      </c>
      <c r="D352" s="841" t="s">
        <v>919</v>
      </c>
      <c r="E352" s="841">
        <v>20813</v>
      </c>
      <c r="F352" s="841" t="s">
        <v>102</v>
      </c>
      <c r="G352" s="841" t="s">
        <v>1136</v>
      </c>
      <c r="H352" s="832" t="s">
        <v>1137</v>
      </c>
      <c r="I352" s="841"/>
      <c r="J352" s="841" t="s">
        <v>730</v>
      </c>
      <c r="K352" s="841">
        <v>2</v>
      </c>
      <c r="L352" s="841" t="s">
        <v>1077</v>
      </c>
      <c r="M352" s="841">
        <v>0</v>
      </c>
      <c r="N352" s="841" t="s">
        <v>732</v>
      </c>
      <c r="O352" s="841">
        <v>94980</v>
      </c>
      <c r="P352" s="841">
        <v>94980</v>
      </c>
      <c r="Q352" s="841">
        <v>17610</v>
      </c>
      <c r="R352" s="841">
        <v>22610</v>
      </c>
      <c r="S352" s="841"/>
      <c r="T352" s="841"/>
      <c r="U352" s="841"/>
      <c r="V352" s="841" t="s">
        <v>1003</v>
      </c>
      <c r="W352" s="841">
        <v>5</v>
      </c>
      <c r="X352" s="841"/>
    </row>
    <row r="353" spans="1:24" ht="12.75" customHeight="1">
      <c r="A353" s="841">
        <v>1705</v>
      </c>
      <c r="B353" s="841">
        <v>2840</v>
      </c>
      <c r="C353" s="841" t="s">
        <v>726</v>
      </c>
      <c r="D353" s="841" t="s">
        <v>727</v>
      </c>
      <c r="E353" s="841">
        <v>20814</v>
      </c>
      <c r="F353" s="841" t="s">
        <v>102</v>
      </c>
      <c r="G353" s="841" t="s">
        <v>1138</v>
      </c>
      <c r="H353" s="832" t="s">
        <v>1139</v>
      </c>
      <c r="I353" s="841"/>
      <c r="J353" s="841" t="s">
        <v>730</v>
      </c>
      <c r="K353" s="841">
        <v>3</v>
      </c>
      <c r="L353" s="841" t="s">
        <v>731</v>
      </c>
      <c r="M353" s="841">
        <v>43600</v>
      </c>
      <c r="N353" s="841" t="s">
        <v>732</v>
      </c>
      <c r="O353" s="841">
        <v>94980</v>
      </c>
      <c r="P353" s="841">
        <v>51380</v>
      </c>
      <c r="Q353" s="841">
        <v>17610</v>
      </c>
      <c r="R353" s="841">
        <v>22610</v>
      </c>
      <c r="S353" s="841"/>
      <c r="T353" s="841"/>
      <c r="U353" s="841"/>
      <c r="V353" s="841" t="s">
        <v>1003</v>
      </c>
      <c r="W353" s="841">
        <v>1</v>
      </c>
      <c r="X353" s="841"/>
    </row>
    <row r="354" spans="1:24" ht="12.75" customHeight="1">
      <c r="A354" s="841">
        <v>1710</v>
      </c>
      <c r="B354" s="841">
        <v>2840</v>
      </c>
      <c r="C354" s="841" t="s">
        <v>726</v>
      </c>
      <c r="D354" s="841" t="s">
        <v>727</v>
      </c>
      <c r="E354" s="841">
        <v>20815</v>
      </c>
      <c r="F354" s="841" t="s">
        <v>102</v>
      </c>
      <c r="G354" s="841" t="s">
        <v>1140</v>
      </c>
      <c r="H354" s="832" t="s">
        <v>1141</v>
      </c>
      <c r="I354" s="841"/>
      <c r="J354" s="841" t="s">
        <v>730</v>
      </c>
      <c r="K354" s="841">
        <v>2</v>
      </c>
      <c r="L354" s="841" t="s">
        <v>731</v>
      </c>
      <c r="M354" s="841">
        <v>43600</v>
      </c>
      <c r="N354" s="841" t="s">
        <v>732</v>
      </c>
      <c r="O354" s="841">
        <v>94980</v>
      </c>
      <c r="P354" s="841">
        <v>51380</v>
      </c>
      <c r="Q354" s="841">
        <v>17610</v>
      </c>
      <c r="R354" s="841">
        <v>22610</v>
      </c>
      <c r="S354" s="841"/>
      <c r="T354" s="841"/>
      <c r="U354" s="841"/>
      <c r="V354" s="841" t="s">
        <v>1003</v>
      </c>
      <c r="W354" s="841">
        <v>1</v>
      </c>
      <c r="X354" s="841"/>
    </row>
    <row r="355" spans="1:24" ht="12.75" customHeight="1">
      <c r="A355" s="841">
        <v>1710</v>
      </c>
      <c r="B355" s="841">
        <v>2840</v>
      </c>
      <c r="C355" s="841" t="s">
        <v>726</v>
      </c>
      <c r="D355" s="841" t="s">
        <v>727</v>
      </c>
      <c r="E355" s="841">
        <v>20816</v>
      </c>
      <c r="F355" s="841" t="s">
        <v>102</v>
      </c>
      <c r="G355" s="841" t="s">
        <v>1142</v>
      </c>
      <c r="H355" s="832" t="s">
        <v>1143</v>
      </c>
      <c r="I355" s="841"/>
      <c r="J355" s="841" t="s">
        <v>730</v>
      </c>
      <c r="K355" s="841">
        <v>1</v>
      </c>
      <c r="L355" s="841" t="s">
        <v>731</v>
      </c>
      <c r="M355" s="841">
        <v>43600</v>
      </c>
      <c r="N355" s="841" t="s">
        <v>732</v>
      </c>
      <c r="O355" s="841">
        <v>94980</v>
      </c>
      <c r="P355" s="841">
        <v>51380</v>
      </c>
      <c r="Q355" s="841">
        <v>17610</v>
      </c>
      <c r="R355" s="841">
        <v>22610</v>
      </c>
      <c r="S355" s="841"/>
      <c r="T355" s="841"/>
      <c r="U355" s="841"/>
      <c r="V355" s="841" t="s">
        <v>1003</v>
      </c>
      <c r="W355" s="841">
        <v>1</v>
      </c>
      <c r="X355" s="841"/>
    </row>
    <row r="356" spans="1:24" ht="12.75" customHeight="1">
      <c r="A356" s="841">
        <v>1710</v>
      </c>
      <c r="B356" s="841">
        <v>2840</v>
      </c>
      <c r="C356" s="841" t="s">
        <v>726</v>
      </c>
      <c r="D356" s="841" t="s">
        <v>727</v>
      </c>
      <c r="E356" s="841">
        <v>20817</v>
      </c>
      <c r="F356" s="841" t="s">
        <v>102</v>
      </c>
      <c r="G356" s="841" t="s">
        <v>1144</v>
      </c>
      <c r="H356" s="832" t="s">
        <v>1131</v>
      </c>
      <c r="I356" s="841"/>
      <c r="J356" s="841" t="s">
        <v>730</v>
      </c>
      <c r="K356" s="841">
        <v>2</v>
      </c>
      <c r="L356" s="841" t="s">
        <v>731</v>
      </c>
      <c r="M356" s="841">
        <v>43600</v>
      </c>
      <c r="N356" s="841" t="s">
        <v>732</v>
      </c>
      <c r="O356" s="841">
        <v>94980</v>
      </c>
      <c r="P356" s="841">
        <v>51380</v>
      </c>
      <c r="Q356" s="841">
        <v>17610</v>
      </c>
      <c r="R356" s="841">
        <v>22610</v>
      </c>
      <c r="S356" s="841"/>
      <c r="T356" s="841"/>
      <c r="U356" s="841"/>
      <c r="V356" s="841" t="s">
        <v>1003</v>
      </c>
      <c r="W356" s="841">
        <v>1</v>
      </c>
      <c r="X356" s="841"/>
    </row>
    <row r="357" spans="1:24" ht="12.75" customHeight="1">
      <c r="A357" s="841">
        <v>1705</v>
      </c>
      <c r="B357" s="841">
        <v>2840</v>
      </c>
      <c r="C357" s="841" t="s">
        <v>726</v>
      </c>
      <c r="D357" s="841" t="s">
        <v>727</v>
      </c>
      <c r="E357" s="841">
        <v>20818</v>
      </c>
      <c r="F357" s="841" t="s">
        <v>102</v>
      </c>
      <c r="G357" s="841" t="s">
        <v>1145</v>
      </c>
      <c r="H357" s="832" t="s">
        <v>1146</v>
      </c>
      <c r="I357" s="841"/>
      <c r="J357" s="841" t="s">
        <v>730</v>
      </c>
      <c r="K357" s="841">
        <v>2</v>
      </c>
      <c r="L357" s="841" t="s">
        <v>731</v>
      </c>
      <c r="M357" s="841">
        <v>43600</v>
      </c>
      <c r="N357" s="841" t="s">
        <v>732</v>
      </c>
      <c r="O357" s="841">
        <v>94980</v>
      </c>
      <c r="P357" s="841">
        <v>51380</v>
      </c>
      <c r="Q357" s="841">
        <v>17610</v>
      </c>
      <c r="R357" s="841">
        <v>22610</v>
      </c>
      <c r="S357" s="841"/>
      <c r="T357" s="841"/>
      <c r="U357" s="841"/>
      <c r="V357" s="841" t="s">
        <v>1003</v>
      </c>
      <c r="W357" s="841">
        <v>1</v>
      </c>
      <c r="X357" s="841"/>
    </row>
    <row r="358" spans="1:24" ht="12.75" customHeight="1">
      <c r="A358" s="841">
        <v>1710</v>
      </c>
      <c r="B358" s="841">
        <v>2840</v>
      </c>
      <c r="C358" s="841" t="s">
        <v>726</v>
      </c>
      <c r="D358" s="841" t="s">
        <v>727</v>
      </c>
      <c r="E358" s="841">
        <v>20820</v>
      </c>
      <c r="F358" s="841" t="s">
        <v>102</v>
      </c>
      <c r="G358" s="841" t="s">
        <v>1147</v>
      </c>
      <c r="H358" s="832" t="s">
        <v>1133</v>
      </c>
      <c r="I358" s="841"/>
      <c r="J358" s="841" t="s">
        <v>730</v>
      </c>
      <c r="K358" s="841">
        <v>1</v>
      </c>
      <c r="L358" s="841" t="s">
        <v>731</v>
      </c>
      <c r="M358" s="841">
        <v>43600</v>
      </c>
      <c r="N358" s="841" t="s">
        <v>732</v>
      </c>
      <c r="O358" s="841">
        <v>94980</v>
      </c>
      <c r="P358" s="841">
        <v>51380</v>
      </c>
      <c r="Q358" s="841">
        <v>17610</v>
      </c>
      <c r="R358" s="841">
        <v>22610</v>
      </c>
      <c r="S358" s="841"/>
      <c r="T358" s="841"/>
      <c r="U358" s="841"/>
      <c r="V358" s="841" t="s">
        <v>1003</v>
      </c>
      <c r="W358" s="841">
        <v>1</v>
      </c>
      <c r="X358" s="841"/>
    </row>
    <row r="359" spans="1:24" ht="12.75" customHeight="1">
      <c r="A359" s="841">
        <v>1705</v>
      </c>
      <c r="B359" s="841">
        <v>2840</v>
      </c>
      <c r="C359" s="841" t="s">
        <v>726</v>
      </c>
      <c r="D359" s="841" t="s">
        <v>727</v>
      </c>
      <c r="E359" s="841">
        <v>20821</v>
      </c>
      <c r="F359" s="841" t="s">
        <v>102</v>
      </c>
      <c r="G359" s="841" t="s">
        <v>1148</v>
      </c>
      <c r="H359" s="832" t="s">
        <v>1133</v>
      </c>
      <c r="I359" s="841"/>
      <c r="J359" s="841" t="s">
        <v>730</v>
      </c>
      <c r="K359" s="841">
        <v>1</v>
      </c>
      <c r="L359" s="841" t="s">
        <v>731</v>
      </c>
      <c r="M359" s="841">
        <v>43600</v>
      </c>
      <c r="N359" s="841" t="s">
        <v>732</v>
      </c>
      <c r="O359" s="841">
        <v>94980</v>
      </c>
      <c r="P359" s="841">
        <v>51380</v>
      </c>
      <c r="Q359" s="841">
        <v>17610</v>
      </c>
      <c r="R359" s="841">
        <v>22610</v>
      </c>
      <c r="S359" s="841"/>
      <c r="T359" s="841"/>
      <c r="U359" s="841"/>
      <c r="V359" s="841" t="s">
        <v>1003</v>
      </c>
      <c r="W359" s="841">
        <v>1</v>
      </c>
      <c r="X359" s="841"/>
    </row>
    <row r="360" spans="1:24" ht="12.75" customHeight="1">
      <c r="A360" s="841">
        <v>1570</v>
      </c>
      <c r="B360" s="841">
        <v>2820</v>
      </c>
      <c r="C360" s="841" t="s">
        <v>1149</v>
      </c>
      <c r="D360" s="841" t="s">
        <v>1112</v>
      </c>
      <c r="E360" s="841">
        <v>20822</v>
      </c>
      <c r="F360" s="841" t="s">
        <v>102</v>
      </c>
      <c r="G360" s="841" t="s">
        <v>1150</v>
      </c>
      <c r="H360" s="832" t="s">
        <v>1151</v>
      </c>
      <c r="I360" s="832" t="s">
        <v>1115</v>
      </c>
      <c r="J360" s="841" t="s">
        <v>730</v>
      </c>
      <c r="K360" s="841">
        <v>1</v>
      </c>
      <c r="L360" s="841" t="s">
        <v>731</v>
      </c>
      <c r="M360" s="841">
        <v>43600</v>
      </c>
      <c r="N360" s="841" t="s">
        <v>1034</v>
      </c>
      <c r="O360" s="841">
        <v>210090</v>
      </c>
      <c r="P360" s="841">
        <v>166490</v>
      </c>
      <c r="Q360" s="841">
        <v>17610</v>
      </c>
      <c r="R360" s="841">
        <v>22610</v>
      </c>
      <c r="S360" s="841"/>
      <c r="T360" s="841">
        <v>870</v>
      </c>
      <c r="U360" s="841">
        <v>260</v>
      </c>
      <c r="V360" s="841" t="s">
        <v>1003</v>
      </c>
      <c r="W360" s="841">
        <v>1</v>
      </c>
      <c r="X360" s="841"/>
    </row>
    <row r="361" spans="1:24" ht="12.75" customHeight="1">
      <c r="A361" s="841">
        <v>1705</v>
      </c>
      <c r="B361" s="841">
        <v>2840</v>
      </c>
      <c r="C361" s="841" t="s">
        <v>726</v>
      </c>
      <c r="D361" s="841" t="s">
        <v>727</v>
      </c>
      <c r="E361" s="841">
        <v>20823</v>
      </c>
      <c r="F361" s="841" t="s">
        <v>102</v>
      </c>
      <c r="G361" s="841" t="s">
        <v>1152</v>
      </c>
      <c r="H361" s="832" t="s">
        <v>1153</v>
      </c>
      <c r="I361" s="841"/>
      <c r="J361" s="841" t="s">
        <v>730</v>
      </c>
      <c r="K361" s="841">
        <v>3</v>
      </c>
      <c r="L361" s="841" t="s">
        <v>731</v>
      </c>
      <c r="M361" s="841">
        <v>43600</v>
      </c>
      <c r="N361" s="841" t="s">
        <v>732</v>
      </c>
      <c r="O361" s="841">
        <v>94980</v>
      </c>
      <c r="P361" s="841">
        <v>51380</v>
      </c>
      <c r="Q361" s="841">
        <v>17610</v>
      </c>
      <c r="R361" s="841">
        <v>22610</v>
      </c>
      <c r="S361" s="841"/>
      <c r="T361" s="841"/>
      <c r="U361" s="841"/>
      <c r="V361" s="841" t="s">
        <v>1003</v>
      </c>
      <c r="W361" s="841">
        <v>1</v>
      </c>
      <c r="X361" s="841"/>
    </row>
    <row r="362" spans="1:24" ht="12.75" customHeight="1">
      <c r="A362" s="841">
        <v>1705</v>
      </c>
      <c r="B362" s="841">
        <v>2840</v>
      </c>
      <c r="C362" s="841" t="s">
        <v>726</v>
      </c>
      <c r="D362" s="841" t="s">
        <v>727</v>
      </c>
      <c r="E362" s="841">
        <v>20824</v>
      </c>
      <c r="F362" s="841" t="s">
        <v>102</v>
      </c>
      <c r="G362" s="841" t="s">
        <v>1154</v>
      </c>
      <c r="H362" s="832" t="s">
        <v>1131</v>
      </c>
      <c r="I362" s="841"/>
      <c r="J362" s="841" t="s">
        <v>730</v>
      </c>
      <c r="K362" s="841">
        <v>4</v>
      </c>
      <c r="L362" s="841" t="s">
        <v>731</v>
      </c>
      <c r="M362" s="841">
        <v>43600</v>
      </c>
      <c r="N362" s="841" t="s">
        <v>732</v>
      </c>
      <c r="O362" s="841">
        <v>94980</v>
      </c>
      <c r="P362" s="841">
        <v>51380</v>
      </c>
      <c r="Q362" s="841">
        <v>17610</v>
      </c>
      <c r="R362" s="841">
        <v>22610</v>
      </c>
      <c r="S362" s="841"/>
      <c r="T362" s="841"/>
      <c r="U362" s="841"/>
      <c r="V362" s="841" t="s">
        <v>1003</v>
      </c>
      <c r="W362" s="841">
        <v>1</v>
      </c>
      <c r="X362" s="841"/>
    </row>
    <row r="363" spans="1:24" ht="12.75" customHeight="1">
      <c r="A363" s="841">
        <v>1710</v>
      </c>
      <c r="B363" s="841">
        <v>2840</v>
      </c>
      <c r="C363" s="841" t="s">
        <v>726</v>
      </c>
      <c r="D363" s="841" t="s">
        <v>727</v>
      </c>
      <c r="E363" s="841">
        <v>20825</v>
      </c>
      <c r="F363" s="841" t="s">
        <v>102</v>
      </c>
      <c r="G363" s="841" t="s">
        <v>1155</v>
      </c>
      <c r="H363" s="832" t="s">
        <v>1143</v>
      </c>
      <c r="I363" s="841"/>
      <c r="J363" s="841" t="s">
        <v>730</v>
      </c>
      <c r="K363" s="841">
        <v>2</v>
      </c>
      <c r="L363" s="841" t="s">
        <v>731</v>
      </c>
      <c r="M363" s="841">
        <v>43600</v>
      </c>
      <c r="N363" s="841" t="s">
        <v>732</v>
      </c>
      <c r="O363" s="841">
        <v>94980</v>
      </c>
      <c r="P363" s="841">
        <v>51380</v>
      </c>
      <c r="Q363" s="841">
        <v>17610</v>
      </c>
      <c r="R363" s="841">
        <v>22610</v>
      </c>
      <c r="S363" s="841"/>
      <c r="T363" s="841"/>
      <c r="U363" s="841"/>
      <c r="V363" s="841" t="s">
        <v>1003</v>
      </c>
      <c r="W363" s="841">
        <v>1</v>
      </c>
      <c r="X363" s="841"/>
    </row>
    <row r="364" spans="1:24" ht="12.75" customHeight="1">
      <c r="A364" s="841">
        <v>1705</v>
      </c>
      <c r="B364" s="841">
        <v>2840</v>
      </c>
      <c r="C364" s="841" t="s">
        <v>726</v>
      </c>
      <c r="D364" s="841" t="s">
        <v>727</v>
      </c>
      <c r="E364" s="841">
        <v>20826</v>
      </c>
      <c r="F364" s="841" t="s">
        <v>102</v>
      </c>
      <c r="G364" s="841" t="s">
        <v>1156</v>
      </c>
      <c r="H364" s="832" t="s">
        <v>1129</v>
      </c>
      <c r="I364" s="841"/>
      <c r="J364" s="841" t="s">
        <v>730</v>
      </c>
      <c r="K364" s="841">
        <v>1</v>
      </c>
      <c r="L364" s="841" t="s">
        <v>731</v>
      </c>
      <c r="M364" s="841">
        <v>43600</v>
      </c>
      <c r="N364" s="841" t="s">
        <v>732</v>
      </c>
      <c r="O364" s="841">
        <v>94980</v>
      </c>
      <c r="P364" s="841">
        <v>51380</v>
      </c>
      <c r="Q364" s="841">
        <v>17610</v>
      </c>
      <c r="R364" s="841">
        <v>22610</v>
      </c>
      <c r="S364" s="841"/>
      <c r="T364" s="841"/>
      <c r="U364" s="841"/>
      <c r="V364" s="841" t="s">
        <v>1003</v>
      </c>
      <c r="W364" s="841">
        <v>1</v>
      </c>
      <c r="X364" s="841"/>
    </row>
    <row r="365" spans="1:24" ht="12.75" customHeight="1">
      <c r="A365" s="841">
        <v>1235</v>
      </c>
      <c r="B365" s="841">
        <v>2824</v>
      </c>
      <c r="C365" s="841" t="s">
        <v>1097</v>
      </c>
      <c r="D365" s="841" t="s">
        <v>740</v>
      </c>
      <c r="E365" s="841">
        <v>20828</v>
      </c>
      <c r="F365" s="841" t="s">
        <v>102</v>
      </c>
      <c r="G365" s="841" t="s">
        <v>1157</v>
      </c>
      <c r="H365" s="832" t="s">
        <v>1121</v>
      </c>
      <c r="I365" s="841"/>
      <c r="J365" s="841" t="s">
        <v>730</v>
      </c>
      <c r="K365" s="841">
        <v>1</v>
      </c>
      <c r="L365" s="841" t="s">
        <v>731</v>
      </c>
      <c r="M365" s="841">
        <v>43600</v>
      </c>
      <c r="N365" s="841" t="s">
        <v>817</v>
      </c>
      <c r="O365" s="841">
        <v>164010</v>
      </c>
      <c r="P365" s="841">
        <v>120410</v>
      </c>
      <c r="Q365" s="841">
        <v>21500</v>
      </c>
      <c r="R365" s="841">
        <v>37020</v>
      </c>
      <c r="S365" s="841"/>
      <c r="T365" s="841"/>
      <c r="U365" s="841"/>
      <c r="V365" s="841" t="s">
        <v>1003</v>
      </c>
      <c r="W365" s="841">
        <v>1</v>
      </c>
      <c r="X365" s="841"/>
    </row>
    <row r="366" spans="1:24" ht="12.75" customHeight="1">
      <c r="A366" s="841">
        <v>1235</v>
      </c>
      <c r="B366" s="841">
        <v>2824</v>
      </c>
      <c r="C366" s="841" t="s">
        <v>1097</v>
      </c>
      <c r="D366" s="841" t="s">
        <v>740</v>
      </c>
      <c r="E366" s="841">
        <v>20829</v>
      </c>
      <c r="F366" s="841" t="s">
        <v>102</v>
      </c>
      <c r="G366" s="841" t="s">
        <v>1158</v>
      </c>
      <c r="H366" s="832" t="s">
        <v>1159</v>
      </c>
      <c r="I366" s="841"/>
      <c r="J366" s="841" t="s">
        <v>730</v>
      </c>
      <c r="K366" s="841">
        <v>2</v>
      </c>
      <c r="L366" s="841" t="s">
        <v>731</v>
      </c>
      <c r="M366" s="841">
        <v>43600</v>
      </c>
      <c r="N366" s="841" t="s">
        <v>817</v>
      </c>
      <c r="O366" s="841">
        <v>164010</v>
      </c>
      <c r="P366" s="841">
        <v>120410</v>
      </c>
      <c r="Q366" s="841">
        <v>21500</v>
      </c>
      <c r="R366" s="841">
        <v>37020</v>
      </c>
      <c r="S366" s="841"/>
      <c r="T366" s="841"/>
      <c r="U366" s="841"/>
      <c r="V366" s="841" t="s">
        <v>1003</v>
      </c>
      <c r="W366" s="841">
        <v>1</v>
      </c>
      <c r="X366" s="841"/>
    </row>
    <row r="367" spans="1:24" ht="12.75" customHeight="1">
      <c r="A367" s="841">
        <v>1034</v>
      </c>
      <c r="B367" s="841">
        <v>2840</v>
      </c>
      <c r="C367" s="841" t="s">
        <v>726</v>
      </c>
      <c r="D367" s="841" t="s">
        <v>946</v>
      </c>
      <c r="E367" s="841">
        <v>20830</v>
      </c>
      <c r="F367" s="841" t="s">
        <v>102</v>
      </c>
      <c r="G367" s="841" t="s">
        <v>1160</v>
      </c>
      <c r="H367" s="832" t="s">
        <v>1161</v>
      </c>
      <c r="I367" s="841"/>
      <c r="J367" s="841" t="s">
        <v>730</v>
      </c>
      <c r="K367" s="841">
        <v>5</v>
      </c>
      <c r="L367" s="841" t="s">
        <v>731</v>
      </c>
      <c r="M367" s="841">
        <v>43600</v>
      </c>
      <c r="N367" s="841" t="s">
        <v>732</v>
      </c>
      <c r="O367" s="841">
        <v>94980</v>
      </c>
      <c r="P367" s="841">
        <v>51380</v>
      </c>
      <c r="Q367" s="841">
        <v>17610</v>
      </c>
      <c r="R367" s="841">
        <v>22610</v>
      </c>
      <c r="S367" s="841"/>
      <c r="T367" s="841"/>
      <c r="U367" s="841"/>
      <c r="V367" s="841" t="s">
        <v>1003</v>
      </c>
      <c r="W367" s="841">
        <v>2</v>
      </c>
      <c r="X367" s="841"/>
    </row>
    <row r="368" spans="1:24" ht="12.75" customHeight="1">
      <c r="A368" s="841">
        <v>1550</v>
      </c>
      <c r="B368" s="841">
        <v>2951</v>
      </c>
      <c r="C368" s="841" t="s">
        <v>1162</v>
      </c>
      <c r="D368" s="841" t="s">
        <v>1112</v>
      </c>
      <c r="E368" s="841">
        <v>20832</v>
      </c>
      <c r="F368" s="841" t="s">
        <v>102</v>
      </c>
      <c r="G368" s="841" t="s">
        <v>1163</v>
      </c>
      <c r="H368" s="832" t="s">
        <v>1164</v>
      </c>
      <c r="I368" s="841"/>
      <c r="J368" s="841" t="s">
        <v>730</v>
      </c>
      <c r="K368" s="841">
        <v>3</v>
      </c>
      <c r="L368" s="841" t="s">
        <v>731</v>
      </c>
      <c r="M368" s="841">
        <v>43600</v>
      </c>
      <c r="N368" s="841" t="s">
        <v>1165</v>
      </c>
      <c r="O368" s="841">
        <v>231520</v>
      </c>
      <c r="P368" s="841">
        <v>187920</v>
      </c>
      <c r="Q368" s="841">
        <v>17610</v>
      </c>
      <c r="R368" s="841">
        <v>22610</v>
      </c>
      <c r="S368" s="841"/>
      <c r="T368" s="841"/>
      <c r="U368" s="841"/>
      <c r="V368" s="841" t="s">
        <v>1003</v>
      </c>
      <c r="W368" s="841">
        <v>2</v>
      </c>
      <c r="X368" s="841"/>
    </row>
    <row r="369" spans="1:24" ht="12.75" customHeight="1">
      <c r="A369" s="841">
        <v>3274</v>
      </c>
      <c r="B369" s="841">
        <v>2840</v>
      </c>
      <c r="C369" s="841" t="s">
        <v>726</v>
      </c>
      <c r="D369" s="841" t="s">
        <v>923</v>
      </c>
      <c r="E369" s="841">
        <v>20833</v>
      </c>
      <c r="F369" s="841" t="s">
        <v>102</v>
      </c>
      <c r="G369" s="841" t="s">
        <v>1166</v>
      </c>
      <c r="H369" s="832" t="s">
        <v>1167</v>
      </c>
      <c r="I369" s="841"/>
      <c r="J369" s="841" t="s">
        <v>730</v>
      </c>
      <c r="K369" s="841">
        <v>2</v>
      </c>
      <c r="L369" s="841" t="s">
        <v>1168</v>
      </c>
      <c r="M369" s="841">
        <v>43600</v>
      </c>
      <c r="N369" s="841" t="s">
        <v>732</v>
      </c>
      <c r="O369" s="841">
        <v>94980</v>
      </c>
      <c r="P369" s="841">
        <v>51380</v>
      </c>
      <c r="Q369" s="841">
        <v>12420</v>
      </c>
      <c r="R369" s="841">
        <v>12530</v>
      </c>
      <c r="S369" s="841"/>
      <c r="T369" s="841"/>
      <c r="U369" s="841"/>
      <c r="V369" s="841" t="s">
        <v>1003</v>
      </c>
      <c r="W369" s="841">
        <v>6</v>
      </c>
      <c r="X369" s="841"/>
    </row>
    <row r="370" spans="1:24" ht="12.75" customHeight="1">
      <c r="A370" s="841">
        <v>1034</v>
      </c>
      <c r="B370" s="841">
        <v>2803</v>
      </c>
      <c r="C370" s="841" t="s">
        <v>945</v>
      </c>
      <c r="D370" s="841" t="s">
        <v>946</v>
      </c>
      <c r="E370" s="841">
        <v>20834</v>
      </c>
      <c r="F370" s="841" t="s">
        <v>102</v>
      </c>
      <c r="G370" s="841" t="s">
        <v>1169</v>
      </c>
      <c r="H370" s="832" t="s">
        <v>1170</v>
      </c>
      <c r="I370" s="841"/>
      <c r="J370" s="841" t="s">
        <v>730</v>
      </c>
      <c r="K370" s="841">
        <v>5</v>
      </c>
      <c r="L370" s="841" t="s">
        <v>731</v>
      </c>
      <c r="M370" s="841">
        <v>43600</v>
      </c>
      <c r="N370" s="841" t="s">
        <v>742</v>
      </c>
      <c r="O370" s="841">
        <v>122380</v>
      </c>
      <c r="P370" s="841">
        <v>78780</v>
      </c>
      <c r="Q370" s="841">
        <v>17610</v>
      </c>
      <c r="R370" s="841">
        <v>22610</v>
      </c>
      <c r="S370" s="841"/>
      <c r="T370" s="841"/>
      <c r="U370" s="841"/>
      <c r="V370" s="841" t="s">
        <v>1003</v>
      </c>
      <c r="W370" s="841">
        <v>2</v>
      </c>
      <c r="X370" s="841"/>
    </row>
    <row r="371" spans="1:24" ht="12.75" customHeight="1">
      <c r="A371" s="841">
        <v>1034</v>
      </c>
      <c r="B371" s="841">
        <v>2803</v>
      </c>
      <c r="C371" s="841" t="s">
        <v>945</v>
      </c>
      <c r="D371" s="841" t="s">
        <v>946</v>
      </c>
      <c r="E371" s="841">
        <v>20835</v>
      </c>
      <c r="F371" s="841" t="s">
        <v>102</v>
      </c>
      <c r="G371" s="841" t="s">
        <v>1171</v>
      </c>
      <c r="H371" s="832" t="s">
        <v>1170</v>
      </c>
      <c r="I371" s="841"/>
      <c r="J371" s="841" t="s">
        <v>730</v>
      </c>
      <c r="K371" s="841">
        <v>5</v>
      </c>
      <c r="L371" s="841" t="s">
        <v>731</v>
      </c>
      <c r="M371" s="841">
        <v>43600</v>
      </c>
      <c r="N371" s="841" t="s">
        <v>742</v>
      </c>
      <c r="O371" s="841">
        <v>122380</v>
      </c>
      <c r="P371" s="841">
        <v>78780</v>
      </c>
      <c r="Q371" s="841">
        <v>17610</v>
      </c>
      <c r="R371" s="841">
        <v>22610</v>
      </c>
      <c r="S371" s="841"/>
      <c r="T371" s="841"/>
      <c r="U371" s="841"/>
      <c r="V371" s="841" t="s">
        <v>1003</v>
      </c>
      <c r="W371" s="841">
        <v>2</v>
      </c>
      <c r="X371" s="841"/>
    </row>
    <row r="372" spans="1:24" ht="12.75" customHeight="1">
      <c r="A372" s="841">
        <v>1952</v>
      </c>
      <c r="B372" s="841">
        <v>2840</v>
      </c>
      <c r="C372" s="841" t="s">
        <v>726</v>
      </c>
      <c r="D372" s="841" t="s">
        <v>923</v>
      </c>
      <c r="E372" s="841">
        <v>20836</v>
      </c>
      <c r="F372" s="841" t="s">
        <v>102</v>
      </c>
      <c r="G372" s="841" t="s">
        <v>1172</v>
      </c>
      <c r="H372" s="832" t="s">
        <v>1173</v>
      </c>
      <c r="I372" s="841"/>
      <c r="J372" s="841" t="s">
        <v>730</v>
      </c>
      <c r="K372" s="841">
        <v>2</v>
      </c>
      <c r="L372" s="841" t="s">
        <v>731</v>
      </c>
      <c r="M372" s="841">
        <v>43600</v>
      </c>
      <c r="N372" s="841" t="s">
        <v>732</v>
      </c>
      <c r="O372" s="841">
        <v>94980</v>
      </c>
      <c r="P372" s="841">
        <v>51380</v>
      </c>
      <c r="Q372" s="841">
        <v>9180</v>
      </c>
      <c r="R372" s="841">
        <v>8350</v>
      </c>
      <c r="S372" s="841"/>
      <c r="T372" s="841"/>
      <c r="U372" s="841"/>
      <c r="V372" s="841" t="s">
        <v>1003</v>
      </c>
      <c r="W372" s="841">
        <v>1</v>
      </c>
      <c r="X372" s="841"/>
    </row>
    <row r="373" spans="1:24" ht="12.75" customHeight="1">
      <c r="A373" s="841">
        <v>1952</v>
      </c>
      <c r="B373" s="841">
        <v>2840</v>
      </c>
      <c r="C373" s="841" t="s">
        <v>726</v>
      </c>
      <c r="D373" s="841" t="s">
        <v>923</v>
      </c>
      <c r="E373" s="841">
        <v>20837</v>
      </c>
      <c r="F373" s="841" t="s">
        <v>102</v>
      </c>
      <c r="G373" s="841" t="s">
        <v>1174</v>
      </c>
      <c r="H373" s="832" t="s">
        <v>1173</v>
      </c>
      <c r="I373" s="841"/>
      <c r="J373" s="841" t="s">
        <v>730</v>
      </c>
      <c r="K373" s="841">
        <v>2</v>
      </c>
      <c r="L373" s="841" t="s">
        <v>731</v>
      </c>
      <c r="M373" s="841">
        <v>43600</v>
      </c>
      <c r="N373" s="841" t="s">
        <v>732</v>
      </c>
      <c r="O373" s="841">
        <v>94980</v>
      </c>
      <c r="P373" s="841">
        <v>51380</v>
      </c>
      <c r="Q373" s="841">
        <v>9180</v>
      </c>
      <c r="R373" s="841">
        <v>8350</v>
      </c>
      <c r="S373" s="841"/>
      <c r="T373" s="841"/>
      <c r="U373" s="841"/>
      <c r="V373" s="841" t="s">
        <v>1003</v>
      </c>
      <c r="W373" s="841">
        <v>1</v>
      </c>
      <c r="X373" s="841"/>
    </row>
    <row r="374" spans="1:24" ht="12.75" customHeight="1">
      <c r="A374" s="841">
        <v>1715</v>
      </c>
      <c r="B374" s="841">
        <v>2840</v>
      </c>
      <c r="C374" s="841" t="s">
        <v>726</v>
      </c>
      <c r="D374" s="841" t="s">
        <v>727</v>
      </c>
      <c r="E374" s="841">
        <v>20838</v>
      </c>
      <c r="F374" s="841" t="s">
        <v>102</v>
      </c>
      <c r="G374" s="841" t="s">
        <v>1175</v>
      </c>
      <c r="H374" s="832" t="s">
        <v>1153</v>
      </c>
      <c r="I374" s="841"/>
      <c r="J374" s="841" t="s">
        <v>730</v>
      </c>
      <c r="K374" s="841">
        <v>3</v>
      </c>
      <c r="L374" s="841" t="s">
        <v>731</v>
      </c>
      <c r="M374" s="841">
        <v>43600</v>
      </c>
      <c r="N374" s="841" t="s">
        <v>732</v>
      </c>
      <c r="O374" s="841">
        <v>94980</v>
      </c>
      <c r="P374" s="841">
        <v>51380</v>
      </c>
      <c r="Q374" s="841">
        <v>17610</v>
      </c>
      <c r="R374" s="841">
        <v>29240</v>
      </c>
      <c r="S374" s="841"/>
      <c r="T374" s="841"/>
      <c r="U374" s="841"/>
      <c r="V374" s="841" t="s">
        <v>1003</v>
      </c>
      <c r="W374" s="841">
        <v>1</v>
      </c>
      <c r="X374" s="841"/>
    </row>
    <row r="375" spans="1:24" ht="12.75" customHeight="1">
      <c r="A375" s="841">
        <v>1715</v>
      </c>
      <c r="B375" s="841">
        <v>2840</v>
      </c>
      <c r="C375" s="841" t="s">
        <v>726</v>
      </c>
      <c r="D375" s="841" t="s">
        <v>727</v>
      </c>
      <c r="E375" s="841">
        <v>20839</v>
      </c>
      <c r="F375" s="841" t="s">
        <v>102</v>
      </c>
      <c r="G375" s="841" t="s">
        <v>1176</v>
      </c>
      <c r="H375" s="832" t="s">
        <v>1177</v>
      </c>
      <c r="I375" s="841"/>
      <c r="J375" s="841" t="s">
        <v>730</v>
      </c>
      <c r="K375" s="841">
        <v>3</v>
      </c>
      <c r="L375" s="841" t="s">
        <v>731</v>
      </c>
      <c r="M375" s="841">
        <v>43600</v>
      </c>
      <c r="N375" s="841" t="s">
        <v>732</v>
      </c>
      <c r="O375" s="841">
        <v>94980</v>
      </c>
      <c r="P375" s="841">
        <v>51380</v>
      </c>
      <c r="Q375" s="841">
        <v>17610</v>
      </c>
      <c r="R375" s="841">
        <v>29240</v>
      </c>
      <c r="S375" s="841"/>
      <c r="T375" s="841"/>
      <c r="U375" s="841"/>
      <c r="V375" s="841" t="s">
        <v>1003</v>
      </c>
      <c r="W375" s="841">
        <v>1</v>
      </c>
      <c r="X375" s="841"/>
    </row>
    <row r="376" spans="1:24" ht="12.75" customHeight="1">
      <c r="A376" s="841">
        <v>1715</v>
      </c>
      <c r="B376" s="841">
        <v>2840</v>
      </c>
      <c r="C376" s="841" t="s">
        <v>726</v>
      </c>
      <c r="D376" s="841" t="s">
        <v>727</v>
      </c>
      <c r="E376" s="841">
        <v>20840</v>
      </c>
      <c r="F376" s="841" t="s">
        <v>102</v>
      </c>
      <c r="G376" s="841" t="s">
        <v>1178</v>
      </c>
      <c r="H376" s="832" t="s">
        <v>1177</v>
      </c>
      <c r="I376" s="841"/>
      <c r="J376" s="841" t="s">
        <v>730</v>
      </c>
      <c r="K376" s="841">
        <v>3</v>
      </c>
      <c r="L376" s="841" t="s">
        <v>731</v>
      </c>
      <c r="M376" s="841">
        <v>43600</v>
      </c>
      <c r="N376" s="841" t="s">
        <v>732</v>
      </c>
      <c r="O376" s="841">
        <v>94980</v>
      </c>
      <c r="P376" s="841">
        <v>51380</v>
      </c>
      <c r="Q376" s="841">
        <v>17610</v>
      </c>
      <c r="R376" s="841">
        <v>29240</v>
      </c>
      <c r="S376" s="841"/>
      <c r="T376" s="841"/>
      <c r="U376" s="841"/>
      <c r="V376" s="841" t="s">
        <v>1003</v>
      </c>
      <c r="W376" s="841">
        <v>1</v>
      </c>
      <c r="X376" s="841"/>
    </row>
    <row r="377" spans="1:24" ht="12.75" customHeight="1">
      <c r="A377" s="841">
        <v>1715</v>
      </c>
      <c r="B377" s="841">
        <v>2840</v>
      </c>
      <c r="C377" s="841" t="s">
        <v>726</v>
      </c>
      <c r="D377" s="841" t="s">
        <v>727</v>
      </c>
      <c r="E377" s="841">
        <v>20841</v>
      </c>
      <c r="F377" s="841" t="s">
        <v>102</v>
      </c>
      <c r="G377" s="841" t="s">
        <v>1179</v>
      </c>
      <c r="H377" s="832" t="s">
        <v>1146</v>
      </c>
      <c r="I377" s="841"/>
      <c r="J377" s="841" t="s">
        <v>730</v>
      </c>
      <c r="K377" s="841">
        <v>5</v>
      </c>
      <c r="L377" s="841" t="s">
        <v>731</v>
      </c>
      <c r="M377" s="841">
        <v>43600</v>
      </c>
      <c r="N377" s="841" t="s">
        <v>732</v>
      </c>
      <c r="O377" s="841">
        <v>94980</v>
      </c>
      <c r="P377" s="841">
        <v>51380</v>
      </c>
      <c r="Q377" s="841">
        <v>17610</v>
      </c>
      <c r="R377" s="841">
        <v>29240</v>
      </c>
      <c r="S377" s="841"/>
      <c r="T377" s="841"/>
      <c r="U377" s="841"/>
      <c r="V377" s="841" t="s">
        <v>1003</v>
      </c>
      <c r="W377" s="841">
        <v>1</v>
      </c>
      <c r="X377" s="841"/>
    </row>
    <row r="378" spans="1:24" ht="12.75" customHeight="1">
      <c r="A378" s="841">
        <v>1715</v>
      </c>
      <c r="B378" s="841">
        <v>2840</v>
      </c>
      <c r="C378" s="841" t="s">
        <v>726</v>
      </c>
      <c r="D378" s="841" t="s">
        <v>727</v>
      </c>
      <c r="E378" s="841">
        <v>20842</v>
      </c>
      <c r="F378" s="841" t="s">
        <v>102</v>
      </c>
      <c r="G378" s="841" t="s">
        <v>1180</v>
      </c>
      <c r="H378" s="832" t="s">
        <v>1133</v>
      </c>
      <c r="I378" s="841"/>
      <c r="J378" s="841" t="s">
        <v>730</v>
      </c>
      <c r="K378" s="841">
        <v>3</v>
      </c>
      <c r="L378" s="841" t="s">
        <v>731</v>
      </c>
      <c r="M378" s="841">
        <v>43600</v>
      </c>
      <c r="N378" s="841" t="s">
        <v>732</v>
      </c>
      <c r="O378" s="841">
        <v>94980</v>
      </c>
      <c r="P378" s="841">
        <v>51380</v>
      </c>
      <c r="Q378" s="841">
        <v>17610</v>
      </c>
      <c r="R378" s="841">
        <v>29240</v>
      </c>
      <c r="S378" s="841"/>
      <c r="T378" s="841"/>
      <c r="U378" s="841"/>
      <c r="V378" s="841" t="s">
        <v>1003</v>
      </c>
      <c r="W378" s="841">
        <v>1</v>
      </c>
      <c r="X378" s="841"/>
    </row>
    <row r="379" spans="1:24" ht="12.75" customHeight="1">
      <c r="A379" s="841">
        <v>1715</v>
      </c>
      <c r="B379" s="841">
        <v>2840</v>
      </c>
      <c r="C379" s="841" t="s">
        <v>726</v>
      </c>
      <c r="D379" s="841" t="s">
        <v>727</v>
      </c>
      <c r="E379" s="841">
        <v>20843</v>
      </c>
      <c r="F379" s="841" t="s">
        <v>102</v>
      </c>
      <c r="G379" s="841" t="s">
        <v>1181</v>
      </c>
      <c r="H379" s="832" t="s">
        <v>1182</v>
      </c>
      <c r="I379" s="841"/>
      <c r="J379" s="841" t="s">
        <v>730</v>
      </c>
      <c r="K379" s="841">
        <v>3</v>
      </c>
      <c r="L379" s="841" t="s">
        <v>731</v>
      </c>
      <c r="M379" s="841">
        <v>43600</v>
      </c>
      <c r="N379" s="841" t="s">
        <v>732</v>
      </c>
      <c r="O379" s="841">
        <v>94980</v>
      </c>
      <c r="P379" s="841">
        <v>51380</v>
      </c>
      <c r="Q379" s="841">
        <v>17610</v>
      </c>
      <c r="R379" s="841">
        <v>29240</v>
      </c>
      <c r="S379" s="841"/>
      <c r="T379" s="841"/>
      <c r="U379" s="841"/>
      <c r="V379" s="841" t="s">
        <v>1003</v>
      </c>
      <c r="W379" s="841">
        <v>1</v>
      </c>
      <c r="X379" s="841"/>
    </row>
    <row r="380" spans="1:24" ht="12.75" customHeight="1">
      <c r="A380" s="841">
        <v>1715</v>
      </c>
      <c r="B380" s="841">
        <v>2840</v>
      </c>
      <c r="C380" s="841" t="s">
        <v>726</v>
      </c>
      <c r="D380" s="841" t="s">
        <v>727</v>
      </c>
      <c r="E380" s="841">
        <v>20844</v>
      </c>
      <c r="F380" s="841" t="s">
        <v>102</v>
      </c>
      <c r="G380" s="841" t="s">
        <v>1183</v>
      </c>
      <c r="H380" s="832" t="s">
        <v>1131</v>
      </c>
      <c r="I380" s="841"/>
      <c r="J380" s="841" t="s">
        <v>730</v>
      </c>
      <c r="K380" s="841">
        <v>3</v>
      </c>
      <c r="L380" s="841" t="s">
        <v>731</v>
      </c>
      <c r="M380" s="841">
        <v>43600</v>
      </c>
      <c r="N380" s="841" t="s">
        <v>732</v>
      </c>
      <c r="O380" s="841">
        <v>94980</v>
      </c>
      <c r="P380" s="841">
        <v>51380</v>
      </c>
      <c r="Q380" s="841">
        <v>17610</v>
      </c>
      <c r="R380" s="841">
        <v>29240</v>
      </c>
      <c r="S380" s="841"/>
      <c r="T380" s="841"/>
      <c r="U380" s="841"/>
      <c r="V380" s="841" t="s">
        <v>1003</v>
      </c>
      <c r="W380" s="841">
        <v>1</v>
      </c>
      <c r="X380" s="841"/>
    </row>
    <row r="381" spans="1:24" ht="12.75" customHeight="1">
      <c r="A381" s="841">
        <v>1715</v>
      </c>
      <c r="B381" s="841">
        <v>2840</v>
      </c>
      <c r="C381" s="841" t="s">
        <v>726</v>
      </c>
      <c r="D381" s="841" t="s">
        <v>727</v>
      </c>
      <c r="E381" s="841">
        <v>20846</v>
      </c>
      <c r="F381" s="841" t="s">
        <v>102</v>
      </c>
      <c r="G381" s="841" t="s">
        <v>1184</v>
      </c>
      <c r="H381" s="832" t="s">
        <v>1146</v>
      </c>
      <c r="I381" s="841"/>
      <c r="J381" s="841" t="s">
        <v>730</v>
      </c>
      <c r="K381" s="841">
        <v>3</v>
      </c>
      <c r="L381" s="841" t="s">
        <v>731</v>
      </c>
      <c r="M381" s="841">
        <v>43600</v>
      </c>
      <c r="N381" s="841" t="s">
        <v>732</v>
      </c>
      <c r="O381" s="841">
        <v>94980</v>
      </c>
      <c r="P381" s="841">
        <v>51380</v>
      </c>
      <c r="Q381" s="841">
        <v>17610</v>
      </c>
      <c r="R381" s="841">
        <v>29240</v>
      </c>
      <c r="S381" s="841"/>
      <c r="T381" s="841"/>
      <c r="U381" s="841"/>
      <c r="V381" s="841" t="s">
        <v>1003</v>
      </c>
      <c r="W381" s="841">
        <v>1</v>
      </c>
      <c r="X381" s="841"/>
    </row>
    <row r="382" spans="1:24" ht="12.75" customHeight="1">
      <c r="A382" s="841">
        <v>1715</v>
      </c>
      <c r="B382" s="841">
        <v>2840</v>
      </c>
      <c r="C382" s="841" t="s">
        <v>726</v>
      </c>
      <c r="D382" s="841" t="s">
        <v>727</v>
      </c>
      <c r="E382" s="841">
        <v>20848</v>
      </c>
      <c r="F382" s="841" t="s">
        <v>102</v>
      </c>
      <c r="G382" s="841" t="s">
        <v>1185</v>
      </c>
      <c r="H382" s="832" t="s">
        <v>1186</v>
      </c>
      <c r="I382" s="841"/>
      <c r="J382" s="841" t="s">
        <v>730</v>
      </c>
      <c r="K382" s="841">
        <v>1</v>
      </c>
      <c r="L382" s="841" t="s">
        <v>731</v>
      </c>
      <c r="M382" s="841">
        <v>43600</v>
      </c>
      <c r="N382" s="841" t="s">
        <v>732</v>
      </c>
      <c r="O382" s="841">
        <v>94980</v>
      </c>
      <c r="P382" s="841">
        <v>51380</v>
      </c>
      <c r="Q382" s="841">
        <v>17610</v>
      </c>
      <c r="R382" s="841">
        <v>29240</v>
      </c>
      <c r="S382" s="841"/>
      <c r="T382" s="841"/>
      <c r="U382" s="841"/>
      <c r="V382" s="841" t="s">
        <v>1003</v>
      </c>
      <c r="W382" s="841">
        <v>1</v>
      </c>
      <c r="X382" s="841"/>
    </row>
    <row r="383" spans="1:24" ht="12.75" customHeight="1">
      <c r="A383" s="841">
        <v>1715</v>
      </c>
      <c r="B383" s="841">
        <v>2840</v>
      </c>
      <c r="C383" s="841" t="s">
        <v>726</v>
      </c>
      <c r="D383" s="841" t="s">
        <v>727</v>
      </c>
      <c r="E383" s="841">
        <v>20849</v>
      </c>
      <c r="F383" s="841" t="s">
        <v>102</v>
      </c>
      <c r="G383" s="841" t="s">
        <v>1187</v>
      </c>
      <c r="H383" s="832" t="s">
        <v>1186</v>
      </c>
      <c r="I383" s="841"/>
      <c r="J383" s="841" t="s">
        <v>730</v>
      </c>
      <c r="K383" s="841">
        <v>1</v>
      </c>
      <c r="L383" s="841" t="s">
        <v>731</v>
      </c>
      <c r="M383" s="841">
        <v>43600</v>
      </c>
      <c r="N383" s="841" t="s">
        <v>732</v>
      </c>
      <c r="O383" s="841">
        <v>94980</v>
      </c>
      <c r="P383" s="841">
        <v>51380</v>
      </c>
      <c r="Q383" s="841">
        <v>17610</v>
      </c>
      <c r="R383" s="841">
        <v>29240</v>
      </c>
      <c r="S383" s="841"/>
      <c r="T383" s="841"/>
      <c r="U383" s="841"/>
      <c r="V383" s="841" t="s">
        <v>1003</v>
      </c>
      <c r="W383" s="841">
        <v>1</v>
      </c>
      <c r="X383" s="841"/>
    </row>
    <row r="384" spans="1:24" ht="12.75" customHeight="1">
      <c r="A384" s="841">
        <v>1715</v>
      </c>
      <c r="B384" s="841">
        <v>2840</v>
      </c>
      <c r="C384" s="841" t="s">
        <v>726</v>
      </c>
      <c r="D384" s="841" t="s">
        <v>727</v>
      </c>
      <c r="E384" s="841">
        <v>20850</v>
      </c>
      <c r="F384" s="841" t="s">
        <v>102</v>
      </c>
      <c r="G384" s="841" t="s">
        <v>1188</v>
      </c>
      <c r="H384" s="832" t="s">
        <v>1186</v>
      </c>
      <c r="I384" s="841"/>
      <c r="J384" s="841" t="s">
        <v>730</v>
      </c>
      <c r="K384" s="841">
        <v>4</v>
      </c>
      <c r="L384" s="841" t="s">
        <v>731</v>
      </c>
      <c r="M384" s="841">
        <v>43600</v>
      </c>
      <c r="N384" s="841" t="s">
        <v>732</v>
      </c>
      <c r="O384" s="841">
        <v>94980</v>
      </c>
      <c r="P384" s="841">
        <v>51380</v>
      </c>
      <c r="Q384" s="841">
        <v>17610</v>
      </c>
      <c r="R384" s="841">
        <v>29240</v>
      </c>
      <c r="S384" s="841"/>
      <c r="T384" s="841"/>
      <c r="U384" s="841"/>
      <c r="V384" s="841" t="s">
        <v>1003</v>
      </c>
      <c r="W384" s="841">
        <v>5</v>
      </c>
      <c r="X384" s="841"/>
    </row>
    <row r="385" spans="1:24" ht="12.75" customHeight="1">
      <c r="A385" s="841">
        <v>1715</v>
      </c>
      <c r="B385" s="841">
        <v>2840</v>
      </c>
      <c r="C385" s="841" t="s">
        <v>726</v>
      </c>
      <c r="D385" s="841" t="s">
        <v>727</v>
      </c>
      <c r="E385" s="841">
        <v>20851</v>
      </c>
      <c r="F385" s="841" t="s">
        <v>102</v>
      </c>
      <c r="G385" s="841" t="s">
        <v>1189</v>
      </c>
      <c r="H385" s="832" t="s">
        <v>1190</v>
      </c>
      <c r="I385" s="841"/>
      <c r="J385" s="841" t="s">
        <v>730</v>
      </c>
      <c r="K385" s="841">
        <v>3</v>
      </c>
      <c r="L385" s="841" t="s">
        <v>731</v>
      </c>
      <c r="M385" s="841">
        <v>43600</v>
      </c>
      <c r="N385" s="841" t="s">
        <v>732</v>
      </c>
      <c r="O385" s="841">
        <v>94980</v>
      </c>
      <c r="P385" s="841">
        <v>51380</v>
      </c>
      <c r="Q385" s="841">
        <v>17610</v>
      </c>
      <c r="R385" s="841">
        <v>29240</v>
      </c>
      <c r="S385" s="841"/>
      <c r="T385" s="841"/>
      <c r="U385" s="841"/>
      <c r="V385" s="841" t="s">
        <v>1003</v>
      </c>
      <c r="W385" s="841">
        <v>9</v>
      </c>
      <c r="X385" s="841"/>
    </row>
    <row r="386" spans="1:24" ht="12.75" customHeight="1">
      <c r="A386" s="841">
        <v>1715</v>
      </c>
      <c r="B386" s="841">
        <v>2841</v>
      </c>
      <c r="C386" s="841" t="s">
        <v>735</v>
      </c>
      <c r="D386" s="841" t="s">
        <v>727</v>
      </c>
      <c r="E386" s="841">
        <v>20853</v>
      </c>
      <c r="F386" s="841" t="s">
        <v>102</v>
      </c>
      <c r="G386" s="841" t="s">
        <v>1191</v>
      </c>
      <c r="H386" s="832" t="s">
        <v>1153</v>
      </c>
      <c r="I386" s="841"/>
      <c r="J386" s="841" t="s">
        <v>730</v>
      </c>
      <c r="K386" s="841">
        <v>2</v>
      </c>
      <c r="L386" s="841" t="s">
        <v>731</v>
      </c>
      <c r="M386" s="841">
        <v>43600</v>
      </c>
      <c r="N386" s="841" t="s">
        <v>732</v>
      </c>
      <c r="O386" s="841">
        <v>94980</v>
      </c>
      <c r="P386" s="841">
        <v>51380</v>
      </c>
      <c r="Q386" s="841">
        <v>17610</v>
      </c>
      <c r="R386" s="841">
        <v>29240</v>
      </c>
      <c r="S386" s="841"/>
      <c r="T386" s="841"/>
      <c r="U386" s="841"/>
      <c r="V386" s="841" t="s">
        <v>1003</v>
      </c>
      <c r="W386" s="841">
        <v>1</v>
      </c>
      <c r="X386" s="841"/>
    </row>
    <row r="387" spans="1:24" ht="12.75" customHeight="1">
      <c r="A387" s="841">
        <v>1715</v>
      </c>
      <c r="B387" s="841">
        <v>2841</v>
      </c>
      <c r="C387" s="841" t="s">
        <v>735</v>
      </c>
      <c r="D387" s="841" t="s">
        <v>727</v>
      </c>
      <c r="E387" s="841">
        <v>20854</v>
      </c>
      <c r="F387" s="841" t="s">
        <v>102</v>
      </c>
      <c r="G387" s="841" t="s">
        <v>1192</v>
      </c>
      <c r="H387" s="832" t="s">
        <v>1153</v>
      </c>
      <c r="I387" s="841"/>
      <c r="J387" s="841" t="s">
        <v>730</v>
      </c>
      <c r="K387" s="841">
        <v>2</v>
      </c>
      <c r="L387" s="841" t="s">
        <v>731</v>
      </c>
      <c r="M387" s="841">
        <v>43600</v>
      </c>
      <c r="N387" s="841" t="s">
        <v>732</v>
      </c>
      <c r="O387" s="841">
        <v>94980</v>
      </c>
      <c r="P387" s="841">
        <v>51380</v>
      </c>
      <c r="Q387" s="841">
        <v>17610</v>
      </c>
      <c r="R387" s="841">
        <v>29240</v>
      </c>
      <c r="S387" s="841"/>
      <c r="T387" s="841"/>
      <c r="U387" s="841"/>
      <c r="V387" s="841" t="s">
        <v>1003</v>
      </c>
      <c r="W387" s="841">
        <v>1</v>
      </c>
      <c r="X387" s="841"/>
    </row>
    <row r="388" spans="1:24" ht="12.75" customHeight="1">
      <c r="A388" s="841">
        <v>1715</v>
      </c>
      <c r="B388" s="841">
        <v>2840</v>
      </c>
      <c r="C388" s="841" t="s">
        <v>726</v>
      </c>
      <c r="D388" s="841" t="s">
        <v>727</v>
      </c>
      <c r="E388" s="841">
        <v>20858</v>
      </c>
      <c r="F388" s="841" t="s">
        <v>102</v>
      </c>
      <c r="G388" s="841" t="s">
        <v>1193</v>
      </c>
      <c r="H388" s="832" t="s">
        <v>1186</v>
      </c>
      <c r="I388" s="841"/>
      <c r="J388" s="841" t="s">
        <v>730</v>
      </c>
      <c r="K388" s="841">
        <v>2</v>
      </c>
      <c r="L388" s="841" t="s">
        <v>731</v>
      </c>
      <c r="M388" s="841">
        <v>43600</v>
      </c>
      <c r="N388" s="841" t="s">
        <v>732</v>
      </c>
      <c r="O388" s="841">
        <v>94980</v>
      </c>
      <c r="P388" s="841">
        <v>51380</v>
      </c>
      <c r="Q388" s="841">
        <v>17610</v>
      </c>
      <c r="R388" s="841">
        <v>29240</v>
      </c>
      <c r="S388" s="841"/>
      <c r="T388" s="841"/>
      <c r="U388" s="841"/>
      <c r="V388" s="841" t="s">
        <v>1003</v>
      </c>
      <c r="W388" s="841">
        <v>1</v>
      </c>
      <c r="X388" s="841"/>
    </row>
    <row r="389" spans="1:24" ht="12.75" customHeight="1">
      <c r="A389" s="841">
        <v>1715</v>
      </c>
      <c r="B389" s="841">
        <v>2840</v>
      </c>
      <c r="C389" s="841" t="s">
        <v>726</v>
      </c>
      <c r="D389" s="841" t="s">
        <v>727</v>
      </c>
      <c r="E389" s="841">
        <v>20859</v>
      </c>
      <c r="F389" s="841" t="s">
        <v>102</v>
      </c>
      <c r="G389" s="841" t="s">
        <v>1194</v>
      </c>
      <c r="H389" s="832" t="s">
        <v>1186</v>
      </c>
      <c r="I389" s="841"/>
      <c r="J389" s="841" t="s">
        <v>730</v>
      </c>
      <c r="K389" s="841">
        <v>1</v>
      </c>
      <c r="L389" s="841" t="s">
        <v>731</v>
      </c>
      <c r="M389" s="841">
        <v>43600</v>
      </c>
      <c r="N389" s="841" t="s">
        <v>732</v>
      </c>
      <c r="O389" s="841">
        <v>94980</v>
      </c>
      <c r="P389" s="841">
        <v>51380</v>
      </c>
      <c r="Q389" s="841">
        <v>17610</v>
      </c>
      <c r="R389" s="841">
        <v>29240</v>
      </c>
      <c r="S389" s="841"/>
      <c r="T389" s="841"/>
      <c r="U389" s="841"/>
      <c r="V389" s="841" t="s">
        <v>1003</v>
      </c>
      <c r="W389" s="841">
        <v>1</v>
      </c>
      <c r="X389" s="841"/>
    </row>
    <row r="390" spans="1:24" ht="12.75" customHeight="1">
      <c r="A390" s="841">
        <v>1715</v>
      </c>
      <c r="B390" s="841">
        <v>2840</v>
      </c>
      <c r="C390" s="841" t="s">
        <v>726</v>
      </c>
      <c r="D390" s="841" t="s">
        <v>727</v>
      </c>
      <c r="E390" s="841">
        <v>20860</v>
      </c>
      <c r="F390" s="841" t="s">
        <v>102</v>
      </c>
      <c r="G390" s="841" t="s">
        <v>1195</v>
      </c>
      <c r="H390" s="832" t="s">
        <v>1133</v>
      </c>
      <c r="I390" s="841"/>
      <c r="J390" s="841" t="s">
        <v>730</v>
      </c>
      <c r="K390" s="841">
        <v>2</v>
      </c>
      <c r="L390" s="841" t="s">
        <v>731</v>
      </c>
      <c r="M390" s="841">
        <v>43600</v>
      </c>
      <c r="N390" s="841" t="s">
        <v>732</v>
      </c>
      <c r="O390" s="841">
        <v>94980</v>
      </c>
      <c r="P390" s="841">
        <v>51380</v>
      </c>
      <c r="Q390" s="841">
        <v>17610</v>
      </c>
      <c r="R390" s="841">
        <v>29240</v>
      </c>
      <c r="S390" s="841"/>
      <c r="T390" s="841"/>
      <c r="U390" s="841"/>
      <c r="V390" s="841" t="s">
        <v>1003</v>
      </c>
      <c r="W390" s="841">
        <v>1</v>
      </c>
      <c r="X390" s="841"/>
    </row>
    <row r="391" spans="1:24" ht="12.75" customHeight="1">
      <c r="A391" s="841">
        <v>1715</v>
      </c>
      <c r="B391" s="841">
        <v>2840</v>
      </c>
      <c r="C391" s="841" t="s">
        <v>726</v>
      </c>
      <c r="D391" s="841" t="s">
        <v>727</v>
      </c>
      <c r="E391" s="841">
        <v>20861</v>
      </c>
      <c r="F391" s="841" t="s">
        <v>102</v>
      </c>
      <c r="G391" s="841" t="s">
        <v>1196</v>
      </c>
      <c r="H391" s="832" t="s">
        <v>1186</v>
      </c>
      <c r="I391" s="841"/>
      <c r="J391" s="841" t="s">
        <v>730</v>
      </c>
      <c r="K391" s="841">
        <v>2</v>
      </c>
      <c r="L391" s="841" t="s">
        <v>731</v>
      </c>
      <c r="M391" s="841">
        <v>43600</v>
      </c>
      <c r="N391" s="841" t="s">
        <v>732</v>
      </c>
      <c r="O391" s="841">
        <v>94980</v>
      </c>
      <c r="P391" s="841">
        <v>51380</v>
      </c>
      <c r="Q391" s="841">
        <v>17610</v>
      </c>
      <c r="R391" s="841">
        <v>29240</v>
      </c>
      <c r="S391" s="841"/>
      <c r="T391" s="841"/>
      <c r="U391" s="841"/>
      <c r="V391" s="841" t="s">
        <v>1003</v>
      </c>
      <c r="W391" s="841">
        <v>1</v>
      </c>
      <c r="X391" s="841"/>
    </row>
    <row r="392" spans="1:24" ht="12.75" customHeight="1">
      <c r="A392" s="841">
        <v>1715</v>
      </c>
      <c r="B392" s="841">
        <v>2841</v>
      </c>
      <c r="C392" s="841" t="s">
        <v>735</v>
      </c>
      <c r="D392" s="841" t="s">
        <v>727</v>
      </c>
      <c r="E392" s="841">
        <v>20862</v>
      </c>
      <c r="F392" s="841" t="s">
        <v>102</v>
      </c>
      <c r="G392" s="841" t="s">
        <v>1197</v>
      </c>
      <c r="H392" s="832" t="s">
        <v>1153</v>
      </c>
      <c r="I392" s="841"/>
      <c r="J392" s="841" t="s">
        <v>730</v>
      </c>
      <c r="K392" s="841">
        <v>3</v>
      </c>
      <c r="L392" s="841" t="s">
        <v>731</v>
      </c>
      <c r="M392" s="841">
        <v>43600</v>
      </c>
      <c r="N392" s="841" t="s">
        <v>732</v>
      </c>
      <c r="O392" s="841">
        <v>94980</v>
      </c>
      <c r="P392" s="841">
        <v>51380</v>
      </c>
      <c r="Q392" s="841">
        <v>17610</v>
      </c>
      <c r="R392" s="841">
        <v>29240</v>
      </c>
      <c r="S392" s="841"/>
      <c r="T392" s="841"/>
      <c r="U392" s="841"/>
      <c r="V392" s="841" t="s">
        <v>1003</v>
      </c>
      <c r="W392" s="841">
        <v>1</v>
      </c>
      <c r="X392" s="841"/>
    </row>
    <row r="393" spans="1:24" ht="12.75" customHeight="1">
      <c r="A393" s="841">
        <v>1715</v>
      </c>
      <c r="B393" s="841">
        <v>2840</v>
      </c>
      <c r="C393" s="841" t="s">
        <v>726</v>
      </c>
      <c r="D393" s="841" t="s">
        <v>727</v>
      </c>
      <c r="E393" s="841">
        <v>20863</v>
      </c>
      <c r="F393" s="841" t="s">
        <v>102</v>
      </c>
      <c r="G393" s="841" t="s">
        <v>1198</v>
      </c>
      <c r="H393" s="832" t="s">
        <v>1135</v>
      </c>
      <c r="I393" s="841"/>
      <c r="J393" s="841" t="s">
        <v>730</v>
      </c>
      <c r="K393" s="841">
        <v>2</v>
      </c>
      <c r="L393" s="841" t="s">
        <v>731</v>
      </c>
      <c r="M393" s="841">
        <v>43600</v>
      </c>
      <c r="N393" s="841" t="s">
        <v>732</v>
      </c>
      <c r="O393" s="841">
        <v>94980</v>
      </c>
      <c r="P393" s="841">
        <v>51380</v>
      </c>
      <c r="Q393" s="841">
        <v>17610</v>
      </c>
      <c r="R393" s="841">
        <v>29240</v>
      </c>
      <c r="S393" s="841"/>
      <c r="T393" s="841"/>
      <c r="U393" s="841"/>
      <c r="V393" s="841" t="s">
        <v>1003</v>
      </c>
      <c r="W393" s="841">
        <v>1</v>
      </c>
      <c r="X393" s="841"/>
    </row>
    <row r="394" spans="1:24" ht="12.75" customHeight="1">
      <c r="A394" s="841">
        <v>1680</v>
      </c>
      <c r="B394" s="841">
        <v>2840</v>
      </c>
      <c r="C394" s="841" t="s">
        <v>726</v>
      </c>
      <c r="D394" s="841" t="s">
        <v>727</v>
      </c>
      <c r="E394" s="841">
        <v>20864</v>
      </c>
      <c r="F394" s="841" t="s">
        <v>102</v>
      </c>
      <c r="G394" s="841" t="s">
        <v>1199</v>
      </c>
      <c r="H394" s="832" t="s">
        <v>1200</v>
      </c>
      <c r="I394" s="841"/>
      <c r="J394" s="841" t="s">
        <v>730</v>
      </c>
      <c r="K394" s="841">
        <v>3</v>
      </c>
      <c r="L394" s="841" t="s">
        <v>731</v>
      </c>
      <c r="M394" s="841">
        <v>43600</v>
      </c>
      <c r="N394" s="841" t="s">
        <v>732</v>
      </c>
      <c r="O394" s="841">
        <v>94980</v>
      </c>
      <c r="P394" s="841">
        <v>51380</v>
      </c>
      <c r="Q394" s="841">
        <v>17610</v>
      </c>
      <c r="R394" s="841">
        <v>29240</v>
      </c>
      <c r="S394" s="841"/>
      <c r="T394" s="841"/>
      <c r="U394" s="841"/>
      <c r="V394" s="841" t="s">
        <v>1003</v>
      </c>
      <c r="W394" s="841">
        <v>2</v>
      </c>
      <c r="X394" s="841"/>
    </row>
    <row r="395" spans="1:24" ht="12.75" customHeight="1">
      <c r="A395" s="841">
        <v>1680</v>
      </c>
      <c r="B395" s="841">
        <v>2840</v>
      </c>
      <c r="C395" s="841" t="s">
        <v>726</v>
      </c>
      <c r="D395" s="841" t="s">
        <v>727</v>
      </c>
      <c r="E395" s="841">
        <v>20865</v>
      </c>
      <c r="F395" s="841" t="s">
        <v>102</v>
      </c>
      <c r="G395" s="841" t="s">
        <v>1201</v>
      </c>
      <c r="H395" s="832" t="s">
        <v>1202</v>
      </c>
      <c r="I395" s="841"/>
      <c r="J395" s="841" t="s">
        <v>730</v>
      </c>
      <c r="K395" s="841">
        <v>3</v>
      </c>
      <c r="L395" s="841" t="s">
        <v>731</v>
      </c>
      <c r="M395" s="841">
        <v>43600</v>
      </c>
      <c r="N395" s="841" t="s">
        <v>732</v>
      </c>
      <c r="O395" s="841">
        <v>94980</v>
      </c>
      <c r="P395" s="841">
        <v>51380</v>
      </c>
      <c r="Q395" s="841">
        <v>17610</v>
      </c>
      <c r="R395" s="841">
        <v>29240</v>
      </c>
      <c r="S395" s="841"/>
      <c r="T395" s="841"/>
      <c r="U395" s="841"/>
      <c r="V395" s="841" t="s">
        <v>1003</v>
      </c>
      <c r="W395" s="841">
        <v>2</v>
      </c>
      <c r="X395" s="841"/>
    </row>
    <row r="396" spans="1:24" ht="12.75" customHeight="1">
      <c r="A396" s="841">
        <v>1680</v>
      </c>
      <c r="B396" s="841">
        <v>2840</v>
      </c>
      <c r="C396" s="841" t="s">
        <v>726</v>
      </c>
      <c r="D396" s="841" t="s">
        <v>727</v>
      </c>
      <c r="E396" s="841">
        <v>20866</v>
      </c>
      <c r="F396" s="841" t="s">
        <v>102</v>
      </c>
      <c r="G396" s="841" t="s">
        <v>1203</v>
      </c>
      <c r="H396" s="832" t="s">
        <v>1200</v>
      </c>
      <c r="I396" s="841"/>
      <c r="J396" s="841" t="s">
        <v>730</v>
      </c>
      <c r="K396" s="841">
        <v>3</v>
      </c>
      <c r="L396" s="841" t="s">
        <v>731</v>
      </c>
      <c r="M396" s="841">
        <v>43600</v>
      </c>
      <c r="N396" s="841" t="s">
        <v>732</v>
      </c>
      <c r="O396" s="841">
        <v>94980</v>
      </c>
      <c r="P396" s="841">
        <v>51380</v>
      </c>
      <c r="Q396" s="841">
        <v>17610</v>
      </c>
      <c r="R396" s="841">
        <v>29240</v>
      </c>
      <c r="S396" s="841"/>
      <c r="T396" s="841"/>
      <c r="U396" s="841"/>
      <c r="V396" s="841" t="s">
        <v>1003</v>
      </c>
      <c r="W396" s="841">
        <v>3</v>
      </c>
      <c r="X396" s="841"/>
    </row>
    <row r="397" spans="1:24" ht="12.75" customHeight="1">
      <c r="A397" s="841">
        <v>1680</v>
      </c>
      <c r="B397" s="841">
        <v>2840</v>
      </c>
      <c r="C397" s="841" t="s">
        <v>726</v>
      </c>
      <c r="D397" s="841" t="s">
        <v>727</v>
      </c>
      <c r="E397" s="841">
        <v>20867</v>
      </c>
      <c r="F397" s="841" t="s">
        <v>102</v>
      </c>
      <c r="G397" s="841" t="s">
        <v>1204</v>
      </c>
      <c r="H397" s="832" t="s">
        <v>1205</v>
      </c>
      <c r="I397" s="841"/>
      <c r="J397" s="841" t="s">
        <v>730</v>
      </c>
      <c r="K397" s="841">
        <v>3</v>
      </c>
      <c r="L397" s="841" t="s">
        <v>731</v>
      </c>
      <c r="M397" s="841">
        <v>43600</v>
      </c>
      <c r="N397" s="841" t="s">
        <v>732</v>
      </c>
      <c r="O397" s="841">
        <v>94980</v>
      </c>
      <c r="P397" s="841">
        <v>51380</v>
      </c>
      <c r="Q397" s="841">
        <v>17610</v>
      </c>
      <c r="R397" s="841">
        <v>29240</v>
      </c>
      <c r="S397" s="841"/>
      <c r="T397" s="841"/>
      <c r="U397" s="841"/>
      <c r="V397" s="841" t="s">
        <v>1003</v>
      </c>
      <c r="W397" s="841">
        <v>2</v>
      </c>
      <c r="X397" s="841"/>
    </row>
    <row r="398" spans="1:24" ht="12.75" customHeight="1">
      <c r="A398" s="841">
        <v>1680</v>
      </c>
      <c r="B398" s="841">
        <v>2840</v>
      </c>
      <c r="C398" s="841" t="s">
        <v>726</v>
      </c>
      <c r="D398" s="841" t="s">
        <v>727</v>
      </c>
      <c r="E398" s="841">
        <v>20868</v>
      </c>
      <c r="F398" s="841" t="s">
        <v>102</v>
      </c>
      <c r="G398" s="841" t="s">
        <v>1206</v>
      </c>
      <c r="H398" s="832" t="s">
        <v>1205</v>
      </c>
      <c r="I398" s="841"/>
      <c r="J398" s="841" t="s">
        <v>730</v>
      </c>
      <c r="K398" s="841">
        <v>3</v>
      </c>
      <c r="L398" s="841" t="s">
        <v>731</v>
      </c>
      <c r="M398" s="841">
        <v>43600</v>
      </c>
      <c r="N398" s="841" t="s">
        <v>732</v>
      </c>
      <c r="O398" s="841">
        <v>94980</v>
      </c>
      <c r="P398" s="841">
        <v>51380</v>
      </c>
      <c r="Q398" s="841">
        <v>17610</v>
      </c>
      <c r="R398" s="841">
        <v>29240</v>
      </c>
      <c r="S398" s="841"/>
      <c r="T398" s="841"/>
      <c r="U398" s="841"/>
      <c r="V398" s="841" t="s">
        <v>1003</v>
      </c>
      <c r="W398" s="841">
        <v>2</v>
      </c>
      <c r="X398" s="841"/>
    </row>
    <row r="399" spans="1:24" ht="12.75" customHeight="1">
      <c r="A399" s="841">
        <v>1680</v>
      </c>
      <c r="B399" s="841">
        <v>2840</v>
      </c>
      <c r="C399" s="841" t="s">
        <v>726</v>
      </c>
      <c r="D399" s="841" t="s">
        <v>727</v>
      </c>
      <c r="E399" s="841">
        <v>20869</v>
      </c>
      <c r="F399" s="841" t="s">
        <v>102</v>
      </c>
      <c r="G399" s="841" t="s">
        <v>1207</v>
      </c>
      <c r="H399" s="832" t="s">
        <v>1186</v>
      </c>
      <c r="I399" s="841"/>
      <c r="J399" s="841" t="s">
        <v>730</v>
      </c>
      <c r="K399" s="841">
        <v>3</v>
      </c>
      <c r="L399" s="841" t="s">
        <v>731</v>
      </c>
      <c r="M399" s="841">
        <v>43600</v>
      </c>
      <c r="N399" s="841" t="s">
        <v>732</v>
      </c>
      <c r="O399" s="841">
        <v>94980</v>
      </c>
      <c r="P399" s="841">
        <v>51380</v>
      </c>
      <c r="Q399" s="841">
        <v>17610</v>
      </c>
      <c r="R399" s="841">
        <v>29240</v>
      </c>
      <c r="S399" s="841"/>
      <c r="T399" s="841"/>
      <c r="U399" s="841"/>
      <c r="V399" s="841" t="s">
        <v>1003</v>
      </c>
      <c r="W399" s="841">
        <v>2</v>
      </c>
      <c r="X399" s="841"/>
    </row>
    <row r="400" spans="1:24" ht="12.75" customHeight="1">
      <c r="A400" s="841">
        <v>1680</v>
      </c>
      <c r="B400" s="841">
        <v>2840</v>
      </c>
      <c r="C400" s="841" t="s">
        <v>726</v>
      </c>
      <c r="D400" s="841" t="s">
        <v>727</v>
      </c>
      <c r="E400" s="841">
        <v>20870</v>
      </c>
      <c r="F400" s="841" t="s">
        <v>102</v>
      </c>
      <c r="G400" s="841" t="s">
        <v>1208</v>
      </c>
      <c r="H400" s="832" t="s">
        <v>1200</v>
      </c>
      <c r="I400" s="841"/>
      <c r="J400" s="841" t="s">
        <v>730</v>
      </c>
      <c r="K400" s="841">
        <v>3</v>
      </c>
      <c r="L400" s="841" t="s">
        <v>731</v>
      </c>
      <c r="M400" s="841">
        <v>43600</v>
      </c>
      <c r="N400" s="841" t="s">
        <v>732</v>
      </c>
      <c r="O400" s="841">
        <v>94980</v>
      </c>
      <c r="P400" s="841">
        <v>51380</v>
      </c>
      <c r="Q400" s="841">
        <v>17610</v>
      </c>
      <c r="R400" s="841">
        <v>29240</v>
      </c>
      <c r="S400" s="841"/>
      <c r="T400" s="841"/>
      <c r="U400" s="841"/>
      <c r="V400" s="841" t="s">
        <v>1003</v>
      </c>
      <c r="W400" s="841">
        <v>2</v>
      </c>
      <c r="X400" s="841"/>
    </row>
    <row r="401" spans="1:24" ht="12.75" customHeight="1">
      <c r="A401" s="841">
        <v>1680</v>
      </c>
      <c r="B401" s="841">
        <v>2840</v>
      </c>
      <c r="C401" s="841" t="s">
        <v>726</v>
      </c>
      <c r="D401" s="841" t="s">
        <v>727</v>
      </c>
      <c r="E401" s="841">
        <v>20871</v>
      </c>
      <c r="F401" s="841" t="s">
        <v>102</v>
      </c>
      <c r="G401" s="841" t="s">
        <v>1209</v>
      </c>
      <c r="H401" s="832" t="s">
        <v>1205</v>
      </c>
      <c r="I401" s="841"/>
      <c r="J401" s="841" t="s">
        <v>730</v>
      </c>
      <c r="K401" s="841">
        <v>2</v>
      </c>
      <c r="L401" s="841" t="s">
        <v>731</v>
      </c>
      <c r="M401" s="841">
        <v>43600</v>
      </c>
      <c r="N401" s="841" t="s">
        <v>732</v>
      </c>
      <c r="O401" s="841">
        <v>94980</v>
      </c>
      <c r="P401" s="841">
        <v>51380</v>
      </c>
      <c r="Q401" s="841">
        <v>17610</v>
      </c>
      <c r="R401" s="841">
        <v>29240</v>
      </c>
      <c r="S401" s="841"/>
      <c r="T401" s="841"/>
      <c r="U401" s="841"/>
      <c r="V401" s="841" t="s">
        <v>1003</v>
      </c>
      <c r="W401" s="841">
        <v>2</v>
      </c>
      <c r="X401" s="841"/>
    </row>
    <row r="402" spans="1:24" ht="12.75" customHeight="1">
      <c r="A402" s="841">
        <v>1680</v>
      </c>
      <c r="B402" s="841">
        <v>2840</v>
      </c>
      <c r="C402" s="841" t="s">
        <v>726</v>
      </c>
      <c r="D402" s="841" t="s">
        <v>727</v>
      </c>
      <c r="E402" s="841">
        <v>20872</v>
      </c>
      <c r="F402" s="841" t="s">
        <v>102</v>
      </c>
      <c r="G402" s="841" t="s">
        <v>1210</v>
      </c>
      <c r="H402" s="832" t="s">
        <v>1200</v>
      </c>
      <c r="I402" s="841"/>
      <c r="J402" s="841" t="s">
        <v>730</v>
      </c>
      <c r="K402" s="841">
        <v>5</v>
      </c>
      <c r="L402" s="841" t="s">
        <v>731</v>
      </c>
      <c r="M402" s="841">
        <v>43600</v>
      </c>
      <c r="N402" s="841" t="s">
        <v>732</v>
      </c>
      <c r="O402" s="841">
        <v>94980</v>
      </c>
      <c r="P402" s="841">
        <v>51380</v>
      </c>
      <c r="Q402" s="841">
        <v>17610</v>
      </c>
      <c r="R402" s="841">
        <v>29240</v>
      </c>
      <c r="S402" s="841"/>
      <c r="T402" s="841"/>
      <c r="U402" s="841"/>
      <c r="V402" s="841" t="s">
        <v>1003</v>
      </c>
      <c r="W402" s="841">
        <v>2</v>
      </c>
      <c r="X402" s="841"/>
    </row>
    <row r="403" spans="1:24" ht="12.75" customHeight="1">
      <c r="A403" s="841">
        <v>1680</v>
      </c>
      <c r="B403" s="841">
        <v>2840</v>
      </c>
      <c r="C403" s="841" t="s">
        <v>726</v>
      </c>
      <c r="D403" s="841" t="s">
        <v>727</v>
      </c>
      <c r="E403" s="841">
        <v>20873</v>
      </c>
      <c r="F403" s="841" t="s">
        <v>102</v>
      </c>
      <c r="G403" s="841" t="s">
        <v>1211</v>
      </c>
      <c r="H403" s="832" t="s">
        <v>1200</v>
      </c>
      <c r="I403" s="841"/>
      <c r="J403" s="841" t="s">
        <v>730</v>
      </c>
      <c r="K403" s="841">
        <v>3</v>
      </c>
      <c r="L403" s="841" t="s">
        <v>731</v>
      </c>
      <c r="M403" s="841">
        <v>43600</v>
      </c>
      <c r="N403" s="841" t="s">
        <v>732</v>
      </c>
      <c r="O403" s="841">
        <v>94980</v>
      </c>
      <c r="P403" s="841">
        <v>51380</v>
      </c>
      <c r="Q403" s="841">
        <v>17610</v>
      </c>
      <c r="R403" s="841">
        <v>29240</v>
      </c>
      <c r="S403" s="841"/>
      <c r="T403" s="841"/>
      <c r="U403" s="841"/>
      <c r="V403" s="841" t="s">
        <v>1003</v>
      </c>
      <c r="W403" s="841">
        <v>2</v>
      </c>
      <c r="X403" s="841"/>
    </row>
    <row r="404" spans="1:24" ht="12.75" customHeight="1">
      <c r="A404" s="841">
        <v>1680</v>
      </c>
      <c r="B404" s="841">
        <v>2840</v>
      </c>
      <c r="C404" s="841" t="s">
        <v>726</v>
      </c>
      <c r="D404" s="841" t="s">
        <v>727</v>
      </c>
      <c r="E404" s="841">
        <v>20874</v>
      </c>
      <c r="F404" s="841" t="s">
        <v>102</v>
      </c>
      <c r="G404" s="841" t="s">
        <v>1212</v>
      </c>
      <c r="H404" s="832" t="s">
        <v>1186</v>
      </c>
      <c r="I404" s="841"/>
      <c r="J404" s="841" t="s">
        <v>730</v>
      </c>
      <c r="K404" s="841">
        <v>2</v>
      </c>
      <c r="L404" s="841" t="s">
        <v>731</v>
      </c>
      <c r="M404" s="841">
        <v>43600</v>
      </c>
      <c r="N404" s="841" t="s">
        <v>732</v>
      </c>
      <c r="O404" s="841">
        <v>94980</v>
      </c>
      <c r="P404" s="841">
        <v>51380</v>
      </c>
      <c r="Q404" s="841">
        <v>17610</v>
      </c>
      <c r="R404" s="841">
        <v>29240</v>
      </c>
      <c r="S404" s="841"/>
      <c r="T404" s="841"/>
      <c r="U404" s="841"/>
      <c r="V404" s="841" t="s">
        <v>1003</v>
      </c>
      <c r="W404" s="841">
        <v>2</v>
      </c>
      <c r="X404" s="841"/>
    </row>
    <row r="405" spans="1:24" ht="12.75" customHeight="1">
      <c r="A405" s="841">
        <v>1680</v>
      </c>
      <c r="B405" s="841">
        <v>2840</v>
      </c>
      <c r="C405" s="841" t="s">
        <v>726</v>
      </c>
      <c r="D405" s="841" t="s">
        <v>727</v>
      </c>
      <c r="E405" s="841">
        <v>20875</v>
      </c>
      <c r="F405" s="841" t="s">
        <v>102</v>
      </c>
      <c r="G405" s="841" t="s">
        <v>1213</v>
      </c>
      <c r="H405" s="832" t="s">
        <v>1214</v>
      </c>
      <c r="I405" s="841"/>
      <c r="J405" s="841" t="s">
        <v>730</v>
      </c>
      <c r="K405" s="841">
        <v>2</v>
      </c>
      <c r="L405" s="841" t="s">
        <v>731</v>
      </c>
      <c r="M405" s="841">
        <v>43600</v>
      </c>
      <c r="N405" s="841" t="s">
        <v>732</v>
      </c>
      <c r="O405" s="841">
        <v>94980</v>
      </c>
      <c r="P405" s="841">
        <v>51380</v>
      </c>
      <c r="Q405" s="841">
        <v>17610</v>
      </c>
      <c r="R405" s="841">
        <v>29240</v>
      </c>
      <c r="S405" s="841"/>
      <c r="T405" s="841"/>
      <c r="U405" s="841"/>
      <c r="V405" s="841" t="s">
        <v>1003</v>
      </c>
      <c r="W405" s="841">
        <v>3</v>
      </c>
      <c r="X405" s="841"/>
    </row>
    <row r="406" spans="1:24" ht="12.75" customHeight="1">
      <c r="A406" s="841">
        <v>1680</v>
      </c>
      <c r="B406" s="841">
        <v>2840</v>
      </c>
      <c r="C406" s="841" t="s">
        <v>726</v>
      </c>
      <c r="D406" s="841" t="s">
        <v>727</v>
      </c>
      <c r="E406" s="841">
        <v>20877</v>
      </c>
      <c r="F406" s="841" t="s">
        <v>102</v>
      </c>
      <c r="G406" s="841" t="s">
        <v>1215</v>
      </c>
      <c r="H406" s="832" t="s">
        <v>1186</v>
      </c>
      <c r="I406" s="841"/>
      <c r="J406" s="841" t="s">
        <v>730</v>
      </c>
      <c r="K406" s="841">
        <v>2</v>
      </c>
      <c r="L406" s="841" t="s">
        <v>731</v>
      </c>
      <c r="M406" s="841">
        <v>43600</v>
      </c>
      <c r="N406" s="841" t="s">
        <v>732</v>
      </c>
      <c r="O406" s="841">
        <v>94980</v>
      </c>
      <c r="P406" s="841">
        <v>51380</v>
      </c>
      <c r="Q406" s="841">
        <v>17610</v>
      </c>
      <c r="R406" s="841">
        <v>29240</v>
      </c>
      <c r="S406" s="841"/>
      <c r="T406" s="841"/>
      <c r="U406" s="841"/>
      <c r="V406" s="841" t="s">
        <v>1003</v>
      </c>
      <c r="W406" s="841">
        <v>4</v>
      </c>
      <c r="X406" s="841"/>
    </row>
    <row r="407" spans="1:24" ht="12.75" customHeight="1">
      <c r="A407" s="841">
        <v>1680</v>
      </c>
      <c r="B407" s="841">
        <v>2840</v>
      </c>
      <c r="C407" s="841" t="s">
        <v>726</v>
      </c>
      <c r="D407" s="841" t="s">
        <v>727</v>
      </c>
      <c r="E407" s="841">
        <v>20878</v>
      </c>
      <c r="F407" s="841" t="s">
        <v>102</v>
      </c>
      <c r="G407" s="841" t="s">
        <v>1216</v>
      </c>
      <c r="H407" s="832" t="s">
        <v>1186</v>
      </c>
      <c r="I407" s="841"/>
      <c r="J407" s="841" t="s">
        <v>730</v>
      </c>
      <c r="K407" s="841">
        <v>4</v>
      </c>
      <c r="L407" s="841" t="s">
        <v>731</v>
      </c>
      <c r="M407" s="841">
        <v>43600</v>
      </c>
      <c r="N407" s="841" t="s">
        <v>732</v>
      </c>
      <c r="O407" s="841">
        <v>94980</v>
      </c>
      <c r="P407" s="841">
        <v>51380</v>
      </c>
      <c r="Q407" s="841">
        <v>17610</v>
      </c>
      <c r="R407" s="841">
        <v>29240</v>
      </c>
      <c r="S407" s="841"/>
      <c r="T407" s="841"/>
      <c r="U407" s="841"/>
      <c r="V407" s="841" t="s">
        <v>1003</v>
      </c>
      <c r="W407" s="841">
        <v>5</v>
      </c>
      <c r="X407" s="841"/>
    </row>
    <row r="408" spans="1:24" ht="12.75" customHeight="1">
      <c r="A408" s="841">
        <v>1680</v>
      </c>
      <c r="B408" s="841">
        <v>2840</v>
      </c>
      <c r="C408" s="841" t="s">
        <v>726</v>
      </c>
      <c r="D408" s="841" t="s">
        <v>727</v>
      </c>
      <c r="E408" s="841">
        <v>20880</v>
      </c>
      <c r="F408" s="841" t="s">
        <v>102</v>
      </c>
      <c r="G408" s="841" t="s">
        <v>1217</v>
      </c>
      <c r="H408" s="832" t="s">
        <v>1218</v>
      </c>
      <c r="I408" s="841"/>
      <c r="J408" s="841" t="s">
        <v>730</v>
      </c>
      <c r="K408" s="841">
        <v>3</v>
      </c>
      <c r="L408" s="841" t="s">
        <v>731</v>
      </c>
      <c r="M408" s="841">
        <v>43600</v>
      </c>
      <c r="N408" s="841" t="s">
        <v>732</v>
      </c>
      <c r="O408" s="841">
        <v>94980</v>
      </c>
      <c r="P408" s="841">
        <v>51380</v>
      </c>
      <c r="Q408" s="841">
        <v>17610</v>
      </c>
      <c r="R408" s="841">
        <v>29240</v>
      </c>
      <c r="S408" s="841"/>
      <c r="T408" s="841"/>
      <c r="U408" s="841"/>
      <c r="V408" s="841" t="s">
        <v>1003</v>
      </c>
      <c r="W408" s="841">
        <v>2</v>
      </c>
      <c r="X408" s="841"/>
    </row>
    <row r="409" spans="1:24" ht="12.75" customHeight="1">
      <c r="A409" s="841">
        <v>1680</v>
      </c>
      <c r="B409" s="841">
        <v>2840</v>
      </c>
      <c r="C409" s="841" t="s">
        <v>726</v>
      </c>
      <c r="D409" s="841" t="s">
        <v>727</v>
      </c>
      <c r="E409" s="841">
        <v>20881</v>
      </c>
      <c r="F409" s="841" t="s">
        <v>102</v>
      </c>
      <c r="G409" s="841" t="s">
        <v>1219</v>
      </c>
      <c r="H409" s="832" t="s">
        <v>1214</v>
      </c>
      <c r="I409" s="841"/>
      <c r="J409" s="841" t="s">
        <v>730</v>
      </c>
      <c r="K409" s="841">
        <v>3</v>
      </c>
      <c r="L409" s="841" t="s">
        <v>731</v>
      </c>
      <c r="M409" s="841">
        <v>43600</v>
      </c>
      <c r="N409" s="841" t="s">
        <v>732</v>
      </c>
      <c r="O409" s="841">
        <v>94980</v>
      </c>
      <c r="P409" s="841">
        <v>51380</v>
      </c>
      <c r="Q409" s="841">
        <v>17610</v>
      </c>
      <c r="R409" s="841">
        <v>29240</v>
      </c>
      <c r="S409" s="841"/>
      <c r="T409" s="841"/>
      <c r="U409" s="841"/>
      <c r="V409" s="841" t="s">
        <v>1003</v>
      </c>
      <c r="W409" s="841">
        <v>2</v>
      </c>
      <c r="X409" s="841"/>
    </row>
    <row r="410" spans="1:24" ht="12.75" customHeight="1">
      <c r="A410" s="841">
        <v>1680</v>
      </c>
      <c r="B410" s="841">
        <v>2840</v>
      </c>
      <c r="C410" s="841" t="s">
        <v>726</v>
      </c>
      <c r="D410" s="841" t="s">
        <v>727</v>
      </c>
      <c r="E410" s="841">
        <v>20882</v>
      </c>
      <c r="F410" s="841" t="s">
        <v>102</v>
      </c>
      <c r="G410" s="841" t="s">
        <v>1220</v>
      </c>
      <c r="H410" s="832" t="s">
        <v>1214</v>
      </c>
      <c r="I410" s="841"/>
      <c r="J410" s="841" t="s">
        <v>730</v>
      </c>
      <c r="K410" s="841">
        <v>2</v>
      </c>
      <c r="L410" s="841" t="s">
        <v>731</v>
      </c>
      <c r="M410" s="841">
        <v>43600</v>
      </c>
      <c r="N410" s="841" t="s">
        <v>732</v>
      </c>
      <c r="O410" s="841">
        <v>94980</v>
      </c>
      <c r="P410" s="841">
        <v>51380</v>
      </c>
      <c r="Q410" s="841">
        <v>17610</v>
      </c>
      <c r="R410" s="841">
        <v>29240</v>
      </c>
      <c r="S410" s="841"/>
      <c r="T410" s="841"/>
      <c r="U410" s="841"/>
      <c r="V410" s="841" t="s">
        <v>1003</v>
      </c>
      <c r="W410" s="841">
        <v>2</v>
      </c>
      <c r="X410" s="841"/>
    </row>
    <row r="411" spans="1:24" ht="12.75" customHeight="1">
      <c r="A411" s="841">
        <v>1680</v>
      </c>
      <c r="B411" s="841">
        <v>2840</v>
      </c>
      <c r="C411" s="841" t="s">
        <v>726</v>
      </c>
      <c r="D411" s="841" t="s">
        <v>727</v>
      </c>
      <c r="E411" s="841">
        <v>20883</v>
      </c>
      <c r="F411" s="841" t="s">
        <v>102</v>
      </c>
      <c r="G411" s="841" t="s">
        <v>1221</v>
      </c>
      <c r="H411" s="832" t="s">
        <v>1214</v>
      </c>
      <c r="I411" s="841"/>
      <c r="J411" s="841" t="s">
        <v>730</v>
      </c>
      <c r="K411" s="841">
        <v>2</v>
      </c>
      <c r="L411" s="841" t="s">
        <v>731</v>
      </c>
      <c r="M411" s="841">
        <v>43600</v>
      </c>
      <c r="N411" s="841" t="s">
        <v>732</v>
      </c>
      <c r="O411" s="841">
        <v>94980</v>
      </c>
      <c r="P411" s="841">
        <v>51380</v>
      </c>
      <c r="Q411" s="841">
        <v>17610</v>
      </c>
      <c r="R411" s="841">
        <v>29240</v>
      </c>
      <c r="S411" s="841"/>
      <c r="T411" s="841"/>
      <c r="U411" s="841"/>
      <c r="V411" s="841" t="s">
        <v>1003</v>
      </c>
      <c r="W411" s="841">
        <v>2</v>
      </c>
      <c r="X411" s="841"/>
    </row>
    <row r="412" spans="1:24" ht="12.75" customHeight="1">
      <c r="A412" s="841">
        <v>1680</v>
      </c>
      <c r="B412" s="841">
        <v>2840</v>
      </c>
      <c r="C412" s="841" t="s">
        <v>726</v>
      </c>
      <c r="D412" s="841" t="s">
        <v>727</v>
      </c>
      <c r="E412" s="841">
        <v>20884</v>
      </c>
      <c r="F412" s="841" t="s">
        <v>102</v>
      </c>
      <c r="G412" s="841" t="s">
        <v>1222</v>
      </c>
      <c r="H412" s="832" t="s">
        <v>1218</v>
      </c>
      <c r="I412" s="841"/>
      <c r="J412" s="841" t="s">
        <v>730</v>
      </c>
      <c r="K412" s="841">
        <v>2</v>
      </c>
      <c r="L412" s="841" t="s">
        <v>731</v>
      </c>
      <c r="M412" s="841">
        <v>43600</v>
      </c>
      <c r="N412" s="841" t="s">
        <v>732</v>
      </c>
      <c r="O412" s="841">
        <v>94980</v>
      </c>
      <c r="P412" s="841">
        <v>51380</v>
      </c>
      <c r="Q412" s="841">
        <v>17610</v>
      </c>
      <c r="R412" s="841">
        <v>29240</v>
      </c>
      <c r="S412" s="841"/>
      <c r="T412" s="841"/>
      <c r="U412" s="841"/>
      <c r="V412" s="841" t="s">
        <v>1003</v>
      </c>
      <c r="W412" s="841">
        <v>2</v>
      </c>
      <c r="X412" s="841"/>
    </row>
    <row r="413" spans="1:24" ht="12.75" customHeight="1">
      <c r="A413" s="841">
        <v>1680</v>
      </c>
      <c r="B413" s="841">
        <v>2840</v>
      </c>
      <c r="C413" s="841" t="s">
        <v>726</v>
      </c>
      <c r="D413" s="841" t="s">
        <v>727</v>
      </c>
      <c r="E413" s="841">
        <v>20885</v>
      </c>
      <c r="F413" s="841" t="s">
        <v>102</v>
      </c>
      <c r="G413" s="841" t="s">
        <v>1223</v>
      </c>
      <c r="H413" s="832" t="s">
        <v>1200</v>
      </c>
      <c r="I413" s="841"/>
      <c r="J413" s="841" t="s">
        <v>730</v>
      </c>
      <c r="K413" s="841">
        <v>5</v>
      </c>
      <c r="L413" s="841" t="s">
        <v>731</v>
      </c>
      <c r="M413" s="841">
        <v>43600</v>
      </c>
      <c r="N413" s="841" t="s">
        <v>732</v>
      </c>
      <c r="O413" s="841">
        <v>94980</v>
      </c>
      <c r="P413" s="841">
        <v>51380</v>
      </c>
      <c r="Q413" s="841">
        <v>17610</v>
      </c>
      <c r="R413" s="841">
        <v>29240</v>
      </c>
      <c r="S413" s="841"/>
      <c r="T413" s="841"/>
      <c r="U413" s="841"/>
      <c r="V413" s="841" t="s">
        <v>1003</v>
      </c>
      <c r="W413" s="841">
        <v>2</v>
      </c>
      <c r="X413" s="841"/>
    </row>
    <row r="414" spans="1:24" ht="12.75" customHeight="1">
      <c r="A414" s="841">
        <v>1680</v>
      </c>
      <c r="B414" s="841">
        <v>2840</v>
      </c>
      <c r="C414" s="841" t="s">
        <v>726</v>
      </c>
      <c r="D414" s="841" t="s">
        <v>727</v>
      </c>
      <c r="E414" s="841">
        <v>20886</v>
      </c>
      <c r="F414" s="841" t="s">
        <v>102</v>
      </c>
      <c r="G414" s="841" t="s">
        <v>1224</v>
      </c>
      <c r="H414" s="832" t="s">
        <v>1186</v>
      </c>
      <c r="I414" s="841"/>
      <c r="J414" s="841" t="s">
        <v>730</v>
      </c>
      <c r="K414" s="841">
        <v>2</v>
      </c>
      <c r="L414" s="841" t="s">
        <v>731</v>
      </c>
      <c r="M414" s="841">
        <v>43600</v>
      </c>
      <c r="N414" s="841" t="s">
        <v>732</v>
      </c>
      <c r="O414" s="841">
        <v>94980</v>
      </c>
      <c r="P414" s="841">
        <v>51380</v>
      </c>
      <c r="Q414" s="841">
        <v>17610</v>
      </c>
      <c r="R414" s="841">
        <v>29240</v>
      </c>
      <c r="S414" s="841"/>
      <c r="T414" s="841"/>
      <c r="U414" s="841"/>
      <c r="V414" s="841" t="s">
        <v>1003</v>
      </c>
      <c r="W414" s="841">
        <v>2</v>
      </c>
      <c r="X414" s="841"/>
    </row>
    <row r="415" spans="1:24" ht="12.75" customHeight="1">
      <c r="A415" s="841">
        <v>1680</v>
      </c>
      <c r="B415" s="841">
        <v>2840</v>
      </c>
      <c r="C415" s="841" t="s">
        <v>726</v>
      </c>
      <c r="D415" s="841" t="s">
        <v>727</v>
      </c>
      <c r="E415" s="841">
        <v>20887</v>
      </c>
      <c r="F415" s="841" t="s">
        <v>102</v>
      </c>
      <c r="G415" s="841" t="s">
        <v>1225</v>
      </c>
      <c r="H415" s="832" t="s">
        <v>1133</v>
      </c>
      <c r="I415" s="841"/>
      <c r="J415" s="841" t="s">
        <v>730</v>
      </c>
      <c r="K415" s="841">
        <v>3</v>
      </c>
      <c r="L415" s="841" t="s">
        <v>731</v>
      </c>
      <c r="M415" s="841">
        <v>43600</v>
      </c>
      <c r="N415" s="841" t="s">
        <v>732</v>
      </c>
      <c r="O415" s="841">
        <v>94980</v>
      </c>
      <c r="P415" s="841">
        <v>51380</v>
      </c>
      <c r="Q415" s="841">
        <v>17610</v>
      </c>
      <c r="R415" s="841">
        <v>29240</v>
      </c>
      <c r="S415" s="841"/>
      <c r="T415" s="841"/>
      <c r="U415" s="841"/>
      <c r="V415" s="841" t="s">
        <v>1003</v>
      </c>
      <c r="W415" s="841">
        <v>2</v>
      </c>
      <c r="X415" s="841"/>
    </row>
    <row r="416" spans="1:24" ht="12.75" customHeight="1">
      <c r="A416" s="841">
        <v>1680</v>
      </c>
      <c r="B416" s="841">
        <v>2840</v>
      </c>
      <c r="C416" s="841" t="s">
        <v>726</v>
      </c>
      <c r="D416" s="841" t="s">
        <v>727</v>
      </c>
      <c r="E416" s="841">
        <v>20888</v>
      </c>
      <c r="F416" s="841" t="s">
        <v>102</v>
      </c>
      <c r="G416" s="841" t="s">
        <v>1226</v>
      </c>
      <c r="H416" s="832" t="s">
        <v>1126</v>
      </c>
      <c r="I416" s="841"/>
      <c r="J416" s="841" t="s">
        <v>730</v>
      </c>
      <c r="K416" s="841">
        <v>2</v>
      </c>
      <c r="L416" s="841" t="s">
        <v>731</v>
      </c>
      <c r="M416" s="841">
        <v>43600</v>
      </c>
      <c r="N416" s="841" t="s">
        <v>732</v>
      </c>
      <c r="O416" s="841">
        <v>94980</v>
      </c>
      <c r="P416" s="841">
        <v>51380</v>
      </c>
      <c r="Q416" s="841">
        <v>17610</v>
      </c>
      <c r="R416" s="841">
        <v>29240</v>
      </c>
      <c r="S416" s="841"/>
      <c r="T416" s="841"/>
      <c r="U416" s="841"/>
      <c r="V416" s="841" t="s">
        <v>1003</v>
      </c>
      <c r="W416" s="841">
        <v>2</v>
      </c>
      <c r="X416" s="841"/>
    </row>
    <row r="417" spans="1:24" ht="12.75" customHeight="1">
      <c r="A417" s="841">
        <v>1680</v>
      </c>
      <c r="B417" s="841">
        <v>2840</v>
      </c>
      <c r="C417" s="841" t="s">
        <v>726</v>
      </c>
      <c r="D417" s="841" t="s">
        <v>727</v>
      </c>
      <c r="E417" s="841">
        <v>20889</v>
      </c>
      <c r="F417" s="841" t="s">
        <v>102</v>
      </c>
      <c r="G417" s="841" t="s">
        <v>1227</v>
      </c>
      <c r="H417" s="832" t="s">
        <v>1200</v>
      </c>
      <c r="I417" s="841"/>
      <c r="J417" s="841" t="s">
        <v>730</v>
      </c>
      <c r="K417" s="841">
        <v>5</v>
      </c>
      <c r="L417" s="841" t="s">
        <v>731</v>
      </c>
      <c r="M417" s="841">
        <v>43600</v>
      </c>
      <c r="N417" s="841" t="s">
        <v>732</v>
      </c>
      <c r="O417" s="841">
        <v>94980</v>
      </c>
      <c r="P417" s="841">
        <v>51380</v>
      </c>
      <c r="Q417" s="841">
        <v>17610</v>
      </c>
      <c r="R417" s="841">
        <v>29240</v>
      </c>
      <c r="S417" s="841"/>
      <c r="T417" s="841"/>
      <c r="U417" s="841"/>
      <c r="V417" s="841" t="s">
        <v>1003</v>
      </c>
      <c r="W417" s="841">
        <v>2</v>
      </c>
      <c r="X417" s="841"/>
    </row>
    <row r="418" spans="1:24" ht="12.75" customHeight="1">
      <c r="A418" s="841">
        <v>1680</v>
      </c>
      <c r="B418" s="841">
        <v>2840</v>
      </c>
      <c r="C418" s="841" t="s">
        <v>726</v>
      </c>
      <c r="D418" s="841" t="s">
        <v>727</v>
      </c>
      <c r="E418" s="841">
        <v>20890</v>
      </c>
      <c r="F418" s="841" t="s">
        <v>102</v>
      </c>
      <c r="G418" s="841" t="s">
        <v>1228</v>
      </c>
      <c r="H418" s="832" t="s">
        <v>1126</v>
      </c>
      <c r="I418" s="841"/>
      <c r="J418" s="841" t="s">
        <v>730</v>
      </c>
      <c r="K418" s="841">
        <v>2</v>
      </c>
      <c r="L418" s="841" t="s">
        <v>731</v>
      </c>
      <c r="M418" s="841">
        <v>43600</v>
      </c>
      <c r="N418" s="841" t="s">
        <v>732</v>
      </c>
      <c r="O418" s="841">
        <v>94980</v>
      </c>
      <c r="P418" s="841">
        <v>51380</v>
      </c>
      <c r="Q418" s="841">
        <v>17610</v>
      </c>
      <c r="R418" s="841">
        <v>29240</v>
      </c>
      <c r="S418" s="841"/>
      <c r="T418" s="841"/>
      <c r="U418" s="841"/>
      <c r="V418" s="841" t="s">
        <v>1003</v>
      </c>
      <c r="W418" s="841">
        <v>2</v>
      </c>
      <c r="X418" s="841"/>
    </row>
    <row r="419" spans="1:24" ht="12.75" customHeight="1">
      <c r="A419" s="841">
        <v>1680</v>
      </c>
      <c r="B419" s="841">
        <v>2840</v>
      </c>
      <c r="C419" s="841" t="s">
        <v>726</v>
      </c>
      <c r="D419" s="841" t="s">
        <v>727</v>
      </c>
      <c r="E419" s="841">
        <v>20891</v>
      </c>
      <c r="F419" s="841" t="s">
        <v>102</v>
      </c>
      <c r="G419" s="841" t="s">
        <v>1229</v>
      </c>
      <c r="H419" s="832" t="s">
        <v>1205</v>
      </c>
      <c r="I419" s="841"/>
      <c r="J419" s="841" t="s">
        <v>730</v>
      </c>
      <c r="K419" s="841">
        <v>3</v>
      </c>
      <c r="L419" s="841" t="s">
        <v>731</v>
      </c>
      <c r="M419" s="841">
        <v>43600</v>
      </c>
      <c r="N419" s="841" t="s">
        <v>732</v>
      </c>
      <c r="O419" s="841">
        <v>94980</v>
      </c>
      <c r="P419" s="841">
        <v>51380</v>
      </c>
      <c r="Q419" s="841">
        <v>17610</v>
      </c>
      <c r="R419" s="841">
        <v>29240</v>
      </c>
      <c r="S419" s="841"/>
      <c r="T419" s="841"/>
      <c r="U419" s="841"/>
      <c r="V419" s="841" t="s">
        <v>1003</v>
      </c>
      <c r="W419" s="841">
        <v>6</v>
      </c>
      <c r="X419" s="841"/>
    </row>
    <row r="420" spans="1:24" ht="12.75" customHeight="1">
      <c r="A420" s="841">
        <v>1715</v>
      </c>
      <c r="B420" s="841">
        <v>2841</v>
      </c>
      <c r="C420" s="841" t="s">
        <v>735</v>
      </c>
      <c r="D420" s="841" t="s">
        <v>727</v>
      </c>
      <c r="E420" s="841">
        <v>20892</v>
      </c>
      <c r="F420" s="841" t="s">
        <v>102</v>
      </c>
      <c r="G420" s="841" t="s">
        <v>1230</v>
      </c>
      <c r="H420" s="832" t="s">
        <v>1231</v>
      </c>
      <c r="I420" s="841"/>
      <c r="J420" s="841" t="s">
        <v>730</v>
      </c>
      <c r="K420" s="841">
        <v>2</v>
      </c>
      <c r="L420" s="841" t="s">
        <v>731</v>
      </c>
      <c r="M420" s="841">
        <v>43600</v>
      </c>
      <c r="N420" s="841" t="s">
        <v>732</v>
      </c>
      <c r="O420" s="841">
        <v>94980</v>
      </c>
      <c r="P420" s="841">
        <v>51380</v>
      </c>
      <c r="Q420" s="841">
        <v>17610</v>
      </c>
      <c r="R420" s="841">
        <v>29240</v>
      </c>
      <c r="S420" s="841"/>
      <c r="T420" s="841"/>
      <c r="U420" s="841"/>
      <c r="V420" s="841" t="s">
        <v>1003</v>
      </c>
      <c r="W420" s="841">
        <v>2</v>
      </c>
      <c r="X420" s="841"/>
    </row>
    <row r="421" spans="1:24" ht="12.75" customHeight="1">
      <c r="A421" s="841">
        <v>1715</v>
      </c>
      <c r="B421" s="841">
        <v>2840</v>
      </c>
      <c r="C421" s="841" t="s">
        <v>726</v>
      </c>
      <c r="D421" s="841" t="s">
        <v>727</v>
      </c>
      <c r="E421" s="841">
        <v>20893</v>
      </c>
      <c r="F421" s="841" t="s">
        <v>102</v>
      </c>
      <c r="G421" s="841" t="s">
        <v>1232</v>
      </c>
      <c r="H421" s="832" t="s">
        <v>1233</v>
      </c>
      <c r="I421" s="832" t="s">
        <v>1234</v>
      </c>
      <c r="J421" s="841" t="s">
        <v>922</v>
      </c>
      <c r="K421" s="841">
        <v>2</v>
      </c>
      <c r="L421" s="841" t="s">
        <v>731</v>
      </c>
      <c r="M421" s="841">
        <v>43600</v>
      </c>
      <c r="N421" s="841" t="s">
        <v>732</v>
      </c>
      <c r="O421" s="841">
        <v>94980</v>
      </c>
      <c r="P421" s="841">
        <v>51380</v>
      </c>
      <c r="Q421" s="841">
        <v>17610</v>
      </c>
      <c r="R421" s="841">
        <v>29240</v>
      </c>
      <c r="S421" s="841"/>
      <c r="T421" s="841"/>
      <c r="U421" s="841"/>
      <c r="V421" s="841" t="s">
        <v>1003</v>
      </c>
      <c r="W421" s="841">
        <v>1</v>
      </c>
      <c r="X421" s="841"/>
    </row>
    <row r="422" spans="1:24" ht="12.75" customHeight="1">
      <c r="A422" s="841">
        <v>1605</v>
      </c>
      <c r="B422" s="841">
        <v>2813</v>
      </c>
      <c r="C422" s="841" t="s">
        <v>766</v>
      </c>
      <c r="D422" s="841" t="s">
        <v>767</v>
      </c>
      <c r="E422" s="841">
        <v>20894</v>
      </c>
      <c r="F422" s="841" t="s">
        <v>102</v>
      </c>
      <c r="G422" s="841" t="s">
        <v>1235</v>
      </c>
      <c r="H422" s="832" t="s">
        <v>1236</v>
      </c>
      <c r="I422" s="841"/>
      <c r="J422" s="841" t="s">
        <v>730</v>
      </c>
      <c r="K422" s="841">
        <v>2</v>
      </c>
      <c r="L422" s="841" t="s">
        <v>731</v>
      </c>
      <c r="M422" s="841">
        <v>43600</v>
      </c>
      <c r="N422" s="841" t="s">
        <v>769</v>
      </c>
      <c r="O422" s="841">
        <v>101540</v>
      </c>
      <c r="P422" s="841">
        <v>57940</v>
      </c>
      <c r="Q422" s="841">
        <v>17610</v>
      </c>
      <c r="R422" s="841">
        <v>17000</v>
      </c>
      <c r="S422" s="841"/>
      <c r="T422" s="841"/>
      <c r="U422" s="841"/>
      <c r="V422" s="841" t="s">
        <v>1003</v>
      </c>
      <c r="W422" s="841">
        <v>1</v>
      </c>
      <c r="X422" s="841"/>
    </row>
    <row r="423" spans="1:24" ht="12.75" customHeight="1">
      <c r="A423" s="841">
        <v>1912</v>
      </c>
      <c r="B423" s="841">
        <v>2840</v>
      </c>
      <c r="C423" s="841" t="s">
        <v>726</v>
      </c>
      <c r="D423" s="841" t="s">
        <v>923</v>
      </c>
      <c r="E423" s="841">
        <v>20895</v>
      </c>
      <c r="F423" s="841" t="s">
        <v>102</v>
      </c>
      <c r="G423" s="841" t="s">
        <v>1237</v>
      </c>
      <c r="H423" s="832" t="s">
        <v>1238</v>
      </c>
      <c r="I423" s="841"/>
      <c r="J423" s="841" t="s">
        <v>730</v>
      </c>
      <c r="K423" s="841">
        <v>9.5</v>
      </c>
      <c r="L423" s="841" t="s">
        <v>731</v>
      </c>
      <c r="M423" s="841">
        <v>43600</v>
      </c>
      <c r="N423" s="841" t="s">
        <v>732</v>
      </c>
      <c r="O423" s="841">
        <v>94980</v>
      </c>
      <c r="P423" s="841">
        <v>51380</v>
      </c>
      <c r="Q423" s="841">
        <v>9180</v>
      </c>
      <c r="R423" s="841">
        <v>8350</v>
      </c>
      <c r="S423" s="841"/>
      <c r="T423" s="841"/>
      <c r="U423" s="841"/>
      <c r="V423" s="841" t="s">
        <v>1003</v>
      </c>
      <c r="W423" s="841">
        <v>1</v>
      </c>
      <c r="X423" s="841"/>
    </row>
    <row r="424" spans="1:24" ht="12.75" customHeight="1">
      <c r="A424" s="841">
        <v>1565</v>
      </c>
      <c r="B424" s="841">
        <v>2840</v>
      </c>
      <c r="C424" s="841" t="s">
        <v>726</v>
      </c>
      <c r="D424" s="841" t="s">
        <v>1112</v>
      </c>
      <c r="E424" s="841">
        <v>20896</v>
      </c>
      <c r="F424" s="841" t="s">
        <v>102</v>
      </c>
      <c r="G424" s="841" t="s">
        <v>1239</v>
      </c>
      <c r="H424" s="832" t="s">
        <v>1240</v>
      </c>
      <c r="I424" s="841"/>
      <c r="J424" s="841" t="s">
        <v>730</v>
      </c>
      <c r="K424" s="841">
        <v>1</v>
      </c>
      <c r="L424" s="841" t="s">
        <v>731</v>
      </c>
      <c r="M424" s="841">
        <v>43600</v>
      </c>
      <c r="N424" s="841" t="s">
        <v>732</v>
      </c>
      <c r="O424" s="841">
        <v>94980</v>
      </c>
      <c r="P424" s="841">
        <v>51380</v>
      </c>
      <c r="Q424" s="841">
        <v>17610</v>
      </c>
      <c r="R424" s="841">
        <v>22610</v>
      </c>
      <c r="S424" s="841"/>
      <c r="T424" s="841"/>
      <c r="U424" s="841"/>
      <c r="V424" s="841" t="s">
        <v>1003</v>
      </c>
      <c r="W424" s="841">
        <v>1</v>
      </c>
      <c r="X424" s="841"/>
    </row>
    <row r="425" spans="1:24" ht="12.75" customHeight="1">
      <c r="A425" s="841">
        <v>1034</v>
      </c>
      <c r="B425" s="841">
        <v>2840</v>
      </c>
      <c r="C425" s="841" t="s">
        <v>726</v>
      </c>
      <c r="D425" s="841" t="s">
        <v>946</v>
      </c>
      <c r="E425" s="841">
        <v>20897</v>
      </c>
      <c r="F425" s="841" t="s">
        <v>102</v>
      </c>
      <c r="G425" s="841" t="s">
        <v>1241</v>
      </c>
      <c r="H425" s="832" t="s">
        <v>1242</v>
      </c>
      <c r="I425" s="841"/>
      <c r="J425" s="841" t="s">
        <v>730</v>
      </c>
      <c r="K425" s="841">
        <v>1</v>
      </c>
      <c r="L425" s="841" t="s">
        <v>731</v>
      </c>
      <c r="M425" s="841">
        <v>43600</v>
      </c>
      <c r="N425" s="841" t="s">
        <v>732</v>
      </c>
      <c r="O425" s="841">
        <v>94980</v>
      </c>
      <c r="P425" s="841">
        <v>51380</v>
      </c>
      <c r="Q425" s="841">
        <v>17610</v>
      </c>
      <c r="R425" s="841">
        <v>22610</v>
      </c>
      <c r="S425" s="841"/>
      <c r="T425" s="841"/>
      <c r="U425" s="841"/>
      <c r="V425" s="841" t="s">
        <v>1003</v>
      </c>
      <c r="W425" s="841">
        <v>4</v>
      </c>
      <c r="X425" s="841"/>
    </row>
    <row r="426" spans="1:24" ht="12.75" customHeight="1">
      <c r="A426" s="841">
        <v>1350</v>
      </c>
      <c r="B426" s="841">
        <v>2803</v>
      </c>
      <c r="C426" s="841" t="s">
        <v>945</v>
      </c>
      <c r="D426" s="841" t="s">
        <v>946</v>
      </c>
      <c r="E426" s="841">
        <v>20898</v>
      </c>
      <c r="F426" s="841" t="s">
        <v>102</v>
      </c>
      <c r="G426" s="841" t="s">
        <v>1243</v>
      </c>
      <c r="H426" s="832" t="s">
        <v>1244</v>
      </c>
      <c r="I426" s="841"/>
      <c r="J426" s="841" t="s">
        <v>730</v>
      </c>
      <c r="K426" s="841">
        <v>3</v>
      </c>
      <c r="L426" s="841" t="s">
        <v>731</v>
      </c>
      <c r="M426" s="841">
        <v>43600</v>
      </c>
      <c r="N426" s="841" t="s">
        <v>742</v>
      </c>
      <c r="O426" s="841">
        <v>122380</v>
      </c>
      <c r="P426" s="841">
        <v>78780</v>
      </c>
      <c r="Q426" s="841">
        <v>17610</v>
      </c>
      <c r="R426" s="841">
        <v>17000</v>
      </c>
      <c r="S426" s="841"/>
      <c r="T426" s="841"/>
      <c r="U426" s="841"/>
      <c r="V426" s="841" t="s">
        <v>1003</v>
      </c>
      <c r="W426" s="841">
        <v>2</v>
      </c>
      <c r="X426" s="841"/>
    </row>
    <row r="427" spans="1:24" ht="12.75" customHeight="1">
      <c r="A427" s="841">
        <v>1550</v>
      </c>
      <c r="B427" s="841">
        <v>2840</v>
      </c>
      <c r="C427" s="841" t="s">
        <v>726</v>
      </c>
      <c r="D427" s="841" t="s">
        <v>1112</v>
      </c>
      <c r="E427" s="841">
        <v>20899</v>
      </c>
      <c r="F427" s="841" t="s">
        <v>102</v>
      </c>
      <c r="G427" s="841" t="s">
        <v>1245</v>
      </c>
      <c r="H427" s="832" t="s">
        <v>1246</v>
      </c>
      <c r="I427" s="841"/>
      <c r="J427" s="841" t="s">
        <v>730</v>
      </c>
      <c r="K427" s="841">
        <v>1</v>
      </c>
      <c r="L427" s="841" t="s">
        <v>731</v>
      </c>
      <c r="M427" s="841">
        <v>43600</v>
      </c>
      <c r="N427" s="841" t="s">
        <v>732</v>
      </c>
      <c r="O427" s="841">
        <v>94980</v>
      </c>
      <c r="P427" s="841">
        <v>51380</v>
      </c>
      <c r="Q427" s="841">
        <v>17610</v>
      </c>
      <c r="R427" s="841">
        <v>22610</v>
      </c>
      <c r="S427" s="841"/>
      <c r="T427" s="841"/>
      <c r="U427" s="841"/>
      <c r="V427" s="841" t="s">
        <v>1003</v>
      </c>
      <c r="W427" s="841">
        <v>2</v>
      </c>
      <c r="X427" s="841"/>
    </row>
    <row r="428" spans="1:24" ht="12.75" customHeight="1">
      <c r="A428" s="841">
        <v>1535</v>
      </c>
      <c r="B428" s="841">
        <v>2824</v>
      </c>
      <c r="C428" s="841" t="s">
        <v>1097</v>
      </c>
      <c r="D428" s="841" t="s">
        <v>1112</v>
      </c>
      <c r="E428" s="841">
        <v>20900</v>
      </c>
      <c r="F428" s="841" t="s">
        <v>102</v>
      </c>
      <c r="G428" s="841" t="s">
        <v>1247</v>
      </c>
      <c r="H428" s="832" t="s">
        <v>1248</v>
      </c>
      <c r="I428" s="841"/>
      <c r="J428" s="841" t="s">
        <v>730</v>
      </c>
      <c r="K428" s="841">
        <v>1</v>
      </c>
      <c r="L428" s="841" t="s">
        <v>731</v>
      </c>
      <c r="M428" s="841">
        <v>43600</v>
      </c>
      <c r="N428" s="841" t="s">
        <v>817</v>
      </c>
      <c r="O428" s="841">
        <v>164010</v>
      </c>
      <c r="P428" s="841">
        <v>120410</v>
      </c>
      <c r="Q428" s="841">
        <v>17610</v>
      </c>
      <c r="R428" s="841">
        <v>22610</v>
      </c>
      <c r="S428" s="841"/>
      <c r="T428" s="841"/>
      <c r="U428" s="841"/>
      <c r="V428" s="841" t="s">
        <v>1003</v>
      </c>
      <c r="W428" s="841">
        <v>1</v>
      </c>
      <c r="X428" s="841"/>
    </row>
    <row r="429" spans="1:24" ht="12.75" customHeight="1">
      <c r="A429" s="841">
        <v>1535</v>
      </c>
      <c r="B429" s="841">
        <v>2824</v>
      </c>
      <c r="C429" s="841" t="s">
        <v>1097</v>
      </c>
      <c r="D429" s="841" t="s">
        <v>1112</v>
      </c>
      <c r="E429" s="841">
        <v>20901</v>
      </c>
      <c r="F429" s="841" t="s">
        <v>102</v>
      </c>
      <c r="G429" s="841" t="s">
        <v>1249</v>
      </c>
      <c r="H429" s="832" t="s">
        <v>1248</v>
      </c>
      <c r="I429" s="841"/>
      <c r="J429" s="841" t="s">
        <v>730</v>
      </c>
      <c r="K429" s="841">
        <v>2</v>
      </c>
      <c r="L429" s="841" t="s">
        <v>731</v>
      </c>
      <c r="M429" s="841">
        <v>43600</v>
      </c>
      <c r="N429" s="841" t="s">
        <v>817</v>
      </c>
      <c r="O429" s="841">
        <v>164010</v>
      </c>
      <c r="P429" s="841">
        <v>120410</v>
      </c>
      <c r="Q429" s="841">
        <v>17610</v>
      </c>
      <c r="R429" s="841">
        <v>22610</v>
      </c>
      <c r="S429" s="841"/>
      <c r="T429" s="841"/>
      <c r="U429" s="841"/>
      <c r="V429" s="841" t="s">
        <v>1003</v>
      </c>
      <c r="W429" s="841">
        <v>1</v>
      </c>
      <c r="X429" s="841"/>
    </row>
    <row r="430" spans="1:24" ht="12.75" customHeight="1">
      <c r="A430" s="841">
        <v>1034</v>
      </c>
      <c r="B430" s="841">
        <v>2803</v>
      </c>
      <c r="C430" s="841" t="s">
        <v>945</v>
      </c>
      <c r="D430" s="841" t="s">
        <v>946</v>
      </c>
      <c r="E430" s="841">
        <v>20902</v>
      </c>
      <c r="F430" s="841" t="s">
        <v>102</v>
      </c>
      <c r="G430" s="841" t="s">
        <v>1250</v>
      </c>
      <c r="H430" s="832" t="s">
        <v>1251</v>
      </c>
      <c r="I430" s="841"/>
      <c r="J430" s="841" t="s">
        <v>730</v>
      </c>
      <c r="K430" s="841">
        <v>14</v>
      </c>
      <c r="L430" s="841" t="s">
        <v>731</v>
      </c>
      <c r="M430" s="841">
        <v>43600</v>
      </c>
      <c r="N430" s="841" t="s">
        <v>742</v>
      </c>
      <c r="O430" s="841">
        <v>122380</v>
      </c>
      <c r="P430" s="841">
        <v>78780</v>
      </c>
      <c r="Q430" s="841">
        <v>17610</v>
      </c>
      <c r="R430" s="841">
        <v>22610</v>
      </c>
      <c r="S430" s="841"/>
      <c r="T430" s="841"/>
      <c r="U430" s="841"/>
      <c r="V430" s="841" t="s">
        <v>1003</v>
      </c>
      <c r="W430" s="841">
        <v>2</v>
      </c>
      <c r="X430" s="841"/>
    </row>
    <row r="431" spans="1:24" ht="12.75" customHeight="1">
      <c r="A431" s="841">
        <v>1034</v>
      </c>
      <c r="B431" s="841">
        <v>2803</v>
      </c>
      <c r="C431" s="841" t="s">
        <v>945</v>
      </c>
      <c r="D431" s="841" t="s">
        <v>946</v>
      </c>
      <c r="E431" s="841">
        <v>20903</v>
      </c>
      <c r="F431" s="841" t="s">
        <v>102</v>
      </c>
      <c r="G431" s="841" t="s">
        <v>1252</v>
      </c>
      <c r="H431" s="832" t="s">
        <v>1251</v>
      </c>
      <c r="I431" s="841"/>
      <c r="J431" s="841" t="s">
        <v>730</v>
      </c>
      <c r="K431" s="841">
        <v>9</v>
      </c>
      <c r="L431" s="841" t="s">
        <v>731</v>
      </c>
      <c r="M431" s="841">
        <v>43600</v>
      </c>
      <c r="N431" s="841" t="s">
        <v>742</v>
      </c>
      <c r="O431" s="841">
        <v>122380</v>
      </c>
      <c r="P431" s="841">
        <v>78780</v>
      </c>
      <c r="Q431" s="841">
        <v>17610</v>
      </c>
      <c r="R431" s="841">
        <v>22610</v>
      </c>
      <c r="S431" s="841"/>
      <c r="T431" s="841"/>
      <c r="U431" s="841"/>
      <c r="V431" s="841" t="s">
        <v>1003</v>
      </c>
      <c r="W431" s="841">
        <v>2</v>
      </c>
      <c r="X431" s="841"/>
    </row>
    <row r="432" spans="1:24" ht="12.75" customHeight="1">
      <c r="A432" s="841">
        <v>1034</v>
      </c>
      <c r="B432" s="841">
        <v>2803</v>
      </c>
      <c r="C432" s="841" t="s">
        <v>945</v>
      </c>
      <c r="D432" s="841" t="s">
        <v>946</v>
      </c>
      <c r="E432" s="841">
        <v>20904</v>
      </c>
      <c r="F432" s="841" t="s">
        <v>102</v>
      </c>
      <c r="G432" s="841" t="s">
        <v>1253</v>
      </c>
      <c r="H432" s="832" t="s">
        <v>1251</v>
      </c>
      <c r="I432" s="841"/>
      <c r="J432" s="841" t="s">
        <v>730</v>
      </c>
      <c r="K432" s="841">
        <v>15</v>
      </c>
      <c r="L432" s="841" t="s">
        <v>731</v>
      </c>
      <c r="M432" s="841">
        <v>43600</v>
      </c>
      <c r="N432" s="841" t="s">
        <v>742</v>
      </c>
      <c r="O432" s="841">
        <v>122380</v>
      </c>
      <c r="P432" s="841">
        <v>78780</v>
      </c>
      <c r="Q432" s="841">
        <v>17610</v>
      </c>
      <c r="R432" s="841">
        <v>22610</v>
      </c>
      <c r="S432" s="841"/>
      <c r="T432" s="841"/>
      <c r="U432" s="841"/>
      <c r="V432" s="841" t="s">
        <v>1003</v>
      </c>
      <c r="W432" s="841">
        <v>2</v>
      </c>
      <c r="X432" s="841"/>
    </row>
    <row r="433" spans="1:24" ht="12.75" customHeight="1">
      <c r="A433" s="841">
        <v>3087</v>
      </c>
      <c r="B433" s="841">
        <v>2840</v>
      </c>
      <c r="C433" s="841" t="s">
        <v>726</v>
      </c>
      <c r="D433" s="841" t="s">
        <v>923</v>
      </c>
      <c r="E433" s="841">
        <v>20905</v>
      </c>
      <c r="F433" s="841" t="s">
        <v>102</v>
      </c>
      <c r="G433" s="841" t="s">
        <v>1254</v>
      </c>
      <c r="H433" s="832" t="s">
        <v>1255</v>
      </c>
      <c r="I433" s="841"/>
      <c r="J433" s="841" t="s">
        <v>730</v>
      </c>
      <c r="K433" s="841">
        <v>2</v>
      </c>
      <c r="L433" s="841" t="s">
        <v>731</v>
      </c>
      <c r="M433" s="841">
        <v>43600</v>
      </c>
      <c r="N433" s="841" t="s">
        <v>732</v>
      </c>
      <c r="O433" s="841">
        <v>94980</v>
      </c>
      <c r="P433" s="841">
        <v>51380</v>
      </c>
      <c r="Q433" s="841">
        <v>8750</v>
      </c>
      <c r="R433" s="841">
        <v>6910</v>
      </c>
      <c r="S433" s="841"/>
      <c r="T433" s="841"/>
      <c r="U433" s="841"/>
      <c r="V433" s="841" t="s">
        <v>1003</v>
      </c>
      <c r="W433" s="841">
        <v>1</v>
      </c>
      <c r="X433" s="841"/>
    </row>
    <row r="434" spans="1:24" ht="12.75" customHeight="1">
      <c r="A434" s="841">
        <v>3087</v>
      </c>
      <c r="B434" s="841">
        <v>2840</v>
      </c>
      <c r="C434" s="841" t="s">
        <v>726</v>
      </c>
      <c r="D434" s="841" t="s">
        <v>923</v>
      </c>
      <c r="E434" s="841">
        <v>20906</v>
      </c>
      <c r="F434" s="841" t="s">
        <v>102</v>
      </c>
      <c r="G434" s="841" t="s">
        <v>1256</v>
      </c>
      <c r="H434" s="832" t="s">
        <v>1255</v>
      </c>
      <c r="I434" s="841"/>
      <c r="J434" s="841" t="s">
        <v>730</v>
      </c>
      <c r="K434" s="841">
        <v>2</v>
      </c>
      <c r="L434" s="841" t="s">
        <v>731</v>
      </c>
      <c r="M434" s="841">
        <v>43600</v>
      </c>
      <c r="N434" s="841" t="s">
        <v>732</v>
      </c>
      <c r="O434" s="841">
        <v>94980</v>
      </c>
      <c r="P434" s="841">
        <v>51380</v>
      </c>
      <c r="Q434" s="841">
        <v>8750</v>
      </c>
      <c r="R434" s="841">
        <v>6910</v>
      </c>
      <c r="S434" s="841"/>
      <c r="T434" s="841"/>
      <c r="U434" s="841"/>
      <c r="V434" s="841" t="s">
        <v>1003</v>
      </c>
      <c r="W434" s="841">
        <v>1</v>
      </c>
      <c r="X434" s="841"/>
    </row>
    <row r="435" spans="1:24" ht="12.75" customHeight="1">
      <c r="A435" s="841">
        <v>1912</v>
      </c>
      <c r="B435" s="841">
        <v>2840</v>
      </c>
      <c r="C435" s="841" t="s">
        <v>726</v>
      </c>
      <c r="D435" s="841" t="s">
        <v>923</v>
      </c>
      <c r="E435" s="841">
        <v>20907</v>
      </c>
      <c r="F435" s="841" t="s">
        <v>102</v>
      </c>
      <c r="G435" s="841" t="s">
        <v>1257</v>
      </c>
      <c r="H435" s="832" t="s">
        <v>1161</v>
      </c>
      <c r="I435" s="841"/>
      <c r="J435" s="841" t="s">
        <v>730</v>
      </c>
      <c r="K435" s="841">
        <v>1</v>
      </c>
      <c r="L435" s="841" t="s">
        <v>731</v>
      </c>
      <c r="M435" s="841">
        <v>43600</v>
      </c>
      <c r="N435" s="841" t="s">
        <v>732</v>
      </c>
      <c r="O435" s="841">
        <v>94980</v>
      </c>
      <c r="P435" s="841">
        <v>51380</v>
      </c>
      <c r="Q435" s="841">
        <v>9180</v>
      </c>
      <c r="R435" s="841">
        <v>8350</v>
      </c>
      <c r="S435" s="841"/>
      <c r="T435" s="841"/>
      <c r="U435" s="841"/>
      <c r="V435" s="841" t="s">
        <v>1003</v>
      </c>
      <c r="W435" s="841">
        <v>2</v>
      </c>
      <c r="X435" s="841"/>
    </row>
    <row r="436" spans="1:24" ht="12.75" customHeight="1">
      <c r="A436" s="841">
        <v>1785</v>
      </c>
      <c r="B436" s="841">
        <v>2840</v>
      </c>
      <c r="C436" s="841" t="s">
        <v>726</v>
      </c>
      <c r="D436" s="841" t="s">
        <v>923</v>
      </c>
      <c r="E436" s="841">
        <v>20908</v>
      </c>
      <c r="F436" s="841" t="s">
        <v>102</v>
      </c>
      <c r="G436" s="841" t="s">
        <v>1258</v>
      </c>
      <c r="H436" s="832" t="s">
        <v>1161</v>
      </c>
      <c r="I436" s="841"/>
      <c r="J436" s="841" t="s">
        <v>730</v>
      </c>
      <c r="K436" s="841">
        <v>4</v>
      </c>
      <c r="L436" s="841" t="s">
        <v>731</v>
      </c>
      <c r="M436" s="841">
        <v>43600</v>
      </c>
      <c r="N436" s="841" t="s">
        <v>732</v>
      </c>
      <c r="O436" s="841">
        <v>94980</v>
      </c>
      <c r="P436" s="841">
        <v>51380</v>
      </c>
      <c r="Q436" s="841">
        <v>17610</v>
      </c>
      <c r="R436" s="841">
        <v>22610</v>
      </c>
      <c r="S436" s="841"/>
      <c r="T436" s="841"/>
      <c r="U436" s="841"/>
      <c r="V436" s="841" t="s">
        <v>1003</v>
      </c>
      <c r="W436" s="841">
        <v>1</v>
      </c>
      <c r="X436" s="841"/>
    </row>
    <row r="437" spans="1:24" ht="12.75" customHeight="1">
      <c r="A437" s="841">
        <v>1785</v>
      </c>
      <c r="B437" s="841">
        <v>2840</v>
      </c>
      <c r="C437" s="841" t="s">
        <v>726</v>
      </c>
      <c r="D437" s="841" t="s">
        <v>923</v>
      </c>
      <c r="E437" s="841">
        <v>20909</v>
      </c>
      <c r="F437" s="841" t="s">
        <v>102</v>
      </c>
      <c r="G437" s="841" t="s">
        <v>1259</v>
      </c>
      <c r="H437" s="832" t="s">
        <v>1161</v>
      </c>
      <c r="I437" s="841"/>
      <c r="J437" s="841" t="s">
        <v>730</v>
      </c>
      <c r="K437" s="841">
        <v>3</v>
      </c>
      <c r="L437" s="841" t="s">
        <v>731</v>
      </c>
      <c r="M437" s="841">
        <v>43600</v>
      </c>
      <c r="N437" s="841" t="s">
        <v>732</v>
      </c>
      <c r="O437" s="841">
        <v>94980</v>
      </c>
      <c r="P437" s="841">
        <v>51380</v>
      </c>
      <c r="Q437" s="841">
        <v>17610</v>
      </c>
      <c r="R437" s="841">
        <v>22610</v>
      </c>
      <c r="S437" s="841"/>
      <c r="T437" s="841"/>
      <c r="U437" s="841"/>
      <c r="V437" s="841" t="s">
        <v>1003</v>
      </c>
      <c r="W437" s="841">
        <v>1</v>
      </c>
      <c r="X437" s="841"/>
    </row>
    <row r="438" spans="1:24" ht="12.75" customHeight="1">
      <c r="A438" s="841">
        <v>1355</v>
      </c>
      <c r="B438" s="841">
        <v>2825</v>
      </c>
      <c r="C438" s="841" t="s">
        <v>1260</v>
      </c>
      <c r="D438" s="841" t="s">
        <v>775</v>
      </c>
      <c r="E438" s="841">
        <v>20910</v>
      </c>
      <c r="F438" s="841" t="s">
        <v>102</v>
      </c>
      <c r="G438" s="841" t="s">
        <v>1261</v>
      </c>
      <c r="H438" s="832" t="s">
        <v>1240</v>
      </c>
      <c r="I438" s="841"/>
      <c r="J438" s="841" t="s">
        <v>730</v>
      </c>
      <c r="K438" s="841">
        <v>2</v>
      </c>
      <c r="L438" s="841" t="s">
        <v>731</v>
      </c>
      <c r="M438" s="841">
        <v>43600</v>
      </c>
      <c r="N438" s="841" t="s">
        <v>843</v>
      </c>
      <c r="O438" s="841">
        <v>149210</v>
      </c>
      <c r="P438" s="841">
        <v>105610</v>
      </c>
      <c r="Q438" s="841">
        <v>17610</v>
      </c>
      <c r="R438" s="841">
        <v>22610</v>
      </c>
      <c r="S438" s="841"/>
      <c r="T438" s="841"/>
      <c r="U438" s="841"/>
      <c r="V438" s="841" t="s">
        <v>1003</v>
      </c>
      <c r="W438" s="841">
        <v>1</v>
      </c>
      <c r="X438" s="841"/>
    </row>
    <row r="439" spans="1:24" ht="12.75" customHeight="1">
      <c r="A439" s="841">
        <v>1565</v>
      </c>
      <c r="B439" s="841">
        <v>2840</v>
      </c>
      <c r="C439" s="841" t="s">
        <v>726</v>
      </c>
      <c r="D439" s="841" t="s">
        <v>1112</v>
      </c>
      <c r="E439" s="841">
        <v>20911</v>
      </c>
      <c r="F439" s="841" t="s">
        <v>102</v>
      </c>
      <c r="G439" s="841" t="s">
        <v>1262</v>
      </c>
      <c r="H439" s="832" t="s">
        <v>1251</v>
      </c>
      <c r="I439" s="841"/>
      <c r="J439" s="841" t="s">
        <v>730</v>
      </c>
      <c r="K439" s="841">
        <v>2</v>
      </c>
      <c r="L439" s="841" t="s">
        <v>731</v>
      </c>
      <c r="M439" s="841">
        <v>43600</v>
      </c>
      <c r="N439" s="841" t="s">
        <v>732</v>
      </c>
      <c r="O439" s="841">
        <v>94980</v>
      </c>
      <c r="P439" s="841">
        <v>51380</v>
      </c>
      <c r="Q439" s="841">
        <v>17610</v>
      </c>
      <c r="R439" s="841">
        <v>22610</v>
      </c>
      <c r="S439" s="841"/>
      <c r="T439" s="841"/>
      <c r="U439" s="841"/>
      <c r="V439" s="841" t="s">
        <v>1003</v>
      </c>
      <c r="W439" s="841">
        <v>1</v>
      </c>
      <c r="X439" s="841"/>
    </row>
    <row r="440" spans="1:24" ht="12.75" customHeight="1">
      <c r="A440" s="841">
        <v>1034</v>
      </c>
      <c r="B440" s="841">
        <v>2840</v>
      </c>
      <c r="C440" s="841" t="s">
        <v>726</v>
      </c>
      <c r="D440" s="841" t="s">
        <v>946</v>
      </c>
      <c r="E440" s="841">
        <v>20912</v>
      </c>
      <c r="F440" s="841" t="s">
        <v>102</v>
      </c>
      <c r="G440" s="841" t="s">
        <v>1263</v>
      </c>
      <c r="H440" s="832" t="s">
        <v>1244</v>
      </c>
      <c r="I440" s="841"/>
      <c r="J440" s="841" t="s">
        <v>730</v>
      </c>
      <c r="K440" s="841">
        <v>1</v>
      </c>
      <c r="L440" s="841" t="s">
        <v>731</v>
      </c>
      <c r="M440" s="841">
        <v>43600</v>
      </c>
      <c r="N440" s="841" t="s">
        <v>732</v>
      </c>
      <c r="O440" s="841">
        <v>94980</v>
      </c>
      <c r="P440" s="841">
        <v>51380</v>
      </c>
      <c r="Q440" s="841">
        <v>17610</v>
      </c>
      <c r="R440" s="841">
        <v>22610</v>
      </c>
      <c r="S440" s="841"/>
      <c r="T440" s="841"/>
      <c r="U440" s="841"/>
      <c r="V440" s="841" t="s">
        <v>1003</v>
      </c>
      <c r="W440" s="841">
        <v>3</v>
      </c>
      <c r="X440" s="841"/>
    </row>
    <row r="441" spans="1:24" ht="12.75" customHeight="1">
      <c r="A441" s="841">
        <v>1545</v>
      </c>
      <c r="B441" s="841">
        <v>2840</v>
      </c>
      <c r="C441" s="841" t="s">
        <v>726</v>
      </c>
      <c r="D441" s="841" t="s">
        <v>1112</v>
      </c>
      <c r="E441" s="841">
        <v>20913</v>
      </c>
      <c r="F441" s="841" t="s">
        <v>102</v>
      </c>
      <c r="G441" s="841" t="s">
        <v>1264</v>
      </c>
      <c r="H441" s="832" t="s">
        <v>1265</v>
      </c>
      <c r="I441" s="841"/>
      <c r="J441" s="841" t="s">
        <v>730</v>
      </c>
      <c r="K441" s="841">
        <v>3</v>
      </c>
      <c r="L441" s="841" t="s">
        <v>731</v>
      </c>
      <c r="M441" s="841">
        <v>43600</v>
      </c>
      <c r="N441" s="841" t="s">
        <v>732</v>
      </c>
      <c r="O441" s="841">
        <v>94980</v>
      </c>
      <c r="P441" s="841">
        <v>51380</v>
      </c>
      <c r="Q441" s="841">
        <v>17610</v>
      </c>
      <c r="R441" s="841">
        <v>22610</v>
      </c>
      <c r="S441" s="841"/>
      <c r="T441" s="841"/>
      <c r="U441" s="841"/>
      <c r="V441" s="841" t="s">
        <v>1003</v>
      </c>
      <c r="W441" s="841">
        <v>1</v>
      </c>
      <c r="X441" s="841"/>
    </row>
    <row r="442" spans="1:24" ht="12.75" customHeight="1">
      <c r="A442" s="841">
        <v>1570</v>
      </c>
      <c r="B442" s="841">
        <v>2840</v>
      </c>
      <c r="C442" s="841" t="s">
        <v>726</v>
      </c>
      <c r="D442" s="841" t="s">
        <v>1112</v>
      </c>
      <c r="E442" s="841">
        <v>20914</v>
      </c>
      <c r="F442" s="841" t="s">
        <v>102</v>
      </c>
      <c r="G442" s="841" t="s">
        <v>1266</v>
      </c>
      <c r="H442" s="832" t="s">
        <v>1251</v>
      </c>
      <c r="I442" s="841"/>
      <c r="J442" s="841" t="s">
        <v>730</v>
      </c>
      <c r="K442" s="841">
        <v>2</v>
      </c>
      <c r="L442" s="841" t="s">
        <v>1116</v>
      </c>
      <c r="M442" s="841">
        <v>43600</v>
      </c>
      <c r="N442" s="841" t="s">
        <v>732</v>
      </c>
      <c r="O442" s="841">
        <v>94980</v>
      </c>
      <c r="P442" s="841">
        <v>51380</v>
      </c>
      <c r="Q442" s="841">
        <v>17610</v>
      </c>
      <c r="R442" s="841">
        <v>22610</v>
      </c>
      <c r="S442" s="841"/>
      <c r="T442" s="841"/>
      <c r="U442" s="841"/>
      <c r="V442" s="841" t="s">
        <v>1003</v>
      </c>
      <c r="W442" s="841">
        <v>1</v>
      </c>
      <c r="X442" s="841"/>
    </row>
    <row r="443" spans="1:24" ht="12.75" customHeight="1">
      <c r="A443" s="841">
        <v>1335</v>
      </c>
      <c r="B443" s="841">
        <v>2825</v>
      </c>
      <c r="C443" s="841" t="s">
        <v>1260</v>
      </c>
      <c r="D443" s="841" t="s">
        <v>775</v>
      </c>
      <c r="E443" s="841">
        <v>20915</v>
      </c>
      <c r="F443" s="841" t="s">
        <v>102</v>
      </c>
      <c r="G443" s="841" t="s">
        <v>1267</v>
      </c>
      <c r="H443" s="832" t="s">
        <v>1251</v>
      </c>
      <c r="I443" s="841"/>
      <c r="J443" s="841" t="s">
        <v>730</v>
      </c>
      <c r="K443" s="841">
        <v>10</v>
      </c>
      <c r="L443" s="841" t="s">
        <v>731</v>
      </c>
      <c r="M443" s="841">
        <v>43600</v>
      </c>
      <c r="N443" s="841" t="s">
        <v>843</v>
      </c>
      <c r="O443" s="841">
        <v>149210</v>
      </c>
      <c r="P443" s="841">
        <v>105610</v>
      </c>
      <c r="Q443" s="841">
        <v>17610</v>
      </c>
      <c r="R443" s="841">
        <v>22610</v>
      </c>
      <c r="S443" s="841"/>
      <c r="T443" s="841"/>
      <c r="U443" s="841"/>
      <c r="V443" s="841" t="s">
        <v>1003</v>
      </c>
      <c r="W443" s="841">
        <v>1</v>
      </c>
      <c r="X443" s="841"/>
    </row>
    <row r="444" spans="1:24" ht="12.75" customHeight="1">
      <c r="A444" s="841">
        <v>1605</v>
      </c>
      <c r="B444" s="841">
        <v>2813</v>
      </c>
      <c r="C444" s="841" t="s">
        <v>766</v>
      </c>
      <c r="D444" s="841" t="s">
        <v>767</v>
      </c>
      <c r="E444" s="841">
        <v>20916</v>
      </c>
      <c r="F444" s="841" t="s">
        <v>102</v>
      </c>
      <c r="G444" s="841" t="s">
        <v>1268</v>
      </c>
      <c r="H444" s="832" t="s">
        <v>1269</v>
      </c>
      <c r="I444" s="841"/>
      <c r="J444" s="841" t="s">
        <v>730</v>
      </c>
      <c r="K444" s="841">
        <v>2</v>
      </c>
      <c r="L444" s="841" t="s">
        <v>731</v>
      </c>
      <c r="M444" s="841">
        <v>43600</v>
      </c>
      <c r="N444" s="841" t="s">
        <v>769</v>
      </c>
      <c r="O444" s="841">
        <v>101540</v>
      </c>
      <c r="P444" s="841">
        <v>57940</v>
      </c>
      <c r="Q444" s="841">
        <v>17610</v>
      </c>
      <c r="R444" s="841">
        <v>17000</v>
      </c>
      <c r="S444" s="841"/>
      <c r="T444" s="841"/>
      <c r="U444" s="841"/>
      <c r="V444" s="841" t="s">
        <v>1003</v>
      </c>
      <c r="W444" s="841">
        <v>1</v>
      </c>
      <c r="X444" s="841"/>
    </row>
    <row r="445" spans="1:24" ht="12.75" customHeight="1">
      <c r="A445" s="841">
        <v>1932</v>
      </c>
      <c r="B445" s="841">
        <v>2840</v>
      </c>
      <c r="C445" s="841" t="s">
        <v>726</v>
      </c>
      <c r="D445" s="841" t="s">
        <v>923</v>
      </c>
      <c r="E445" s="841">
        <v>20917</v>
      </c>
      <c r="F445" s="841" t="s">
        <v>102</v>
      </c>
      <c r="G445" s="841" t="s">
        <v>1270</v>
      </c>
      <c r="H445" s="832" t="s">
        <v>1246</v>
      </c>
      <c r="I445" s="841"/>
      <c r="J445" s="841" t="s">
        <v>730</v>
      </c>
      <c r="K445" s="841">
        <v>2</v>
      </c>
      <c r="L445" s="841" t="s">
        <v>731</v>
      </c>
      <c r="M445" s="841">
        <v>43600</v>
      </c>
      <c r="N445" s="841" t="s">
        <v>732</v>
      </c>
      <c r="O445" s="841">
        <v>94980</v>
      </c>
      <c r="P445" s="841">
        <v>51380</v>
      </c>
      <c r="Q445" s="841">
        <v>9180</v>
      </c>
      <c r="R445" s="841">
        <v>8350</v>
      </c>
      <c r="S445" s="841"/>
      <c r="T445" s="841"/>
      <c r="U445" s="841"/>
      <c r="V445" s="841" t="s">
        <v>1003</v>
      </c>
      <c r="W445" s="841">
        <v>2</v>
      </c>
      <c r="X445" s="841"/>
    </row>
    <row r="446" spans="1:24" ht="12.75" customHeight="1">
      <c r="A446" s="841">
        <v>1570</v>
      </c>
      <c r="B446" s="841">
        <v>2801</v>
      </c>
      <c r="C446" s="841" t="s">
        <v>1271</v>
      </c>
      <c r="D446" s="841" t="s">
        <v>1112</v>
      </c>
      <c r="E446" s="841">
        <v>20919</v>
      </c>
      <c r="F446" s="841" t="s">
        <v>102</v>
      </c>
      <c r="G446" s="841" t="s">
        <v>1272</v>
      </c>
      <c r="H446" s="832" t="s">
        <v>1121</v>
      </c>
      <c r="I446" s="841"/>
      <c r="J446" s="841" t="s">
        <v>730</v>
      </c>
      <c r="K446" s="841">
        <v>10</v>
      </c>
      <c r="L446" s="841" t="s">
        <v>731</v>
      </c>
      <c r="M446" s="841">
        <v>43600</v>
      </c>
      <c r="N446" s="841" t="s">
        <v>817</v>
      </c>
      <c r="O446" s="841">
        <v>164010</v>
      </c>
      <c r="P446" s="841">
        <v>120410</v>
      </c>
      <c r="Q446" s="841">
        <v>17610</v>
      </c>
      <c r="R446" s="841">
        <v>22610</v>
      </c>
      <c r="S446" s="841"/>
      <c r="T446" s="841"/>
      <c r="U446" s="841"/>
      <c r="V446" s="841" t="s">
        <v>1003</v>
      </c>
      <c r="W446" s="841">
        <v>1</v>
      </c>
      <c r="X446" s="841"/>
    </row>
    <row r="447" spans="1:24" ht="12.75" customHeight="1">
      <c r="A447" s="841">
        <v>1570</v>
      </c>
      <c r="B447" s="841">
        <v>2801</v>
      </c>
      <c r="C447" s="841" t="s">
        <v>1271</v>
      </c>
      <c r="D447" s="841" t="s">
        <v>1112</v>
      </c>
      <c r="E447" s="841">
        <v>20920</v>
      </c>
      <c r="F447" s="841" t="s">
        <v>102</v>
      </c>
      <c r="G447" s="841" t="s">
        <v>1273</v>
      </c>
      <c r="H447" s="832" t="s">
        <v>1121</v>
      </c>
      <c r="I447" s="841"/>
      <c r="J447" s="841" t="s">
        <v>730</v>
      </c>
      <c r="K447" s="841">
        <v>5</v>
      </c>
      <c r="L447" s="841" t="s">
        <v>731</v>
      </c>
      <c r="M447" s="841">
        <v>43600</v>
      </c>
      <c r="N447" s="841" t="s">
        <v>817</v>
      </c>
      <c r="O447" s="841">
        <v>164010</v>
      </c>
      <c r="P447" s="841">
        <v>120410</v>
      </c>
      <c r="Q447" s="841">
        <v>17610</v>
      </c>
      <c r="R447" s="841">
        <v>22610</v>
      </c>
      <c r="S447" s="841"/>
      <c r="T447" s="841"/>
      <c r="U447" s="841"/>
      <c r="V447" s="841" t="s">
        <v>1003</v>
      </c>
      <c r="W447" s="841">
        <v>1</v>
      </c>
      <c r="X447" s="841"/>
    </row>
    <row r="448" spans="1:24" ht="12.75" customHeight="1">
      <c r="A448" s="841">
        <v>1820</v>
      </c>
      <c r="B448" s="841">
        <v>2838</v>
      </c>
      <c r="C448" s="841" t="s">
        <v>774</v>
      </c>
      <c r="D448" s="841" t="s">
        <v>775</v>
      </c>
      <c r="E448" s="841">
        <v>20921</v>
      </c>
      <c r="F448" s="841" t="s">
        <v>102</v>
      </c>
      <c r="G448" s="841" t="s">
        <v>1274</v>
      </c>
      <c r="H448" s="832" t="s">
        <v>1251</v>
      </c>
      <c r="I448" s="841"/>
      <c r="J448" s="841" t="s">
        <v>730</v>
      </c>
      <c r="K448" s="841">
        <v>2</v>
      </c>
      <c r="L448" s="841" t="s">
        <v>731</v>
      </c>
      <c r="M448" s="841">
        <v>43600</v>
      </c>
      <c r="N448" s="841" t="s">
        <v>769</v>
      </c>
      <c r="O448" s="841">
        <v>101540</v>
      </c>
      <c r="P448" s="841">
        <v>57940</v>
      </c>
      <c r="Q448" s="841">
        <v>17610</v>
      </c>
      <c r="R448" s="841">
        <v>22610</v>
      </c>
      <c r="S448" s="841"/>
      <c r="T448" s="841"/>
      <c r="U448" s="841"/>
      <c r="V448" s="841" t="s">
        <v>1003</v>
      </c>
      <c r="W448" s="841">
        <v>1</v>
      </c>
      <c r="X448" s="841"/>
    </row>
    <row r="449" spans="1:24" ht="12.75" customHeight="1">
      <c r="A449" s="841">
        <v>2004</v>
      </c>
      <c r="B449" s="841">
        <v>2840</v>
      </c>
      <c r="C449" s="841" t="s">
        <v>726</v>
      </c>
      <c r="D449" s="841" t="s">
        <v>919</v>
      </c>
      <c r="E449" s="841">
        <v>20922</v>
      </c>
      <c r="F449" s="841" t="s">
        <v>102</v>
      </c>
      <c r="G449" s="841" t="s">
        <v>1275</v>
      </c>
      <c r="H449" s="832" t="s">
        <v>1161</v>
      </c>
      <c r="I449" s="841"/>
      <c r="J449" s="841" t="s">
        <v>730</v>
      </c>
      <c r="K449" s="841">
        <v>15</v>
      </c>
      <c r="L449" s="841" t="s">
        <v>1077</v>
      </c>
      <c r="M449" s="841">
        <v>0</v>
      </c>
      <c r="N449" s="841" t="s">
        <v>732</v>
      </c>
      <c r="O449" s="841">
        <v>94980</v>
      </c>
      <c r="P449" s="841">
        <v>94980</v>
      </c>
      <c r="Q449" s="841">
        <v>17610</v>
      </c>
      <c r="R449" s="841">
        <v>22610</v>
      </c>
      <c r="S449" s="841"/>
      <c r="T449" s="841"/>
      <c r="U449" s="841"/>
      <c r="V449" s="841" t="s">
        <v>1003</v>
      </c>
      <c r="W449" s="841">
        <v>3</v>
      </c>
      <c r="X449" s="841"/>
    </row>
    <row r="450" spans="1:24" ht="12.75" customHeight="1">
      <c r="A450" s="841">
        <v>1034</v>
      </c>
      <c r="B450" s="841">
        <v>2803</v>
      </c>
      <c r="C450" s="841" t="s">
        <v>945</v>
      </c>
      <c r="D450" s="841" t="s">
        <v>946</v>
      </c>
      <c r="E450" s="841">
        <v>20923</v>
      </c>
      <c r="F450" s="841" t="s">
        <v>102</v>
      </c>
      <c r="G450" s="841" t="s">
        <v>1276</v>
      </c>
      <c r="H450" s="832" t="s">
        <v>1244</v>
      </c>
      <c r="I450" s="841"/>
      <c r="J450" s="841" t="s">
        <v>730</v>
      </c>
      <c r="K450" s="841">
        <v>1</v>
      </c>
      <c r="L450" s="841" t="s">
        <v>731</v>
      </c>
      <c r="M450" s="841">
        <v>43600</v>
      </c>
      <c r="N450" s="841" t="s">
        <v>742</v>
      </c>
      <c r="O450" s="841">
        <v>122380</v>
      </c>
      <c r="P450" s="841">
        <v>78780</v>
      </c>
      <c r="Q450" s="841">
        <v>17610</v>
      </c>
      <c r="R450" s="841">
        <v>22610</v>
      </c>
      <c r="S450" s="841"/>
      <c r="T450" s="841"/>
      <c r="U450" s="841"/>
      <c r="V450" s="841" t="s">
        <v>1003</v>
      </c>
      <c r="W450" s="841">
        <v>2</v>
      </c>
      <c r="X450" s="841"/>
    </row>
    <row r="451" spans="1:24" ht="12.75" customHeight="1">
      <c r="A451" s="841">
        <v>1034</v>
      </c>
      <c r="B451" s="841">
        <v>2803</v>
      </c>
      <c r="C451" s="841" t="s">
        <v>945</v>
      </c>
      <c r="D451" s="841" t="s">
        <v>946</v>
      </c>
      <c r="E451" s="841">
        <v>20924</v>
      </c>
      <c r="F451" s="841" t="s">
        <v>102</v>
      </c>
      <c r="G451" s="841" t="s">
        <v>1277</v>
      </c>
      <c r="H451" s="832" t="s">
        <v>1121</v>
      </c>
      <c r="I451" s="841"/>
      <c r="J451" s="841" t="s">
        <v>730</v>
      </c>
      <c r="K451" s="841">
        <v>2</v>
      </c>
      <c r="L451" s="841" t="s">
        <v>731</v>
      </c>
      <c r="M451" s="841">
        <v>43600</v>
      </c>
      <c r="N451" s="841" t="s">
        <v>742</v>
      </c>
      <c r="O451" s="841">
        <v>122380</v>
      </c>
      <c r="P451" s="841">
        <v>78780</v>
      </c>
      <c r="Q451" s="841">
        <v>17610</v>
      </c>
      <c r="R451" s="841">
        <v>22610</v>
      </c>
      <c r="S451" s="841"/>
      <c r="T451" s="841"/>
      <c r="U451" s="841"/>
      <c r="V451" s="841" t="s">
        <v>1003</v>
      </c>
      <c r="W451" s="841">
        <v>2</v>
      </c>
      <c r="X451" s="841"/>
    </row>
    <row r="452" spans="1:24" ht="12.75" customHeight="1">
      <c r="A452" s="841">
        <v>1912</v>
      </c>
      <c r="B452" s="841">
        <v>2840</v>
      </c>
      <c r="C452" s="841" t="s">
        <v>726</v>
      </c>
      <c r="D452" s="841" t="s">
        <v>923</v>
      </c>
      <c r="E452" s="841">
        <v>20925</v>
      </c>
      <c r="F452" s="841" t="s">
        <v>102</v>
      </c>
      <c r="G452" s="841" t="s">
        <v>1278</v>
      </c>
      <c r="H452" s="832" t="s">
        <v>1161</v>
      </c>
      <c r="I452" s="841"/>
      <c r="J452" s="841" t="s">
        <v>730</v>
      </c>
      <c r="K452" s="841">
        <v>2</v>
      </c>
      <c r="L452" s="841" t="s">
        <v>731</v>
      </c>
      <c r="M452" s="841">
        <v>43600</v>
      </c>
      <c r="N452" s="841" t="s">
        <v>732</v>
      </c>
      <c r="O452" s="841">
        <v>94980</v>
      </c>
      <c r="P452" s="841">
        <v>51380</v>
      </c>
      <c r="Q452" s="841">
        <v>9180</v>
      </c>
      <c r="R452" s="841">
        <v>8350</v>
      </c>
      <c r="S452" s="841"/>
      <c r="T452" s="841"/>
      <c r="U452" s="841"/>
      <c r="V452" s="841" t="s">
        <v>1003</v>
      </c>
      <c r="W452" s="841">
        <v>4</v>
      </c>
      <c r="X452" s="841"/>
    </row>
    <row r="453" spans="1:24" ht="12.75" customHeight="1">
      <c r="A453" s="841">
        <v>1565</v>
      </c>
      <c r="B453" s="841">
        <v>2840</v>
      </c>
      <c r="C453" s="841" t="s">
        <v>726</v>
      </c>
      <c r="D453" s="841" t="s">
        <v>1112</v>
      </c>
      <c r="E453" s="841">
        <v>20926</v>
      </c>
      <c r="F453" s="841" t="s">
        <v>102</v>
      </c>
      <c r="G453" s="841" t="s">
        <v>1279</v>
      </c>
      <c r="H453" s="832" t="s">
        <v>1280</v>
      </c>
      <c r="I453" s="841"/>
      <c r="J453" s="841" t="s">
        <v>730</v>
      </c>
      <c r="K453" s="841">
        <v>2</v>
      </c>
      <c r="L453" s="841" t="s">
        <v>731</v>
      </c>
      <c r="M453" s="841">
        <v>43600</v>
      </c>
      <c r="N453" s="841" t="s">
        <v>732</v>
      </c>
      <c r="O453" s="841">
        <v>94980</v>
      </c>
      <c r="P453" s="841">
        <v>51380</v>
      </c>
      <c r="Q453" s="841">
        <v>17610</v>
      </c>
      <c r="R453" s="841">
        <v>22610</v>
      </c>
      <c r="S453" s="841"/>
      <c r="T453" s="841"/>
      <c r="U453" s="841"/>
      <c r="V453" s="841" t="s">
        <v>1003</v>
      </c>
      <c r="W453" s="841">
        <v>1</v>
      </c>
      <c r="X453" s="841"/>
    </row>
    <row r="454" spans="1:24" ht="12.75" customHeight="1">
      <c r="A454" s="841">
        <v>1565</v>
      </c>
      <c r="B454" s="841">
        <v>2840</v>
      </c>
      <c r="C454" s="841" t="s">
        <v>726</v>
      </c>
      <c r="D454" s="841" t="s">
        <v>1112</v>
      </c>
      <c r="E454" s="841">
        <v>20927</v>
      </c>
      <c r="F454" s="841" t="s">
        <v>102</v>
      </c>
      <c r="G454" s="841" t="s">
        <v>1281</v>
      </c>
      <c r="H454" s="832" t="s">
        <v>1282</v>
      </c>
      <c r="I454" s="841"/>
      <c r="J454" s="841" t="s">
        <v>730</v>
      </c>
      <c r="K454" s="841">
        <v>2</v>
      </c>
      <c r="L454" s="841" t="s">
        <v>731</v>
      </c>
      <c r="M454" s="841">
        <v>43600</v>
      </c>
      <c r="N454" s="841" t="s">
        <v>732</v>
      </c>
      <c r="O454" s="841">
        <v>94980</v>
      </c>
      <c r="P454" s="841">
        <v>51380</v>
      </c>
      <c r="Q454" s="841">
        <v>17610</v>
      </c>
      <c r="R454" s="841">
        <v>22610</v>
      </c>
      <c r="S454" s="841"/>
      <c r="T454" s="841"/>
      <c r="U454" s="841"/>
      <c r="V454" s="841" t="s">
        <v>1003</v>
      </c>
      <c r="W454" s="841">
        <v>1</v>
      </c>
      <c r="X454" s="841"/>
    </row>
    <row r="455" spans="1:24" ht="12.75" customHeight="1">
      <c r="A455" s="841">
        <v>16</v>
      </c>
      <c r="B455" s="841">
        <v>2824</v>
      </c>
      <c r="C455" s="841" t="s">
        <v>1097</v>
      </c>
      <c r="D455" s="841" t="s">
        <v>767</v>
      </c>
      <c r="E455" s="841">
        <v>20928</v>
      </c>
      <c r="F455" s="841" t="s">
        <v>102</v>
      </c>
      <c r="G455" s="841" t="s">
        <v>1283</v>
      </c>
      <c r="H455" s="832" t="s">
        <v>1284</v>
      </c>
      <c r="I455" s="841"/>
      <c r="J455" s="841" t="s">
        <v>730</v>
      </c>
      <c r="K455" s="841">
        <v>10</v>
      </c>
      <c r="L455" s="841" t="s">
        <v>731</v>
      </c>
      <c r="M455" s="841">
        <v>43600</v>
      </c>
      <c r="N455" s="841" t="s">
        <v>817</v>
      </c>
      <c r="O455" s="841">
        <v>164010</v>
      </c>
      <c r="P455" s="841">
        <v>120410</v>
      </c>
      <c r="Q455" s="841">
        <v>17610</v>
      </c>
      <c r="R455" s="841">
        <v>22610</v>
      </c>
      <c r="S455" s="841"/>
      <c r="T455" s="841"/>
      <c r="U455" s="841"/>
      <c r="V455" s="841" t="s">
        <v>1003</v>
      </c>
      <c r="W455" s="841">
        <v>1</v>
      </c>
      <c r="X455" s="841"/>
    </row>
    <row r="456" spans="1:24" ht="12.75" customHeight="1">
      <c r="A456" s="841">
        <v>16</v>
      </c>
      <c r="B456" s="841">
        <v>2824</v>
      </c>
      <c r="C456" s="841" t="s">
        <v>1097</v>
      </c>
      <c r="D456" s="841" t="s">
        <v>767</v>
      </c>
      <c r="E456" s="841">
        <v>20929</v>
      </c>
      <c r="F456" s="841" t="s">
        <v>102</v>
      </c>
      <c r="G456" s="841" t="s">
        <v>1285</v>
      </c>
      <c r="H456" s="832" t="s">
        <v>1284</v>
      </c>
      <c r="I456" s="841"/>
      <c r="J456" s="841" t="s">
        <v>730</v>
      </c>
      <c r="K456" s="841">
        <v>10</v>
      </c>
      <c r="L456" s="841" t="s">
        <v>731</v>
      </c>
      <c r="M456" s="841">
        <v>43600</v>
      </c>
      <c r="N456" s="841" t="s">
        <v>817</v>
      </c>
      <c r="O456" s="841">
        <v>164010</v>
      </c>
      <c r="P456" s="841">
        <v>120410</v>
      </c>
      <c r="Q456" s="841">
        <v>17610</v>
      </c>
      <c r="R456" s="841">
        <v>22610</v>
      </c>
      <c r="S456" s="841"/>
      <c r="T456" s="841"/>
      <c r="U456" s="841"/>
      <c r="V456" s="841" t="s">
        <v>1003</v>
      </c>
      <c r="W456" s="841">
        <v>1</v>
      </c>
      <c r="X456" s="841"/>
    </row>
    <row r="457" spans="1:24" ht="12.75" customHeight="1">
      <c r="A457" s="841">
        <v>16</v>
      </c>
      <c r="B457" s="841">
        <v>2824</v>
      </c>
      <c r="C457" s="841" t="s">
        <v>1097</v>
      </c>
      <c r="D457" s="841" t="s">
        <v>767</v>
      </c>
      <c r="E457" s="841">
        <v>20930</v>
      </c>
      <c r="F457" s="841" t="s">
        <v>102</v>
      </c>
      <c r="G457" s="841" t="s">
        <v>1286</v>
      </c>
      <c r="H457" s="832" t="s">
        <v>1284</v>
      </c>
      <c r="I457" s="841"/>
      <c r="J457" s="841" t="s">
        <v>730</v>
      </c>
      <c r="K457" s="841">
        <v>10</v>
      </c>
      <c r="L457" s="841" t="s">
        <v>731</v>
      </c>
      <c r="M457" s="841">
        <v>43600</v>
      </c>
      <c r="N457" s="841" t="s">
        <v>817</v>
      </c>
      <c r="O457" s="841">
        <v>164010</v>
      </c>
      <c r="P457" s="841">
        <v>120410</v>
      </c>
      <c r="Q457" s="841">
        <v>17610</v>
      </c>
      <c r="R457" s="841">
        <v>22610</v>
      </c>
      <c r="S457" s="841"/>
      <c r="T457" s="841"/>
      <c r="U457" s="841"/>
      <c r="V457" s="841" t="s">
        <v>1003</v>
      </c>
      <c r="W457" s="841">
        <v>1</v>
      </c>
      <c r="X457" s="841"/>
    </row>
    <row r="458" spans="1:24" ht="12.75" customHeight="1">
      <c r="A458" s="841">
        <v>16</v>
      </c>
      <c r="B458" s="841">
        <v>2824</v>
      </c>
      <c r="C458" s="841" t="s">
        <v>1097</v>
      </c>
      <c r="D458" s="841" t="s">
        <v>767</v>
      </c>
      <c r="E458" s="841">
        <v>20931</v>
      </c>
      <c r="F458" s="841" t="s">
        <v>102</v>
      </c>
      <c r="G458" s="841" t="s">
        <v>1287</v>
      </c>
      <c r="H458" s="832" t="s">
        <v>1284</v>
      </c>
      <c r="I458" s="841"/>
      <c r="J458" s="841" t="s">
        <v>730</v>
      </c>
      <c r="K458" s="841">
        <v>5</v>
      </c>
      <c r="L458" s="841" t="s">
        <v>731</v>
      </c>
      <c r="M458" s="841">
        <v>43600</v>
      </c>
      <c r="N458" s="841" t="s">
        <v>817</v>
      </c>
      <c r="O458" s="841">
        <v>164010</v>
      </c>
      <c r="P458" s="841">
        <v>120410</v>
      </c>
      <c r="Q458" s="841">
        <v>17610</v>
      </c>
      <c r="R458" s="841">
        <v>22610</v>
      </c>
      <c r="S458" s="841"/>
      <c r="T458" s="841"/>
      <c r="U458" s="841"/>
      <c r="V458" s="841" t="s">
        <v>1003</v>
      </c>
      <c r="W458" s="841">
        <v>1</v>
      </c>
      <c r="X458" s="841"/>
    </row>
    <row r="459" spans="1:24" ht="12.75" customHeight="1">
      <c r="A459" s="841">
        <v>2004</v>
      </c>
      <c r="B459" s="841">
        <v>2840</v>
      </c>
      <c r="C459" s="841" t="s">
        <v>726</v>
      </c>
      <c r="D459" s="841" t="s">
        <v>919</v>
      </c>
      <c r="E459" s="841">
        <v>20932</v>
      </c>
      <c r="F459" s="841" t="s">
        <v>102</v>
      </c>
      <c r="G459" s="841" t="s">
        <v>1288</v>
      </c>
      <c r="H459" s="832" t="s">
        <v>1246</v>
      </c>
      <c r="I459" s="841"/>
      <c r="J459" s="841" t="s">
        <v>730</v>
      </c>
      <c r="K459" s="841">
        <v>3</v>
      </c>
      <c r="L459" s="841" t="s">
        <v>1289</v>
      </c>
      <c r="M459" s="841">
        <v>0</v>
      </c>
      <c r="N459" s="841" t="s">
        <v>732</v>
      </c>
      <c r="O459" s="841">
        <v>94980</v>
      </c>
      <c r="P459" s="841">
        <v>94980</v>
      </c>
      <c r="Q459" s="841">
        <v>17610</v>
      </c>
      <c r="R459" s="841">
        <v>22610</v>
      </c>
      <c r="S459" s="841"/>
      <c r="T459" s="841"/>
      <c r="U459" s="841"/>
      <c r="V459" s="841" t="s">
        <v>1003</v>
      </c>
      <c r="W459" s="841">
        <v>4</v>
      </c>
      <c r="X459" s="841"/>
    </row>
    <row r="460" spans="1:24" ht="12.75" customHeight="1">
      <c r="A460" s="841">
        <v>1605</v>
      </c>
      <c r="B460" s="841">
        <v>2813</v>
      </c>
      <c r="C460" s="841" t="s">
        <v>766</v>
      </c>
      <c r="D460" s="841" t="s">
        <v>767</v>
      </c>
      <c r="E460" s="841">
        <v>20934</v>
      </c>
      <c r="F460" s="841" t="s">
        <v>102</v>
      </c>
      <c r="G460" s="841" t="s">
        <v>1290</v>
      </c>
      <c r="H460" s="832" t="s">
        <v>1269</v>
      </c>
      <c r="I460" s="841"/>
      <c r="J460" s="841" t="s">
        <v>730</v>
      </c>
      <c r="K460" s="841">
        <v>3</v>
      </c>
      <c r="L460" s="841" t="s">
        <v>731</v>
      </c>
      <c r="M460" s="841">
        <v>43600</v>
      </c>
      <c r="N460" s="841" t="s">
        <v>769</v>
      </c>
      <c r="O460" s="841">
        <v>101540</v>
      </c>
      <c r="P460" s="841">
        <v>57940</v>
      </c>
      <c r="Q460" s="841">
        <v>17610</v>
      </c>
      <c r="R460" s="841">
        <v>17000</v>
      </c>
      <c r="S460" s="841"/>
      <c r="T460" s="841"/>
      <c r="U460" s="841"/>
      <c r="V460" s="841" t="s">
        <v>1003</v>
      </c>
      <c r="W460" s="841">
        <v>1</v>
      </c>
      <c r="X460" s="841"/>
    </row>
    <row r="461" spans="1:24" ht="12.75" customHeight="1">
      <c r="A461" s="841">
        <v>1705</v>
      </c>
      <c r="B461" s="841">
        <v>2840</v>
      </c>
      <c r="C461" s="841" t="s">
        <v>726</v>
      </c>
      <c r="D461" s="841" t="s">
        <v>727</v>
      </c>
      <c r="E461" s="841">
        <v>20936</v>
      </c>
      <c r="F461" s="841" t="s">
        <v>102</v>
      </c>
      <c r="G461" s="841" t="s">
        <v>1291</v>
      </c>
      <c r="H461" s="832" t="s">
        <v>1131</v>
      </c>
      <c r="I461" s="841"/>
      <c r="J461" s="841" t="s">
        <v>730</v>
      </c>
      <c r="K461" s="841">
        <v>3</v>
      </c>
      <c r="L461" s="841" t="s">
        <v>731</v>
      </c>
      <c r="M461" s="841">
        <v>43600</v>
      </c>
      <c r="N461" s="841" t="s">
        <v>732</v>
      </c>
      <c r="O461" s="841">
        <v>94980</v>
      </c>
      <c r="P461" s="841">
        <v>51380</v>
      </c>
      <c r="Q461" s="841">
        <v>17610</v>
      </c>
      <c r="R461" s="841">
        <v>22610</v>
      </c>
      <c r="S461" s="841"/>
      <c r="T461" s="841"/>
      <c r="U461" s="841"/>
      <c r="V461" s="841" t="s">
        <v>1003</v>
      </c>
      <c r="W461" s="841">
        <v>1</v>
      </c>
      <c r="X461" s="841"/>
    </row>
    <row r="462" spans="1:24" ht="12.75" customHeight="1">
      <c r="A462" s="841">
        <v>1705</v>
      </c>
      <c r="B462" s="841">
        <v>2840</v>
      </c>
      <c r="C462" s="841" t="s">
        <v>726</v>
      </c>
      <c r="D462" s="841" t="s">
        <v>727</v>
      </c>
      <c r="E462" s="841">
        <v>20937</v>
      </c>
      <c r="F462" s="841" t="s">
        <v>102</v>
      </c>
      <c r="G462" s="841" t="s">
        <v>1292</v>
      </c>
      <c r="H462" s="832" t="s">
        <v>1293</v>
      </c>
      <c r="I462" s="841"/>
      <c r="J462" s="841" t="s">
        <v>730</v>
      </c>
      <c r="K462" s="841">
        <v>3</v>
      </c>
      <c r="L462" s="841" t="s">
        <v>731</v>
      </c>
      <c r="M462" s="841">
        <v>43600</v>
      </c>
      <c r="N462" s="841" t="s">
        <v>732</v>
      </c>
      <c r="O462" s="841">
        <v>94980</v>
      </c>
      <c r="P462" s="841">
        <v>51380</v>
      </c>
      <c r="Q462" s="841">
        <v>17610</v>
      </c>
      <c r="R462" s="841">
        <v>22610</v>
      </c>
      <c r="S462" s="841"/>
      <c r="T462" s="841"/>
      <c r="U462" s="841"/>
      <c r="V462" s="841" t="s">
        <v>1003</v>
      </c>
      <c r="W462" s="841">
        <v>1</v>
      </c>
      <c r="X462" s="841"/>
    </row>
    <row r="463" spans="1:24" ht="12.75" customHeight="1">
      <c r="A463" s="841">
        <v>1710</v>
      </c>
      <c r="B463" s="841">
        <v>2840</v>
      </c>
      <c r="C463" s="841" t="s">
        <v>726</v>
      </c>
      <c r="D463" s="841" t="s">
        <v>727</v>
      </c>
      <c r="E463" s="841">
        <v>20938</v>
      </c>
      <c r="F463" s="841" t="s">
        <v>102</v>
      </c>
      <c r="G463" s="841" t="s">
        <v>1294</v>
      </c>
      <c r="H463" s="832" t="s">
        <v>1295</v>
      </c>
      <c r="I463" s="841"/>
      <c r="J463" s="841" t="s">
        <v>730</v>
      </c>
      <c r="K463" s="841">
        <v>2</v>
      </c>
      <c r="L463" s="841" t="s">
        <v>731</v>
      </c>
      <c r="M463" s="841">
        <v>43600</v>
      </c>
      <c r="N463" s="841" t="s">
        <v>732</v>
      </c>
      <c r="O463" s="841">
        <v>94980</v>
      </c>
      <c r="P463" s="841">
        <v>51380</v>
      </c>
      <c r="Q463" s="841">
        <v>17610</v>
      </c>
      <c r="R463" s="841">
        <v>22610</v>
      </c>
      <c r="S463" s="841"/>
      <c r="T463" s="841"/>
      <c r="U463" s="841"/>
      <c r="V463" s="841" t="s">
        <v>1003</v>
      </c>
      <c r="W463" s="841">
        <v>1</v>
      </c>
      <c r="X463" s="841"/>
    </row>
    <row r="464" spans="1:24" ht="12.75" customHeight="1">
      <c r="A464" s="841">
        <v>1710</v>
      </c>
      <c r="B464" s="841">
        <v>2840</v>
      </c>
      <c r="C464" s="841" t="s">
        <v>726</v>
      </c>
      <c r="D464" s="841" t="s">
        <v>727</v>
      </c>
      <c r="E464" s="841">
        <v>20940</v>
      </c>
      <c r="F464" s="841" t="s">
        <v>102</v>
      </c>
      <c r="G464" s="841" t="s">
        <v>1296</v>
      </c>
      <c r="H464" s="832" t="s">
        <v>1297</v>
      </c>
      <c r="I464" s="841"/>
      <c r="J464" s="841" t="s">
        <v>730</v>
      </c>
      <c r="K464" s="841">
        <v>2</v>
      </c>
      <c r="L464" s="841" t="s">
        <v>731</v>
      </c>
      <c r="M464" s="841">
        <v>43600</v>
      </c>
      <c r="N464" s="841" t="s">
        <v>732</v>
      </c>
      <c r="O464" s="841">
        <v>94980</v>
      </c>
      <c r="P464" s="841">
        <v>51380</v>
      </c>
      <c r="Q464" s="841">
        <v>17610</v>
      </c>
      <c r="R464" s="841">
        <v>22610</v>
      </c>
      <c r="S464" s="841"/>
      <c r="T464" s="841"/>
      <c r="U464" s="841"/>
      <c r="V464" s="841" t="s">
        <v>1003</v>
      </c>
      <c r="W464" s="841">
        <v>1</v>
      </c>
      <c r="X464" s="841"/>
    </row>
    <row r="465" spans="1:24" ht="12.75" customHeight="1">
      <c r="A465" s="841">
        <v>1710</v>
      </c>
      <c r="B465" s="841">
        <v>2840</v>
      </c>
      <c r="C465" s="841" t="s">
        <v>726</v>
      </c>
      <c r="D465" s="841" t="s">
        <v>727</v>
      </c>
      <c r="E465" s="841">
        <v>20941</v>
      </c>
      <c r="F465" s="841" t="s">
        <v>102</v>
      </c>
      <c r="G465" s="841" t="s">
        <v>1298</v>
      </c>
      <c r="H465" s="832" t="s">
        <v>1143</v>
      </c>
      <c r="I465" s="841"/>
      <c r="J465" s="841" t="s">
        <v>730</v>
      </c>
      <c r="K465" s="841">
        <v>2</v>
      </c>
      <c r="L465" s="841" t="s">
        <v>731</v>
      </c>
      <c r="M465" s="841">
        <v>43600</v>
      </c>
      <c r="N465" s="841" t="s">
        <v>732</v>
      </c>
      <c r="O465" s="841">
        <v>94980</v>
      </c>
      <c r="P465" s="841">
        <v>51380</v>
      </c>
      <c r="Q465" s="841">
        <v>17610</v>
      </c>
      <c r="R465" s="841">
        <v>22610</v>
      </c>
      <c r="S465" s="841"/>
      <c r="T465" s="841"/>
      <c r="U465" s="841"/>
      <c r="V465" s="841" t="s">
        <v>1003</v>
      </c>
      <c r="W465" s="841">
        <v>1</v>
      </c>
      <c r="X465" s="841"/>
    </row>
    <row r="466" spans="1:24" ht="12.75" customHeight="1">
      <c r="A466" s="841">
        <v>1710</v>
      </c>
      <c r="B466" s="841">
        <v>2840</v>
      </c>
      <c r="C466" s="841" t="s">
        <v>726</v>
      </c>
      <c r="D466" s="841" t="s">
        <v>727</v>
      </c>
      <c r="E466" s="841">
        <v>20942</v>
      </c>
      <c r="F466" s="841" t="s">
        <v>102</v>
      </c>
      <c r="G466" s="841" t="s">
        <v>1299</v>
      </c>
      <c r="H466" s="832" t="s">
        <v>1300</v>
      </c>
      <c r="I466" s="841"/>
      <c r="J466" s="841" t="s">
        <v>730</v>
      </c>
      <c r="K466" s="841">
        <v>2</v>
      </c>
      <c r="L466" s="841" t="s">
        <v>731</v>
      </c>
      <c r="M466" s="841">
        <v>43600</v>
      </c>
      <c r="N466" s="841" t="s">
        <v>732</v>
      </c>
      <c r="O466" s="841">
        <v>94980</v>
      </c>
      <c r="P466" s="841">
        <v>51380</v>
      </c>
      <c r="Q466" s="841">
        <v>17610</v>
      </c>
      <c r="R466" s="841">
        <v>22610</v>
      </c>
      <c r="S466" s="841"/>
      <c r="T466" s="841"/>
      <c r="U466" s="841"/>
      <c r="V466" s="841" t="s">
        <v>1003</v>
      </c>
      <c r="W466" s="841">
        <v>1</v>
      </c>
      <c r="X466" s="841"/>
    </row>
    <row r="467" spans="1:24" ht="12.75" customHeight="1">
      <c r="A467" s="841">
        <v>1455</v>
      </c>
      <c r="B467" s="841">
        <v>2806</v>
      </c>
      <c r="C467" s="841" t="s">
        <v>841</v>
      </c>
      <c r="D467" s="841" t="s">
        <v>775</v>
      </c>
      <c r="E467" s="841">
        <v>20943</v>
      </c>
      <c r="F467" s="841" t="s">
        <v>102</v>
      </c>
      <c r="G467" s="841" t="s">
        <v>1301</v>
      </c>
      <c r="H467" s="832" t="s">
        <v>1251</v>
      </c>
      <c r="I467" s="841"/>
      <c r="J467" s="841" t="s">
        <v>730</v>
      </c>
      <c r="K467" s="841">
        <v>5</v>
      </c>
      <c r="L467" s="841" t="s">
        <v>731</v>
      </c>
      <c r="M467" s="841">
        <v>43600</v>
      </c>
      <c r="N467" s="841" t="s">
        <v>843</v>
      </c>
      <c r="O467" s="841">
        <v>149210</v>
      </c>
      <c r="P467" s="841">
        <v>105610</v>
      </c>
      <c r="Q467" s="841">
        <v>17610</v>
      </c>
      <c r="R467" s="841">
        <v>22610</v>
      </c>
      <c r="S467" s="841"/>
      <c r="T467" s="841"/>
      <c r="U467" s="841"/>
      <c r="V467" s="841" t="s">
        <v>1003</v>
      </c>
      <c r="W467" s="841">
        <v>1</v>
      </c>
      <c r="X467" s="841"/>
    </row>
    <row r="468" spans="1:24" ht="12.75" customHeight="1">
      <c r="A468" s="841">
        <v>1145</v>
      </c>
      <c r="B468" s="841">
        <v>2806</v>
      </c>
      <c r="C468" s="841" t="s">
        <v>841</v>
      </c>
      <c r="D468" s="841" t="s">
        <v>775</v>
      </c>
      <c r="E468" s="841">
        <v>20944</v>
      </c>
      <c r="F468" s="841" t="s">
        <v>102</v>
      </c>
      <c r="G468" s="841" t="s">
        <v>1302</v>
      </c>
      <c r="H468" s="832" t="s">
        <v>1251</v>
      </c>
      <c r="I468" s="841"/>
      <c r="J468" s="841" t="s">
        <v>730</v>
      </c>
      <c r="K468" s="841">
        <v>5</v>
      </c>
      <c r="L468" s="841" t="s">
        <v>731</v>
      </c>
      <c r="M468" s="841">
        <v>43600</v>
      </c>
      <c r="N468" s="841" t="s">
        <v>843</v>
      </c>
      <c r="O468" s="841">
        <v>149210</v>
      </c>
      <c r="P468" s="841">
        <v>105610</v>
      </c>
      <c r="Q468" s="841">
        <v>17610</v>
      </c>
      <c r="R468" s="841">
        <v>22610</v>
      </c>
      <c r="S468" s="841"/>
      <c r="T468" s="841"/>
      <c r="U468" s="841"/>
      <c r="V468" s="841" t="s">
        <v>1003</v>
      </c>
      <c r="W468" s="841">
        <v>1</v>
      </c>
      <c r="X468" s="841"/>
    </row>
    <row r="469" spans="1:24" ht="12.75" customHeight="1">
      <c r="A469" s="841">
        <v>1145</v>
      </c>
      <c r="B469" s="841">
        <v>2806</v>
      </c>
      <c r="C469" s="841" t="s">
        <v>841</v>
      </c>
      <c r="D469" s="841" t="s">
        <v>775</v>
      </c>
      <c r="E469" s="841">
        <v>20945</v>
      </c>
      <c r="F469" s="841" t="s">
        <v>102</v>
      </c>
      <c r="G469" s="841" t="s">
        <v>1303</v>
      </c>
      <c r="H469" s="832" t="s">
        <v>1251</v>
      </c>
      <c r="I469" s="841"/>
      <c r="J469" s="841" t="s">
        <v>730</v>
      </c>
      <c r="K469" s="841">
        <v>5</v>
      </c>
      <c r="L469" s="841" t="s">
        <v>731</v>
      </c>
      <c r="M469" s="841">
        <v>43600</v>
      </c>
      <c r="N469" s="841" t="s">
        <v>843</v>
      </c>
      <c r="O469" s="841">
        <v>149210</v>
      </c>
      <c r="P469" s="841">
        <v>105610</v>
      </c>
      <c r="Q469" s="841">
        <v>17610</v>
      </c>
      <c r="R469" s="841">
        <v>22610</v>
      </c>
      <c r="S469" s="841"/>
      <c r="T469" s="841"/>
      <c r="U469" s="841"/>
      <c r="V469" s="841" t="s">
        <v>1003</v>
      </c>
      <c r="W469" s="841">
        <v>1</v>
      </c>
      <c r="X469" s="841"/>
    </row>
    <row r="470" spans="1:24" ht="12.75" customHeight="1">
      <c r="A470" s="841">
        <v>1455</v>
      </c>
      <c r="B470" s="841">
        <v>2806</v>
      </c>
      <c r="C470" s="841" t="s">
        <v>841</v>
      </c>
      <c r="D470" s="841" t="s">
        <v>775</v>
      </c>
      <c r="E470" s="841">
        <v>20946</v>
      </c>
      <c r="F470" s="841" t="s">
        <v>102</v>
      </c>
      <c r="G470" s="841" t="s">
        <v>1304</v>
      </c>
      <c r="H470" s="832" t="s">
        <v>1251</v>
      </c>
      <c r="I470" s="841"/>
      <c r="J470" s="841" t="s">
        <v>730</v>
      </c>
      <c r="K470" s="841">
        <v>5</v>
      </c>
      <c r="L470" s="841" t="s">
        <v>731</v>
      </c>
      <c r="M470" s="841">
        <v>43600</v>
      </c>
      <c r="N470" s="841" t="s">
        <v>843</v>
      </c>
      <c r="O470" s="841">
        <v>149210</v>
      </c>
      <c r="P470" s="841">
        <v>105610</v>
      </c>
      <c r="Q470" s="841">
        <v>17610</v>
      </c>
      <c r="R470" s="841">
        <v>22610</v>
      </c>
      <c r="S470" s="841"/>
      <c r="T470" s="841"/>
      <c r="U470" s="841"/>
      <c r="V470" s="841" t="s">
        <v>1003</v>
      </c>
      <c r="W470" s="841">
        <v>1</v>
      </c>
      <c r="X470" s="841"/>
    </row>
    <row r="471" spans="1:24" ht="12.75" customHeight="1">
      <c r="A471" s="841">
        <v>1145</v>
      </c>
      <c r="B471" s="841">
        <v>2806</v>
      </c>
      <c r="C471" s="841" t="s">
        <v>841</v>
      </c>
      <c r="D471" s="841" t="s">
        <v>775</v>
      </c>
      <c r="E471" s="841">
        <v>20947</v>
      </c>
      <c r="F471" s="841" t="s">
        <v>102</v>
      </c>
      <c r="G471" s="841" t="s">
        <v>1305</v>
      </c>
      <c r="H471" s="832" t="s">
        <v>1251</v>
      </c>
      <c r="I471" s="841"/>
      <c r="J471" s="841" t="s">
        <v>730</v>
      </c>
      <c r="K471" s="841">
        <v>1</v>
      </c>
      <c r="L471" s="841" t="s">
        <v>731</v>
      </c>
      <c r="M471" s="841">
        <v>43600</v>
      </c>
      <c r="N471" s="841" t="s">
        <v>843</v>
      </c>
      <c r="O471" s="841">
        <v>149210</v>
      </c>
      <c r="P471" s="841">
        <v>105610</v>
      </c>
      <c r="Q471" s="841">
        <v>17610</v>
      </c>
      <c r="R471" s="841">
        <v>22610</v>
      </c>
      <c r="S471" s="841"/>
      <c r="T471" s="841"/>
      <c r="U471" s="841"/>
      <c r="V471" s="841" t="s">
        <v>1003</v>
      </c>
      <c r="W471" s="841">
        <v>1</v>
      </c>
      <c r="X471" s="841"/>
    </row>
    <row r="472" spans="1:24" ht="12.75" customHeight="1">
      <c r="A472" s="841">
        <v>1455</v>
      </c>
      <c r="B472" s="841">
        <v>2806</v>
      </c>
      <c r="C472" s="841" t="s">
        <v>841</v>
      </c>
      <c r="D472" s="841" t="s">
        <v>775</v>
      </c>
      <c r="E472" s="841">
        <v>20948</v>
      </c>
      <c r="F472" s="841" t="s">
        <v>102</v>
      </c>
      <c r="G472" s="841" t="s">
        <v>1306</v>
      </c>
      <c r="H472" s="832" t="s">
        <v>1251</v>
      </c>
      <c r="I472" s="841"/>
      <c r="J472" s="841" t="s">
        <v>730</v>
      </c>
      <c r="K472" s="841">
        <v>3</v>
      </c>
      <c r="L472" s="841" t="s">
        <v>731</v>
      </c>
      <c r="M472" s="841">
        <v>43600</v>
      </c>
      <c r="N472" s="841" t="s">
        <v>843</v>
      </c>
      <c r="O472" s="841">
        <v>149210</v>
      </c>
      <c r="P472" s="841">
        <v>105610</v>
      </c>
      <c r="Q472" s="841">
        <v>17610</v>
      </c>
      <c r="R472" s="841">
        <v>22610</v>
      </c>
      <c r="S472" s="841"/>
      <c r="T472" s="841"/>
      <c r="U472" s="841"/>
      <c r="V472" s="841" t="s">
        <v>1003</v>
      </c>
      <c r="W472" s="841">
        <v>1</v>
      </c>
      <c r="X472" s="841"/>
    </row>
    <row r="473" spans="1:24" ht="12.75" customHeight="1">
      <c r="A473" s="841">
        <v>1455</v>
      </c>
      <c r="B473" s="841">
        <v>2806</v>
      </c>
      <c r="C473" s="841" t="s">
        <v>841</v>
      </c>
      <c r="D473" s="841" t="s">
        <v>775</v>
      </c>
      <c r="E473" s="841">
        <v>20949</v>
      </c>
      <c r="F473" s="841" t="s">
        <v>102</v>
      </c>
      <c r="G473" s="841" t="s">
        <v>1307</v>
      </c>
      <c r="H473" s="832" t="s">
        <v>1251</v>
      </c>
      <c r="I473" s="841"/>
      <c r="J473" s="841" t="s">
        <v>730</v>
      </c>
      <c r="K473" s="841">
        <v>10</v>
      </c>
      <c r="L473" s="841" t="s">
        <v>731</v>
      </c>
      <c r="M473" s="841">
        <v>43600</v>
      </c>
      <c r="N473" s="841" t="s">
        <v>843</v>
      </c>
      <c r="O473" s="841">
        <v>149210</v>
      </c>
      <c r="P473" s="841">
        <v>105610</v>
      </c>
      <c r="Q473" s="841">
        <v>17610</v>
      </c>
      <c r="R473" s="841">
        <v>22610</v>
      </c>
      <c r="S473" s="841"/>
      <c r="T473" s="841"/>
      <c r="U473" s="841"/>
      <c r="V473" s="841" t="s">
        <v>1003</v>
      </c>
      <c r="W473" s="841">
        <v>1</v>
      </c>
      <c r="X473" s="841"/>
    </row>
    <row r="474" spans="1:24" ht="12.75" customHeight="1">
      <c r="A474" s="841">
        <v>1455</v>
      </c>
      <c r="B474" s="841">
        <v>2806</v>
      </c>
      <c r="C474" s="841" t="s">
        <v>841</v>
      </c>
      <c r="D474" s="841" t="s">
        <v>775</v>
      </c>
      <c r="E474" s="841">
        <v>20950</v>
      </c>
      <c r="F474" s="841" t="s">
        <v>102</v>
      </c>
      <c r="G474" s="841" t="s">
        <v>1308</v>
      </c>
      <c r="H474" s="832" t="s">
        <v>1251</v>
      </c>
      <c r="I474" s="841"/>
      <c r="J474" s="841" t="s">
        <v>730</v>
      </c>
      <c r="K474" s="841">
        <v>2</v>
      </c>
      <c r="L474" s="841" t="s">
        <v>731</v>
      </c>
      <c r="M474" s="841">
        <v>43600</v>
      </c>
      <c r="N474" s="841" t="s">
        <v>843</v>
      </c>
      <c r="O474" s="841">
        <v>149210</v>
      </c>
      <c r="P474" s="841">
        <v>105610</v>
      </c>
      <c r="Q474" s="841">
        <v>17610</v>
      </c>
      <c r="R474" s="841">
        <v>22610</v>
      </c>
      <c r="S474" s="841"/>
      <c r="T474" s="841"/>
      <c r="U474" s="841"/>
      <c r="V474" s="841" t="s">
        <v>1003</v>
      </c>
      <c r="W474" s="841">
        <v>1</v>
      </c>
      <c r="X474" s="841"/>
    </row>
    <row r="475" spans="1:24" ht="12.75" customHeight="1">
      <c r="A475" s="841">
        <v>1565</v>
      </c>
      <c r="B475" s="841">
        <v>2840</v>
      </c>
      <c r="C475" s="841" t="s">
        <v>726</v>
      </c>
      <c r="D475" s="841" t="s">
        <v>1112</v>
      </c>
      <c r="E475" s="841">
        <v>20951</v>
      </c>
      <c r="F475" s="841" t="s">
        <v>102</v>
      </c>
      <c r="G475" s="841" t="s">
        <v>1309</v>
      </c>
      <c r="H475" s="832" t="s">
        <v>1310</v>
      </c>
      <c r="I475" s="841"/>
      <c r="J475" s="841" t="s">
        <v>730</v>
      </c>
      <c r="K475" s="841">
        <v>2</v>
      </c>
      <c r="L475" s="841" t="s">
        <v>731</v>
      </c>
      <c r="M475" s="841">
        <v>43600</v>
      </c>
      <c r="N475" s="841" t="s">
        <v>732</v>
      </c>
      <c r="O475" s="841">
        <v>94980</v>
      </c>
      <c r="P475" s="841">
        <v>51380</v>
      </c>
      <c r="Q475" s="841">
        <v>17610</v>
      </c>
      <c r="R475" s="841">
        <v>22610</v>
      </c>
      <c r="S475" s="841"/>
      <c r="T475" s="841"/>
      <c r="U475" s="841"/>
      <c r="V475" s="841" t="s">
        <v>1003</v>
      </c>
      <c r="W475" s="841">
        <v>1</v>
      </c>
      <c r="X475" s="841"/>
    </row>
    <row r="476" spans="1:24" ht="12.75" customHeight="1">
      <c r="A476" s="841">
        <v>1932</v>
      </c>
      <c r="B476" s="841">
        <v>2840</v>
      </c>
      <c r="C476" s="841" t="s">
        <v>726</v>
      </c>
      <c r="D476" s="841" t="s">
        <v>923</v>
      </c>
      <c r="E476" s="841">
        <v>20953</v>
      </c>
      <c r="F476" s="841" t="s">
        <v>102</v>
      </c>
      <c r="G476" s="841" t="s">
        <v>1311</v>
      </c>
      <c r="H476" s="832" t="s">
        <v>1246</v>
      </c>
      <c r="I476" s="841"/>
      <c r="J476" s="841" t="s">
        <v>730</v>
      </c>
      <c r="K476" s="841">
        <v>2</v>
      </c>
      <c r="L476" s="841" t="s">
        <v>731</v>
      </c>
      <c r="M476" s="841">
        <v>43600</v>
      </c>
      <c r="N476" s="841" t="s">
        <v>732</v>
      </c>
      <c r="O476" s="841">
        <v>94980</v>
      </c>
      <c r="P476" s="841">
        <v>51380</v>
      </c>
      <c r="Q476" s="841">
        <v>9180</v>
      </c>
      <c r="R476" s="841">
        <v>8350</v>
      </c>
      <c r="S476" s="841"/>
      <c r="T476" s="841"/>
      <c r="U476" s="841"/>
      <c r="V476" s="841" t="s">
        <v>1003</v>
      </c>
      <c r="W476" s="841">
        <v>2</v>
      </c>
      <c r="X476" s="841"/>
    </row>
    <row r="477" spans="1:24" ht="12.75" customHeight="1">
      <c r="A477" s="841">
        <v>1932</v>
      </c>
      <c r="B477" s="841">
        <v>2840</v>
      </c>
      <c r="C477" s="841" t="s">
        <v>726</v>
      </c>
      <c r="D477" s="841" t="s">
        <v>923</v>
      </c>
      <c r="E477" s="841">
        <v>20954</v>
      </c>
      <c r="F477" s="841" t="s">
        <v>102</v>
      </c>
      <c r="G477" s="841" t="s">
        <v>1312</v>
      </c>
      <c r="H477" s="832" t="s">
        <v>1121</v>
      </c>
      <c r="I477" s="841"/>
      <c r="J477" s="841" t="s">
        <v>730</v>
      </c>
      <c r="K477" s="841">
        <v>2</v>
      </c>
      <c r="L477" s="841" t="s">
        <v>731</v>
      </c>
      <c r="M477" s="841">
        <v>43600</v>
      </c>
      <c r="N477" s="841" t="s">
        <v>732</v>
      </c>
      <c r="O477" s="841">
        <v>94980</v>
      </c>
      <c r="P477" s="841">
        <v>51380</v>
      </c>
      <c r="Q477" s="841">
        <v>9180</v>
      </c>
      <c r="R477" s="841">
        <v>8350</v>
      </c>
      <c r="S477" s="841"/>
      <c r="T477" s="841"/>
      <c r="U477" s="841"/>
      <c r="V477" s="841" t="s">
        <v>1003</v>
      </c>
      <c r="W477" s="841">
        <v>2</v>
      </c>
      <c r="X477" s="841"/>
    </row>
    <row r="478" spans="1:24" ht="12.75" customHeight="1">
      <c r="A478" s="841">
        <v>1932</v>
      </c>
      <c r="B478" s="841">
        <v>2840</v>
      </c>
      <c r="C478" s="841" t="s">
        <v>726</v>
      </c>
      <c r="D478" s="841" t="s">
        <v>923</v>
      </c>
      <c r="E478" s="841">
        <v>20955</v>
      </c>
      <c r="F478" s="841" t="s">
        <v>102</v>
      </c>
      <c r="G478" s="841" t="s">
        <v>1313</v>
      </c>
      <c r="H478" s="832" t="s">
        <v>1161</v>
      </c>
      <c r="I478" s="841"/>
      <c r="J478" s="841" t="s">
        <v>730</v>
      </c>
      <c r="K478" s="841">
        <v>20</v>
      </c>
      <c r="L478" s="841" t="s">
        <v>1116</v>
      </c>
      <c r="M478" s="841">
        <v>43600</v>
      </c>
      <c r="N478" s="841" t="s">
        <v>732</v>
      </c>
      <c r="O478" s="841">
        <v>94980</v>
      </c>
      <c r="P478" s="841">
        <v>51380</v>
      </c>
      <c r="Q478" s="841">
        <v>9180</v>
      </c>
      <c r="R478" s="841">
        <v>8350</v>
      </c>
      <c r="S478" s="841"/>
      <c r="T478" s="841"/>
      <c r="U478" s="841"/>
      <c r="V478" s="841" t="s">
        <v>1003</v>
      </c>
      <c r="W478" s="841">
        <v>2</v>
      </c>
      <c r="X478" s="841"/>
    </row>
    <row r="479" spans="1:24" ht="12.75" customHeight="1">
      <c r="A479" s="841">
        <v>1932</v>
      </c>
      <c r="B479" s="841">
        <v>2840</v>
      </c>
      <c r="C479" s="841" t="s">
        <v>726</v>
      </c>
      <c r="D479" s="841" t="s">
        <v>923</v>
      </c>
      <c r="E479" s="841">
        <v>20956</v>
      </c>
      <c r="F479" s="841" t="s">
        <v>102</v>
      </c>
      <c r="G479" s="841" t="s">
        <v>1314</v>
      </c>
      <c r="H479" s="832" t="s">
        <v>1161</v>
      </c>
      <c r="I479" s="841"/>
      <c r="J479" s="841" t="s">
        <v>730</v>
      </c>
      <c r="K479" s="841">
        <v>20</v>
      </c>
      <c r="L479" s="841" t="s">
        <v>1116</v>
      </c>
      <c r="M479" s="841">
        <v>43600</v>
      </c>
      <c r="N479" s="841" t="s">
        <v>732</v>
      </c>
      <c r="O479" s="841">
        <v>94980</v>
      </c>
      <c r="P479" s="841">
        <v>51380</v>
      </c>
      <c r="Q479" s="841">
        <v>9180</v>
      </c>
      <c r="R479" s="841">
        <v>8350</v>
      </c>
      <c r="S479" s="841"/>
      <c r="T479" s="841"/>
      <c r="U479" s="841"/>
      <c r="V479" s="841" t="s">
        <v>1003</v>
      </c>
      <c r="W479" s="841">
        <v>2</v>
      </c>
      <c r="X479" s="841"/>
    </row>
    <row r="480" spans="1:24" ht="12.75" customHeight="1">
      <c r="A480" s="841">
        <v>1932</v>
      </c>
      <c r="B480" s="841">
        <v>2840</v>
      </c>
      <c r="C480" s="841" t="s">
        <v>726</v>
      </c>
      <c r="D480" s="841" t="s">
        <v>923</v>
      </c>
      <c r="E480" s="841">
        <v>20957</v>
      </c>
      <c r="F480" s="841" t="s">
        <v>102</v>
      </c>
      <c r="G480" s="841" t="s">
        <v>1315</v>
      </c>
      <c r="H480" s="832" t="s">
        <v>1121</v>
      </c>
      <c r="I480" s="841"/>
      <c r="J480" s="841" t="s">
        <v>730</v>
      </c>
      <c r="K480" s="841">
        <v>20</v>
      </c>
      <c r="L480" s="841" t="s">
        <v>1116</v>
      </c>
      <c r="M480" s="841">
        <v>43600</v>
      </c>
      <c r="N480" s="841" t="s">
        <v>732</v>
      </c>
      <c r="O480" s="841">
        <v>94980</v>
      </c>
      <c r="P480" s="841">
        <v>51380</v>
      </c>
      <c r="Q480" s="841">
        <v>9180</v>
      </c>
      <c r="R480" s="841">
        <v>8350</v>
      </c>
      <c r="S480" s="841"/>
      <c r="T480" s="841"/>
      <c r="U480" s="841"/>
      <c r="V480" s="841" t="s">
        <v>1003</v>
      </c>
      <c r="W480" s="841">
        <v>2</v>
      </c>
      <c r="X480" s="841"/>
    </row>
    <row r="481" spans="1:24" ht="12.75" customHeight="1">
      <c r="A481" s="841">
        <v>1255</v>
      </c>
      <c r="B481" s="841">
        <v>2817</v>
      </c>
      <c r="C481" s="841" t="s">
        <v>1316</v>
      </c>
      <c r="D481" s="841" t="s">
        <v>1112</v>
      </c>
      <c r="E481" s="841">
        <v>20958</v>
      </c>
      <c r="F481" s="841" t="s">
        <v>102</v>
      </c>
      <c r="G481" s="841" t="s">
        <v>1317</v>
      </c>
      <c r="H481" s="832" t="s">
        <v>1318</v>
      </c>
      <c r="I481" s="841"/>
      <c r="J481" s="841" t="s">
        <v>730</v>
      </c>
      <c r="K481" s="841">
        <v>1</v>
      </c>
      <c r="L481" s="841" t="s">
        <v>731</v>
      </c>
      <c r="M481" s="841">
        <v>43600</v>
      </c>
      <c r="N481" s="841" t="s">
        <v>1029</v>
      </c>
      <c r="O481" s="841">
        <v>135650</v>
      </c>
      <c r="P481" s="841">
        <v>92050</v>
      </c>
      <c r="Q481" s="841">
        <v>17610</v>
      </c>
      <c r="R481" s="841">
        <v>22610</v>
      </c>
      <c r="S481" s="841"/>
      <c r="T481" s="841"/>
      <c r="U481" s="841"/>
      <c r="V481" s="841" t="s">
        <v>1003</v>
      </c>
      <c r="W481" s="841">
        <v>1</v>
      </c>
      <c r="X481" s="841"/>
    </row>
    <row r="482" spans="1:24" ht="12.75" customHeight="1">
      <c r="A482" s="841">
        <v>1680</v>
      </c>
      <c r="B482" s="841">
        <v>2840</v>
      </c>
      <c r="C482" s="841" t="s">
        <v>726</v>
      </c>
      <c r="D482" s="841" t="s">
        <v>727</v>
      </c>
      <c r="E482" s="841">
        <v>20959</v>
      </c>
      <c r="F482" s="841" t="s">
        <v>102</v>
      </c>
      <c r="G482" s="841" t="s">
        <v>1319</v>
      </c>
      <c r="H482" s="832" t="s">
        <v>1205</v>
      </c>
      <c r="I482" s="841"/>
      <c r="J482" s="841" t="s">
        <v>730</v>
      </c>
      <c r="K482" s="841">
        <v>3</v>
      </c>
      <c r="L482" s="841" t="s">
        <v>731</v>
      </c>
      <c r="M482" s="841">
        <v>43600</v>
      </c>
      <c r="N482" s="841" t="s">
        <v>732</v>
      </c>
      <c r="O482" s="841">
        <v>94980</v>
      </c>
      <c r="P482" s="841">
        <v>51380</v>
      </c>
      <c r="Q482" s="841">
        <v>17610</v>
      </c>
      <c r="R482" s="841">
        <v>29240</v>
      </c>
      <c r="S482" s="841"/>
      <c r="T482" s="841"/>
      <c r="U482" s="841"/>
      <c r="V482" s="841" t="s">
        <v>1003</v>
      </c>
      <c r="W482" s="841">
        <v>2</v>
      </c>
      <c r="X482" s="841"/>
    </row>
    <row r="483" spans="1:24" ht="12.75" customHeight="1">
      <c r="A483" s="841">
        <v>1715</v>
      </c>
      <c r="B483" s="841">
        <v>2840</v>
      </c>
      <c r="C483" s="841" t="s">
        <v>726</v>
      </c>
      <c r="D483" s="841" t="s">
        <v>727</v>
      </c>
      <c r="E483" s="841">
        <v>20960</v>
      </c>
      <c r="F483" s="841" t="s">
        <v>102</v>
      </c>
      <c r="G483" s="841" t="s">
        <v>1320</v>
      </c>
      <c r="H483" s="832" t="s">
        <v>1186</v>
      </c>
      <c r="I483" s="841"/>
      <c r="J483" s="841" t="s">
        <v>730</v>
      </c>
      <c r="K483" s="841">
        <v>3</v>
      </c>
      <c r="L483" s="841" t="s">
        <v>731</v>
      </c>
      <c r="M483" s="841">
        <v>43600</v>
      </c>
      <c r="N483" s="841" t="s">
        <v>732</v>
      </c>
      <c r="O483" s="841">
        <v>94980</v>
      </c>
      <c r="P483" s="841">
        <v>51380</v>
      </c>
      <c r="Q483" s="841">
        <v>17610</v>
      </c>
      <c r="R483" s="841">
        <v>29240</v>
      </c>
      <c r="S483" s="841"/>
      <c r="T483" s="841"/>
      <c r="U483" s="841"/>
      <c r="V483" s="841" t="s">
        <v>1003</v>
      </c>
      <c r="W483" s="841">
        <v>1</v>
      </c>
      <c r="X483" s="841"/>
    </row>
    <row r="484" spans="1:24" ht="12.75" customHeight="1">
      <c r="A484" s="841">
        <v>1680</v>
      </c>
      <c r="B484" s="841">
        <v>2840</v>
      </c>
      <c r="C484" s="841" t="s">
        <v>726</v>
      </c>
      <c r="D484" s="841" t="s">
        <v>727</v>
      </c>
      <c r="E484" s="841">
        <v>20961</v>
      </c>
      <c r="F484" s="841" t="s">
        <v>102</v>
      </c>
      <c r="G484" s="841" t="s">
        <v>1321</v>
      </c>
      <c r="H484" s="832" t="s">
        <v>1186</v>
      </c>
      <c r="I484" s="841"/>
      <c r="J484" s="841" t="s">
        <v>730</v>
      </c>
      <c r="K484" s="841">
        <v>2</v>
      </c>
      <c r="L484" s="841" t="s">
        <v>731</v>
      </c>
      <c r="M484" s="841">
        <v>43600</v>
      </c>
      <c r="N484" s="841" t="s">
        <v>732</v>
      </c>
      <c r="O484" s="841">
        <v>94980</v>
      </c>
      <c r="P484" s="841">
        <v>51380</v>
      </c>
      <c r="Q484" s="841">
        <v>17610</v>
      </c>
      <c r="R484" s="841">
        <v>29240</v>
      </c>
      <c r="S484" s="841"/>
      <c r="T484" s="841"/>
      <c r="U484" s="841"/>
      <c r="V484" s="841" t="s">
        <v>1003</v>
      </c>
      <c r="W484" s="841">
        <v>2</v>
      </c>
      <c r="X484" s="841"/>
    </row>
    <row r="485" spans="1:24" ht="12.75" customHeight="1">
      <c r="A485" s="841">
        <v>1680</v>
      </c>
      <c r="B485" s="841">
        <v>2840</v>
      </c>
      <c r="C485" s="841" t="s">
        <v>726</v>
      </c>
      <c r="D485" s="841" t="s">
        <v>727</v>
      </c>
      <c r="E485" s="841">
        <v>20962</v>
      </c>
      <c r="F485" s="841" t="s">
        <v>102</v>
      </c>
      <c r="G485" s="841" t="s">
        <v>1322</v>
      </c>
      <c r="H485" s="832" t="s">
        <v>1186</v>
      </c>
      <c r="I485" s="841"/>
      <c r="J485" s="841" t="s">
        <v>730</v>
      </c>
      <c r="K485" s="841">
        <v>3</v>
      </c>
      <c r="L485" s="841" t="s">
        <v>731</v>
      </c>
      <c r="M485" s="841">
        <v>43600</v>
      </c>
      <c r="N485" s="841" t="s">
        <v>732</v>
      </c>
      <c r="O485" s="841">
        <v>94980</v>
      </c>
      <c r="P485" s="841">
        <v>51380</v>
      </c>
      <c r="Q485" s="841">
        <v>17610</v>
      </c>
      <c r="R485" s="841">
        <v>29240</v>
      </c>
      <c r="S485" s="841"/>
      <c r="T485" s="841"/>
      <c r="U485" s="841"/>
      <c r="V485" s="841" t="s">
        <v>1003</v>
      </c>
      <c r="W485" s="841">
        <v>2</v>
      </c>
      <c r="X485" s="841"/>
    </row>
    <row r="486" spans="1:24" ht="12.75" customHeight="1">
      <c r="A486" s="841">
        <v>1705</v>
      </c>
      <c r="B486" s="841">
        <v>2840</v>
      </c>
      <c r="C486" s="841" t="s">
        <v>726</v>
      </c>
      <c r="D486" s="841" t="s">
        <v>727</v>
      </c>
      <c r="E486" s="841">
        <v>20963</v>
      </c>
      <c r="F486" s="841" t="s">
        <v>102</v>
      </c>
      <c r="G486" s="841" t="s">
        <v>1323</v>
      </c>
      <c r="H486" s="832" t="s">
        <v>1135</v>
      </c>
      <c r="I486" s="841"/>
      <c r="J486" s="841" t="s">
        <v>730</v>
      </c>
      <c r="K486" s="841">
        <v>2</v>
      </c>
      <c r="L486" s="841" t="s">
        <v>731</v>
      </c>
      <c r="M486" s="841">
        <v>43600</v>
      </c>
      <c r="N486" s="841" t="s">
        <v>732</v>
      </c>
      <c r="O486" s="841">
        <v>94980</v>
      </c>
      <c r="P486" s="841">
        <v>51380</v>
      </c>
      <c r="Q486" s="841">
        <v>17610</v>
      </c>
      <c r="R486" s="841">
        <v>22610</v>
      </c>
      <c r="S486" s="841"/>
      <c r="T486" s="841"/>
      <c r="U486" s="841"/>
      <c r="V486" s="841" t="s">
        <v>1003</v>
      </c>
      <c r="W486" s="841">
        <v>1</v>
      </c>
      <c r="X486" s="841"/>
    </row>
    <row r="487" spans="1:24" ht="12.75" customHeight="1">
      <c r="A487" s="841">
        <v>1680</v>
      </c>
      <c r="B487" s="841">
        <v>2840</v>
      </c>
      <c r="C487" s="841" t="s">
        <v>726</v>
      </c>
      <c r="D487" s="841" t="s">
        <v>727</v>
      </c>
      <c r="E487" s="841">
        <v>20964</v>
      </c>
      <c r="F487" s="841" t="s">
        <v>102</v>
      </c>
      <c r="G487" s="841" t="s">
        <v>1324</v>
      </c>
      <c r="H487" s="832" t="s">
        <v>1126</v>
      </c>
      <c r="I487" s="841"/>
      <c r="J487" s="841" t="s">
        <v>730</v>
      </c>
      <c r="K487" s="841">
        <v>2</v>
      </c>
      <c r="L487" s="841" t="s">
        <v>731</v>
      </c>
      <c r="M487" s="841">
        <v>43600</v>
      </c>
      <c r="N487" s="841" t="s">
        <v>732</v>
      </c>
      <c r="O487" s="841">
        <v>94980</v>
      </c>
      <c r="P487" s="841">
        <v>51380</v>
      </c>
      <c r="Q487" s="841">
        <v>17610</v>
      </c>
      <c r="R487" s="841">
        <v>29240</v>
      </c>
      <c r="S487" s="841"/>
      <c r="T487" s="841"/>
      <c r="U487" s="841"/>
      <c r="V487" s="841" t="s">
        <v>1003</v>
      </c>
      <c r="W487" s="841">
        <v>2</v>
      </c>
      <c r="X487" s="841"/>
    </row>
    <row r="488" spans="1:24" ht="12.75" customHeight="1">
      <c r="A488" s="841">
        <v>1715</v>
      </c>
      <c r="B488" s="841">
        <v>2840</v>
      </c>
      <c r="C488" s="841" t="s">
        <v>726</v>
      </c>
      <c r="D488" s="841" t="s">
        <v>727</v>
      </c>
      <c r="E488" s="841">
        <v>20965</v>
      </c>
      <c r="F488" s="841" t="s">
        <v>102</v>
      </c>
      <c r="G488" s="841" t="s">
        <v>1325</v>
      </c>
      <c r="H488" s="832" t="s">
        <v>1133</v>
      </c>
      <c r="I488" s="841"/>
      <c r="J488" s="841" t="s">
        <v>730</v>
      </c>
      <c r="K488" s="841">
        <v>3</v>
      </c>
      <c r="L488" s="841" t="s">
        <v>731</v>
      </c>
      <c r="M488" s="841">
        <v>43600</v>
      </c>
      <c r="N488" s="841" t="s">
        <v>732</v>
      </c>
      <c r="O488" s="841">
        <v>94980</v>
      </c>
      <c r="P488" s="841">
        <v>51380</v>
      </c>
      <c r="Q488" s="841">
        <v>17610</v>
      </c>
      <c r="R488" s="841">
        <v>29240</v>
      </c>
      <c r="S488" s="841"/>
      <c r="T488" s="841"/>
      <c r="U488" s="841"/>
      <c r="V488" s="841" t="s">
        <v>1003</v>
      </c>
      <c r="W488" s="841">
        <v>1</v>
      </c>
      <c r="X488" s="841"/>
    </row>
    <row r="489" spans="1:24" ht="12.75" customHeight="1">
      <c r="A489" s="841">
        <v>1715</v>
      </c>
      <c r="B489" s="841">
        <v>2841</v>
      </c>
      <c r="C489" s="841" t="s">
        <v>735</v>
      </c>
      <c r="D489" s="841" t="s">
        <v>727</v>
      </c>
      <c r="E489" s="841">
        <v>20966</v>
      </c>
      <c r="F489" s="841" t="s">
        <v>102</v>
      </c>
      <c r="G489" s="841" t="s">
        <v>1326</v>
      </c>
      <c r="H489" s="832" t="s">
        <v>1153</v>
      </c>
      <c r="I489" s="841"/>
      <c r="J489" s="841" t="s">
        <v>730</v>
      </c>
      <c r="K489" s="841">
        <v>1</v>
      </c>
      <c r="L489" s="841" t="s">
        <v>731</v>
      </c>
      <c r="M489" s="841">
        <v>43600</v>
      </c>
      <c r="N489" s="841" t="s">
        <v>732</v>
      </c>
      <c r="O489" s="841">
        <v>94980</v>
      </c>
      <c r="P489" s="841">
        <v>51380</v>
      </c>
      <c r="Q489" s="841">
        <v>17610</v>
      </c>
      <c r="R489" s="841">
        <v>29240</v>
      </c>
      <c r="S489" s="841"/>
      <c r="T489" s="841"/>
      <c r="U489" s="841"/>
      <c r="V489" s="841" t="s">
        <v>1003</v>
      </c>
      <c r="W489" s="841">
        <v>1</v>
      </c>
      <c r="X489" s="841"/>
    </row>
    <row r="490" spans="1:24" ht="12.75" customHeight="1">
      <c r="A490" s="841">
        <v>1680</v>
      </c>
      <c r="B490" s="841">
        <v>2840</v>
      </c>
      <c r="C490" s="841" t="s">
        <v>726</v>
      </c>
      <c r="D490" s="841" t="s">
        <v>727</v>
      </c>
      <c r="E490" s="841">
        <v>20967</v>
      </c>
      <c r="F490" s="841" t="s">
        <v>102</v>
      </c>
      <c r="G490" s="841" t="s">
        <v>1327</v>
      </c>
      <c r="H490" s="832" t="s">
        <v>1141</v>
      </c>
      <c r="I490" s="841"/>
      <c r="J490" s="841" t="s">
        <v>730</v>
      </c>
      <c r="K490" s="841">
        <v>5</v>
      </c>
      <c r="L490" s="841" t="s">
        <v>731</v>
      </c>
      <c r="M490" s="841">
        <v>43600</v>
      </c>
      <c r="N490" s="841" t="s">
        <v>732</v>
      </c>
      <c r="O490" s="841">
        <v>94980</v>
      </c>
      <c r="P490" s="841">
        <v>51380</v>
      </c>
      <c r="Q490" s="841">
        <v>17610</v>
      </c>
      <c r="R490" s="841">
        <v>29240</v>
      </c>
      <c r="S490" s="841"/>
      <c r="T490" s="841"/>
      <c r="U490" s="841"/>
      <c r="V490" s="841" t="s">
        <v>1003</v>
      </c>
      <c r="W490" s="841">
        <v>2</v>
      </c>
      <c r="X490" s="841"/>
    </row>
    <row r="491" spans="1:24" ht="12.75" customHeight="1">
      <c r="A491" s="841">
        <v>1605</v>
      </c>
      <c r="B491" s="841">
        <v>2813</v>
      </c>
      <c r="C491" s="841" t="s">
        <v>766</v>
      </c>
      <c r="D491" s="841" t="s">
        <v>767</v>
      </c>
      <c r="E491" s="841">
        <v>20969</v>
      </c>
      <c r="F491" s="841" t="s">
        <v>102</v>
      </c>
      <c r="G491" s="841" t="s">
        <v>1328</v>
      </c>
      <c r="H491" s="832" t="s">
        <v>1284</v>
      </c>
      <c r="I491" s="841"/>
      <c r="J491" s="841" t="s">
        <v>730</v>
      </c>
      <c r="K491" s="841">
        <v>2</v>
      </c>
      <c r="L491" s="841" t="s">
        <v>731</v>
      </c>
      <c r="M491" s="841">
        <v>43600</v>
      </c>
      <c r="N491" s="841" t="s">
        <v>769</v>
      </c>
      <c r="O491" s="841">
        <v>101540</v>
      </c>
      <c r="P491" s="841">
        <v>57940</v>
      </c>
      <c r="Q491" s="841">
        <v>17610</v>
      </c>
      <c r="R491" s="841">
        <v>17000</v>
      </c>
      <c r="S491" s="841"/>
      <c r="T491" s="841"/>
      <c r="U491" s="841"/>
      <c r="V491" s="841" t="s">
        <v>1003</v>
      </c>
      <c r="W491" s="841">
        <v>1</v>
      </c>
      <c r="X491" s="841"/>
    </row>
    <row r="492" spans="1:24" ht="12.75" customHeight="1">
      <c r="A492" s="841">
        <v>1912</v>
      </c>
      <c r="B492" s="841">
        <v>2840</v>
      </c>
      <c r="C492" s="841" t="s">
        <v>726</v>
      </c>
      <c r="D492" s="841" t="s">
        <v>923</v>
      </c>
      <c r="E492" s="841">
        <v>20970</v>
      </c>
      <c r="F492" s="841" t="s">
        <v>102</v>
      </c>
      <c r="G492" s="841" t="s">
        <v>1329</v>
      </c>
      <c r="H492" s="832" t="s">
        <v>1121</v>
      </c>
      <c r="I492" s="841"/>
      <c r="J492" s="841" t="s">
        <v>730</v>
      </c>
      <c r="K492" s="841">
        <v>1</v>
      </c>
      <c r="L492" s="841" t="s">
        <v>731</v>
      </c>
      <c r="M492" s="841">
        <v>43600</v>
      </c>
      <c r="N492" s="841" t="s">
        <v>732</v>
      </c>
      <c r="O492" s="841">
        <v>94980</v>
      </c>
      <c r="P492" s="841">
        <v>51380</v>
      </c>
      <c r="Q492" s="841">
        <v>9180</v>
      </c>
      <c r="R492" s="841">
        <v>8350</v>
      </c>
      <c r="S492" s="841"/>
      <c r="T492" s="841"/>
      <c r="U492" s="841"/>
      <c r="V492" s="841" t="s">
        <v>1003</v>
      </c>
      <c r="W492" s="841">
        <v>3</v>
      </c>
      <c r="X492" s="841"/>
    </row>
    <row r="493" spans="1:24" ht="12.75" customHeight="1">
      <c r="A493" s="841">
        <v>1912</v>
      </c>
      <c r="B493" s="841">
        <v>2840</v>
      </c>
      <c r="C493" s="841" t="s">
        <v>726</v>
      </c>
      <c r="D493" s="841" t="s">
        <v>923</v>
      </c>
      <c r="E493" s="841">
        <v>20971</v>
      </c>
      <c r="F493" s="841" t="s">
        <v>102</v>
      </c>
      <c r="G493" s="841" t="s">
        <v>1330</v>
      </c>
      <c r="H493" s="832" t="s">
        <v>1331</v>
      </c>
      <c r="I493" s="841"/>
      <c r="J493" s="841" t="s">
        <v>730</v>
      </c>
      <c r="K493" s="841">
        <v>2</v>
      </c>
      <c r="L493" s="841" t="s">
        <v>731</v>
      </c>
      <c r="M493" s="841">
        <v>43600</v>
      </c>
      <c r="N493" s="841" t="s">
        <v>732</v>
      </c>
      <c r="O493" s="841">
        <v>94980</v>
      </c>
      <c r="P493" s="841">
        <v>51380</v>
      </c>
      <c r="Q493" s="841">
        <v>9180</v>
      </c>
      <c r="R493" s="841">
        <v>8350</v>
      </c>
      <c r="S493" s="841"/>
      <c r="T493" s="841"/>
      <c r="U493" s="841"/>
      <c r="V493" s="841" t="s">
        <v>1003</v>
      </c>
      <c r="W493" s="841">
        <v>2</v>
      </c>
      <c r="X493" s="841"/>
    </row>
    <row r="494" spans="1:24" ht="12.75" customHeight="1">
      <c r="A494" s="841">
        <v>1255</v>
      </c>
      <c r="B494" s="841">
        <v>2817</v>
      </c>
      <c r="C494" s="841" t="s">
        <v>1316</v>
      </c>
      <c r="D494" s="841" t="s">
        <v>1112</v>
      </c>
      <c r="E494" s="841">
        <v>20972</v>
      </c>
      <c r="F494" s="841" t="s">
        <v>102</v>
      </c>
      <c r="G494" s="841" t="s">
        <v>1332</v>
      </c>
      <c r="H494" s="832" t="s">
        <v>1161</v>
      </c>
      <c r="I494" s="841"/>
      <c r="J494" s="841" t="s">
        <v>730</v>
      </c>
      <c r="K494" s="841">
        <v>2</v>
      </c>
      <c r="L494" s="841" t="s">
        <v>731</v>
      </c>
      <c r="M494" s="841">
        <v>43600</v>
      </c>
      <c r="N494" s="841" t="s">
        <v>1029</v>
      </c>
      <c r="O494" s="841">
        <v>135650</v>
      </c>
      <c r="P494" s="841">
        <v>92050</v>
      </c>
      <c r="Q494" s="841">
        <v>17610</v>
      </c>
      <c r="R494" s="841">
        <v>22610</v>
      </c>
      <c r="S494" s="841"/>
      <c r="T494" s="841"/>
      <c r="U494" s="841"/>
      <c r="V494" s="841" t="s">
        <v>1003</v>
      </c>
      <c r="W494" s="841">
        <v>1</v>
      </c>
      <c r="X494" s="841"/>
    </row>
    <row r="495" spans="1:24" ht="12.75" customHeight="1">
      <c r="A495" s="841">
        <v>1255</v>
      </c>
      <c r="B495" s="841">
        <v>2817</v>
      </c>
      <c r="C495" s="841" t="s">
        <v>1316</v>
      </c>
      <c r="D495" s="841" t="s">
        <v>1112</v>
      </c>
      <c r="E495" s="841">
        <v>20973</v>
      </c>
      <c r="F495" s="841" t="s">
        <v>102</v>
      </c>
      <c r="G495" s="841" t="s">
        <v>1333</v>
      </c>
      <c r="H495" s="832" t="s">
        <v>1334</v>
      </c>
      <c r="I495" s="841"/>
      <c r="J495" s="841" t="s">
        <v>730</v>
      </c>
      <c r="K495" s="841">
        <v>1</v>
      </c>
      <c r="L495" s="841" t="s">
        <v>731</v>
      </c>
      <c r="M495" s="841">
        <v>43600</v>
      </c>
      <c r="N495" s="841" t="s">
        <v>1029</v>
      </c>
      <c r="O495" s="841">
        <v>135650</v>
      </c>
      <c r="P495" s="841">
        <v>92050</v>
      </c>
      <c r="Q495" s="841">
        <v>17610</v>
      </c>
      <c r="R495" s="841">
        <v>22610</v>
      </c>
      <c r="S495" s="841"/>
      <c r="T495" s="841"/>
      <c r="U495" s="841"/>
      <c r="V495" s="841" t="s">
        <v>1003</v>
      </c>
      <c r="W495" s="841">
        <v>1</v>
      </c>
      <c r="X495" s="841"/>
    </row>
    <row r="496" spans="1:24" ht="12.75" customHeight="1">
      <c r="A496" s="841">
        <v>1912</v>
      </c>
      <c r="B496" s="841">
        <v>2840</v>
      </c>
      <c r="C496" s="841" t="s">
        <v>726</v>
      </c>
      <c r="D496" s="841" t="s">
        <v>923</v>
      </c>
      <c r="E496" s="841">
        <v>20974</v>
      </c>
      <c r="F496" s="841" t="s">
        <v>102</v>
      </c>
      <c r="G496" s="841" t="s">
        <v>1335</v>
      </c>
      <c r="H496" s="832" t="s">
        <v>1161</v>
      </c>
      <c r="I496" s="841"/>
      <c r="J496" s="841" t="s">
        <v>730</v>
      </c>
      <c r="K496" s="841">
        <v>2</v>
      </c>
      <c r="L496" s="841" t="s">
        <v>731</v>
      </c>
      <c r="M496" s="841">
        <v>43600</v>
      </c>
      <c r="N496" s="841" t="s">
        <v>732</v>
      </c>
      <c r="O496" s="841">
        <v>94980</v>
      </c>
      <c r="P496" s="841">
        <v>51380</v>
      </c>
      <c r="Q496" s="841">
        <v>9180</v>
      </c>
      <c r="R496" s="841">
        <v>8350</v>
      </c>
      <c r="S496" s="841"/>
      <c r="T496" s="841"/>
      <c r="U496" s="841"/>
      <c r="V496" s="841" t="s">
        <v>1003</v>
      </c>
      <c r="W496" s="841">
        <v>6</v>
      </c>
      <c r="X496" s="841"/>
    </row>
    <row r="497" spans="1:24" ht="12.75" customHeight="1">
      <c r="A497" s="841">
        <v>1255</v>
      </c>
      <c r="B497" s="841">
        <v>2817</v>
      </c>
      <c r="C497" s="841" t="s">
        <v>1316</v>
      </c>
      <c r="D497" s="841" t="s">
        <v>1112</v>
      </c>
      <c r="E497" s="841">
        <v>20975</v>
      </c>
      <c r="F497" s="841" t="s">
        <v>102</v>
      </c>
      <c r="G497" s="841" t="s">
        <v>1336</v>
      </c>
      <c r="H497" s="832" t="s">
        <v>1265</v>
      </c>
      <c r="I497" s="841"/>
      <c r="J497" s="841" t="s">
        <v>730</v>
      </c>
      <c r="K497" s="841">
        <v>1</v>
      </c>
      <c r="L497" s="841" t="s">
        <v>731</v>
      </c>
      <c r="M497" s="841">
        <v>43600</v>
      </c>
      <c r="N497" s="841" t="s">
        <v>1029</v>
      </c>
      <c r="O497" s="841">
        <v>135650</v>
      </c>
      <c r="P497" s="841">
        <v>92050</v>
      </c>
      <c r="Q497" s="841">
        <v>17610</v>
      </c>
      <c r="R497" s="841">
        <v>22610</v>
      </c>
      <c r="S497" s="841"/>
      <c r="T497" s="841"/>
      <c r="U497" s="841"/>
      <c r="V497" s="841" t="s">
        <v>1003</v>
      </c>
      <c r="W497" s="841">
        <v>1</v>
      </c>
      <c r="X497" s="841"/>
    </row>
    <row r="498" spans="1:24" ht="12.75" customHeight="1">
      <c r="A498" s="841">
        <v>1255</v>
      </c>
      <c r="B498" s="841">
        <v>2840</v>
      </c>
      <c r="C498" s="841" t="s">
        <v>726</v>
      </c>
      <c r="D498" s="841" t="s">
        <v>1112</v>
      </c>
      <c r="E498" s="841">
        <v>20976</v>
      </c>
      <c r="F498" s="841" t="s">
        <v>102</v>
      </c>
      <c r="G498" s="841" t="s">
        <v>1337</v>
      </c>
      <c r="H498" s="832" t="s">
        <v>1265</v>
      </c>
      <c r="I498" s="841"/>
      <c r="J498" s="841" t="s">
        <v>730</v>
      </c>
      <c r="K498" s="841">
        <v>1</v>
      </c>
      <c r="L498" s="841" t="s">
        <v>731</v>
      </c>
      <c r="M498" s="841">
        <v>43600</v>
      </c>
      <c r="N498" s="841" t="s">
        <v>732</v>
      </c>
      <c r="O498" s="841">
        <v>94980</v>
      </c>
      <c r="P498" s="841">
        <v>51380</v>
      </c>
      <c r="Q498" s="841">
        <v>17610</v>
      </c>
      <c r="R498" s="841">
        <v>22610</v>
      </c>
      <c r="S498" s="841"/>
      <c r="T498" s="841"/>
      <c r="U498" s="841"/>
      <c r="V498" s="841" t="s">
        <v>1003</v>
      </c>
      <c r="W498" s="841">
        <v>1</v>
      </c>
      <c r="X498" s="841"/>
    </row>
    <row r="499" spans="1:24" ht="12.75" customHeight="1">
      <c r="A499" s="841">
        <v>1255</v>
      </c>
      <c r="B499" s="841">
        <v>2840</v>
      </c>
      <c r="C499" s="841" t="s">
        <v>726</v>
      </c>
      <c r="D499" s="841" t="s">
        <v>1112</v>
      </c>
      <c r="E499" s="841">
        <v>20977</v>
      </c>
      <c r="F499" s="841" t="s">
        <v>102</v>
      </c>
      <c r="G499" s="841" t="s">
        <v>1338</v>
      </c>
      <c r="H499" s="832" t="s">
        <v>1280</v>
      </c>
      <c r="I499" s="841"/>
      <c r="J499" s="841" t="s">
        <v>730</v>
      </c>
      <c r="K499" s="841">
        <v>0.5</v>
      </c>
      <c r="L499" s="841" t="s">
        <v>731</v>
      </c>
      <c r="M499" s="841">
        <v>43600</v>
      </c>
      <c r="N499" s="841" t="s">
        <v>732</v>
      </c>
      <c r="O499" s="841">
        <v>94980</v>
      </c>
      <c r="P499" s="841">
        <v>51380</v>
      </c>
      <c r="Q499" s="841">
        <v>17610</v>
      </c>
      <c r="R499" s="841">
        <v>22610</v>
      </c>
      <c r="S499" s="841"/>
      <c r="T499" s="841"/>
      <c r="U499" s="841"/>
      <c r="V499" s="841" t="s">
        <v>1003</v>
      </c>
      <c r="W499" s="841">
        <v>1</v>
      </c>
      <c r="X499" s="841"/>
    </row>
    <row r="500" spans="1:24" ht="12.75" customHeight="1">
      <c r="A500" s="841">
        <v>1255</v>
      </c>
      <c r="B500" s="841">
        <v>2817</v>
      </c>
      <c r="C500" s="841" t="s">
        <v>1316</v>
      </c>
      <c r="D500" s="841" t="s">
        <v>1112</v>
      </c>
      <c r="E500" s="841">
        <v>20979</v>
      </c>
      <c r="F500" s="841" t="s">
        <v>102</v>
      </c>
      <c r="G500" s="841" t="s">
        <v>1339</v>
      </c>
      <c r="H500" s="832" t="s">
        <v>1318</v>
      </c>
      <c r="I500" s="841"/>
      <c r="J500" s="841" t="s">
        <v>730</v>
      </c>
      <c r="K500" s="841">
        <v>3</v>
      </c>
      <c r="L500" s="841" t="s">
        <v>731</v>
      </c>
      <c r="M500" s="841">
        <v>43600</v>
      </c>
      <c r="N500" s="841" t="s">
        <v>1029</v>
      </c>
      <c r="O500" s="841">
        <v>135650</v>
      </c>
      <c r="P500" s="841">
        <v>92050</v>
      </c>
      <c r="Q500" s="841">
        <v>17610</v>
      </c>
      <c r="R500" s="841">
        <v>22610</v>
      </c>
      <c r="S500" s="841"/>
      <c r="T500" s="841"/>
      <c r="U500" s="841"/>
      <c r="V500" s="841" t="s">
        <v>1003</v>
      </c>
      <c r="W500" s="841">
        <v>1</v>
      </c>
      <c r="X500" s="841"/>
    </row>
    <row r="501" spans="1:24" ht="12.75" customHeight="1">
      <c r="A501" s="841">
        <v>1255</v>
      </c>
      <c r="B501" s="841">
        <v>2817</v>
      </c>
      <c r="C501" s="841" t="s">
        <v>1316</v>
      </c>
      <c r="D501" s="841" t="s">
        <v>1112</v>
      </c>
      <c r="E501" s="841">
        <v>20980</v>
      </c>
      <c r="F501" s="841" t="s">
        <v>102</v>
      </c>
      <c r="G501" s="841" t="s">
        <v>1340</v>
      </c>
      <c r="H501" s="832" t="s">
        <v>1251</v>
      </c>
      <c r="I501" s="841"/>
      <c r="J501" s="841" t="s">
        <v>730</v>
      </c>
      <c r="K501" s="841">
        <v>1</v>
      </c>
      <c r="L501" s="841" t="s">
        <v>731</v>
      </c>
      <c r="M501" s="841">
        <v>43600</v>
      </c>
      <c r="N501" s="841" t="s">
        <v>1029</v>
      </c>
      <c r="O501" s="841">
        <v>135650</v>
      </c>
      <c r="P501" s="841">
        <v>92050</v>
      </c>
      <c r="Q501" s="841">
        <v>17610</v>
      </c>
      <c r="R501" s="841">
        <v>22610</v>
      </c>
      <c r="S501" s="841"/>
      <c r="T501" s="841"/>
      <c r="U501" s="841"/>
      <c r="V501" s="841" t="s">
        <v>1003</v>
      </c>
      <c r="W501" s="841">
        <v>1</v>
      </c>
      <c r="X501" s="841"/>
    </row>
    <row r="502" spans="1:24" ht="12.75" customHeight="1">
      <c r="A502" s="841">
        <v>1034</v>
      </c>
      <c r="B502" s="841">
        <v>2824</v>
      </c>
      <c r="C502" s="841" t="s">
        <v>1097</v>
      </c>
      <c r="D502" s="841" t="s">
        <v>1112</v>
      </c>
      <c r="E502" s="841">
        <v>20981</v>
      </c>
      <c r="F502" s="841" t="s">
        <v>102</v>
      </c>
      <c r="G502" s="841" t="s">
        <v>1341</v>
      </c>
      <c r="H502" s="832" t="s">
        <v>1251</v>
      </c>
      <c r="I502" s="841"/>
      <c r="J502" s="841" t="s">
        <v>730</v>
      </c>
      <c r="K502" s="841">
        <v>3</v>
      </c>
      <c r="L502" s="841" t="s">
        <v>731</v>
      </c>
      <c r="M502" s="841">
        <v>43600</v>
      </c>
      <c r="N502" s="841" t="s">
        <v>817</v>
      </c>
      <c r="O502" s="841">
        <v>164010</v>
      </c>
      <c r="P502" s="841">
        <v>120410</v>
      </c>
      <c r="Q502" s="841">
        <v>17610</v>
      </c>
      <c r="R502" s="841">
        <v>22610</v>
      </c>
      <c r="S502" s="841"/>
      <c r="T502" s="841"/>
      <c r="U502" s="841"/>
      <c r="V502" s="841" t="s">
        <v>1003</v>
      </c>
      <c r="W502" s="841">
        <v>1</v>
      </c>
      <c r="X502" s="841"/>
    </row>
    <row r="503" spans="1:24" ht="12.75" customHeight="1">
      <c r="A503" s="841">
        <v>1034</v>
      </c>
      <c r="B503" s="841">
        <v>2824</v>
      </c>
      <c r="C503" s="841" t="s">
        <v>1097</v>
      </c>
      <c r="D503" s="841" t="s">
        <v>1112</v>
      </c>
      <c r="E503" s="841">
        <v>20982</v>
      </c>
      <c r="F503" s="841" t="s">
        <v>102</v>
      </c>
      <c r="G503" s="841" t="s">
        <v>1342</v>
      </c>
      <c r="H503" s="832" t="s">
        <v>1251</v>
      </c>
      <c r="I503" s="841"/>
      <c r="J503" s="841" t="s">
        <v>730</v>
      </c>
      <c r="K503" s="841">
        <v>3</v>
      </c>
      <c r="L503" s="841" t="s">
        <v>731</v>
      </c>
      <c r="M503" s="841">
        <v>43600</v>
      </c>
      <c r="N503" s="841" t="s">
        <v>817</v>
      </c>
      <c r="O503" s="841">
        <v>164010</v>
      </c>
      <c r="P503" s="841">
        <v>120410</v>
      </c>
      <c r="Q503" s="841">
        <v>17610</v>
      </c>
      <c r="R503" s="841">
        <v>22610</v>
      </c>
      <c r="S503" s="841"/>
      <c r="T503" s="841"/>
      <c r="U503" s="841"/>
      <c r="V503" s="841" t="s">
        <v>1003</v>
      </c>
      <c r="W503" s="841">
        <v>1</v>
      </c>
      <c r="X503" s="841"/>
    </row>
    <row r="504" spans="1:24" ht="12.75" customHeight="1">
      <c r="A504" s="841">
        <v>1034</v>
      </c>
      <c r="B504" s="841">
        <v>2840</v>
      </c>
      <c r="C504" s="841" t="s">
        <v>726</v>
      </c>
      <c r="D504" s="841" t="s">
        <v>1112</v>
      </c>
      <c r="E504" s="841">
        <v>20983</v>
      </c>
      <c r="F504" s="841" t="s">
        <v>102</v>
      </c>
      <c r="G504" s="841" t="s">
        <v>1343</v>
      </c>
      <c r="H504" s="832" t="s">
        <v>1251</v>
      </c>
      <c r="I504" s="841"/>
      <c r="J504" s="841" t="s">
        <v>730</v>
      </c>
      <c r="K504" s="841">
        <v>1</v>
      </c>
      <c r="L504" s="841" t="s">
        <v>731</v>
      </c>
      <c r="M504" s="841">
        <v>43600</v>
      </c>
      <c r="N504" s="841" t="s">
        <v>732</v>
      </c>
      <c r="O504" s="841">
        <v>94980</v>
      </c>
      <c r="P504" s="841">
        <v>51380</v>
      </c>
      <c r="Q504" s="841">
        <v>17610</v>
      </c>
      <c r="R504" s="841">
        <v>22610</v>
      </c>
      <c r="S504" s="841"/>
      <c r="T504" s="841"/>
      <c r="U504" s="841"/>
      <c r="V504" s="841" t="s">
        <v>1003</v>
      </c>
      <c r="W504" s="841">
        <v>1</v>
      </c>
      <c r="X504" s="841"/>
    </row>
    <row r="505" spans="1:24" ht="12.75" customHeight="1">
      <c r="A505" s="841">
        <v>1255</v>
      </c>
      <c r="B505" s="841">
        <v>2817</v>
      </c>
      <c r="C505" s="841" t="s">
        <v>1316</v>
      </c>
      <c r="D505" s="841" t="s">
        <v>1112</v>
      </c>
      <c r="E505" s="841">
        <v>20984</v>
      </c>
      <c r="F505" s="841" t="s">
        <v>102</v>
      </c>
      <c r="G505" s="841" t="s">
        <v>1344</v>
      </c>
      <c r="H505" s="832" t="s">
        <v>1265</v>
      </c>
      <c r="I505" s="841"/>
      <c r="J505" s="841" t="s">
        <v>730</v>
      </c>
      <c r="K505" s="841">
        <v>5</v>
      </c>
      <c r="L505" s="841" t="s">
        <v>731</v>
      </c>
      <c r="M505" s="841">
        <v>43600</v>
      </c>
      <c r="N505" s="841" t="s">
        <v>1029</v>
      </c>
      <c r="O505" s="841">
        <v>135650</v>
      </c>
      <c r="P505" s="841">
        <v>92050</v>
      </c>
      <c r="Q505" s="841">
        <v>17610</v>
      </c>
      <c r="R505" s="841">
        <v>22610</v>
      </c>
      <c r="S505" s="841"/>
      <c r="T505" s="841"/>
      <c r="U505" s="841"/>
      <c r="V505" s="841" t="s">
        <v>1003</v>
      </c>
      <c r="W505" s="841">
        <v>1</v>
      </c>
      <c r="X505" s="841"/>
    </row>
    <row r="506" spans="1:24" ht="12.75" customHeight="1">
      <c r="A506" s="841">
        <v>1565</v>
      </c>
      <c r="B506" s="841">
        <v>2840</v>
      </c>
      <c r="C506" s="841" t="s">
        <v>726</v>
      </c>
      <c r="D506" s="841" t="s">
        <v>1112</v>
      </c>
      <c r="E506" s="841">
        <v>20985</v>
      </c>
      <c r="F506" s="841" t="s">
        <v>102</v>
      </c>
      <c r="G506" s="841" t="s">
        <v>1345</v>
      </c>
      <c r="H506" s="832" t="s">
        <v>1121</v>
      </c>
      <c r="I506" s="841"/>
      <c r="J506" s="841" t="s">
        <v>730</v>
      </c>
      <c r="K506" s="841">
        <v>2</v>
      </c>
      <c r="L506" s="841" t="s">
        <v>731</v>
      </c>
      <c r="M506" s="841">
        <v>43600</v>
      </c>
      <c r="N506" s="841" t="s">
        <v>732</v>
      </c>
      <c r="O506" s="841">
        <v>94980</v>
      </c>
      <c r="P506" s="841">
        <v>51380</v>
      </c>
      <c r="Q506" s="841">
        <v>17610</v>
      </c>
      <c r="R506" s="841">
        <v>22610</v>
      </c>
      <c r="S506" s="841"/>
      <c r="T506" s="841"/>
      <c r="U506" s="841"/>
      <c r="V506" s="841" t="s">
        <v>1003</v>
      </c>
      <c r="W506" s="841">
        <v>1</v>
      </c>
      <c r="X506" s="841"/>
    </row>
    <row r="507" spans="1:24" ht="12.75" customHeight="1">
      <c r="A507" s="841">
        <v>1255</v>
      </c>
      <c r="B507" s="841">
        <v>2817</v>
      </c>
      <c r="C507" s="841" t="s">
        <v>1316</v>
      </c>
      <c r="D507" s="841" t="s">
        <v>1112</v>
      </c>
      <c r="E507" s="841">
        <v>20986</v>
      </c>
      <c r="F507" s="841" t="s">
        <v>102</v>
      </c>
      <c r="G507" s="841" t="s">
        <v>1346</v>
      </c>
      <c r="H507" s="832" t="s">
        <v>1265</v>
      </c>
      <c r="I507" s="841"/>
      <c r="J507" s="841" t="s">
        <v>730</v>
      </c>
      <c r="K507" s="841">
        <v>0.5</v>
      </c>
      <c r="L507" s="841" t="s">
        <v>731</v>
      </c>
      <c r="M507" s="841">
        <v>43600</v>
      </c>
      <c r="N507" s="841" t="s">
        <v>1029</v>
      </c>
      <c r="O507" s="841">
        <v>135650</v>
      </c>
      <c r="P507" s="841">
        <v>92050</v>
      </c>
      <c r="Q507" s="841">
        <v>17610</v>
      </c>
      <c r="R507" s="841">
        <v>22610</v>
      </c>
      <c r="S507" s="841"/>
      <c r="T507" s="841"/>
      <c r="U507" s="841"/>
      <c r="V507" s="841" t="s">
        <v>1003</v>
      </c>
      <c r="W507" s="841">
        <v>1</v>
      </c>
      <c r="X507" s="841"/>
    </row>
    <row r="508" spans="1:24" ht="12.75" customHeight="1">
      <c r="A508" s="841">
        <v>1255</v>
      </c>
      <c r="B508" s="841">
        <v>2817</v>
      </c>
      <c r="C508" s="841" t="s">
        <v>1316</v>
      </c>
      <c r="D508" s="841" t="s">
        <v>1112</v>
      </c>
      <c r="E508" s="841">
        <v>20987</v>
      </c>
      <c r="F508" s="841" t="s">
        <v>102</v>
      </c>
      <c r="G508" s="841" t="s">
        <v>1347</v>
      </c>
      <c r="H508" s="832" t="s">
        <v>1348</v>
      </c>
      <c r="I508" s="841"/>
      <c r="J508" s="841" t="s">
        <v>730</v>
      </c>
      <c r="K508" s="841">
        <v>0.5</v>
      </c>
      <c r="L508" s="841" t="s">
        <v>731</v>
      </c>
      <c r="M508" s="841">
        <v>43600</v>
      </c>
      <c r="N508" s="841" t="s">
        <v>1029</v>
      </c>
      <c r="O508" s="841">
        <v>135650</v>
      </c>
      <c r="P508" s="841">
        <v>92050</v>
      </c>
      <c r="Q508" s="841">
        <v>17610</v>
      </c>
      <c r="R508" s="841">
        <v>22610</v>
      </c>
      <c r="S508" s="841"/>
      <c r="T508" s="841"/>
      <c r="U508" s="841"/>
      <c r="V508" s="841" t="s">
        <v>1003</v>
      </c>
      <c r="W508" s="841">
        <v>1</v>
      </c>
      <c r="X508" s="841"/>
    </row>
    <row r="509" spans="1:24" ht="12.75" customHeight="1">
      <c r="A509" s="841">
        <v>1255</v>
      </c>
      <c r="B509" s="841">
        <v>2817</v>
      </c>
      <c r="C509" s="841" t="s">
        <v>1316</v>
      </c>
      <c r="D509" s="841" t="s">
        <v>1112</v>
      </c>
      <c r="E509" s="841">
        <v>20988</v>
      </c>
      <c r="F509" s="841" t="s">
        <v>102</v>
      </c>
      <c r="G509" s="841" t="s">
        <v>1349</v>
      </c>
      <c r="H509" s="832" t="s">
        <v>1265</v>
      </c>
      <c r="I509" s="841"/>
      <c r="J509" s="841" t="s">
        <v>730</v>
      </c>
      <c r="K509" s="841">
        <v>2</v>
      </c>
      <c r="L509" s="841" t="s">
        <v>731</v>
      </c>
      <c r="M509" s="841">
        <v>43600</v>
      </c>
      <c r="N509" s="841" t="s">
        <v>1029</v>
      </c>
      <c r="O509" s="841">
        <v>135650</v>
      </c>
      <c r="P509" s="841">
        <v>92050</v>
      </c>
      <c r="Q509" s="841">
        <v>17610</v>
      </c>
      <c r="R509" s="841">
        <v>22610</v>
      </c>
      <c r="S509" s="841"/>
      <c r="T509" s="841"/>
      <c r="U509" s="841"/>
      <c r="V509" s="841" t="s">
        <v>1003</v>
      </c>
      <c r="W509" s="841">
        <v>1</v>
      </c>
      <c r="X509" s="841"/>
    </row>
    <row r="510" spans="1:24" ht="12.75" customHeight="1">
      <c r="A510" s="841">
        <v>1255</v>
      </c>
      <c r="B510" s="841">
        <v>2817</v>
      </c>
      <c r="C510" s="841" t="s">
        <v>1316</v>
      </c>
      <c r="D510" s="841" t="s">
        <v>1112</v>
      </c>
      <c r="E510" s="841">
        <v>20989</v>
      </c>
      <c r="F510" s="841" t="s">
        <v>102</v>
      </c>
      <c r="G510" s="841" t="s">
        <v>1350</v>
      </c>
      <c r="H510" s="832" t="s">
        <v>1351</v>
      </c>
      <c r="I510" s="841"/>
      <c r="J510" s="841" t="s">
        <v>730</v>
      </c>
      <c r="K510" s="841">
        <v>0.5</v>
      </c>
      <c r="L510" s="841" t="s">
        <v>731</v>
      </c>
      <c r="M510" s="841">
        <v>43600</v>
      </c>
      <c r="N510" s="841" t="s">
        <v>1029</v>
      </c>
      <c r="O510" s="841">
        <v>135650</v>
      </c>
      <c r="P510" s="841">
        <v>92050</v>
      </c>
      <c r="Q510" s="841">
        <v>17610</v>
      </c>
      <c r="R510" s="841">
        <v>22610</v>
      </c>
      <c r="S510" s="841"/>
      <c r="T510" s="841"/>
      <c r="U510" s="841"/>
      <c r="V510" s="841" t="s">
        <v>1003</v>
      </c>
      <c r="W510" s="841">
        <v>1</v>
      </c>
      <c r="X510" s="841"/>
    </row>
    <row r="511" spans="1:24" ht="12.75" customHeight="1">
      <c r="A511" s="841">
        <v>1255</v>
      </c>
      <c r="B511" s="841">
        <v>2817</v>
      </c>
      <c r="C511" s="841" t="s">
        <v>1316</v>
      </c>
      <c r="D511" s="841" t="s">
        <v>1112</v>
      </c>
      <c r="E511" s="841">
        <v>20990</v>
      </c>
      <c r="F511" s="841" t="s">
        <v>102</v>
      </c>
      <c r="G511" s="841" t="s">
        <v>1352</v>
      </c>
      <c r="H511" s="832" t="s">
        <v>1265</v>
      </c>
      <c r="I511" s="841"/>
      <c r="J511" s="841" t="s">
        <v>730</v>
      </c>
      <c r="K511" s="841">
        <v>1</v>
      </c>
      <c r="L511" s="841" t="s">
        <v>731</v>
      </c>
      <c r="M511" s="841">
        <v>43600</v>
      </c>
      <c r="N511" s="841" t="s">
        <v>1029</v>
      </c>
      <c r="O511" s="841">
        <v>135650</v>
      </c>
      <c r="P511" s="841">
        <v>92050</v>
      </c>
      <c r="Q511" s="841">
        <v>17610</v>
      </c>
      <c r="R511" s="841">
        <v>22610</v>
      </c>
      <c r="S511" s="841"/>
      <c r="T511" s="841"/>
      <c r="U511" s="841"/>
      <c r="V511" s="841" t="s">
        <v>1003</v>
      </c>
      <c r="W511" s="841">
        <v>1</v>
      </c>
      <c r="X511" s="841"/>
    </row>
    <row r="512" spans="1:24" ht="12.75" customHeight="1">
      <c r="A512" s="841">
        <v>1255</v>
      </c>
      <c r="B512" s="841">
        <v>2817</v>
      </c>
      <c r="C512" s="841" t="s">
        <v>1316</v>
      </c>
      <c r="D512" s="841" t="s">
        <v>1112</v>
      </c>
      <c r="E512" s="841">
        <v>20991</v>
      </c>
      <c r="F512" s="841" t="s">
        <v>102</v>
      </c>
      <c r="G512" s="841" t="s">
        <v>1353</v>
      </c>
      <c r="H512" s="832" t="s">
        <v>1351</v>
      </c>
      <c r="I512" s="841"/>
      <c r="J512" s="841" t="s">
        <v>730</v>
      </c>
      <c r="K512" s="841">
        <v>0.5</v>
      </c>
      <c r="L512" s="841" t="s">
        <v>731</v>
      </c>
      <c r="M512" s="841">
        <v>43600</v>
      </c>
      <c r="N512" s="841" t="s">
        <v>1029</v>
      </c>
      <c r="O512" s="841">
        <v>135650</v>
      </c>
      <c r="P512" s="841">
        <v>92050</v>
      </c>
      <c r="Q512" s="841">
        <v>17610</v>
      </c>
      <c r="R512" s="841">
        <v>22610</v>
      </c>
      <c r="S512" s="841"/>
      <c r="T512" s="841"/>
      <c r="U512" s="841"/>
      <c r="V512" s="841" t="s">
        <v>1003</v>
      </c>
      <c r="W512" s="841">
        <v>1</v>
      </c>
      <c r="X512" s="841"/>
    </row>
    <row r="513" spans="1:24" ht="12.75" customHeight="1">
      <c r="A513" s="841">
        <v>1255</v>
      </c>
      <c r="B513" s="841">
        <v>2817</v>
      </c>
      <c r="C513" s="841" t="s">
        <v>1316</v>
      </c>
      <c r="D513" s="841" t="s">
        <v>1112</v>
      </c>
      <c r="E513" s="841">
        <v>20992</v>
      </c>
      <c r="F513" s="841" t="s">
        <v>102</v>
      </c>
      <c r="G513" s="841" t="s">
        <v>1354</v>
      </c>
      <c r="H513" s="832" t="s">
        <v>1355</v>
      </c>
      <c r="I513" s="841"/>
      <c r="J513" s="841" t="s">
        <v>730</v>
      </c>
      <c r="K513" s="841">
        <v>2</v>
      </c>
      <c r="L513" s="841" t="s">
        <v>731</v>
      </c>
      <c r="M513" s="841">
        <v>43600</v>
      </c>
      <c r="N513" s="841" t="s">
        <v>1029</v>
      </c>
      <c r="O513" s="841">
        <v>135650</v>
      </c>
      <c r="P513" s="841">
        <v>92050</v>
      </c>
      <c r="Q513" s="841">
        <v>17610</v>
      </c>
      <c r="R513" s="841">
        <v>22610</v>
      </c>
      <c r="S513" s="841"/>
      <c r="T513" s="841"/>
      <c r="U513" s="841"/>
      <c r="V513" s="841" t="s">
        <v>1003</v>
      </c>
      <c r="W513" s="841">
        <v>1</v>
      </c>
      <c r="X513" s="841"/>
    </row>
    <row r="514" spans="1:24" ht="12.75" customHeight="1">
      <c r="A514" s="841">
        <v>1255</v>
      </c>
      <c r="B514" s="841">
        <v>2840</v>
      </c>
      <c r="C514" s="841" t="s">
        <v>726</v>
      </c>
      <c r="D514" s="841" t="s">
        <v>1112</v>
      </c>
      <c r="E514" s="841">
        <v>20993</v>
      </c>
      <c r="F514" s="841" t="s">
        <v>102</v>
      </c>
      <c r="G514" s="841" t="s">
        <v>1356</v>
      </c>
      <c r="H514" s="832" t="s">
        <v>1265</v>
      </c>
      <c r="I514" s="841"/>
      <c r="J514" s="841" t="s">
        <v>730</v>
      </c>
      <c r="K514" s="841">
        <v>1</v>
      </c>
      <c r="L514" s="841" t="s">
        <v>731</v>
      </c>
      <c r="M514" s="841">
        <v>43600</v>
      </c>
      <c r="N514" s="841" t="s">
        <v>732</v>
      </c>
      <c r="O514" s="841">
        <v>94980</v>
      </c>
      <c r="P514" s="841">
        <v>51380</v>
      </c>
      <c r="Q514" s="841">
        <v>17610</v>
      </c>
      <c r="R514" s="841">
        <v>22610</v>
      </c>
      <c r="S514" s="841"/>
      <c r="T514" s="841"/>
      <c r="U514" s="841"/>
      <c r="V514" s="841" t="s">
        <v>1003</v>
      </c>
      <c r="W514" s="841">
        <v>1</v>
      </c>
      <c r="X514" s="841"/>
    </row>
    <row r="515" spans="1:24" ht="12.75" customHeight="1">
      <c r="A515" s="841">
        <v>1605</v>
      </c>
      <c r="B515" s="841">
        <v>2813</v>
      </c>
      <c r="C515" s="841" t="s">
        <v>766</v>
      </c>
      <c r="D515" s="841" t="s">
        <v>767</v>
      </c>
      <c r="E515" s="841">
        <v>20994</v>
      </c>
      <c r="F515" s="841" t="s">
        <v>102</v>
      </c>
      <c r="G515" s="841" t="s">
        <v>1357</v>
      </c>
      <c r="H515" s="832" t="s">
        <v>1358</v>
      </c>
      <c r="I515" s="841"/>
      <c r="J515" s="841" t="s">
        <v>730</v>
      </c>
      <c r="K515" s="841">
        <v>3</v>
      </c>
      <c r="L515" s="841" t="s">
        <v>731</v>
      </c>
      <c r="M515" s="841">
        <v>43600</v>
      </c>
      <c r="N515" s="841" t="s">
        <v>769</v>
      </c>
      <c r="O515" s="841">
        <v>101540</v>
      </c>
      <c r="P515" s="841">
        <v>57940</v>
      </c>
      <c r="Q515" s="841">
        <v>17610</v>
      </c>
      <c r="R515" s="841">
        <v>17000</v>
      </c>
      <c r="S515" s="841"/>
      <c r="T515" s="841"/>
      <c r="U515" s="841"/>
      <c r="V515" s="841" t="s">
        <v>1003</v>
      </c>
      <c r="W515" s="841">
        <v>1</v>
      </c>
      <c r="X515" s="841"/>
    </row>
    <row r="516" spans="1:24" ht="12.75" customHeight="1">
      <c r="A516" s="841">
        <v>1605</v>
      </c>
      <c r="B516" s="841">
        <v>2813</v>
      </c>
      <c r="C516" s="841" t="s">
        <v>766</v>
      </c>
      <c r="D516" s="841" t="s">
        <v>767</v>
      </c>
      <c r="E516" s="841">
        <v>20995</v>
      </c>
      <c r="F516" s="841" t="s">
        <v>102</v>
      </c>
      <c r="G516" s="841" t="s">
        <v>1359</v>
      </c>
      <c r="H516" s="832" t="s">
        <v>1358</v>
      </c>
      <c r="I516" s="841"/>
      <c r="J516" s="841" t="s">
        <v>730</v>
      </c>
      <c r="K516" s="841">
        <v>4</v>
      </c>
      <c r="L516" s="841" t="s">
        <v>731</v>
      </c>
      <c r="M516" s="841">
        <v>43600</v>
      </c>
      <c r="N516" s="841" t="s">
        <v>769</v>
      </c>
      <c r="O516" s="841">
        <v>101540</v>
      </c>
      <c r="P516" s="841">
        <v>57940</v>
      </c>
      <c r="Q516" s="841">
        <v>17610</v>
      </c>
      <c r="R516" s="841">
        <v>17000</v>
      </c>
      <c r="S516" s="841"/>
      <c r="T516" s="841"/>
      <c r="U516" s="841"/>
      <c r="V516" s="841" t="s">
        <v>1003</v>
      </c>
      <c r="W516" s="841">
        <v>1</v>
      </c>
      <c r="X516" s="841"/>
    </row>
    <row r="517" spans="1:24" ht="12.75" customHeight="1">
      <c r="A517" s="841">
        <v>6666</v>
      </c>
      <c r="B517" s="841">
        <v>2840</v>
      </c>
      <c r="C517" s="841" t="s">
        <v>726</v>
      </c>
      <c r="D517" s="841" t="s">
        <v>919</v>
      </c>
      <c r="E517" s="841">
        <v>20996</v>
      </c>
      <c r="F517" s="841" t="s">
        <v>102</v>
      </c>
      <c r="G517" s="841" t="s">
        <v>1360</v>
      </c>
      <c r="H517" s="832" t="s">
        <v>1161</v>
      </c>
      <c r="I517" s="841"/>
      <c r="J517" s="841" t="s">
        <v>730</v>
      </c>
      <c r="K517" s="841">
        <v>1</v>
      </c>
      <c r="L517" s="841" t="s">
        <v>1168</v>
      </c>
      <c r="M517" s="841">
        <v>43600</v>
      </c>
      <c r="N517" s="841" t="s">
        <v>732</v>
      </c>
      <c r="O517" s="841">
        <v>94980</v>
      </c>
      <c r="P517" s="841">
        <v>51380</v>
      </c>
      <c r="Q517" s="841">
        <v>9180</v>
      </c>
      <c r="R517" s="841">
        <v>8350</v>
      </c>
      <c r="S517" s="841"/>
      <c r="T517" s="841"/>
      <c r="U517" s="841"/>
      <c r="V517" s="841" t="s">
        <v>1003</v>
      </c>
      <c r="W517" s="841">
        <v>173</v>
      </c>
      <c r="X517" s="841"/>
    </row>
    <row r="518" spans="1:24" ht="12.75" customHeight="1">
      <c r="A518" s="841">
        <v>1535</v>
      </c>
      <c r="B518" s="841">
        <v>2824</v>
      </c>
      <c r="C518" s="841" t="s">
        <v>1097</v>
      </c>
      <c r="D518" s="841" t="s">
        <v>1112</v>
      </c>
      <c r="E518" s="841">
        <v>20997</v>
      </c>
      <c r="F518" s="841" t="s">
        <v>102</v>
      </c>
      <c r="G518" s="841" t="s">
        <v>1361</v>
      </c>
      <c r="H518" s="832" t="s">
        <v>1251</v>
      </c>
      <c r="I518" s="841"/>
      <c r="J518" s="841" t="s">
        <v>730</v>
      </c>
      <c r="K518" s="841">
        <v>5</v>
      </c>
      <c r="L518" s="841" t="s">
        <v>731</v>
      </c>
      <c r="M518" s="841">
        <v>43600</v>
      </c>
      <c r="N518" s="841" t="s">
        <v>817</v>
      </c>
      <c r="O518" s="841">
        <v>164010</v>
      </c>
      <c r="P518" s="841">
        <v>120410</v>
      </c>
      <c r="Q518" s="841">
        <v>17610</v>
      </c>
      <c r="R518" s="841">
        <v>22610</v>
      </c>
      <c r="S518" s="841"/>
      <c r="T518" s="841"/>
      <c r="U518" s="841"/>
      <c r="V518" s="841" t="s">
        <v>1003</v>
      </c>
      <c r="W518" s="841">
        <v>2</v>
      </c>
      <c r="X518" s="841"/>
    </row>
    <row r="519" spans="1:24" ht="12.75" customHeight="1">
      <c r="A519" s="841">
        <v>1535</v>
      </c>
      <c r="B519" s="841">
        <v>2824</v>
      </c>
      <c r="C519" s="841" t="s">
        <v>1097</v>
      </c>
      <c r="D519" s="841" t="s">
        <v>1112</v>
      </c>
      <c r="E519" s="841">
        <v>20998</v>
      </c>
      <c r="F519" s="841" t="s">
        <v>102</v>
      </c>
      <c r="G519" s="841" t="s">
        <v>1362</v>
      </c>
      <c r="H519" s="832" t="s">
        <v>1251</v>
      </c>
      <c r="I519" s="841"/>
      <c r="J519" s="841" t="s">
        <v>730</v>
      </c>
      <c r="K519" s="841">
        <v>3</v>
      </c>
      <c r="L519" s="841" t="s">
        <v>731</v>
      </c>
      <c r="M519" s="841">
        <v>43600</v>
      </c>
      <c r="N519" s="841" t="s">
        <v>817</v>
      </c>
      <c r="O519" s="841">
        <v>164010</v>
      </c>
      <c r="P519" s="841">
        <v>120410</v>
      </c>
      <c r="Q519" s="841">
        <v>17610</v>
      </c>
      <c r="R519" s="841">
        <v>22610</v>
      </c>
      <c r="S519" s="841"/>
      <c r="T519" s="841"/>
      <c r="U519" s="841"/>
      <c r="V519" s="841" t="s">
        <v>1003</v>
      </c>
      <c r="W519" s="841">
        <v>2</v>
      </c>
      <c r="X519" s="841"/>
    </row>
    <row r="520" spans="1:24" ht="12.75" customHeight="1">
      <c r="A520" s="841">
        <v>1535</v>
      </c>
      <c r="B520" s="841">
        <v>2824</v>
      </c>
      <c r="C520" s="841" t="s">
        <v>1097</v>
      </c>
      <c r="D520" s="841" t="s">
        <v>1112</v>
      </c>
      <c r="E520" s="841">
        <v>20999</v>
      </c>
      <c r="F520" s="841" t="s">
        <v>102</v>
      </c>
      <c r="G520" s="841" t="s">
        <v>1363</v>
      </c>
      <c r="H520" s="832" t="s">
        <v>1251</v>
      </c>
      <c r="I520" s="841"/>
      <c r="J520" s="841" t="s">
        <v>730</v>
      </c>
      <c r="K520" s="841">
        <v>5</v>
      </c>
      <c r="L520" s="841" t="s">
        <v>731</v>
      </c>
      <c r="M520" s="841">
        <v>43600</v>
      </c>
      <c r="N520" s="841" t="s">
        <v>817</v>
      </c>
      <c r="O520" s="841">
        <v>164010</v>
      </c>
      <c r="P520" s="841">
        <v>120410</v>
      </c>
      <c r="Q520" s="841">
        <v>17610</v>
      </c>
      <c r="R520" s="841">
        <v>22610</v>
      </c>
      <c r="S520" s="841"/>
      <c r="T520" s="841"/>
      <c r="U520" s="841"/>
      <c r="V520" s="841" t="s">
        <v>1003</v>
      </c>
      <c r="W520" s="841">
        <v>2</v>
      </c>
      <c r="X520" s="841"/>
    </row>
    <row r="521" spans="1:24" ht="12.75" customHeight="1">
      <c r="A521" s="841">
        <v>1535</v>
      </c>
      <c r="B521" s="841">
        <v>2824</v>
      </c>
      <c r="C521" s="841" t="s">
        <v>1097</v>
      </c>
      <c r="D521" s="841" t="s">
        <v>1112</v>
      </c>
      <c r="E521" s="841">
        <v>21007</v>
      </c>
      <c r="F521" s="841" t="s">
        <v>102</v>
      </c>
      <c r="G521" s="841" t="s">
        <v>1364</v>
      </c>
      <c r="H521" s="832" t="s">
        <v>1251</v>
      </c>
      <c r="I521" s="841"/>
      <c r="J521" s="841" t="s">
        <v>730</v>
      </c>
      <c r="K521" s="841">
        <v>8</v>
      </c>
      <c r="L521" s="841" t="s">
        <v>731</v>
      </c>
      <c r="M521" s="841">
        <v>43600</v>
      </c>
      <c r="N521" s="841" t="s">
        <v>817</v>
      </c>
      <c r="O521" s="841">
        <v>164010</v>
      </c>
      <c r="P521" s="841">
        <v>120410</v>
      </c>
      <c r="Q521" s="841">
        <v>17610</v>
      </c>
      <c r="R521" s="841">
        <v>22610</v>
      </c>
      <c r="S521" s="841"/>
      <c r="T521" s="841"/>
      <c r="U521" s="841"/>
      <c r="V521" s="841" t="s">
        <v>1003</v>
      </c>
      <c r="W521" s="841">
        <v>2</v>
      </c>
      <c r="X521" s="841"/>
    </row>
    <row r="522" spans="1:24" ht="12.75" customHeight="1">
      <c r="A522" s="841">
        <v>1570</v>
      </c>
      <c r="B522" s="841">
        <v>2801</v>
      </c>
      <c r="C522" s="841" t="s">
        <v>1271</v>
      </c>
      <c r="D522" s="841" t="s">
        <v>1112</v>
      </c>
      <c r="E522" s="841">
        <v>21008</v>
      </c>
      <c r="F522" s="841" t="s">
        <v>102</v>
      </c>
      <c r="G522" s="841" t="s">
        <v>1365</v>
      </c>
      <c r="H522" s="832" t="s">
        <v>1310</v>
      </c>
      <c r="I522" s="841"/>
      <c r="J522" s="841" t="s">
        <v>730</v>
      </c>
      <c r="K522" s="841">
        <v>10</v>
      </c>
      <c r="L522" s="841" t="s">
        <v>731</v>
      </c>
      <c r="M522" s="841">
        <v>43600</v>
      </c>
      <c r="N522" s="841" t="s">
        <v>817</v>
      </c>
      <c r="O522" s="841">
        <v>164010</v>
      </c>
      <c r="P522" s="841">
        <v>120410</v>
      </c>
      <c r="Q522" s="841">
        <v>17610</v>
      </c>
      <c r="R522" s="841">
        <v>22610</v>
      </c>
      <c r="S522" s="841"/>
      <c r="T522" s="841"/>
      <c r="U522" s="841"/>
      <c r="V522" s="841" t="s">
        <v>1003</v>
      </c>
      <c r="W522" s="841">
        <v>1</v>
      </c>
      <c r="X522" s="841"/>
    </row>
    <row r="523" spans="1:24" ht="12.75" customHeight="1">
      <c r="A523" s="841">
        <v>2004</v>
      </c>
      <c r="B523" s="841">
        <v>2840</v>
      </c>
      <c r="C523" s="841" t="s">
        <v>726</v>
      </c>
      <c r="D523" s="841" t="s">
        <v>919</v>
      </c>
      <c r="E523" s="841">
        <v>21009</v>
      </c>
      <c r="F523" s="841" t="s">
        <v>102</v>
      </c>
      <c r="G523" s="841" t="s">
        <v>1366</v>
      </c>
      <c r="H523" s="832" t="s">
        <v>1161</v>
      </c>
      <c r="I523" s="841"/>
      <c r="J523" s="841" t="s">
        <v>730</v>
      </c>
      <c r="K523" s="841">
        <v>4</v>
      </c>
      <c r="L523" s="841" t="s">
        <v>1077</v>
      </c>
      <c r="M523" s="841">
        <v>0</v>
      </c>
      <c r="N523" s="841" t="s">
        <v>732</v>
      </c>
      <c r="O523" s="841">
        <v>94980</v>
      </c>
      <c r="P523" s="841">
        <v>94980</v>
      </c>
      <c r="Q523" s="841">
        <v>17610</v>
      </c>
      <c r="R523" s="841">
        <v>22610</v>
      </c>
      <c r="S523" s="841"/>
      <c r="T523" s="841"/>
      <c r="U523" s="841"/>
      <c r="V523" s="841" t="s">
        <v>1003</v>
      </c>
      <c r="W523" s="841">
        <v>5</v>
      </c>
      <c r="X523" s="841"/>
    </row>
    <row r="524" spans="1:24" ht="12.75" customHeight="1">
      <c r="A524" s="841">
        <v>1034</v>
      </c>
      <c r="B524" s="841">
        <v>2803</v>
      </c>
      <c r="C524" s="841" t="s">
        <v>945</v>
      </c>
      <c r="D524" s="841" t="s">
        <v>946</v>
      </c>
      <c r="E524" s="841">
        <v>21037</v>
      </c>
      <c r="F524" s="841" t="s">
        <v>102</v>
      </c>
      <c r="G524" s="841" t="s">
        <v>1367</v>
      </c>
      <c r="H524" s="832" t="s">
        <v>1251</v>
      </c>
      <c r="I524" s="841"/>
      <c r="J524" s="841" t="s">
        <v>730</v>
      </c>
      <c r="K524" s="841">
        <v>4</v>
      </c>
      <c r="L524" s="841" t="s">
        <v>731</v>
      </c>
      <c r="M524" s="841">
        <v>43600</v>
      </c>
      <c r="N524" s="841" t="s">
        <v>742</v>
      </c>
      <c r="O524" s="841">
        <v>122380</v>
      </c>
      <c r="P524" s="841">
        <v>78780</v>
      </c>
      <c r="Q524" s="841">
        <v>17610</v>
      </c>
      <c r="R524" s="841">
        <v>22610</v>
      </c>
      <c r="S524" s="841"/>
      <c r="T524" s="841"/>
      <c r="U524" s="841"/>
      <c r="V524" s="841" t="s">
        <v>1003</v>
      </c>
      <c r="W524" s="841">
        <v>2</v>
      </c>
      <c r="X524" s="841"/>
    </row>
    <row r="525" spans="1:24" ht="12.75" customHeight="1">
      <c r="A525" s="841">
        <v>1705</v>
      </c>
      <c r="B525" s="841">
        <v>2840</v>
      </c>
      <c r="C525" s="841" t="s">
        <v>726</v>
      </c>
      <c r="D525" s="841" t="s">
        <v>727</v>
      </c>
      <c r="E525" s="841">
        <v>21038</v>
      </c>
      <c r="F525" s="841" t="s">
        <v>102</v>
      </c>
      <c r="G525" s="841" t="s">
        <v>1368</v>
      </c>
      <c r="H525" s="832" t="s">
        <v>1369</v>
      </c>
      <c r="I525" s="841"/>
      <c r="J525" s="841" t="s">
        <v>730</v>
      </c>
      <c r="K525" s="841">
        <v>4</v>
      </c>
      <c r="L525" s="841" t="s">
        <v>1116</v>
      </c>
      <c r="M525" s="841">
        <v>43600</v>
      </c>
      <c r="N525" s="841" t="s">
        <v>732</v>
      </c>
      <c r="O525" s="841">
        <v>94980</v>
      </c>
      <c r="P525" s="841">
        <v>51380</v>
      </c>
      <c r="Q525" s="841">
        <v>17610</v>
      </c>
      <c r="R525" s="841">
        <v>22610</v>
      </c>
      <c r="S525" s="841"/>
      <c r="T525" s="841"/>
      <c r="U525" s="841"/>
      <c r="V525" s="841" t="s">
        <v>1003</v>
      </c>
      <c r="W525" s="841">
        <v>2</v>
      </c>
      <c r="X525" s="841"/>
    </row>
    <row r="526" spans="1:24" ht="12.75" customHeight="1">
      <c r="A526" s="841">
        <v>1235</v>
      </c>
      <c r="B526" s="841">
        <v>2824</v>
      </c>
      <c r="C526" s="841" t="s">
        <v>1097</v>
      </c>
      <c r="D526" s="841" t="s">
        <v>740</v>
      </c>
      <c r="E526" s="841">
        <v>21056</v>
      </c>
      <c r="F526" s="841" t="s">
        <v>102</v>
      </c>
      <c r="G526" s="841" t="s">
        <v>1370</v>
      </c>
      <c r="H526" s="832" t="s">
        <v>1159</v>
      </c>
      <c r="I526" s="832" t="s">
        <v>1234</v>
      </c>
      <c r="J526" s="841" t="s">
        <v>730</v>
      </c>
      <c r="K526" s="841">
        <v>4</v>
      </c>
      <c r="L526" s="841" t="s">
        <v>731</v>
      </c>
      <c r="M526" s="841">
        <v>43600</v>
      </c>
      <c r="N526" s="841" t="s">
        <v>817</v>
      </c>
      <c r="O526" s="841">
        <v>164010</v>
      </c>
      <c r="P526" s="841">
        <v>120410</v>
      </c>
      <c r="Q526" s="841">
        <v>21500</v>
      </c>
      <c r="R526" s="841">
        <v>37020</v>
      </c>
      <c r="S526" s="841"/>
      <c r="T526" s="841"/>
      <c r="U526" s="841"/>
      <c r="V526" s="841" t="s">
        <v>1003</v>
      </c>
      <c r="W526" s="841">
        <v>1</v>
      </c>
      <c r="X526" s="841"/>
    </row>
    <row r="527" spans="1:24" ht="12.75" customHeight="1">
      <c r="A527" s="841">
        <v>1570</v>
      </c>
      <c r="B527" s="841">
        <v>2801</v>
      </c>
      <c r="C527" s="841" t="s">
        <v>1271</v>
      </c>
      <c r="D527" s="841" t="s">
        <v>1112</v>
      </c>
      <c r="E527" s="841">
        <v>21057</v>
      </c>
      <c r="F527" s="841" t="s">
        <v>102</v>
      </c>
      <c r="G527" s="841" t="s">
        <v>1371</v>
      </c>
      <c r="H527" s="832" t="s">
        <v>1355</v>
      </c>
      <c r="I527" s="841"/>
      <c r="J527" s="841" t="s">
        <v>730</v>
      </c>
      <c r="K527" s="841">
        <v>10</v>
      </c>
      <c r="L527" s="841" t="s">
        <v>731</v>
      </c>
      <c r="M527" s="841">
        <v>43600</v>
      </c>
      <c r="N527" s="841" t="s">
        <v>817</v>
      </c>
      <c r="O527" s="841">
        <v>164010</v>
      </c>
      <c r="P527" s="841">
        <v>120410</v>
      </c>
      <c r="Q527" s="841">
        <v>17610</v>
      </c>
      <c r="R527" s="841">
        <v>22610</v>
      </c>
      <c r="S527" s="841"/>
      <c r="T527" s="841"/>
      <c r="U527" s="841"/>
      <c r="V527" s="841" t="s">
        <v>1003</v>
      </c>
      <c r="W527" s="841">
        <v>1</v>
      </c>
      <c r="X527" s="841"/>
    </row>
    <row r="528" spans="1:24" ht="12.75" customHeight="1">
      <c r="A528" s="841">
        <v>1912</v>
      </c>
      <c r="B528" s="841">
        <v>2840</v>
      </c>
      <c r="C528" s="841" t="s">
        <v>726</v>
      </c>
      <c r="D528" s="841" t="s">
        <v>923</v>
      </c>
      <c r="E528" s="841">
        <v>21058</v>
      </c>
      <c r="F528" s="841" t="s">
        <v>102</v>
      </c>
      <c r="G528" s="841" t="s">
        <v>1372</v>
      </c>
      <c r="H528" s="832" t="s">
        <v>1251</v>
      </c>
      <c r="I528" s="841"/>
      <c r="J528" s="841" t="s">
        <v>730</v>
      </c>
      <c r="K528" s="841">
        <v>1</v>
      </c>
      <c r="L528" s="841" t="s">
        <v>1116</v>
      </c>
      <c r="M528" s="841">
        <v>43600</v>
      </c>
      <c r="N528" s="841" t="s">
        <v>732</v>
      </c>
      <c r="O528" s="841">
        <v>94980</v>
      </c>
      <c r="P528" s="841">
        <v>51380</v>
      </c>
      <c r="Q528" s="841">
        <v>9180</v>
      </c>
      <c r="R528" s="841">
        <v>8350</v>
      </c>
      <c r="S528" s="841"/>
      <c r="T528" s="841"/>
      <c r="U528" s="841"/>
      <c r="V528" s="841" t="s">
        <v>1003</v>
      </c>
      <c r="W528" s="841">
        <v>4</v>
      </c>
      <c r="X528" s="841"/>
    </row>
    <row r="529" spans="1:24" ht="12.75" customHeight="1">
      <c r="A529" s="841">
        <v>1890</v>
      </c>
      <c r="B529" s="841">
        <v>2823</v>
      </c>
      <c r="C529" s="841" t="s">
        <v>856</v>
      </c>
      <c r="D529" s="841" t="s">
        <v>740</v>
      </c>
      <c r="E529" s="841">
        <v>21059</v>
      </c>
      <c r="F529" s="841" t="s">
        <v>102</v>
      </c>
      <c r="G529" s="841" t="s">
        <v>1373</v>
      </c>
      <c r="H529" s="832" t="s">
        <v>1159</v>
      </c>
      <c r="I529" s="841"/>
      <c r="J529" s="841" t="s">
        <v>730</v>
      </c>
      <c r="K529" s="841">
        <v>4</v>
      </c>
      <c r="L529" s="841" t="s">
        <v>731</v>
      </c>
      <c r="M529" s="841">
        <v>43600</v>
      </c>
      <c r="N529" s="841" t="s">
        <v>747</v>
      </c>
      <c r="O529" s="841">
        <v>109600</v>
      </c>
      <c r="P529" s="841">
        <v>66000</v>
      </c>
      <c r="Q529" s="841">
        <v>12420</v>
      </c>
      <c r="R529" s="841">
        <v>12530</v>
      </c>
      <c r="S529" s="841"/>
      <c r="T529" s="841"/>
      <c r="U529" s="841"/>
      <c r="V529" s="841" t="s">
        <v>1003</v>
      </c>
      <c r="W529" s="841">
        <v>2</v>
      </c>
      <c r="X529" s="841"/>
    </row>
    <row r="530" spans="1:24" ht="12.75" customHeight="1">
      <c r="A530" s="841">
        <v>1890</v>
      </c>
      <c r="B530" s="841">
        <v>2823</v>
      </c>
      <c r="C530" s="841" t="s">
        <v>856</v>
      </c>
      <c r="D530" s="841" t="s">
        <v>740</v>
      </c>
      <c r="E530" s="841">
        <v>21066</v>
      </c>
      <c r="F530" s="841" t="s">
        <v>102</v>
      </c>
      <c r="G530" s="841" t="s">
        <v>1374</v>
      </c>
      <c r="H530" s="832" t="s">
        <v>1159</v>
      </c>
      <c r="I530" s="841"/>
      <c r="J530" s="841" t="s">
        <v>730</v>
      </c>
      <c r="K530" s="841">
        <v>3</v>
      </c>
      <c r="L530" s="841" t="s">
        <v>731</v>
      </c>
      <c r="M530" s="841">
        <v>43600</v>
      </c>
      <c r="N530" s="841" t="s">
        <v>747</v>
      </c>
      <c r="O530" s="841">
        <v>109600</v>
      </c>
      <c r="P530" s="841">
        <v>66000</v>
      </c>
      <c r="Q530" s="841">
        <v>12420</v>
      </c>
      <c r="R530" s="841">
        <v>12530</v>
      </c>
      <c r="S530" s="841"/>
      <c r="T530" s="841"/>
      <c r="U530" s="841"/>
      <c r="V530" s="841" t="s">
        <v>1003</v>
      </c>
      <c r="W530" s="841">
        <v>2</v>
      </c>
      <c r="X530" s="841"/>
    </row>
    <row r="531" spans="1:24" ht="12.75" customHeight="1">
      <c r="A531" s="841">
        <v>1890</v>
      </c>
      <c r="B531" s="841">
        <v>2823</v>
      </c>
      <c r="C531" s="841" t="s">
        <v>856</v>
      </c>
      <c r="D531" s="841" t="s">
        <v>740</v>
      </c>
      <c r="E531" s="841">
        <v>21067</v>
      </c>
      <c r="F531" s="841" t="s">
        <v>102</v>
      </c>
      <c r="G531" s="841" t="s">
        <v>1375</v>
      </c>
      <c r="H531" s="832" t="s">
        <v>1159</v>
      </c>
      <c r="I531" s="841"/>
      <c r="J531" s="841" t="s">
        <v>730</v>
      </c>
      <c r="K531" s="841">
        <v>3</v>
      </c>
      <c r="L531" s="841" t="s">
        <v>731</v>
      </c>
      <c r="M531" s="841">
        <v>43600</v>
      </c>
      <c r="N531" s="841" t="s">
        <v>747</v>
      </c>
      <c r="O531" s="841">
        <v>109600</v>
      </c>
      <c r="P531" s="841">
        <v>66000</v>
      </c>
      <c r="Q531" s="841">
        <v>12420</v>
      </c>
      <c r="R531" s="841">
        <v>12530</v>
      </c>
      <c r="S531" s="841"/>
      <c r="T531" s="841"/>
      <c r="U531" s="841"/>
      <c r="V531" s="841" t="s">
        <v>1003</v>
      </c>
      <c r="W531" s="841">
        <v>2</v>
      </c>
      <c r="X531" s="841"/>
    </row>
    <row r="532" spans="1:24" ht="12.75" customHeight="1">
      <c r="A532" s="841">
        <v>1912</v>
      </c>
      <c r="B532" s="841">
        <v>2840</v>
      </c>
      <c r="C532" s="841" t="s">
        <v>726</v>
      </c>
      <c r="D532" s="841" t="s">
        <v>923</v>
      </c>
      <c r="E532" s="841">
        <v>21068</v>
      </c>
      <c r="F532" s="841" t="s">
        <v>102</v>
      </c>
      <c r="G532" s="841" t="s">
        <v>1376</v>
      </c>
      <c r="H532" s="832" t="s">
        <v>1331</v>
      </c>
      <c r="I532" s="841"/>
      <c r="J532" s="841" t="s">
        <v>730</v>
      </c>
      <c r="K532" s="841">
        <v>2</v>
      </c>
      <c r="L532" s="841" t="s">
        <v>1116</v>
      </c>
      <c r="M532" s="841">
        <v>43600</v>
      </c>
      <c r="N532" s="841" t="s">
        <v>732</v>
      </c>
      <c r="O532" s="841">
        <v>94980</v>
      </c>
      <c r="P532" s="841">
        <v>51380</v>
      </c>
      <c r="Q532" s="841">
        <v>9180</v>
      </c>
      <c r="R532" s="841">
        <v>8350</v>
      </c>
      <c r="S532" s="841"/>
      <c r="T532" s="841"/>
      <c r="U532" s="841"/>
      <c r="V532" s="841" t="s">
        <v>1003</v>
      </c>
      <c r="W532" s="841">
        <v>1</v>
      </c>
      <c r="X532" s="841"/>
    </row>
    <row r="533" spans="1:24" ht="12.75" customHeight="1">
      <c r="A533" s="841">
        <v>1750</v>
      </c>
      <c r="B533" s="841">
        <v>2826</v>
      </c>
      <c r="C533" s="841" t="s">
        <v>824</v>
      </c>
      <c r="D533" s="841" t="s">
        <v>745</v>
      </c>
      <c r="E533" s="841">
        <v>21069</v>
      </c>
      <c r="F533" s="841" t="s">
        <v>102</v>
      </c>
      <c r="G533" s="841" t="s">
        <v>1377</v>
      </c>
      <c r="H533" s="832" t="s">
        <v>1251</v>
      </c>
      <c r="I533" s="841"/>
      <c r="J533" s="841" t="s">
        <v>730</v>
      </c>
      <c r="K533" s="841">
        <v>5</v>
      </c>
      <c r="L533" s="841" t="s">
        <v>731</v>
      </c>
      <c r="M533" s="841">
        <v>43600</v>
      </c>
      <c r="N533" s="841" t="s">
        <v>747</v>
      </c>
      <c r="O533" s="841">
        <v>109600</v>
      </c>
      <c r="P533" s="841">
        <v>66000</v>
      </c>
      <c r="Q533" s="841">
        <v>17610</v>
      </c>
      <c r="R533" s="841">
        <v>22610</v>
      </c>
      <c r="S533" s="841"/>
      <c r="T533" s="841"/>
      <c r="U533" s="841"/>
      <c r="V533" s="841" t="s">
        <v>1003</v>
      </c>
      <c r="W533" s="841">
        <v>1</v>
      </c>
      <c r="X533" s="841"/>
    </row>
    <row r="534" spans="1:24" ht="12.75" customHeight="1">
      <c r="A534" s="841">
        <v>1750</v>
      </c>
      <c r="B534" s="841">
        <v>2826</v>
      </c>
      <c r="C534" s="841" t="s">
        <v>824</v>
      </c>
      <c r="D534" s="841" t="s">
        <v>745</v>
      </c>
      <c r="E534" s="841">
        <v>21077</v>
      </c>
      <c r="F534" s="841" t="s">
        <v>102</v>
      </c>
      <c r="G534" s="841" t="s">
        <v>1378</v>
      </c>
      <c r="H534" s="832" t="s">
        <v>1251</v>
      </c>
      <c r="I534" s="841"/>
      <c r="J534" s="841" t="s">
        <v>730</v>
      </c>
      <c r="K534" s="841">
        <v>5</v>
      </c>
      <c r="L534" s="841" t="s">
        <v>731</v>
      </c>
      <c r="M534" s="841">
        <v>43600</v>
      </c>
      <c r="N534" s="841" t="s">
        <v>747</v>
      </c>
      <c r="O534" s="841">
        <v>109600</v>
      </c>
      <c r="P534" s="841">
        <v>66000</v>
      </c>
      <c r="Q534" s="841">
        <v>17610</v>
      </c>
      <c r="R534" s="841">
        <v>22610</v>
      </c>
      <c r="S534" s="841"/>
      <c r="T534" s="841"/>
      <c r="U534" s="841"/>
      <c r="V534" s="841" t="s">
        <v>1003</v>
      </c>
      <c r="W534" s="841">
        <v>1</v>
      </c>
      <c r="X534" s="841"/>
    </row>
    <row r="535" spans="1:24" ht="12.75" customHeight="1">
      <c r="A535" s="841">
        <v>1445</v>
      </c>
      <c r="B535" s="841">
        <v>2840</v>
      </c>
      <c r="C535" s="841" t="s">
        <v>726</v>
      </c>
      <c r="D535" s="841" t="s">
        <v>923</v>
      </c>
      <c r="E535" s="841">
        <v>21078</v>
      </c>
      <c r="F535" s="841" t="s">
        <v>102</v>
      </c>
      <c r="G535" s="841" t="s">
        <v>1379</v>
      </c>
      <c r="H535" s="832" t="s">
        <v>1251</v>
      </c>
      <c r="I535" s="841"/>
      <c r="J535" s="841" t="s">
        <v>730</v>
      </c>
      <c r="K535" s="841">
        <v>3</v>
      </c>
      <c r="L535" s="841" t="s">
        <v>1116</v>
      </c>
      <c r="M535" s="841">
        <v>43600</v>
      </c>
      <c r="N535" s="841" t="s">
        <v>732</v>
      </c>
      <c r="O535" s="841">
        <v>94980</v>
      </c>
      <c r="P535" s="841">
        <v>51380</v>
      </c>
      <c r="Q535" s="841">
        <v>17610</v>
      </c>
      <c r="R535" s="841">
        <v>22610</v>
      </c>
      <c r="S535" s="841"/>
      <c r="T535" s="841"/>
      <c r="U535" s="841"/>
      <c r="V535" s="841" t="s">
        <v>1003</v>
      </c>
      <c r="W535" s="841">
        <v>1</v>
      </c>
      <c r="X535" s="841"/>
    </row>
    <row r="536" spans="1:24" ht="12.75" customHeight="1">
      <c r="A536" s="841">
        <v>1570</v>
      </c>
      <c r="B536" s="841">
        <v>2820</v>
      </c>
      <c r="C536" s="841" t="s">
        <v>1149</v>
      </c>
      <c r="D536" s="841" t="s">
        <v>1112</v>
      </c>
      <c r="E536" s="841">
        <v>21079</v>
      </c>
      <c r="F536" s="841" t="s">
        <v>102</v>
      </c>
      <c r="G536" s="841" t="s">
        <v>1380</v>
      </c>
      <c r="H536" s="832" t="s">
        <v>1251</v>
      </c>
      <c r="I536" s="841"/>
      <c r="J536" s="841" t="s">
        <v>730</v>
      </c>
      <c r="K536" s="841">
        <v>3</v>
      </c>
      <c r="L536" s="841" t="s">
        <v>731</v>
      </c>
      <c r="M536" s="841">
        <v>43600</v>
      </c>
      <c r="N536" s="841" t="s">
        <v>1034</v>
      </c>
      <c r="O536" s="841">
        <v>210090</v>
      </c>
      <c r="P536" s="841">
        <v>166490</v>
      </c>
      <c r="Q536" s="841">
        <v>17610</v>
      </c>
      <c r="R536" s="841">
        <v>22610</v>
      </c>
      <c r="S536" s="841"/>
      <c r="T536" s="841">
        <v>870</v>
      </c>
      <c r="U536" s="841">
        <v>260</v>
      </c>
      <c r="V536" s="841" t="s">
        <v>1003</v>
      </c>
      <c r="W536" s="841">
        <v>1</v>
      </c>
      <c r="X536" s="841"/>
    </row>
    <row r="537" spans="1:24" ht="12.75" customHeight="1">
      <c r="A537" s="841">
        <v>1335</v>
      </c>
      <c r="B537" s="841">
        <v>2825</v>
      </c>
      <c r="C537" s="841" t="s">
        <v>1260</v>
      </c>
      <c r="D537" s="841" t="s">
        <v>775</v>
      </c>
      <c r="E537" s="841">
        <v>21087</v>
      </c>
      <c r="F537" s="841" t="s">
        <v>102</v>
      </c>
      <c r="G537" s="841" t="s">
        <v>1381</v>
      </c>
      <c r="H537" s="832" t="s">
        <v>1251</v>
      </c>
      <c r="I537" s="841"/>
      <c r="J537" s="841" t="s">
        <v>730</v>
      </c>
      <c r="K537" s="841">
        <v>2</v>
      </c>
      <c r="L537" s="841" t="s">
        <v>731</v>
      </c>
      <c r="M537" s="841">
        <v>43600</v>
      </c>
      <c r="N537" s="841" t="s">
        <v>843</v>
      </c>
      <c r="O537" s="841">
        <v>149210</v>
      </c>
      <c r="P537" s="841">
        <v>105610</v>
      </c>
      <c r="Q537" s="841">
        <v>17610</v>
      </c>
      <c r="R537" s="841">
        <v>22610</v>
      </c>
      <c r="S537" s="841"/>
      <c r="T537" s="841"/>
      <c r="U537" s="841"/>
      <c r="V537" s="841" t="s">
        <v>1003</v>
      </c>
      <c r="W537" s="841">
        <v>1</v>
      </c>
      <c r="X537" s="841"/>
    </row>
    <row r="538" spans="1:24" ht="12.75" customHeight="1">
      <c r="A538" s="841">
        <v>1034</v>
      </c>
      <c r="B538" s="841">
        <v>2803</v>
      </c>
      <c r="C538" s="841" t="s">
        <v>945</v>
      </c>
      <c r="D538" s="841" t="s">
        <v>946</v>
      </c>
      <c r="E538" s="841">
        <v>21088</v>
      </c>
      <c r="F538" s="841" t="s">
        <v>102</v>
      </c>
      <c r="G538" s="841" t="s">
        <v>1382</v>
      </c>
      <c r="H538" s="832" t="s">
        <v>1251</v>
      </c>
      <c r="I538" s="841"/>
      <c r="J538" s="841" t="s">
        <v>730</v>
      </c>
      <c r="K538" s="841">
        <v>1</v>
      </c>
      <c r="L538" s="841" t="s">
        <v>731</v>
      </c>
      <c r="M538" s="841">
        <v>43600</v>
      </c>
      <c r="N538" s="841" t="s">
        <v>742</v>
      </c>
      <c r="O538" s="841">
        <v>122380</v>
      </c>
      <c r="P538" s="841">
        <v>78780</v>
      </c>
      <c r="Q538" s="841">
        <v>17610</v>
      </c>
      <c r="R538" s="841">
        <v>22610</v>
      </c>
      <c r="S538" s="841"/>
      <c r="T538" s="841"/>
      <c r="U538" s="841"/>
      <c r="V538" s="841" t="s">
        <v>1003</v>
      </c>
      <c r="W538" s="841">
        <v>2</v>
      </c>
      <c r="X538" s="841"/>
    </row>
    <row r="539" spans="1:24" ht="12.75" customHeight="1">
      <c r="A539" s="841">
        <v>1912</v>
      </c>
      <c r="B539" s="841">
        <v>2840</v>
      </c>
      <c r="C539" s="841" t="s">
        <v>726</v>
      </c>
      <c r="D539" s="841" t="s">
        <v>923</v>
      </c>
      <c r="E539" s="841">
        <v>21096</v>
      </c>
      <c r="F539" s="841" t="s">
        <v>102</v>
      </c>
      <c r="G539" s="841" t="s">
        <v>1383</v>
      </c>
      <c r="H539" s="832" t="s">
        <v>1384</v>
      </c>
      <c r="I539" s="841"/>
      <c r="J539" s="841" t="s">
        <v>730</v>
      </c>
      <c r="K539" s="841">
        <v>2</v>
      </c>
      <c r="L539" s="841" t="s">
        <v>731</v>
      </c>
      <c r="M539" s="841">
        <v>43600</v>
      </c>
      <c r="N539" s="841" t="s">
        <v>732</v>
      </c>
      <c r="O539" s="841">
        <v>94980</v>
      </c>
      <c r="P539" s="841">
        <v>51380</v>
      </c>
      <c r="Q539" s="841">
        <v>9180</v>
      </c>
      <c r="R539" s="841">
        <v>8350</v>
      </c>
      <c r="S539" s="841"/>
      <c r="T539" s="841"/>
      <c r="U539" s="841"/>
      <c r="V539" s="841" t="s">
        <v>1003</v>
      </c>
      <c r="W539" s="841">
        <v>4</v>
      </c>
      <c r="X539" s="841"/>
    </row>
    <row r="540" spans="1:24" ht="12.75" customHeight="1">
      <c r="A540" s="841">
        <v>1912</v>
      </c>
      <c r="B540" s="841">
        <v>2840</v>
      </c>
      <c r="C540" s="841" t="s">
        <v>726</v>
      </c>
      <c r="D540" s="841" t="s">
        <v>923</v>
      </c>
      <c r="E540" s="841">
        <v>21097</v>
      </c>
      <c r="F540" s="841" t="s">
        <v>102</v>
      </c>
      <c r="G540" s="841" t="s">
        <v>1385</v>
      </c>
      <c r="H540" s="832" t="s">
        <v>1384</v>
      </c>
      <c r="I540" s="841"/>
      <c r="J540" s="841" t="s">
        <v>730</v>
      </c>
      <c r="K540" s="841">
        <v>2</v>
      </c>
      <c r="L540" s="841" t="s">
        <v>731</v>
      </c>
      <c r="M540" s="841">
        <v>43600</v>
      </c>
      <c r="N540" s="841" t="s">
        <v>732</v>
      </c>
      <c r="O540" s="841">
        <v>94980</v>
      </c>
      <c r="P540" s="841">
        <v>51380</v>
      </c>
      <c r="Q540" s="841">
        <v>9180</v>
      </c>
      <c r="R540" s="841">
        <v>8350</v>
      </c>
      <c r="S540" s="841"/>
      <c r="T540" s="841"/>
      <c r="U540" s="841"/>
      <c r="V540" s="841" t="s">
        <v>1003</v>
      </c>
      <c r="W540" s="841">
        <v>4</v>
      </c>
      <c r="X540" s="841"/>
    </row>
    <row r="541" spans="1:24" ht="12.75" customHeight="1">
      <c r="A541" s="841">
        <v>1145</v>
      </c>
      <c r="B541" s="841">
        <v>2840</v>
      </c>
      <c r="C541" s="841" t="s">
        <v>726</v>
      </c>
      <c r="D541" s="841" t="s">
        <v>775</v>
      </c>
      <c r="E541" s="841">
        <v>21098</v>
      </c>
      <c r="F541" s="841" t="s">
        <v>102</v>
      </c>
      <c r="G541" s="841" t="s">
        <v>1386</v>
      </c>
      <c r="H541" s="832" t="s">
        <v>1251</v>
      </c>
      <c r="I541" s="841"/>
      <c r="J541" s="841" t="s">
        <v>730</v>
      </c>
      <c r="K541" s="841">
        <v>2</v>
      </c>
      <c r="L541" s="841" t="s">
        <v>731</v>
      </c>
      <c r="M541" s="841">
        <v>43600</v>
      </c>
      <c r="N541" s="841" t="s">
        <v>732</v>
      </c>
      <c r="O541" s="841">
        <v>94980</v>
      </c>
      <c r="P541" s="841">
        <v>51380</v>
      </c>
      <c r="Q541" s="841">
        <v>17610</v>
      </c>
      <c r="R541" s="841">
        <v>22610</v>
      </c>
      <c r="S541" s="841"/>
      <c r="T541" s="841"/>
      <c r="U541" s="841"/>
      <c r="V541" s="841" t="s">
        <v>1003</v>
      </c>
      <c r="W541" s="841">
        <v>6</v>
      </c>
      <c r="X541" s="841"/>
    </row>
    <row r="542" spans="1:24" ht="12.75" customHeight="1">
      <c r="A542" s="841">
        <v>1390</v>
      </c>
      <c r="B542" s="841">
        <v>2803</v>
      </c>
      <c r="C542" s="841" t="s">
        <v>945</v>
      </c>
      <c r="D542" s="841" t="s">
        <v>946</v>
      </c>
      <c r="E542" s="841">
        <v>21099</v>
      </c>
      <c r="F542" s="841" t="s">
        <v>102</v>
      </c>
      <c r="G542" s="841" t="s">
        <v>1387</v>
      </c>
      <c r="H542" s="832" t="s">
        <v>1388</v>
      </c>
      <c r="I542" s="841"/>
      <c r="J542" s="841" t="s">
        <v>730</v>
      </c>
      <c r="K542" s="841">
        <v>3</v>
      </c>
      <c r="L542" s="841" t="s">
        <v>731</v>
      </c>
      <c r="M542" s="841">
        <v>43600</v>
      </c>
      <c r="N542" s="841" t="s">
        <v>742</v>
      </c>
      <c r="O542" s="841">
        <v>122380</v>
      </c>
      <c r="P542" s="841">
        <v>78780</v>
      </c>
      <c r="Q542" s="841">
        <v>17610</v>
      </c>
      <c r="R542" s="841">
        <v>22610</v>
      </c>
      <c r="S542" s="841"/>
      <c r="T542" s="841"/>
      <c r="U542" s="841"/>
      <c r="V542" s="841" t="s">
        <v>1003</v>
      </c>
      <c r="W542" s="841">
        <v>2</v>
      </c>
      <c r="X542" s="841"/>
    </row>
    <row r="543" spans="1:24" ht="12.75" customHeight="1">
      <c r="A543" s="841">
        <v>1034</v>
      </c>
      <c r="B543" s="841">
        <v>2804</v>
      </c>
      <c r="C543" s="841" t="s">
        <v>1389</v>
      </c>
      <c r="D543" s="841" t="s">
        <v>946</v>
      </c>
      <c r="E543" s="841">
        <v>21107</v>
      </c>
      <c r="F543" s="841" t="s">
        <v>102</v>
      </c>
      <c r="G543" s="841" t="s">
        <v>1390</v>
      </c>
      <c r="H543" s="832" t="s">
        <v>1388</v>
      </c>
      <c r="I543" s="841"/>
      <c r="J543" s="841" t="s">
        <v>730</v>
      </c>
      <c r="K543" s="841">
        <v>5</v>
      </c>
      <c r="L543" s="841" t="s">
        <v>731</v>
      </c>
      <c r="M543" s="841">
        <v>43600</v>
      </c>
      <c r="N543" s="841" t="s">
        <v>1391</v>
      </c>
      <c r="O543" s="841">
        <v>283820</v>
      </c>
      <c r="P543" s="841">
        <v>240220</v>
      </c>
      <c r="Q543" s="841">
        <v>17610</v>
      </c>
      <c r="R543" s="841">
        <v>22610</v>
      </c>
      <c r="S543" s="841"/>
      <c r="T543" s="841"/>
      <c r="U543" s="841"/>
      <c r="V543" s="841" t="s">
        <v>1003</v>
      </c>
      <c r="W543" s="841">
        <v>1</v>
      </c>
      <c r="X543" s="841"/>
    </row>
    <row r="544" spans="1:24" ht="12.75" customHeight="1">
      <c r="A544" s="841">
        <v>1034</v>
      </c>
      <c r="B544" s="841">
        <v>2804</v>
      </c>
      <c r="C544" s="841" t="s">
        <v>1389</v>
      </c>
      <c r="D544" s="841" t="s">
        <v>946</v>
      </c>
      <c r="E544" s="841">
        <v>21108</v>
      </c>
      <c r="F544" s="841" t="s">
        <v>102</v>
      </c>
      <c r="G544" s="841" t="s">
        <v>1392</v>
      </c>
      <c r="H544" s="832" t="s">
        <v>1388</v>
      </c>
      <c r="I544" s="841"/>
      <c r="J544" s="841" t="s">
        <v>730</v>
      </c>
      <c r="K544" s="841">
        <v>1</v>
      </c>
      <c r="L544" s="841" t="s">
        <v>731</v>
      </c>
      <c r="M544" s="841">
        <v>43600</v>
      </c>
      <c r="N544" s="841" t="s">
        <v>1391</v>
      </c>
      <c r="O544" s="841">
        <v>283820</v>
      </c>
      <c r="P544" s="841">
        <v>240220</v>
      </c>
      <c r="Q544" s="841">
        <v>17610</v>
      </c>
      <c r="R544" s="841">
        <v>22610</v>
      </c>
      <c r="S544" s="841"/>
      <c r="T544" s="841"/>
      <c r="U544" s="841"/>
      <c r="V544" s="841" t="s">
        <v>1003</v>
      </c>
      <c r="W544" s="841">
        <v>1</v>
      </c>
      <c r="X544" s="841"/>
    </row>
    <row r="545" spans="1:24" ht="12.75" customHeight="1">
      <c r="A545" s="841">
        <v>1034</v>
      </c>
      <c r="B545" s="841">
        <v>2804</v>
      </c>
      <c r="C545" s="841" t="s">
        <v>1389</v>
      </c>
      <c r="D545" s="841" t="s">
        <v>946</v>
      </c>
      <c r="E545" s="841">
        <v>21109</v>
      </c>
      <c r="F545" s="841" t="s">
        <v>102</v>
      </c>
      <c r="G545" s="841" t="s">
        <v>1393</v>
      </c>
      <c r="H545" s="832" t="s">
        <v>1388</v>
      </c>
      <c r="I545" s="841"/>
      <c r="J545" s="841" t="s">
        <v>730</v>
      </c>
      <c r="K545" s="841">
        <v>20</v>
      </c>
      <c r="L545" s="841" t="s">
        <v>731</v>
      </c>
      <c r="M545" s="841">
        <v>43600</v>
      </c>
      <c r="N545" s="841" t="s">
        <v>1391</v>
      </c>
      <c r="O545" s="841">
        <v>283820</v>
      </c>
      <c r="P545" s="841">
        <v>240220</v>
      </c>
      <c r="Q545" s="841">
        <v>17610</v>
      </c>
      <c r="R545" s="841">
        <v>22610</v>
      </c>
      <c r="S545" s="841"/>
      <c r="T545" s="841"/>
      <c r="U545" s="841"/>
      <c r="V545" s="841" t="s">
        <v>1003</v>
      </c>
      <c r="W545" s="841">
        <v>1</v>
      </c>
      <c r="X545" s="841"/>
    </row>
    <row r="546" spans="1:24" ht="12.75" customHeight="1">
      <c r="A546" s="841">
        <v>1034</v>
      </c>
      <c r="B546" s="841">
        <v>2804</v>
      </c>
      <c r="C546" s="841" t="s">
        <v>1389</v>
      </c>
      <c r="D546" s="841" t="s">
        <v>946</v>
      </c>
      <c r="E546" s="841">
        <v>21116</v>
      </c>
      <c r="F546" s="841" t="s">
        <v>102</v>
      </c>
      <c r="G546" s="841" t="s">
        <v>1394</v>
      </c>
      <c r="H546" s="832" t="s">
        <v>1388</v>
      </c>
      <c r="I546" s="841"/>
      <c r="J546" s="841" t="s">
        <v>730</v>
      </c>
      <c r="K546" s="841">
        <v>5</v>
      </c>
      <c r="L546" s="841" t="s">
        <v>731</v>
      </c>
      <c r="M546" s="841">
        <v>43600</v>
      </c>
      <c r="N546" s="841" t="s">
        <v>1391</v>
      </c>
      <c r="O546" s="841">
        <v>283820</v>
      </c>
      <c r="P546" s="841">
        <v>240220</v>
      </c>
      <c r="Q546" s="841">
        <v>17610</v>
      </c>
      <c r="R546" s="841">
        <v>22610</v>
      </c>
      <c r="S546" s="841"/>
      <c r="T546" s="841"/>
      <c r="U546" s="841"/>
      <c r="V546" s="841" t="s">
        <v>1003</v>
      </c>
      <c r="W546" s="841">
        <v>1</v>
      </c>
      <c r="X546" s="841"/>
    </row>
    <row r="547" spans="1:24" ht="12.75" customHeight="1">
      <c r="A547" s="841">
        <v>1034</v>
      </c>
      <c r="B547" s="841">
        <v>2804</v>
      </c>
      <c r="C547" s="841" t="s">
        <v>1389</v>
      </c>
      <c r="D547" s="841" t="s">
        <v>946</v>
      </c>
      <c r="E547" s="841">
        <v>21117</v>
      </c>
      <c r="F547" s="841" t="s">
        <v>102</v>
      </c>
      <c r="G547" s="841" t="s">
        <v>1395</v>
      </c>
      <c r="H547" s="832" t="s">
        <v>1388</v>
      </c>
      <c r="I547" s="841"/>
      <c r="J547" s="841" t="s">
        <v>730</v>
      </c>
      <c r="K547" s="841">
        <v>10</v>
      </c>
      <c r="L547" s="841" t="s">
        <v>731</v>
      </c>
      <c r="M547" s="841">
        <v>43600</v>
      </c>
      <c r="N547" s="841" t="s">
        <v>1391</v>
      </c>
      <c r="O547" s="841">
        <v>283820</v>
      </c>
      <c r="P547" s="841">
        <v>240220</v>
      </c>
      <c r="Q547" s="841">
        <v>17610</v>
      </c>
      <c r="R547" s="841">
        <v>22610</v>
      </c>
      <c r="S547" s="841"/>
      <c r="T547" s="841"/>
      <c r="U547" s="841"/>
      <c r="V547" s="841" t="s">
        <v>1003</v>
      </c>
      <c r="W547" s="841">
        <v>1</v>
      </c>
      <c r="X547" s="841"/>
    </row>
    <row r="548" spans="1:24" ht="12.75" customHeight="1">
      <c r="A548" s="841">
        <v>1145</v>
      </c>
      <c r="B548" s="841">
        <v>2840</v>
      </c>
      <c r="C548" s="841" t="s">
        <v>726</v>
      </c>
      <c r="D548" s="841" t="s">
        <v>775</v>
      </c>
      <c r="E548" s="841">
        <v>21199</v>
      </c>
      <c r="F548" s="841" t="s">
        <v>102</v>
      </c>
      <c r="G548" s="841" t="s">
        <v>1396</v>
      </c>
      <c r="H548" s="832" t="s">
        <v>1397</v>
      </c>
      <c r="I548" s="841"/>
      <c r="J548" s="841" t="s">
        <v>730</v>
      </c>
      <c r="K548" s="841">
        <v>2</v>
      </c>
      <c r="L548" s="841" t="s">
        <v>1116</v>
      </c>
      <c r="M548" s="841">
        <v>43600</v>
      </c>
      <c r="N548" s="841" t="s">
        <v>732</v>
      </c>
      <c r="O548" s="841">
        <v>94980</v>
      </c>
      <c r="P548" s="841">
        <v>51380</v>
      </c>
      <c r="Q548" s="841">
        <v>17610</v>
      </c>
      <c r="R548" s="841">
        <v>22610</v>
      </c>
      <c r="S548" s="841"/>
      <c r="T548" s="841"/>
      <c r="U548" s="841"/>
      <c r="V548" s="841" t="s">
        <v>1003</v>
      </c>
      <c r="W548" s="841">
        <v>5</v>
      </c>
      <c r="X548" s="841"/>
    </row>
    <row r="549" spans="1:24" ht="12.75" customHeight="1">
      <c r="A549" s="841">
        <v>1325</v>
      </c>
      <c r="B549" s="841">
        <v>2830</v>
      </c>
      <c r="C549" s="841" t="s">
        <v>1027</v>
      </c>
      <c r="D549" s="841" t="s">
        <v>775</v>
      </c>
      <c r="E549" s="841">
        <v>21204</v>
      </c>
      <c r="F549" s="841" t="s">
        <v>102</v>
      </c>
      <c r="G549" s="841" t="s">
        <v>1398</v>
      </c>
      <c r="H549" s="832" t="s">
        <v>1399</v>
      </c>
      <c r="I549" s="841"/>
      <c r="J549" s="841" t="s">
        <v>730</v>
      </c>
      <c r="K549" s="841">
        <v>1</v>
      </c>
      <c r="L549" s="841" t="s">
        <v>731</v>
      </c>
      <c r="M549" s="841">
        <v>43600</v>
      </c>
      <c r="N549" s="841" t="s">
        <v>1029</v>
      </c>
      <c r="O549" s="841">
        <v>135650</v>
      </c>
      <c r="P549" s="841">
        <v>92050</v>
      </c>
      <c r="Q549" s="841">
        <v>17610</v>
      </c>
      <c r="R549" s="841">
        <v>22610</v>
      </c>
      <c r="S549" s="841"/>
      <c r="T549" s="841"/>
      <c r="U549" s="841"/>
      <c r="V549" s="841" t="s">
        <v>1003</v>
      </c>
      <c r="W549" s="841">
        <v>3</v>
      </c>
      <c r="X549" s="841"/>
    </row>
    <row r="550" spans="1:24" ht="12.75" customHeight="1">
      <c r="A550" s="841">
        <v>1546</v>
      </c>
      <c r="B550" s="841">
        <v>2846</v>
      </c>
      <c r="C550" s="841" t="s">
        <v>1400</v>
      </c>
      <c r="D550" s="841" t="s">
        <v>1112</v>
      </c>
      <c r="E550" s="841">
        <v>21249</v>
      </c>
      <c r="F550" s="841" t="s">
        <v>102</v>
      </c>
      <c r="G550" s="841" t="s">
        <v>1401</v>
      </c>
      <c r="H550" s="832" t="s">
        <v>1402</v>
      </c>
      <c r="I550" s="841"/>
      <c r="J550" s="841" t="s">
        <v>730</v>
      </c>
      <c r="K550" s="841">
        <v>2</v>
      </c>
      <c r="L550" s="841" t="s">
        <v>731</v>
      </c>
      <c r="M550" s="841">
        <v>43600</v>
      </c>
      <c r="N550" s="841" t="s">
        <v>1034</v>
      </c>
      <c r="O550" s="841">
        <v>210090</v>
      </c>
      <c r="P550" s="841">
        <v>166490</v>
      </c>
      <c r="Q550" s="841">
        <v>17610</v>
      </c>
      <c r="R550" s="841">
        <v>22610</v>
      </c>
      <c r="S550" s="841"/>
      <c r="T550" s="841"/>
      <c r="U550" s="841"/>
      <c r="V550" s="841" t="s">
        <v>1003</v>
      </c>
      <c r="W550" s="841">
        <v>1</v>
      </c>
      <c r="X550" s="841"/>
    </row>
    <row r="551" spans="1:24" ht="12.75" customHeight="1">
      <c r="A551" s="841">
        <v>1445</v>
      </c>
      <c r="B551" s="841">
        <v>2840</v>
      </c>
      <c r="C551" s="841" t="s">
        <v>726</v>
      </c>
      <c r="D551" s="841" t="s">
        <v>923</v>
      </c>
      <c r="E551" s="841">
        <v>21259</v>
      </c>
      <c r="F551" s="841" t="s">
        <v>102</v>
      </c>
      <c r="G551" s="841" t="s">
        <v>1403</v>
      </c>
      <c r="H551" s="832" t="s">
        <v>1404</v>
      </c>
      <c r="I551" s="841"/>
      <c r="J551" s="841" t="s">
        <v>730</v>
      </c>
      <c r="K551" s="841">
        <v>2</v>
      </c>
      <c r="L551" s="841" t="s">
        <v>731</v>
      </c>
      <c r="M551" s="841">
        <v>43600</v>
      </c>
      <c r="N551" s="841" t="s">
        <v>732</v>
      </c>
      <c r="O551" s="841">
        <v>94980</v>
      </c>
      <c r="P551" s="841">
        <v>51380</v>
      </c>
      <c r="Q551" s="841">
        <v>17610</v>
      </c>
      <c r="R551" s="841">
        <v>22610</v>
      </c>
      <c r="S551" s="841"/>
      <c r="T551" s="841"/>
      <c r="U551" s="841"/>
      <c r="V551" s="841" t="s">
        <v>1003</v>
      </c>
      <c r="W551" s="841">
        <v>1</v>
      </c>
      <c r="X551" s="841"/>
    </row>
    <row r="552" spans="1:24" ht="12.75" customHeight="1">
      <c r="A552" s="841">
        <v>1546</v>
      </c>
      <c r="B552" s="841">
        <v>2818</v>
      </c>
      <c r="C552" s="841" t="s">
        <v>1405</v>
      </c>
      <c r="D552" s="841" t="s">
        <v>775</v>
      </c>
      <c r="E552" s="841">
        <v>21267</v>
      </c>
      <c r="F552" s="841" t="s">
        <v>102</v>
      </c>
      <c r="G552" s="841" t="s">
        <v>1406</v>
      </c>
      <c r="H552" s="832" t="s">
        <v>1407</v>
      </c>
      <c r="I552" s="841"/>
      <c r="J552" s="841" t="s">
        <v>730</v>
      </c>
      <c r="K552" s="841">
        <v>5</v>
      </c>
      <c r="L552" s="841" t="s">
        <v>731</v>
      </c>
      <c r="M552" s="841">
        <v>43600</v>
      </c>
      <c r="N552" s="841" t="s">
        <v>843</v>
      </c>
      <c r="O552" s="841">
        <v>149210</v>
      </c>
      <c r="P552" s="841">
        <v>105610</v>
      </c>
      <c r="Q552" s="841">
        <v>17610</v>
      </c>
      <c r="R552" s="841">
        <v>22610</v>
      </c>
      <c r="S552" s="841"/>
      <c r="T552" s="841"/>
      <c r="U552" s="841"/>
      <c r="V552" s="841" t="s">
        <v>1003</v>
      </c>
      <c r="W552" s="841">
        <v>3</v>
      </c>
      <c r="X552" s="841"/>
    </row>
    <row r="553" spans="1:24" ht="12.75" customHeight="1">
      <c r="A553" s="841">
        <v>1546</v>
      </c>
      <c r="B553" s="841">
        <v>2818</v>
      </c>
      <c r="C553" s="841" t="s">
        <v>1405</v>
      </c>
      <c r="D553" s="841" t="s">
        <v>775</v>
      </c>
      <c r="E553" s="841">
        <v>21268</v>
      </c>
      <c r="F553" s="841" t="s">
        <v>102</v>
      </c>
      <c r="G553" s="841" t="s">
        <v>1408</v>
      </c>
      <c r="H553" s="832" t="s">
        <v>1407</v>
      </c>
      <c r="I553" s="841"/>
      <c r="J553" s="841" t="s">
        <v>730</v>
      </c>
      <c r="K553" s="841">
        <v>10</v>
      </c>
      <c r="L553" s="841" t="s">
        <v>731</v>
      </c>
      <c r="M553" s="841">
        <v>43600</v>
      </c>
      <c r="N553" s="841" t="s">
        <v>843</v>
      </c>
      <c r="O553" s="841">
        <v>149210</v>
      </c>
      <c r="P553" s="841">
        <v>105610</v>
      </c>
      <c r="Q553" s="841">
        <v>17610</v>
      </c>
      <c r="R553" s="841">
        <v>22610</v>
      </c>
      <c r="S553" s="841"/>
      <c r="T553" s="841"/>
      <c r="U553" s="841"/>
      <c r="V553" s="841" t="s">
        <v>1003</v>
      </c>
      <c r="W553" s="841">
        <v>3</v>
      </c>
      <c r="X553" s="841"/>
    </row>
    <row r="554" spans="1:24" ht="12.75" customHeight="1">
      <c r="A554" s="841">
        <v>1034</v>
      </c>
      <c r="B554" s="841">
        <v>2803</v>
      </c>
      <c r="C554" s="841" t="s">
        <v>945</v>
      </c>
      <c r="D554" s="841" t="s">
        <v>946</v>
      </c>
      <c r="E554" s="841">
        <v>21417</v>
      </c>
      <c r="F554" s="841" t="s">
        <v>102</v>
      </c>
      <c r="G554" s="841" t="s">
        <v>1409</v>
      </c>
      <c r="H554" s="832" t="s">
        <v>1410</v>
      </c>
      <c r="I554" s="841"/>
      <c r="J554" s="841" t="s">
        <v>730</v>
      </c>
      <c r="K554" s="841">
        <v>2</v>
      </c>
      <c r="L554" s="841" t="s">
        <v>731</v>
      </c>
      <c r="M554" s="841">
        <v>43600</v>
      </c>
      <c r="N554" s="841" t="s">
        <v>742</v>
      </c>
      <c r="O554" s="841">
        <v>122380</v>
      </c>
      <c r="P554" s="841">
        <v>78780</v>
      </c>
      <c r="Q554" s="841">
        <v>17610</v>
      </c>
      <c r="R554" s="841">
        <v>22610</v>
      </c>
      <c r="S554" s="841"/>
      <c r="T554" s="841"/>
      <c r="U554" s="841"/>
      <c r="V554" s="841" t="s">
        <v>1003</v>
      </c>
      <c r="W554" s="841">
        <v>5</v>
      </c>
      <c r="X554" s="841"/>
    </row>
    <row r="555" spans="1:24" ht="12.75" customHeight="1">
      <c r="A555" s="841">
        <v>1035</v>
      </c>
      <c r="B555" s="841">
        <v>2814</v>
      </c>
      <c r="C555" s="841" t="s">
        <v>1411</v>
      </c>
      <c r="D555" s="841" t="s">
        <v>1112</v>
      </c>
      <c r="E555" s="841">
        <v>21474</v>
      </c>
      <c r="F555" s="841" t="s">
        <v>102</v>
      </c>
      <c r="G555" s="841" t="s">
        <v>1412</v>
      </c>
      <c r="H555" s="832" t="s">
        <v>1413</v>
      </c>
      <c r="I555" s="841"/>
      <c r="J555" s="841" t="s">
        <v>730</v>
      </c>
      <c r="K555" s="841">
        <v>5</v>
      </c>
      <c r="L555" s="841" t="s">
        <v>731</v>
      </c>
      <c r="M555" s="841">
        <v>43600</v>
      </c>
      <c r="N555" s="841" t="s">
        <v>908</v>
      </c>
      <c r="O555" s="841">
        <v>176040</v>
      </c>
      <c r="P555" s="841">
        <v>132440</v>
      </c>
      <c r="Q555" s="841">
        <v>17610</v>
      </c>
      <c r="R555" s="841">
        <v>29240</v>
      </c>
      <c r="S555" s="841"/>
      <c r="T555" s="841"/>
      <c r="U555" s="841"/>
      <c r="V555" s="841" t="s">
        <v>1003</v>
      </c>
      <c r="W555" s="841">
        <v>2</v>
      </c>
      <c r="X555" s="841"/>
    </row>
    <row r="556" spans="1:24" ht="12.75" customHeight="1">
      <c r="A556" s="841">
        <v>1034</v>
      </c>
      <c r="B556" s="841">
        <v>2822</v>
      </c>
      <c r="C556" s="841" t="s">
        <v>1414</v>
      </c>
      <c r="D556" s="841" t="s">
        <v>946</v>
      </c>
      <c r="E556" s="841">
        <v>21525</v>
      </c>
      <c r="F556" s="841" t="s">
        <v>102</v>
      </c>
      <c r="G556" s="841" t="s">
        <v>1415</v>
      </c>
      <c r="H556" s="832" t="s">
        <v>1416</v>
      </c>
      <c r="I556" s="841"/>
      <c r="J556" s="841" t="s">
        <v>730</v>
      </c>
      <c r="K556" s="841">
        <v>10</v>
      </c>
      <c r="L556" s="841" t="s">
        <v>731</v>
      </c>
      <c r="M556" s="841">
        <v>43600</v>
      </c>
      <c r="N556" s="841" t="s">
        <v>1391</v>
      </c>
      <c r="O556" s="841">
        <v>283820</v>
      </c>
      <c r="P556" s="841">
        <v>240220</v>
      </c>
      <c r="Q556" s="841">
        <v>17610</v>
      </c>
      <c r="R556" s="841">
        <v>22610</v>
      </c>
      <c r="S556" s="841"/>
      <c r="T556" s="841"/>
      <c r="U556" s="841"/>
      <c r="V556" s="841" t="s">
        <v>1003</v>
      </c>
      <c r="W556" s="841">
        <v>6</v>
      </c>
      <c r="X556" s="841"/>
    </row>
    <row r="557" spans="1:24" ht="12.75" customHeight="1">
      <c r="A557" s="841">
        <v>1034</v>
      </c>
      <c r="B557" s="841">
        <v>2803</v>
      </c>
      <c r="C557" s="841" t="s">
        <v>945</v>
      </c>
      <c r="D557" s="841" t="s">
        <v>946</v>
      </c>
      <c r="E557" s="841">
        <v>21531</v>
      </c>
      <c r="F557" s="841" t="s">
        <v>102</v>
      </c>
      <c r="G557" s="841" t="s">
        <v>1417</v>
      </c>
      <c r="H557" s="832" t="s">
        <v>1418</v>
      </c>
      <c r="I557" s="841"/>
      <c r="J557" s="841" t="s">
        <v>730</v>
      </c>
      <c r="K557" s="841">
        <v>3</v>
      </c>
      <c r="L557" s="841" t="s">
        <v>731</v>
      </c>
      <c r="M557" s="841">
        <v>43600</v>
      </c>
      <c r="N557" s="841" t="s">
        <v>742</v>
      </c>
      <c r="O557" s="841">
        <v>122380</v>
      </c>
      <c r="P557" s="841">
        <v>78780</v>
      </c>
      <c r="Q557" s="841">
        <v>17610</v>
      </c>
      <c r="R557" s="841">
        <v>22610</v>
      </c>
      <c r="S557" s="841"/>
      <c r="T557" s="841"/>
      <c r="U557" s="841"/>
      <c r="V557" s="841" t="s">
        <v>1003</v>
      </c>
      <c r="W557" s="841">
        <v>5</v>
      </c>
      <c r="X557" s="841"/>
    </row>
    <row r="558" spans="1:24" ht="12.75" customHeight="1">
      <c r="A558" s="841">
        <v>1580</v>
      </c>
      <c r="B558" s="841">
        <v>2813</v>
      </c>
      <c r="C558" s="841" t="s">
        <v>766</v>
      </c>
      <c r="D558" s="841" t="s">
        <v>767</v>
      </c>
      <c r="E558" s="841">
        <v>21539</v>
      </c>
      <c r="F558" s="841" t="s">
        <v>102</v>
      </c>
      <c r="G558" s="841" t="s">
        <v>1419</v>
      </c>
      <c r="H558" s="832" t="s">
        <v>1420</v>
      </c>
      <c r="I558" s="841"/>
      <c r="J558" s="841" t="s">
        <v>730</v>
      </c>
      <c r="K558" s="841">
        <v>4</v>
      </c>
      <c r="L558" s="841" t="s">
        <v>731</v>
      </c>
      <c r="M558" s="841">
        <v>43600</v>
      </c>
      <c r="N558" s="841" t="s">
        <v>769</v>
      </c>
      <c r="O558" s="841">
        <v>101540</v>
      </c>
      <c r="P558" s="841">
        <v>57940</v>
      </c>
      <c r="Q558" s="841">
        <v>17610</v>
      </c>
      <c r="R558" s="841">
        <v>17000</v>
      </c>
      <c r="S558" s="841"/>
      <c r="T558" s="841"/>
      <c r="U558" s="841"/>
      <c r="V558" s="841" t="s">
        <v>1003</v>
      </c>
      <c r="W558" s="841">
        <v>1</v>
      </c>
      <c r="X558" s="841"/>
    </row>
    <row r="559" spans="1:24" ht="12.75" customHeight="1">
      <c r="A559" s="841">
        <v>1680</v>
      </c>
      <c r="B559" s="841">
        <v>2840</v>
      </c>
      <c r="C559" s="841" t="s">
        <v>726</v>
      </c>
      <c r="D559" s="841" t="s">
        <v>727</v>
      </c>
      <c r="E559" s="841">
        <v>21567</v>
      </c>
      <c r="F559" s="841" t="s">
        <v>102</v>
      </c>
      <c r="G559" s="841" t="s">
        <v>1421</v>
      </c>
      <c r="H559" s="832" t="s">
        <v>1422</v>
      </c>
      <c r="I559" s="841"/>
      <c r="J559" s="841" t="s">
        <v>730</v>
      </c>
      <c r="K559" s="841">
        <v>3</v>
      </c>
      <c r="L559" s="841" t="s">
        <v>731</v>
      </c>
      <c r="M559" s="841">
        <v>43600</v>
      </c>
      <c r="N559" s="841" t="s">
        <v>732</v>
      </c>
      <c r="O559" s="841">
        <v>94980</v>
      </c>
      <c r="P559" s="841">
        <v>51380</v>
      </c>
      <c r="Q559" s="841">
        <v>17610</v>
      </c>
      <c r="R559" s="841">
        <v>29240</v>
      </c>
      <c r="S559" s="841"/>
      <c r="T559" s="841"/>
      <c r="U559" s="841"/>
      <c r="V559" s="841" t="s">
        <v>1003</v>
      </c>
      <c r="W559" s="841">
        <v>3</v>
      </c>
      <c r="X559" s="841"/>
    </row>
    <row r="560" spans="1:24" ht="12.75" customHeight="1">
      <c r="A560" s="841">
        <v>1680</v>
      </c>
      <c r="B560" s="841">
        <v>2840</v>
      </c>
      <c r="C560" s="841" t="s">
        <v>726</v>
      </c>
      <c r="D560" s="841" t="s">
        <v>727</v>
      </c>
      <c r="E560" s="841">
        <v>21568</v>
      </c>
      <c r="F560" s="841" t="s">
        <v>102</v>
      </c>
      <c r="G560" s="841" t="s">
        <v>1423</v>
      </c>
      <c r="H560" s="832" t="s">
        <v>1422</v>
      </c>
      <c r="I560" s="841"/>
      <c r="J560" s="841" t="s">
        <v>730</v>
      </c>
      <c r="K560" s="841">
        <v>1</v>
      </c>
      <c r="L560" s="841" t="s">
        <v>731</v>
      </c>
      <c r="M560" s="841">
        <v>43600</v>
      </c>
      <c r="N560" s="841" t="s">
        <v>732</v>
      </c>
      <c r="O560" s="841">
        <v>94980</v>
      </c>
      <c r="P560" s="841">
        <v>51380</v>
      </c>
      <c r="Q560" s="841">
        <v>17610</v>
      </c>
      <c r="R560" s="841">
        <v>29240</v>
      </c>
      <c r="S560" s="841"/>
      <c r="T560" s="841"/>
      <c r="U560" s="841"/>
      <c r="V560" s="841" t="s">
        <v>1003</v>
      </c>
      <c r="W560" s="841">
        <v>3</v>
      </c>
      <c r="X560" s="841"/>
    </row>
    <row r="561" spans="1:24" ht="12.75" customHeight="1">
      <c r="A561" s="841">
        <v>1680</v>
      </c>
      <c r="B561" s="841">
        <v>2840</v>
      </c>
      <c r="C561" s="841" t="s">
        <v>726</v>
      </c>
      <c r="D561" s="841" t="s">
        <v>727</v>
      </c>
      <c r="E561" s="841">
        <v>21569</v>
      </c>
      <c r="F561" s="841" t="s">
        <v>102</v>
      </c>
      <c r="G561" s="841" t="s">
        <v>1424</v>
      </c>
      <c r="H561" s="832" t="s">
        <v>1422</v>
      </c>
      <c r="I561" s="841"/>
      <c r="J561" s="841" t="s">
        <v>730</v>
      </c>
      <c r="K561" s="841">
        <v>1</v>
      </c>
      <c r="L561" s="841" t="s">
        <v>731</v>
      </c>
      <c r="M561" s="841">
        <v>43600</v>
      </c>
      <c r="N561" s="841" t="s">
        <v>732</v>
      </c>
      <c r="O561" s="841">
        <v>94980</v>
      </c>
      <c r="P561" s="841">
        <v>51380</v>
      </c>
      <c r="Q561" s="841">
        <v>17610</v>
      </c>
      <c r="R561" s="841">
        <v>29240</v>
      </c>
      <c r="S561" s="841"/>
      <c r="T561" s="841"/>
      <c r="U561" s="841"/>
      <c r="V561" s="841" t="s">
        <v>1003</v>
      </c>
      <c r="W561" s="841">
        <v>3</v>
      </c>
      <c r="X561" s="841"/>
    </row>
    <row r="562" spans="1:24" ht="12.75" customHeight="1">
      <c r="A562" s="841">
        <v>1680</v>
      </c>
      <c r="B562" s="841">
        <v>2840</v>
      </c>
      <c r="C562" s="841" t="s">
        <v>726</v>
      </c>
      <c r="D562" s="841" t="s">
        <v>727</v>
      </c>
      <c r="E562" s="841">
        <v>21570</v>
      </c>
      <c r="F562" s="841" t="s">
        <v>102</v>
      </c>
      <c r="G562" s="841" t="s">
        <v>1425</v>
      </c>
      <c r="H562" s="832" t="s">
        <v>1422</v>
      </c>
      <c r="I562" s="841"/>
      <c r="J562" s="841" t="s">
        <v>730</v>
      </c>
      <c r="K562" s="841">
        <v>1</v>
      </c>
      <c r="L562" s="841" t="s">
        <v>731</v>
      </c>
      <c r="M562" s="841">
        <v>43600</v>
      </c>
      <c r="N562" s="841" t="s">
        <v>732</v>
      </c>
      <c r="O562" s="841">
        <v>94980</v>
      </c>
      <c r="P562" s="841">
        <v>51380</v>
      </c>
      <c r="Q562" s="841">
        <v>17610</v>
      </c>
      <c r="R562" s="841">
        <v>29240</v>
      </c>
      <c r="S562" s="841"/>
      <c r="T562" s="841"/>
      <c r="U562" s="841"/>
      <c r="V562" s="841" t="s">
        <v>1003</v>
      </c>
      <c r="W562" s="841">
        <v>3</v>
      </c>
      <c r="X562" s="841"/>
    </row>
    <row r="563" spans="1:24" ht="12.75" customHeight="1">
      <c r="A563" s="841">
        <v>1145</v>
      </c>
      <c r="B563" s="841">
        <v>2840</v>
      </c>
      <c r="C563" s="841" t="s">
        <v>726</v>
      </c>
      <c r="D563" s="841" t="s">
        <v>946</v>
      </c>
      <c r="E563" s="841">
        <v>21571</v>
      </c>
      <c r="F563" s="841" t="s">
        <v>102</v>
      </c>
      <c r="G563" s="841" t="s">
        <v>1426</v>
      </c>
      <c r="H563" s="832" t="s">
        <v>1218</v>
      </c>
      <c r="I563" s="841"/>
      <c r="J563" s="841" t="s">
        <v>730</v>
      </c>
      <c r="K563" s="841">
        <v>2</v>
      </c>
      <c r="L563" s="841" t="s">
        <v>731</v>
      </c>
      <c r="M563" s="841">
        <v>43600</v>
      </c>
      <c r="N563" s="841" t="s">
        <v>732</v>
      </c>
      <c r="O563" s="841">
        <v>94980</v>
      </c>
      <c r="P563" s="841">
        <v>51380</v>
      </c>
      <c r="Q563" s="841">
        <v>17610</v>
      </c>
      <c r="R563" s="841">
        <v>22610</v>
      </c>
      <c r="S563" s="841"/>
      <c r="T563" s="841"/>
      <c r="U563" s="841"/>
      <c r="V563" s="841" t="s">
        <v>1003</v>
      </c>
      <c r="W563" s="841">
        <v>5</v>
      </c>
      <c r="X563" s="841"/>
    </row>
    <row r="564" spans="1:24" ht="12.75" customHeight="1">
      <c r="A564" s="841">
        <v>1034</v>
      </c>
      <c r="B564" s="841">
        <v>2840</v>
      </c>
      <c r="C564" s="841" t="s">
        <v>726</v>
      </c>
      <c r="D564" s="841" t="s">
        <v>946</v>
      </c>
      <c r="E564" s="841">
        <v>21696</v>
      </c>
      <c r="F564" s="841" t="s">
        <v>102</v>
      </c>
      <c r="G564" s="841" t="s">
        <v>1427</v>
      </c>
      <c r="H564" s="832" t="s">
        <v>1428</v>
      </c>
      <c r="I564" s="841"/>
      <c r="J564" s="841" t="s">
        <v>730</v>
      </c>
      <c r="K564" s="841">
        <v>3</v>
      </c>
      <c r="L564" s="841" t="s">
        <v>731</v>
      </c>
      <c r="M564" s="841">
        <v>43600</v>
      </c>
      <c r="N564" s="841" t="s">
        <v>732</v>
      </c>
      <c r="O564" s="841">
        <v>94980</v>
      </c>
      <c r="P564" s="841">
        <v>51380</v>
      </c>
      <c r="Q564" s="841">
        <v>17610</v>
      </c>
      <c r="R564" s="841">
        <v>22610</v>
      </c>
      <c r="S564" s="841"/>
      <c r="T564" s="841"/>
      <c r="U564" s="841"/>
      <c r="V564" s="841" t="s">
        <v>1003</v>
      </c>
      <c r="W564" s="841">
        <v>5</v>
      </c>
      <c r="X564" s="841"/>
    </row>
    <row r="565" spans="1:24" ht="12.75" customHeight="1">
      <c r="A565" s="841">
        <v>1145</v>
      </c>
      <c r="B565" s="841">
        <v>2839</v>
      </c>
      <c r="C565" s="841" t="s">
        <v>1429</v>
      </c>
      <c r="D565" s="841" t="s">
        <v>775</v>
      </c>
      <c r="E565" s="841">
        <v>21698</v>
      </c>
      <c r="F565" s="841" t="s">
        <v>102</v>
      </c>
      <c r="G565" s="841" t="s">
        <v>1430</v>
      </c>
      <c r="H565" s="832" t="s">
        <v>1061</v>
      </c>
      <c r="I565" s="841"/>
      <c r="J565" s="841" t="s">
        <v>730</v>
      </c>
      <c r="K565" s="841">
        <v>1</v>
      </c>
      <c r="L565" s="841" t="s">
        <v>731</v>
      </c>
      <c r="M565" s="841">
        <v>43600</v>
      </c>
      <c r="N565" s="841" t="s">
        <v>732</v>
      </c>
      <c r="O565" s="841">
        <v>94980</v>
      </c>
      <c r="P565" s="841">
        <v>51380</v>
      </c>
      <c r="Q565" s="841">
        <v>17610</v>
      </c>
      <c r="R565" s="841">
        <v>22610</v>
      </c>
      <c r="S565" s="841"/>
      <c r="T565" s="841"/>
      <c r="U565" s="841"/>
      <c r="V565" s="841" t="s">
        <v>1003</v>
      </c>
      <c r="W565" s="841">
        <v>4</v>
      </c>
      <c r="X565" s="841"/>
    </row>
    <row r="566" spans="1:24" ht="12.75" customHeight="1">
      <c r="A566" s="841">
        <v>1335</v>
      </c>
      <c r="B566" s="841">
        <v>2832</v>
      </c>
      <c r="C566" s="841" t="s">
        <v>1017</v>
      </c>
      <c r="D566" s="841" t="s">
        <v>775</v>
      </c>
      <c r="E566" s="841">
        <v>21699</v>
      </c>
      <c r="F566" s="841" t="s">
        <v>102</v>
      </c>
      <c r="G566" s="841" t="s">
        <v>1431</v>
      </c>
      <c r="H566" s="832" t="s">
        <v>1432</v>
      </c>
      <c r="I566" s="841"/>
      <c r="J566" s="841" t="s">
        <v>730</v>
      </c>
      <c r="K566" s="841">
        <v>10</v>
      </c>
      <c r="L566" s="841" t="s">
        <v>731</v>
      </c>
      <c r="M566" s="841">
        <v>43600</v>
      </c>
      <c r="N566" s="841" t="s">
        <v>769</v>
      </c>
      <c r="O566" s="841">
        <v>101540</v>
      </c>
      <c r="P566" s="841">
        <v>57940</v>
      </c>
      <c r="Q566" s="841">
        <v>17610</v>
      </c>
      <c r="R566" s="841">
        <v>22610</v>
      </c>
      <c r="S566" s="841"/>
      <c r="T566" s="841"/>
      <c r="U566" s="841"/>
      <c r="V566" s="841" t="s">
        <v>1003</v>
      </c>
      <c r="W566" s="841">
        <v>1</v>
      </c>
      <c r="X566" s="841"/>
    </row>
    <row r="567" spans="1:24" ht="12.75" customHeight="1">
      <c r="A567" s="841">
        <v>1335</v>
      </c>
      <c r="B567" s="841">
        <v>2832</v>
      </c>
      <c r="C567" s="841" t="s">
        <v>1017</v>
      </c>
      <c r="D567" s="841" t="s">
        <v>775</v>
      </c>
      <c r="E567" s="841">
        <v>21699</v>
      </c>
      <c r="F567" s="841" t="s">
        <v>1062</v>
      </c>
      <c r="G567" s="841" t="s">
        <v>1433</v>
      </c>
      <c r="H567" s="832" t="s">
        <v>1434</v>
      </c>
      <c r="I567" s="841"/>
      <c r="J567" s="841" t="s">
        <v>730</v>
      </c>
      <c r="K567" s="841">
        <v>5</v>
      </c>
      <c r="L567" s="841" t="s">
        <v>731</v>
      </c>
      <c r="M567" s="841">
        <v>43600</v>
      </c>
      <c r="N567" s="841" t="s">
        <v>769</v>
      </c>
      <c r="O567" s="841">
        <v>101540</v>
      </c>
      <c r="P567" s="841">
        <v>57940</v>
      </c>
      <c r="Q567" s="841">
        <v>17610</v>
      </c>
      <c r="R567" s="841">
        <v>22610</v>
      </c>
      <c r="S567" s="841"/>
      <c r="T567" s="841"/>
      <c r="U567" s="841"/>
      <c r="V567" s="841" t="s">
        <v>1064</v>
      </c>
      <c r="W567" s="841">
        <v>1</v>
      </c>
      <c r="X567" s="841"/>
    </row>
    <row r="568" spans="1:24" ht="12.75" customHeight="1">
      <c r="A568" s="841">
        <v>1335</v>
      </c>
      <c r="B568" s="841">
        <v>2832</v>
      </c>
      <c r="C568" s="841" t="s">
        <v>1017</v>
      </c>
      <c r="D568" s="841" t="s">
        <v>775</v>
      </c>
      <c r="E568" s="841">
        <v>21699</v>
      </c>
      <c r="F568" s="841" t="s">
        <v>1065</v>
      </c>
      <c r="G568" s="841" t="s">
        <v>1435</v>
      </c>
      <c r="H568" s="832" t="s">
        <v>1434</v>
      </c>
      <c r="I568" s="841"/>
      <c r="J568" s="841" t="s">
        <v>730</v>
      </c>
      <c r="K568" s="841">
        <v>5</v>
      </c>
      <c r="L568" s="841" t="s">
        <v>731</v>
      </c>
      <c r="M568" s="841">
        <v>43600</v>
      </c>
      <c r="N568" s="841" t="s">
        <v>769</v>
      </c>
      <c r="O568" s="841">
        <v>101540</v>
      </c>
      <c r="P568" s="841">
        <v>57940</v>
      </c>
      <c r="Q568" s="841">
        <v>17610</v>
      </c>
      <c r="R568" s="841">
        <v>22610</v>
      </c>
      <c r="S568" s="841"/>
      <c r="T568" s="841"/>
      <c r="U568" s="841"/>
      <c r="V568" s="841" t="s">
        <v>1064</v>
      </c>
      <c r="W568" s="841">
        <v>1</v>
      </c>
      <c r="X568" s="841"/>
    </row>
    <row r="569" spans="1:24" ht="12.75" customHeight="1">
      <c r="A569" s="841">
        <v>1335</v>
      </c>
      <c r="B569" s="841">
        <v>2832</v>
      </c>
      <c r="C569" s="841" t="s">
        <v>1017</v>
      </c>
      <c r="D569" s="841" t="s">
        <v>775</v>
      </c>
      <c r="E569" s="841">
        <v>21700</v>
      </c>
      <c r="F569" s="841" t="s">
        <v>102</v>
      </c>
      <c r="G569" s="841" t="s">
        <v>1436</v>
      </c>
      <c r="H569" s="832" t="s">
        <v>1432</v>
      </c>
      <c r="I569" s="841"/>
      <c r="J569" s="841" t="s">
        <v>730</v>
      </c>
      <c r="K569" s="841">
        <v>10</v>
      </c>
      <c r="L569" s="841" t="s">
        <v>731</v>
      </c>
      <c r="M569" s="841">
        <v>43600</v>
      </c>
      <c r="N569" s="841" t="s">
        <v>769</v>
      </c>
      <c r="O569" s="841">
        <v>101540</v>
      </c>
      <c r="P569" s="841">
        <v>57940</v>
      </c>
      <c r="Q569" s="841">
        <v>17610</v>
      </c>
      <c r="R569" s="841">
        <v>22610</v>
      </c>
      <c r="S569" s="841"/>
      <c r="T569" s="841"/>
      <c r="U569" s="841"/>
      <c r="V569" s="841" t="s">
        <v>1003</v>
      </c>
      <c r="W569" s="841">
        <v>1</v>
      </c>
      <c r="X569" s="841"/>
    </row>
    <row r="570" spans="1:24" ht="12.75" customHeight="1">
      <c r="A570" s="841">
        <v>1335</v>
      </c>
      <c r="B570" s="841">
        <v>2832</v>
      </c>
      <c r="C570" s="841" t="s">
        <v>1017</v>
      </c>
      <c r="D570" s="841" t="s">
        <v>775</v>
      </c>
      <c r="E570" s="841">
        <v>21700</v>
      </c>
      <c r="F570" s="841" t="s">
        <v>1062</v>
      </c>
      <c r="G570" s="841" t="s">
        <v>1437</v>
      </c>
      <c r="H570" s="832" t="s">
        <v>1434</v>
      </c>
      <c r="I570" s="841"/>
      <c r="J570" s="841" t="s">
        <v>730</v>
      </c>
      <c r="K570" s="841">
        <v>5</v>
      </c>
      <c r="L570" s="841" t="s">
        <v>731</v>
      </c>
      <c r="M570" s="841">
        <v>43600</v>
      </c>
      <c r="N570" s="841" t="s">
        <v>769</v>
      </c>
      <c r="O570" s="841">
        <v>101540</v>
      </c>
      <c r="P570" s="841">
        <v>57940</v>
      </c>
      <c r="Q570" s="841">
        <v>17610</v>
      </c>
      <c r="R570" s="841">
        <v>22610</v>
      </c>
      <c r="S570" s="841"/>
      <c r="T570" s="841"/>
      <c r="U570" s="841"/>
      <c r="V570" s="841" t="s">
        <v>1064</v>
      </c>
      <c r="W570" s="841">
        <v>1</v>
      </c>
      <c r="X570" s="841"/>
    </row>
    <row r="571" spans="1:24" ht="12.75" customHeight="1">
      <c r="A571" s="841">
        <v>1335</v>
      </c>
      <c r="B571" s="841">
        <v>2832</v>
      </c>
      <c r="C571" s="841" t="s">
        <v>1017</v>
      </c>
      <c r="D571" s="841" t="s">
        <v>775</v>
      </c>
      <c r="E571" s="841">
        <v>21700</v>
      </c>
      <c r="F571" s="841" t="s">
        <v>1065</v>
      </c>
      <c r="G571" s="841" t="s">
        <v>1438</v>
      </c>
      <c r="H571" s="832" t="s">
        <v>1434</v>
      </c>
      <c r="I571" s="841"/>
      <c r="J571" s="841" t="s">
        <v>730</v>
      </c>
      <c r="K571" s="841">
        <v>5</v>
      </c>
      <c r="L571" s="841" t="s">
        <v>731</v>
      </c>
      <c r="M571" s="841">
        <v>43600</v>
      </c>
      <c r="N571" s="841" t="s">
        <v>769</v>
      </c>
      <c r="O571" s="841">
        <v>101540</v>
      </c>
      <c r="P571" s="841">
        <v>57940</v>
      </c>
      <c r="Q571" s="841">
        <v>17610</v>
      </c>
      <c r="R571" s="841">
        <v>22610</v>
      </c>
      <c r="S571" s="841"/>
      <c r="T571" s="841"/>
      <c r="U571" s="841"/>
      <c r="V571" s="841" t="s">
        <v>1064</v>
      </c>
      <c r="W571" s="841">
        <v>1</v>
      </c>
      <c r="X571" s="841"/>
    </row>
    <row r="572" spans="1:24" ht="12.75" customHeight="1">
      <c r="A572" s="841">
        <v>1335</v>
      </c>
      <c r="B572" s="841">
        <v>2832</v>
      </c>
      <c r="C572" s="841" t="s">
        <v>1017</v>
      </c>
      <c r="D572" s="841" t="s">
        <v>775</v>
      </c>
      <c r="E572" s="841">
        <v>21701</v>
      </c>
      <c r="F572" s="841" t="s">
        <v>102</v>
      </c>
      <c r="G572" s="841" t="s">
        <v>1439</v>
      </c>
      <c r="H572" s="832" t="s">
        <v>1432</v>
      </c>
      <c r="I572" s="841"/>
      <c r="J572" s="841" t="s">
        <v>730</v>
      </c>
      <c r="K572" s="841">
        <v>10</v>
      </c>
      <c r="L572" s="841" t="s">
        <v>731</v>
      </c>
      <c r="M572" s="841">
        <v>43600</v>
      </c>
      <c r="N572" s="841" t="s">
        <v>769</v>
      </c>
      <c r="O572" s="841">
        <v>101540</v>
      </c>
      <c r="P572" s="841">
        <v>57940</v>
      </c>
      <c r="Q572" s="841">
        <v>17610</v>
      </c>
      <c r="R572" s="841">
        <v>22610</v>
      </c>
      <c r="S572" s="841"/>
      <c r="T572" s="841"/>
      <c r="U572" s="841"/>
      <c r="V572" s="841" t="s">
        <v>1003</v>
      </c>
      <c r="W572" s="841">
        <v>1</v>
      </c>
      <c r="X572" s="841"/>
    </row>
    <row r="573" spans="1:24" ht="12.75" customHeight="1">
      <c r="A573" s="841">
        <v>1335</v>
      </c>
      <c r="B573" s="841">
        <v>2832</v>
      </c>
      <c r="C573" s="841" t="s">
        <v>1017</v>
      </c>
      <c r="D573" s="841" t="s">
        <v>775</v>
      </c>
      <c r="E573" s="841">
        <v>21701</v>
      </c>
      <c r="F573" s="841" t="s">
        <v>1062</v>
      </c>
      <c r="G573" s="841" t="s">
        <v>1440</v>
      </c>
      <c r="H573" s="832" t="s">
        <v>1434</v>
      </c>
      <c r="I573" s="841"/>
      <c r="J573" s="841" t="s">
        <v>730</v>
      </c>
      <c r="K573" s="841">
        <v>5</v>
      </c>
      <c r="L573" s="841" t="s">
        <v>731</v>
      </c>
      <c r="M573" s="841">
        <v>43600</v>
      </c>
      <c r="N573" s="841" t="s">
        <v>769</v>
      </c>
      <c r="O573" s="841">
        <v>101540</v>
      </c>
      <c r="P573" s="841">
        <v>57940</v>
      </c>
      <c r="Q573" s="841">
        <v>17610</v>
      </c>
      <c r="R573" s="841">
        <v>22610</v>
      </c>
      <c r="S573" s="841"/>
      <c r="T573" s="841"/>
      <c r="U573" s="841"/>
      <c r="V573" s="841" t="s">
        <v>1064</v>
      </c>
      <c r="W573" s="841">
        <v>1</v>
      </c>
      <c r="X573" s="841"/>
    </row>
    <row r="574" spans="1:24" ht="12.75" customHeight="1">
      <c r="A574" s="841">
        <v>1335</v>
      </c>
      <c r="B574" s="841">
        <v>2832</v>
      </c>
      <c r="C574" s="841" t="s">
        <v>1017</v>
      </c>
      <c r="D574" s="841" t="s">
        <v>775</v>
      </c>
      <c r="E574" s="841">
        <v>21701</v>
      </c>
      <c r="F574" s="841" t="s">
        <v>1065</v>
      </c>
      <c r="G574" s="841" t="s">
        <v>1441</v>
      </c>
      <c r="H574" s="832" t="s">
        <v>1434</v>
      </c>
      <c r="I574" s="841"/>
      <c r="J574" s="841" t="s">
        <v>730</v>
      </c>
      <c r="K574" s="841">
        <v>5</v>
      </c>
      <c r="L574" s="841" t="s">
        <v>731</v>
      </c>
      <c r="M574" s="841">
        <v>43600</v>
      </c>
      <c r="N574" s="841" t="s">
        <v>769</v>
      </c>
      <c r="O574" s="841">
        <v>101540</v>
      </c>
      <c r="P574" s="841">
        <v>57940</v>
      </c>
      <c r="Q574" s="841">
        <v>17610</v>
      </c>
      <c r="R574" s="841">
        <v>22610</v>
      </c>
      <c r="S574" s="841"/>
      <c r="T574" s="841"/>
      <c r="U574" s="841"/>
      <c r="V574" s="841" t="s">
        <v>1064</v>
      </c>
      <c r="W574" s="841">
        <v>1</v>
      </c>
      <c r="X574" s="841"/>
    </row>
    <row r="575" spans="1:24" ht="12.75" customHeight="1">
      <c r="A575" s="841">
        <v>1335</v>
      </c>
      <c r="B575" s="841">
        <v>2832</v>
      </c>
      <c r="C575" s="841" t="s">
        <v>1017</v>
      </c>
      <c r="D575" s="841" t="s">
        <v>775</v>
      </c>
      <c r="E575" s="841">
        <v>21704</v>
      </c>
      <c r="F575" s="841" t="s">
        <v>102</v>
      </c>
      <c r="G575" s="841" t="s">
        <v>1442</v>
      </c>
      <c r="H575" s="832" t="s">
        <v>1432</v>
      </c>
      <c r="I575" s="841"/>
      <c r="J575" s="841" t="s">
        <v>730</v>
      </c>
      <c r="K575" s="841">
        <v>10</v>
      </c>
      <c r="L575" s="841" t="s">
        <v>731</v>
      </c>
      <c r="M575" s="841">
        <v>43600</v>
      </c>
      <c r="N575" s="841" t="s">
        <v>769</v>
      </c>
      <c r="O575" s="841">
        <v>101540</v>
      </c>
      <c r="P575" s="841">
        <v>57940</v>
      </c>
      <c r="Q575" s="841">
        <v>17610</v>
      </c>
      <c r="R575" s="841">
        <v>22610</v>
      </c>
      <c r="S575" s="841"/>
      <c r="T575" s="841"/>
      <c r="U575" s="841"/>
      <c r="V575" s="841" t="s">
        <v>1003</v>
      </c>
      <c r="W575" s="841">
        <v>1</v>
      </c>
      <c r="X575" s="841"/>
    </row>
    <row r="576" spans="1:24" ht="12.75" customHeight="1">
      <c r="A576" s="841">
        <v>1335</v>
      </c>
      <c r="B576" s="841">
        <v>2832</v>
      </c>
      <c r="C576" s="841" t="s">
        <v>1017</v>
      </c>
      <c r="D576" s="841" t="s">
        <v>775</v>
      </c>
      <c r="E576" s="841">
        <v>21713</v>
      </c>
      <c r="F576" s="841" t="s">
        <v>102</v>
      </c>
      <c r="G576" s="841" t="s">
        <v>1443</v>
      </c>
      <c r="H576" s="832" t="s">
        <v>1432</v>
      </c>
      <c r="I576" s="841"/>
      <c r="J576" s="841" t="s">
        <v>730</v>
      </c>
      <c r="K576" s="841">
        <v>10</v>
      </c>
      <c r="L576" s="841" t="s">
        <v>731</v>
      </c>
      <c r="M576" s="841">
        <v>43600</v>
      </c>
      <c r="N576" s="841" t="s">
        <v>769</v>
      </c>
      <c r="O576" s="841">
        <v>101540</v>
      </c>
      <c r="P576" s="841">
        <v>57940</v>
      </c>
      <c r="Q576" s="841">
        <v>17610</v>
      </c>
      <c r="R576" s="841">
        <v>22610</v>
      </c>
      <c r="S576" s="841"/>
      <c r="T576" s="841"/>
      <c r="U576" s="841"/>
      <c r="V576" s="841" t="s">
        <v>1003</v>
      </c>
      <c r="W576" s="841">
        <v>1</v>
      </c>
      <c r="X576" s="841"/>
    </row>
    <row r="577" spans="1:24" ht="12.75" customHeight="1">
      <c r="A577" s="841">
        <v>1034</v>
      </c>
      <c r="B577" s="841">
        <v>2840</v>
      </c>
      <c r="C577" s="841" t="s">
        <v>726</v>
      </c>
      <c r="D577" s="841" t="s">
        <v>946</v>
      </c>
      <c r="E577" s="841">
        <v>21714</v>
      </c>
      <c r="F577" s="841" t="s">
        <v>102</v>
      </c>
      <c r="G577" s="841" t="s">
        <v>1444</v>
      </c>
      <c r="H577" s="832" t="s">
        <v>1410</v>
      </c>
      <c r="I577" s="841"/>
      <c r="J577" s="841" t="s">
        <v>730</v>
      </c>
      <c r="K577" s="841">
        <v>0.5</v>
      </c>
      <c r="L577" s="841" t="s">
        <v>731</v>
      </c>
      <c r="M577" s="841">
        <v>43600</v>
      </c>
      <c r="N577" s="841" t="s">
        <v>732</v>
      </c>
      <c r="O577" s="841">
        <v>94980</v>
      </c>
      <c r="P577" s="841">
        <v>51380</v>
      </c>
      <c r="Q577" s="841">
        <v>17610</v>
      </c>
      <c r="R577" s="841">
        <v>22610</v>
      </c>
      <c r="S577" s="841"/>
      <c r="T577" s="841"/>
      <c r="U577" s="841"/>
      <c r="V577" s="841" t="s">
        <v>1003</v>
      </c>
      <c r="W577" s="841">
        <v>5</v>
      </c>
      <c r="X577" s="841"/>
    </row>
    <row r="578" spans="1:24" ht="12.75" customHeight="1">
      <c r="A578" s="841">
        <v>1034</v>
      </c>
      <c r="B578" s="841">
        <v>2828</v>
      </c>
      <c r="C578" s="841" t="s">
        <v>982</v>
      </c>
      <c r="D578" s="841" t="s">
        <v>946</v>
      </c>
      <c r="E578" s="841">
        <v>21715</v>
      </c>
      <c r="F578" s="841" t="s">
        <v>102</v>
      </c>
      <c r="G578" s="841" t="s">
        <v>1445</v>
      </c>
      <c r="H578" s="832" t="s">
        <v>1446</v>
      </c>
      <c r="I578" s="841"/>
      <c r="J578" s="841" t="s">
        <v>730</v>
      </c>
      <c r="K578" s="841">
        <v>2</v>
      </c>
      <c r="L578" s="841" t="s">
        <v>731</v>
      </c>
      <c r="M578" s="841">
        <v>43600</v>
      </c>
      <c r="N578" s="841" t="s">
        <v>843</v>
      </c>
      <c r="O578" s="841">
        <v>149210</v>
      </c>
      <c r="P578" s="841">
        <v>105610</v>
      </c>
      <c r="Q578" s="841">
        <v>17610</v>
      </c>
      <c r="R578" s="841">
        <v>22610</v>
      </c>
      <c r="S578" s="841"/>
      <c r="T578" s="841"/>
      <c r="U578" s="841"/>
      <c r="V578" s="841" t="s">
        <v>1003</v>
      </c>
      <c r="W578" s="841">
        <v>2</v>
      </c>
      <c r="X578" s="841"/>
    </row>
    <row r="579" spans="1:24" ht="12.75" customHeight="1">
      <c r="A579" s="841">
        <v>1555</v>
      </c>
      <c r="B579" s="841">
        <v>2845</v>
      </c>
      <c r="C579" s="841" t="s">
        <v>1447</v>
      </c>
      <c r="D579" s="841" t="s">
        <v>1112</v>
      </c>
      <c r="E579" s="841">
        <v>21897</v>
      </c>
      <c r="F579" s="841" t="s">
        <v>102</v>
      </c>
      <c r="G579" s="841" t="s">
        <v>1448</v>
      </c>
      <c r="H579" s="832" t="s">
        <v>1449</v>
      </c>
      <c r="I579" s="841"/>
      <c r="J579" s="841" t="s">
        <v>730</v>
      </c>
      <c r="K579" s="841">
        <v>2</v>
      </c>
      <c r="L579" s="841" t="s">
        <v>731</v>
      </c>
      <c r="M579" s="841">
        <v>43600</v>
      </c>
      <c r="N579" s="841" t="s">
        <v>1034</v>
      </c>
      <c r="O579" s="841">
        <v>210090</v>
      </c>
      <c r="P579" s="841">
        <v>166490</v>
      </c>
      <c r="Q579" s="841">
        <v>17610</v>
      </c>
      <c r="R579" s="841">
        <v>22610</v>
      </c>
      <c r="S579" s="841"/>
      <c r="T579" s="841"/>
      <c r="U579" s="841"/>
      <c r="V579" s="841" t="s">
        <v>1003</v>
      </c>
      <c r="W579" s="841">
        <v>2</v>
      </c>
      <c r="X579" s="841"/>
    </row>
    <row r="580" spans="1:24" ht="12.75" customHeight="1">
      <c r="A580" s="841">
        <v>1545</v>
      </c>
      <c r="B580" s="841">
        <v>2846</v>
      </c>
      <c r="C580" s="841" t="s">
        <v>1400</v>
      </c>
      <c r="D580" s="841" t="s">
        <v>1112</v>
      </c>
      <c r="E580" s="841">
        <v>21898</v>
      </c>
      <c r="F580" s="841" t="s">
        <v>102</v>
      </c>
      <c r="G580" s="841" t="s">
        <v>1450</v>
      </c>
      <c r="H580" s="832" t="s">
        <v>1449</v>
      </c>
      <c r="I580" s="841"/>
      <c r="J580" s="841" t="s">
        <v>730</v>
      </c>
      <c r="K580" s="841">
        <v>2</v>
      </c>
      <c r="L580" s="841" t="s">
        <v>731</v>
      </c>
      <c r="M580" s="841">
        <v>43600</v>
      </c>
      <c r="N580" s="841" t="s">
        <v>1034</v>
      </c>
      <c r="O580" s="841">
        <v>210090</v>
      </c>
      <c r="P580" s="841">
        <v>166490</v>
      </c>
      <c r="Q580" s="841">
        <v>17610</v>
      </c>
      <c r="R580" s="841">
        <v>22610</v>
      </c>
      <c r="S580" s="841"/>
      <c r="T580" s="841"/>
      <c r="U580" s="841"/>
      <c r="V580" s="841" t="s">
        <v>1003</v>
      </c>
      <c r="W580" s="841">
        <v>2</v>
      </c>
      <c r="X580" s="841"/>
    </row>
    <row r="581" spans="1:24" ht="12.75" customHeight="1">
      <c r="A581" s="841">
        <v>1410</v>
      </c>
      <c r="B581" s="841">
        <v>2823</v>
      </c>
      <c r="C581" s="841" t="s">
        <v>856</v>
      </c>
      <c r="D581" s="841" t="s">
        <v>974</v>
      </c>
      <c r="E581" s="841">
        <v>21899</v>
      </c>
      <c r="F581" s="841" t="s">
        <v>102</v>
      </c>
      <c r="G581" s="841" t="s">
        <v>1451</v>
      </c>
      <c r="H581" s="832" t="s">
        <v>1452</v>
      </c>
      <c r="I581" s="841"/>
      <c r="J581" s="841" t="s">
        <v>730</v>
      </c>
      <c r="K581" s="841">
        <v>5</v>
      </c>
      <c r="L581" s="841" t="s">
        <v>731</v>
      </c>
      <c r="M581" s="841">
        <v>43600</v>
      </c>
      <c r="N581" s="841" t="s">
        <v>747</v>
      </c>
      <c r="O581" s="841">
        <v>109600</v>
      </c>
      <c r="P581" s="841">
        <v>66000</v>
      </c>
      <c r="Q581" s="841">
        <v>17610</v>
      </c>
      <c r="R581" s="841">
        <v>22610</v>
      </c>
      <c r="S581" s="841"/>
      <c r="T581" s="841"/>
      <c r="U581" s="841"/>
      <c r="V581" s="841" t="s">
        <v>1003</v>
      </c>
      <c r="W581" s="841">
        <v>1</v>
      </c>
      <c r="X581" s="841"/>
    </row>
    <row r="582" spans="1:24" ht="12.75" customHeight="1">
      <c r="A582" s="841">
        <v>1034</v>
      </c>
      <c r="B582" s="841">
        <v>2840</v>
      </c>
      <c r="C582" s="841" t="s">
        <v>726</v>
      </c>
      <c r="D582" s="841" t="s">
        <v>946</v>
      </c>
      <c r="E582" s="841">
        <v>21900</v>
      </c>
      <c r="F582" s="841" t="s">
        <v>102</v>
      </c>
      <c r="G582" s="841" t="s">
        <v>1453</v>
      </c>
      <c r="H582" s="832" t="s">
        <v>1416</v>
      </c>
      <c r="I582" s="841"/>
      <c r="J582" s="841" t="s">
        <v>730</v>
      </c>
      <c r="K582" s="841">
        <v>1</v>
      </c>
      <c r="L582" s="841" t="s">
        <v>731</v>
      </c>
      <c r="M582" s="841">
        <v>43600</v>
      </c>
      <c r="N582" s="841" t="s">
        <v>732</v>
      </c>
      <c r="O582" s="841">
        <v>94980</v>
      </c>
      <c r="P582" s="841">
        <v>51380</v>
      </c>
      <c r="Q582" s="841">
        <v>17610</v>
      </c>
      <c r="R582" s="841">
        <v>22610</v>
      </c>
      <c r="S582" s="841"/>
      <c r="T582" s="841"/>
      <c r="U582" s="841"/>
      <c r="V582" s="841" t="s">
        <v>1003</v>
      </c>
      <c r="W582" s="841">
        <v>9</v>
      </c>
      <c r="X582" s="841"/>
    </row>
    <row r="583" spans="1:24" ht="12.75" customHeight="1">
      <c r="A583" s="841">
        <v>1680</v>
      </c>
      <c r="B583" s="841">
        <v>2840</v>
      </c>
      <c r="C583" s="841" t="s">
        <v>726</v>
      </c>
      <c r="D583" s="841" t="s">
        <v>727</v>
      </c>
      <c r="E583" s="841">
        <v>21901</v>
      </c>
      <c r="F583" s="841" t="s">
        <v>102</v>
      </c>
      <c r="G583" s="841" t="s">
        <v>1454</v>
      </c>
      <c r="H583" s="832" t="s">
        <v>1200</v>
      </c>
      <c r="I583" s="841"/>
      <c r="J583" s="841" t="s">
        <v>730</v>
      </c>
      <c r="K583" s="841">
        <v>5</v>
      </c>
      <c r="L583" s="841" t="s">
        <v>731</v>
      </c>
      <c r="M583" s="841">
        <v>43600</v>
      </c>
      <c r="N583" s="841" t="s">
        <v>732</v>
      </c>
      <c r="O583" s="841">
        <v>94980</v>
      </c>
      <c r="P583" s="841">
        <v>51380</v>
      </c>
      <c r="Q583" s="841">
        <v>17610</v>
      </c>
      <c r="R583" s="841">
        <v>29240</v>
      </c>
      <c r="S583" s="841"/>
      <c r="T583" s="841"/>
      <c r="U583" s="841"/>
      <c r="V583" s="841" t="s">
        <v>1003</v>
      </c>
      <c r="W583" s="841">
        <v>2</v>
      </c>
      <c r="X583" s="841"/>
    </row>
    <row r="584" spans="1:24" ht="12.75" customHeight="1">
      <c r="A584" s="841">
        <v>1145</v>
      </c>
      <c r="B584" s="841">
        <v>2840</v>
      </c>
      <c r="C584" s="841" t="s">
        <v>726</v>
      </c>
      <c r="D584" s="841" t="s">
        <v>775</v>
      </c>
      <c r="E584" s="841">
        <v>21902</v>
      </c>
      <c r="F584" s="841" t="s">
        <v>102</v>
      </c>
      <c r="G584" s="841" t="s">
        <v>1455</v>
      </c>
      <c r="H584" s="832" t="s">
        <v>1456</v>
      </c>
      <c r="I584" s="841"/>
      <c r="J584" s="841" t="s">
        <v>730</v>
      </c>
      <c r="K584" s="841">
        <v>2</v>
      </c>
      <c r="L584" s="841" t="s">
        <v>731</v>
      </c>
      <c r="M584" s="841">
        <v>43600</v>
      </c>
      <c r="N584" s="841" t="s">
        <v>732</v>
      </c>
      <c r="O584" s="841">
        <v>94980</v>
      </c>
      <c r="P584" s="841">
        <v>51380</v>
      </c>
      <c r="Q584" s="841">
        <v>17610</v>
      </c>
      <c r="R584" s="841">
        <v>22610</v>
      </c>
      <c r="S584" s="841"/>
      <c r="T584" s="841"/>
      <c r="U584" s="841"/>
      <c r="V584" s="841" t="s">
        <v>1003</v>
      </c>
      <c r="W584" s="841">
        <v>2</v>
      </c>
      <c r="X584" s="841"/>
    </row>
    <row r="585" spans="1:24" ht="12.75" customHeight="1">
      <c r="A585" s="841">
        <v>1145</v>
      </c>
      <c r="B585" s="841">
        <v>2840</v>
      </c>
      <c r="C585" s="841" t="s">
        <v>726</v>
      </c>
      <c r="D585" s="841" t="s">
        <v>775</v>
      </c>
      <c r="E585" s="841">
        <v>21903</v>
      </c>
      <c r="F585" s="841" t="s">
        <v>102</v>
      </c>
      <c r="G585" s="841" t="s">
        <v>1457</v>
      </c>
      <c r="H585" s="832" t="s">
        <v>1458</v>
      </c>
      <c r="I585" s="841"/>
      <c r="J585" s="841" t="s">
        <v>730</v>
      </c>
      <c r="K585" s="841">
        <v>1</v>
      </c>
      <c r="L585" s="841" t="s">
        <v>1116</v>
      </c>
      <c r="M585" s="841">
        <v>43600</v>
      </c>
      <c r="N585" s="841" t="s">
        <v>732</v>
      </c>
      <c r="O585" s="841">
        <v>94980</v>
      </c>
      <c r="P585" s="841">
        <v>51380</v>
      </c>
      <c r="Q585" s="841">
        <v>17610</v>
      </c>
      <c r="R585" s="841">
        <v>22610</v>
      </c>
      <c r="S585" s="841"/>
      <c r="T585" s="841"/>
      <c r="U585" s="841"/>
      <c r="V585" s="841" t="s">
        <v>1003</v>
      </c>
      <c r="W585" s="841">
        <v>5</v>
      </c>
      <c r="X585" s="841"/>
    </row>
    <row r="586" spans="1:24" ht="12.75" customHeight="1">
      <c r="A586" s="841">
        <v>1145</v>
      </c>
      <c r="B586" s="841">
        <v>2840</v>
      </c>
      <c r="C586" s="841" t="s">
        <v>726</v>
      </c>
      <c r="D586" s="841" t="s">
        <v>775</v>
      </c>
      <c r="E586" s="841">
        <v>21904</v>
      </c>
      <c r="F586" s="841" t="s">
        <v>102</v>
      </c>
      <c r="G586" s="841" t="s">
        <v>1459</v>
      </c>
      <c r="H586" s="832" t="s">
        <v>1458</v>
      </c>
      <c r="I586" s="841"/>
      <c r="J586" s="841" t="s">
        <v>730</v>
      </c>
      <c r="K586" s="841">
        <v>2</v>
      </c>
      <c r="L586" s="841" t="s">
        <v>1116</v>
      </c>
      <c r="M586" s="841">
        <v>43600</v>
      </c>
      <c r="N586" s="841" t="s">
        <v>732</v>
      </c>
      <c r="O586" s="841">
        <v>94980</v>
      </c>
      <c r="P586" s="841">
        <v>51380</v>
      </c>
      <c r="Q586" s="841">
        <v>17610</v>
      </c>
      <c r="R586" s="841">
        <v>22610</v>
      </c>
      <c r="S586" s="841"/>
      <c r="T586" s="841"/>
      <c r="U586" s="841"/>
      <c r="V586" s="841" t="s">
        <v>1003</v>
      </c>
      <c r="W586" s="841">
        <v>2</v>
      </c>
      <c r="X586" s="841"/>
    </row>
    <row r="587" spans="1:24" ht="12.75" customHeight="1">
      <c r="A587" s="841">
        <v>1145</v>
      </c>
      <c r="B587" s="841">
        <v>2840</v>
      </c>
      <c r="C587" s="841" t="s">
        <v>726</v>
      </c>
      <c r="D587" s="841" t="s">
        <v>775</v>
      </c>
      <c r="E587" s="841">
        <v>21905</v>
      </c>
      <c r="F587" s="841" t="s">
        <v>102</v>
      </c>
      <c r="G587" s="841" t="s">
        <v>1460</v>
      </c>
      <c r="H587" s="832" t="s">
        <v>1458</v>
      </c>
      <c r="I587" s="841"/>
      <c r="J587" s="841" t="s">
        <v>730</v>
      </c>
      <c r="K587" s="841">
        <v>2</v>
      </c>
      <c r="L587" s="841" t="s">
        <v>1116</v>
      </c>
      <c r="M587" s="841">
        <v>43600</v>
      </c>
      <c r="N587" s="841" t="s">
        <v>732</v>
      </c>
      <c r="O587" s="841">
        <v>94980</v>
      </c>
      <c r="P587" s="841">
        <v>51380</v>
      </c>
      <c r="Q587" s="841">
        <v>17610</v>
      </c>
      <c r="R587" s="841">
        <v>22610</v>
      </c>
      <c r="S587" s="841"/>
      <c r="T587" s="841"/>
      <c r="U587" s="841"/>
      <c r="V587" s="841" t="s">
        <v>1003</v>
      </c>
      <c r="W587" s="841">
        <v>2</v>
      </c>
      <c r="X587" s="841"/>
    </row>
    <row r="588" spans="1:24" ht="12.75" customHeight="1">
      <c r="A588" s="841">
        <v>1335</v>
      </c>
      <c r="B588" s="841">
        <v>2825</v>
      </c>
      <c r="C588" s="841" t="s">
        <v>1260</v>
      </c>
      <c r="D588" s="841" t="s">
        <v>775</v>
      </c>
      <c r="E588" s="841">
        <v>21906</v>
      </c>
      <c r="F588" s="841" t="s">
        <v>102</v>
      </c>
      <c r="G588" s="841" t="s">
        <v>1461</v>
      </c>
      <c r="H588" s="832" t="s">
        <v>1214</v>
      </c>
      <c r="I588" s="841"/>
      <c r="J588" s="841" t="s">
        <v>730</v>
      </c>
      <c r="K588" s="841">
        <v>5</v>
      </c>
      <c r="L588" s="841" t="s">
        <v>731</v>
      </c>
      <c r="M588" s="841">
        <v>43600</v>
      </c>
      <c r="N588" s="841" t="s">
        <v>843</v>
      </c>
      <c r="O588" s="841">
        <v>149210</v>
      </c>
      <c r="P588" s="841">
        <v>105610</v>
      </c>
      <c r="Q588" s="841">
        <v>17610</v>
      </c>
      <c r="R588" s="841">
        <v>22610</v>
      </c>
      <c r="S588" s="841"/>
      <c r="T588" s="841"/>
      <c r="U588" s="841"/>
      <c r="V588" s="841" t="s">
        <v>1003</v>
      </c>
      <c r="W588" s="841">
        <v>1</v>
      </c>
      <c r="X588" s="841"/>
    </row>
    <row r="589" spans="1:24" ht="12.75" customHeight="1">
      <c r="A589" s="841">
        <v>1335</v>
      </c>
      <c r="B589" s="841">
        <v>2825</v>
      </c>
      <c r="C589" s="841" t="s">
        <v>1260</v>
      </c>
      <c r="D589" s="841" t="s">
        <v>775</v>
      </c>
      <c r="E589" s="841">
        <v>21907</v>
      </c>
      <c r="F589" s="841" t="s">
        <v>102</v>
      </c>
      <c r="G589" s="841" t="s">
        <v>1462</v>
      </c>
      <c r="H589" s="832" t="s">
        <v>1214</v>
      </c>
      <c r="I589" s="841"/>
      <c r="J589" s="841" t="s">
        <v>730</v>
      </c>
      <c r="K589" s="841">
        <v>10</v>
      </c>
      <c r="L589" s="841" t="s">
        <v>731</v>
      </c>
      <c r="M589" s="841">
        <v>43600</v>
      </c>
      <c r="N589" s="841" t="s">
        <v>843</v>
      </c>
      <c r="O589" s="841">
        <v>149210</v>
      </c>
      <c r="P589" s="841">
        <v>105610</v>
      </c>
      <c r="Q589" s="841">
        <v>17610</v>
      </c>
      <c r="R589" s="841">
        <v>22610</v>
      </c>
      <c r="S589" s="841"/>
      <c r="T589" s="841"/>
      <c r="U589" s="841"/>
      <c r="V589" s="841" t="s">
        <v>1003</v>
      </c>
      <c r="W589" s="841">
        <v>1</v>
      </c>
      <c r="X589" s="841"/>
    </row>
    <row r="590" spans="1:24" ht="12.75" customHeight="1">
      <c r="A590" s="841">
        <v>1565</v>
      </c>
      <c r="B590" s="841">
        <v>2839</v>
      </c>
      <c r="C590" s="841" t="s">
        <v>1429</v>
      </c>
      <c r="D590" s="841" t="s">
        <v>1112</v>
      </c>
      <c r="E590" s="841">
        <v>21908</v>
      </c>
      <c r="F590" s="841" t="s">
        <v>102</v>
      </c>
      <c r="G590" s="841" t="s">
        <v>1463</v>
      </c>
      <c r="H590" s="832" t="s">
        <v>1464</v>
      </c>
      <c r="I590" s="841"/>
      <c r="J590" s="841" t="s">
        <v>730</v>
      </c>
      <c r="K590" s="841">
        <v>3</v>
      </c>
      <c r="L590" s="841" t="s">
        <v>731</v>
      </c>
      <c r="M590" s="841">
        <v>43600</v>
      </c>
      <c r="N590" s="841" t="s">
        <v>732</v>
      </c>
      <c r="O590" s="841">
        <v>94980</v>
      </c>
      <c r="P590" s="841">
        <v>51380</v>
      </c>
      <c r="Q590" s="841">
        <v>17610</v>
      </c>
      <c r="R590" s="841">
        <v>22610</v>
      </c>
      <c r="S590" s="841"/>
      <c r="T590" s="841"/>
      <c r="U590" s="841"/>
      <c r="V590" s="841" t="s">
        <v>1003</v>
      </c>
      <c r="W590" s="841">
        <v>1</v>
      </c>
      <c r="X590" s="841"/>
    </row>
    <row r="591" spans="1:24" ht="12.75" customHeight="1">
      <c r="A591" s="841">
        <v>1455</v>
      </c>
      <c r="B591" s="841">
        <v>2806</v>
      </c>
      <c r="C591" s="841" t="s">
        <v>841</v>
      </c>
      <c r="D591" s="841" t="s">
        <v>775</v>
      </c>
      <c r="E591" s="841">
        <v>21909</v>
      </c>
      <c r="F591" s="841" t="s">
        <v>102</v>
      </c>
      <c r="G591" s="841" t="s">
        <v>1465</v>
      </c>
      <c r="H591" s="832" t="s">
        <v>1214</v>
      </c>
      <c r="I591" s="841"/>
      <c r="J591" s="841" t="s">
        <v>730</v>
      </c>
      <c r="K591" s="841">
        <v>2</v>
      </c>
      <c r="L591" s="841" t="s">
        <v>731</v>
      </c>
      <c r="M591" s="841">
        <v>43600</v>
      </c>
      <c r="N591" s="841" t="s">
        <v>843</v>
      </c>
      <c r="O591" s="841">
        <v>149210</v>
      </c>
      <c r="P591" s="841">
        <v>105610</v>
      </c>
      <c r="Q591" s="841">
        <v>17610</v>
      </c>
      <c r="R591" s="841">
        <v>22610</v>
      </c>
      <c r="S591" s="841"/>
      <c r="T591" s="841"/>
      <c r="U591" s="841"/>
      <c r="V591" s="841" t="s">
        <v>1003</v>
      </c>
      <c r="W591" s="841">
        <v>1</v>
      </c>
      <c r="X591" s="841"/>
    </row>
    <row r="592" spans="1:24" ht="12.75" customHeight="1">
      <c r="A592" s="841">
        <v>1350</v>
      </c>
      <c r="B592" s="841">
        <v>2833</v>
      </c>
      <c r="C592" s="841" t="s">
        <v>1466</v>
      </c>
      <c r="D592" s="841" t="s">
        <v>946</v>
      </c>
      <c r="E592" s="841">
        <v>21910</v>
      </c>
      <c r="F592" s="841" t="s">
        <v>102</v>
      </c>
      <c r="G592" s="841" t="s">
        <v>1467</v>
      </c>
      <c r="H592" s="832" t="s">
        <v>1214</v>
      </c>
      <c r="I592" s="841"/>
      <c r="J592" s="841" t="s">
        <v>730</v>
      </c>
      <c r="K592" s="841">
        <v>10</v>
      </c>
      <c r="L592" s="841" t="s">
        <v>731</v>
      </c>
      <c r="M592" s="841">
        <v>43600</v>
      </c>
      <c r="N592" s="841" t="s">
        <v>843</v>
      </c>
      <c r="O592" s="841">
        <v>149210</v>
      </c>
      <c r="P592" s="841">
        <v>105610</v>
      </c>
      <c r="Q592" s="841">
        <v>17610</v>
      </c>
      <c r="R592" s="841">
        <v>17000</v>
      </c>
      <c r="S592" s="841"/>
      <c r="T592" s="841"/>
      <c r="U592" s="841"/>
      <c r="V592" s="841" t="s">
        <v>1003</v>
      </c>
      <c r="W592" s="841">
        <v>2</v>
      </c>
      <c r="X592" s="841"/>
    </row>
    <row r="593" spans="1:24" ht="12.75" customHeight="1">
      <c r="A593" s="841">
        <v>1034</v>
      </c>
      <c r="B593" s="841">
        <v>2800</v>
      </c>
      <c r="C593" s="841" t="s">
        <v>1468</v>
      </c>
      <c r="D593" s="841" t="s">
        <v>946</v>
      </c>
      <c r="E593" s="841">
        <v>21911</v>
      </c>
      <c r="F593" s="841" t="s">
        <v>102</v>
      </c>
      <c r="G593" s="841" t="s">
        <v>1469</v>
      </c>
      <c r="H593" s="832" t="s">
        <v>1446</v>
      </c>
      <c r="I593" s="841"/>
      <c r="J593" s="841" t="s">
        <v>730</v>
      </c>
      <c r="K593" s="841">
        <v>3</v>
      </c>
      <c r="L593" s="841" t="s">
        <v>731</v>
      </c>
      <c r="M593" s="841">
        <v>43600</v>
      </c>
      <c r="N593" s="841" t="s">
        <v>747</v>
      </c>
      <c r="O593" s="841">
        <v>109600</v>
      </c>
      <c r="P593" s="841">
        <v>66000</v>
      </c>
      <c r="Q593" s="841">
        <v>17610</v>
      </c>
      <c r="R593" s="841">
        <v>22610</v>
      </c>
      <c r="S593" s="841"/>
      <c r="T593" s="841"/>
      <c r="U593" s="841"/>
      <c r="V593" s="841" t="s">
        <v>1003</v>
      </c>
      <c r="W593" s="841">
        <v>1</v>
      </c>
      <c r="X593" s="841"/>
    </row>
    <row r="594" spans="1:24" ht="12.75" customHeight="1">
      <c r="A594" s="841">
        <v>1410</v>
      </c>
      <c r="B594" s="841">
        <v>2840</v>
      </c>
      <c r="C594" s="841" t="s">
        <v>726</v>
      </c>
      <c r="D594" s="841" t="s">
        <v>974</v>
      </c>
      <c r="E594" s="841">
        <v>21912</v>
      </c>
      <c r="F594" s="841" t="s">
        <v>102</v>
      </c>
      <c r="G594" s="841" t="s">
        <v>1470</v>
      </c>
      <c r="H594" s="832" t="s">
        <v>1471</v>
      </c>
      <c r="I594" s="841"/>
      <c r="J594" s="841" t="s">
        <v>730</v>
      </c>
      <c r="K594" s="841">
        <v>5</v>
      </c>
      <c r="L594" s="841" t="s">
        <v>731</v>
      </c>
      <c r="M594" s="841">
        <v>43600</v>
      </c>
      <c r="N594" s="841" t="s">
        <v>732</v>
      </c>
      <c r="O594" s="841">
        <v>94980</v>
      </c>
      <c r="P594" s="841">
        <v>51380</v>
      </c>
      <c r="Q594" s="841">
        <v>17610</v>
      </c>
      <c r="R594" s="841">
        <v>22610</v>
      </c>
      <c r="S594" s="841"/>
      <c r="T594" s="841"/>
      <c r="U594" s="841"/>
      <c r="V594" s="841" t="s">
        <v>1003</v>
      </c>
      <c r="W594" s="841">
        <v>1</v>
      </c>
      <c r="X594" s="841"/>
    </row>
    <row r="595" spans="1:24" ht="12.75" customHeight="1">
      <c r="A595" s="841">
        <v>1410</v>
      </c>
      <c r="B595" s="841">
        <v>2840</v>
      </c>
      <c r="C595" s="841" t="s">
        <v>726</v>
      </c>
      <c r="D595" s="841" t="s">
        <v>974</v>
      </c>
      <c r="E595" s="841">
        <v>21913</v>
      </c>
      <c r="F595" s="841" t="s">
        <v>102</v>
      </c>
      <c r="G595" s="841" t="s">
        <v>1472</v>
      </c>
      <c r="H595" s="832" t="s">
        <v>1471</v>
      </c>
      <c r="I595" s="841"/>
      <c r="J595" s="841" t="s">
        <v>730</v>
      </c>
      <c r="K595" s="841">
        <v>5</v>
      </c>
      <c r="L595" s="841" t="s">
        <v>731</v>
      </c>
      <c r="M595" s="841">
        <v>43600</v>
      </c>
      <c r="N595" s="841" t="s">
        <v>732</v>
      </c>
      <c r="O595" s="841">
        <v>94980</v>
      </c>
      <c r="P595" s="841">
        <v>51380</v>
      </c>
      <c r="Q595" s="841">
        <v>17610</v>
      </c>
      <c r="R595" s="841">
        <v>22610</v>
      </c>
      <c r="S595" s="841"/>
      <c r="T595" s="841"/>
      <c r="U595" s="841"/>
      <c r="V595" s="841" t="s">
        <v>1003</v>
      </c>
      <c r="W595" s="841">
        <v>1</v>
      </c>
      <c r="X595" s="841"/>
    </row>
    <row r="596" spans="1:24" ht="12.75" customHeight="1">
      <c r="A596" s="841">
        <v>1535</v>
      </c>
      <c r="B596" s="841">
        <v>2824</v>
      </c>
      <c r="C596" s="841" t="s">
        <v>1097</v>
      </c>
      <c r="D596" s="841" t="s">
        <v>1112</v>
      </c>
      <c r="E596" s="841">
        <v>21914</v>
      </c>
      <c r="F596" s="841" t="s">
        <v>102</v>
      </c>
      <c r="G596" s="841" t="s">
        <v>1473</v>
      </c>
      <c r="H596" s="832" t="s">
        <v>1474</v>
      </c>
      <c r="I596" s="841"/>
      <c r="J596" s="841" t="s">
        <v>730</v>
      </c>
      <c r="K596" s="841">
        <v>48</v>
      </c>
      <c r="L596" s="841" t="s">
        <v>731</v>
      </c>
      <c r="M596" s="841">
        <v>43600</v>
      </c>
      <c r="N596" s="841" t="s">
        <v>817</v>
      </c>
      <c r="O596" s="841">
        <v>164010</v>
      </c>
      <c r="P596" s="841">
        <v>120410</v>
      </c>
      <c r="Q596" s="841">
        <v>17610</v>
      </c>
      <c r="R596" s="841">
        <v>22610</v>
      </c>
      <c r="S596" s="841"/>
      <c r="T596" s="841"/>
      <c r="U596" s="841"/>
      <c r="V596" s="841" t="s">
        <v>1003</v>
      </c>
      <c r="W596" s="841">
        <v>1</v>
      </c>
      <c r="X596" s="841"/>
    </row>
    <row r="597" spans="1:24" ht="12.75" customHeight="1">
      <c r="A597" s="841">
        <v>1410</v>
      </c>
      <c r="B597" s="841">
        <v>2840</v>
      </c>
      <c r="C597" s="841" t="s">
        <v>726</v>
      </c>
      <c r="D597" s="841" t="s">
        <v>974</v>
      </c>
      <c r="E597" s="841">
        <v>21924</v>
      </c>
      <c r="F597" s="841" t="s">
        <v>102</v>
      </c>
      <c r="G597" s="841" t="s">
        <v>1475</v>
      </c>
      <c r="H597" s="832" t="s">
        <v>1471</v>
      </c>
      <c r="I597" s="841"/>
      <c r="J597" s="841" t="s">
        <v>730</v>
      </c>
      <c r="K597" s="841">
        <v>5</v>
      </c>
      <c r="L597" s="841" t="s">
        <v>731</v>
      </c>
      <c r="M597" s="841">
        <v>43600</v>
      </c>
      <c r="N597" s="841" t="s">
        <v>732</v>
      </c>
      <c r="O597" s="841">
        <v>94980</v>
      </c>
      <c r="P597" s="841">
        <v>51380</v>
      </c>
      <c r="Q597" s="841">
        <v>17610</v>
      </c>
      <c r="R597" s="841">
        <v>22610</v>
      </c>
      <c r="S597" s="841"/>
      <c r="T597" s="841"/>
      <c r="U597" s="841"/>
      <c r="V597" s="841" t="s">
        <v>1003</v>
      </c>
      <c r="W597" s="841">
        <v>1</v>
      </c>
      <c r="X597" s="841"/>
    </row>
    <row r="598" spans="1:24" ht="12.75" customHeight="1">
      <c r="A598" s="841">
        <v>1912</v>
      </c>
      <c r="B598" s="841">
        <v>2840</v>
      </c>
      <c r="C598" s="841" t="s">
        <v>726</v>
      </c>
      <c r="D598" s="841" t="s">
        <v>923</v>
      </c>
      <c r="E598" s="841">
        <v>21925</v>
      </c>
      <c r="F598" s="841" t="s">
        <v>102</v>
      </c>
      <c r="G598" s="841" t="s">
        <v>1476</v>
      </c>
      <c r="H598" s="832" t="s">
        <v>1432</v>
      </c>
      <c r="I598" s="841"/>
      <c r="J598" s="841" t="s">
        <v>730</v>
      </c>
      <c r="K598" s="841">
        <v>2</v>
      </c>
      <c r="L598" s="841" t="s">
        <v>731</v>
      </c>
      <c r="M598" s="841">
        <v>43600</v>
      </c>
      <c r="N598" s="841" t="s">
        <v>732</v>
      </c>
      <c r="O598" s="841">
        <v>94980</v>
      </c>
      <c r="P598" s="841">
        <v>51380</v>
      </c>
      <c r="Q598" s="841">
        <v>9180</v>
      </c>
      <c r="R598" s="841">
        <v>8350</v>
      </c>
      <c r="S598" s="841"/>
      <c r="T598" s="841"/>
      <c r="U598" s="841"/>
      <c r="V598" s="841" t="s">
        <v>1003</v>
      </c>
      <c r="W598" s="841">
        <v>3</v>
      </c>
      <c r="X598" s="841"/>
    </row>
    <row r="599" spans="1:24" ht="12.75" customHeight="1">
      <c r="A599" s="841">
        <v>1605</v>
      </c>
      <c r="B599" s="841">
        <v>2813</v>
      </c>
      <c r="C599" s="841" t="s">
        <v>766</v>
      </c>
      <c r="D599" s="841" t="s">
        <v>767</v>
      </c>
      <c r="E599" s="841">
        <v>21958</v>
      </c>
      <c r="F599" s="841" t="s">
        <v>102</v>
      </c>
      <c r="G599" s="841" t="s">
        <v>1477</v>
      </c>
      <c r="H599" s="832" t="s">
        <v>1218</v>
      </c>
      <c r="I599" s="841"/>
      <c r="J599" s="841" t="s">
        <v>730</v>
      </c>
      <c r="K599" s="841">
        <v>5</v>
      </c>
      <c r="L599" s="841" t="s">
        <v>731</v>
      </c>
      <c r="M599" s="841">
        <v>43600</v>
      </c>
      <c r="N599" s="841" t="s">
        <v>769</v>
      </c>
      <c r="O599" s="841">
        <v>101540</v>
      </c>
      <c r="P599" s="841">
        <v>57940</v>
      </c>
      <c r="Q599" s="841">
        <v>17610</v>
      </c>
      <c r="R599" s="841">
        <v>17000</v>
      </c>
      <c r="S599" s="841"/>
      <c r="T599" s="841"/>
      <c r="U599" s="841"/>
      <c r="V599" s="841" t="s">
        <v>1003</v>
      </c>
      <c r="W599" s="841">
        <v>2</v>
      </c>
      <c r="X599" s="841"/>
    </row>
    <row r="600" spans="1:24" ht="12.75" customHeight="1">
      <c r="A600" s="841">
        <v>1425</v>
      </c>
      <c r="B600" s="841">
        <v>2803</v>
      </c>
      <c r="C600" s="841" t="s">
        <v>945</v>
      </c>
      <c r="D600" s="841" t="s">
        <v>946</v>
      </c>
      <c r="E600" s="841">
        <v>21959</v>
      </c>
      <c r="F600" s="841" t="s">
        <v>102</v>
      </c>
      <c r="G600" s="841" t="s">
        <v>1478</v>
      </c>
      <c r="H600" s="832" t="s">
        <v>1218</v>
      </c>
      <c r="I600" s="841"/>
      <c r="J600" s="841" t="s">
        <v>730</v>
      </c>
      <c r="K600" s="841">
        <v>5</v>
      </c>
      <c r="L600" s="841" t="s">
        <v>731</v>
      </c>
      <c r="M600" s="841">
        <v>43600</v>
      </c>
      <c r="N600" s="841" t="s">
        <v>742</v>
      </c>
      <c r="O600" s="841">
        <v>122380</v>
      </c>
      <c r="P600" s="841">
        <v>78780</v>
      </c>
      <c r="Q600" s="841">
        <v>17610</v>
      </c>
      <c r="R600" s="841">
        <v>22610</v>
      </c>
      <c r="S600" s="841"/>
      <c r="T600" s="841"/>
      <c r="U600" s="841"/>
      <c r="V600" s="841" t="s">
        <v>1003</v>
      </c>
      <c r="W600" s="841">
        <v>2</v>
      </c>
      <c r="X600" s="841"/>
    </row>
    <row r="601" spans="1:24" ht="12.75" customHeight="1">
      <c r="A601" s="841">
        <v>1410</v>
      </c>
      <c r="B601" s="841">
        <v>2823</v>
      </c>
      <c r="C601" s="841" t="s">
        <v>856</v>
      </c>
      <c r="D601" s="841" t="s">
        <v>974</v>
      </c>
      <c r="E601" s="841">
        <v>21961</v>
      </c>
      <c r="F601" s="841" t="s">
        <v>102</v>
      </c>
      <c r="G601" s="841" t="s">
        <v>1479</v>
      </c>
      <c r="H601" s="832" t="s">
        <v>1452</v>
      </c>
      <c r="I601" s="841"/>
      <c r="J601" s="841" t="s">
        <v>730</v>
      </c>
      <c r="K601" s="841">
        <v>1</v>
      </c>
      <c r="L601" s="841" t="s">
        <v>731</v>
      </c>
      <c r="M601" s="841">
        <v>43600</v>
      </c>
      <c r="N601" s="841" t="s">
        <v>747</v>
      </c>
      <c r="O601" s="841">
        <v>109600</v>
      </c>
      <c r="P601" s="841">
        <v>66000</v>
      </c>
      <c r="Q601" s="841">
        <v>17610</v>
      </c>
      <c r="R601" s="841">
        <v>22610</v>
      </c>
      <c r="S601" s="841"/>
      <c r="T601" s="841"/>
      <c r="U601" s="841"/>
      <c r="V601" s="841" t="s">
        <v>1003</v>
      </c>
      <c r="W601" s="841">
        <v>1</v>
      </c>
      <c r="X601" s="841"/>
    </row>
    <row r="602" spans="1:24" ht="12.75" customHeight="1">
      <c r="A602" s="841">
        <v>1912</v>
      </c>
      <c r="B602" s="841">
        <v>2840</v>
      </c>
      <c r="C602" s="841" t="s">
        <v>726</v>
      </c>
      <c r="D602" s="841" t="s">
        <v>923</v>
      </c>
      <c r="E602" s="841">
        <v>21962</v>
      </c>
      <c r="F602" s="841" t="s">
        <v>102</v>
      </c>
      <c r="G602" s="841" t="s">
        <v>1480</v>
      </c>
      <c r="H602" s="832" t="s">
        <v>1481</v>
      </c>
      <c r="I602" s="841"/>
      <c r="J602" s="841" t="s">
        <v>730</v>
      </c>
      <c r="K602" s="841">
        <v>2</v>
      </c>
      <c r="L602" s="841" t="s">
        <v>1116</v>
      </c>
      <c r="M602" s="841">
        <v>43600</v>
      </c>
      <c r="N602" s="841" t="s">
        <v>732</v>
      </c>
      <c r="O602" s="841">
        <v>94980</v>
      </c>
      <c r="P602" s="841">
        <v>51380</v>
      </c>
      <c r="Q602" s="841">
        <v>9180</v>
      </c>
      <c r="R602" s="841">
        <v>8350</v>
      </c>
      <c r="S602" s="841"/>
      <c r="T602" s="841"/>
      <c r="U602" s="841"/>
      <c r="V602" s="841" t="s">
        <v>1003</v>
      </c>
      <c r="W602" s="841">
        <v>8</v>
      </c>
      <c r="X602" s="841"/>
    </row>
    <row r="603" spans="1:24" ht="12.75" customHeight="1">
      <c r="A603" s="841">
        <v>1145</v>
      </c>
      <c r="B603" s="841">
        <v>2840</v>
      </c>
      <c r="C603" s="841" t="s">
        <v>726</v>
      </c>
      <c r="D603" s="841" t="s">
        <v>775</v>
      </c>
      <c r="E603" s="841">
        <v>21963</v>
      </c>
      <c r="F603" s="841" t="s">
        <v>102</v>
      </c>
      <c r="G603" s="841" t="s">
        <v>1482</v>
      </c>
      <c r="H603" s="832" t="s">
        <v>1483</v>
      </c>
      <c r="I603" s="841"/>
      <c r="J603" s="841" t="s">
        <v>730</v>
      </c>
      <c r="K603" s="841">
        <v>1</v>
      </c>
      <c r="L603" s="841" t="s">
        <v>1116</v>
      </c>
      <c r="M603" s="841">
        <v>43600</v>
      </c>
      <c r="N603" s="841" t="s">
        <v>732</v>
      </c>
      <c r="O603" s="841">
        <v>94980</v>
      </c>
      <c r="P603" s="841">
        <v>51380</v>
      </c>
      <c r="Q603" s="841">
        <v>17610</v>
      </c>
      <c r="R603" s="841">
        <v>22610</v>
      </c>
      <c r="S603" s="841"/>
      <c r="T603" s="841"/>
      <c r="U603" s="841"/>
      <c r="V603" s="841" t="s">
        <v>1003</v>
      </c>
      <c r="W603" s="841">
        <v>5</v>
      </c>
      <c r="X603" s="841"/>
    </row>
    <row r="604" spans="1:24" ht="12.75" customHeight="1">
      <c r="A604" s="841">
        <v>1410</v>
      </c>
      <c r="B604" s="841">
        <v>2823</v>
      </c>
      <c r="C604" s="841" t="s">
        <v>856</v>
      </c>
      <c r="D604" s="841" t="s">
        <v>974</v>
      </c>
      <c r="E604" s="841">
        <v>21964</v>
      </c>
      <c r="F604" s="841" t="s">
        <v>102</v>
      </c>
      <c r="G604" s="841" t="s">
        <v>1484</v>
      </c>
      <c r="H604" s="832" t="s">
        <v>1452</v>
      </c>
      <c r="I604" s="841"/>
      <c r="J604" s="841" t="s">
        <v>730</v>
      </c>
      <c r="K604" s="841">
        <v>1</v>
      </c>
      <c r="L604" s="841" t="s">
        <v>731</v>
      </c>
      <c r="M604" s="841">
        <v>43600</v>
      </c>
      <c r="N604" s="841" t="s">
        <v>747</v>
      </c>
      <c r="O604" s="841">
        <v>109600</v>
      </c>
      <c r="P604" s="841">
        <v>66000</v>
      </c>
      <c r="Q604" s="841">
        <v>17610</v>
      </c>
      <c r="R604" s="841">
        <v>22610</v>
      </c>
      <c r="S604" s="841"/>
      <c r="T604" s="841"/>
      <c r="U604" s="841"/>
      <c r="V604" s="841" t="s">
        <v>1003</v>
      </c>
      <c r="W604" s="841">
        <v>1</v>
      </c>
      <c r="X604" s="841"/>
    </row>
    <row r="605" spans="1:24" ht="12.75" customHeight="1">
      <c r="A605" s="841">
        <v>2004</v>
      </c>
      <c r="B605" s="841">
        <v>2840</v>
      </c>
      <c r="C605" s="841" t="s">
        <v>726</v>
      </c>
      <c r="D605" s="841" t="s">
        <v>919</v>
      </c>
      <c r="E605" s="841">
        <v>21967</v>
      </c>
      <c r="F605" s="841" t="s">
        <v>102</v>
      </c>
      <c r="G605" s="841" t="s">
        <v>1485</v>
      </c>
      <c r="H605" s="832" t="s">
        <v>1486</v>
      </c>
      <c r="I605" s="841"/>
      <c r="J605" s="841" t="s">
        <v>730</v>
      </c>
      <c r="K605" s="841">
        <v>5</v>
      </c>
      <c r="L605" s="841" t="s">
        <v>1077</v>
      </c>
      <c r="M605" s="841">
        <v>0</v>
      </c>
      <c r="N605" s="841" t="s">
        <v>732</v>
      </c>
      <c r="O605" s="841">
        <v>94980</v>
      </c>
      <c r="P605" s="841">
        <v>94980</v>
      </c>
      <c r="Q605" s="841">
        <v>17610</v>
      </c>
      <c r="R605" s="841">
        <v>22610</v>
      </c>
      <c r="S605" s="841"/>
      <c r="T605" s="841"/>
      <c r="U605" s="841"/>
      <c r="V605" s="841" t="s">
        <v>1003</v>
      </c>
      <c r="W605" s="841">
        <v>1</v>
      </c>
      <c r="X605" s="841"/>
    </row>
    <row r="606" spans="1:24" ht="12.75" customHeight="1">
      <c r="A606" s="841">
        <v>2004</v>
      </c>
      <c r="B606" s="841">
        <v>2840</v>
      </c>
      <c r="C606" s="841" t="s">
        <v>726</v>
      </c>
      <c r="D606" s="841" t="s">
        <v>919</v>
      </c>
      <c r="E606" s="841">
        <v>21968</v>
      </c>
      <c r="F606" s="841" t="s">
        <v>102</v>
      </c>
      <c r="G606" s="841" t="s">
        <v>1487</v>
      </c>
      <c r="H606" s="832" t="s">
        <v>1483</v>
      </c>
      <c r="I606" s="841"/>
      <c r="J606" s="841" t="s">
        <v>730</v>
      </c>
      <c r="K606" s="841">
        <v>10</v>
      </c>
      <c r="L606" s="841" t="s">
        <v>1077</v>
      </c>
      <c r="M606" s="841">
        <v>0</v>
      </c>
      <c r="N606" s="841" t="s">
        <v>732</v>
      </c>
      <c r="O606" s="841">
        <v>94980</v>
      </c>
      <c r="P606" s="841">
        <v>94980</v>
      </c>
      <c r="Q606" s="841">
        <v>17610</v>
      </c>
      <c r="R606" s="841">
        <v>22610</v>
      </c>
      <c r="S606" s="841"/>
      <c r="T606" s="841"/>
      <c r="U606" s="841"/>
      <c r="V606" s="841" t="s">
        <v>1003</v>
      </c>
      <c r="W606" s="841">
        <v>1</v>
      </c>
      <c r="X606" s="841"/>
    </row>
    <row r="607" spans="1:24" ht="12.75" customHeight="1">
      <c r="A607" s="841">
        <v>1912</v>
      </c>
      <c r="B607" s="841">
        <v>2840</v>
      </c>
      <c r="C607" s="841" t="s">
        <v>726</v>
      </c>
      <c r="D607" s="841" t="s">
        <v>923</v>
      </c>
      <c r="E607" s="841">
        <v>21969</v>
      </c>
      <c r="F607" s="841" t="s">
        <v>102</v>
      </c>
      <c r="G607" s="841" t="s">
        <v>1488</v>
      </c>
      <c r="H607" s="832" t="s">
        <v>1432</v>
      </c>
      <c r="I607" s="841"/>
      <c r="J607" s="841" t="s">
        <v>730</v>
      </c>
      <c r="K607" s="841">
        <v>1</v>
      </c>
      <c r="L607" s="841" t="s">
        <v>731</v>
      </c>
      <c r="M607" s="841">
        <v>43600</v>
      </c>
      <c r="N607" s="841" t="s">
        <v>732</v>
      </c>
      <c r="O607" s="841">
        <v>94980</v>
      </c>
      <c r="P607" s="841">
        <v>51380</v>
      </c>
      <c r="Q607" s="841">
        <v>9180</v>
      </c>
      <c r="R607" s="841">
        <v>8350</v>
      </c>
      <c r="S607" s="841"/>
      <c r="T607" s="841"/>
      <c r="U607" s="841"/>
      <c r="V607" s="841" t="s">
        <v>1003</v>
      </c>
      <c r="W607" s="841">
        <v>2</v>
      </c>
      <c r="X607" s="841"/>
    </row>
    <row r="608" spans="1:24" ht="12.75" customHeight="1">
      <c r="A608" s="841">
        <v>1912</v>
      </c>
      <c r="B608" s="841">
        <v>2840</v>
      </c>
      <c r="C608" s="841" t="s">
        <v>726</v>
      </c>
      <c r="D608" s="841" t="s">
        <v>923</v>
      </c>
      <c r="E608" s="841">
        <v>21970</v>
      </c>
      <c r="F608" s="841" t="s">
        <v>102</v>
      </c>
      <c r="G608" s="841" t="s">
        <v>1489</v>
      </c>
      <c r="H608" s="832" t="s">
        <v>1432</v>
      </c>
      <c r="I608" s="841"/>
      <c r="J608" s="841" t="s">
        <v>730</v>
      </c>
      <c r="K608" s="841">
        <v>2</v>
      </c>
      <c r="L608" s="841" t="s">
        <v>731</v>
      </c>
      <c r="M608" s="841">
        <v>43600</v>
      </c>
      <c r="N608" s="841" t="s">
        <v>732</v>
      </c>
      <c r="O608" s="841">
        <v>94980</v>
      </c>
      <c r="P608" s="841">
        <v>51380</v>
      </c>
      <c r="Q608" s="841">
        <v>9180</v>
      </c>
      <c r="R608" s="841">
        <v>8350</v>
      </c>
      <c r="S608" s="841"/>
      <c r="T608" s="841"/>
      <c r="U608" s="841"/>
      <c r="V608" s="841" t="s">
        <v>1003</v>
      </c>
      <c r="W608" s="841">
        <v>2</v>
      </c>
      <c r="X608" s="841"/>
    </row>
    <row r="609" spans="1:24" ht="12.75" customHeight="1">
      <c r="A609" s="841">
        <v>1912</v>
      </c>
      <c r="B609" s="841">
        <v>2840</v>
      </c>
      <c r="C609" s="841" t="s">
        <v>726</v>
      </c>
      <c r="D609" s="841" t="s">
        <v>923</v>
      </c>
      <c r="E609" s="841">
        <v>21971</v>
      </c>
      <c r="F609" s="841" t="s">
        <v>102</v>
      </c>
      <c r="G609" s="841" t="s">
        <v>1490</v>
      </c>
      <c r="H609" s="832" t="s">
        <v>1432</v>
      </c>
      <c r="I609" s="841"/>
      <c r="J609" s="841" t="s">
        <v>730</v>
      </c>
      <c r="K609" s="841">
        <v>2</v>
      </c>
      <c r="L609" s="841" t="s">
        <v>731</v>
      </c>
      <c r="M609" s="841">
        <v>43600</v>
      </c>
      <c r="N609" s="841" t="s">
        <v>732</v>
      </c>
      <c r="O609" s="841">
        <v>94980</v>
      </c>
      <c r="P609" s="841">
        <v>51380</v>
      </c>
      <c r="Q609" s="841">
        <v>9180</v>
      </c>
      <c r="R609" s="841">
        <v>8350</v>
      </c>
      <c r="S609" s="841"/>
      <c r="T609" s="841"/>
      <c r="U609" s="841"/>
      <c r="V609" s="841" t="s">
        <v>1003</v>
      </c>
      <c r="W609" s="841">
        <v>2</v>
      </c>
      <c r="X609" s="841"/>
    </row>
    <row r="610" spans="1:24" ht="12.75" customHeight="1">
      <c r="A610" s="841">
        <v>1145</v>
      </c>
      <c r="B610" s="841">
        <v>2840</v>
      </c>
      <c r="C610" s="841" t="s">
        <v>726</v>
      </c>
      <c r="D610" s="841" t="s">
        <v>775</v>
      </c>
      <c r="E610" s="841">
        <v>21972</v>
      </c>
      <c r="F610" s="841" t="s">
        <v>102</v>
      </c>
      <c r="G610" s="841" t="s">
        <v>1491</v>
      </c>
      <c r="H610" s="832" t="s">
        <v>1471</v>
      </c>
      <c r="I610" s="841"/>
      <c r="J610" s="841" t="s">
        <v>730</v>
      </c>
      <c r="K610" s="841">
        <v>2</v>
      </c>
      <c r="L610" s="841" t="s">
        <v>731</v>
      </c>
      <c r="M610" s="841">
        <v>43600</v>
      </c>
      <c r="N610" s="841" t="s">
        <v>732</v>
      </c>
      <c r="O610" s="841">
        <v>94980</v>
      </c>
      <c r="P610" s="841">
        <v>51380</v>
      </c>
      <c r="Q610" s="841">
        <v>17610</v>
      </c>
      <c r="R610" s="841">
        <v>22610</v>
      </c>
      <c r="S610" s="841"/>
      <c r="T610" s="841"/>
      <c r="U610" s="841"/>
      <c r="V610" s="841" t="s">
        <v>1003</v>
      </c>
      <c r="W610" s="841">
        <v>2</v>
      </c>
      <c r="X610" s="841"/>
    </row>
    <row r="611" spans="1:24" ht="12.75" customHeight="1">
      <c r="A611" s="841">
        <v>1235</v>
      </c>
      <c r="B611" s="841">
        <v>2824</v>
      </c>
      <c r="C611" s="841" t="s">
        <v>1097</v>
      </c>
      <c r="D611" s="841" t="s">
        <v>740</v>
      </c>
      <c r="E611" s="841">
        <v>21973</v>
      </c>
      <c r="F611" s="841" t="s">
        <v>102</v>
      </c>
      <c r="G611" s="841" t="s">
        <v>1492</v>
      </c>
      <c r="H611" s="832" t="s">
        <v>1493</v>
      </c>
      <c r="I611" s="841"/>
      <c r="J611" s="841" t="s">
        <v>730</v>
      </c>
      <c r="K611" s="841">
        <v>2</v>
      </c>
      <c r="L611" s="841" t="s">
        <v>731</v>
      </c>
      <c r="M611" s="841">
        <v>43600</v>
      </c>
      <c r="N611" s="841" t="s">
        <v>817</v>
      </c>
      <c r="O611" s="841">
        <v>164010</v>
      </c>
      <c r="P611" s="841">
        <v>120410</v>
      </c>
      <c r="Q611" s="841">
        <v>21500</v>
      </c>
      <c r="R611" s="841">
        <v>37020</v>
      </c>
      <c r="S611" s="841"/>
      <c r="T611" s="841"/>
      <c r="U611" s="841"/>
      <c r="V611" s="841" t="s">
        <v>1003</v>
      </c>
      <c r="W611" s="841">
        <v>1</v>
      </c>
      <c r="X611" s="841"/>
    </row>
    <row r="612" spans="1:24" ht="12.75" customHeight="1">
      <c r="A612" s="841">
        <v>1235</v>
      </c>
      <c r="B612" s="841">
        <v>2824</v>
      </c>
      <c r="C612" s="841" t="s">
        <v>1097</v>
      </c>
      <c r="D612" s="841" t="s">
        <v>740</v>
      </c>
      <c r="E612" s="841">
        <v>21974</v>
      </c>
      <c r="F612" s="841" t="s">
        <v>102</v>
      </c>
      <c r="G612" s="841" t="s">
        <v>1494</v>
      </c>
      <c r="H612" s="832" t="s">
        <v>1493</v>
      </c>
      <c r="I612" s="841"/>
      <c r="J612" s="841" t="s">
        <v>730</v>
      </c>
      <c r="K612" s="841">
        <v>2</v>
      </c>
      <c r="L612" s="841" t="s">
        <v>731</v>
      </c>
      <c r="M612" s="841">
        <v>43600</v>
      </c>
      <c r="N612" s="841" t="s">
        <v>817</v>
      </c>
      <c r="O612" s="841">
        <v>164010</v>
      </c>
      <c r="P612" s="841">
        <v>120410</v>
      </c>
      <c r="Q612" s="841">
        <v>21500</v>
      </c>
      <c r="R612" s="841">
        <v>37020</v>
      </c>
      <c r="S612" s="841"/>
      <c r="T612" s="841"/>
      <c r="U612" s="841"/>
      <c r="V612" s="841" t="s">
        <v>1003</v>
      </c>
      <c r="W612" s="841">
        <v>1</v>
      </c>
      <c r="X612" s="841"/>
    </row>
    <row r="613" spans="1:24" ht="12.75" customHeight="1">
      <c r="A613" s="841">
        <v>1235</v>
      </c>
      <c r="B613" s="841">
        <v>2824</v>
      </c>
      <c r="C613" s="841" t="s">
        <v>1097</v>
      </c>
      <c r="D613" s="841" t="s">
        <v>740</v>
      </c>
      <c r="E613" s="841">
        <v>21975</v>
      </c>
      <c r="F613" s="841" t="s">
        <v>102</v>
      </c>
      <c r="G613" s="841" t="s">
        <v>1495</v>
      </c>
      <c r="H613" s="832" t="s">
        <v>1493</v>
      </c>
      <c r="I613" s="841"/>
      <c r="J613" s="841" t="s">
        <v>730</v>
      </c>
      <c r="K613" s="841">
        <v>2</v>
      </c>
      <c r="L613" s="841" t="s">
        <v>731</v>
      </c>
      <c r="M613" s="841">
        <v>43600</v>
      </c>
      <c r="N613" s="841" t="s">
        <v>817</v>
      </c>
      <c r="O613" s="841">
        <v>164010</v>
      </c>
      <c r="P613" s="841">
        <v>120410</v>
      </c>
      <c r="Q613" s="841">
        <v>21500</v>
      </c>
      <c r="R613" s="841">
        <v>37020</v>
      </c>
      <c r="S613" s="841"/>
      <c r="T613" s="841"/>
      <c r="U613" s="841"/>
      <c r="V613" s="841" t="s">
        <v>1003</v>
      </c>
      <c r="W613" s="841">
        <v>1</v>
      </c>
      <c r="X613" s="841"/>
    </row>
    <row r="614" spans="1:24" ht="12.75" customHeight="1">
      <c r="A614" s="841">
        <v>1034</v>
      </c>
      <c r="B614" s="841">
        <v>2840</v>
      </c>
      <c r="C614" s="841" t="s">
        <v>726</v>
      </c>
      <c r="D614" s="841" t="s">
        <v>946</v>
      </c>
      <c r="E614" s="841">
        <v>21976</v>
      </c>
      <c r="F614" s="841" t="s">
        <v>102</v>
      </c>
      <c r="G614" s="841" t="s">
        <v>1496</v>
      </c>
      <c r="H614" s="832" t="s">
        <v>1497</v>
      </c>
      <c r="I614" s="841"/>
      <c r="J614" s="841" t="s">
        <v>730</v>
      </c>
      <c r="K614" s="841">
        <v>3</v>
      </c>
      <c r="L614" s="841" t="s">
        <v>731</v>
      </c>
      <c r="M614" s="841">
        <v>43600</v>
      </c>
      <c r="N614" s="841" t="s">
        <v>732</v>
      </c>
      <c r="O614" s="841">
        <v>94980</v>
      </c>
      <c r="P614" s="841">
        <v>51380</v>
      </c>
      <c r="Q614" s="841">
        <v>17610</v>
      </c>
      <c r="R614" s="841">
        <v>22610</v>
      </c>
      <c r="S614" s="841"/>
      <c r="T614" s="841"/>
      <c r="U614" s="841"/>
      <c r="V614" s="841" t="s">
        <v>1003</v>
      </c>
      <c r="W614" s="841">
        <v>2</v>
      </c>
      <c r="X614" s="841"/>
    </row>
    <row r="615" spans="1:24" ht="12.75" customHeight="1">
      <c r="A615" s="841">
        <v>1575</v>
      </c>
      <c r="B615" s="841">
        <v>2840</v>
      </c>
      <c r="C615" s="841" t="s">
        <v>726</v>
      </c>
      <c r="D615" s="841" t="s">
        <v>745</v>
      </c>
      <c r="E615" s="841">
        <v>21977</v>
      </c>
      <c r="F615" s="841" t="s">
        <v>102</v>
      </c>
      <c r="G615" s="841" t="s">
        <v>1498</v>
      </c>
      <c r="H615" s="832" t="s">
        <v>1499</v>
      </c>
      <c r="I615" s="841"/>
      <c r="J615" s="841" t="s">
        <v>730</v>
      </c>
      <c r="K615" s="841">
        <v>10</v>
      </c>
      <c r="L615" s="841" t="s">
        <v>731</v>
      </c>
      <c r="M615" s="841">
        <v>43600</v>
      </c>
      <c r="N615" s="841" t="s">
        <v>732</v>
      </c>
      <c r="O615" s="841">
        <v>94980</v>
      </c>
      <c r="P615" s="841">
        <v>51380</v>
      </c>
      <c r="Q615" s="841">
        <v>17610</v>
      </c>
      <c r="R615" s="841">
        <v>22610</v>
      </c>
      <c r="S615" s="841"/>
      <c r="T615" s="841"/>
      <c r="U615" s="841"/>
      <c r="V615" s="841" t="s">
        <v>1003</v>
      </c>
      <c r="W615" s="841">
        <v>1</v>
      </c>
      <c r="X615" s="841"/>
    </row>
    <row r="616" spans="1:24" ht="12.75" customHeight="1">
      <c r="A616" s="841">
        <v>1390</v>
      </c>
      <c r="B616" s="841">
        <v>2803</v>
      </c>
      <c r="C616" s="841" t="s">
        <v>945</v>
      </c>
      <c r="D616" s="841" t="s">
        <v>946</v>
      </c>
      <c r="E616" s="841">
        <v>21978</v>
      </c>
      <c r="F616" s="841" t="s">
        <v>102</v>
      </c>
      <c r="G616" s="841" t="s">
        <v>1500</v>
      </c>
      <c r="H616" s="832" t="s">
        <v>1186</v>
      </c>
      <c r="I616" s="841"/>
      <c r="J616" s="841" t="s">
        <v>730</v>
      </c>
      <c r="K616" s="841">
        <v>3</v>
      </c>
      <c r="L616" s="841" t="s">
        <v>731</v>
      </c>
      <c r="M616" s="841">
        <v>43600</v>
      </c>
      <c r="N616" s="841" t="s">
        <v>742</v>
      </c>
      <c r="O616" s="841">
        <v>122380</v>
      </c>
      <c r="P616" s="841">
        <v>78780</v>
      </c>
      <c r="Q616" s="841">
        <v>17610</v>
      </c>
      <c r="R616" s="841">
        <v>22610</v>
      </c>
      <c r="S616" s="841"/>
      <c r="T616" s="841"/>
      <c r="U616" s="841"/>
      <c r="V616" s="841" t="s">
        <v>1003</v>
      </c>
      <c r="W616" s="841">
        <v>2</v>
      </c>
      <c r="X616" s="841"/>
    </row>
    <row r="617" spans="1:24" ht="12.75" customHeight="1">
      <c r="A617" s="841">
        <v>1700</v>
      </c>
      <c r="B617" s="841">
        <v>2840</v>
      </c>
      <c r="C617" s="841" t="s">
        <v>726</v>
      </c>
      <c r="D617" s="841" t="s">
        <v>745</v>
      </c>
      <c r="E617" s="841">
        <v>21979</v>
      </c>
      <c r="F617" s="841" t="s">
        <v>102</v>
      </c>
      <c r="G617" s="841" t="s">
        <v>1501</v>
      </c>
      <c r="H617" s="832" t="s">
        <v>1502</v>
      </c>
      <c r="I617" s="841"/>
      <c r="J617" s="841" t="s">
        <v>730</v>
      </c>
      <c r="K617" s="841">
        <v>2</v>
      </c>
      <c r="L617" s="841" t="s">
        <v>731</v>
      </c>
      <c r="M617" s="841">
        <v>43600</v>
      </c>
      <c r="N617" s="841" t="s">
        <v>732</v>
      </c>
      <c r="O617" s="841">
        <v>94980</v>
      </c>
      <c r="P617" s="841">
        <v>51380</v>
      </c>
      <c r="Q617" s="841">
        <v>17610</v>
      </c>
      <c r="R617" s="841">
        <v>22610</v>
      </c>
      <c r="S617" s="841"/>
      <c r="T617" s="841"/>
      <c r="U617" s="841"/>
      <c r="V617" s="841" t="s">
        <v>1003</v>
      </c>
      <c r="W617" s="841">
        <v>1</v>
      </c>
      <c r="X617" s="841"/>
    </row>
    <row r="618" spans="1:24" ht="12.75" customHeight="1">
      <c r="A618" s="841">
        <v>1565</v>
      </c>
      <c r="B618" s="841">
        <v>2840</v>
      </c>
      <c r="C618" s="841" t="s">
        <v>726</v>
      </c>
      <c r="D618" s="841" t="s">
        <v>1112</v>
      </c>
      <c r="E618" s="841">
        <v>21980</v>
      </c>
      <c r="F618" s="841" t="s">
        <v>102</v>
      </c>
      <c r="G618" s="841" t="s">
        <v>1503</v>
      </c>
      <c r="H618" s="832" t="s">
        <v>1493</v>
      </c>
      <c r="I618" s="841"/>
      <c r="J618" s="841" t="s">
        <v>730</v>
      </c>
      <c r="K618" s="841">
        <v>2</v>
      </c>
      <c r="L618" s="841" t="s">
        <v>731</v>
      </c>
      <c r="M618" s="841">
        <v>43600</v>
      </c>
      <c r="N618" s="841" t="s">
        <v>732</v>
      </c>
      <c r="O618" s="841">
        <v>94980</v>
      </c>
      <c r="P618" s="841">
        <v>51380</v>
      </c>
      <c r="Q618" s="841">
        <v>17610</v>
      </c>
      <c r="R618" s="841">
        <v>22610</v>
      </c>
      <c r="S618" s="841"/>
      <c r="T618" s="841"/>
      <c r="U618" s="841"/>
      <c r="V618" s="841" t="s">
        <v>1003</v>
      </c>
      <c r="W618" s="841">
        <v>1</v>
      </c>
      <c r="X618" s="841"/>
    </row>
    <row r="619" spans="1:24" ht="12.75" customHeight="1">
      <c r="A619" s="841">
        <v>1535</v>
      </c>
      <c r="B619" s="841">
        <v>2824</v>
      </c>
      <c r="C619" s="841" t="s">
        <v>1097</v>
      </c>
      <c r="D619" s="841" t="s">
        <v>1112</v>
      </c>
      <c r="E619" s="841">
        <v>21981</v>
      </c>
      <c r="F619" s="841" t="s">
        <v>102</v>
      </c>
      <c r="G619" s="841" t="s">
        <v>1504</v>
      </c>
      <c r="H619" s="832" t="s">
        <v>1505</v>
      </c>
      <c r="I619" s="841"/>
      <c r="J619" s="841" t="s">
        <v>730</v>
      </c>
      <c r="K619" s="841">
        <v>9</v>
      </c>
      <c r="L619" s="841" t="s">
        <v>731</v>
      </c>
      <c r="M619" s="841">
        <v>43600</v>
      </c>
      <c r="N619" s="841" t="s">
        <v>817</v>
      </c>
      <c r="O619" s="841">
        <v>164010</v>
      </c>
      <c r="P619" s="841">
        <v>120410</v>
      </c>
      <c r="Q619" s="841">
        <v>17610</v>
      </c>
      <c r="R619" s="841">
        <v>22610</v>
      </c>
      <c r="S619" s="841"/>
      <c r="T619" s="841"/>
      <c r="U619" s="841"/>
      <c r="V619" s="841" t="s">
        <v>1003</v>
      </c>
      <c r="W619" s="841">
        <v>1</v>
      </c>
      <c r="X619" s="841"/>
    </row>
    <row r="620" spans="1:24" ht="12.75" customHeight="1">
      <c r="A620" s="841">
        <v>1912</v>
      </c>
      <c r="B620" s="841">
        <v>2840</v>
      </c>
      <c r="C620" s="841" t="s">
        <v>726</v>
      </c>
      <c r="D620" s="841" t="s">
        <v>923</v>
      </c>
      <c r="E620" s="841">
        <v>21982</v>
      </c>
      <c r="F620" s="841" t="s">
        <v>102</v>
      </c>
      <c r="G620" s="841" t="s">
        <v>1506</v>
      </c>
      <c r="H620" s="832" t="s">
        <v>1497</v>
      </c>
      <c r="I620" s="841"/>
      <c r="J620" s="841" t="s">
        <v>730</v>
      </c>
      <c r="K620" s="841">
        <v>1</v>
      </c>
      <c r="L620" s="841" t="s">
        <v>731</v>
      </c>
      <c r="M620" s="841">
        <v>43600</v>
      </c>
      <c r="N620" s="841" t="s">
        <v>732</v>
      </c>
      <c r="O620" s="841">
        <v>94980</v>
      </c>
      <c r="P620" s="841">
        <v>51380</v>
      </c>
      <c r="Q620" s="841">
        <v>9180</v>
      </c>
      <c r="R620" s="841">
        <v>8350</v>
      </c>
      <c r="S620" s="841"/>
      <c r="T620" s="841"/>
      <c r="U620" s="841"/>
      <c r="V620" s="841" t="s">
        <v>1003</v>
      </c>
      <c r="W620" s="841">
        <v>3</v>
      </c>
      <c r="X620" s="841"/>
    </row>
    <row r="621" spans="1:24" ht="12.75" customHeight="1">
      <c r="A621" s="841">
        <v>1912</v>
      </c>
      <c r="B621" s="841">
        <v>2840</v>
      </c>
      <c r="C621" s="841" t="s">
        <v>726</v>
      </c>
      <c r="D621" s="841" t="s">
        <v>923</v>
      </c>
      <c r="E621" s="841">
        <v>21985</v>
      </c>
      <c r="F621" s="841" t="s">
        <v>102</v>
      </c>
      <c r="G621" s="841" t="s">
        <v>1507</v>
      </c>
      <c r="H621" s="832" t="s">
        <v>1508</v>
      </c>
      <c r="I621" s="841"/>
      <c r="J621" s="841" t="s">
        <v>730</v>
      </c>
      <c r="K621" s="841">
        <v>2</v>
      </c>
      <c r="L621" s="841" t="s">
        <v>731</v>
      </c>
      <c r="M621" s="841">
        <v>43600</v>
      </c>
      <c r="N621" s="841" t="s">
        <v>732</v>
      </c>
      <c r="O621" s="841">
        <v>94980</v>
      </c>
      <c r="P621" s="841">
        <v>51380</v>
      </c>
      <c r="Q621" s="841">
        <v>9180</v>
      </c>
      <c r="R621" s="841">
        <v>8350</v>
      </c>
      <c r="S621" s="841"/>
      <c r="T621" s="841"/>
      <c r="U621" s="841"/>
      <c r="V621" s="841" t="s">
        <v>1003</v>
      </c>
      <c r="W621" s="841">
        <v>8</v>
      </c>
      <c r="X621" s="841"/>
    </row>
    <row r="622" spans="1:24" ht="12.75" customHeight="1">
      <c r="A622" s="841">
        <v>1535</v>
      </c>
      <c r="B622" s="841">
        <v>2824</v>
      </c>
      <c r="C622" s="841" t="s">
        <v>1097</v>
      </c>
      <c r="D622" s="841" t="s">
        <v>1112</v>
      </c>
      <c r="E622" s="841">
        <v>21986</v>
      </c>
      <c r="F622" s="841" t="s">
        <v>102</v>
      </c>
      <c r="G622" s="841" t="s">
        <v>1509</v>
      </c>
      <c r="H622" s="832" t="s">
        <v>1474</v>
      </c>
      <c r="I622" s="841"/>
      <c r="J622" s="841" t="s">
        <v>730</v>
      </c>
      <c r="K622" s="841">
        <v>1</v>
      </c>
      <c r="L622" s="841" t="s">
        <v>731</v>
      </c>
      <c r="M622" s="841">
        <v>43600</v>
      </c>
      <c r="N622" s="841" t="s">
        <v>817</v>
      </c>
      <c r="O622" s="841">
        <v>164010</v>
      </c>
      <c r="P622" s="841">
        <v>120410</v>
      </c>
      <c r="Q622" s="841">
        <v>17610</v>
      </c>
      <c r="R622" s="841">
        <v>22610</v>
      </c>
      <c r="S622" s="841"/>
      <c r="T622" s="841"/>
      <c r="U622" s="841"/>
      <c r="V622" s="841" t="s">
        <v>1003</v>
      </c>
      <c r="W622" s="841">
        <v>1</v>
      </c>
      <c r="X622" s="841"/>
    </row>
    <row r="623" spans="1:24" ht="12.75" customHeight="1">
      <c r="A623" s="841">
        <v>1535</v>
      </c>
      <c r="B623" s="841">
        <v>2824</v>
      </c>
      <c r="C623" s="841" t="s">
        <v>1097</v>
      </c>
      <c r="D623" s="841" t="s">
        <v>1112</v>
      </c>
      <c r="E623" s="841">
        <v>21987</v>
      </c>
      <c r="F623" s="841" t="s">
        <v>102</v>
      </c>
      <c r="G623" s="841" t="s">
        <v>1510</v>
      </c>
      <c r="H623" s="832" t="s">
        <v>1474</v>
      </c>
      <c r="I623" s="841"/>
      <c r="J623" s="841" t="s">
        <v>730</v>
      </c>
      <c r="K623" s="841">
        <v>1</v>
      </c>
      <c r="L623" s="841" t="s">
        <v>731</v>
      </c>
      <c r="M623" s="841">
        <v>43600</v>
      </c>
      <c r="N623" s="841" t="s">
        <v>817</v>
      </c>
      <c r="O623" s="841">
        <v>164010</v>
      </c>
      <c r="P623" s="841">
        <v>120410</v>
      </c>
      <c r="Q623" s="841">
        <v>17610</v>
      </c>
      <c r="R623" s="841">
        <v>22610</v>
      </c>
      <c r="S623" s="841"/>
      <c r="T623" s="841"/>
      <c r="U623" s="841"/>
      <c r="V623" s="841" t="s">
        <v>1003</v>
      </c>
      <c r="W623" s="841">
        <v>1</v>
      </c>
      <c r="X623" s="841"/>
    </row>
    <row r="624" spans="1:24" ht="12.75" customHeight="1">
      <c r="A624" s="841">
        <v>1535</v>
      </c>
      <c r="B624" s="841">
        <v>2824</v>
      </c>
      <c r="C624" s="841" t="s">
        <v>1097</v>
      </c>
      <c r="D624" s="841" t="s">
        <v>1112</v>
      </c>
      <c r="E624" s="841">
        <v>21988</v>
      </c>
      <c r="F624" s="841" t="s">
        <v>102</v>
      </c>
      <c r="G624" s="841" t="s">
        <v>1511</v>
      </c>
      <c r="H624" s="832" t="s">
        <v>1474</v>
      </c>
      <c r="I624" s="841"/>
      <c r="J624" s="841" t="s">
        <v>730</v>
      </c>
      <c r="K624" s="841">
        <v>1</v>
      </c>
      <c r="L624" s="841" t="s">
        <v>731</v>
      </c>
      <c r="M624" s="841">
        <v>43600</v>
      </c>
      <c r="N624" s="841" t="s">
        <v>817</v>
      </c>
      <c r="O624" s="841">
        <v>164010</v>
      </c>
      <c r="P624" s="841">
        <v>120410</v>
      </c>
      <c r="Q624" s="841">
        <v>17610</v>
      </c>
      <c r="R624" s="841">
        <v>22610</v>
      </c>
      <c r="S624" s="841"/>
      <c r="T624" s="841"/>
      <c r="U624" s="841"/>
      <c r="V624" s="841" t="s">
        <v>1003</v>
      </c>
      <c r="W624" s="841">
        <v>1</v>
      </c>
      <c r="X624" s="841"/>
    </row>
    <row r="625" spans="1:24" ht="12.75" customHeight="1">
      <c r="A625" s="841">
        <v>1952</v>
      </c>
      <c r="B625" s="841">
        <v>2840</v>
      </c>
      <c r="C625" s="841" t="s">
        <v>726</v>
      </c>
      <c r="D625" s="841" t="s">
        <v>923</v>
      </c>
      <c r="E625" s="841">
        <v>21989</v>
      </c>
      <c r="F625" s="841" t="s">
        <v>102</v>
      </c>
      <c r="G625" s="841" t="s">
        <v>1512</v>
      </c>
      <c r="H625" s="832" t="s">
        <v>1126</v>
      </c>
      <c r="I625" s="841"/>
      <c r="J625" s="841" t="s">
        <v>730</v>
      </c>
      <c r="K625" s="841">
        <v>2</v>
      </c>
      <c r="L625" s="841" t="s">
        <v>731</v>
      </c>
      <c r="M625" s="841">
        <v>43600</v>
      </c>
      <c r="N625" s="841" t="s">
        <v>732</v>
      </c>
      <c r="O625" s="841">
        <v>94980</v>
      </c>
      <c r="P625" s="841">
        <v>51380</v>
      </c>
      <c r="Q625" s="841">
        <v>9180</v>
      </c>
      <c r="R625" s="841">
        <v>8350</v>
      </c>
      <c r="S625" s="841"/>
      <c r="T625" s="841"/>
      <c r="U625" s="841"/>
      <c r="V625" s="841" t="s">
        <v>1003</v>
      </c>
      <c r="W625" s="841">
        <v>3</v>
      </c>
      <c r="X625" s="841"/>
    </row>
    <row r="626" spans="1:24" ht="12.75" customHeight="1">
      <c r="A626" s="841">
        <v>1952</v>
      </c>
      <c r="B626" s="841">
        <v>2840</v>
      </c>
      <c r="C626" s="841" t="s">
        <v>726</v>
      </c>
      <c r="D626" s="841" t="s">
        <v>923</v>
      </c>
      <c r="E626" s="841">
        <v>21990</v>
      </c>
      <c r="F626" s="841" t="s">
        <v>102</v>
      </c>
      <c r="G626" s="841" t="s">
        <v>1513</v>
      </c>
      <c r="H626" s="832" t="s">
        <v>1126</v>
      </c>
      <c r="I626" s="841"/>
      <c r="J626" s="841" t="s">
        <v>730</v>
      </c>
      <c r="K626" s="841">
        <v>2</v>
      </c>
      <c r="L626" s="841" t="s">
        <v>731</v>
      </c>
      <c r="M626" s="841">
        <v>43600</v>
      </c>
      <c r="N626" s="841" t="s">
        <v>732</v>
      </c>
      <c r="O626" s="841">
        <v>94980</v>
      </c>
      <c r="P626" s="841">
        <v>51380</v>
      </c>
      <c r="Q626" s="841">
        <v>9180</v>
      </c>
      <c r="R626" s="841">
        <v>8350</v>
      </c>
      <c r="S626" s="841"/>
      <c r="T626" s="841"/>
      <c r="U626" s="841"/>
      <c r="V626" s="841" t="s">
        <v>1003</v>
      </c>
      <c r="W626" s="841">
        <v>1</v>
      </c>
      <c r="X626" s="841"/>
    </row>
    <row r="627" spans="1:24" ht="12.75" customHeight="1">
      <c r="A627" s="841">
        <v>1700</v>
      </c>
      <c r="B627" s="841">
        <v>2840</v>
      </c>
      <c r="C627" s="841" t="s">
        <v>726</v>
      </c>
      <c r="D627" s="841" t="s">
        <v>745</v>
      </c>
      <c r="E627" s="841">
        <v>21992</v>
      </c>
      <c r="F627" s="841" t="s">
        <v>102</v>
      </c>
      <c r="G627" s="841" t="s">
        <v>1514</v>
      </c>
      <c r="H627" s="832" t="s">
        <v>1502</v>
      </c>
      <c r="I627" s="841"/>
      <c r="J627" s="841" t="s">
        <v>730</v>
      </c>
      <c r="K627" s="841">
        <v>1</v>
      </c>
      <c r="L627" s="841" t="s">
        <v>731</v>
      </c>
      <c r="M627" s="841">
        <v>43600</v>
      </c>
      <c r="N627" s="841" t="s">
        <v>732</v>
      </c>
      <c r="O627" s="841">
        <v>94980</v>
      </c>
      <c r="P627" s="841">
        <v>51380</v>
      </c>
      <c r="Q627" s="841">
        <v>17610</v>
      </c>
      <c r="R627" s="841">
        <v>22610</v>
      </c>
      <c r="S627" s="841"/>
      <c r="T627" s="841"/>
      <c r="U627" s="841"/>
      <c r="V627" s="841" t="s">
        <v>1003</v>
      </c>
      <c r="W627" s="841">
        <v>1</v>
      </c>
      <c r="X627" s="841"/>
    </row>
    <row r="628" spans="1:24" ht="12.75" customHeight="1">
      <c r="A628" s="841">
        <v>2004</v>
      </c>
      <c r="B628" s="841">
        <v>2840</v>
      </c>
      <c r="C628" s="841" t="s">
        <v>726</v>
      </c>
      <c r="D628" s="841" t="s">
        <v>919</v>
      </c>
      <c r="E628" s="841">
        <v>21993</v>
      </c>
      <c r="F628" s="841" t="s">
        <v>102</v>
      </c>
      <c r="G628" s="841" t="s">
        <v>1515</v>
      </c>
      <c r="H628" s="832" t="s">
        <v>1483</v>
      </c>
      <c r="I628" s="841"/>
      <c r="J628" s="841" t="s">
        <v>730</v>
      </c>
      <c r="K628" s="841">
        <v>3</v>
      </c>
      <c r="L628" s="841" t="s">
        <v>1077</v>
      </c>
      <c r="M628" s="841">
        <v>0</v>
      </c>
      <c r="N628" s="841" t="s">
        <v>732</v>
      </c>
      <c r="O628" s="841">
        <v>94980</v>
      </c>
      <c r="P628" s="841">
        <v>94980</v>
      </c>
      <c r="Q628" s="841">
        <v>17610</v>
      </c>
      <c r="R628" s="841">
        <v>22610</v>
      </c>
      <c r="S628" s="841"/>
      <c r="T628" s="841"/>
      <c r="U628" s="841"/>
      <c r="V628" s="841" t="s">
        <v>1003</v>
      </c>
      <c r="W628" s="841">
        <v>4</v>
      </c>
      <c r="X628" s="841"/>
    </row>
    <row r="629" spans="1:24" ht="12.75" customHeight="1">
      <c r="A629" s="841">
        <v>1700</v>
      </c>
      <c r="B629" s="841">
        <v>2840</v>
      </c>
      <c r="C629" s="841" t="s">
        <v>726</v>
      </c>
      <c r="D629" s="841" t="s">
        <v>745</v>
      </c>
      <c r="E629" s="841">
        <v>21994</v>
      </c>
      <c r="F629" s="841" t="s">
        <v>102</v>
      </c>
      <c r="G629" s="841" t="s">
        <v>1516</v>
      </c>
      <c r="H629" s="832" t="s">
        <v>1474</v>
      </c>
      <c r="I629" s="841"/>
      <c r="J629" s="841" t="s">
        <v>730</v>
      </c>
      <c r="K629" s="841">
        <v>1</v>
      </c>
      <c r="L629" s="841" t="s">
        <v>731</v>
      </c>
      <c r="M629" s="841">
        <v>43600</v>
      </c>
      <c r="N629" s="841" t="s">
        <v>732</v>
      </c>
      <c r="O629" s="841">
        <v>94980</v>
      </c>
      <c r="P629" s="841">
        <v>51380</v>
      </c>
      <c r="Q629" s="841">
        <v>17610</v>
      </c>
      <c r="R629" s="841">
        <v>22610</v>
      </c>
      <c r="S629" s="841"/>
      <c r="T629" s="841"/>
      <c r="U629" s="841"/>
      <c r="V629" s="841" t="s">
        <v>1003</v>
      </c>
      <c r="W629" s="841">
        <v>1</v>
      </c>
      <c r="X629" s="841"/>
    </row>
    <row r="630" spans="1:24" ht="12.75" customHeight="1">
      <c r="A630" s="841">
        <v>2004</v>
      </c>
      <c r="B630" s="841">
        <v>2840</v>
      </c>
      <c r="C630" s="841" t="s">
        <v>726</v>
      </c>
      <c r="D630" s="841" t="s">
        <v>919</v>
      </c>
      <c r="E630" s="841">
        <v>21995</v>
      </c>
      <c r="F630" s="841" t="s">
        <v>102</v>
      </c>
      <c r="G630" s="841" t="s">
        <v>1517</v>
      </c>
      <c r="H630" s="832" t="s">
        <v>1518</v>
      </c>
      <c r="I630" s="841"/>
      <c r="J630" s="841" t="s">
        <v>730</v>
      </c>
      <c r="K630" s="841">
        <v>2</v>
      </c>
      <c r="L630" s="841" t="s">
        <v>1077</v>
      </c>
      <c r="M630" s="841">
        <v>0</v>
      </c>
      <c r="N630" s="841" t="s">
        <v>732</v>
      </c>
      <c r="O630" s="841">
        <v>94980</v>
      </c>
      <c r="P630" s="841">
        <v>94980</v>
      </c>
      <c r="Q630" s="841">
        <v>17610</v>
      </c>
      <c r="R630" s="841">
        <v>22610</v>
      </c>
      <c r="S630" s="841"/>
      <c r="T630" s="841"/>
      <c r="U630" s="841"/>
      <c r="V630" s="841" t="s">
        <v>1003</v>
      </c>
      <c r="W630" s="841">
        <v>3</v>
      </c>
      <c r="X630" s="841"/>
    </row>
    <row r="631" spans="1:24" ht="12.75" customHeight="1">
      <c r="A631" s="841">
        <v>1255</v>
      </c>
      <c r="B631" s="841">
        <v>2817</v>
      </c>
      <c r="C631" s="841" t="s">
        <v>1316</v>
      </c>
      <c r="D631" s="841" t="s">
        <v>1112</v>
      </c>
      <c r="E631" s="841">
        <v>21996</v>
      </c>
      <c r="F631" s="841" t="s">
        <v>102</v>
      </c>
      <c r="G631" s="841" t="s">
        <v>1519</v>
      </c>
      <c r="H631" s="832" t="s">
        <v>1153</v>
      </c>
      <c r="I631" s="841"/>
      <c r="J631" s="841" t="s">
        <v>730</v>
      </c>
      <c r="K631" s="841">
        <v>1</v>
      </c>
      <c r="L631" s="841" t="s">
        <v>731</v>
      </c>
      <c r="M631" s="841">
        <v>43600</v>
      </c>
      <c r="N631" s="841" t="s">
        <v>1029</v>
      </c>
      <c r="O631" s="841">
        <v>135650</v>
      </c>
      <c r="P631" s="841">
        <v>92050</v>
      </c>
      <c r="Q631" s="841">
        <v>17610</v>
      </c>
      <c r="R631" s="841">
        <v>22610</v>
      </c>
      <c r="S631" s="841"/>
      <c r="T631" s="841"/>
      <c r="U631" s="841"/>
      <c r="V631" s="841" t="s">
        <v>1003</v>
      </c>
      <c r="W631" s="841">
        <v>1</v>
      </c>
      <c r="X631" s="841"/>
    </row>
    <row r="632" spans="1:24" ht="12.75" customHeight="1">
      <c r="A632" s="841">
        <v>1255</v>
      </c>
      <c r="B632" s="841">
        <v>2817</v>
      </c>
      <c r="C632" s="841" t="s">
        <v>1316</v>
      </c>
      <c r="D632" s="841" t="s">
        <v>1112</v>
      </c>
      <c r="E632" s="841">
        <v>21997</v>
      </c>
      <c r="F632" s="841" t="s">
        <v>102</v>
      </c>
      <c r="G632" s="841" t="s">
        <v>1520</v>
      </c>
      <c r="H632" s="832" t="s">
        <v>1153</v>
      </c>
      <c r="I632" s="841"/>
      <c r="J632" s="841" t="s">
        <v>730</v>
      </c>
      <c r="K632" s="841">
        <v>0.5</v>
      </c>
      <c r="L632" s="841" t="s">
        <v>731</v>
      </c>
      <c r="M632" s="841">
        <v>43600</v>
      </c>
      <c r="N632" s="841" t="s">
        <v>1029</v>
      </c>
      <c r="O632" s="841">
        <v>135650</v>
      </c>
      <c r="P632" s="841">
        <v>92050</v>
      </c>
      <c r="Q632" s="841">
        <v>17610</v>
      </c>
      <c r="R632" s="841">
        <v>22610</v>
      </c>
      <c r="S632" s="841"/>
      <c r="T632" s="841"/>
      <c r="U632" s="841"/>
      <c r="V632" s="841" t="s">
        <v>1003</v>
      </c>
      <c r="W632" s="841">
        <v>1</v>
      </c>
      <c r="X632" s="841"/>
    </row>
    <row r="633" spans="1:24" ht="12.75" customHeight="1">
      <c r="A633" s="841">
        <v>1570</v>
      </c>
      <c r="B633" s="841">
        <v>2840</v>
      </c>
      <c r="C633" s="841" t="s">
        <v>726</v>
      </c>
      <c r="D633" s="841" t="s">
        <v>1112</v>
      </c>
      <c r="E633" s="841">
        <v>21998</v>
      </c>
      <c r="F633" s="841" t="s">
        <v>102</v>
      </c>
      <c r="G633" s="841" t="s">
        <v>1521</v>
      </c>
      <c r="H633" s="832" t="s">
        <v>1508</v>
      </c>
      <c r="I633" s="841"/>
      <c r="J633" s="841" t="s">
        <v>730</v>
      </c>
      <c r="K633" s="841">
        <v>2</v>
      </c>
      <c r="L633" s="841" t="s">
        <v>731</v>
      </c>
      <c r="M633" s="841">
        <v>43600</v>
      </c>
      <c r="N633" s="841" t="s">
        <v>732</v>
      </c>
      <c r="O633" s="841">
        <v>94980</v>
      </c>
      <c r="P633" s="841">
        <v>51380</v>
      </c>
      <c r="Q633" s="841">
        <v>17610</v>
      </c>
      <c r="R633" s="841">
        <v>22610</v>
      </c>
      <c r="S633" s="841"/>
      <c r="T633" s="841"/>
      <c r="U633" s="841"/>
      <c r="V633" s="841" t="s">
        <v>1003</v>
      </c>
      <c r="W633" s="841">
        <v>1</v>
      </c>
      <c r="X633" s="841"/>
    </row>
    <row r="634" spans="1:24" ht="12.75" customHeight="1">
      <c r="A634" s="841">
        <v>1570</v>
      </c>
      <c r="B634" s="841">
        <v>2840</v>
      </c>
      <c r="C634" s="841" t="s">
        <v>726</v>
      </c>
      <c r="D634" s="841" t="s">
        <v>1112</v>
      </c>
      <c r="E634" s="841">
        <v>21999</v>
      </c>
      <c r="F634" s="841" t="s">
        <v>102</v>
      </c>
      <c r="G634" s="841" t="s">
        <v>1522</v>
      </c>
      <c r="H634" s="832" t="s">
        <v>1508</v>
      </c>
      <c r="I634" s="841"/>
      <c r="J634" s="841" t="s">
        <v>730</v>
      </c>
      <c r="K634" s="841">
        <v>2</v>
      </c>
      <c r="L634" s="841" t="s">
        <v>731</v>
      </c>
      <c r="M634" s="841">
        <v>43600</v>
      </c>
      <c r="N634" s="841" t="s">
        <v>732</v>
      </c>
      <c r="O634" s="841">
        <v>94980</v>
      </c>
      <c r="P634" s="841">
        <v>51380</v>
      </c>
      <c r="Q634" s="841">
        <v>17610</v>
      </c>
      <c r="R634" s="841">
        <v>22610</v>
      </c>
      <c r="S634" s="841"/>
      <c r="T634" s="841"/>
      <c r="U634" s="841"/>
      <c r="V634" s="841" t="s">
        <v>1003</v>
      </c>
      <c r="W634" s="841">
        <v>1</v>
      </c>
      <c r="X634" s="841"/>
    </row>
    <row r="635" spans="1:24" ht="12.75" customHeight="1">
      <c r="A635" s="841">
        <v>1570</v>
      </c>
      <c r="B635" s="841">
        <v>2801</v>
      </c>
      <c r="C635" s="841" t="s">
        <v>1271</v>
      </c>
      <c r="D635" s="841" t="s">
        <v>1112</v>
      </c>
      <c r="E635" s="841">
        <v>22009</v>
      </c>
      <c r="F635" s="841" t="s">
        <v>102</v>
      </c>
      <c r="G635" s="841" t="s">
        <v>1523</v>
      </c>
      <c r="H635" s="832" t="s">
        <v>1483</v>
      </c>
      <c r="I635" s="841"/>
      <c r="J635" s="841" t="s">
        <v>730</v>
      </c>
      <c r="K635" s="841">
        <v>2</v>
      </c>
      <c r="L635" s="841" t="s">
        <v>731</v>
      </c>
      <c r="M635" s="841">
        <v>43600</v>
      </c>
      <c r="N635" s="841" t="s">
        <v>817</v>
      </c>
      <c r="O635" s="841">
        <v>164010</v>
      </c>
      <c r="P635" s="841">
        <v>120410</v>
      </c>
      <c r="Q635" s="841">
        <v>17610</v>
      </c>
      <c r="R635" s="841">
        <v>22610</v>
      </c>
      <c r="S635" s="841"/>
      <c r="T635" s="841"/>
      <c r="U635" s="841"/>
      <c r="V635" s="841" t="s">
        <v>1003</v>
      </c>
      <c r="W635" s="841">
        <v>1</v>
      </c>
      <c r="X635" s="841"/>
    </row>
    <row r="636" spans="1:24" ht="12.75" customHeight="1">
      <c r="A636" s="841">
        <v>1570</v>
      </c>
      <c r="B636" s="841">
        <v>2801</v>
      </c>
      <c r="C636" s="841" t="s">
        <v>1271</v>
      </c>
      <c r="D636" s="841" t="s">
        <v>1112</v>
      </c>
      <c r="E636" s="841">
        <v>22010</v>
      </c>
      <c r="F636" s="841" t="s">
        <v>102</v>
      </c>
      <c r="G636" s="841" t="s">
        <v>1524</v>
      </c>
      <c r="H636" s="832" t="s">
        <v>1483</v>
      </c>
      <c r="I636" s="841"/>
      <c r="J636" s="841" t="s">
        <v>730</v>
      </c>
      <c r="K636" s="841">
        <v>2</v>
      </c>
      <c r="L636" s="841" t="s">
        <v>731</v>
      </c>
      <c r="M636" s="841">
        <v>43600</v>
      </c>
      <c r="N636" s="841" t="s">
        <v>817</v>
      </c>
      <c r="O636" s="841">
        <v>164010</v>
      </c>
      <c r="P636" s="841">
        <v>120410</v>
      </c>
      <c r="Q636" s="841">
        <v>17610</v>
      </c>
      <c r="R636" s="841">
        <v>22610</v>
      </c>
      <c r="S636" s="841"/>
      <c r="T636" s="841"/>
      <c r="U636" s="841"/>
      <c r="V636" s="841" t="s">
        <v>1003</v>
      </c>
      <c r="W636" s="841">
        <v>1</v>
      </c>
      <c r="X636" s="841"/>
    </row>
    <row r="637" spans="1:24" ht="12.75" customHeight="1">
      <c r="A637" s="841">
        <v>1255</v>
      </c>
      <c r="B637" s="841">
        <v>2817</v>
      </c>
      <c r="C637" s="841" t="s">
        <v>1316</v>
      </c>
      <c r="D637" s="841" t="s">
        <v>1112</v>
      </c>
      <c r="E637" s="841">
        <v>22011</v>
      </c>
      <c r="F637" s="841" t="s">
        <v>102</v>
      </c>
      <c r="G637" s="841" t="s">
        <v>1525</v>
      </c>
      <c r="H637" s="832" t="s">
        <v>1153</v>
      </c>
      <c r="I637" s="841"/>
      <c r="J637" s="841" t="s">
        <v>730</v>
      </c>
      <c r="K637" s="841">
        <v>1</v>
      </c>
      <c r="L637" s="841" t="s">
        <v>731</v>
      </c>
      <c r="M637" s="841">
        <v>43600</v>
      </c>
      <c r="N637" s="841" t="s">
        <v>1029</v>
      </c>
      <c r="O637" s="841">
        <v>135650</v>
      </c>
      <c r="P637" s="841">
        <v>92050</v>
      </c>
      <c r="Q637" s="841">
        <v>17610</v>
      </c>
      <c r="R637" s="841">
        <v>22610</v>
      </c>
      <c r="S637" s="841"/>
      <c r="T637" s="841"/>
      <c r="U637" s="841"/>
      <c r="V637" s="841" t="s">
        <v>1003</v>
      </c>
      <c r="W637" s="841">
        <v>1</v>
      </c>
      <c r="X637" s="841"/>
    </row>
    <row r="638" spans="1:24" ht="12.75" customHeight="1">
      <c r="A638" s="841">
        <v>1255</v>
      </c>
      <c r="B638" s="841">
        <v>2817</v>
      </c>
      <c r="C638" s="841" t="s">
        <v>1316</v>
      </c>
      <c r="D638" s="841" t="s">
        <v>1112</v>
      </c>
      <c r="E638" s="841">
        <v>22012</v>
      </c>
      <c r="F638" s="841" t="s">
        <v>102</v>
      </c>
      <c r="G638" s="841" t="s">
        <v>1526</v>
      </c>
      <c r="H638" s="832" t="s">
        <v>1153</v>
      </c>
      <c r="I638" s="841"/>
      <c r="J638" s="841" t="s">
        <v>730</v>
      </c>
      <c r="K638" s="841">
        <v>0.5</v>
      </c>
      <c r="L638" s="841" t="s">
        <v>731</v>
      </c>
      <c r="M638" s="841">
        <v>43600</v>
      </c>
      <c r="N638" s="841" t="s">
        <v>1029</v>
      </c>
      <c r="O638" s="841">
        <v>135650</v>
      </c>
      <c r="P638" s="841">
        <v>92050</v>
      </c>
      <c r="Q638" s="841">
        <v>17610</v>
      </c>
      <c r="R638" s="841">
        <v>22610</v>
      </c>
      <c r="S638" s="841"/>
      <c r="T638" s="841"/>
      <c r="U638" s="841"/>
      <c r="V638" s="841" t="s">
        <v>1003</v>
      </c>
      <c r="W638" s="841">
        <v>1</v>
      </c>
      <c r="X638" s="841"/>
    </row>
    <row r="639" spans="1:24" ht="12.75" customHeight="1">
      <c r="A639" s="841">
        <v>1255</v>
      </c>
      <c r="B639" s="841">
        <v>2817</v>
      </c>
      <c r="C639" s="841" t="s">
        <v>1316</v>
      </c>
      <c r="D639" s="841" t="s">
        <v>1112</v>
      </c>
      <c r="E639" s="841">
        <v>22013</v>
      </c>
      <c r="F639" s="841" t="s">
        <v>102</v>
      </c>
      <c r="G639" s="841" t="s">
        <v>1527</v>
      </c>
      <c r="H639" s="832" t="s">
        <v>1153</v>
      </c>
      <c r="I639" s="841"/>
      <c r="J639" s="841" t="s">
        <v>730</v>
      </c>
      <c r="K639" s="841">
        <v>2</v>
      </c>
      <c r="L639" s="841" t="s">
        <v>731</v>
      </c>
      <c r="M639" s="841">
        <v>43600</v>
      </c>
      <c r="N639" s="841" t="s">
        <v>1029</v>
      </c>
      <c r="O639" s="841">
        <v>135650</v>
      </c>
      <c r="P639" s="841">
        <v>92050</v>
      </c>
      <c r="Q639" s="841">
        <v>17610</v>
      </c>
      <c r="R639" s="841">
        <v>22610</v>
      </c>
      <c r="S639" s="841"/>
      <c r="T639" s="841"/>
      <c r="U639" s="841"/>
      <c r="V639" s="841" t="s">
        <v>1003</v>
      </c>
      <c r="W639" s="841">
        <v>1</v>
      </c>
      <c r="X639" s="841"/>
    </row>
    <row r="640" spans="1:24" ht="12.75" customHeight="1">
      <c r="A640" s="841">
        <v>1255</v>
      </c>
      <c r="B640" s="841">
        <v>2817</v>
      </c>
      <c r="C640" s="841" t="s">
        <v>1316</v>
      </c>
      <c r="D640" s="841" t="s">
        <v>1112</v>
      </c>
      <c r="E640" s="841">
        <v>22014</v>
      </c>
      <c r="F640" s="841" t="s">
        <v>102</v>
      </c>
      <c r="G640" s="841" t="s">
        <v>1528</v>
      </c>
      <c r="H640" s="832" t="s">
        <v>1153</v>
      </c>
      <c r="I640" s="841"/>
      <c r="J640" s="841" t="s">
        <v>730</v>
      </c>
      <c r="K640" s="841">
        <v>1</v>
      </c>
      <c r="L640" s="841" t="s">
        <v>731</v>
      </c>
      <c r="M640" s="841">
        <v>43600</v>
      </c>
      <c r="N640" s="841" t="s">
        <v>1029</v>
      </c>
      <c r="O640" s="841">
        <v>135650</v>
      </c>
      <c r="P640" s="841">
        <v>92050</v>
      </c>
      <c r="Q640" s="841">
        <v>17610</v>
      </c>
      <c r="R640" s="841">
        <v>22610</v>
      </c>
      <c r="S640" s="841"/>
      <c r="T640" s="841"/>
      <c r="U640" s="841"/>
      <c r="V640" s="841" t="s">
        <v>1003</v>
      </c>
      <c r="W640" s="841">
        <v>1</v>
      </c>
      <c r="X640" s="841"/>
    </row>
    <row r="641" spans="1:24" ht="12.75" customHeight="1">
      <c r="A641" s="841">
        <v>1255</v>
      </c>
      <c r="B641" s="841">
        <v>2817</v>
      </c>
      <c r="C641" s="841" t="s">
        <v>1316</v>
      </c>
      <c r="D641" s="841" t="s">
        <v>1112</v>
      </c>
      <c r="E641" s="841">
        <v>22015</v>
      </c>
      <c r="F641" s="841" t="s">
        <v>102</v>
      </c>
      <c r="G641" s="841" t="s">
        <v>1529</v>
      </c>
      <c r="H641" s="832" t="s">
        <v>1153</v>
      </c>
      <c r="I641" s="841"/>
      <c r="J641" s="841" t="s">
        <v>730</v>
      </c>
      <c r="K641" s="841">
        <v>1</v>
      </c>
      <c r="L641" s="841" t="s">
        <v>731</v>
      </c>
      <c r="M641" s="841">
        <v>43600</v>
      </c>
      <c r="N641" s="841" t="s">
        <v>1029</v>
      </c>
      <c r="O641" s="841">
        <v>135650</v>
      </c>
      <c r="P641" s="841">
        <v>92050</v>
      </c>
      <c r="Q641" s="841">
        <v>17610</v>
      </c>
      <c r="R641" s="841">
        <v>22610</v>
      </c>
      <c r="S641" s="841"/>
      <c r="T641" s="841"/>
      <c r="U641" s="841"/>
      <c r="V641" s="841" t="s">
        <v>1003</v>
      </c>
      <c r="W641" s="841">
        <v>1</v>
      </c>
      <c r="X641" s="841"/>
    </row>
    <row r="642" spans="1:24" ht="12.75" customHeight="1">
      <c r="A642" s="841">
        <v>16</v>
      </c>
      <c r="B642" s="841">
        <v>2808</v>
      </c>
      <c r="C642" s="841" t="s">
        <v>846</v>
      </c>
      <c r="D642" s="841" t="s">
        <v>767</v>
      </c>
      <c r="E642" s="841">
        <v>22016</v>
      </c>
      <c r="F642" s="841" t="s">
        <v>102</v>
      </c>
      <c r="G642" s="841" t="s">
        <v>1530</v>
      </c>
      <c r="H642" s="832" t="s">
        <v>1531</v>
      </c>
      <c r="I642" s="841"/>
      <c r="J642" s="841" t="s">
        <v>730</v>
      </c>
      <c r="K642" s="841">
        <v>3</v>
      </c>
      <c r="L642" s="841" t="s">
        <v>731</v>
      </c>
      <c r="M642" s="841">
        <v>43600</v>
      </c>
      <c r="N642" s="841" t="s">
        <v>742</v>
      </c>
      <c r="O642" s="841">
        <v>122380</v>
      </c>
      <c r="P642" s="841">
        <v>78780</v>
      </c>
      <c r="Q642" s="841">
        <v>17610</v>
      </c>
      <c r="R642" s="841">
        <v>22610</v>
      </c>
      <c r="S642" s="841"/>
      <c r="T642" s="841"/>
      <c r="U642" s="841"/>
      <c r="V642" s="841" t="s">
        <v>1003</v>
      </c>
      <c r="W642" s="841">
        <v>1</v>
      </c>
      <c r="X642" s="841"/>
    </row>
    <row r="643" spans="1:24" ht="12.75" customHeight="1">
      <c r="A643" s="841">
        <v>16</v>
      </c>
      <c r="B643" s="841">
        <v>2808</v>
      </c>
      <c r="C643" s="841" t="s">
        <v>846</v>
      </c>
      <c r="D643" s="841" t="s">
        <v>767</v>
      </c>
      <c r="E643" s="841">
        <v>22017</v>
      </c>
      <c r="F643" s="841" t="s">
        <v>102</v>
      </c>
      <c r="G643" s="841" t="s">
        <v>1532</v>
      </c>
      <c r="H643" s="832" t="s">
        <v>1531</v>
      </c>
      <c r="I643" s="841"/>
      <c r="J643" s="841" t="s">
        <v>730</v>
      </c>
      <c r="K643" s="841">
        <v>3</v>
      </c>
      <c r="L643" s="841" t="s">
        <v>731</v>
      </c>
      <c r="M643" s="841">
        <v>43600</v>
      </c>
      <c r="N643" s="841" t="s">
        <v>742</v>
      </c>
      <c r="O643" s="841">
        <v>122380</v>
      </c>
      <c r="P643" s="841">
        <v>78780</v>
      </c>
      <c r="Q643" s="841">
        <v>17610</v>
      </c>
      <c r="R643" s="841">
        <v>22610</v>
      </c>
      <c r="S643" s="841"/>
      <c r="T643" s="841"/>
      <c r="U643" s="841"/>
      <c r="V643" s="841" t="s">
        <v>1003</v>
      </c>
      <c r="W643" s="841">
        <v>1</v>
      </c>
      <c r="X643" s="841"/>
    </row>
    <row r="644" spans="1:24" ht="12.75" customHeight="1">
      <c r="A644" s="841">
        <v>1235</v>
      </c>
      <c r="B644" s="841">
        <v>2824</v>
      </c>
      <c r="C644" s="841" t="s">
        <v>1097</v>
      </c>
      <c r="D644" s="841" t="s">
        <v>740</v>
      </c>
      <c r="E644" s="841">
        <v>22018</v>
      </c>
      <c r="F644" s="841" t="s">
        <v>102</v>
      </c>
      <c r="G644" s="841" t="s">
        <v>1533</v>
      </c>
      <c r="H644" s="832" t="s">
        <v>1534</v>
      </c>
      <c r="I644" s="832" t="s">
        <v>1234</v>
      </c>
      <c r="J644" s="841" t="s">
        <v>730</v>
      </c>
      <c r="K644" s="841">
        <v>1</v>
      </c>
      <c r="L644" s="841" t="s">
        <v>731</v>
      </c>
      <c r="M644" s="841">
        <v>43600</v>
      </c>
      <c r="N644" s="841" t="s">
        <v>817</v>
      </c>
      <c r="O644" s="841">
        <v>164010</v>
      </c>
      <c r="P644" s="841">
        <v>120410</v>
      </c>
      <c r="Q644" s="841">
        <v>21500</v>
      </c>
      <c r="R644" s="841">
        <v>37020</v>
      </c>
      <c r="S644" s="841"/>
      <c r="T644" s="841"/>
      <c r="U644" s="841"/>
      <c r="V644" s="841" t="s">
        <v>1003</v>
      </c>
      <c r="W644" s="841">
        <v>1</v>
      </c>
      <c r="X644" s="841"/>
    </row>
    <row r="645" spans="1:24" ht="12.75" customHeight="1">
      <c r="A645" s="841">
        <v>1034</v>
      </c>
      <c r="B645" s="841">
        <v>2833</v>
      </c>
      <c r="C645" s="841" t="s">
        <v>1466</v>
      </c>
      <c r="D645" s="841" t="s">
        <v>946</v>
      </c>
      <c r="E645" s="841">
        <v>22019</v>
      </c>
      <c r="F645" s="841" t="s">
        <v>102</v>
      </c>
      <c r="G645" s="841" t="s">
        <v>1535</v>
      </c>
      <c r="H645" s="832" t="s">
        <v>1536</v>
      </c>
      <c r="I645" s="841"/>
      <c r="J645" s="841" t="s">
        <v>730</v>
      </c>
      <c r="K645" s="841">
        <v>5</v>
      </c>
      <c r="L645" s="841" t="s">
        <v>731</v>
      </c>
      <c r="M645" s="841">
        <v>43600</v>
      </c>
      <c r="N645" s="841" t="s">
        <v>843</v>
      </c>
      <c r="O645" s="841">
        <v>149210</v>
      </c>
      <c r="P645" s="841">
        <v>105610</v>
      </c>
      <c r="Q645" s="841">
        <v>17610</v>
      </c>
      <c r="R645" s="841">
        <v>22610</v>
      </c>
      <c r="S645" s="841"/>
      <c r="T645" s="841"/>
      <c r="U645" s="841"/>
      <c r="V645" s="841" t="s">
        <v>1003</v>
      </c>
      <c r="W645" s="841">
        <v>1</v>
      </c>
      <c r="X645" s="841"/>
    </row>
    <row r="646" spans="1:24" ht="12.75" customHeight="1">
      <c r="A646" s="841">
        <v>1034</v>
      </c>
      <c r="B646" s="841">
        <v>2803</v>
      </c>
      <c r="C646" s="841" t="s">
        <v>945</v>
      </c>
      <c r="D646" s="841" t="s">
        <v>946</v>
      </c>
      <c r="E646" s="841">
        <v>22020</v>
      </c>
      <c r="F646" s="841" t="s">
        <v>102</v>
      </c>
      <c r="G646" s="841" t="s">
        <v>1537</v>
      </c>
      <c r="H646" s="832" t="s">
        <v>1474</v>
      </c>
      <c r="I646" s="841"/>
      <c r="J646" s="841" t="s">
        <v>730</v>
      </c>
      <c r="K646" s="841">
        <v>5</v>
      </c>
      <c r="L646" s="841" t="s">
        <v>731</v>
      </c>
      <c r="M646" s="841">
        <v>43600</v>
      </c>
      <c r="N646" s="841" t="s">
        <v>742</v>
      </c>
      <c r="O646" s="841">
        <v>122380</v>
      </c>
      <c r="P646" s="841">
        <v>78780</v>
      </c>
      <c r="Q646" s="841">
        <v>17610</v>
      </c>
      <c r="R646" s="841">
        <v>22610</v>
      </c>
      <c r="S646" s="841"/>
      <c r="T646" s="841"/>
      <c r="U646" s="841"/>
      <c r="V646" s="841" t="s">
        <v>1003</v>
      </c>
      <c r="W646" s="841">
        <v>2</v>
      </c>
      <c r="X646" s="841"/>
    </row>
    <row r="647" spans="1:24" ht="12.75" customHeight="1">
      <c r="A647" s="841">
        <v>2004</v>
      </c>
      <c r="B647" s="841">
        <v>2840</v>
      </c>
      <c r="C647" s="841" t="s">
        <v>726</v>
      </c>
      <c r="D647" s="841" t="s">
        <v>919</v>
      </c>
      <c r="E647" s="841">
        <v>22021</v>
      </c>
      <c r="F647" s="841" t="s">
        <v>102</v>
      </c>
      <c r="G647" s="841" t="s">
        <v>1538</v>
      </c>
      <c r="H647" s="832" t="s">
        <v>1502</v>
      </c>
      <c r="I647" s="841"/>
      <c r="J647" s="841" t="s">
        <v>730</v>
      </c>
      <c r="K647" s="841">
        <v>2</v>
      </c>
      <c r="L647" s="841" t="s">
        <v>1077</v>
      </c>
      <c r="M647" s="841">
        <v>0</v>
      </c>
      <c r="N647" s="841" t="s">
        <v>732</v>
      </c>
      <c r="O647" s="841">
        <v>94980</v>
      </c>
      <c r="P647" s="841">
        <v>94980</v>
      </c>
      <c r="Q647" s="841">
        <v>17610</v>
      </c>
      <c r="R647" s="841">
        <v>22610</v>
      </c>
      <c r="S647" s="841"/>
      <c r="T647" s="841"/>
      <c r="U647" s="841"/>
      <c r="V647" s="841" t="s">
        <v>1003</v>
      </c>
      <c r="W647" s="841">
        <v>4</v>
      </c>
      <c r="X647" s="841"/>
    </row>
    <row r="648" spans="1:24" ht="12.75" customHeight="1">
      <c r="A648" s="841">
        <v>1525</v>
      </c>
      <c r="B648" s="841">
        <v>2840</v>
      </c>
      <c r="C648" s="841" t="s">
        <v>726</v>
      </c>
      <c r="D648" s="841" t="s">
        <v>923</v>
      </c>
      <c r="E648" s="841">
        <v>22022</v>
      </c>
      <c r="F648" s="841" t="s">
        <v>102</v>
      </c>
      <c r="G648" s="841" t="s">
        <v>1539</v>
      </c>
      <c r="H648" s="832" t="s">
        <v>1497</v>
      </c>
      <c r="I648" s="841"/>
      <c r="J648" s="841" t="s">
        <v>730</v>
      </c>
      <c r="K648" s="841">
        <v>1</v>
      </c>
      <c r="L648" s="841" t="s">
        <v>731</v>
      </c>
      <c r="M648" s="841">
        <v>43600</v>
      </c>
      <c r="N648" s="841" t="s">
        <v>732</v>
      </c>
      <c r="O648" s="841">
        <v>94980</v>
      </c>
      <c r="P648" s="841">
        <v>51380</v>
      </c>
      <c r="Q648" s="841">
        <v>17610</v>
      </c>
      <c r="R648" s="841">
        <v>29240</v>
      </c>
      <c r="S648" s="841"/>
      <c r="T648" s="841"/>
      <c r="U648" s="841"/>
      <c r="V648" s="841" t="s">
        <v>1003</v>
      </c>
      <c r="W648" s="841">
        <v>1</v>
      </c>
      <c r="X648" s="841"/>
    </row>
    <row r="649" spans="1:24" ht="12.75" customHeight="1">
      <c r="A649" s="841">
        <v>1570</v>
      </c>
      <c r="B649" s="841">
        <v>2840</v>
      </c>
      <c r="C649" s="841" t="s">
        <v>726</v>
      </c>
      <c r="D649" s="841" t="s">
        <v>1112</v>
      </c>
      <c r="E649" s="841">
        <v>22023</v>
      </c>
      <c r="F649" s="841" t="s">
        <v>102</v>
      </c>
      <c r="G649" s="841" t="s">
        <v>1540</v>
      </c>
      <c r="H649" s="832" t="s">
        <v>1541</v>
      </c>
      <c r="I649" s="841"/>
      <c r="J649" s="841" t="s">
        <v>730</v>
      </c>
      <c r="K649" s="841">
        <v>1</v>
      </c>
      <c r="L649" s="841" t="s">
        <v>731</v>
      </c>
      <c r="M649" s="841">
        <v>43600</v>
      </c>
      <c r="N649" s="841" t="s">
        <v>732</v>
      </c>
      <c r="O649" s="841">
        <v>94980</v>
      </c>
      <c r="P649" s="841">
        <v>51380</v>
      </c>
      <c r="Q649" s="841">
        <v>17610</v>
      </c>
      <c r="R649" s="841">
        <v>22610</v>
      </c>
      <c r="S649" s="841"/>
      <c r="T649" s="841"/>
      <c r="U649" s="841"/>
      <c r="V649" s="841" t="s">
        <v>1003</v>
      </c>
      <c r="W649" s="841">
        <v>1</v>
      </c>
      <c r="X649" s="841"/>
    </row>
    <row r="650" spans="1:24" ht="12.75" customHeight="1">
      <c r="A650" s="841">
        <v>1039</v>
      </c>
      <c r="B650" s="841">
        <v>2840</v>
      </c>
      <c r="C650" s="841" t="s">
        <v>726</v>
      </c>
      <c r="D650" s="841" t="s">
        <v>919</v>
      </c>
      <c r="E650" s="841">
        <v>22024</v>
      </c>
      <c r="F650" s="841" t="s">
        <v>102</v>
      </c>
      <c r="G650" s="841" t="s">
        <v>1542</v>
      </c>
      <c r="H650" s="832" t="s">
        <v>1505</v>
      </c>
      <c r="I650" s="841"/>
      <c r="J650" s="841" t="s">
        <v>730</v>
      </c>
      <c r="K650" s="841">
        <v>5</v>
      </c>
      <c r="L650" s="841" t="s">
        <v>1077</v>
      </c>
      <c r="M650" s="841">
        <v>0</v>
      </c>
      <c r="N650" s="841" t="s">
        <v>732</v>
      </c>
      <c r="O650" s="841">
        <v>94980</v>
      </c>
      <c r="P650" s="841">
        <v>94980</v>
      </c>
      <c r="Q650" s="841">
        <v>17610</v>
      </c>
      <c r="R650" s="841">
        <v>29240</v>
      </c>
      <c r="S650" s="841"/>
      <c r="T650" s="841"/>
      <c r="U650" s="841"/>
      <c r="V650" s="841" t="s">
        <v>1003</v>
      </c>
      <c r="W650" s="841">
        <v>1</v>
      </c>
      <c r="X650" s="841"/>
    </row>
    <row r="651" spans="1:24" ht="12.75" customHeight="1">
      <c r="A651" s="841">
        <v>2004</v>
      </c>
      <c r="B651" s="841">
        <v>2840</v>
      </c>
      <c r="C651" s="841" t="s">
        <v>726</v>
      </c>
      <c r="D651" s="841" t="s">
        <v>919</v>
      </c>
      <c r="E651" s="841">
        <v>22025</v>
      </c>
      <c r="F651" s="841" t="s">
        <v>102</v>
      </c>
      <c r="G651" s="841" t="s">
        <v>1543</v>
      </c>
      <c r="H651" s="832" t="s">
        <v>1544</v>
      </c>
      <c r="I651" s="841"/>
      <c r="J651" s="841" t="s">
        <v>730</v>
      </c>
      <c r="K651" s="841">
        <v>3</v>
      </c>
      <c r="L651" s="841" t="s">
        <v>1077</v>
      </c>
      <c r="M651" s="841">
        <v>0</v>
      </c>
      <c r="N651" s="841" t="s">
        <v>732</v>
      </c>
      <c r="O651" s="841">
        <v>94980</v>
      </c>
      <c r="P651" s="841">
        <v>94980</v>
      </c>
      <c r="Q651" s="841">
        <v>17610</v>
      </c>
      <c r="R651" s="841">
        <v>22610</v>
      </c>
      <c r="S651" s="841"/>
      <c r="T651" s="841"/>
      <c r="U651" s="841"/>
      <c r="V651" s="841" t="s">
        <v>1003</v>
      </c>
      <c r="W651" s="841">
        <v>4</v>
      </c>
      <c r="X651" s="841"/>
    </row>
    <row r="652" spans="1:24" ht="12.75" customHeight="1">
      <c r="A652" s="841">
        <v>2004</v>
      </c>
      <c r="B652" s="841">
        <v>2840</v>
      </c>
      <c r="C652" s="841" t="s">
        <v>726</v>
      </c>
      <c r="D652" s="841" t="s">
        <v>919</v>
      </c>
      <c r="E652" s="841">
        <v>22026</v>
      </c>
      <c r="F652" s="841" t="s">
        <v>102</v>
      </c>
      <c r="G652" s="841" t="s">
        <v>1545</v>
      </c>
      <c r="H652" s="832" t="s">
        <v>1544</v>
      </c>
      <c r="I652" s="841"/>
      <c r="J652" s="841" t="s">
        <v>730</v>
      </c>
      <c r="K652" s="841">
        <v>3</v>
      </c>
      <c r="L652" s="841" t="s">
        <v>1077</v>
      </c>
      <c r="M652" s="841">
        <v>0</v>
      </c>
      <c r="N652" s="841" t="s">
        <v>732</v>
      </c>
      <c r="O652" s="841">
        <v>94980</v>
      </c>
      <c r="P652" s="841">
        <v>94980</v>
      </c>
      <c r="Q652" s="841">
        <v>17610</v>
      </c>
      <c r="R652" s="841">
        <v>22610</v>
      </c>
      <c r="S652" s="841"/>
      <c r="T652" s="841"/>
      <c r="U652" s="841"/>
      <c r="V652" s="841" t="s">
        <v>1003</v>
      </c>
      <c r="W652" s="841">
        <v>3</v>
      </c>
      <c r="X652" s="841"/>
    </row>
    <row r="653" spans="1:24" ht="12.75" customHeight="1">
      <c r="A653" s="841">
        <v>1255</v>
      </c>
      <c r="B653" s="841">
        <v>2817</v>
      </c>
      <c r="C653" s="841" t="s">
        <v>1316</v>
      </c>
      <c r="D653" s="841" t="s">
        <v>1112</v>
      </c>
      <c r="E653" s="841">
        <v>22027</v>
      </c>
      <c r="F653" s="841" t="s">
        <v>102</v>
      </c>
      <c r="G653" s="841" t="s">
        <v>1546</v>
      </c>
      <c r="H653" s="832" t="s">
        <v>1153</v>
      </c>
      <c r="I653" s="841"/>
      <c r="J653" s="841" t="s">
        <v>730</v>
      </c>
      <c r="K653" s="841">
        <v>0.5</v>
      </c>
      <c r="L653" s="841" t="s">
        <v>731</v>
      </c>
      <c r="M653" s="841">
        <v>43600</v>
      </c>
      <c r="N653" s="841" t="s">
        <v>1029</v>
      </c>
      <c r="O653" s="841">
        <v>135650</v>
      </c>
      <c r="P653" s="841">
        <v>92050</v>
      </c>
      <c r="Q653" s="841">
        <v>17610</v>
      </c>
      <c r="R653" s="841">
        <v>22610</v>
      </c>
      <c r="S653" s="841"/>
      <c r="T653" s="841"/>
      <c r="U653" s="841"/>
      <c r="V653" s="841" t="s">
        <v>1003</v>
      </c>
      <c r="W653" s="841">
        <v>1</v>
      </c>
      <c r="X653" s="841"/>
    </row>
    <row r="654" spans="1:24" ht="12.75" customHeight="1">
      <c r="A654" s="841">
        <v>1255</v>
      </c>
      <c r="B654" s="841">
        <v>2817</v>
      </c>
      <c r="C654" s="841" t="s">
        <v>1316</v>
      </c>
      <c r="D654" s="841" t="s">
        <v>1112</v>
      </c>
      <c r="E654" s="841">
        <v>22028</v>
      </c>
      <c r="F654" s="841" t="s">
        <v>102</v>
      </c>
      <c r="G654" s="841" t="s">
        <v>1547</v>
      </c>
      <c r="H654" s="832" t="s">
        <v>1153</v>
      </c>
      <c r="I654" s="841"/>
      <c r="J654" s="841" t="s">
        <v>730</v>
      </c>
      <c r="K654" s="841">
        <v>1</v>
      </c>
      <c r="L654" s="841" t="s">
        <v>731</v>
      </c>
      <c r="M654" s="841">
        <v>43600</v>
      </c>
      <c r="N654" s="841" t="s">
        <v>1029</v>
      </c>
      <c r="O654" s="841">
        <v>135650</v>
      </c>
      <c r="P654" s="841">
        <v>92050</v>
      </c>
      <c r="Q654" s="841">
        <v>17610</v>
      </c>
      <c r="R654" s="841">
        <v>22610</v>
      </c>
      <c r="S654" s="841"/>
      <c r="T654" s="841"/>
      <c r="U654" s="841"/>
      <c r="V654" s="841" t="s">
        <v>1003</v>
      </c>
      <c r="W654" s="841">
        <v>1</v>
      </c>
      <c r="X654" s="841"/>
    </row>
    <row r="655" spans="1:24" ht="12.75" customHeight="1">
      <c r="A655" s="841">
        <v>1255</v>
      </c>
      <c r="B655" s="841">
        <v>2817</v>
      </c>
      <c r="C655" s="841" t="s">
        <v>1316</v>
      </c>
      <c r="D655" s="841" t="s">
        <v>1112</v>
      </c>
      <c r="E655" s="841">
        <v>22029</v>
      </c>
      <c r="F655" s="841" t="s">
        <v>102</v>
      </c>
      <c r="G655" s="841" t="s">
        <v>1548</v>
      </c>
      <c r="H655" s="832" t="s">
        <v>1153</v>
      </c>
      <c r="I655" s="841"/>
      <c r="J655" s="841" t="s">
        <v>730</v>
      </c>
      <c r="K655" s="841">
        <v>0.5</v>
      </c>
      <c r="L655" s="841" t="s">
        <v>731</v>
      </c>
      <c r="M655" s="841">
        <v>43600</v>
      </c>
      <c r="N655" s="841" t="s">
        <v>1029</v>
      </c>
      <c r="O655" s="841">
        <v>135650</v>
      </c>
      <c r="P655" s="841">
        <v>92050</v>
      </c>
      <c r="Q655" s="841">
        <v>17610</v>
      </c>
      <c r="R655" s="841">
        <v>22610</v>
      </c>
      <c r="S655" s="841"/>
      <c r="T655" s="841"/>
      <c r="U655" s="841"/>
      <c r="V655" s="841" t="s">
        <v>1003</v>
      </c>
      <c r="W655" s="841">
        <v>1</v>
      </c>
      <c r="X655" s="841"/>
    </row>
    <row r="656" spans="1:24" ht="12.75" customHeight="1">
      <c r="A656" s="841">
        <v>1255</v>
      </c>
      <c r="B656" s="841">
        <v>2817</v>
      </c>
      <c r="C656" s="841" t="s">
        <v>1316</v>
      </c>
      <c r="D656" s="841" t="s">
        <v>1112</v>
      </c>
      <c r="E656" s="841">
        <v>22030</v>
      </c>
      <c r="F656" s="841" t="s">
        <v>102</v>
      </c>
      <c r="G656" s="841" t="s">
        <v>1549</v>
      </c>
      <c r="H656" s="832" t="s">
        <v>1153</v>
      </c>
      <c r="I656" s="841"/>
      <c r="J656" s="841" t="s">
        <v>730</v>
      </c>
      <c r="K656" s="841">
        <v>1</v>
      </c>
      <c r="L656" s="841" t="s">
        <v>731</v>
      </c>
      <c r="M656" s="841">
        <v>43600</v>
      </c>
      <c r="N656" s="841" t="s">
        <v>1029</v>
      </c>
      <c r="O656" s="841">
        <v>135650</v>
      </c>
      <c r="P656" s="841">
        <v>92050</v>
      </c>
      <c r="Q656" s="841">
        <v>17610</v>
      </c>
      <c r="R656" s="841">
        <v>22610</v>
      </c>
      <c r="S656" s="841"/>
      <c r="T656" s="841"/>
      <c r="U656" s="841"/>
      <c r="V656" s="841" t="s">
        <v>1003</v>
      </c>
      <c r="W656" s="841">
        <v>1</v>
      </c>
      <c r="X656" s="841"/>
    </row>
    <row r="657" spans="1:24" ht="12.75" customHeight="1">
      <c r="A657" s="841">
        <v>1255</v>
      </c>
      <c r="B657" s="841">
        <v>2817</v>
      </c>
      <c r="C657" s="841" t="s">
        <v>1316</v>
      </c>
      <c r="D657" s="841" t="s">
        <v>1112</v>
      </c>
      <c r="E657" s="841">
        <v>22031</v>
      </c>
      <c r="F657" s="841" t="s">
        <v>102</v>
      </c>
      <c r="G657" s="841" t="s">
        <v>1550</v>
      </c>
      <c r="H657" s="832" t="s">
        <v>1153</v>
      </c>
      <c r="I657" s="841"/>
      <c r="J657" s="841" t="s">
        <v>730</v>
      </c>
      <c r="K657" s="841">
        <v>0.5</v>
      </c>
      <c r="L657" s="841" t="s">
        <v>731</v>
      </c>
      <c r="M657" s="841">
        <v>43600</v>
      </c>
      <c r="N657" s="841" t="s">
        <v>1029</v>
      </c>
      <c r="O657" s="841">
        <v>135650</v>
      </c>
      <c r="P657" s="841">
        <v>92050</v>
      </c>
      <c r="Q657" s="841">
        <v>17610</v>
      </c>
      <c r="R657" s="841">
        <v>22610</v>
      </c>
      <c r="S657" s="841"/>
      <c r="T657" s="841"/>
      <c r="U657" s="841"/>
      <c r="V657" s="841" t="s">
        <v>1003</v>
      </c>
      <c r="W657" s="841">
        <v>1</v>
      </c>
      <c r="X657" s="841"/>
    </row>
    <row r="658" spans="1:24" ht="12.75" customHeight="1">
      <c r="A658" s="841">
        <v>2004</v>
      </c>
      <c r="B658" s="841">
        <v>2840</v>
      </c>
      <c r="C658" s="841" t="s">
        <v>726</v>
      </c>
      <c r="D658" s="841" t="s">
        <v>919</v>
      </c>
      <c r="E658" s="841">
        <v>22032</v>
      </c>
      <c r="F658" s="841" t="s">
        <v>102</v>
      </c>
      <c r="G658" s="841" t="s">
        <v>1551</v>
      </c>
      <c r="H658" s="832" t="s">
        <v>1502</v>
      </c>
      <c r="I658" s="841"/>
      <c r="J658" s="841" t="s">
        <v>730</v>
      </c>
      <c r="K658" s="841">
        <v>2</v>
      </c>
      <c r="L658" s="841" t="s">
        <v>1077</v>
      </c>
      <c r="M658" s="841">
        <v>0</v>
      </c>
      <c r="N658" s="841" t="s">
        <v>732</v>
      </c>
      <c r="O658" s="841">
        <v>94980</v>
      </c>
      <c r="P658" s="841">
        <v>94980</v>
      </c>
      <c r="Q658" s="841">
        <v>17610</v>
      </c>
      <c r="R658" s="841">
        <v>22610</v>
      </c>
      <c r="S658" s="841"/>
      <c r="T658" s="841"/>
      <c r="U658" s="841"/>
      <c r="V658" s="841" t="s">
        <v>1003</v>
      </c>
      <c r="W658" s="841">
        <v>5</v>
      </c>
      <c r="X658" s="841"/>
    </row>
    <row r="659" spans="1:24" ht="12.75" customHeight="1">
      <c r="A659" s="841">
        <v>1605</v>
      </c>
      <c r="B659" s="841">
        <v>2813</v>
      </c>
      <c r="C659" s="841" t="s">
        <v>766</v>
      </c>
      <c r="D659" s="841" t="s">
        <v>767</v>
      </c>
      <c r="E659" s="841">
        <v>22033</v>
      </c>
      <c r="F659" s="841" t="s">
        <v>102</v>
      </c>
      <c r="G659" s="841" t="s">
        <v>1552</v>
      </c>
      <c r="H659" s="832" t="s">
        <v>1553</v>
      </c>
      <c r="I659" s="841"/>
      <c r="J659" s="841" t="s">
        <v>730</v>
      </c>
      <c r="K659" s="841">
        <v>5</v>
      </c>
      <c r="L659" s="841" t="s">
        <v>731</v>
      </c>
      <c r="M659" s="841">
        <v>43600</v>
      </c>
      <c r="N659" s="841" t="s">
        <v>769</v>
      </c>
      <c r="O659" s="841">
        <v>101540</v>
      </c>
      <c r="P659" s="841">
        <v>57940</v>
      </c>
      <c r="Q659" s="841">
        <v>17610</v>
      </c>
      <c r="R659" s="841">
        <v>17000</v>
      </c>
      <c r="S659" s="841"/>
      <c r="T659" s="841"/>
      <c r="U659" s="841"/>
      <c r="V659" s="841" t="s">
        <v>1003</v>
      </c>
      <c r="W659" s="841">
        <v>1</v>
      </c>
      <c r="X659" s="841"/>
    </row>
    <row r="660" spans="1:24" ht="12.75" customHeight="1">
      <c r="A660" s="841">
        <v>1034</v>
      </c>
      <c r="B660" s="841">
        <v>2840</v>
      </c>
      <c r="C660" s="841" t="s">
        <v>726</v>
      </c>
      <c r="D660" s="841" t="s">
        <v>946</v>
      </c>
      <c r="E660" s="841">
        <v>22034</v>
      </c>
      <c r="F660" s="841" t="s">
        <v>102</v>
      </c>
      <c r="G660" s="841" t="s">
        <v>1554</v>
      </c>
      <c r="H660" s="832" t="s">
        <v>1555</v>
      </c>
      <c r="I660" s="841"/>
      <c r="J660" s="841" t="s">
        <v>730</v>
      </c>
      <c r="K660" s="841">
        <v>1</v>
      </c>
      <c r="L660" s="841" t="s">
        <v>731</v>
      </c>
      <c r="M660" s="841">
        <v>43600</v>
      </c>
      <c r="N660" s="841" t="s">
        <v>732</v>
      </c>
      <c r="O660" s="841">
        <v>94980</v>
      </c>
      <c r="P660" s="841">
        <v>51380</v>
      </c>
      <c r="Q660" s="841">
        <v>17610</v>
      </c>
      <c r="R660" s="841">
        <v>22610</v>
      </c>
      <c r="S660" s="841"/>
      <c r="T660" s="841"/>
      <c r="U660" s="841"/>
      <c r="V660" s="841" t="s">
        <v>1003</v>
      </c>
      <c r="W660" s="841">
        <v>1</v>
      </c>
      <c r="X660" s="841"/>
    </row>
    <row r="661" spans="1:24" ht="12.75" customHeight="1">
      <c r="A661" s="841">
        <v>1535</v>
      </c>
      <c r="B661" s="841">
        <v>2824</v>
      </c>
      <c r="C661" s="841" t="s">
        <v>1097</v>
      </c>
      <c r="D661" s="841" t="s">
        <v>1112</v>
      </c>
      <c r="E661" s="841">
        <v>22035</v>
      </c>
      <c r="F661" s="841" t="s">
        <v>102</v>
      </c>
      <c r="G661" s="841" t="s">
        <v>1556</v>
      </c>
      <c r="H661" s="832" t="s">
        <v>1557</v>
      </c>
      <c r="I661" s="841"/>
      <c r="J661" s="841" t="s">
        <v>730</v>
      </c>
      <c r="K661" s="841">
        <v>3</v>
      </c>
      <c r="L661" s="841" t="s">
        <v>731</v>
      </c>
      <c r="M661" s="841">
        <v>43600</v>
      </c>
      <c r="N661" s="841" t="s">
        <v>817</v>
      </c>
      <c r="O661" s="841">
        <v>164010</v>
      </c>
      <c r="P661" s="841">
        <v>120410</v>
      </c>
      <c r="Q661" s="841">
        <v>17610</v>
      </c>
      <c r="R661" s="841">
        <v>22610</v>
      </c>
      <c r="S661" s="841"/>
      <c r="T661" s="841"/>
      <c r="U661" s="841"/>
      <c r="V661" s="841" t="s">
        <v>1003</v>
      </c>
      <c r="W661" s="841">
        <v>1</v>
      </c>
      <c r="X661" s="841"/>
    </row>
    <row r="662" spans="1:24" ht="12.75" customHeight="1">
      <c r="A662" s="841">
        <v>1700</v>
      </c>
      <c r="B662" s="841">
        <v>2840</v>
      </c>
      <c r="C662" s="841" t="s">
        <v>726</v>
      </c>
      <c r="D662" s="841" t="s">
        <v>745</v>
      </c>
      <c r="E662" s="841">
        <v>22036</v>
      </c>
      <c r="F662" s="841" t="s">
        <v>102</v>
      </c>
      <c r="G662" s="841" t="s">
        <v>1558</v>
      </c>
      <c r="H662" s="832" t="s">
        <v>1502</v>
      </c>
      <c r="I662" s="841"/>
      <c r="J662" s="841" t="s">
        <v>730</v>
      </c>
      <c r="K662" s="841">
        <v>1</v>
      </c>
      <c r="L662" s="841" t="s">
        <v>731</v>
      </c>
      <c r="M662" s="841">
        <v>43600</v>
      </c>
      <c r="N662" s="841" t="s">
        <v>732</v>
      </c>
      <c r="O662" s="841">
        <v>94980</v>
      </c>
      <c r="P662" s="841">
        <v>51380</v>
      </c>
      <c r="Q662" s="841">
        <v>17610</v>
      </c>
      <c r="R662" s="841">
        <v>22610</v>
      </c>
      <c r="S662" s="841"/>
      <c r="T662" s="841"/>
      <c r="U662" s="841"/>
      <c r="V662" s="841" t="s">
        <v>1003</v>
      </c>
      <c r="W662" s="841">
        <v>1</v>
      </c>
      <c r="X662" s="841"/>
    </row>
    <row r="663" spans="1:24" ht="12.75" customHeight="1">
      <c r="A663" s="841">
        <v>1700</v>
      </c>
      <c r="B663" s="841">
        <v>2840</v>
      </c>
      <c r="C663" s="841" t="s">
        <v>726</v>
      </c>
      <c r="D663" s="841" t="s">
        <v>745</v>
      </c>
      <c r="E663" s="841">
        <v>22037</v>
      </c>
      <c r="F663" s="841" t="s">
        <v>102</v>
      </c>
      <c r="G663" s="841" t="s">
        <v>1559</v>
      </c>
      <c r="H663" s="832" t="s">
        <v>1502</v>
      </c>
      <c r="I663" s="841"/>
      <c r="J663" s="841" t="s">
        <v>730</v>
      </c>
      <c r="K663" s="841">
        <v>1</v>
      </c>
      <c r="L663" s="841" t="s">
        <v>731</v>
      </c>
      <c r="M663" s="841">
        <v>43600</v>
      </c>
      <c r="N663" s="841" t="s">
        <v>732</v>
      </c>
      <c r="O663" s="841">
        <v>94980</v>
      </c>
      <c r="P663" s="841">
        <v>51380</v>
      </c>
      <c r="Q663" s="841">
        <v>17610</v>
      </c>
      <c r="R663" s="841">
        <v>22610</v>
      </c>
      <c r="S663" s="841"/>
      <c r="T663" s="841"/>
      <c r="U663" s="841"/>
      <c r="V663" s="841" t="s">
        <v>1003</v>
      </c>
      <c r="W663" s="841">
        <v>1</v>
      </c>
      <c r="X663" s="841"/>
    </row>
    <row r="664" spans="1:24" ht="12.75" customHeight="1">
      <c r="A664" s="841">
        <v>2004</v>
      </c>
      <c r="B664" s="841">
        <v>2840</v>
      </c>
      <c r="C664" s="841" t="s">
        <v>726</v>
      </c>
      <c r="D664" s="841" t="s">
        <v>919</v>
      </c>
      <c r="E664" s="841">
        <v>22038</v>
      </c>
      <c r="F664" s="841" t="s">
        <v>102</v>
      </c>
      <c r="G664" s="841" t="s">
        <v>1560</v>
      </c>
      <c r="H664" s="832" t="s">
        <v>1502</v>
      </c>
      <c r="I664" s="841"/>
      <c r="J664" s="841" t="s">
        <v>730</v>
      </c>
      <c r="K664" s="841">
        <v>3</v>
      </c>
      <c r="L664" s="841" t="s">
        <v>1077</v>
      </c>
      <c r="M664" s="841">
        <v>0</v>
      </c>
      <c r="N664" s="841" t="s">
        <v>732</v>
      </c>
      <c r="O664" s="841">
        <v>94980</v>
      </c>
      <c r="P664" s="841">
        <v>94980</v>
      </c>
      <c r="Q664" s="841">
        <v>17610</v>
      </c>
      <c r="R664" s="841">
        <v>22610</v>
      </c>
      <c r="S664" s="841"/>
      <c r="T664" s="841"/>
      <c r="U664" s="841"/>
      <c r="V664" s="841" t="s">
        <v>1003</v>
      </c>
      <c r="W664" s="841">
        <v>4</v>
      </c>
      <c r="X664" s="841"/>
    </row>
    <row r="665" spans="1:24" ht="12.75" customHeight="1">
      <c r="A665" s="841">
        <v>1255</v>
      </c>
      <c r="B665" s="841">
        <v>2817</v>
      </c>
      <c r="C665" s="841" t="s">
        <v>1316</v>
      </c>
      <c r="D665" s="841" t="s">
        <v>1112</v>
      </c>
      <c r="E665" s="841">
        <v>22039</v>
      </c>
      <c r="F665" s="841" t="s">
        <v>102</v>
      </c>
      <c r="G665" s="841" t="s">
        <v>1561</v>
      </c>
      <c r="H665" s="832" t="s">
        <v>1153</v>
      </c>
      <c r="I665" s="841"/>
      <c r="J665" s="841" t="s">
        <v>730</v>
      </c>
      <c r="K665" s="841">
        <v>3</v>
      </c>
      <c r="L665" s="841" t="s">
        <v>731</v>
      </c>
      <c r="M665" s="841">
        <v>43600</v>
      </c>
      <c r="N665" s="841" t="s">
        <v>1029</v>
      </c>
      <c r="O665" s="841">
        <v>135650</v>
      </c>
      <c r="P665" s="841">
        <v>92050</v>
      </c>
      <c r="Q665" s="841">
        <v>17610</v>
      </c>
      <c r="R665" s="841">
        <v>22610</v>
      </c>
      <c r="S665" s="841"/>
      <c r="T665" s="841"/>
      <c r="U665" s="841"/>
      <c r="V665" s="841" t="s">
        <v>1003</v>
      </c>
      <c r="W665" s="841">
        <v>1</v>
      </c>
      <c r="X665" s="841"/>
    </row>
    <row r="666" spans="1:24" ht="12.75" customHeight="1">
      <c r="A666" s="841">
        <v>2004</v>
      </c>
      <c r="B666" s="841">
        <v>2840</v>
      </c>
      <c r="C666" s="841" t="s">
        <v>726</v>
      </c>
      <c r="D666" s="841" t="s">
        <v>919</v>
      </c>
      <c r="E666" s="841">
        <v>22040</v>
      </c>
      <c r="F666" s="841" t="s">
        <v>102</v>
      </c>
      <c r="G666" s="841" t="s">
        <v>1562</v>
      </c>
      <c r="H666" s="832" t="s">
        <v>1502</v>
      </c>
      <c r="I666" s="841"/>
      <c r="J666" s="841" t="s">
        <v>730</v>
      </c>
      <c r="K666" s="841">
        <v>2</v>
      </c>
      <c r="L666" s="841" t="s">
        <v>1077</v>
      </c>
      <c r="M666" s="841">
        <v>0</v>
      </c>
      <c r="N666" s="841" t="s">
        <v>732</v>
      </c>
      <c r="O666" s="841">
        <v>94980</v>
      </c>
      <c r="P666" s="841">
        <v>94980</v>
      </c>
      <c r="Q666" s="841">
        <v>17610</v>
      </c>
      <c r="R666" s="841">
        <v>22610</v>
      </c>
      <c r="S666" s="841"/>
      <c r="T666" s="841"/>
      <c r="U666" s="841"/>
      <c r="V666" s="841" t="s">
        <v>1003</v>
      </c>
      <c r="W666" s="841">
        <v>5</v>
      </c>
      <c r="X666" s="841"/>
    </row>
    <row r="667" spans="1:24" ht="12.75" customHeight="1">
      <c r="A667" s="841">
        <v>2004</v>
      </c>
      <c r="B667" s="841">
        <v>2840</v>
      </c>
      <c r="C667" s="841" t="s">
        <v>726</v>
      </c>
      <c r="D667" s="841" t="s">
        <v>919</v>
      </c>
      <c r="E667" s="841">
        <v>22041</v>
      </c>
      <c r="F667" s="841" t="s">
        <v>102</v>
      </c>
      <c r="G667" s="841" t="s">
        <v>1563</v>
      </c>
      <c r="H667" s="832" t="s">
        <v>1502</v>
      </c>
      <c r="I667" s="841"/>
      <c r="J667" s="841" t="s">
        <v>730</v>
      </c>
      <c r="K667" s="841">
        <v>2</v>
      </c>
      <c r="L667" s="841" t="s">
        <v>1077</v>
      </c>
      <c r="M667" s="841">
        <v>0</v>
      </c>
      <c r="N667" s="841" t="s">
        <v>732</v>
      </c>
      <c r="O667" s="841">
        <v>94980</v>
      </c>
      <c r="P667" s="841">
        <v>94980</v>
      </c>
      <c r="Q667" s="841">
        <v>17610</v>
      </c>
      <c r="R667" s="841">
        <v>22610</v>
      </c>
      <c r="S667" s="841"/>
      <c r="T667" s="841"/>
      <c r="U667" s="841"/>
      <c r="V667" s="841" t="s">
        <v>1003</v>
      </c>
      <c r="W667" s="841">
        <v>5</v>
      </c>
      <c r="X667" s="841"/>
    </row>
    <row r="668" spans="1:24" ht="12.75" customHeight="1">
      <c r="A668" s="841">
        <v>1235</v>
      </c>
      <c r="B668" s="841">
        <v>2824</v>
      </c>
      <c r="C668" s="841" t="s">
        <v>1097</v>
      </c>
      <c r="D668" s="841" t="s">
        <v>740</v>
      </c>
      <c r="E668" s="841">
        <v>22042</v>
      </c>
      <c r="F668" s="841" t="s">
        <v>102</v>
      </c>
      <c r="G668" s="841" t="s">
        <v>1564</v>
      </c>
      <c r="H668" s="832" t="s">
        <v>1126</v>
      </c>
      <c r="I668" s="841"/>
      <c r="J668" s="841" t="s">
        <v>730</v>
      </c>
      <c r="K668" s="841">
        <v>2</v>
      </c>
      <c r="L668" s="841" t="s">
        <v>731</v>
      </c>
      <c r="M668" s="841">
        <v>43600</v>
      </c>
      <c r="N668" s="841" t="s">
        <v>817</v>
      </c>
      <c r="O668" s="841">
        <v>164010</v>
      </c>
      <c r="P668" s="841">
        <v>120410</v>
      </c>
      <c r="Q668" s="841">
        <v>21500</v>
      </c>
      <c r="R668" s="841">
        <v>37020</v>
      </c>
      <c r="S668" s="841"/>
      <c r="T668" s="841"/>
      <c r="U668" s="841"/>
      <c r="V668" s="841" t="s">
        <v>1003</v>
      </c>
      <c r="W668" s="841">
        <v>1</v>
      </c>
      <c r="X668" s="841"/>
    </row>
    <row r="669" spans="1:24" ht="12.75" customHeight="1">
      <c r="A669" s="841">
        <v>1255</v>
      </c>
      <c r="B669" s="841">
        <v>2817</v>
      </c>
      <c r="C669" s="841" t="s">
        <v>1316</v>
      </c>
      <c r="D669" s="841" t="s">
        <v>1112</v>
      </c>
      <c r="E669" s="841">
        <v>22043</v>
      </c>
      <c r="F669" s="841" t="s">
        <v>102</v>
      </c>
      <c r="G669" s="841" t="s">
        <v>1565</v>
      </c>
      <c r="H669" s="832" t="s">
        <v>1153</v>
      </c>
      <c r="I669" s="841"/>
      <c r="J669" s="841" t="s">
        <v>730</v>
      </c>
      <c r="K669" s="841">
        <v>1</v>
      </c>
      <c r="L669" s="841" t="s">
        <v>731</v>
      </c>
      <c r="M669" s="841">
        <v>43600</v>
      </c>
      <c r="N669" s="841" t="s">
        <v>1029</v>
      </c>
      <c r="O669" s="841">
        <v>135650</v>
      </c>
      <c r="P669" s="841">
        <v>92050</v>
      </c>
      <c r="Q669" s="841">
        <v>17610</v>
      </c>
      <c r="R669" s="841">
        <v>22610</v>
      </c>
      <c r="S669" s="841"/>
      <c r="T669" s="841"/>
      <c r="U669" s="841"/>
      <c r="V669" s="841" t="s">
        <v>1003</v>
      </c>
      <c r="W669" s="841">
        <v>1</v>
      </c>
      <c r="X669" s="841"/>
    </row>
    <row r="670" spans="1:24" ht="12.75" customHeight="1">
      <c r="A670" s="841">
        <v>1205</v>
      </c>
      <c r="B670" s="841">
        <v>2807</v>
      </c>
      <c r="C670" s="841" t="s">
        <v>739</v>
      </c>
      <c r="D670" s="841" t="s">
        <v>740</v>
      </c>
      <c r="E670" s="841">
        <v>22044</v>
      </c>
      <c r="F670" s="841" t="s">
        <v>102</v>
      </c>
      <c r="G670" s="841" t="s">
        <v>1566</v>
      </c>
      <c r="H670" s="832" t="s">
        <v>1126</v>
      </c>
      <c r="I670" s="841"/>
      <c r="J670" s="841" t="s">
        <v>730</v>
      </c>
      <c r="K670" s="841">
        <v>5</v>
      </c>
      <c r="L670" s="841" t="s">
        <v>731</v>
      </c>
      <c r="M670" s="841">
        <v>43600</v>
      </c>
      <c r="N670" s="841" t="s">
        <v>742</v>
      </c>
      <c r="O670" s="841">
        <v>122380</v>
      </c>
      <c r="P670" s="841">
        <v>78780</v>
      </c>
      <c r="Q670" s="841">
        <v>17610</v>
      </c>
      <c r="R670" s="841">
        <v>22610</v>
      </c>
      <c r="S670" s="841"/>
      <c r="T670" s="841"/>
      <c r="U670" s="841"/>
      <c r="V670" s="841" t="s">
        <v>1003</v>
      </c>
      <c r="W670" s="841">
        <v>1</v>
      </c>
      <c r="X670" s="841"/>
    </row>
    <row r="671" spans="1:24" ht="12.75" customHeight="1">
      <c r="A671" s="841">
        <v>2004</v>
      </c>
      <c r="B671" s="841">
        <v>2840</v>
      </c>
      <c r="C671" s="841" t="s">
        <v>726</v>
      </c>
      <c r="D671" s="841" t="s">
        <v>919</v>
      </c>
      <c r="E671" s="841">
        <v>22045</v>
      </c>
      <c r="F671" s="841" t="s">
        <v>102</v>
      </c>
      <c r="G671" s="841" t="s">
        <v>1567</v>
      </c>
      <c r="H671" s="832" t="s">
        <v>1502</v>
      </c>
      <c r="I671" s="841"/>
      <c r="J671" s="841" t="s">
        <v>730</v>
      </c>
      <c r="K671" s="841">
        <v>3</v>
      </c>
      <c r="L671" s="841" t="s">
        <v>1289</v>
      </c>
      <c r="M671" s="841">
        <v>0</v>
      </c>
      <c r="N671" s="841" t="s">
        <v>732</v>
      </c>
      <c r="O671" s="841">
        <v>94980</v>
      </c>
      <c r="P671" s="841">
        <v>94980</v>
      </c>
      <c r="Q671" s="841">
        <v>17610</v>
      </c>
      <c r="R671" s="841">
        <v>22610</v>
      </c>
      <c r="S671" s="841"/>
      <c r="T671" s="841"/>
      <c r="U671" s="841"/>
      <c r="V671" s="841" t="s">
        <v>1003</v>
      </c>
      <c r="W671" s="841">
        <v>2</v>
      </c>
      <c r="X671" s="841"/>
    </row>
    <row r="672" spans="1:24" ht="12.75" customHeight="1">
      <c r="A672" s="841">
        <v>1034</v>
      </c>
      <c r="B672" s="841">
        <v>2840</v>
      </c>
      <c r="C672" s="841" t="s">
        <v>726</v>
      </c>
      <c r="D672" s="841" t="s">
        <v>946</v>
      </c>
      <c r="E672" s="841">
        <v>22046</v>
      </c>
      <c r="F672" s="841" t="s">
        <v>102</v>
      </c>
      <c r="G672" s="841" t="s">
        <v>1568</v>
      </c>
      <c r="H672" s="832" t="s">
        <v>1531</v>
      </c>
      <c r="I672" s="841"/>
      <c r="J672" s="841" t="s">
        <v>730</v>
      </c>
      <c r="K672" s="841">
        <v>1</v>
      </c>
      <c r="L672" s="841" t="s">
        <v>731</v>
      </c>
      <c r="M672" s="841">
        <v>43600</v>
      </c>
      <c r="N672" s="841" t="s">
        <v>732</v>
      </c>
      <c r="O672" s="841">
        <v>94980</v>
      </c>
      <c r="P672" s="841">
        <v>51380</v>
      </c>
      <c r="Q672" s="841">
        <v>17610</v>
      </c>
      <c r="R672" s="841">
        <v>22610</v>
      </c>
      <c r="S672" s="841"/>
      <c r="T672" s="841"/>
      <c r="U672" s="841"/>
      <c r="V672" s="841" t="s">
        <v>1003</v>
      </c>
      <c r="W672" s="841">
        <v>6</v>
      </c>
      <c r="X672" s="841"/>
    </row>
    <row r="673" spans="1:24" ht="12.75" customHeight="1">
      <c r="A673" s="841">
        <v>1034</v>
      </c>
      <c r="B673" s="841">
        <v>2840</v>
      </c>
      <c r="C673" s="841" t="s">
        <v>726</v>
      </c>
      <c r="D673" s="841" t="s">
        <v>946</v>
      </c>
      <c r="E673" s="841">
        <v>22047</v>
      </c>
      <c r="F673" s="841" t="s">
        <v>102</v>
      </c>
      <c r="G673" s="841" t="s">
        <v>1569</v>
      </c>
      <c r="H673" s="832" t="s">
        <v>1531</v>
      </c>
      <c r="I673" s="841"/>
      <c r="J673" s="841" t="s">
        <v>730</v>
      </c>
      <c r="K673" s="841">
        <v>2</v>
      </c>
      <c r="L673" s="841" t="s">
        <v>731</v>
      </c>
      <c r="M673" s="841">
        <v>43600</v>
      </c>
      <c r="N673" s="841" t="s">
        <v>732</v>
      </c>
      <c r="O673" s="841">
        <v>94980</v>
      </c>
      <c r="P673" s="841">
        <v>51380</v>
      </c>
      <c r="Q673" s="841">
        <v>17610</v>
      </c>
      <c r="R673" s="841">
        <v>22610</v>
      </c>
      <c r="S673" s="841"/>
      <c r="T673" s="841"/>
      <c r="U673" s="841"/>
      <c r="V673" s="841" t="s">
        <v>1003</v>
      </c>
      <c r="W673" s="841">
        <v>1</v>
      </c>
      <c r="X673" s="841"/>
    </row>
    <row r="674" spans="1:24" ht="12.75" customHeight="1">
      <c r="A674" s="841">
        <v>1034</v>
      </c>
      <c r="B674" s="841">
        <v>2840</v>
      </c>
      <c r="C674" s="841" t="s">
        <v>726</v>
      </c>
      <c r="D674" s="841" t="s">
        <v>946</v>
      </c>
      <c r="E674" s="841">
        <v>22048</v>
      </c>
      <c r="F674" s="841" t="s">
        <v>102</v>
      </c>
      <c r="G674" s="841" t="s">
        <v>1570</v>
      </c>
      <c r="H674" s="832" t="s">
        <v>1186</v>
      </c>
      <c r="I674" s="841"/>
      <c r="J674" s="841" t="s">
        <v>730</v>
      </c>
      <c r="K674" s="841">
        <v>4</v>
      </c>
      <c r="L674" s="841" t="s">
        <v>731</v>
      </c>
      <c r="M674" s="841">
        <v>43600</v>
      </c>
      <c r="N674" s="841" t="s">
        <v>732</v>
      </c>
      <c r="O674" s="841">
        <v>94980</v>
      </c>
      <c r="P674" s="841">
        <v>51380</v>
      </c>
      <c r="Q674" s="841">
        <v>17610</v>
      </c>
      <c r="R674" s="841">
        <v>22610</v>
      </c>
      <c r="S674" s="841"/>
      <c r="T674" s="841"/>
      <c r="U674" s="841"/>
      <c r="V674" s="841" t="s">
        <v>1003</v>
      </c>
      <c r="W674" s="841">
        <v>23</v>
      </c>
      <c r="X674" s="841"/>
    </row>
    <row r="675" spans="1:24" ht="12.75" customHeight="1">
      <c r="A675" s="841">
        <v>1034</v>
      </c>
      <c r="B675" s="841">
        <v>2840</v>
      </c>
      <c r="C675" s="841" t="s">
        <v>726</v>
      </c>
      <c r="D675" s="841" t="s">
        <v>946</v>
      </c>
      <c r="E675" s="841">
        <v>22048</v>
      </c>
      <c r="F675" s="841" t="s">
        <v>1062</v>
      </c>
      <c r="G675" s="841" t="s">
        <v>1571</v>
      </c>
      <c r="H675" s="832" t="s">
        <v>1186</v>
      </c>
      <c r="I675" s="841"/>
      <c r="J675" s="841" t="s">
        <v>730</v>
      </c>
      <c r="K675" s="841">
        <v>2</v>
      </c>
      <c r="L675" s="841" t="s">
        <v>731</v>
      </c>
      <c r="M675" s="841">
        <v>43600</v>
      </c>
      <c r="N675" s="841" t="s">
        <v>732</v>
      </c>
      <c r="O675" s="841">
        <v>94980</v>
      </c>
      <c r="P675" s="841">
        <v>51380</v>
      </c>
      <c r="Q675" s="841">
        <v>17610</v>
      </c>
      <c r="R675" s="841">
        <v>22610</v>
      </c>
      <c r="S675" s="841"/>
      <c r="T675" s="841"/>
      <c r="U675" s="841"/>
      <c r="V675" s="841" t="s">
        <v>1064</v>
      </c>
      <c r="W675" s="841">
        <v>8</v>
      </c>
      <c r="X675" s="841"/>
    </row>
    <row r="676" spans="1:24" ht="12.75" customHeight="1">
      <c r="A676" s="841">
        <v>1034</v>
      </c>
      <c r="B676" s="841">
        <v>2840</v>
      </c>
      <c r="C676" s="841" t="s">
        <v>726</v>
      </c>
      <c r="D676" s="841" t="s">
        <v>946</v>
      </c>
      <c r="E676" s="841">
        <v>22048</v>
      </c>
      <c r="F676" s="841" t="s">
        <v>1065</v>
      </c>
      <c r="G676" s="841" t="s">
        <v>1572</v>
      </c>
      <c r="H676" s="832" t="s">
        <v>1186</v>
      </c>
      <c r="I676" s="841"/>
      <c r="J676" s="841" t="s">
        <v>730</v>
      </c>
      <c r="K676" s="841">
        <v>2</v>
      </c>
      <c r="L676" s="841" t="s">
        <v>731</v>
      </c>
      <c r="M676" s="841">
        <v>43600</v>
      </c>
      <c r="N676" s="841" t="s">
        <v>732</v>
      </c>
      <c r="O676" s="841">
        <v>94980</v>
      </c>
      <c r="P676" s="841">
        <v>51380</v>
      </c>
      <c r="Q676" s="841">
        <v>17610</v>
      </c>
      <c r="R676" s="841">
        <v>22610</v>
      </c>
      <c r="S676" s="841"/>
      <c r="T676" s="841"/>
      <c r="U676" s="841"/>
      <c r="V676" s="841" t="s">
        <v>1064</v>
      </c>
      <c r="W676" s="841">
        <v>8</v>
      </c>
      <c r="X676" s="841"/>
    </row>
    <row r="677" spans="1:24" ht="12.75" customHeight="1">
      <c r="A677" s="841">
        <v>1110</v>
      </c>
      <c r="B677" s="841">
        <v>2836</v>
      </c>
      <c r="C677" s="841" t="s">
        <v>1030</v>
      </c>
      <c r="D677" s="841" t="s">
        <v>1031</v>
      </c>
      <c r="E677" s="841">
        <v>22049</v>
      </c>
      <c r="F677" s="841" t="s">
        <v>102</v>
      </c>
      <c r="G677" s="841" t="s">
        <v>1573</v>
      </c>
      <c r="H677" s="832" t="s">
        <v>1126</v>
      </c>
      <c r="I677" s="841"/>
      <c r="J677" s="841" t="s">
        <v>730</v>
      </c>
      <c r="K677" s="841">
        <v>5</v>
      </c>
      <c r="L677" s="841" t="s">
        <v>731</v>
      </c>
      <c r="M677" s="841">
        <v>43600</v>
      </c>
      <c r="N677" s="841" t="s">
        <v>1034</v>
      </c>
      <c r="O677" s="841">
        <v>210090</v>
      </c>
      <c r="P677" s="841">
        <v>166490</v>
      </c>
      <c r="Q677" s="841">
        <v>17610</v>
      </c>
      <c r="R677" s="841">
        <v>22610</v>
      </c>
      <c r="S677" s="841"/>
      <c r="T677" s="841"/>
      <c r="U677" s="841"/>
      <c r="V677" s="841" t="s">
        <v>1003</v>
      </c>
      <c r="W677" s="841">
        <v>1</v>
      </c>
      <c r="X677" s="841"/>
    </row>
    <row r="678" spans="1:24" ht="12.75" customHeight="1">
      <c r="A678" s="841">
        <v>1034</v>
      </c>
      <c r="B678" s="841">
        <v>2840</v>
      </c>
      <c r="C678" s="841" t="s">
        <v>726</v>
      </c>
      <c r="D678" s="841" t="s">
        <v>946</v>
      </c>
      <c r="E678" s="841">
        <v>22050</v>
      </c>
      <c r="F678" s="841" t="s">
        <v>102</v>
      </c>
      <c r="G678" s="841" t="s">
        <v>1574</v>
      </c>
      <c r="H678" s="832" t="s">
        <v>1497</v>
      </c>
      <c r="I678" s="841"/>
      <c r="J678" s="841" t="s">
        <v>730</v>
      </c>
      <c r="K678" s="841">
        <v>2</v>
      </c>
      <c r="L678" s="841" t="s">
        <v>731</v>
      </c>
      <c r="M678" s="841">
        <v>43600</v>
      </c>
      <c r="N678" s="841" t="s">
        <v>732</v>
      </c>
      <c r="O678" s="841">
        <v>94980</v>
      </c>
      <c r="P678" s="841">
        <v>51380</v>
      </c>
      <c r="Q678" s="841">
        <v>17610</v>
      </c>
      <c r="R678" s="841">
        <v>22610</v>
      </c>
      <c r="S678" s="841"/>
      <c r="T678" s="841"/>
      <c r="U678" s="841"/>
      <c r="V678" s="841" t="s">
        <v>1003</v>
      </c>
      <c r="W678" s="841">
        <v>1</v>
      </c>
      <c r="X678" s="841"/>
    </row>
    <row r="679" spans="1:24" ht="12.75" customHeight="1">
      <c r="A679" s="841">
        <v>2004</v>
      </c>
      <c r="B679" s="841">
        <v>2840</v>
      </c>
      <c r="C679" s="841" t="s">
        <v>726</v>
      </c>
      <c r="D679" s="841" t="s">
        <v>919</v>
      </c>
      <c r="E679" s="841">
        <v>22052</v>
      </c>
      <c r="F679" s="841" t="s">
        <v>102</v>
      </c>
      <c r="G679" s="841" t="s">
        <v>1575</v>
      </c>
      <c r="H679" s="832" t="s">
        <v>1502</v>
      </c>
      <c r="I679" s="841"/>
      <c r="J679" s="841" t="s">
        <v>730</v>
      </c>
      <c r="K679" s="841">
        <v>2</v>
      </c>
      <c r="L679" s="841" t="s">
        <v>1077</v>
      </c>
      <c r="M679" s="841">
        <v>0</v>
      </c>
      <c r="N679" s="841" t="s">
        <v>732</v>
      </c>
      <c r="O679" s="841">
        <v>94980</v>
      </c>
      <c r="P679" s="841">
        <v>94980</v>
      </c>
      <c r="Q679" s="841">
        <v>17610</v>
      </c>
      <c r="R679" s="841">
        <v>22610</v>
      </c>
      <c r="S679" s="841"/>
      <c r="T679" s="841"/>
      <c r="U679" s="841"/>
      <c r="V679" s="841" t="s">
        <v>1003</v>
      </c>
      <c r="W679" s="841">
        <v>4</v>
      </c>
      <c r="X679" s="841"/>
    </row>
    <row r="680" spans="1:24" ht="12.75" customHeight="1">
      <c r="A680" s="841">
        <v>2004</v>
      </c>
      <c r="B680" s="841">
        <v>2840</v>
      </c>
      <c r="C680" s="841" t="s">
        <v>726</v>
      </c>
      <c r="D680" s="841" t="s">
        <v>919</v>
      </c>
      <c r="E680" s="841">
        <v>22054</v>
      </c>
      <c r="F680" s="841" t="s">
        <v>102</v>
      </c>
      <c r="G680" s="841" t="s">
        <v>1576</v>
      </c>
      <c r="H680" s="832" t="s">
        <v>1531</v>
      </c>
      <c r="I680" s="841"/>
      <c r="J680" s="841" t="s">
        <v>730</v>
      </c>
      <c r="K680" s="841">
        <v>3</v>
      </c>
      <c r="L680" s="841" t="s">
        <v>1077</v>
      </c>
      <c r="M680" s="841">
        <v>0</v>
      </c>
      <c r="N680" s="841" t="s">
        <v>732</v>
      </c>
      <c r="O680" s="841">
        <v>94980</v>
      </c>
      <c r="P680" s="841">
        <v>94980</v>
      </c>
      <c r="Q680" s="841">
        <v>17610</v>
      </c>
      <c r="R680" s="841">
        <v>22610</v>
      </c>
      <c r="S680" s="841"/>
      <c r="T680" s="841"/>
      <c r="U680" s="841"/>
      <c r="V680" s="841" t="s">
        <v>1003</v>
      </c>
      <c r="W680" s="841">
        <v>4</v>
      </c>
      <c r="X680" s="841"/>
    </row>
    <row r="681" spans="1:24" ht="12.75" customHeight="1">
      <c r="A681" s="841">
        <v>2004</v>
      </c>
      <c r="B681" s="841">
        <v>2840</v>
      </c>
      <c r="C681" s="841" t="s">
        <v>726</v>
      </c>
      <c r="D681" s="841" t="s">
        <v>919</v>
      </c>
      <c r="E681" s="841">
        <v>22055</v>
      </c>
      <c r="F681" s="841" t="s">
        <v>102</v>
      </c>
      <c r="G681" s="841" t="s">
        <v>1577</v>
      </c>
      <c r="H681" s="832" t="s">
        <v>1502</v>
      </c>
      <c r="I681" s="841"/>
      <c r="J681" s="841" t="s">
        <v>730</v>
      </c>
      <c r="K681" s="841">
        <v>3</v>
      </c>
      <c r="L681" s="841" t="s">
        <v>1289</v>
      </c>
      <c r="M681" s="841">
        <v>0</v>
      </c>
      <c r="N681" s="841" t="s">
        <v>732</v>
      </c>
      <c r="O681" s="841">
        <v>94980</v>
      </c>
      <c r="P681" s="841">
        <v>94980</v>
      </c>
      <c r="Q681" s="841">
        <v>17610</v>
      </c>
      <c r="R681" s="841">
        <v>22610</v>
      </c>
      <c r="S681" s="841"/>
      <c r="T681" s="841"/>
      <c r="U681" s="841"/>
      <c r="V681" s="841" t="s">
        <v>1003</v>
      </c>
      <c r="W681" s="841">
        <v>3</v>
      </c>
      <c r="X681" s="841"/>
    </row>
    <row r="682" spans="1:24" ht="12.75" customHeight="1">
      <c r="A682" s="841">
        <v>1605</v>
      </c>
      <c r="B682" s="841">
        <v>2813</v>
      </c>
      <c r="C682" s="841" t="s">
        <v>766</v>
      </c>
      <c r="D682" s="841" t="s">
        <v>767</v>
      </c>
      <c r="E682" s="841">
        <v>22056</v>
      </c>
      <c r="F682" s="841" t="s">
        <v>102</v>
      </c>
      <c r="G682" s="841" t="s">
        <v>1578</v>
      </c>
      <c r="H682" s="832" t="s">
        <v>1553</v>
      </c>
      <c r="I682" s="841"/>
      <c r="J682" s="841" t="s">
        <v>730</v>
      </c>
      <c r="K682" s="841">
        <v>5</v>
      </c>
      <c r="L682" s="841" t="s">
        <v>731</v>
      </c>
      <c r="M682" s="841">
        <v>43600</v>
      </c>
      <c r="N682" s="841" t="s">
        <v>769</v>
      </c>
      <c r="O682" s="841">
        <v>101540</v>
      </c>
      <c r="P682" s="841">
        <v>57940</v>
      </c>
      <c r="Q682" s="841">
        <v>17610</v>
      </c>
      <c r="R682" s="841">
        <v>17000</v>
      </c>
      <c r="S682" s="841"/>
      <c r="T682" s="841"/>
      <c r="U682" s="841"/>
      <c r="V682" s="841" t="s">
        <v>1003</v>
      </c>
      <c r="W682" s="841">
        <v>2</v>
      </c>
      <c r="X682" s="841"/>
    </row>
    <row r="683" spans="1:24" ht="12.75" customHeight="1">
      <c r="A683" s="841">
        <v>1500</v>
      </c>
      <c r="B683" s="841">
        <v>2951</v>
      </c>
      <c r="C683" s="841" t="s">
        <v>1162</v>
      </c>
      <c r="D683" s="841" t="s">
        <v>740</v>
      </c>
      <c r="E683" s="841">
        <v>22057</v>
      </c>
      <c r="F683" s="841" t="s">
        <v>102</v>
      </c>
      <c r="G683" s="841" t="s">
        <v>1579</v>
      </c>
      <c r="H683" s="832" t="s">
        <v>1580</v>
      </c>
      <c r="I683" s="841"/>
      <c r="J683" s="841" t="s">
        <v>730</v>
      </c>
      <c r="K683" s="841">
        <v>3</v>
      </c>
      <c r="L683" s="841" t="s">
        <v>731</v>
      </c>
      <c r="M683" s="841">
        <v>43600</v>
      </c>
      <c r="N683" s="841" t="s">
        <v>1165</v>
      </c>
      <c r="O683" s="841">
        <v>231520</v>
      </c>
      <c r="P683" s="841">
        <v>187920</v>
      </c>
      <c r="Q683" s="841">
        <v>17610</v>
      </c>
      <c r="R683" s="841">
        <v>22610</v>
      </c>
      <c r="S683" s="841"/>
      <c r="T683" s="841"/>
      <c r="U683" s="841"/>
      <c r="V683" s="841" t="s">
        <v>1003</v>
      </c>
      <c r="W683" s="841">
        <v>1</v>
      </c>
      <c r="X683" s="841"/>
    </row>
    <row r="684" spans="1:24" ht="12.75" customHeight="1">
      <c r="A684" s="841">
        <v>1500</v>
      </c>
      <c r="B684" s="841">
        <v>2951</v>
      </c>
      <c r="C684" s="841" t="s">
        <v>1162</v>
      </c>
      <c r="D684" s="841" t="s">
        <v>740</v>
      </c>
      <c r="E684" s="841">
        <v>22058</v>
      </c>
      <c r="F684" s="841" t="s">
        <v>102</v>
      </c>
      <c r="G684" s="841" t="s">
        <v>1581</v>
      </c>
      <c r="H684" s="832" t="s">
        <v>1582</v>
      </c>
      <c r="I684" s="841"/>
      <c r="J684" s="841" t="s">
        <v>730</v>
      </c>
      <c r="K684" s="841">
        <v>1</v>
      </c>
      <c r="L684" s="841" t="s">
        <v>731</v>
      </c>
      <c r="M684" s="841">
        <v>43600</v>
      </c>
      <c r="N684" s="841" t="s">
        <v>1165</v>
      </c>
      <c r="O684" s="841">
        <v>231520</v>
      </c>
      <c r="P684" s="841">
        <v>187920</v>
      </c>
      <c r="Q684" s="841">
        <v>17610</v>
      </c>
      <c r="R684" s="841">
        <v>22610</v>
      </c>
      <c r="S684" s="841"/>
      <c r="T684" s="841"/>
      <c r="U684" s="841"/>
      <c r="V684" s="841" t="s">
        <v>1003</v>
      </c>
      <c r="W684" s="841">
        <v>1</v>
      </c>
      <c r="X684" s="841"/>
    </row>
    <row r="685" spans="1:24" ht="12.75" customHeight="1">
      <c r="A685" s="841">
        <v>1235</v>
      </c>
      <c r="B685" s="841">
        <v>2824</v>
      </c>
      <c r="C685" s="841" t="s">
        <v>1097</v>
      </c>
      <c r="D685" s="841" t="s">
        <v>740</v>
      </c>
      <c r="E685" s="841">
        <v>22059</v>
      </c>
      <c r="F685" s="841" t="s">
        <v>102</v>
      </c>
      <c r="G685" s="841" t="s">
        <v>1583</v>
      </c>
      <c r="H685" s="832" t="s">
        <v>1584</v>
      </c>
      <c r="I685" s="841"/>
      <c r="J685" s="841" t="s">
        <v>730</v>
      </c>
      <c r="K685" s="841">
        <v>1</v>
      </c>
      <c r="L685" s="841" t="s">
        <v>731</v>
      </c>
      <c r="M685" s="841">
        <v>43600</v>
      </c>
      <c r="N685" s="841" t="s">
        <v>817</v>
      </c>
      <c r="O685" s="841">
        <v>164010</v>
      </c>
      <c r="P685" s="841">
        <v>120410</v>
      </c>
      <c r="Q685" s="841">
        <v>21500</v>
      </c>
      <c r="R685" s="841">
        <v>37020</v>
      </c>
      <c r="S685" s="841"/>
      <c r="T685" s="841"/>
      <c r="U685" s="841"/>
      <c r="V685" s="841" t="s">
        <v>1003</v>
      </c>
      <c r="W685" s="841">
        <v>1</v>
      </c>
      <c r="X685" s="841"/>
    </row>
    <row r="686" spans="1:24" ht="12.75" customHeight="1">
      <c r="A686" s="841">
        <v>1190</v>
      </c>
      <c r="B686" s="841">
        <v>2823</v>
      </c>
      <c r="C686" s="841" t="s">
        <v>856</v>
      </c>
      <c r="D686" s="841" t="s">
        <v>740</v>
      </c>
      <c r="E686" s="841">
        <v>22060</v>
      </c>
      <c r="F686" s="841" t="s">
        <v>102</v>
      </c>
      <c r="G686" s="841" t="s">
        <v>1585</v>
      </c>
      <c r="H686" s="832" t="s">
        <v>1586</v>
      </c>
      <c r="I686" s="841"/>
      <c r="J686" s="841" t="s">
        <v>730</v>
      </c>
      <c r="K686" s="841">
        <v>3</v>
      </c>
      <c r="L686" s="841" t="s">
        <v>731</v>
      </c>
      <c r="M686" s="841">
        <v>43600</v>
      </c>
      <c r="N686" s="841" t="s">
        <v>747</v>
      </c>
      <c r="O686" s="841">
        <v>109600</v>
      </c>
      <c r="P686" s="841">
        <v>66000</v>
      </c>
      <c r="Q686" s="841">
        <v>17610</v>
      </c>
      <c r="R686" s="841">
        <v>22610</v>
      </c>
      <c r="S686" s="841"/>
      <c r="T686" s="841"/>
      <c r="U686" s="841"/>
      <c r="V686" s="841" t="s">
        <v>1003</v>
      </c>
      <c r="W686" s="841">
        <v>1</v>
      </c>
      <c r="X686" s="841"/>
    </row>
    <row r="687" spans="1:24" ht="12.75" customHeight="1">
      <c r="A687" s="841">
        <v>2004</v>
      </c>
      <c r="B687" s="841">
        <v>2840</v>
      </c>
      <c r="C687" s="841" t="s">
        <v>726</v>
      </c>
      <c r="D687" s="841" t="s">
        <v>919</v>
      </c>
      <c r="E687" s="841">
        <v>22091</v>
      </c>
      <c r="F687" s="841" t="s">
        <v>102</v>
      </c>
      <c r="G687" s="841" t="s">
        <v>1587</v>
      </c>
      <c r="H687" s="832" t="s">
        <v>1497</v>
      </c>
      <c r="I687" s="841"/>
      <c r="J687" s="841" t="s">
        <v>730</v>
      </c>
      <c r="K687" s="841">
        <v>5</v>
      </c>
      <c r="L687" s="841" t="s">
        <v>1077</v>
      </c>
      <c r="M687" s="841">
        <v>0</v>
      </c>
      <c r="N687" s="841" t="s">
        <v>732</v>
      </c>
      <c r="O687" s="841">
        <v>94980</v>
      </c>
      <c r="P687" s="841">
        <v>94980</v>
      </c>
      <c r="Q687" s="841">
        <v>17610</v>
      </c>
      <c r="R687" s="841">
        <v>22610</v>
      </c>
      <c r="S687" s="841"/>
      <c r="T687" s="841"/>
      <c r="U687" s="841"/>
      <c r="V687" s="841" t="s">
        <v>1003</v>
      </c>
      <c r="W687" s="841">
        <v>1</v>
      </c>
      <c r="X687" s="841"/>
    </row>
    <row r="688" spans="1:24" ht="12.75" customHeight="1">
      <c r="A688" s="841">
        <v>2004</v>
      </c>
      <c r="B688" s="841">
        <v>2840</v>
      </c>
      <c r="C688" s="841" t="s">
        <v>726</v>
      </c>
      <c r="D688" s="841" t="s">
        <v>919</v>
      </c>
      <c r="E688" s="841">
        <v>22092</v>
      </c>
      <c r="F688" s="841" t="s">
        <v>102</v>
      </c>
      <c r="G688" s="841" t="s">
        <v>1588</v>
      </c>
      <c r="H688" s="832" t="s">
        <v>1497</v>
      </c>
      <c r="I688" s="841"/>
      <c r="J688" s="841" t="s">
        <v>730</v>
      </c>
      <c r="K688" s="841">
        <v>5</v>
      </c>
      <c r="L688" s="841" t="s">
        <v>1077</v>
      </c>
      <c r="M688" s="841">
        <v>0</v>
      </c>
      <c r="N688" s="841" t="s">
        <v>732</v>
      </c>
      <c r="O688" s="841">
        <v>94980</v>
      </c>
      <c r="P688" s="841">
        <v>94980</v>
      </c>
      <c r="Q688" s="841">
        <v>17610</v>
      </c>
      <c r="R688" s="841">
        <v>22610</v>
      </c>
      <c r="S688" s="841"/>
      <c r="T688" s="841"/>
      <c r="U688" s="841"/>
      <c r="V688" s="841" t="s">
        <v>1003</v>
      </c>
      <c r="W688" s="841">
        <v>1</v>
      </c>
      <c r="X688" s="841"/>
    </row>
    <row r="689" spans="1:24" ht="12.75" customHeight="1">
      <c r="A689" s="841">
        <v>2004</v>
      </c>
      <c r="B689" s="841">
        <v>2840</v>
      </c>
      <c r="C689" s="841" t="s">
        <v>726</v>
      </c>
      <c r="D689" s="841" t="s">
        <v>919</v>
      </c>
      <c r="E689" s="841">
        <v>22093</v>
      </c>
      <c r="F689" s="841" t="s">
        <v>102</v>
      </c>
      <c r="G689" s="841" t="s">
        <v>1589</v>
      </c>
      <c r="H689" s="832" t="s">
        <v>1186</v>
      </c>
      <c r="I689" s="841"/>
      <c r="J689" s="841" t="s">
        <v>730</v>
      </c>
      <c r="K689" s="841">
        <v>5</v>
      </c>
      <c r="L689" s="841" t="s">
        <v>1077</v>
      </c>
      <c r="M689" s="841">
        <v>0</v>
      </c>
      <c r="N689" s="841" t="s">
        <v>732</v>
      </c>
      <c r="O689" s="841">
        <v>94980</v>
      </c>
      <c r="P689" s="841">
        <v>94980</v>
      </c>
      <c r="Q689" s="841">
        <v>17610</v>
      </c>
      <c r="R689" s="841">
        <v>22610</v>
      </c>
      <c r="S689" s="841"/>
      <c r="T689" s="841"/>
      <c r="U689" s="841"/>
      <c r="V689" s="841" t="s">
        <v>1003</v>
      </c>
      <c r="W689" s="841">
        <v>1</v>
      </c>
      <c r="X689" s="841"/>
    </row>
    <row r="690" spans="1:24" ht="12.75" customHeight="1">
      <c r="A690" s="841">
        <v>2004</v>
      </c>
      <c r="B690" s="841">
        <v>2840</v>
      </c>
      <c r="C690" s="841" t="s">
        <v>726</v>
      </c>
      <c r="D690" s="841" t="s">
        <v>919</v>
      </c>
      <c r="E690" s="841">
        <v>22094</v>
      </c>
      <c r="F690" s="841" t="s">
        <v>102</v>
      </c>
      <c r="G690" s="841" t="s">
        <v>1590</v>
      </c>
      <c r="H690" s="832" t="s">
        <v>1186</v>
      </c>
      <c r="I690" s="841"/>
      <c r="J690" s="841" t="s">
        <v>730</v>
      </c>
      <c r="K690" s="841">
        <v>15</v>
      </c>
      <c r="L690" s="841" t="s">
        <v>1077</v>
      </c>
      <c r="M690" s="841">
        <v>0</v>
      </c>
      <c r="N690" s="841" t="s">
        <v>732</v>
      </c>
      <c r="O690" s="841">
        <v>94980</v>
      </c>
      <c r="P690" s="841">
        <v>94980</v>
      </c>
      <c r="Q690" s="841">
        <v>17610</v>
      </c>
      <c r="R690" s="841">
        <v>22610</v>
      </c>
      <c r="S690" s="841"/>
      <c r="T690" s="841"/>
      <c r="U690" s="841"/>
      <c r="V690" s="841" t="s">
        <v>1003</v>
      </c>
      <c r="W690" s="841">
        <v>1</v>
      </c>
      <c r="X690" s="841"/>
    </row>
    <row r="691" spans="1:24" ht="12.75" customHeight="1">
      <c r="A691" s="841">
        <v>2004</v>
      </c>
      <c r="B691" s="841">
        <v>2840</v>
      </c>
      <c r="C691" s="841" t="s">
        <v>726</v>
      </c>
      <c r="D691" s="841" t="s">
        <v>919</v>
      </c>
      <c r="E691" s="841">
        <v>22095</v>
      </c>
      <c r="F691" s="841" t="s">
        <v>102</v>
      </c>
      <c r="G691" s="841" t="s">
        <v>1591</v>
      </c>
      <c r="H691" s="832" t="s">
        <v>1186</v>
      </c>
      <c r="I691" s="841"/>
      <c r="J691" s="841" t="s">
        <v>730</v>
      </c>
      <c r="K691" s="841">
        <v>15</v>
      </c>
      <c r="L691" s="841" t="s">
        <v>1077</v>
      </c>
      <c r="M691" s="841">
        <v>0</v>
      </c>
      <c r="N691" s="841" t="s">
        <v>732</v>
      </c>
      <c r="O691" s="841">
        <v>94980</v>
      </c>
      <c r="P691" s="841">
        <v>94980</v>
      </c>
      <c r="Q691" s="841">
        <v>17610</v>
      </c>
      <c r="R691" s="841">
        <v>22610</v>
      </c>
      <c r="S691" s="841"/>
      <c r="T691" s="841"/>
      <c r="U691" s="841"/>
      <c r="V691" s="841" t="s">
        <v>1003</v>
      </c>
      <c r="W691" s="841">
        <v>1</v>
      </c>
      <c r="X691" s="841"/>
    </row>
    <row r="692" spans="1:24" ht="12.75" customHeight="1">
      <c r="A692" s="841">
        <v>2004</v>
      </c>
      <c r="B692" s="841">
        <v>2840</v>
      </c>
      <c r="C692" s="841" t="s">
        <v>726</v>
      </c>
      <c r="D692" s="841" t="s">
        <v>919</v>
      </c>
      <c r="E692" s="841">
        <v>22096</v>
      </c>
      <c r="F692" s="841" t="s">
        <v>102</v>
      </c>
      <c r="G692" s="841" t="s">
        <v>1592</v>
      </c>
      <c r="H692" s="832" t="s">
        <v>1186</v>
      </c>
      <c r="I692" s="841"/>
      <c r="J692" s="841" t="s">
        <v>730</v>
      </c>
      <c r="K692" s="841">
        <v>15</v>
      </c>
      <c r="L692" s="841" t="s">
        <v>1077</v>
      </c>
      <c r="M692" s="841">
        <v>0</v>
      </c>
      <c r="N692" s="841" t="s">
        <v>732</v>
      </c>
      <c r="O692" s="841">
        <v>94980</v>
      </c>
      <c r="P692" s="841">
        <v>94980</v>
      </c>
      <c r="Q692" s="841">
        <v>17610</v>
      </c>
      <c r="R692" s="841">
        <v>22610</v>
      </c>
      <c r="S692" s="841"/>
      <c r="T692" s="841"/>
      <c r="U692" s="841"/>
      <c r="V692" s="841" t="s">
        <v>1003</v>
      </c>
      <c r="W692" s="841">
        <v>1</v>
      </c>
      <c r="X692" s="841"/>
    </row>
    <row r="693" spans="1:24" ht="12.75" customHeight="1">
      <c r="A693" s="841">
        <v>2004</v>
      </c>
      <c r="B693" s="841">
        <v>2840</v>
      </c>
      <c r="C693" s="841" t="s">
        <v>726</v>
      </c>
      <c r="D693" s="841" t="s">
        <v>919</v>
      </c>
      <c r="E693" s="841">
        <v>22097</v>
      </c>
      <c r="F693" s="841" t="s">
        <v>102</v>
      </c>
      <c r="G693" s="841" t="s">
        <v>1593</v>
      </c>
      <c r="H693" s="832" t="s">
        <v>1186</v>
      </c>
      <c r="I693" s="841"/>
      <c r="J693" s="841" t="s">
        <v>730</v>
      </c>
      <c r="K693" s="841">
        <v>25</v>
      </c>
      <c r="L693" s="841" t="s">
        <v>1077</v>
      </c>
      <c r="M693" s="841">
        <v>0</v>
      </c>
      <c r="N693" s="841" t="s">
        <v>732</v>
      </c>
      <c r="O693" s="841">
        <v>94980</v>
      </c>
      <c r="P693" s="841">
        <v>94980</v>
      </c>
      <c r="Q693" s="841">
        <v>17610</v>
      </c>
      <c r="R693" s="841">
        <v>22610</v>
      </c>
      <c r="S693" s="841"/>
      <c r="T693" s="841"/>
      <c r="U693" s="841"/>
      <c r="V693" s="841" t="s">
        <v>1003</v>
      </c>
      <c r="W693" s="841">
        <v>1</v>
      </c>
      <c r="X693" s="841"/>
    </row>
    <row r="694" spans="1:24" ht="12.75" customHeight="1">
      <c r="A694" s="841">
        <v>1145</v>
      </c>
      <c r="B694" s="841">
        <v>2840</v>
      </c>
      <c r="C694" s="841" t="s">
        <v>726</v>
      </c>
      <c r="D694" s="841" t="s">
        <v>775</v>
      </c>
      <c r="E694" s="841">
        <v>22098</v>
      </c>
      <c r="F694" s="841" t="s">
        <v>102</v>
      </c>
      <c r="G694" s="841" t="s">
        <v>1594</v>
      </c>
      <c r="H694" s="832" t="s">
        <v>1595</v>
      </c>
      <c r="I694" s="841"/>
      <c r="J694" s="841" t="s">
        <v>730</v>
      </c>
      <c r="K694" s="841">
        <v>1</v>
      </c>
      <c r="L694" s="841" t="s">
        <v>1116</v>
      </c>
      <c r="M694" s="841">
        <v>43600</v>
      </c>
      <c r="N694" s="841" t="s">
        <v>732</v>
      </c>
      <c r="O694" s="841">
        <v>94980</v>
      </c>
      <c r="P694" s="841">
        <v>51380</v>
      </c>
      <c r="Q694" s="841">
        <v>17610</v>
      </c>
      <c r="R694" s="841">
        <v>22610</v>
      </c>
      <c r="S694" s="841"/>
      <c r="T694" s="841"/>
      <c r="U694" s="841"/>
      <c r="V694" s="841" t="s">
        <v>1003</v>
      </c>
      <c r="W694" s="841">
        <v>2</v>
      </c>
      <c r="X694" s="841"/>
    </row>
    <row r="695" spans="1:24" ht="12.75" customHeight="1">
      <c r="A695" s="841">
        <v>1145</v>
      </c>
      <c r="B695" s="841">
        <v>2840</v>
      </c>
      <c r="C695" s="841" t="s">
        <v>726</v>
      </c>
      <c r="D695" s="841" t="s">
        <v>775</v>
      </c>
      <c r="E695" s="841">
        <v>22099</v>
      </c>
      <c r="F695" s="841" t="s">
        <v>102</v>
      </c>
      <c r="G695" s="841" t="s">
        <v>1596</v>
      </c>
      <c r="H695" s="832" t="s">
        <v>1595</v>
      </c>
      <c r="I695" s="841"/>
      <c r="J695" s="841" t="s">
        <v>730</v>
      </c>
      <c r="K695" s="841">
        <v>1</v>
      </c>
      <c r="L695" s="841" t="s">
        <v>1116</v>
      </c>
      <c r="M695" s="841">
        <v>43600</v>
      </c>
      <c r="N695" s="841" t="s">
        <v>732</v>
      </c>
      <c r="O695" s="841">
        <v>94980</v>
      </c>
      <c r="P695" s="841">
        <v>51380</v>
      </c>
      <c r="Q695" s="841">
        <v>17610</v>
      </c>
      <c r="R695" s="841">
        <v>22610</v>
      </c>
      <c r="S695" s="841"/>
      <c r="T695" s="841"/>
      <c r="U695" s="841"/>
      <c r="V695" s="841" t="s">
        <v>1003</v>
      </c>
      <c r="W695" s="841">
        <v>2</v>
      </c>
      <c r="X695" s="841"/>
    </row>
    <row r="696" spans="1:24" ht="12.75" customHeight="1">
      <c r="A696" s="841">
        <v>1155</v>
      </c>
      <c r="B696" s="841">
        <v>2828</v>
      </c>
      <c r="C696" s="841" t="s">
        <v>982</v>
      </c>
      <c r="D696" s="841" t="s">
        <v>775</v>
      </c>
      <c r="E696" s="841">
        <v>22100</v>
      </c>
      <c r="F696" s="841" t="s">
        <v>102</v>
      </c>
      <c r="G696" s="841" t="s">
        <v>1597</v>
      </c>
      <c r="H696" s="832" t="s">
        <v>1598</v>
      </c>
      <c r="I696" s="841"/>
      <c r="J696" s="841" t="s">
        <v>730</v>
      </c>
      <c r="K696" s="841">
        <v>5</v>
      </c>
      <c r="L696" s="841" t="s">
        <v>731</v>
      </c>
      <c r="M696" s="841">
        <v>43600</v>
      </c>
      <c r="N696" s="841" t="s">
        <v>843</v>
      </c>
      <c r="O696" s="841">
        <v>149210</v>
      </c>
      <c r="P696" s="841">
        <v>105610</v>
      </c>
      <c r="Q696" s="841">
        <v>17610</v>
      </c>
      <c r="R696" s="841">
        <v>22610</v>
      </c>
      <c r="S696" s="841"/>
      <c r="T696" s="841"/>
      <c r="U696" s="841"/>
      <c r="V696" s="841" t="s">
        <v>1003</v>
      </c>
      <c r="W696" s="841">
        <v>1</v>
      </c>
      <c r="X696" s="841"/>
    </row>
    <row r="697" spans="1:24" ht="12.75" customHeight="1">
      <c r="A697" s="841">
        <v>1155</v>
      </c>
      <c r="B697" s="841">
        <v>2828</v>
      </c>
      <c r="C697" s="841" t="s">
        <v>982</v>
      </c>
      <c r="D697" s="841" t="s">
        <v>775</v>
      </c>
      <c r="E697" s="841">
        <v>22101</v>
      </c>
      <c r="F697" s="841" t="s">
        <v>102</v>
      </c>
      <c r="G697" s="841" t="s">
        <v>1599</v>
      </c>
      <c r="H697" s="832" t="s">
        <v>1598</v>
      </c>
      <c r="I697" s="841"/>
      <c r="J697" s="841" t="s">
        <v>730</v>
      </c>
      <c r="K697" s="841">
        <v>8</v>
      </c>
      <c r="L697" s="841" t="s">
        <v>731</v>
      </c>
      <c r="M697" s="841">
        <v>43600</v>
      </c>
      <c r="N697" s="841" t="s">
        <v>843</v>
      </c>
      <c r="O697" s="841">
        <v>149210</v>
      </c>
      <c r="P697" s="841">
        <v>105610</v>
      </c>
      <c r="Q697" s="841">
        <v>17610</v>
      </c>
      <c r="R697" s="841">
        <v>22610</v>
      </c>
      <c r="S697" s="841"/>
      <c r="T697" s="841"/>
      <c r="U697" s="841"/>
      <c r="V697" s="841" t="s">
        <v>1003</v>
      </c>
      <c r="W697" s="841">
        <v>1</v>
      </c>
      <c r="X697" s="841"/>
    </row>
    <row r="698" spans="1:24" ht="12.75" customHeight="1">
      <c r="A698" s="841">
        <v>1155</v>
      </c>
      <c r="B698" s="841">
        <v>2828</v>
      </c>
      <c r="C698" s="841" t="s">
        <v>982</v>
      </c>
      <c r="D698" s="841" t="s">
        <v>775</v>
      </c>
      <c r="E698" s="841">
        <v>22101</v>
      </c>
      <c r="F698" s="841" t="s">
        <v>1062</v>
      </c>
      <c r="G698" s="841" t="s">
        <v>1600</v>
      </c>
      <c r="H698" s="832" t="s">
        <v>1598</v>
      </c>
      <c r="I698" s="841"/>
      <c r="J698" s="841" t="s">
        <v>730</v>
      </c>
      <c r="K698" s="841">
        <v>5</v>
      </c>
      <c r="L698" s="841" t="s">
        <v>731</v>
      </c>
      <c r="M698" s="841">
        <v>43600</v>
      </c>
      <c r="N698" s="841" t="s">
        <v>843</v>
      </c>
      <c r="O698" s="841">
        <v>149210</v>
      </c>
      <c r="P698" s="841">
        <v>105610</v>
      </c>
      <c r="Q698" s="841">
        <v>17610</v>
      </c>
      <c r="R698" s="841">
        <v>22610</v>
      </c>
      <c r="S698" s="841"/>
      <c r="T698" s="841"/>
      <c r="U698" s="841"/>
      <c r="V698" s="841" t="s">
        <v>1064</v>
      </c>
      <c r="W698" s="841">
        <v>1</v>
      </c>
      <c r="X698" s="841"/>
    </row>
    <row r="699" spans="1:24" ht="12.75" customHeight="1">
      <c r="A699" s="841">
        <v>1155</v>
      </c>
      <c r="B699" s="841">
        <v>2828</v>
      </c>
      <c r="C699" s="841" t="s">
        <v>982</v>
      </c>
      <c r="D699" s="841" t="s">
        <v>775</v>
      </c>
      <c r="E699" s="841">
        <v>22102</v>
      </c>
      <c r="F699" s="841" t="s">
        <v>102</v>
      </c>
      <c r="G699" s="841" t="s">
        <v>1601</v>
      </c>
      <c r="H699" s="832" t="s">
        <v>1598</v>
      </c>
      <c r="I699" s="841"/>
      <c r="J699" s="841" t="s">
        <v>730</v>
      </c>
      <c r="K699" s="841">
        <v>5</v>
      </c>
      <c r="L699" s="841" t="s">
        <v>731</v>
      </c>
      <c r="M699" s="841">
        <v>43600</v>
      </c>
      <c r="N699" s="841" t="s">
        <v>843</v>
      </c>
      <c r="O699" s="841">
        <v>149210</v>
      </c>
      <c r="P699" s="841">
        <v>105610</v>
      </c>
      <c r="Q699" s="841">
        <v>17610</v>
      </c>
      <c r="R699" s="841">
        <v>22610</v>
      </c>
      <c r="S699" s="841"/>
      <c r="T699" s="841"/>
      <c r="U699" s="841"/>
      <c r="V699" s="841" t="s">
        <v>1003</v>
      </c>
      <c r="W699" s="841">
        <v>1</v>
      </c>
      <c r="X699" s="841"/>
    </row>
    <row r="700" spans="1:24" ht="12.75" customHeight="1">
      <c r="A700" s="841">
        <v>1155</v>
      </c>
      <c r="B700" s="841">
        <v>2828</v>
      </c>
      <c r="C700" s="841" t="s">
        <v>982</v>
      </c>
      <c r="D700" s="841" t="s">
        <v>775</v>
      </c>
      <c r="E700" s="841">
        <v>22103</v>
      </c>
      <c r="F700" s="841" t="s">
        <v>102</v>
      </c>
      <c r="G700" s="841" t="s">
        <v>1602</v>
      </c>
      <c r="H700" s="832" t="s">
        <v>1598</v>
      </c>
      <c r="I700" s="841"/>
      <c r="J700" s="841" t="s">
        <v>730</v>
      </c>
      <c r="K700" s="841">
        <v>5</v>
      </c>
      <c r="L700" s="841" t="s">
        <v>731</v>
      </c>
      <c r="M700" s="841">
        <v>43600</v>
      </c>
      <c r="N700" s="841" t="s">
        <v>843</v>
      </c>
      <c r="O700" s="841">
        <v>149210</v>
      </c>
      <c r="P700" s="841">
        <v>105610</v>
      </c>
      <c r="Q700" s="841">
        <v>17610</v>
      </c>
      <c r="R700" s="841">
        <v>22610</v>
      </c>
      <c r="S700" s="841"/>
      <c r="T700" s="841"/>
      <c r="U700" s="841"/>
      <c r="V700" s="841" t="s">
        <v>1003</v>
      </c>
      <c r="W700" s="841">
        <v>1</v>
      </c>
      <c r="X700" s="841"/>
    </row>
    <row r="701" spans="1:24" ht="12.75" customHeight="1">
      <c r="A701" s="841">
        <v>1390</v>
      </c>
      <c r="B701" s="841">
        <v>2803</v>
      </c>
      <c r="C701" s="841" t="s">
        <v>945</v>
      </c>
      <c r="D701" s="841" t="s">
        <v>946</v>
      </c>
      <c r="E701" s="841">
        <v>22104</v>
      </c>
      <c r="F701" s="841" t="s">
        <v>102</v>
      </c>
      <c r="G701" s="841" t="s">
        <v>1603</v>
      </c>
      <c r="H701" s="832" t="s">
        <v>1604</v>
      </c>
      <c r="I701" s="841"/>
      <c r="J701" s="841" t="s">
        <v>730</v>
      </c>
      <c r="K701" s="841">
        <v>1</v>
      </c>
      <c r="L701" s="841" t="s">
        <v>731</v>
      </c>
      <c r="M701" s="841">
        <v>43600</v>
      </c>
      <c r="N701" s="841" t="s">
        <v>742</v>
      </c>
      <c r="O701" s="841">
        <v>122380</v>
      </c>
      <c r="P701" s="841">
        <v>78780</v>
      </c>
      <c r="Q701" s="841">
        <v>17610</v>
      </c>
      <c r="R701" s="841">
        <v>22610</v>
      </c>
      <c r="S701" s="841"/>
      <c r="T701" s="841"/>
      <c r="U701" s="841"/>
      <c r="V701" s="841" t="s">
        <v>1003</v>
      </c>
      <c r="W701" s="841">
        <v>2</v>
      </c>
      <c r="X701" s="841"/>
    </row>
    <row r="702" spans="1:24" ht="12.75" customHeight="1">
      <c r="A702" s="841">
        <v>1155</v>
      </c>
      <c r="B702" s="841">
        <v>2828</v>
      </c>
      <c r="C702" s="841" t="s">
        <v>982</v>
      </c>
      <c r="D702" s="841" t="s">
        <v>775</v>
      </c>
      <c r="E702" s="841">
        <v>22105</v>
      </c>
      <c r="F702" s="841" t="s">
        <v>102</v>
      </c>
      <c r="G702" s="841" t="s">
        <v>1605</v>
      </c>
      <c r="H702" s="832" t="s">
        <v>1598</v>
      </c>
      <c r="I702" s="841"/>
      <c r="J702" s="841" t="s">
        <v>730</v>
      </c>
      <c r="K702" s="841">
        <v>2</v>
      </c>
      <c r="L702" s="841" t="s">
        <v>731</v>
      </c>
      <c r="M702" s="841">
        <v>43600</v>
      </c>
      <c r="N702" s="841" t="s">
        <v>843</v>
      </c>
      <c r="O702" s="841">
        <v>149210</v>
      </c>
      <c r="P702" s="841">
        <v>105610</v>
      </c>
      <c r="Q702" s="841">
        <v>17610</v>
      </c>
      <c r="R702" s="841">
        <v>22610</v>
      </c>
      <c r="S702" s="841"/>
      <c r="T702" s="841"/>
      <c r="U702" s="841"/>
      <c r="V702" s="841" t="s">
        <v>1003</v>
      </c>
      <c r="W702" s="841">
        <v>1</v>
      </c>
      <c r="X702" s="841"/>
    </row>
    <row r="703" spans="1:24" ht="12.75" customHeight="1">
      <c r="A703" s="841">
        <v>1155</v>
      </c>
      <c r="B703" s="841">
        <v>2828</v>
      </c>
      <c r="C703" s="841" t="s">
        <v>982</v>
      </c>
      <c r="D703" s="841" t="s">
        <v>775</v>
      </c>
      <c r="E703" s="841">
        <v>22106</v>
      </c>
      <c r="F703" s="841" t="s">
        <v>102</v>
      </c>
      <c r="G703" s="841" t="s">
        <v>1606</v>
      </c>
      <c r="H703" s="832" t="s">
        <v>1598</v>
      </c>
      <c r="I703" s="841"/>
      <c r="J703" s="841" t="s">
        <v>730</v>
      </c>
      <c r="K703" s="841">
        <v>3</v>
      </c>
      <c r="L703" s="841" t="s">
        <v>731</v>
      </c>
      <c r="M703" s="841">
        <v>43600</v>
      </c>
      <c r="N703" s="841" t="s">
        <v>843</v>
      </c>
      <c r="O703" s="841">
        <v>149210</v>
      </c>
      <c r="P703" s="841">
        <v>105610</v>
      </c>
      <c r="Q703" s="841">
        <v>17610</v>
      </c>
      <c r="R703" s="841">
        <v>22610</v>
      </c>
      <c r="S703" s="841"/>
      <c r="T703" s="841"/>
      <c r="U703" s="841"/>
      <c r="V703" s="841" t="s">
        <v>1003</v>
      </c>
      <c r="W703" s="841">
        <v>1</v>
      </c>
      <c r="X703" s="841"/>
    </row>
    <row r="704" spans="1:24" ht="12.75" customHeight="1">
      <c r="A704" s="841">
        <v>1155</v>
      </c>
      <c r="B704" s="841">
        <v>2828</v>
      </c>
      <c r="C704" s="841" t="s">
        <v>982</v>
      </c>
      <c r="D704" s="841" t="s">
        <v>775</v>
      </c>
      <c r="E704" s="841">
        <v>22107</v>
      </c>
      <c r="F704" s="841" t="s">
        <v>102</v>
      </c>
      <c r="G704" s="841" t="s">
        <v>1607</v>
      </c>
      <c r="H704" s="832" t="s">
        <v>1598</v>
      </c>
      <c r="I704" s="841"/>
      <c r="J704" s="841" t="s">
        <v>730</v>
      </c>
      <c r="K704" s="841">
        <v>5</v>
      </c>
      <c r="L704" s="841" t="s">
        <v>731</v>
      </c>
      <c r="M704" s="841">
        <v>43600</v>
      </c>
      <c r="N704" s="841" t="s">
        <v>843</v>
      </c>
      <c r="O704" s="841">
        <v>149210</v>
      </c>
      <c r="P704" s="841">
        <v>105610</v>
      </c>
      <c r="Q704" s="841">
        <v>17610</v>
      </c>
      <c r="R704" s="841">
        <v>22610</v>
      </c>
      <c r="S704" s="841"/>
      <c r="T704" s="841"/>
      <c r="U704" s="841"/>
      <c r="V704" s="841" t="s">
        <v>1003</v>
      </c>
      <c r="W704" s="841">
        <v>1</v>
      </c>
      <c r="X704" s="841"/>
    </row>
    <row r="705" spans="1:24" ht="12.75" customHeight="1">
      <c r="A705" s="841">
        <v>1155</v>
      </c>
      <c r="B705" s="841">
        <v>2828</v>
      </c>
      <c r="C705" s="841" t="s">
        <v>982</v>
      </c>
      <c r="D705" s="841" t="s">
        <v>775</v>
      </c>
      <c r="E705" s="841">
        <v>22108</v>
      </c>
      <c r="F705" s="841" t="s">
        <v>102</v>
      </c>
      <c r="G705" s="841" t="s">
        <v>1608</v>
      </c>
      <c r="H705" s="832" t="s">
        <v>1598</v>
      </c>
      <c r="I705" s="841"/>
      <c r="J705" s="841" t="s">
        <v>730</v>
      </c>
      <c r="K705" s="841">
        <v>5</v>
      </c>
      <c r="L705" s="841" t="s">
        <v>731</v>
      </c>
      <c r="M705" s="841">
        <v>43600</v>
      </c>
      <c r="N705" s="841" t="s">
        <v>843</v>
      </c>
      <c r="O705" s="841">
        <v>149210</v>
      </c>
      <c r="P705" s="841">
        <v>105610</v>
      </c>
      <c r="Q705" s="841">
        <v>17610</v>
      </c>
      <c r="R705" s="841">
        <v>22610</v>
      </c>
      <c r="S705" s="841"/>
      <c r="T705" s="841"/>
      <c r="U705" s="841"/>
      <c r="V705" s="841" t="s">
        <v>1003</v>
      </c>
      <c r="W705" s="841">
        <v>1</v>
      </c>
      <c r="X705" s="841"/>
    </row>
    <row r="706" spans="1:24" ht="12.75" customHeight="1">
      <c r="A706" s="841">
        <v>1380</v>
      </c>
      <c r="B706" s="841">
        <v>2840</v>
      </c>
      <c r="C706" s="841" t="s">
        <v>726</v>
      </c>
      <c r="D706" s="841" t="s">
        <v>946</v>
      </c>
      <c r="E706" s="841">
        <v>22109</v>
      </c>
      <c r="F706" s="841" t="s">
        <v>102</v>
      </c>
      <c r="G706" s="841" t="s">
        <v>1609</v>
      </c>
      <c r="H706" s="832" t="s">
        <v>1580</v>
      </c>
      <c r="I706" s="841"/>
      <c r="J706" s="841" t="s">
        <v>730</v>
      </c>
      <c r="K706" s="841">
        <v>2</v>
      </c>
      <c r="L706" s="841" t="s">
        <v>731</v>
      </c>
      <c r="M706" s="841">
        <v>43600</v>
      </c>
      <c r="N706" s="841" t="s">
        <v>732</v>
      </c>
      <c r="O706" s="841">
        <v>94980</v>
      </c>
      <c r="P706" s="841">
        <v>51380</v>
      </c>
      <c r="Q706" s="841">
        <v>17610</v>
      </c>
      <c r="R706" s="841">
        <v>17000</v>
      </c>
      <c r="S706" s="841"/>
      <c r="T706" s="841"/>
      <c r="U706" s="841"/>
      <c r="V706" s="841" t="s">
        <v>1003</v>
      </c>
      <c r="W706" s="841">
        <v>14</v>
      </c>
      <c r="X706" s="841"/>
    </row>
    <row r="707" spans="1:24" ht="12.75" customHeight="1">
      <c r="A707" s="841">
        <v>1820</v>
      </c>
      <c r="B707" s="841">
        <v>2838</v>
      </c>
      <c r="C707" s="841" t="s">
        <v>774</v>
      </c>
      <c r="D707" s="841" t="s">
        <v>775</v>
      </c>
      <c r="E707" s="841">
        <v>22110</v>
      </c>
      <c r="F707" s="841" t="s">
        <v>102</v>
      </c>
      <c r="G707" s="841" t="s">
        <v>1610</v>
      </c>
      <c r="H707" s="832" t="s">
        <v>1611</v>
      </c>
      <c r="I707" s="841"/>
      <c r="J707" s="841" t="s">
        <v>730</v>
      </c>
      <c r="K707" s="841">
        <v>1</v>
      </c>
      <c r="L707" s="841" t="s">
        <v>731</v>
      </c>
      <c r="M707" s="841">
        <v>43600</v>
      </c>
      <c r="N707" s="841" t="s">
        <v>769</v>
      </c>
      <c r="O707" s="841">
        <v>101540</v>
      </c>
      <c r="P707" s="841">
        <v>57940</v>
      </c>
      <c r="Q707" s="841">
        <v>17610</v>
      </c>
      <c r="R707" s="841">
        <v>22610</v>
      </c>
      <c r="S707" s="841"/>
      <c r="T707" s="841"/>
      <c r="U707" s="841"/>
      <c r="V707" s="841" t="s">
        <v>1003</v>
      </c>
      <c r="W707" s="841">
        <v>1</v>
      </c>
      <c r="X707" s="841"/>
    </row>
    <row r="708" spans="1:24" ht="12.75" customHeight="1">
      <c r="A708" s="841">
        <v>1820</v>
      </c>
      <c r="B708" s="841">
        <v>2838</v>
      </c>
      <c r="C708" s="841" t="s">
        <v>774</v>
      </c>
      <c r="D708" s="841" t="s">
        <v>775</v>
      </c>
      <c r="E708" s="841">
        <v>22111</v>
      </c>
      <c r="F708" s="841" t="s">
        <v>102</v>
      </c>
      <c r="G708" s="841" t="s">
        <v>1612</v>
      </c>
      <c r="H708" s="832" t="s">
        <v>1611</v>
      </c>
      <c r="I708" s="841"/>
      <c r="J708" s="841" t="s">
        <v>730</v>
      </c>
      <c r="K708" s="841">
        <v>3</v>
      </c>
      <c r="L708" s="841" t="s">
        <v>731</v>
      </c>
      <c r="M708" s="841">
        <v>43600</v>
      </c>
      <c r="N708" s="841" t="s">
        <v>769</v>
      </c>
      <c r="O708" s="841">
        <v>101540</v>
      </c>
      <c r="P708" s="841">
        <v>57940</v>
      </c>
      <c r="Q708" s="841">
        <v>17610</v>
      </c>
      <c r="R708" s="841">
        <v>22610</v>
      </c>
      <c r="S708" s="841"/>
      <c r="T708" s="841"/>
      <c r="U708" s="841"/>
      <c r="V708" s="841" t="s">
        <v>1003</v>
      </c>
      <c r="W708" s="841">
        <v>1</v>
      </c>
      <c r="X708" s="841"/>
    </row>
    <row r="709" spans="1:24" ht="12.75" customHeight="1">
      <c r="A709" s="841">
        <v>1912</v>
      </c>
      <c r="B709" s="841">
        <v>2840</v>
      </c>
      <c r="C709" s="841" t="s">
        <v>726</v>
      </c>
      <c r="D709" s="841" t="s">
        <v>923</v>
      </c>
      <c r="E709" s="841">
        <v>22127</v>
      </c>
      <c r="F709" s="841" t="s">
        <v>102</v>
      </c>
      <c r="G709" s="841" t="s">
        <v>1613</v>
      </c>
      <c r="H709" s="832" t="s">
        <v>1595</v>
      </c>
      <c r="I709" s="841"/>
      <c r="J709" s="841" t="s">
        <v>730</v>
      </c>
      <c r="K709" s="841">
        <v>1</v>
      </c>
      <c r="L709" s="841" t="s">
        <v>731</v>
      </c>
      <c r="M709" s="841">
        <v>43600</v>
      </c>
      <c r="N709" s="841" t="s">
        <v>732</v>
      </c>
      <c r="O709" s="841">
        <v>94980</v>
      </c>
      <c r="P709" s="841">
        <v>51380</v>
      </c>
      <c r="Q709" s="841">
        <v>9180</v>
      </c>
      <c r="R709" s="841">
        <v>8350</v>
      </c>
      <c r="S709" s="841"/>
      <c r="T709" s="841"/>
      <c r="U709" s="841"/>
      <c r="V709" s="841" t="s">
        <v>1003</v>
      </c>
      <c r="W709" s="841">
        <v>2</v>
      </c>
      <c r="X709" s="841"/>
    </row>
    <row r="710" spans="1:24" ht="12.75" customHeight="1">
      <c r="A710" s="841">
        <v>1034</v>
      </c>
      <c r="B710" s="841">
        <v>2824</v>
      </c>
      <c r="C710" s="841" t="s">
        <v>1097</v>
      </c>
      <c r="D710" s="841" t="s">
        <v>946</v>
      </c>
      <c r="E710" s="841">
        <v>22166</v>
      </c>
      <c r="F710" s="841" t="s">
        <v>102</v>
      </c>
      <c r="G710" s="841" t="s">
        <v>1614</v>
      </c>
      <c r="H710" s="832" t="s">
        <v>1615</v>
      </c>
      <c r="I710" s="841"/>
      <c r="J710" s="841" t="s">
        <v>730</v>
      </c>
      <c r="K710" s="841">
        <v>20</v>
      </c>
      <c r="L710" s="841" t="s">
        <v>731</v>
      </c>
      <c r="M710" s="841">
        <v>43600</v>
      </c>
      <c r="N710" s="841" t="s">
        <v>817</v>
      </c>
      <c r="O710" s="841">
        <v>164010</v>
      </c>
      <c r="P710" s="841">
        <v>120410</v>
      </c>
      <c r="Q710" s="841">
        <v>17610</v>
      </c>
      <c r="R710" s="841">
        <v>22610</v>
      </c>
      <c r="S710" s="841"/>
      <c r="T710" s="841"/>
      <c r="U710" s="841"/>
      <c r="V710" s="841" t="s">
        <v>1003</v>
      </c>
      <c r="W710" s="841">
        <v>1</v>
      </c>
      <c r="X710" s="841"/>
    </row>
    <row r="711" spans="1:24" ht="12.75" customHeight="1">
      <c r="A711" s="841">
        <v>1034</v>
      </c>
      <c r="B711" s="841">
        <v>2803</v>
      </c>
      <c r="C711" s="841" t="s">
        <v>945</v>
      </c>
      <c r="D711" s="841" t="s">
        <v>946</v>
      </c>
      <c r="E711" s="841">
        <v>22167</v>
      </c>
      <c r="F711" s="841" t="s">
        <v>102</v>
      </c>
      <c r="G711" s="841" t="s">
        <v>1616</v>
      </c>
      <c r="H711" s="832" t="s">
        <v>1617</v>
      </c>
      <c r="I711" s="841"/>
      <c r="J711" s="841" t="s">
        <v>730</v>
      </c>
      <c r="K711" s="841">
        <v>0.5</v>
      </c>
      <c r="L711" s="841" t="s">
        <v>731</v>
      </c>
      <c r="M711" s="841">
        <v>43600</v>
      </c>
      <c r="N711" s="841" t="s">
        <v>742</v>
      </c>
      <c r="O711" s="841">
        <v>122380</v>
      </c>
      <c r="P711" s="841">
        <v>78780</v>
      </c>
      <c r="Q711" s="841">
        <v>17610</v>
      </c>
      <c r="R711" s="841">
        <v>22610</v>
      </c>
      <c r="S711" s="841"/>
      <c r="T711" s="841"/>
      <c r="U711" s="841"/>
      <c r="V711" s="841" t="s">
        <v>1003</v>
      </c>
      <c r="W711" s="841">
        <v>3</v>
      </c>
      <c r="X711" s="841"/>
    </row>
    <row r="712" spans="1:24" ht="12.75" customHeight="1">
      <c r="A712" s="841">
        <v>1034</v>
      </c>
      <c r="B712" s="841">
        <v>2822</v>
      </c>
      <c r="C712" s="841" t="s">
        <v>1414</v>
      </c>
      <c r="D712" s="841" t="s">
        <v>946</v>
      </c>
      <c r="E712" s="841">
        <v>22169</v>
      </c>
      <c r="F712" s="841" t="s">
        <v>102</v>
      </c>
      <c r="G712" s="841" t="s">
        <v>1618</v>
      </c>
      <c r="H712" s="832" t="s">
        <v>1619</v>
      </c>
      <c r="I712" s="841"/>
      <c r="J712" s="841" t="s">
        <v>730</v>
      </c>
      <c r="K712" s="841">
        <v>15</v>
      </c>
      <c r="L712" s="841" t="s">
        <v>731</v>
      </c>
      <c r="M712" s="841">
        <v>43600</v>
      </c>
      <c r="N712" s="841" t="s">
        <v>1391</v>
      </c>
      <c r="O712" s="841">
        <v>283820</v>
      </c>
      <c r="P712" s="841">
        <v>240220</v>
      </c>
      <c r="Q712" s="841">
        <v>17610</v>
      </c>
      <c r="R712" s="841">
        <v>22610</v>
      </c>
      <c r="S712" s="841"/>
      <c r="T712" s="841"/>
      <c r="U712" s="841"/>
      <c r="V712" s="841" t="s">
        <v>1003</v>
      </c>
      <c r="W712" s="841">
        <v>1</v>
      </c>
      <c r="X712" s="841"/>
    </row>
    <row r="713" spans="1:24" ht="12.75" customHeight="1">
      <c r="A713" s="841">
        <v>1034</v>
      </c>
      <c r="B713" s="841">
        <v>2824</v>
      </c>
      <c r="C713" s="841" t="s">
        <v>1097</v>
      </c>
      <c r="D713" s="841" t="s">
        <v>946</v>
      </c>
      <c r="E713" s="841">
        <v>22170</v>
      </c>
      <c r="F713" s="841" t="s">
        <v>102</v>
      </c>
      <c r="G713" s="841" t="s">
        <v>1620</v>
      </c>
      <c r="H713" s="832" t="s">
        <v>1621</v>
      </c>
      <c r="I713" s="841"/>
      <c r="J713" s="841" t="s">
        <v>730</v>
      </c>
      <c r="K713" s="841">
        <v>15</v>
      </c>
      <c r="L713" s="841" t="s">
        <v>731</v>
      </c>
      <c r="M713" s="841">
        <v>43600</v>
      </c>
      <c r="N713" s="841" t="s">
        <v>817</v>
      </c>
      <c r="O713" s="841">
        <v>164010</v>
      </c>
      <c r="P713" s="841">
        <v>120410</v>
      </c>
      <c r="Q713" s="841">
        <v>17610</v>
      </c>
      <c r="R713" s="841">
        <v>22610</v>
      </c>
      <c r="S713" s="841"/>
      <c r="T713" s="841"/>
      <c r="U713" s="841"/>
      <c r="V713" s="841" t="s">
        <v>1003</v>
      </c>
      <c r="W713" s="841">
        <v>1</v>
      </c>
      <c r="X713" s="841"/>
    </row>
    <row r="714" spans="1:24" ht="12.75" customHeight="1">
      <c r="A714" s="841">
        <v>1034</v>
      </c>
      <c r="B714" s="841">
        <v>2824</v>
      </c>
      <c r="C714" s="841" t="s">
        <v>1097</v>
      </c>
      <c r="D714" s="841" t="s">
        <v>946</v>
      </c>
      <c r="E714" s="841">
        <v>22171</v>
      </c>
      <c r="F714" s="841" t="s">
        <v>102</v>
      </c>
      <c r="G714" s="841" t="s">
        <v>1622</v>
      </c>
      <c r="H714" s="832" t="s">
        <v>1623</v>
      </c>
      <c r="I714" s="841"/>
      <c r="J714" s="841" t="s">
        <v>730</v>
      </c>
      <c r="K714" s="841">
        <v>14</v>
      </c>
      <c r="L714" s="841" t="s">
        <v>731</v>
      </c>
      <c r="M714" s="841">
        <v>43600</v>
      </c>
      <c r="N714" s="841" t="s">
        <v>817</v>
      </c>
      <c r="O714" s="841">
        <v>164010</v>
      </c>
      <c r="P714" s="841">
        <v>120410</v>
      </c>
      <c r="Q714" s="841">
        <v>17610</v>
      </c>
      <c r="R714" s="841">
        <v>22610</v>
      </c>
      <c r="S714" s="841"/>
      <c r="T714" s="841"/>
      <c r="U714" s="841"/>
      <c r="V714" s="841" t="s">
        <v>1003</v>
      </c>
      <c r="W714" s="841">
        <v>1</v>
      </c>
      <c r="X714" s="841"/>
    </row>
    <row r="715" spans="1:24" ht="12.75" customHeight="1">
      <c r="A715" s="841">
        <v>1034</v>
      </c>
      <c r="B715" s="841">
        <v>2824</v>
      </c>
      <c r="C715" s="841" t="s">
        <v>1097</v>
      </c>
      <c r="D715" s="841" t="s">
        <v>946</v>
      </c>
      <c r="E715" s="841">
        <v>22172</v>
      </c>
      <c r="F715" s="841" t="s">
        <v>102</v>
      </c>
      <c r="G715" s="841" t="s">
        <v>1624</v>
      </c>
      <c r="H715" s="832" t="s">
        <v>1625</v>
      </c>
      <c r="I715" s="841"/>
      <c r="J715" s="841" t="s">
        <v>730</v>
      </c>
      <c r="K715" s="841">
        <v>15</v>
      </c>
      <c r="L715" s="841" t="s">
        <v>731</v>
      </c>
      <c r="M715" s="841">
        <v>43600</v>
      </c>
      <c r="N715" s="841" t="s">
        <v>817</v>
      </c>
      <c r="O715" s="841">
        <v>164010</v>
      </c>
      <c r="P715" s="841">
        <v>120410</v>
      </c>
      <c r="Q715" s="841">
        <v>17610</v>
      </c>
      <c r="R715" s="841">
        <v>22610</v>
      </c>
      <c r="S715" s="841"/>
      <c r="T715" s="841"/>
      <c r="U715" s="841"/>
      <c r="V715" s="841" t="s">
        <v>1003</v>
      </c>
      <c r="W715" s="841">
        <v>1</v>
      </c>
      <c r="X715" s="841"/>
    </row>
    <row r="716" spans="1:24" ht="12.75" customHeight="1">
      <c r="A716" s="841">
        <v>1034</v>
      </c>
      <c r="B716" s="841">
        <v>2824</v>
      </c>
      <c r="C716" s="841" t="s">
        <v>1097</v>
      </c>
      <c r="D716" s="841" t="s">
        <v>946</v>
      </c>
      <c r="E716" s="841">
        <v>22173</v>
      </c>
      <c r="F716" s="841" t="s">
        <v>102</v>
      </c>
      <c r="G716" s="841" t="s">
        <v>1626</v>
      </c>
      <c r="H716" s="832" t="s">
        <v>1623</v>
      </c>
      <c r="I716" s="841"/>
      <c r="J716" s="841" t="s">
        <v>730</v>
      </c>
      <c r="K716" s="841">
        <v>17</v>
      </c>
      <c r="L716" s="841" t="s">
        <v>731</v>
      </c>
      <c r="M716" s="841">
        <v>43600</v>
      </c>
      <c r="N716" s="841" t="s">
        <v>817</v>
      </c>
      <c r="O716" s="841">
        <v>164010</v>
      </c>
      <c r="P716" s="841">
        <v>120410</v>
      </c>
      <c r="Q716" s="841">
        <v>17610</v>
      </c>
      <c r="R716" s="841">
        <v>22610</v>
      </c>
      <c r="S716" s="841"/>
      <c r="T716" s="841"/>
      <c r="U716" s="841"/>
      <c r="V716" s="841" t="s">
        <v>1003</v>
      </c>
      <c r="W716" s="841">
        <v>1</v>
      </c>
      <c r="X716" s="841"/>
    </row>
    <row r="717" spans="1:24" ht="12.75" customHeight="1">
      <c r="A717" s="841">
        <v>1034</v>
      </c>
      <c r="B717" s="841">
        <v>2840</v>
      </c>
      <c r="C717" s="841" t="s">
        <v>726</v>
      </c>
      <c r="D717" s="841" t="s">
        <v>946</v>
      </c>
      <c r="E717" s="841">
        <v>22177</v>
      </c>
      <c r="F717" s="841" t="s">
        <v>102</v>
      </c>
      <c r="G717" s="841" t="s">
        <v>1627</v>
      </c>
      <c r="H717" s="832" t="s">
        <v>1617</v>
      </c>
      <c r="I717" s="841"/>
      <c r="J717" s="841" t="s">
        <v>730</v>
      </c>
      <c r="K717" s="841">
        <v>1</v>
      </c>
      <c r="L717" s="841" t="s">
        <v>731</v>
      </c>
      <c r="M717" s="841">
        <v>43600</v>
      </c>
      <c r="N717" s="841" t="s">
        <v>732</v>
      </c>
      <c r="O717" s="841">
        <v>94980</v>
      </c>
      <c r="P717" s="841">
        <v>51380</v>
      </c>
      <c r="Q717" s="841">
        <v>17610</v>
      </c>
      <c r="R717" s="841">
        <v>22610</v>
      </c>
      <c r="S717" s="841"/>
      <c r="T717" s="841"/>
      <c r="U717" s="841"/>
      <c r="V717" s="841" t="s">
        <v>1003</v>
      </c>
      <c r="W717" s="841">
        <v>2</v>
      </c>
      <c r="X717" s="841"/>
    </row>
    <row r="718" spans="1:24" ht="12.75" customHeight="1">
      <c r="A718" s="841">
        <v>1715</v>
      </c>
      <c r="B718" s="841">
        <v>2840</v>
      </c>
      <c r="C718" s="841" t="s">
        <v>726</v>
      </c>
      <c r="D718" s="841" t="s">
        <v>727</v>
      </c>
      <c r="E718" s="841">
        <v>22185</v>
      </c>
      <c r="F718" s="841" t="s">
        <v>102</v>
      </c>
      <c r="G718" s="841" t="s">
        <v>1628</v>
      </c>
      <c r="H718" s="832" t="s">
        <v>1629</v>
      </c>
      <c r="I718" s="841"/>
      <c r="J718" s="841" t="s">
        <v>730</v>
      </c>
      <c r="K718" s="841">
        <v>5</v>
      </c>
      <c r="L718" s="841" t="s">
        <v>731</v>
      </c>
      <c r="M718" s="841">
        <v>43600</v>
      </c>
      <c r="N718" s="841" t="s">
        <v>732</v>
      </c>
      <c r="O718" s="841">
        <v>94980</v>
      </c>
      <c r="P718" s="841">
        <v>51380</v>
      </c>
      <c r="Q718" s="841">
        <v>17610</v>
      </c>
      <c r="R718" s="841">
        <v>29240</v>
      </c>
      <c r="S718" s="841"/>
      <c r="T718" s="841"/>
      <c r="U718" s="841"/>
      <c r="V718" s="841" t="s">
        <v>1003</v>
      </c>
      <c r="W718" s="841">
        <v>1</v>
      </c>
      <c r="X718" s="841"/>
    </row>
    <row r="719" spans="1:24" ht="12.75" customHeight="1">
      <c r="A719" s="841">
        <v>1270</v>
      </c>
      <c r="B719" s="841">
        <v>2810</v>
      </c>
      <c r="C719" s="841" t="s">
        <v>798</v>
      </c>
      <c r="D719" s="841" t="s">
        <v>740</v>
      </c>
      <c r="E719" s="841">
        <v>22187</v>
      </c>
      <c r="F719" s="841">
        <v>3</v>
      </c>
      <c r="G719" s="841" t="s">
        <v>1630</v>
      </c>
      <c r="H719" s="832" t="s">
        <v>1631</v>
      </c>
      <c r="I719" s="841"/>
      <c r="J719" s="841" t="s">
        <v>730</v>
      </c>
      <c r="K719" s="841">
        <v>10.5</v>
      </c>
      <c r="L719" s="841" t="s">
        <v>731</v>
      </c>
      <c r="M719" s="841">
        <v>43600</v>
      </c>
      <c r="N719" s="841" t="s">
        <v>742</v>
      </c>
      <c r="O719" s="841">
        <v>122380</v>
      </c>
      <c r="P719" s="841">
        <v>78780</v>
      </c>
      <c r="Q719" s="841">
        <v>32840</v>
      </c>
      <c r="R719" s="841">
        <v>37310</v>
      </c>
      <c r="S719" s="841"/>
      <c r="T719" s="841"/>
      <c r="U719" s="841"/>
      <c r="V719" s="841" t="s">
        <v>733</v>
      </c>
      <c r="W719" s="841">
        <v>1</v>
      </c>
      <c r="X719" s="841"/>
    </row>
    <row r="720" spans="1:24" ht="12.75" customHeight="1">
      <c r="A720" s="841">
        <v>1270</v>
      </c>
      <c r="B720" s="841">
        <v>2810</v>
      </c>
      <c r="C720" s="841" t="s">
        <v>798</v>
      </c>
      <c r="D720" s="841" t="s">
        <v>740</v>
      </c>
      <c r="E720" s="841">
        <v>22196</v>
      </c>
      <c r="F720" s="841">
        <v>3</v>
      </c>
      <c r="G720" s="841" t="s">
        <v>1632</v>
      </c>
      <c r="H720" s="832" t="s">
        <v>1631</v>
      </c>
      <c r="I720" s="841"/>
      <c r="J720" s="841" t="s">
        <v>730</v>
      </c>
      <c r="K720" s="841">
        <v>37</v>
      </c>
      <c r="L720" s="841" t="s">
        <v>731</v>
      </c>
      <c r="M720" s="841">
        <v>43600</v>
      </c>
      <c r="N720" s="841" t="s">
        <v>742</v>
      </c>
      <c r="O720" s="841">
        <v>122380</v>
      </c>
      <c r="P720" s="841">
        <v>78780</v>
      </c>
      <c r="Q720" s="841">
        <v>32840</v>
      </c>
      <c r="R720" s="841">
        <v>37310</v>
      </c>
      <c r="S720" s="841"/>
      <c r="T720" s="841"/>
      <c r="U720" s="841"/>
      <c r="V720" s="841" t="s">
        <v>733</v>
      </c>
      <c r="W720" s="841">
        <v>1</v>
      </c>
      <c r="X720" s="841"/>
    </row>
    <row r="721" spans="1:24" ht="12.75" customHeight="1">
      <c r="A721" s="841">
        <v>1034</v>
      </c>
      <c r="B721" s="841">
        <v>2803</v>
      </c>
      <c r="C721" s="841" t="s">
        <v>945</v>
      </c>
      <c r="D721" s="841" t="s">
        <v>946</v>
      </c>
      <c r="E721" s="841">
        <v>22276</v>
      </c>
      <c r="F721" s="841" t="s">
        <v>102</v>
      </c>
      <c r="G721" s="841" t="s">
        <v>1633</v>
      </c>
      <c r="H721" s="832" t="s">
        <v>1634</v>
      </c>
      <c r="I721" s="841"/>
      <c r="J721" s="841" t="s">
        <v>730</v>
      </c>
      <c r="K721" s="841">
        <v>2</v>
      </c>
      <c r="L721" s="841" t="s">
        <v>731</v>
      </c>
      <c r="M721" s="841">
        <v>43600</v>
      </c>
      <c r="N721" s="841" t="s">
        <v>742</v>
      </c>
      <c r="O721" s="841">
        <v>122380</v>
      </c>
      <c r="P721" s="841">
        <v>78780</v>
      </c>
      <c r="Q721" s="841">
        <v>17610</v>
      </c>
      <c r="R721" s="841">
        <v>22610</v>
      </c>
      <c r="S721" s="841"/>
      <c r="T721" s="841"/>
      <c r="U721" s="841"/>
      <c r="V721" s="841" t="s">
        <v>1003</v>
      </c>
      <c r="W721" s="841">
        <v>8</v>
      </c>
      <c r="X721" s="841"/>
    </row>
    <row r="722" spans="1:24" ht="12.75" customHeight="1">
      <c r="A722" s="841">
        <v>1034</v>
      </c>
      <c r="B722" s="841">
        <v>2805</v>
      </c>
      <c r="C722" s="841" t="s">
        <v>1635</v>
      </c>
      <c r="D722" s="841" t="s">
        <v>946</v>
      </c>
      <c r="E722" s="841">
        <v>22297</v>
      </c>
      <c r="F722" s="841" t="s">
        <v>102</v>
      </c>
      <c r="G722" s="841" t="s">
        <v>1636</v>
      </c>
      <c r="H722" s="832" t="s">
        <v>1637</v>
      </c>
      <c r="I722" s="841"/>
      <c r="J722" s="841" t="s">
        <v>730</v>
      </c>
      <c r="K722" s="841">
        <v>4</v>
      </c>
      <c r="L722" s="841" t="s">
        <v>731</v>
      </c>
      <c r="M722" s="841">
        <v>43600</v>
      </c>
      <c r="N722" s="841" t="s">
        <v>843</v>
      </c>
      <c r="O722" s="841">
        <v>149210</v>
      </c>
      <c r="P722" s="841">
        <v>105610</v>
      </c>
      <c r="Q722" s="841">
        <v>17610</v>
      </c>
      <c r="R722" s="841">
        <v>22610</v>
      </c>
      <c r="S722" s="841"/>
      <c r="T722" s="841"/>
      <c r="U722" s="841"/>
      <c r="V722" s="841" t="s">
        <v>1003</v>
      </c>
      <c r="W722" s="841">
        <v>1</v>
      </c>
      <c r="X722" s="841"/>
    </row>
    <row r="723" spans="1:24" ht="12.75" customHeight="1">
      <c r="A723" s="841">
        <v>1560</v>
      </c>
      <c r="B723" s="841">
        <v>2814</v>
      </c>
      <c r="C723" s="841" t="s">
        <v>1411</v>
      </c>
      <c r="D723" s="841" t="s">
        <v>1112</v>
      </c>
      <c r="E723" s="841">
        <v>22304</v>
      </c>
      <c r="F723" s="841" t="s">
        <v>102</v>
      </c>
      <c r="G723" s="841" t="s">
        <v>1638</v>
      </c>
      <c r="H723" s="832" t="s">
        <v>1639</v>
      </c>
      <c r="I723" s="841"/>
      <c r="J723" s="841" t="s">
        <v>730</v>
      </c>
      <c r="K723" s="841">
        <v>6</v>
      </c>
      <c r="L723" s="841" t="s">
        <v>731</v>
      </c>
      <c r="M723" s="841">
        <v>43600</v>
      </c>
      <c r="N723" s="841" t="s">
        <v>908</v>
      </c>
      <c r="O723" s="841">
        <v>176040</v>
      </c>
      <c r="P723" s="841">
        <v>132440</v>
      </c>
      <c r="Q723" s="841">
        <v>17610</v>
      </c>
      <c r="R723" s="841">
        <v>22610</v>
      </c>
      <c r="S723" s="841"/>
      <c r="T723" s="841"/>
      <c r="U723" s="841"/>
      <c r="V723" s="841" t="s">
        <v>1003</v>
      </c>
      <c r="W723" s="841">
        <v>2</v>
      </c>
      <c r="X723" s="841"/>
    </row>
    <row r="724" spans="1:24" ht="12.75" customHeight="1">
      <c r="A724" s="841">
        <v>1560</v>
      </c>
      <c r="B724" s="841">
        <v>2814</v>
      </c>
      <c r="C724" s="841" t="s">
        <v>1411</v>
      </c>
      <c r="D724" s="841" t="s">
        <v>1112</v>
      </c>
      <c r="E724" s="841">
        <v>22305</v>
      </c>
      <c r="F724" s="841" t="s">
        <v>102</v>
      </c>
      <c r="G724" s="841" t="s">
        <v>1640</v>
      </c>
      <c r="H724" s="832" t="s">
        <v>1639</v>
      </c>
      <c r="I724" s="841"/>
      <c r="J724" s="841" t="s">
        <v>730</v>
      </c>
      <c r="K724" s="841">
        <v>3.6</v>
      </c>
      <c r="L724" s="841" t="s">
        <v>731</v>
      </c>
      <c r="M724" s="841">
        <v>43600</v>
      </c>
      <c r="N724" s="841" t="s">
        <v>908</v>
      </c>
      <c r="O724" s="841">
        <v>176040</v>
      </c>
      <c r="P724" s="841">
        <v>132440</v>
      </c>
      <c r="Q724" s="841">
        <v>17610</v>
      </c>
      <c r="R724" s="841">
        <v>22610</v>
      </c>
      <c r="S724" s="841"/>
      <c r="T724" s="841"/>
      <c r="U724" s="841"/>
      <c r="V724" s="841" t="s">
        <v>1003</v>
      </c>
      <c r="W724" s="841">
        <v>2</v>
      </c>
      <c r="X724" s="841"/>
    </row>
    <row r="725" spans="1:24" ht="12.75" customHeight="1">
      <c r="A725" s="841">
        <v>1560</v>
      </c>
      <c r="B725" s="841">
        <v>2814</v>
      </c>
      <c r="C725" s="841" t="s">
        <v>1411</v>
      </c>
      <c r="D725" s="841" t="s">
        <v>1112</v>
      </c>
      <c r="E725" s="841">
        <v>22306</v>
      </c>
      <c r="F725" s="841" t="s">
        <v>102</v>
      </c>
      <c r="G725" s="841" t="s">
        <v>1641</v>
      </c>
      <c r="H725" s="832" t="s">
        <v>1639</v>
      </c>
      <c r="I725" s="841"/>
      <c r="J725" s="841" t="s">
        <v>730</v>
      </c>
      <c r="K725" s="841">
        <v>1.7</v>
      </c>
      <c r="L725" s="841" t="s">
        <v>731</v>
      </c>
      <c r="M725" s="841">
        <v>43600</v>
      </c>
      <c r="N725" s="841" t="s">
        <v>908</v>
      </c>
      <c r="O725" s="841">
        <v>176040</v>
      </c>
      <c r="P725" s="841">
        <v>132440</v>
      </c>
      <c r="Q725" s="841">
        <v>17610</v>
      </c>
      <c r="R725" s="841">
        <v>22610</v>
      </c>
      <c r="S725" s="841"/>
      <c r="T725" s="841"/>
      <c r="U725" s="841"/>
      <c r="V725" s="841" t="s">
        <v>1003</v>
      </c>
      <c r="W725" s="841">
        <v>2</v>
      </c>
      <c r="X725" s="841"/>
    </row>
    <row r="726" spans="1:24" ht="12.75" customHeight="1">
      <c r="A726" s="841">
        <v>1450</v>
      </c>
      <c r="B726" s="841">
        <v>2803</v>
      </c>
      <c r="C726" s="841" t="s">
        <v>945</v>
      </c>
      <c r="D726" s="841" t="s">
        <v>946</v>
      </c>
      <c r="E726" s="841">
        <v>22311</v>
      </c>
      <c r="F726" s="841" t="s">
        <v>102</v>
      </c>
      <c r="G726" s="841" t="s">
        <v>1642</v>
      </c>
      <c r="H726" s="832" t="s">
        <v>1643</v>
      </c>
      <c r="I726" s="841"/>
      <c r="J726" s="841" t="s">
        <v>730</v>
      </c>
      <c r="K726" s="841">
        <v>5</v>
      </c>
      <c r="L726" s="841" t="s">
        <v>731</v>
      </c>
      <c r="M726" s="841">
        <v>43600</v>
      </c>
      <c r="N726" s="841" t="s">
        <v>742</v>
      </c>
      <c r="O726" s="841">
        <v>122380</v>
      </c>
      <c r="P726" s="841">
        <v>78780</v>
      </c>
      <c r="Q726" s="841">
        <v>17610</v>
      </c>
      <c r="R726" s="841">
        <v>22610</v>
      </c>
      <c r="S726" s="841"/>
      <c r="T726" s="841"/>
      <c r="U726" s="841"/>
      <c r="V726" s="841" t="s">
        <v>1003</v>
      </c>
      <c r="W726" s="841">
        <v>1</v>
      </c>
      <c r="X726" s="841"/>
    </row>
    <row r="727" spans="1:24" ht="12.75" customHeight="1">
      <c r="A727" s="841">
        <v>1034</v>
      </c>
      <c r="B727" s="841">
        <v>2803</v>
      </c>
      <c r="C727" s="841" t="s">
        <v>945</v>
      </c>
      <c r="D727" s="841" t="s">
        <v>946</v>
      </c>
      <c r="E727" s="841">
        <v>22312</v>
      </c>
      <c r="F727" s="841" t="s">
        <v>102</v>
      </c>
      <c r="G727" s="841" t="s">
        <v>1644</v>
      </c>
      <c r="H727" s="832" t="s">
        <v>1645</v>
      </c>
      <c r="I727" s="841"/>
      <c r="J727" s="841" t="s">
        <v>730</v>
      </c>
      <c r="K727" s="841">
        <v>3</v>
      </c>
      <c r="L727" s="841" t="s">
        <v>731</v>
      </c>
      <c r="M727" s="841">
        <v>43600</v>
      </c>
      <c r="N727" s="841" t="s">
        <v>742</v>
      </c>
      <c r="O727" s="841">
        <v>122380</v>
      </c>
      <c r="P727" s="841">
        <v>78780</v>
      </c>
      <c r="Q727" s="841">
        <v>17610</v>
      </c>
      <c r="R727" s="841">
        <v>22610</v>
      </c>
      <c r="S727" s="841"/>
      <c r="T727" s="841"/>
      <c r="U727" s="841"/>
      <c r="V727" s="841" t="s">
        <v>1003</v>
      </c>
      <c r="W727" s="841">
        <v>1</v>
      </c>
      <c r="X727" s="841"/>
    </row>
    <row r="728" spans="1:24" ht="12.75" customHeight="1">
      <c r="A728" s="841">
        <v>1350</v>
      </c>
      <c r="B728" s="841">
        <v>2803</v>
      </c>
      <c r="C728" s="841" t="s">
        <v>945</v>
      </c>
      <c r="D728" s="841" t="s">
        <v>946</v>
      </c>
      <c r="E728" s="841">
        <v>22337</v>
      </c>
      <c r="F728" s="841" t="s">
        <v>102</v>
      </c>
      <c r="G728" s="841" t="s">
        <v>1646</v>
      </c>
      <c r="H728" s="832" t="s">
        <v>1647</v>
      </c>
      <c r="I728" s="841"/>
      <c r="J728" s="841" t="s">
        <v>730</v>
      </c>
      <c r="K728" s="841">
        <v>2</v>
      </c>
      <c r="L728" s="841" t="s">
        <v>731</v>
      </c>
      <c r="M728" s="841">
        <v>43600</v>
      </c>
      <c r="N728" s="841" t="s">
        <v>742</v>
      </c>
      <c r="O728" s="841">
        <v>122380</v>
      </c>
      <c r="P728" s="841">
        <v>78780</v>
      </c>
      <c r="Q728" s="841">
        <v>17610</v>
      </c>
      <c r="R728" s="841">
        <v>17000</v>
      </c>
      <c r="S728" s="841"/>
      <c r="T728" s="841"/>
      <c r="U728" s="841"/>
      <c r="V728" s="841" t="s">
        <v>1003</v>
      </c>
      <c r="W728" s="841">
        <v>1</v>
      </c>
      <c r="X728" s="841"/>
    </row>
    <row r="729" spans="1:24" ht="12.75" customHeight="1">
      <c r="A729" s="841">
        <v>1034</v>
      </c>
      <c r="B729" s="841">
        <v>2803</v>
      </c>
      <c r="C729" s="841" t="s">
        <v>945</v>
      </c>
      <c r="D729" s="841" t="s">
        <v>946</v>
      </c>
      <c r="E729" s="841">
        <v>22352</v>
      </c>
      <c r="F729" s="841" t="s">
        <v>102</v>
      </c>
      <c r="G729" s="841" t="s">
        <v>1648</v>
      </c>
      <c r="H729" s="832" t="s">
        <v>1649</v>
      </c>
      <c r="I729" s="841"/>
      <c r="J729" s="841" t="s">
        <v>730</v>
      </c>
      <c r="K729" s="841">
        <v>15</v>
      </c>
      <c r="L729" s="841" t="s">
        <v>731</v>
      </c>
      <c r="M729" s="841">
        <v>43600</v>
      </c>
      <c r="N729" s="841" t="s">
        <v>742</v>
      </c>
      <c r="O729" s="841">
        <v>122380</v>
      </c>
      <c r="P729" s="841">
        <v>78780</v>
      </c>
      <c r="Q729" s="841">
        <v>17610</v>
      </c>
      <c r="R729" s="841">
        <v>22610</v>
      </c>
      <c r="S729" s="841"/>
      <c r="T729" s="841"/>
      <c r="U729" s="841"/>
      <c r="V729" s="841" t="s">
        <v>1003</v>
      </c>
      <c r="W729" s="841">
        <v>12</v>
      </c>
      <c r="X729" s="841"/>
    </row>
    <row r="730" spans="1:24" ht="12.75" customHeight="1">
      <c r="A730" s="841">
        <v>1235</v>
      </c>
      <c r="B730" s="841">
        <v>2824</v>
      </c>
      <c r="C730" s="841" t="s">
        <v>1097</v>
      </c>
      <c r="D730" s="841" t="s">
        <v>740</v>
      </c>
      <c r="E730" s="841">
        <v>22353</v>
      </c>
      <c r="F730" s="841" t="s">
        <v>102</v>
      </c>
      <c r="G730" s="841" t="s">
        <v>1650</v>
      </c>
      <c r="H730" s="832" t="s">
        <v>1651</v>
      </c>
      <c r="I730" s="841"/>
      <c r="J730" s="841" t="s">
        <v>730</v>
      </c>
      <c r="K730" s="841">
        <v>3</v>
      </c>
      <c r="L730" s="841" t="s">
        <v>731</v>
      </c>
      <c r="M730" s="841">
        <v>43600</v>
      </c>
      <c r="N730" s="841" t="s">
        <v>817</v>
      </c>
      <c r="O730" s="841">
        <v>164010</v>
      </c>
      <c r="P730" s="841">
        <v>120410</v>
      </c>
      <c r="Q730" s="841">
        <v>21500</v>
      </c>
      <c r="R730" s="841">
        <v>37020</v>
      </c>
      <c r="S730" s="841"/>
      <c r="T730" s="841"/>
      <c r="U730" s="841"/>
      <c r="V730" s="841" t="s">
        <v>1003</v>
      </c>
      <c r="W730" s="841">
        <v>1</v>
      </c>
      <c r="X730" s="841"/>
    </row>
    <row r="731" spans="1:24" ht="12.75" customHeight="1">
      <c r="A731" s="841">
        <v>1034</v>
      </c>
      <c r="B731" s="841">
        <v>2803</v>
      </c>
      <c r="C731" s="841" t="s">
        <v>945</v>
      </c>
      <c r="D731" s="841" t="s">
        <v>946</v>
      </c>
      <c r="E731" s="841">
        <v>22354</v>
      </c>
      <c r="F731" s="841" t="s">
        <v>102</v>
      </c>
      <c r="G731" s="841" t="s">
        <v>1652</v>
      </c>
      <c r="H731" s="832" t="s">
        <v>1649</v>
      </c>
      <c r="I731" s="841"/>
      <c r="J731" s="841" t="s">
        <v>730</v>
      </c>
      <c r="K731" s="841">
        <v>2</v>
      </c>
      <c r="L731" s="841" t="s">
        <v>731</v>
      </c>
      <c r="M731" s="841">
        <v>43600</v>
      </c>
      <c r="N731" s="841" t="s">
        <v>742</v>
      </c>
      <c r="O731" s="841">
        <v>122380</v>
      </c>
      <c r="P731" s="841">
        <v>78780</v>
      </c>
      <c r="Q731" s="841">
        <v>17610</v>
      </c>
      <c r="R731" s="841">
        <v>22610</v>
      </c>
      <c r="S731" s="841"/>
      <c r="T731" s="841"/>
      <c r="U731" s="841"/>
      <c r="V731" s="841" t="s">
        <v>1003</v>
      </c>
      <c r="W731" s="841">
        <v>14</v>
      </c>
      <c r="X731" s="841"/>
    </row>
    <row r="732" spans="1:24" ht="12.75" customHeight="1">
      <c r="A732" s="841">
        <v>1039</v>
      </c>
      <c r="B732" s="841">
        <v>2840</v>
      </c>
      <c r="C732" s="841" t="s">
        <v>726</v>
      </c>
      <c r="D732" s="841" t="s">
        <v>919</v>
      </c>
      <c r="E732" s="841">
        <v>22355</v>
      </c>
      <c r="F732" s="841" t="s">
        <v>102</v>
      </c>
      <c r="G732" s="841" t="s">
        <v>1653</v>
      </c>
      <c r="H732" s="832" t="s">
        <v>1654</v>
      </c>
      <c r="I732" s="841"/>
      <c r="J732" s="841" t="s">
        <v>730</v>
      </c>
      <c r="K732" s="841">
        <v>3</v>
      </c>
      <c r="L732" s="841" t="s">
        <v>1077</v>
      </c>
      <c r="M732" s="841">
        <v>0</v>
      </c>
      <c r="N732" s="841" t="s">
        <v>732</v>
      </c>
      <c r="O732" s="841">
        <v>94980</v>
      </c>
      <c r="P732" s="841">
        <v>94980</v>
      </c>
      <c r="Q732" s="841">
        <v>17610</v>
      </c>
      <c r="R732" s="841">
        <v>29240</v>
      </c>
      <c r="S732" s="841"/>
      <c r="T732" s="841"/>
      <c r="U732" s="841"/>
      <c r="V732" s="841" t="s">
        <v>1003</v>
      </c>
      <c r="W732" s="841">
        <v>4</v>
      </c>
      <c r="X732" s="841"/>
    </row>
    <row r="733" spans="1:24" ht="12.75" customHeight="1">
      <c r="A733" s="841">
        <v>2004</v>
      </c>
      <c r="B733" s="841">
        <v>2840</v>
      </c>
      <c r="C733" s="841" t="s">
        <v>726</v>
      </c>
      <c r="D733" s="841" t="s">
        <v>919</v>
      </c>
      <c r="E733" s="841">
        <v>22356</v>
      </c>
      <c r="F733" s="841" t="s">
        <v>102</v>
      </c>
      <c r="G733" s="841" t="s">
        <v>1655</v>
      </c>
      <c r="H733" s="832" t="s">
        <v>1656</v>
      </c>
      <c r="I733" s="841"/>
      <c r="J733" s="841" t="s">
        <v>730</v>
      </c>
      <c r="K733" s="841">
        <v>2</v>
      </c>
      <c r="L733" s="841" t="s">
        <v>1289</v>
      </c>
      <c r="M733" s="841">
        <v>0</v>
      </c>
      <c r="N733" s="841" t="s">
        <v>732</v>
      </c>
      <c r="O733" s="841">
        <v>94980</v>
      </c>
      <c r="P733" s="841">
        <v>94980</v>
      </c>
      <c r="Q733" s="841">
        <v>17610</v>
      </c>
      <c r="R733" s="841">
        <v>22610</v>
      </c>
      <c r="S733" s="841"/>
      <c r="T733" s="841"/>
      <c r="U733" s="841"/>
      <c r="V733" s="841" t="s">
        <v>1003</v>
      </c>
      <c r="W733" s="841">
        <v>2</v>
      </c>
      <c r="X733" s="841"/>
    </row>
    <row r="734" spans="1:24" ht="12.75" customHeight="1">
      <c r="A734" s="841">
        <v>1932</v>
      </c>
      <c r="B734" s="841">
        <v>2840</v>
      </c>
      <c r="C734" s="841" t="s">
        <v>726</v>
      </c>
      <c r="D734" s="841" t="s">
        <v>923</v>
      </c>
      <c r="E734" s="841">
        <v>22363</v>
      </c>
      <c r="F734" s="841" t="s">
        <v>102</v>
      </c>
      <c r="G734" s="841" t="s">
        <v>1657</v>
      </c>
      <c r="H734" s="832" t="s">
        <v>1643</v>
      </c>
      <c r="I734" s="841"/>
      <c r="J734" s="841" t="s">
        <v>730</v>
      </c>
      <c r="K734" s="841">
        <v>1</v>
      </c>
      <c r="L734" s="841" t="s">
        <v>731</v>
      </c>
      <c r="M734" s="841">
        <v>43600</v>
      </c>
      <c r="N734" s="841" t="s">
        <v>732</v>
      </c>
      <c r="O734" s="841">
        <v>94980</v>
      </c>
      <c r="P734" s="841">
        <v>51380</v>
      </c>
      <c r="Q734" s="841">
        <v>9180</v>
      </c>
      <c r="R734" s="841">
        <v>8350</v>
      </c>
      <c r="S734" s="841"/>
      <c r="T734" s="841"/>
      <c r="U734" s="841"/>
      <c r="V734" s="841" t="s">
        <v>1003</v>
      </c>
      <c r="W734" s="841">
        <v>2</v>
      </c>
      <c r="X734" s="841"/>
    </row>
    <row r="735" spans="1:24" ht="12.75" customHeight="1">
      <c r="A735" s="841">
        <v>1710</v>
      </c>
      <c r="B735" s="841">
        <v>2840</v>
      </c>
      <c r="C735" s="841" t="s">
        <v>726</v>
      </c>
      <c r="D735" s="841" t="s">
        <v>727</v>
      </c>
      <c r="E735" s="841">
        <v>22364</v>
      </c>
      <c r="F735" s="841" t="s">
        <v>102</v>
      </c>
      <c r="G735" s="841" t="s">
        <v>1658</v>
      </c>
      <c r="H735" s="832" t="s">
        <v>1135</v>
      </c>
      <c r="I735" s="841"/>
      <c r="J735" s="841" t="s">
        <v>730</v>
      </c>
      <c r="K735" s="841">
        <v>2</v>
      </c>
      <c r="L735" s="841" t="s">
        <v>731</v>
      </c>
      <c r="M735" s="841">
        <v>43600</v>
      </c>
      <c r="N735" s="841" t="s">
        <v>732</v>
      </c>
      <c r="O735" s="841">
        <v>94980</v>
      </c>
      <c r="P735" s="841">
        <v>51380</v>
      </c>
      <c r="Q735" s="841">
        <v>17610</v>
      </c>
      <c r="R735" s="841">
        <v>22610</v>
      </c>
      <c r="S735" s="841"/>
      <c r="T735" s="841"/>
      <c r="U735" s="841"/>
      <c r="V735" s="841" t="s">
        <v>1003</v>
      </c>
      <c r="W735" s="841">
        <v>1</v>
      </c>
      <c r="X735" s="841"/>
    </row>
    <row r="736" spans="1:24" ht="12.75" customHeight="1">
      <c r="A736" s="841">
        <v>1380</v>
      </c>
      <c r="B736" s="841">
        <v>2803</v>
      </c>
      <c r="C736" s="841" t="s">
        <v>945</v>
      </c>
      <c r="D736" s="841" t="s">
        <v>946</v>
      </c>
      <c r="E736" s="841">
        <v>22365</v>
      </c>
      <c r="F736" s="841" t="s">
        <v>102</v>
      </c>
      <c r="G736" s="841" t="s">
        <v>1659</v>
      </c>
      <c r="H736" s="832" t="s">
        <v>1654</v>
      </c>
      <c r="I736" s="841"/>
      <c r="J736" s="841" t="s">
        <v>730</v>
      </c>
      <c r="K736" s="841">
        <v>3</v>
      </c>
      <c r="L736" s="841" t="s">
        <v>731</v>
      </c>
      <c r="M736" s="841">
        <v>43600</v>
      </c>
      <c r="N736" s="841" t="s">
        <v>742</v>
      </c>
      <c r="O736" s="841">
        <v>122380</v>
      </c>
      <c r="P736" s="841">
        <v>78780</v>
      </c>
      <c r="Q736" s="841">
        <v>17610</v>
      </c>
      <c r="R736" s="841">
        <v>17000</v>
      </c>
      <c r="S736" s="841"/>
      <c r="T736" s="841"/>
      <c r="U736" s="841"/>
      <c r="V736" s="841" t="s">
        <v>1003</v>
      </c>
      <c r="W736" s="841">
        <v>1</v>
      </c>
      <c r="X736" s="841"/>
    </row>
    <row r="737" spans="1:24" ht="12.75" customHeight="1">
      <c r="A737" s="841">
        <v>1710</v>
      </c>
      <c r="B737" s="841">
        <v>2840</v>
      </c>
      <c r="C737" s="841" t="s">
        <v>726</v>
      </c>
      <c r="D737" s="841" t="s">
        <v>727</v>
      </c>
      <c r="E737" s="841">
        <v>22375</v>
      </c>
      <c r="F737" s="841" t="s">
        <v>102</v>
      </c>
      <c r="G737" s="841" t="s">
        <v>1660</v>
      </c>
      <c r="H737" s="832" t="s">
        <v>1143</v>
      </c>
      <c r="I737" s="841"/>
      <c r="J737" s="841" t="s">
        <v>730</v>
      </c>
      <c r="K737" s="841">
        <v>2</v>
      </c>
      <c r="L737" s="841" t="s">
        <v>731</v>
      </c>
      <c r="M737" s="841">
        <v>43600</v>
      </c>
      <c r="N737" s="841" t="s">
        <v>732</v>
      </c>
      <c r="O737" s="841">
        <v>94980</v>
      </c>
      <c r="P737" s="841">
        <v>51380</v>
      </c>
      <c r="Q737" s="841">
        <v>17610</v>
      </c>
      <c r="R737" s="841">
        <v>22610</v>
      </c>
      <c r="S737" s="841"/>
      <c r="T737" s="841"/>
      <c r="U737" s="841"/>
      <c r="V737" s="841" t="s">
        <v>1003</v>
      </c>
      <c r="W737" s="841">
        <v>1</v>
      </c>
      <c r="X737" s="841"/>
    </row>
    <row r="738" spans="1:24" ht="12.75" customHeight="1">
      <c r="A738" s="841">
        <v>1560</v>
      </c>
      <c r="B738" s="841">
        <v>2814</v>
      </c>
      <c r="C738" s="841" t="s">
        <v>1411</v>
      </c>
      <c r="D738" s="841" t="s">
        <v>1112</v>
      </c>
      <c r="E738" s="841">
        <v>22376</v>
      </c>
      <c r="F738" s="841" t="s">
        <v>102</v>
      </c>
      <c r="G738" s="841" t="s">
        <v>1661</v>
      </c>
      <c r="H738" s="832" t="s">
        <v>1662</v>
      </c>
      <c r="I738" s="841"/>
      <c r="J738" s="841" t="s">
        <v>730</v>
      </c>
      <c r="K738" s="841">
        <v>3.6</v>
      </c>
      <c r="L738" s="841" t="s">
        <v>731</v>
      </c>
      <c r="M738" s="841">
        <v>43600</v>
      </c>
      <c r="N738" s="841" t="s">
        <v>908</v>
      </c>
      <c r="O738" s="841">
        <v>176040</v>
      </c>
      <c r="P738" s="841">
        <v>132440</v>
      </c>
      <c r="Q738" s="841">
        <v>17610</v>
      </c>
      <c r="R738" s="841">
        <v>22610</v>
      </c>
      <c r="S738" s="841"/>
      <c r="T738" s="841"/>
      <c r="U738" s="841"/>
      <c r="V738" s="841" t="s">
        <v>1003</v>
      </c>
      <c r="W738" s="841">
        <v>2</v>
      </c>
      <c r="X738" s="841"/>
    </row>
    <row r="739" spans="1:24" ht="12.75" customHeight="1">
      <c r="A739" s="841">
        <v>1605</v>
      </c>
      <c r="B739" s="841">
        <v>2813</v>
      </c>
      <c r="C739" s="841" t="s">
        <v>766</v>
      </c>
      <c r="D739" s="841" t="s">
        <v>767</v>
      </c>
      <c r="E739" s="841">
        <v>22377</v>
      </c>
      <c r="F739" s="841" t="s">
        <v>102</v>
      </c>
      <c r="G739" s="841" t="s">
        <v>1663</v>
      </c>
      <c r="H739" s="832" t="s">
        <v>1664</v>
      </c>
      <c r="I739" s="841"/>
      <c r="J739" s="841" t="s">
        <v>730</v>
      </c>
      <c r="K739" s="841">
        <v>15</v>
      </c>
      <c r="L739" s="841" t="s">
        <v>731</v>
      </c>
      <c r="M739" s="841">
        <v>43600</v>
      </c>
      <c r="N739" s="841" t="s">
        <v>769</v>
      </c>
      <c r="O739" s="841">
        <v>101540</v>
      </c>
      <c r="P739" s="841">
        <v>57940</v>
      </c>
      <c r="Q739" s="841">
        <v>17610</v>
      </c>
      <c r="R739" s="841">
        <v>17000</v>
      </c>
      <c r="S739" s="841"/>
      <c r="T739" s="841"/>
      <c r="U739" s="841"/>
      <c r="V739" s="841" t="s">
        <v>1003</v>
      </c>
      <c r="W739" s="841">
        <v>1</v>
      </c>
      <c r="X739" s="841"/>
    </row>
    <row r="740" spans="1:24" ht="12.75" customHeight="1">
      <c r="A740" s="841">
        <v>1605</v>
      </c>
      <c r="B740" s="841">
        <v>2813</v>
      </c>
      <c r="C740" s="841" t="s">
        <v>766</v>
      </c>
      <c r="D740" s="841" t="s">
        <v>767</v>
      </c>
      <c r="E740" s="841">
        <v>22378</v>
      </c>
      <c r="F740" s="841" t="s">
        <v>102</v>
      </c>
      <c r="G740" s="841" t="s">
        <v>1665</v>
      </c>
      <c r="H740" s="832" t="s">
        <v>1664</v>
      </c>
      <c r="I740" s="841"/>
      <c r="J740" s="841" t="s">
        <v>730</v>
      </c>
      <c r="K740" s="841">
        <v>15</v>
      </c>
      <c r="L740" s="841" t="s">
        <v>731</v>
      </c>
      <c r="M740" s="841">
        <v>43600</v>
      </c>
      <c r="N740" s="841" t="s">
        <v>769</v>
      </c>
      <c r="O740" s="841">
        <v>101540</v>
      </c>
      <c r="P740" s="841">
        <v>57940</v>
      </c>
      <c r="Q740" s="841">
        <v>17610</v>
      </c>
      <c r="R740" s="841">
        <v>17000</v>
      </c>
      <c r="S740" s="841"/>
      <c r="T740" s="841"/>
      <c r="U740" s="841"/>
      <c r="V740" s="841" t="s">
        <v>1003</v>
      </c>
      <c r="W740" s="841">
        <v>1</v>
      </c>
      <c r="X740" s="841"/>
    </row>
    <row r="741" spans="1:24" ht="12.75" customHeight="1">
      <c r="A741" s="841">
        <v>1235</v>
      </c>
      <c r="B741" s="841">
        <v>2824</v>
      </c>
      <c r="C741" s="841" t="s">
        <v>1097</v>
      </c>
      <c r="D741" s="841" t="s">
        <v>740</v>
      </c>
      <c r="E741" s="841">
        <v>22380</v>
      </c>
      <c r="F741" s="841" t="s">
        <v>102</v>
      </c>
      <c r="G741" s="841" t="s">
        <v>1666</v>
      </c>
      <c r="H741" s="832" t="s">
        <v>1651</v>
      </c>
      <c r="I741" s="841"/>
      <c r="J741" s="841" t="s">
        <v>730</v>
      </c>
      <c r="K741" s="841">
        <v>2</v>
      </c>
      <c r="L741" s="841" t="s">
        <v>731</v>
      </c>
      <c r="M741" s="841">
        <v>43600</v>
      </c>
      <c r="N741" s="841" t="s">
        <v>817</v>
      </c>
      <c r="O741" s="841">
        <v>164010</v>
      </c>
      <c r="P741" s="841">
        <v>120410</v>
      </c>
      <c r="Q741" s="841">
        <v>21500</v>
      </c>
      <c r="R741" s="841">
        <v>37020</v>
      </c>
      <c r="S741" s="841"/>
      <c r="T741" s="841"/>
      <c r="U741" s="841"/>
      <c r="V741" s="841" t="s">
        <v>1003</v>
      </c>
      <c r="W741" s="841">
        <v>1</v>
      </c>
      <c r="X741" s="841"/>
    </row>
    <row r="742" spans="1:24" ht="12.75" customHeight="1">
      <c r="A742" s="841">
        <v>1235</v>
      </c>
      <c r="B742" s="841">
        <v>2824</v>
      </c>
      <c r="C742" s="841" t="s">
        <v>1097</v>
      </c>
      <c r="D742" s="841" t="s">
        <v>740</v>
      </c>
      <c r="E742" s="841">
        <v>22382</v>
      </c>
      <c r="F742" s="841" t="s">
        <v>102</v>
      </c>
      <c r="G742" s="841" t="s">
        <v>1667</v>
      </c>
      <c r="H742" s="832" t="s">
        <v>1651</v>
      </c>
      <c r="I742" s="841"/>
      <c r="J742" s="841" t="s">
        <v>730</v>
      </c>
      <c r="K742" s="841">
        <v>4</v>
      </c>
      <c r="L742" s="841" t="s">
        <v>731</v>
      </c>
      <c r="M742" s="841">
        <v>43600</v>
      </c>
      <c r="N742" s="841" t="s">
        <v>817</v>
      </c>
      <c r="O742" s="841">
        <v>164010</v>
      </c>
      <c r="P742" s="841">
        <v>120410</v>
      </c>
      <c r="Q742" s="841">
        <v>21500</v>
      </c>
      <c r="R742" s="841">
        <v>37020</v>
      </c>
      <c r="S742" s="841"/>
      <c r="T742" s="841"/>
      <c r="U742" s="841"/>
      <c r="V742" s="841" t="s">
        <v>1003</v>
      </c>
      <c r="W742" s="841">
        <v>1</v>
      </c>
      <c r="X742" s="841"/>
    </row>
    <row r="743" spans="1:24" ht="12.75" customHeight="1">
      <c r="A743" s="841">
        <v>1235</v>
      </c>
      <c r="B743" s="841">
        <v>2824</v>
      </c>
      <c r="C743" s="841" t="s">
        <v>1097</v>
      </c>
      <c r="D743" s="841" t="s">
        <v>740</v>
      </c>
      <c r="E743" s="841">
        <v>22383</v>
      </c>
      <c r="F743" s="841" t="s">
        <v>102</v>
      </c>
      <c r="G743" s="841" t="s">
        <v>1668</v>
      </c>
      <c r="H743" s="832" t="s">
        <v>1651</v>
      </c>
      <c r="I743" s="841"/>
      <c r="J743" s="841" t="s">
        <v>730</v>
      </c>
      <c r="K743" s="841">
        <v>2</v>
      </c>
      <c r="L743" s="841" t="s">
        <v>731</v>
      </c>
      <c r="M743" s="841">
        <v>43600</v>
      </c>
      <c r="N743" s="841" t="s">
        <v>817</v>
      </c>
      <c r="O743" s="841">
        <v>164010</v>
      </c>
      <c r="P743" s="841">
        <v>120410</v>
      </c>
      <c r="Q743" s="841">
        <v>21500</v>
      </c>
      <c r="R743" s="841">
        <v>37020</v>
      </c>
      <c r="S743" s="841"/>
      <c r="T743" s="841"/>
      <c r="U743" s="841"/>
      <c r="V743" s="841" t="s">
        <v>1003</v>
      </c>
      <c r="W743" s="841">
        <v>1</v>
      </c>
      <c r="X743" s="841"/>
    </row>
    <row r="744" spans="1:24" ht="12.75" customHeight="1">
      <c r="A744" s="841">
        <v>1912</v>
      </c>
      <c r="B744" s="841">
        <v>2840</v>
      </c>
      <c r="C744" s="841" t="s">
        <v>726</v>
      </c>
      <c r="D744" s="841" t="s">
        <v>923</v>
      </c>
      <c r="E744" s="841">
        <v>22483</v>
      </c>
      <c r="F744" s="841" t="s">
        <v>102</v>
      </c>
      <c r="G744" s="841" t="s">
        <v>1669</v>
      </c>
      <c r="H744" s="832" t="s">
        <v>1670</v>
      </c>
      <c r="I744" s="841"/>
      <c r="J744" s="841" t="s">
        <v>730</v>
      </c>
      <c r="K744" s="841">
        <v>1</v>
      </c>
      <c r="L744" s="841" t="s">
        <v>1168</v>
      </c>
      <c r="M744" s="841">
        <v>43600</v>
      </c>
      <c r="N744" s="841" t="s">
        <v>732</v>
      </c>
      <c r="O744" s="841">
        <v>94980</v>
      </c>
      <c r="P744" s="841">
        <v>51380</v>
      </c>
      <c r="Q744" s="841">
        <v>9180</v>
      </c>
      <c r="R744" s="841">
        <v>8350</v>
      </c>
      <c r="S744" s="841"/>
      <c r="T744" s="841"/>
      <c r="U744" s="841"/>
      <c r="V744" s="841" t="s">
        <v>1003</v>
      </c>
      <c r="W744" s="841">
        <v>3</v>
      </c>
      <c r="X744" s="841"/>
    </row>
    <row r="745" spans="1:24" ht="12.75" customHeight="1">
      <c r="A745" s="841">
        <v>1550</v>
      </c>
      <c r="B745" s="841">
        <v>2820</v>
      </c>
      <c r="C745" s="841" t="s">
        <v>1149</v>
      </c>
      <c r="D745" s="841" t="s">
        <v>1112</v>
      </c>
      <c r="E745" s="841">
        <v>22484</v>
      </c>
      <c r="F745" s="841" t="s">
        <v>102</v>
      </c>
      <c r="G745" s="841" t="s">
        <v>1671</v>
      </c>
      <c r="H745" s="832" t="s">
        <v>1645</v>
      </c>
      <c r="I745" s="841"/>
      <c r="J745" s="841" t="s">
        <v>730</v>
      </c>
      <c r="K745" s="841">
        <v>1</v>
      </c>
      <c r="L745" s="841" t="s">
        <v>731</v>
      </c>
      <c r="M745" s="841">
        <v>43600</v>
      </c>
      <c r="N745" s="841" t="s">
        <v>1034</v>
      </c>
      <c r="O745" s="841">
        <v>210090</v>
      </c>
      <c r="P745" s="841">
        <v>166490</v>
      </c>
      <c r="Q745" s="841">
        <v>17610</v>
      </c>
      <c r="R745" s="841">
        <v>22610</v>
      </c>
      <c r="S745" s="841"/>
      <c r="T745" s="841"/>
      <c r="U745" s="841"/>
      <c r="V745" s="841" t="s">
        <v>1003</v>
      </c>
      <c r="W745" s="841">
        <v>2</v>
      </c>
      <c r="X745" s="841"/>
    </row>
    <row r="746" spans="1:24" ht="12.75" customHeight="1">
      <c r="A746" s="841">
        <v>1550</v>
      </c>
      <c r="B746" s="841">
        <v>2820</v>
      </c>
      <c r="C746" s="841" t="s">
        <v>1149</v>
      </c>
      <c r="D746" s="841" t="s">
        <v>1112</v>
      </c>
      <c r="E746" s="841">
        <v>22485</v>
      </c>
      <c r="F746" s="841" t="s">
        <v>102</v>
      </c>
      <c r="G746" s="841" t="s">
        <v>1672</v>
      </c>
      <c r="H746" s="832" t="s">
        <v>1645</v>
      </c>
      <c r="I746" s="841"/>
      <c r="J746" s="841" t="s">
        <v>730</v>
      </c>
      <c r="K746" s="841">
        <v>1</v>
      </c>
      <c r="L746" s="841" t="s">
        <v>731</v>
      </c>
      <c r="M746" s="841">
        <v>43600</v>
      </c>
      <c r="N746" s="841" t="s">
        <v>1034</v>
      </c>
      <c r="O746" s="841">
        <v>210090</v>
      </c>
      <c r="P746" s="841">
        <v>166490</v>
      </c>
      <c r="Q746" s="841">
        <v>17610</v>
      </c>
      <c r="R746" s="841">
        <v>22610</v>
      </c>
      <c r="S746" s="841"/>
      <c r="T746" s="841"/>
      <c r="U746" s="841"/>
      <c r="V746" s="841" t="s">
        <v>1003</v>
      </c>
      <c r="W746" s="841">
        <v>2</v>
      </c>
      <c r="X746" s="841"/>
    </row>
    <row r="747" spans="1:24" ht="12.75" customHeight="1">
      <c r="A747" s="841">
        <v>1912</v>
      </c>
      <c r="B747" s="841">
        <v>2840</v>
      </c>
      <c r="C747" s="841" t="s">
        <v>726</v>
      </c>
      <c r="D747" s="841" t="s">
        <v>923</v>
      </c>
      <c r="E747" s="841">
        <v>22486</v>
      </c>
      <c r="F747" s="841" t="s">
        <v>102</v>
      </c>
      <c r="G747" s="841" t="s">
        <v>1673</v>
      </c>
      <c r="H747" s="832" t="s">
        <v>1293</v>
      </c>
      <c r="I747" s="841"/>
      <c r="J747" s="841" t="s">
        <v>730</v>
      </c>
      <c r="K747" s="841">
        <v>2</v>
      </c>
      <c r="L747" s="841" t="s">
        <v>731</v>
      </c>
      <c r="M747" s="841">
        <v>43600</v>
      </c>
      <c r="N747" s="841" t="s">
        <v>732</v>
      </c>
      <c r="O747" s="841">
        <v>94980</v>
      </c>
      <c r="P747" s="841">
        <v>51380</v>
      </c>
      <c r="Q747" s="841">
        <v>9180</v>
      </c>
      <c r="R747" s="841">
        <v>8350</v>
      </c>
      <c r="S747" s="841"/>
      <c r="T747" s="841"/>
      <c r="U747" s="841"/>
      <c r="V747" s="841" t="s">
        <v>1003</v>
      </c>
      <c r="W747" s="841">
        <v>1</v>
      </c>
      <c r="X747" s="841"/>
    </row>
    <row r="748" spans="1:24" ht="12.75" customHeight="1">
      <c r="A748" s="841">
        <v>1912</v>
      </c>
      <c r="B748" s="841">
        <v>2840</v>
      </c>
      <c r="C748" s="841" t="s">
        <v>726</v>
      </c>
      <c r="D748" s="841" t="s">
        <v>923</v>
      </c>
      <c r="E748" s="841">
        <v>22487</v>
      </c>
      <c r="F748" s="841" t="s">
        <v>102</v>
      </c>
      <c r="G748" s="841" t="s">
        <v>1674</v>
      </c>
      <c r="H748" s="832" t="s">
        <v>1233</v>
      </c>
      <c r="I748" s="841"/>
      <c r="J748" s="841" t="s">
        <v>730</v>
      </c>
      <c r="K748" s="841">
        <v>2</v>
      </c>
      <c r="L748" s="841" t="s">
        <v>731</v>
      </c>
      <c r="M748" s="841">
        <v>43600</v>
      </c>
      <c r="N748" s="841" t="s">
        <v>732</v>
      </c>
      <c r="O748" s="841">
        <v>94980</v>
      </c>
      <c r="P748" s="841">
        <v>51380</v>
      </c>
      <c r="Q748" s="841">
        <v>9180</v>
      </c>
      <c r="R748" s="841">
        <v>8350</v>
      </c>
      <c r="S748" s="841"/>
      <c r="T748" s="841"/>
      <c r="U748" s="841"/>
      <c r="V748" s="841" t="s">
        <v>1003</v>
      </c>
      <c r="W748" s="841">
        <v>4</v>
      </c>
      <c r="X748" s="841"/>
    </row>
    <row r="749" spans="1:24" ht="12.75" customHeight="1">
      <c r="A749" s="841">
        <v>1912</v>
      </c>
      <c r="B749" s="841">
        <v>2840</v>
      </c>
      <c r="C749" s="841" t="s">
        <v>726</v>
      </c>
      <c r="D749" s="841" t="s">
        <v>923</v>
      </c>
      <c r="E749" s="841">
        <v>22488</v>
      </c>
      <c r="F749" s="841" t="s">
        <v>102</v>
      </c>
      <c r="G749" s="841" t="s">
        <v>1675</v>
      </c>
      <c r="H749" s="832" t="s">
        <v>1233</v>
      </c>
      <c r="I749" s="841"/>
      <c r="J749" s="841" t="s">
        <v>730</v>
      </c>
      <c r="K749" s="841">
        <v>2</v>
      </c>
      <c r="L749" s="841" t="s">
        <v>731</v>
      </c>
      <c r="M749" s="841">
        <v>43600</v>
      </c>
      <c r="N749" s="841" t="s">
        <v>732</v>
      </c>
      <c r="O749" s="841">
        <v>94980</v>
      </c>
      <c r="P749" s="841">
        <v>51380</v>
      </c>
      <c r="Q749" s="841">
        <v>9180</v>
      </c>
      <c r="R749" s="841">
        <v>8350</v>
      </c>
      <c r="S749" s="841"/>
      <c r="T749" s="841"/>
      <c r="U749" s="841"/>
      <c r="V749" s="841" t="s">
        <v>1003</v>
      </c>
      <c r="W749" s="841">
        <v>4</v>
      </c>
      <c r="X749" s="841"/>
    </row>
    <row r="750" spans="1:24" ht="12.75" customHeight="1">
      <c r="A750" s="841">
        <v>1912</v>
      </c>
      <c r="B750" s="841">
        <v>2840</v>
      </c>
      <c r="C750" s="841" t="s">
        <v>726</v>
      </c>
      <c r="D750" s="841" t="s">
        <v>923</v>
      </c>
      <c r="E750" s="841">
        <v>22489</v>
      </c>
      <c r="F750" s="841" t="s">
        <v>102</v>
      </c>
      <c r="G750" s="841" t="s">
        <v>1676</v>
      </c>
      <c r="H750" s="832" t="s">
        <v>1233</v>
      </c>
      <c r="I750" s="841"/>
      <c r="J750" s="841" t="s">
        <v>730</v>
      </c>
      <c r="K750" s="841">
        <v>3</v>
      </c>
      <c r="L750" s="841" t="s">
        <v>731</v>
      </c>
      <c r="M750" s="841">
        <v>43600</v>
      </c>
      <c r="N750" s="841" t="s">
        <v>732</v>
      </c>
      <c r="O750" s="841">
        <v>94980</v>
      </c>
      <c r="P750" s="841">
        <v>51380</v>
      </c>
      <c r="Q750" s="841">
        <v>9180</v>
      </c>
      <c r="R750" s="841">
        <v>8350</v>
      </c>
      <c r="S750" s="841"/>
      <c r="T750" s="841"/>
      <c r="U750" s="841"/>
      <c r="V750" s="841" t="s">
        <v>1003</v>
      </c>
      <c r="W750" s="841">
        <v>1</v>
      </c>
      <c r="X750" s="841"/>
    </row>
    <row r="751" spans="1:24" ht="12.75" customHeight="1">
      <c r="A751" s="841">
        <v>1034</v>
      </c>
      <c r="B751" s="841">
        <v>2840</v>
      </c>
      <c r="C751" s="841" t="s">
        <v>726</v>
      </c>
      <c r="D751" s="841" t="s">
        <v>946</v>
      </c>
      <c r="E751" s="841">
        <v>22490</v>
      </c>
      <c r="F751" s="841" t="s">
        <v>102</v>
      </c>
      <c r="G751" s="841" t="s">
        <v>1677</v>
      </c>
      <c r="H751" s="832" t="s">
        <v>1678</v>
      </c>
      <c r="I751" s="841"/>
      <c r="J751" s="841" t="s">
        <v>730</v>
      </c>
      <c r="K751" s="841">
        <v>2</v>
      </c>
      <c r="L751" s="841" t="s">
        <v>731</v>
      </c>
      <c r="M751" s="841">
        <v>43600</v>
      </c>
      <c r="N751" s="841" t="s">
        <v>732</v>
      </c>
      <c r="O751" s="841">
        <v>94980</v>
      </c>
      <c r="P751" s="841">
        <v>51380</v>
      </c>
      <c r="Q751" s="841">
        <v>17610</v>
      </c>
      <c r="R751" s="841">
        <v>22610</v>
      </c>
      <c r="S751" s="841"/>
      <c r="T751" s="841"/>
      <c r="U751" s="841"/>
      <c r="V751" s="841" t="s">
        <v>1003</v>
      </c>
      <c r="W751" s="841">
        <v>1</v>
      </c>
      <c r="X751" s="841"/>
    </row>
    <row r="752" spans="1:24" ht="12.75" customHeight="1">
      <c r="A752" s="841">
        <v>1500</v>
      </c>
      <c r="B752" s="841">
        <v>2823</v>
      </c>
      <c r="C752" s="841" t="s">
        <v>856</v>
      </c>
      <c r="D752" s="841" t="s">
        <v>740</v>
      </c>
      <c r="E752" s="841">
        <v>22491</v>
      </c>
      <c r="F752" s="841" t="s">
        <v>102</v>
      </c>
      <c r="G752" s="841" t="s">
        <v>1679</v>
      </c>
      <c r="H752" s="832" t="s">
        <v>1651</v>
      </c>
      <c r="I752" s="841"/>
      <c r="J752" s="841" t="s">
        <v>730</v>
      </c>
      <c r="K752" s="841">
        <v>2</v>
      </c>
      <c r="L752" s="841" t="s">
        <v>731</v>
      </c>
      <c r="M752" s="841">
        <v>43600</v>
      </c>
      <c r="N752" s="841" t="s">
        <v>747</v>
      </c>
      <c r="O752" s="841">
        <v>109600</v>
      </c>
      <c r="P752" s="841">
        <v>66000</v>
      </c>
      <c r="Q752" s="841">
        <v>17610</v>
      </c>
      <c r="R752" s="841">
        <v>22610</v>
      </c>
      <c r="S752" s="841"/>
      <c r="T752" s="841"/>
      <c r="U752" s="841"/>
      <c r="V752" s="841" t="s">
        <v>1003</v>
      </c>
      <c r="W752" s="841">
        <v>1</v>
      </c>
      <c r="X752" s="841"/>
    </row>
    <row r="753" spans="1:24" ht="12.75" customHeight="1">
      <c r="A753" s="841">
        <v>1034</v>
      </c>
      <c r="B753" s="841">
        <v>2840</v>
      </c>
      <c r="C753" s="841" t="s">
        <v>726</v>
      </c>
      <c r="D753" s="841" t="s">
        <v>946</v>
      </c>
      <c r="E753" s="841">
        <v>22492</v>
      </c>
      <c r="F753" s="841" t="s">
        <v>102</v>
      </c>
      <c r="G753" s="841" t="s">
        <v>1680</v>
      </c>
      <c r="H753" s="832" t="s">
        <v>1681</v>
      </c>
      <c r="I753" s="841"/>
      <c r="J753" s="841" t="s">
        <v>730</v>
      </c>
      <c r="K753" s="841">
        <v>5</v>
      </c>
      <c r="L753" s="841" t="s">
        <v>731</v>
      </c>
      <c r="M753" s="841">
        <v>43600</v>
      </c>
      <c r="N753" s="841" t="s">
        <v>732</v>
      </c>
      <c r="O753" s="841">
        <v>94980</v>
      </c>
      <c r="P753" s="841">
        <v>51380</v>
      </c>
      <c r="Q753" s="841">
        <v>17610</v>
      </c>
      <c r="R753" s="841">
        <v>22610</v>
      </c>
      <c r="S753" s="841"/>
      <c r="T753" s="841"/>
      <c r="U753" s="841"/>
      <c r="V753" s="841" t="s">
        <v>1003</v>
      </c>
      <c r="W753" s="841">
        <v>1</v>
      </c>
      <c r="X753" s="841"/>
    </row>
    <row r="754" spans="1:24" ht="12.75" customHeight="1">
      <c r="A754" s="841">
        <v>1034</v>
      </c>
      <c r="B754" s="841">
        <v>2840</v>
      </c>
      <c r="C754" s="841" t="s">
        <v>726</v>
      </c>
      <c r="D754" s="841" t="s">
        <v>946</v>
      </c>
      <c r="E754" s="841">
        <v>22493</v>
      </c>
      <c r="F754" s="841" t="s">
        <v>102</v>
      </c>
      <c r="G754" s="841" t="s">
        <v>1682</v>
      </c>
      <c r="H754" s="832" t="s">
        <v>1681</v>
      </c>
      <c r="I754" s="841"/>
      <c r="J754" s="841" t="s">
        <v>730</v>
      </c>
      <c r="K754" s="841">
        <v>5</v>
      </c>
      <c r="L754" s="841" t="s">
        <v>731</v>
      </c>
      <c r="M754" s="841">
        <v>43600</v>
      </c>
      <c r="N754" s="841" t="s">
        <v>732</v>
      </c>
      <c r="O754" s="841">
        <v>94980</v>
      </c>
      <c r="P754" s="841">
        <v>51380</v>
      </c>
      <c r="Q754" s="841">
        <v>17610</v>
      </c>
      <c r="R754" s="841">
        <v>22610</v>
      </c>
      <c r="S754" s="841"/>
      <c r="T754" s="841"/>
      <c r="U754" s="841"/>
      <c r="V754" s="841" t="s">
        <v>1003</v>
      </c>
      <c r="W754" s="841">
        <v>1</v>
      </c>
      <c r="X754" s="841"/>
    </row>
    <row r="755" spans="1:24" ht="12.75" customHeight="1">
      <c r="A755" s="841">
        <v>1700</v>
      </c>
      <c r="B755" s="841">
        <v>2840</v>
      </c>
      <c r="C755" s="841" t="s">
        <v>726</v>
      </c>
      <c r="D755" s="841" t="s">
        <v>745</v>
      </c>
      <c r="E755" s="841">
        <v>22494</v>
      </c>
      <c r="F755" s="841" t="s">
        <v>102</v>
      </c>
      <c r="G755" s="841" t="s">
        <v>1683</v>
      </c>
      <c r="H755" s="832" t="s">
        <v>1684</v>
      </c>
      <c r="I755" s="841"/>
      <c r="J755" s="841" t="s">
        <v>730</v>
      </c>
      <c r="K755" s="841">
        <v>6</v>
      </c>
      <c r="L755" s="841" t="s">
        <v>731</v>
      </c>
      <c r="M755" s="841">
        <v>43600</v>
      </c>
      <c r="N755" s="841" t="s">
        <v>732</v>
      </c>
      <c r="O755" s="841">
        <v>94980</v>
      </c>
      <c r="P755" s="841">
        <v>51380</v>
      </c>
      <c r="Q755" s="841">
        <v>17610</v>
      </c>
      <c r="R755" s="841">
        <v>22610</v>
      </c>
      <c r="S755" s="841"/>
      <c r="T755" s="841"/>
      <c r="U755" s="841"/>
      <c r="V755" s="841" t="s">
        <v>1003</v>
      </c>
      <c r="W755" s="841">
        <v>1</v>
      </c>
      <c r="X755" s="841"/>
    </row>
    <row r="756" spans="1:24" ht="12.75" customHeight="1">
      <c r="A756" s="841">
        <v>1034</v>
      </c>
      <c r="B756" s="841">
        <v>2840</v>
      </c>
      <c r="C756" s="841" t="s">
        <v>726</v>
      </c>
      <c r="D756" s="841" t="s">
        <v>946</v>
      </c>
      <c r="E756" s="841">
        <v>22496</v>
      </c>
      <c r="F756" s="841" t="s">
        <v>102</v>
      </c>
      <c r="G756" s="841" t="s">
        <v>1685</v>
      </c>
      <c r="H756" s="832" t="s">
        <v>1637</v>
      </c>
      <c r="I756" s="841"/>
      <c r="J756" s="841" t="s">
        <v>730</v>
      </c>
      <c r="K756" s="841">
        <v>2</v>
      </c>
      <c r="L756" s="841" t="s">
        <v>731</v>
      </c>
      <c r="M756" s="841">
        <v>43600</v>
      </c>
      <c r="N756" s="841" t="s">
        <v>732</v>
      </c>
      <c r="O756" s="841">
        <v>94980</v>
      </c>
      <c r="P756" s="841">
        <v>51380</v>
      </c>
      <c r="Q756" s="841">
        <v>17610</v>
      </c>
      <c r="R756" s="841">
        <v>22610</v>
      </c>
      <c r="S756" s="841"/>
      <c r="T756" s="841"/>
      <c r="U756" s="841"/>
      <c r="V756" s="841" t="s">
        <v>1003</v>
      </c>
      <c r="W756" s="841">
        <v>1</v>
      </c>
      <c r="X756" s="841"/>
    </row>
    <row r="757" spans="1:24" ht="12.75" customHeight="1">
      <c r="A757" s="841">
        <v>1550</v>
      </c>
      <c r="B757" s="841">
        <v>2820</v>
      </c>
      <c r="C757" s="841" t="s">
        <v>1149</v>
      </c>
      <c r="D757" s="841" t="s">
        <v>1112</v>
      </c>
      <c r="E757" s="841">
        <v>22497</v>
      </c>
      <c r="F757" s="841" t="s">
        <v>102</v>
      </c>
      <c r="G757" s="841" t="s">
        <v>1686</v>
      </c>
      <c r="H757" s="832" t="s">
        <v>1151</v>
      </c>
      <c r="I757" s="841"/>
      <c r="J757" s="841" t="s">
        <v>730</v>
      </c>
      <c r="K757" s="841">
        <v>1</v>
      </c>
      <c r="L757" s="841" t="s">
        <v>731</v>
      </c>
      <c r="M757" s="841">
        <v>43600</v>
      </c>
      <c r="N757" s="841" t="s">
        <v>1034</v>
      </c>
      <c r="O757" s="841">
        <v>210090</v>
      </c>
      <c r="P757" s="841">
        <v>166490</v>
      </c>
      <c r="Q757" s="841">
        <v>17610</v>
      </c>
      <c r="R757" s="841">
        <v>22610</v>
      </c>
      <c r="S757" s="841"/>
      <c r="T757" s="841"/>
      <c r="U757" s="841"/>
      <c r="V757" s="841" t="s">
        <v>1003</v>
      </c>
      <c r="W757" s="841">
        <v>2</v>
      </c>
      <c r="X757" s="841"/>
    </row>
    <row r="758" spans="1:24" ht="12.75" customHeight="1">
      <c r="A758" s="841">
        <v>1034</v>
      </c>
      <c r="B758" s="841">
        <v>2803</v>
      </c>
      <c r="C758" s="841" t="s">
        <v>945</v>
      </c>
      <c r="D758" s="841" t="s">
        <v>946</v>
      </c>
      <c r="E758" s="841">
        <v>22498</v>
      </c>
      <c r="F758" s="841" t="s">
        <v>102</v>
      </c>
      <c r="G758" s="841" t="s">
        <v>1687</v>
      </c>
      <c r="H758" s="832" t="s">
        <v>1637</v>
      </c>
      <c r="I758" s="841"/>
      <c r="J758" s="841" t="s">
        <v>730</v>
      </c>
      <c r="K758" s="841">
        <v>3</v>
      </c>
      <c r="L758" s="841" t="s">
        <v>731</v>
      </c>
      <c r="M758" s="841">
        <v>43600</v>
      </c>
      <c r="N758" s="841" t="s">
        <v>742</v>
      </c>
      <c r="O758" s="841">
        <v>122380</v>
      </c>
      <c r="P758" s="841">
        <v>78780</v>
      </c>
      <c r="Q758" s="841">
        <v>17610</v>
      </c>
      <c r="R758" s="841">
        <v>22610</v>
      </c>
      <c r="S758" s="841"/>
      <c r="T758" s="841"/>
      <c r="U758" s="841"/>
      <c r="V758" s="841" t="s">
        <v>1003</v>
      </c>
      <c r="W758" s="841">
        <v>1</v>
      </c>
      <c r="X758" s="841"/>
    </row>
    <row r="759" spans="1:24" ht="12.75" customHeight="1">
      <c r="A759" s="841">
        <v>6666</v>
      </c>
      <c r="B759" s="841">
        <v>2840</v>
      </c>
      <c r="C759" s="841" t="s">
        <v>726</v>
      </c>
      <c r="D759" s="841" t="s">
        <v>1688</v>
      </c>
      <c r="E759" s="841">
        <v>22499</v>
      </c>
      <c r="F759" s="841" t="s">
        <v>102</v>
      </c>
      <c r="G759" s="841" t="s">
        <v>1689</v>
      </c>
      <c r="H759" s="832" t="s">
        <v>1690</v>
      </c>
      <c r="I759" s="841"/>
      <c r="J759" s="841" t="s">
        <v>730</v>
      </c>
      <c r="K759" s="841">
        <v>40</v>
      </c>
      <c r="L759" s="841" t="s">
        <v>1691</v>
      </c>
      <c r="M759" s="841">
        <v>0</v>
      </c>
      <c r="N759" s="841" t="s">
        <v>732</v>
      </c>
      <c r="O759" s="841">
        <v>94980</v>
      </c>
      <c r="P759" s="841">
        <v>94980</v>
      </c>
      <c r="Q759" s="841">
        <v>9180</v>
      </c>
      <c r="R759" s="841">
        <v>8350</v>
      </c>
      <c r="S759" s="841"/>
      <c r="T759" s="841"/>
      <c r="U759" s="841"/>
      <c r="V759" s="841" t="s">
        <v>1003</v>
      </c>
      <c r="W759" s="841">
        <v>149</v>
      </c>
      <c r="X759" s="841"/>
    </row>
    <row r="760" spans="1:24" ht="12.75" customHeight="1">
      <c r="A760" s="841">
        <v>1034</v>
      </c>
      <c r="B760" s="841">
        <v>2800</v>
      </c>
      <c r="C760" s="841" t="s">
        <v>1468</v>
      </c>
      <c r="D760" s="841" t="s">
        <v>946</v>
      </c>
      <c r="E760" s="841">
        <v>22500</v>
      </c>
      <c r="F760" s="841" t="s">
        <v>102</v>
      </c>
      <c r="G760" s="841" t="s">
        <v>1692</v>
      </c>
      <c r="H760" s="832" t="s">
        <v>1643</v>
      </c>
      <c r="I760" s="841"/>
      <c r="J760" s="841" t="s">
        <v>730</v>
      </c>
      <c r="K760" s="841">
        <v>5</v>
      </c>
      <c r="L760" s="841" t="s">
        <v>731</v>
      </c>
      <c r="M760" s="841">
        <v>43600</v>
      </c>
      <c r="N760" s="841" t="s">
        <v>747</v>
      </c>
      <c r="O760" s="841">
        <v>109600</v>
      </c>
      <c r="P760" s="841">
        <v>66000</v>
      </c>
      <c r="Q760" s="841">
        <v>17610</v>
      </c>
      <c r="R760" s="841">
        <v>22610</v>
      </c>
      <c r="S760" s="841"/>
      <c r="T760" s="841"/>
      <c r="U760" s="841"/>
      <c r="V760" s="841" t="s">
        <v>1003</v>
      </c>
      <c r="W760" s="841">
        <v>1</v>
      </c>
      <c r="X760" s="841"/>
    </row>
    <row r="761" spans="1:24" ht="12.75" customHeight="1">
      <c r="A761" s="841">
        <v>1034</v>
      </c>
      <c r="B761" s="841">
        <v>2803</v>
      </c>
      <c r="C761" s="841" t="s">
        <v>945</v>
      </c>
      <c r="D761" s="841" t="s">
        <v>946</v>
      </c>
      <c r="E761" s="841">
        <v>22501</v>
      </c>
      <c r="F761" s="841" t="s">
        <v>102</v>
      </c>
      <c r="G761" s="841" t="s">
        <v>1693</v>
      </c>
      <c r="H761" s="832" t="s">
        <v>1694</v>
      </c>
      <c r="I761" s="841"/>
      <c r="J761" s="841" t="s">
        <v>730</v>
      </c>
      <c r="K761" s="841">
        <v>2</v>
      </c>
      <c r="L761" s="841" t="s">
        <v>731</v>
      </c>
      <c r="M761" s="841">
        <v>43600</v>
      </c>
      <c r="N761" s="841" t="s">
        <v>742</v>
      </c>
      <c r="O761" s="841">
        <v>122380</v>
      </c>
      <c r="P761" s="841">
        <v>78780</v>
      </c>
      <c r="Q761" s="841">
        <v>17610</v>
      </c>
      <c r="R761" s="841">
        <v>22610</v>
      </c>
      <c r="S761" s="841"/>
      <c r="T761" s="841"/>
      <c r="U761" s="841"/>
      <c r="V761" s="841" t="s">
        <v>1003</v>
      </c>
      <c r="W761" s="841">
        <v>1</v>
      </c>
      <c r="X761" s="841"/>
    </row>
    <row r="762" spans="1:24" ht="12.75" customHeight="1">
      <c r="A762" s="841">
        <v>1380</v>
      </c>
      <c r="B762" s="841">
        <v>2803</v>
      </c>
      <c r="C762" s="841" t="s">
        <v>945</v>
      </c>
      <c r="D762" s="841" t="s">
        <v>946</v>
      </c>
      <c r="E762" s="841">
        <v>22502</v>
      </c>
      <c r="F762" s="841" t="s">
        <v>102</v>
      </c>
      <c r="G762" s="841" t="s">
        <v>1695</v>
      </c>
      <c r="H762" s="832" t="s">
        <v>1696</v>
      </c>
      <c r="I762" s="841"/>
      <c r="J762" s="841" t="s">
        <v>730</v>
      </c>
      <c r="K762" s="841">
        <v>15</v>
      </c>
      <c r="L762" s="841" t="s">
        <v>731</v>
      </c>
      <c r="M762" s="841">
        <v>43600</v>
      </c>
      <c r="N762" s="841" t="s">
        <v>742</v>
      </c>
      <c r="O762" s="841">
        <v>122380</v>
      </c>
      <c r="P762" s="841">
        <v>78780</v>
      </c>
      <c r="Q762" s="841">
        <v>17610</v>
      </c>
      <c r="R762" s="841">
        <v>17000</v>
      </c>
      <c r="S762" s="841"/>
      <c r="T762" s="841"/>
      <c r="U762" s="841"/>
      <c r="V762" s="841" t="s">
        <v>1003</v>
      </c>
      <c r="W762" s="841">
        <v>1</v>
      </c>
      <c r="X762" s="841"/>
    </row>
    <row r="763" spans="1:24" ht="12.75" customHeight="1">
      <c r="A763" s="841">
        <v>1445</v>
      </c>
      <c r="B763" s="841">
        <v>2803</v>
      </c>
      <c r="C763" s="841" t="s">
        <v>945</v>
      </c>
      <c r="D763" s="841" t="s">
        <v>745</v>
      </c>
      <c r="E763" s="841">
        <v>22503</v>
      </c>
      <c r="F763" s="841" t="s">
        <v>102</v>
      </c>
      <c r="G763" s="841" t="s">
        <v>1697</v>
      </c>
      <c r="H763" s="832" t="s">
        <v>1698</v>
      </c>
      <c r="I763" s="841"/>
      <c r="J763" s="841" t="s">
        <v>730</v>
      </c>
      <c r="K763" s="841">
        <v>3</v>
      </c>
      <c r="L763" s="841" t="s">
        <v>731</v>
      </c>
      <c r="M763" s="841">
        <v>43600</v>
      </c>
      <c r="N763" s="841" t="s">
        <v>742</v>
      </c>
      <c r="O763" s="841">
        <v>122380</v>
      </c>
      <c r="P763" s="841">
        <v>78780</v>
      </c>
      <c r="Q763" s="841">
        <v>17610</v>
      </c>
      <c r="R763" s="841">
        <v>22610</v>
      </c>
      <c r="S763" s="841"/>
      <c r="T763" s="841"/>
      <c r="U763" s="841"/>
      <c r="V763" s="841" t="s">
        <v>1003</v>
      </c>
      <c r="W763" s="841">
        <v>1</v>
      </c>
      <c r="X763" s="841"/>
    </row>
    <row r="764" spans="1:24" ht="12.75" customHeight="1">
      <c r="A764" s="841">
        <v>1445</v>
      </c>
      <c r="B764" s="841">
        <v>2840</v>
      </c>
      <c r="C764" s="841" t="s">
        <v>726</v>
      </c>
      <c r="D764" s="841" t="s">
        <v>745</v>
      </c>
      <c r="E764" s="841">
        <v>22504</v>
      </c>
      <c r="F764" s="841" t="s">
        <v>102</v>
      </c>
      <c r="G764" s="841" t="s">
        <v>1699</v>
      </c>
      <c r="H764" s="832" t="s">
        <v>1698</v>
      </c>
      <c r="I764" s="841"/>
      <c r="J764" s="841" t="s">
        <v>730</v>
      </c>
      <c r="K764" s="841">
        <v>3</v>
      </c>
      <c r="L764" s="841" t="s">
        <v>731</v>
      </c>
      <c r="M764" s="841">
        <v>43600</v>
      </c>
      <c r="N764" s="841" t="s">
        <v>732</v>
      </c>
      <c r="O764" s="841">
        <v>94980</v>
      </c>
      <c r="P764" s="841">
        <v>51380</v>
      </c>
      <c r="Q764" s="841">
        <v>17610</v>
      </c>
      <c r="R764" s="841">
        <v>22610</v>
      </c>
      <c r="S764" s="841"/>
      <c r="T764" s="841"/>
      <c r="U764" s="841"/>
      <c r="V764" s="841" t="s">
        <v>1003</v>
      </c>
      <c r="W764" s="841">
        <v>1</v>
      </c>
      <c r="X764" s="841"/>
    </row>
    <row r="765" spans="1:24" ht="12.75" customHeight="1">
      <c r="A765" s="841">
        <v>1445</v>
      </c>
      <c r="B765" s="841">
        <v>2840</v>
      </c>
      <c r="C765" s="841" t="s">
        <v>726</v>
      </c>
      <c r="D765" s="841" t="s">
        <v>745</v>
      </c>
      <c r="E765" s="841">
        <v>22505</v>
      </c>
      <c r="F765" s="841" t="s">
        <v>102</v>
      </c>
      <c r="G765" s="841" t="s">
        <v>1700</v>
      </c>
      <c r="H765" s="832" t="s">
        <v>1698</v>
      </c>
      <c r="I765" s="841"/>
      <c r="J765" s="841" t="s">
        <v>730</v>
      </c>
      <c r="K765" s="841">
        <v>3</v>
      </c>
      <c r="L765" s="841" t="s">
        <v>731</v>
      </c>
      <c r="M765" s="841">
        <v>43600</v>
      </c>
      <c r="N765" s="841" t="s">
        <v>732</v>
      </c>
      <c r="O765" s="841">
        <v>94980</v>
      </c>
      <c r="P765" s="841">
        <v>51380</v>
      </c>
      <c r="Q765" s="841">
        <v>17610</v>
      </c>
      <c r="R765" s="841">
        <v>22610</v>
      </c>
      <c r="S765" s="841"/>
      <c r="T765" s="841"/>
      <c r="U765" s="841"/>
      <c r="V765" s="841" t="s">
        <v>1003</v>
      </c>
      <c r="W765" s="841">
        <v>1</v>
      </c>
      <c r="X765" s="841"/>
    </row>
    <row r="766" spans="1:24" ht="12.75" customHeight="1">
      <c r="A766" s="841">
        <v>6666</v>
      </c>
      <c r="B766" s="841">
        <v>2809</v>
      </c>
      <c r="C766" s="841" t="s">
        <v>1701</v>
      </c>
      <c r="D766" s="841" t="s">
        <v>1688</v>
      </c>
      <c r="E766" s="841">
        <v>22506</v>
      </c>
      <c r="F766" s="841" t="s">
        <v>102</v>
      </c>
      <c r="G766" s="841" t="s">
        <v>1702</v>
      </c>
      <c r="H766" s="832" t="s">
        <v>1703</v>
      </c>
      <c r="I766" s="841"/>
      <c r="J766" s="841" t="s">
        <v>730</v>
      </c>
      <c r="K766" s="841">
        <v>40</v>
      </c>
      <c r="L766" s="841" t="s">
        <v>1691</v>
      </c>
      <c r="M766" s="841">
        <v>0</v>
      </c>
      <c r="N766" s="841" t="s">
        <v>732</v>
      </c>
      <c r="O766" s="841">
        <v>94980</v>
      </c>
      <c r="P766" s="841">
        <v>94980</v>
      </c>
      <c r="Q766" s="841">
        <v>9180</v>
      </c>
      <c r="R766" s="841">
        <v>8350</v>
      </c>
      <c r="S766" s="841"/>
      <c r="T766" s="841"/>
      <c r="U766" s="841"/>
      <c r="V766" s="841" t="s">
        <v>1003</v>
      </c>
      <c r="W766" s="841">
        <v>149</v>
      </c>
      <c r="X766" s="841"/>
    </row>
    <row r="767" spans="1:24" ht="12.75" customHeight="1">
      <c r="A767" s="841">
        <v>6666</v>
      </c>
      <c r="B767" s="841">
        <v>2809</v>
      </c>
      <c r="C767" s="841" t="s">
        <v>1701</v>
      </c>
      <c r="D767" s="841" t="s">
        <v>1688</v>
      </c>
      <c r="E767" s="841">
        <v>22507</v>
      </c>
      <c r="F767" s="841" t="s">
        <v>102</v>
      </c>
      <c r="G767" s="841" t="s">
        <v>1704</v>
      </c>
      <c r="H767" s="832" t="s">
        <v>1703</v>
      </c>
      <c r="I767" s="841"/>
      <c r="J767" s="841" t="s">
        <v>730</v>
      </c>
      <c r="K767" s="841">
        <v>40</v>
      </c>
      <c r="L767" s="841" t="s">
        <v>1691</v>
      </c>
      <c r="M767" s="841">
        <v>0</v>
      </c>
      <c r="N767" s="841" t="s">
        <v>732</v>
      </c>
      <c r="O767" s="841">
        <v>94980</v>
      </c>
      <c r="P767" s="841">
        <v>94980</v>
      </c>
      <c r="Q767" s="841">
        <v>9180</v>
      </c>
      <c r="R767" s="841">
        <v>8350</v>
      </c>
      <c r="S767" s="841"/>
      <c r="T767" s="841"/>
      <c r="U767" s="841"/>
      <c r="V767" s="841" t="s">
        <v>1003</v>
      </c>
      <c r="W767" s="841">
        <v>149</v>
      </c>
      <c r="X767" s="841"/>
    </row>
    <row r="768" spans="1:24" ht="12.75" customHeight="1">
      <c r="A768" s="841">
        <v>6666</v>
      </c>
      <c r="B768" s="841">
        <v>2809</v>
      </c>
      <c r="C768" s="841" t="s">
        <v>1701</v>
      </c>
      <c r="D768" s="841" t="s">
        <v>1688</v>
      </c>
      <c r="E768" s="841">
        <v>22508</v>
      </c>
      <c r="F768" s="841" t="s">
        <v>102</v>
      </c>
      <c r="G768" s="841" t="s">
        <v>1705</v>
      </c>
      <c r="H768" s="832" t="s">
        <v>1703</v>
      </c>
      <c r="I768" s="841"/>
      <c r="J768" s="841" t="s">
        <v>730</v>
      </c>
      <c r="K768" s="841">
        <v>10</v>
      </c>
      <c r="L768" s="841" t="s">
        <v>1691</v>
      </c>
      <c r="M768" s="841">
        <v>0</v>
      </c>
      <c r="N768" s="841" t="s">
        <v>732</v>
      </c>
      <c r="O768" s="841">
        <v>94980</v>
      </c>
      <c r="P768" s="841">
        <v>94980</v>
      </c>
      <c r="Q768" s="841">
        <v>9180</v>
      </c>
      <c r="R768" s="841">
        <v>8350</v>
      </c>
      <c r="S768" s="841"/>
      <c r="T768" s="841"/>
      <c r="U768" s="841"/>
      <c r="V768" s="841" t="s">
        <v>1003</v>
      </c>
      <c r="W768" s="841">
        <v>151</v>
      </c>
      <c r="X768" s="841"/>
    </row>
    <row r="769" spans="1:24" ht="12.75" customHeight="1">
      <c r="A769" s="841">
        <v>6666</v>
      </c>
      <c r="B769" s="841">
        <v>2840</v>
      </c>
      <c r="C769" s="841" t="s">
        <v>726</v>
      </c>
      <c r="D769" s="841" t="s">
        <v>1688</v>
      </c>
      <c r="E769" s="841">
        <v>22510</v>
      </c>
      <c r="F769" s="841" t="s">
        <v>102</v>
      </c>
      <c r="G769" s="841" t="s">
        <v>1706</v>
      </c>
      <c r="H769" s="832" t="s">
        <v>1707</v>
      </c>
      <c r="I769" s="841"/>
      <c r="J769" s="841" t="s">
        <v>730</v>
      </c>
      <c r="K769" s="841">
        <v>40</v>
      </c>
      <c r="L769" s="841" t="s">
        <v>1077</v>
      </c>
      <c r="M769" s="841">
        <v>0</v>
      </c>
      <c r="N769" s="841" t="s">
        <v>732</v>
      </c>
      <c r="O769" s="841">
        <v>94980</v>
      </c>
      <c r="P769" s="841">
        <v>94980</v>
      </c>
      <c r="Q769" s="841">
        <v>9180</v>
      </c>
      <c r="R769" s="841">
        <v>8350</v>
      </c>
      <c r="S769" s="841"/>
      <c r="T769" s="841"/>
      <c r="U769" s="841"/>
      <c r="V769" s="841" t="s">
        <v>1003</v>
      </c>
      <c r="W769" s="841">
        <v>5</v>
      </c>
      <c r="X769" s="841"/>
    </row>
    <row r="770" spans="1:24" ht="12.75" customHeight="1">
      <c r="A770" s="841">
        <v>6666</v>
      </c>
      <c r="B770" s="841">
        <v>2840</v>
      </c>
      <c r="C770" s="841" t="s">
        <v>726</v>
      </c>
      <c r="D770" s="841" t="s">
        <v>1688</v>
      </c>
      <c r="E770" s="841">
        <v>22511</v>
      </c>
      <c r="F770" s="841" t="s">
        <v>102</v>
      </c>
      <c r="G770" s="841" t="s">
        <v>1708</v>
      </c>
      <c r="H770" s="832" t="s">
        <v>1707</v>
      </c>
      <c r="I770" s="841"/>
      <c r="J770" s="841" t="s">
        <v>730</v>
      </c>
      <c r="K770" s="841">
        <v>40</v>
      </c>
      <c r="L770" s="841" t="s">
        <v>1077</v>
      </c>
      <c r="M770" s="841">
        <v>0</v>
      </c>
      <c r="N770" s="841" t="s">
        <v>732</v>
      </c>
      <c r="O770" s="841">
        <v>94980</v>
      </c>
      <c r="P770" s="841">
        <v>94980</v>
      </c>
      <c r="Q770" s="841">
        <v>9180</v>
      </c>
      <c r="R770" s="841">
        <v>8350</v>
      </c>
      <c r="S770" s="841"/>
      <c r="T770" s="841"/>
      <c r="U770" s="841"/>
      <c r="V770" s="841" t="s">
        <v>1003</v>
      </c>
      <c r="W770" s="841">
        <v>5</v>
      </c>
      <c r="X770" s="841"/>
    </row>
    <row r="771" spans="1:24" ht="12.75" customHeight="1">
      <c r="A771" s="841">
        <v>6666</v>
      </c>
      <c r="B771" s="841">
        <v>2809</v>
      </c>
      <c r="C771" s="841" t="s">
        <v>1701</v>
      </c>
      <c r="D771" s="841" t="s">
        <v>1688</v>
      </c>
      <c r="E771" s="841">
        <v>22512</v>
      </c>
      <c r="F771" s="841" t="s">
        <v>102</v>
      </c>
      <c r="G771" s="841" t="s">
        <v>1709</v>
      </c>
      <c r="H771" s="832" t="s">
        <v>1707</v>
      </c>
      <c r="I771" s="841"/>
      <c r="J771" s="841" t="s">
        <v>730</v>
      </c>
      <c r="K771" s="841">
        <v>40</v>
      </c>
      <c r="L771" s="841" t="s">
        <v>1077</v>
      </c>
      <c r="M771" s="841">
        <v>0</v>
      </c>
      <c r="N771" s="841" t="s">
        <v>732</v>
      </c>
      <c r="O771" s="841">
        <v>94980</v>
      </c>
      <c r="P771" s="841">
        <v>94980</v>
      </c>
      <c r="Q771" s="841">
        <v>9180</v>
      </c>
      <c r="R771" s="841">
        <v>8350</v>
      </c>
      <c r="S771" s="841"/>
      <c r="T771" s="841"/>
      <c r="U771" s="841"/>
      <c r="V771" s="841" t="s">
        <v>1003</v>
      </c>
      <c r="W771" s="841">
        <v>5</v>
      </c>
      <c r="X771" s="841"/>
    </row>
    <row r="772" spans="1:24" ht="12.75" customHeight="1">
      <c r="A772" s="841">
        <v>6666</v>
      </c>
      <c r="B772" s="841">
        <v>2809</v>
      </c>
      <c r="C772" s="841" t="s">
        <v>1701</v>
      </c>
      <c r="D772" s="841" t="s">
        <v>1688</v>
      </c>
      <c r="E772" s="841">
        <v>22513</v>
      </c>
      <c r="F772" s="841" t="s">
        <v>102</v>
      </c>
      <c r="G772" s="841" t="s">
        <v>1710</v>
      </c>
      <c r="H772" s="832" t="s">
        <v>1707</v>
      </c>
      <c r="I772" s="841"/>
      <c r="J772" s="841" t="s">
        <v>730</v>
      </c>
      <c r="K772" s="841">
        <v>40</v>
      </c>
      <c r="L772" s="841" t="s">
        <v>1077</v>
      </c>
      <c r="M772" s="841">
        <v>0</v>
      </c>
      <c r="N772" s="841" t="s">
        <v>732</v>
      </c>
      <c r="O772" s="841">
        <v>94980</v>
      </c>
      <c r="P772" s="841">
        <v>94980</v>
      </c>
      <c r="Q772" s="841">
        <v>9180</v>
      </c>
      <c r="R772" s="841">
        <v>8350</v>
      </c>
      <c r="S772" s="841"/>
      <c r="T772" s="841"/>
      <c r="U772" s="841"/>
      <c r="V772" s="841" t="s">
        <v>1003</v>
      </c>
      <c r="W772" s="841">
        <v>5</v>
      </c>
      <c r="X772" s="841"/>
    </row>
    <row r="773" spans="1:24" ht="12.75" customHeight="1">
      <c r="A773" s="841">
        <v>6666</v>
      </c>
      <c r="B773" s="841">
        <v>2809</v>
      </c>
      <c r="C773" s="841" t="s">
        <v>1701</v>
      </c>
      <c r="D773" s="841" t="s">
        <v>1688</v>
      </c>
      <c r="E773" s="841">
        <v>22514</v>
      </c>
      <c r="F773" s="841" t="s">
        <v>102</v>
      </c>
      <c r="G773" s="841" t="s">
        <v>1711</v>
      </c>
      <c r="H773" s="832" t="s">
        <v>1707</v>
      </c>
      <c r="I773" s="841"/>
      <c r="J773" s="841" t="s">
        <v>730</v>
      </c>
      <c r="K773" s="841">
        <v>40</v>
      </c>
      <c r="L773" s="841" t="s">
        <v>1077</v>
      </c>
      <c r="M773" s="841">
        <v>0</v>
      </c>
      <c r="N773" s="841" t="s">
        <v>732</v>
      </c>
      <c r="O773" s="841">
        <v>94980</v>
      </c>
      <c r="P773" s="841">
        <v>94980</v>
      </c>
      <c r="Q773" s="841">
        <v>9180</v>
      </c>
      <c r="R773" s="841">
        <v>8350</v>
      </c>
      <c r="S773" s="841"/>
      <c r="T773" s="841"/>
      <c r="U773" s="841"/>
      <c r="V773" s="841" t="s">
        <v>1003</v>
      </c>
      <c r="W773" s="841">
        <v>5</v>
      </c>
      <c r="X773" s="841"/>
    </row>
    <row r="774" spans="1:24" ht="12.75" customHeight="1">
      <c r="A774" s="841">
        <v>6666</v>
      </c>
      <c r="B774" s="841">
        <v>2809</v>
      </c>
      <c r="C774" s="841" t="s">
        <v>1701</v>
      </c>
      <c r="D774" s="841" t="s">
        <v>1688</v>
      </c>
      <c r="E774" s="841">
        <v>22515</v>
      </c>
      <c r="F774" s="841" t="s">
        <v>102</v>
      </c>
      <c r="G774" s="841" t="s">
        <v>1712</v>
      </c>
      <c r="H774" s="832" t="s">
        <v>1707</v>
      </c>
      <c r="I774" s="841"/>
      <c r="J774" s="841" t="s">
        <v>730</v>
      </c>
      <c r="K774" s="841">
        <v>40</v>
      </c>
      <c r="L774" s="841" t="s">
        <v>1077</v>
      </c>
      <c r="M774" s="841">
        <v>0</v>
      </c>
      <c r="N774" s="841" t="s">
        <v>732</v>
      </c>
      <c r="O774" s="841">
        <v>94980</v>
      </c>
      <c r="P774" s="841">
        <v>94980</v>
      </c>
      <c r="Q774" s="841">
        <v>9180</v>
      </c>
      <c r="R774" s="841">
        <v>8350</v>
      </c>
      <c r="S774" s="841"/>
      <c r="T774" s="841"/>
      <c r="U774" s="841"/>
      <c r="V774" s="841" t="s">
        <v>1003</v>
      </c>
      <c r="W774" s="841">
        <v>5</v>
      </c>
      <c r="X774" s="841"/>
    </row>
    <row r="775" spans="1:24" ht="12.75" customHeight="1">
      <c r="A775" s="841">
        <v>6666</v>
      </c>
      <c r="B775" s="841">
        <v>2809</v>
      </c>
      <c r="C775" s="841" t="s">
        <v>1701</v>
      </c>
      <c r="D775" s="841" t="s">
        <v>1688</v>
      </c>
      <c r="E775" s="841">
        <v>22516</v>
      </c>
      <c r="F775" s="841" t="s">
        <v>102</v>
      </c>
      <c r="G775" s="841" t="s">
        <v>1713</v>
      </c>
      <c r="H775" s="832" t="s">
        <v>1707</v>
      </c>
      <c r="I775" s="841"/>
      <c r="J775" s="841" t="s">
        <v>730</v>
      </c>
      <c r="K775" s="841">
        <v>10</v>
      </c>
      <c r="L775" s="841" t="s">
        <v>1077</v>
      </c>
      <c r="M775" s="841">
        <v>0</v>
      </c>
      <c r="N775" s="841" t="s">
        <v>732</v>
      </c>
      <c r="O775" s="841">
        <v>94980</v>
      </c>
      <c r="P775" s="841">
        <v>94980</v>
      </c>
      <c r="Q775" s="841">
        <v>9180</v>
      </c>
      <c r="R775" s="841">
        <v>8350</v>
      </c>
      <c r="S775" s="841"/>
      <c r="T775" s="841"/>
      <c r="U775" s="841"/>
      <c r="V775" s="841" t="s">
        <v>1003</v>
      </c>
      <c r="W775" s="841">
        <v>5</v>
      </c>
      <c r="X775" s="841"/>
    </row>
    <row r="776" spans="1:24" ht="12.75" customHeight="1">
      <c r="A776" s="841">
        <v>6666</v>
      </c>
      <c r="B776" s="841">
        <v>2809</v>
      </c>
      <c r="C776" s="841" t="s">
        <v>1701</v>
      </c>
      <c r="D776" s="841" t="s">
        <v>1688</v>
      </c>
      <c r="E776" s="841">
        <v>22517</v>
      </c>
      <c r="F776" s="841" t="s">
        <v>102</v>
      </c>
      <c r="G776" s="841" t="s">
        <v>1714</v>
      </c>
      <c r="H776" s="832" t="s">
        <v>1707</v>
      </c>
      <c r="I776" s="841"/>
      <c r="J776" s="841" t="s">
        <v>730</v>
      </c>
      <c r="K776" s="841">
        <v>10</v>
      </c>
      <c r="L776" s="841" t="s">
        <v>1077</v>
      </c>
      <c r="M776" s="841">
        <v>0</v>
      </c>
      <c r="N776" s="841" t="s">
        <v>732</v>
      </c>
      <c r="O776" s="841">
        <v>94980</v>
      </c>
      <c r="P776" s="841">
        <v>94980</v>
      </c>
      <c r="Q776" s="841">
        <v>9180</v>
      </c>
      <c r="R776" s="841">
        <v>8350</v>
      </c>
      <c r="S776" s="841"/>
      <c r="T776" s="841"/>
      <c r="U776" s="841"/>
      <c r="V776" s="841" t="s">
        <v>1003</v>
      </c>
      <c r="W776" s="841">
        <v>5</v>
      </c>
      <c r="X776" s="841"/>
    </row>
    <row r="777" spans="1:24" ht="12.75" customHeight="1">
      <c r="A777" s="841">
        <v>1380</v>
      </c>
      <c r="B777" s="841">
        <v>2803</v>
      </c>
      <c r="C777" s="841" t="s">
        <v>945</v>
      </c>
      <c r="D777" s="841" t="s">
        <v>946</v>
      </c>
      <c r="E777" s="841">
        <v>22518</v>
      </c>
      <c r="F777" s="841" t="s">
        <v>102</v>
      </c>
      <c r="G777" s="841" t="s">
        <v>1715</v>
      </c>
      <c r="H777" s="832" t="s">
        <v>1694</v>
      </c>
      <c r="I777" s="841"/>
      <c r="J777" s="841" t="s">
        <v>730</v>
      </c>
      <c r="K777" s="841">
        <v>3</v>
      </c>
      <c r="L777" s="841" t="s">
        <v>731</v>
      </c>
      <c r="M777" s="841">
        <v>43600</v>
      </c>
      <c r="N777" s="841" t="s">
        <v>742</v>
      </c>
      <c r="O777" s="841">
        <v>122380</v>
      </c>
      <c r="P777" s="841">
        <v>78780</v>
      </c>
      <c r="Q777" s="841">
        <v>17610</v>
      </c>
      <c r="R777" s="841">
        <v>17000</v>
      </c>
      <c r="S777" s="841"/>
      <c r="T777" s="841"/>
      <c r="U777" s="841"/>
      <c r="V777" s="841" t="s">
        <v>1003</v>
      </c>
      <c r="W777" s="841">
        <v>1</v>
      </c>
      <c r="X777" s="841"/>
    </row>
    <row r="778" spans="1:24" ht="12.75" customHeight="1">
      <c r="A778" s="841">
        <v>1034</v>
      </c>
      <c r="B778" s="841">
        <v>2803</v>
      </c>
      <c r="C778" s="841" t="s">
        <v>945</v>
      </c>
      <c r="D778" s="841" t="s">
        <v>946</v>
      </c>
      <c r="E778" s="841">
        <v>22519</v>
      </c>
      <c r="F778" s="841" t="s">
        <v>102</v>
      </c>
      <c r="G778" s="841" t="s">
        <v>1716</v>
      </c>
      <c r="H778" s="832" t="s">
        <v>1694</v>
      </c>
      <c r="I778" s="841"/>
      <c r="J778" s="841" t="s">
        <v>730</v>
      </c>
      <c r="K778" s="841">
        <v>2</v>
      </c>
      <c r="L778" s="841" t="s">
        <v>731</v>
      </c>
      <c r="M778" s="841">
        <v>43600</v>
      </c>
      <c r="N778" s="841" t="s">
        <v>742</v>
      </c>
      <c r="O778" s="841">
        <v>122380</v>
      </c>
      <c r="P778" s="841">
        <v>78780</v>
      </c>
      <c r="Q778" s="841">
        <v>17610</v>
      </c>
      <c r="R778" s="841">
        <v>22610</v>
      </c>
      <c r="S778" s="841"/>
      <c r="T778" s="841"/>
      <c r="U778" s="841"/>
      <c r="V778" s="841" t="s">
        <v>1003</v>
      </c>
      <c r="W778" s="841">
        <v>1</v>
      </c>
      <c r="X778" s="841"/>
    </row>
    <row r="779" spans="1:24" ht="12.75" customHeight="1">
      <c r="A779" s="841">
        <v>1034</v>
      </c>
      <c r="B779" s="841">
        <v>2840</v>
      </c>
      <c r="C779" s="841" t="s">
        <v>726</v>
      </c>
      <c r="D779" s="841" t="s">
        <v>946</v>
      </c>
      <c r="E779" s="841">
        <v>22521</v>
      </c>
      <c r="F779" s="841" t="s">
        <v>102</v>
      </c>
      <c r="G779" s="841" t="s">
        <v>1717</v>
      </c>
      <c r="H779" s="832" t="s">
        <v>1718</v>
      </c>
      <c r="I779" s="841"/>
      <c r="J779" s="841" t="s">
        <v>730</v>
      </c>
      <c r="K779" s="841">
        <v>1</v>
      </c>
      <c r="L779" s="841" t="s">
        <v>731</v>
      </c>
      <c r="M779" s="841">
        <v>43600</v>
      </c>
      <c r="N779" s="841" t="s">
        <v>732</v>
      </c>
      <c r="O779" s="841">
        <v>94980</v>
      </c>
      <c r="P779" s="841">
        <v>51380</v>
      </c>
      <c r="Q779" s="841">
        <v>17610</v>
      </c>
      <c r="R779" s="841">
        <v>22610</v>
      </c>
      <c r="S779" s="841"/>
      <c r="T779" s="841"/>
      <c r="U779" s="841"/>
      <c r="V779" s="841" t="s">
        <v>1003</v>
      </c>
      <c r="W779" s="841">
        <v>1</v>
      </c>
      <c r="X779" s="841"/>
    </row>
    <row r="780" spans="1:24" ht="12.75" customHeight="1">
      <c r="A780" s="841">
        <v>1330</v>
      </c>
      <c r="B780" s="841">
        <v>2840</v>
      </c>
      <c r="C780" s="841" t="s">
        <v>726</v>
      </c>
      <c r="D780" s="841" t="s">
        <v>919</v>
      </c>
      <c r="E780" s="841">
        <v>22522</v>
      </c>
      <c r="F780" s="841" t="s">
        <v>102</v>
      </c>
      <c r="G780" s="841" t="s">
        <v>1719</v>
      </c>
      <c r="H780" s="832" t="s">
        <v>1720</v>
      </c>
      <c r="I780" s="841"/>
      <c r="J780" s="841" t="s">
        <v>730</v>
      </c>
      <c r="K780" s="841">
        <v>2</v>
      </c>
      <c r="L780" s="841" t="s">
        <v>731</v>
      </c>
      <c r="M780" s="841">
        <v>43600</v>
      </c>
      <c r="N780" s="841" t="s">
        <v>732</v>
      </c>
      <c r="O780" s="841">
        <v>94980</v>
      </c>
      <c r="P780" s="841">
        <v>51380</v>
      </c>
      <c r="Q780" s="841">
        <v>17610</v>
      </c>
      <c r="R780" s="841">
        <v>29240</v>
      </c>
      <c r="S780" s="841"/>
      <c r="T780" s="841"/>
      <c r="U780" s="841"/>
      <c r="V780" s="841" t="s">
        <v>1003</v>
      </c>
      <c r="W780" s="841">
        <v>1</v>
      </c>
      <c r="X780" s="841"/>
    </row>
    <row r="781" spans="1:24" ht="12.75" customHeight="1">
      <c r="A781" s="841">
        <v>1330</v>
      </c>
      <c r="B781" s="841">
        <v>2840</v>
      </c>
      <c r="C781" s="841" t="s">
        <v>726</v>
      </c>
      <c r="D781" s="841" t="s">
        <v>919</v>
      </c>
      <c r="E781" s="841">
        <v>22523</v>
      </c>
      <c r="F781" s="841" t="s">
        <v>102</v>
      </c>
      <c r="G781" s="841" t="s">
        <v>1721</v>
      </c>
      <c r="H781" s="832" t="s">
        <v>1720</v>
      </c>
      <c r="I781" s="841"/>
      <c r="J781" s="841" t="s">
        <v>730</v>
      </c>
      <c r="K781" s="841">
        <v>2</v>
      </c>
      <c r="L781" s="841" t="s">
        <v>731</v>
      </c>
      <c r="M781" s="841">
        <v>43600</v>
      </c>
      <c r="N781" s="841" t="s">
        <v>732</v>
      </c>
      <c r="O781" s="841">
        <v>94980</v>
      </c>
      <c r="P781" s="841">
        <v>51380</v>
      </c>
      <c r="Q781" s="841">
        <v>17610</v>
      </c>
      <c r="R781" s="841">
        <v>29240</v>
      </c>
      <c r="S781" s="841"/>
      <c r="T781" s="841"/>
      <c r="U781" s="841"/>
      <c r="V781" s="841" t="s">
        <v>1003</v>
      </c>
      <c r="W781" s="841">
        <v>1</v>
      </c>
      <c r="X781" s="841"/>
    </row>
    <row r="782" spans="1:24" ht="12.75" customHeight="1">
      <c r="A782" s="841">
        <v>1330</v>
      </c>
      <c r="B782" s="841">
        <v>2840</v>
      </c>
      <c r="C782" s="841" t="s">
        <v>726</v>
      </c>
      <c r="D782" s="841" t="s">
        <v>919</v>
      </c>
      <c r="E782" s="841">
        <v>22524</v>
      </c>
      <c r="F782" s="841" t="s">
        <v>102</v>
      </c>
      <c r="G782" s="841" t="s">
        <v>1722</v>
      </c>
      <c r="H782" s="832" t="s">
        <v>1723</v>
      </c>
      <c r="I782" s="841"/>
      <c r="J782" s="841" t="s">
        <v>730</v>
      </c>
      <c r="K782" s="841">
        <v>1</v>
      </c>
      <c r="L782" s="841" t="s">
        <v>731</v>
      </c>
      <c r="M782" s="841">
        <v>43600</v>
      </c>
      <c r="N782" s="841" t="s">
        <v>732</v>
      </c>
      <c r="O782" s="841">
        <v>94980</v>
      </c>
      <c r="P782" s="841">
        <v>51380</v>
      </c>
      <c r="Q782" s="841">
        <v>17610</v>
      </c>
      <c r="R782" s="841">
        <v>29240</v>
      </c>
      <c r="S782" s="841"/>
      <c r="T782" s="841"/>
      <c r="U782" s="841"/>
      <c r="V782" s="841" t="s">
        <v>1003</v>
      </c>
      <c r="W782" s="841">
        <v>1</v>
      </c>
      <c r="X782" s="841"/>
    </row>
    <row r="783" spans="1:24" ht="12.75" customHeight="1">
      <c r="A783" s="841">
        <v>1330</v>
      </c>
      <c r="B783" s="841">
        <v>2840</v>
      </c>
      <c r="C783" s="841" t="s">
        <v>726</v>
      </c>
      <c r="D783" s="841" t="s">
        <v>919</v>
      </c>
      <c r="E783" s="841">
        <v>22525</v>
      </c>
      <c r="F783" s="841" t="s">
        <v>102</v>
      </c>
      <c r="G783" s="841" t="s">
        <v>1724</v>
      </c>
      <c r="H783" s="832" t="s">
        <v>1723</v>
      </c>
      <c r="I783" s="841"/>
      <c r="J783" s="841" t="s">
        <v>730</v>
      </c>
      <c r="K783" s="841">
        <v>1</v>
      </c>
      <c r="L783" s="841" t="s">
        <v>731</v>
      </c>
      <c r="M783" s="841">
        <v>43600</v>
      </c>
      <c r="N783" s="841" t="s">
        <v>732</v>
      </c>
      <c r="O783" s="841">
        <v>94980</v>
      </c>
      <c r="P783" s="841">
        <v>51380</v>
      </c>
      <c r="Q783" s="841">
        <v>17610</v>
      </c>
      <c r="R783" s="841">
        <v>29240</v>
      </c>
      <c r="S783" s="841"/>
      <c r="T783" s="841"/>
      <c r="U783" s="841"/>
      <c r="V783" s="841" t="s">
        <v>1003</v>
      </c>
      <c r="W783" s="841">
        <v>1</v>
      </c>
      <c r="X783" s="841"/>
    </row>
    <row r="784" spans="1:24" ht="12.75" customHeight="1">
      <c r="A784" s="841">
        <v>1330</v>
      </c>
      <c r="B784" s="841">
        <v>2840</v>
      </c>
      <c r="C784" s="841" t="s">
        <v>726</v>
      </c>
      <c r="D784" s="841" t="s">
        <v>919</v>
      </c>
      <c r="E784" s="841">
        <v>22526</v>
      </c>
      <c r="F784" s="841" t="s">
        <v>102</v>
      </c>
      <c r="G784" s="841" t="s">
        <v>1725</v>
      </c>
      <c r="H784" s="832" t="s">
        <v>1723</v>
      </c>
      <c r="I784" s="841"/>
      <c r="J784" s="841" t="s">
        <v>730</v>
      </c>
      <c r="K784" s="841">
        <v>1</v>
      </c>
      <c r="L784" s="841" t="s">
        <v>731</v>
      </c>
      <c r="M784" s="841">
        <v>43600</v>
      </c>
      <c r="N784" s="841" t="s">
        <v>732</v>
      </c>
      <c r="O784" s="841">
        <v>94980</v>
      </c>
      <c r="P784" s="841">
        <v>51380</v>
      </c>
      <c r="Q784" s="841">
        <v>17610</v>
      </c>
      <c r="R784" s="841">
        <v>29240</v>
      </c>
      <c r="S784" s="841"/>
      <c r="T784" s="841"/>
      <c r="U784" s="841"/>
      <c r="V784" s="841" t="s">
        <v>1003</v>
      </c>
      <c r="W784" s="841">
        <v>1</v>
      </c>
      <c r="X784" s="841"/>
    </row>
    <row r="785" spans="1:24" ht="12.75" customHeight="1">
      <c r="A785" s="841">
        <v>1500</v>
      </c>
      <c r="B785" s="841">
        <v>2823</v>
      </c>
      <c r="C785" s="841" t="s">
        <v>856</v>
      </c>
      <c r="D785" s="841" t="s">
        <v>740</v>
      </c>
      <c r="E785" s="841">
        <v>22527</v>
      </c>
      <c r="F785" s="841" t="s">
        <v>102</v>
      </c>
      <c r="G785" s="841" t="s">
        <v>1726</v>
      </c>
      <c r="H785" s="832" t="s">
        <v>1684</v>
      </c>
      <c r="I785" s="841"/>
      <c r="J785" s="841" t="s">
        <v>730</v>
      </c>
      <c r="K785" s="841">
        <v>1</v>
      </c>
      <c r="L785" s="841" t="s">
        <v>731</v>
      </c>
      <c r="M785" s="841">
        <v>43600</v>
      </c>
      <c r="N785" s="841" t="s">
        <v>747</v>
      </c>
      <c r="O785" s="841">
        <v>109600</v>
      </c>
      <c r="P785" s="841">
        <v>66000</v>
      </c>
      <c r="Q785" s="841">
        <v>17610</v>
      </c>
      <c r="R785" s="841">
        <v>22610</v>
      </c>
      <c r="S785" s="841"/>
      <c r="T785" s="841"/>
      <c r="U785" s="841"/>
      <c r="V785" s="841" t="s">
        <v>1003</v>
      </c>
      <c r="W785" s="841">
        <v>1</v>
      </c>
      <c r="X785" s="841"/>
    </row>
    <row r="786" spans="1:24" ht="12.75" customHeight="1">
      <c r="A786" s="841">
        <v>1110</v>
      </c>
      <c r="B786" s="841">
        <v>2836</v>
      </c>
      <c r="C786" s="841" t="s">
        <v>1030</v>
      </c>
      <c r="D786" s="841" t="s">
        <v>740</v>
      </c>
      <c r="E786" s="841">
        <v>22528</v>
      </c>
      <c r="F786" s="841" t="s">
        <v>102</v>
      </c>
      <c r="G786" s="841" t="s">
        <v>1727</v>
      </c>
      <c r="H786" s="832" t="s">
        <v>1684</v>
      </c>
      <c r="I786" s="841"/>
      <c r="J786" s="841" t="s">
        <v>730</v>
      </c>
      <c r="K786" s="841">
        <v>3</v>
      </c>
      <c r="L786" s="841" t="s">
        <v>731</v>
      </c>
      <c r="M786" s="841">
        <v>43600</v>
      </c>
      <c r="N786" s="841" t="s">
        <v>1034</v>
      </c>
      <c r="O786" s="841">
        <v>210090</v>
      </c>
      <c r="P786" s="841">
        <v>166490</v>
      </c>
      <c r="Q786" s="841">
        <v>17610</v>
      </c>
      <c r="R786" s="841">
        <v>22610</v>
      </c>
      <c r="S786" s="841"/>
      <c r="T786" s="841"/>
      <c r="U786" s="841"/>
      <c r="V786" s="841" t="s">
        <v>1003</v>
      </c>
      <c r="W786" s="841">
        <v>1</v>
      </c>
      <c r="X786" s="841"/>
    </row>
    <row r="787" spans="1:24" ht="12.75" customHeight="1">
      <c r="A787" s="841">
        <v>1190</v>
      </c>
      <c r="B787" s="841">
        <v>2823</v>
      </c>
      <c r="C787" s="841" t="s">
        <v>856</v>
      </c>
      <c r="D787" s="841" t="s">
        <v>740</v>
      </c>
      <c r="E787" s="841">
        <v>22529</v>
      </c>
      <c r="F787" s="841" t="s">
        <v>102</v>
      </c>
      <c r="G787" s="841" t="s">
        <v>1728</v>
      </c>
      <c r="H787" s="832" t="s">
        <v>1729</v>
      </c>
      <c r="I787" s="841"/>
      <c r="J787" s="841" t="s">
        <v>730</v>
      </c>
      <c r="K787" s="841">
        <v>5</v>
      </c>
      <c r="L787" s="841" t="s">
        <v>731</v>
      </c>
      <c r="M787" s="841">
        <v>43600</v>
      </c>
      <c r="N787" s="841" t="s">
        <v>747</v>
      </c>
      <c r="O787" s="841">
        <v>109600</v>
      </c>
      <c r="P787" s="841">
        <v>66000</v>
      </c>
      <c r="Q787" s="841">
        <v>17610</v>
      </c>
      <c r="R787" s="841">
        <v>22610</v>
      </c>
      <c r="S787" s="841"/>
      <c r="T787" s="841"/>
      <c r="U787" s="841"/>
      <c r="V787" s="841" t="s">
        <v>1003</v>
      </c>
      <c r="W787" s="841">
        <v>1</v>
      </c>
      <c r="X787" s="841"/>
    </row>
    <row r="788" spans="1:24" ht="12.75" customHeight="1">
      <c r="A788" s="841">
        <v>2004</v>
      </c>
      <c r="B788" s="841">
        <v>2840</v>
      </c>
      <c r="C788" s="841" t="s">
        <v>726</v>
      </c>
      <c r="D788" s="841" t="s">
        <v>919</v>
      </c>
      <c r="E788" s="841">
        <v>22530</v>
      </c>
      <c r="F788" s="841" t="s">
        <v>102</v>
      </c>
      <c r="G788" s="841" t="s">
        <v>1730</v>
      </c>
      <c r="H788" s="832" t="s">
        <v>1684</v>
      </c>
      <c r="I788" s="841"/>
      <c r="J788" s="841" t="s">
        <v>730</v>
      </c>
      <c r="K788" s="841">
        <v>2</v>
      </c>
      <c r="L788" s="841" t="s">
        <v>1077</v>
      </c>
      <c r="M788" s="841">
        <v>0</v>
      </c>
      <c r="N788" s="841" t="s">
        <v>732</v>
      </c>
      <c r="O788" s="841">
        <v>94980</v>
      </c>
      <c r="P788" s="841">
        <v>94980</v>
      </c>
      <c r="Q788" s="841">
        <v>17610</v>
      </c>
      <c r="R788" s="841">
        <v>22610</v>
      </c>
      <c r="S788" s="841"/>
      <c r="T788" s="841"/>
      <c r="U788" s="841"/>
      <c r="V788" s="841" t="s">
        <v>1003</v>
      </c>
      <c r="W788" s="841">
        <v>1</v>
      </c>
      <c r="X788" s="841"/>
    </row>
    <row r="789" spans="1:24" ht="12.75" customHeight="1">
      <c r="A789" s="841">
        <v>1420</v>
      </c>
      <c r="B789" s="841">
        <v>2819</v>
      </c>
      <c r="C789" s="841" t="s">
        <v>1731</v>
      </c>
      <c r="D789" s="841" t="s">
        <v>1732</v>
      </c>
      <c r="E789" s="841">
        <v>22531</v>
      </c>
      <c r="F789" s="841" t="s">
        <v>102</v>
      </c>
      <c r="G789" s="841" t="s">
        <v>1733</v>
      </c>
      <c r="H789" s="832" t="s">
        <v>1734</v>
      </c>
      <c r="I789" s="841"/>
      <c r="J789" s="841" t="s">
        <v>730</v>
      </c>
      <c r="K789" s="841">
        <v>8</v>
      </c>
      <c r="L789" s="841" t="s">
        <v>731</v>
      </c>
      <c r="M789" s="841">
        <v>43600</v>
      </c>
      <c r="N789" s="841" t="s">
        <v>742</v>
      </c>
      <c r="O789" s="841">
        <v>122380</v>
      </c>
      <c r="P789" s="841">
        <v>78780</v>
      </c>
      <c r="Q789" s="841">
        <v>17610</v>
      </c>
      <c r="R789" s="841">
        <v>22610</v>
      </c>
      <c r="S789" s="841"/>
      <c r="T789" s="841"/>
      <c r="U789" s="841"/>
      <c r="V789" s="841" t="s">
        <v>1003</v>
      </c>
      <c r="W789" s="841">
        <v>1</v>
      </c>
      <c r="X789" s="841"/>
    </row>
    <row r="790" spans="1:24" ht="12.75" customHeight="1">
      <c r="A790" s="841">
        <v>1420</v>
      </c>
      <c r="B790" s="841">
        <v>2819</v>
      </c>
      <c r="C790" s="841" t="s">
        <v>1731</v>
      </c>
      <c r="D790" s="841" t="s">
        <v>1732</v>
      </c>
      <c r="E790" s="841">
        <v>22532</v>
      </c>
      <c r="F790" s="841" t="s">
        <v>102</v>
      </c>
      <c r="G790" s="841" t="s">
        <v>1735</v>
      </c>
      <c r="H790" s="832" t="s">
        <v>1734</v>
      </c>
      <c r="I790" s="841"/>
      <c r="J790" s="841" t="s">
        <v>730</v>
      </c>
      <c r="K790" s="841">
        <v>7</v>
      </c>
      <c r="L790" s="841" t="s">
        <v>731</v>
      </c>
      <c r="M790" s="841">
        <v>43600</v>
      </c>
      <c r="N790" s="841" t="s">
        <v>742</v>
      </c>
      <c r="O790" s="841">
        <v>122380</v>
      </c>
      <c r="P790" s="841">
        <v>78780</v>
      </c>
      <c r="Q790" s="841">
        <v>17610</v>
      </c>
      <c r="R790" s="841">
        <v>22610</v>
      </c>
      <c r="S790" s="841"/>
      <c r="T790" s="841"/>
      <c r="U790" s="841"/>
      <c r="V790" s="841" t="s">
        <v>1003</v>
      </c>
      <c r="W790" s="841">
        <v>1</v>
      </c>
      <c r="X790" s="841"/>
    </row>
    <row r="791" spans="1:24" ht="12.75" customHeight="1">
      <c r="A791" s="841">
        <v>1420</v>
      </c>
      <c r="B791" s="841">
        <v>2819</v>
      </c>
      <c r="C791" s="841" t="s">
        <v>1731</v>
      </c>
      <c r="D791" s="841" t="s">
        <v>1732</v>
      </c>
      <c r="E791" s="841">
        <v>22533</v>
      </c>
      <c r="F791" s="841" t="s">
        <v>102</v>
      </c>
      <c r="G791" s="841" t="s">
        <v>1736</v>
      </c>
      <c r="H791" s="832" t="s">
        <v>1734</v>
      </c>
      <c r="I791" s="841"/>
      <c r="J791" s="841" t="s">
        <v>730</v>
      </c>
      <c r="K791" s="841">
        <v>7</v>
      </c>
      <c r="L791" s="841" t="s">
        <v>731</v>
      </c>
      <c r="M791" s="841">
        <v>43600</v>
      </c>
      <c r="N791" s="841" t="s">
        <v>742</v>
      </c>
      <c r="O791" s="841">
        <v>122380</v>
      </c>
      <c r="P791" s="841">
        <v>78780</v>
      </c>
      <c r="Q791" s="841">
        <v>17610</v>
      </c>
      <c r="R791" s="841">
        <v>22610</v>
      </c>
      <c r="S791" s="841"/>
      <c r="T791" s="841"/>
      <c r="U791" s="841"/>
      <c r="V791" s="841" t="s">
        <v>1003</v>
      </c>
      <c r="W791" s="841">
        <v>1</v>
      </c>
      <c r="X791" s="841"/>
    </row>
    <row r="792" spans="1:24" ht="12.75" customHeight="1">
      <c r="A792" s="841">
        <v>1420</v>
      </c>
      <c r="B792" s="841">
        <v>2819</v>
      </c>
      <c r="C792" s="841" t="s">
        <v>1731</v>
      </c>
      <c r="D792" s="841" t="s">
        <v>1732</v>
      </c>
      <c r="E792" s="841">
        <v>22534</v>
      </c>
      <c r="F792" s="841" t="s">
        <v>102</v>
      </c>
      <c r="G792" s="841" t="s">
        <v>1737</v>
      </c>
      <c r="H792" s="832" t="s">
        <v>1734</v>
      </c>
      <c r="I792" s="841"/>
      <c r="J792" s="841" t="s">
        <v>730</v>
      </c>
      <c r="K792" s="841">
        <v>7</v>
      </c>
      <c r="L792" s="841" t="s">
        <v>731</v>
      </c>
      <c r="M792" s="841">
        <v>43600</v>
      </c>
      <c r="N792" s="841" t="s">
        <v>742</v>
      </c>
      <c r="O792" s="841">
        <v>122380</v>
      </c>
      <c r="P792" s="841">
        <v>78780</v>
      </c>
      <c r="Q792" s="841">
        <v>17610</v>
      </c>
      <c r="R792" s="841">
        <v>22610</v>
      </c>
      <c r="S792" s="841"/>
      <c r="T792" s="841"/>
      <c r="U792" s="841"/>
      <c r="V792" s="841" t="s">
        <v>1003</v>
      </c>
      <c r="W792" s="841">
        <v>1</v>
      </c>
      <c r="X792" s="841"/>
    </row>
    <row r="793" spans="1:24" ht="12.75" customHeight="1">
      <c r="A793" s="841">
        <v>1420</v>
      </c>
      <c r="B793" s="841">
        <v>2819</v>
      </c>
      <c r="C793" s="841" t="s">
        <v>1731</v>
      </c>
      <c r="D793" s="841" t="s">
        <v>1732</v>
      </c>
      <c r="E793" s="841">
        <v>22535</v>
      </c>
      <c r="F793" s="841" t="s">
        <v>102</v>
      </c>
      <c r="G793" s="841" t="s">
        <v>1738</v>
      </c>
      <c r="H793" s="832" t="s">
        <v>1734</v>
      </c>
      <c r="I793" s="841"/>
      <c r="J793" s="841" t="s">
        <v>730</v>
      </c>
      <c r="K793" s="841">
        <v>5</v>
      </c>
      <c r="L793" s="841" t="s">
        <v>731</v>
      </c>
      <c r="M793" s="841">
        <v>43600</v>
      </c>
      <c r="N793" s="841" t="s">
        <v>742</v>
      </c>
      <c r="O793" s="841">
        <v>122380</v>
      </c>
      <c r="P793" s="841">
        <v>78780</v>
      </c>
      <c r="Q793" s="841">
        <v>17610</v>
      </c>
      <c r="R793" s="841">
        <v>22610</v>
      </c>
      <c r="S793" s="841"/>
      <c r="T793" s="841"/>
      <c r="U793" s="841"/>
      <c r="V793" s="841" t="s">
        <v>1003</v>
      </c>
      <c r="W793" s="841">
        <v>1</v>
      </c>
      <c r="X793" s="841"/>
    </row>
    <row r="794" spans="1:24" ht="12.75" customHeight="1">
      <c r="A794" s="841">
        <v>1380</v>
      </c>
      <c r="B794" s="841">
        <v>2803</v>
      </c>
      <c r="C794" s="841" t="s">
        <v>945</v>
      </c>
      <c r="D794" s="841" t="s">
        <v>946</v>
      </c>
      <c r="E794" s="841">
        <v>22537</v>
      </c>
      <c r="F794" s="841" t="s">
        <v>102</v>
      </c>
      <c r="G794" s="841" t="s">
        <v>1739</v>
      </c>
      <c r="H794" s="832" t="s">
        <v>1637</v>
      </c>
      <c r="I794" s="841"/>
      <c r="J794" s="841" t="s">
        <v>730</v>
      </c>
      <c r="K794" s="841">
        <v>2</v>
      </c>
      <c r="L794" s="841" t="s">
        <v>731</v>
      </c>
      <c r="M794" s="841">
        <v>43600</v>
      </c>
      <c r="N794" s="841" t="s">
        <v>742</v>
      </c>
      <c r="O794" s="841">
        <v>122380</v>
      </c>
      <c r="P794" s="841">
        <v>78780</v>
      </c>
      <c r="Q794" s="841">
        <v>17610</v>
      </c>
      <c r="R794" s="841">
        <v>17000</v>
      </c>
      <c r="S794" s="841"/>
      <c r="T794" s="841"/>
      <c r="U794" s="841"/>
      <c r="V794" s="841" t="s">
        <v>1003</v>
      </c>
      <c r="W794" s="841">
        <v>1</v>
      </c>
      <c r="X794" s="841"/>
    </row>
    <row r="795" spans="1:24" ht="12.75" customHeight="1">
      <c r="A795" s="841">
        <v>1039</v>
      </c>
      <c r="B795" s="841">
        <v>2840</v>
      </c>
      <c r="C795" s="841" t="s">
        <v>726</v>
      </c>
      <c r="D795" s="841" t="s">
        <v>919</v>
      </c>
      <c r="E795" s="841">
        <v>22538</v>
      </c>
      <c r="F795" s="841" t="s">
        <v>102</v>
      </c>
      <c r="G795" s="841" t="s">
        <v>1740</v>
      </c>
      <c r="H795" s="832" t="s">
        <v>1720</v>
      </c>
      <c r="I795" s="841"/>
      <c r="J795" s="841" t="s">
        <v>730</v>
      </c>
      <c r="K795" s="841">
        <v>3</v>
      </c>
      <c r="L795" s="841" t="s">
        <v>1077</v>
      </c>
      <c r="M795" s="841">
        <v>0</v>
      </c>
      <c r="N795" s="841" t="s">
        <v>732</v>
      </c>
      <c r="O795" s="841">
        <v>94980</v>
      </c>
      <c r="P795" s="841">
        <v>94980</v>
      </c>
      <c r="Q795" s="841">
        <v>17610</v>
      </c>
      <c r="R795" s="841">
        <v>29240</v>
      </c>
      <c r="S795" s="841"/>
      <c r="T795" s="841"/>
      <c r="U795" s="841"/>
      <c r="V795" s="841" t="s">
        <v>1003</v>
      </c>
      <c r="W795" s="841">
        <v>3</v>
      </c>
      <c r="X795" s="841"/>
    </row>
    <row r="796" spans="1:24" ht="12.75" customHeight="1">
      <c r="A796" s="841">
        <v>1550</v>
      </c>
      <c r="B796" s="841">
        <v>2840</v>
      </c>
      <c r="C796" s="841" t="s">
        <v>726</v>
      </c>
      <c r="D796" s="841" t="s">
        <v>1112</v>
      </c>
      <c r="E796" s="841">
        <v>22539</v>
      </c>
      <c r="F796" s="841" t="s">
        <v>102</v>
      </c>
      <c r="G796" s="841" t="s">
        <v>1741</v>
      </c>
      <c r="H796" s="832" t="s">
        <v>1742</v>
      </c>
      <c r="I796" s="841"/>
      <c r="J796" s="841" t="s">
        <v>730</v>
      </c>
      <c r="K796" s="841">
        <v>1</v>
      </c>
      <c r="L796" s="841" t="s">
        <v>731</v>
      </c>
      <c r="M796" s="841">
        <v>43600</v>
      </c>
      <c r="N796" s="841" t="s">
        <v>732</v>
      </c>
      <c r="O796" s="841">
        <v>94980</v>
      </c>
      <c r="P796" s="841">
        <v>51380</v>
      </c>
      <c r="Q796" s="841">
        <v>17610</v>
      </c>
      <c r="R796" s="841">
        <v>22610</v>
      </c>
      <c r="S796" s="841"/>
      <c r="T796" s="841"/>
      <c r="U796" s="841"/>
      <c r="V796" s="841" t="s">
        <v>1003</v>
      </c>
      <c r="W796" s="841">
        <v>2</v>
      </c>
      <c r="X796" s="841"/>
    </row>
    <row r="797" spans="1:24" ht="12.75" customHeight="1">
      <c r="A797" s="841">
        <v>1785</v>
      </c>
      <c r="B797" s="841">
        <v>2840</v>
      </c>
      <c r="C797" s="841" t="s">
        <v>726</v>
      </c>
      <c r="D797" s="841" t="s">
        <v>923</v>
      </c>
      <c r="E797" s="841">
        <v>22540</v>
      </c>
      <c r="F797" s="841" t="s">
        <v>102</v>
      </c>
      <c r="G797" s="841" t="s">
        <v>1743</v>
      </c>
      <c r="H797" s="832" t="s">
        <v>1684</v>
      </c>
      <c r="I797" s="841"/>
      <c r="J797" s="841" t="s">
        <v>730</v>
      </c>
      <c r="K797" s="841">
        <v>3</v>
      </c>
      <c r="L797" s="841" t="s">
        <v>731</v>
      </c>
      <c r="M797" s="841">
        <v>43600</v>
      </c>
      <c r="N797" s="841" t="s">
        <v>732</v>
      </c>
      <c r="O797" s="841">
        <v>94980</v>
      </c>
      <c r="P797" s="841">
        <v>51380</v>
      </c>
      <c r="Q797" s="841">
        <v>17610</v>
      </c>
      <c r="R797" s="841">
        <v>22610</v>
      </c>
      <c r="S797" s="841"/>
      <c r="T797" s="841"/>
      <c r="U797" s="841"/>
      <c r="V797" s="841" t="s">
        <v>1003</v>
      </c>
      <c r="W797" s="841">
        <v>1</v>
      </c>
      <c r="X797" s="841"/>
    </row>
    <row r="798" spans="1:24" ht="12.75" customHeight="1">
      <c r="A798" s="841">
        <v>1125</v>
      </c>
      <c r="B798" s="841">
        <v>2808</v>
      </c>
      <c r="C798" s="841" t="s">
        <v>846</v>
      </c>
      <c r="D798" s="841" t="s">
        <v>1112</v>
      </c>
      <c r="E798" s="841">
        <v>22541</v>
      </c>
      <c r="F798" s="841" t="s">
        <v>102</v>
      </c>
      <c r="G798" s="841" t="s">
        <v>1744</v>
      </c>
      <c r="H798" s="832" t="s">
        <v>1745</v>
      </c>
      <c r="I798" s="841"/>
      <c r="J798" s="841" t="s">
        <v>730</v>
      </c>
      <c r="K798" s="841">
        <v>2</v>
      </c>
      <c r="L798" s="841" t="s">
        <v>731</v>
      </c>
      <c r="M798" s="841">
        <v>43600</v>
      </c>
      <c r="N798" s="841" t="s">
        <v>742</v>
      </c>
      <c r="O798" s="841">
        <v>122380</v>
      </c>
      <c r="P798" s="841">
        <v>78780</v>
      </c>
      <c r="Q798" s="841">
        <v>17610</v>
      </c>
      <c r="R798" s="841">
        <v>22610</v>
      </c>
      <c r="S798" s="841"/>
      <c r="T798" s="841"/>
      <c r="U798" s="841"/>
      <c r="V798" s="841" t="s">
        <v>1003</v>
      </c>
      <c r="W798" s="841">
        <v>1</v>
      </c>
      <c r="X798" s="841"/>
    </row>
    <row r="799" spans="1:24" ht="12.75" customHeight="1">
      <c r="A799" s="841">
        <v>1350</v>
      </c>
      <c r="B799" s="841">
        <v>2803</v>
      </c>
      <c r="C799" s="841" t="s">
        <v>945</v>
      </c>
      <c r="D799" s="841" t="s">
        <v>946</v>
      </c>
      <c r="E799" s="841">
        <v>22542</v>
      </c>
      <c r="F799" s="841" t="s">
        <v>102</v>
      </c>
      <c r="G799" s="841" t="s">
        <v>1746</v>
      </c>
      <c r="H799" s="832" t="s">
        <v>1637</v>
      </c>
      <c r="I799" s="841"/>
      <c r="J799" s="841" t="s">
        <v>730</v>
      </c>
      <c r="K799" s="841">
        <v>2</v>
      </c>
      <c r="L799" s="841" t="s">
        <v>731</v>
      </c>
      <c r="M799" s="841">
        <v>43600</v>
      </c>
      <c r="N799" s="841" t="s">
        <v>742</v>
      </c>
      <c r="O799" s="841">
        <v>122380</v>
      </c>
      <c r="P799" s="841">
        <v>78780</v>
      </c>
      <c r="Q799" s="841">
        <v>17610</v>
      </c>
      <c r="R799" s="841">
        <v>17000</v>
      </c>
      <c r="S799" s="841"/>
      <c r="T799" s="841"/>
      <c r="U799" s="841"/>
      <c r="V799" s="841" t="s">
        <v>1003</v>
      </c>
      <c r="W799" s="841">
        <v>1</v>
      </c>
      <c r="X799" s="841"/>
    </row>
    <row r="800" spans="1:24" ht="12.75" customHeight="1">
      <c r="A800" s="841">
        <v>1760</v>
      </c>
      <c r="B800" s="841">
        <v>2823</v>
      </c>
      <c r="C800" s="841" t="s">
        <v>856</v>
      </c>
      <c r="D800" s="841" t="s">
        <v>745</v>
      </c>
      <c r="E800" s="841">
        <v>22543</v>
      </c>
      <c r="F800" s="841" t="s">
        <v>102</v>
      </c>
      <c r="G800" s="841" t="s">
        <v>1747</v>
      </c>
      <c r="H800" s="832" t="s">
        <v>1619</v>
      </c>
      <c r="I800" s="841"/>
      <c r="J800" s="841" t="s">
        <v>730</v>
      </c>
      <c r="K800" s="841">
        <v>2</v>
      </c>
      <c r="L800" s="841" t="s">
        <v>731</v>
      </c>
      <c r="M800" s="841">
        <v>43600</v>
      </c>
      <c r="N800" s="841" t="s">
        <v>747</v>
      </c>
      <c r="O800" s="841">
        <v>109600</v>
      </c>
      <c r="P800" s="841">
        <v>66000</v>
      </c>
      <c r="Q800" s="841">
        <v>17610</v>
      </c>
      <c r="R800" s="841">
        <v>41920</v>
      </c>
      <c r="S800" s="841"/>
      <c r="T800" s="841"/>
      <c r="U800" s="841"/>
      <c r="V800" s="841" t="s">
        <v>1003</v>
      </c>
      <c r="W800" s="841">
        <v>1</v>
      </c>
      <c r="X800" s="841"/>
    </row>
    <row r="801" spans="1:24" ht="12.75" customHeight="1">
      <c r="A801" s="841">
        <v>1235</v>
      </c>
      <c r="B801" s="841">
        <v>2824</v>
      </c>
      <c r="C801" s="841" t="s">
        <v>1097</v>
      </c>
      <c r="D801" s="841" t="s">
        <v>1031</v>
      </c>
      <c r="E801" s="841">
        <v>22544</v>
      </c>
      <c r="F801" s="841" t="s">
        <v>102</v>
      </c>
      <c r="G801" s="841" t="s">
        <v>1748</v>
      </c>
      <c r="H801" s="832" t="s">
        <v>1651</v>
      </c>
      <c r="I801" s="841"/>
      <c r="J801" s="841" t="s">
        <v>730</v>
      </c>
      <c r="K801" s="841">
        <v>5</v>
      </c>
      <c r="L801" s="841" t="s">
        <v>731</v>
      </c>
      <c r="M801" s="841">
        <v>43600</v>
      </c>
      <c r="N801" s="841" t="s">
        <v>817</v>
      </c>
      <c r="O801" s="841">
        <v>164010</v>
      </c>
      <c r="P801" s="841">
        <v>120410</v>
      </c>
      <c r="Q801" s="841">
        <v>21500</v>
      </c>
      <c r="R801" s="841">
        <v>37020</v>
      </c>
      <c r="S801" s="841"/>
      <c r="T801" s="841"/>
      <c r="U801" s="841"/>
      <c r="V801" s="841" t="s">
        <v>1003</v>
      </c>
      <c r="W801" s="841">
        <v>1</v>
      </c>
      <c r="X801" s="841"/>
    </row>
    <row r="802" spans="1:24" ht="12.75" customHeight="1">
      <c r="A802" s="841">
        <v>2004</v>
      </c>
      <c r="B802" s="841">
        <v>2840</v>
      </c>
      <c r="C802" s="841" t="s">
        <v>726</v>
      </c>
      <c r="D802" s="841" t="s">
        <v>919</v>
      </c>
      <c r="E802" s="841">
        <v>22545</v>
      </c>
      <c r="F802" s="841" t="s">
        <v>102</v>
      </c>
      <c r="G802" s="841" t="s">
        <v>1749</v>
      </c>
      <c r="H802" s="832" t="s">
        <v>1684</v>
      </c>
      <c r="I802" s="841"/>
      <c r="J802" s="841" t="s">
        <v>730</v>
      </c>
      <c r="K802" s="841">
        <v>2</v>
      </c>
      <c r="L802" s="841" t="s">
        <v>1077</v>
      </c>
      <c r="M802" s="841">
        <v>0</v>
      </c>
      <c r="N802" s="841" t="s">
        <v>732</v>
      </c>
      <c r="O802" s="841">
        <v>94980</v>
      </c>
      <c r="P802" s="841">
        <v>94980</v>
      </c>
      <c r="Q802" s="841">
        <v>17610</v>
      </c>
      <c r="R802" s="841">
        <v>22610</v>
      </c>
      <c r="S802" s="841"/>
      <c r="T802" s="841"/>
      <c r="U802" s="841"/>
      <c r="V802" s="841" t="s">
        <v>1003</v>
      </c>
      <c r="W802" s="841">
        <v>2</v>
      </c>
      <c r="X802" s="841"/>
    </row>
    <row r="803" spans="1:24" ht="12.75" customHeight="1">
      <c r="A803" s="841">
        <v>1780</v>
      </c>
      <c r="B803" s="841">
        <v>2840</v>
      </c>
      <c r="C803" s="841" t="s">
        <v>726</v>
      </c>
      <c r="D803" s="841" t="s">
        <v>745</v>
      </c>
      <c r="E803" s="841">
        <v>22546</v>
      </c>
      <c r="F803" s="841" t="s">
        <v>102</v>
      </c>
      <c r="G803" s="841" t="s">
        <v>1750</v>
      </c>
      <c r="H803" s="832" t="s">
        <v>1619</v>
      </c>
      <c r="I803" s="841"/>
      <c r="J803" s="841" t="s">
        <v>730</v>
      </c>
      <c r="K803" s="841">
        <v>2</v>
      </c>
      <c r="L803" s="841" t="s">
        <v>731</v>
      </c>
      <c r="M803" s="841">
        <v>43600</v>
      </c>
      <c r="N803" s="841" t="s">
        <v>732</v>
      </c>
      <c r="O803" s="841">
        <v>94980</v>
      </c>
      <c r="P803" s="841">
        <v>51380</v>
      </c>
      <c r="Q803" s="841">
        <v>17610</v>
      </c>
      <c r="R803" s="841">
        <v>22610</v>
      </c>
      <c r="S803" s="841"/>
      <c r="T803" s="841"/>
      <c r="U803" s="841"/>
      <c r="V803" s="841" t="s">
        <v>1003</v>
      </c>
      <c r="W803" s="841">
        <v>1</v>
      </c>
      <c r="X803" s="841"/>
    </row>
    <row r="804" spans="1:24" ht="12.75" customHeight="1">
      <c r="A804" s="841">
        <v>1270</v>
      </c>
      <c r="B804" s="841">
        <v>2810</v>
      </c>
      <c r="C804" s="841" t="s">
        <v>798</v>
      </c>
      <c r="D804" s="841" t="s">
        <v>740</v>
      </c>
      <c r="E804" s="841">
        <v>22547</v>
      </c>
      <c r="F804" s="841" t="s">
        <v>102</v>
      </c>
      <c r="G804" s="841" t="s">
        <v>1751</v>
      </c>
      <c r="H804" s="832" t="s">
        <v>1684</v>
      </c>
      <c r="I804" s="841"/>
      <c r="J804" s="841" t="s">
        <v>730</v>
      </c>
      <c r="K804" s="841">
        <v>1</v>
      </c>
      <c r="L804" s="841" t="s">
        <v>731</v>
      </c>
      <c r="M804" s="841">
        <v>43600</v>
      </c>
      <c r="N804" s="841" t="s">
        <v>742</v>
      </c>
      <c r="O804" s="841">
        <v>122380</v>
      </c>
      <c r="P804" s="841">
        <v>78780</v>
      </c>
      <c r="Q804" s="841">
        <v>32840</v>
      </c>
      <c r="R804" s="841">
        <v>37310</v>
      </c>
      <c r="S804" s="841"/>
      <c r="T804" s="841"/>
      <c r="U804" s="841"/>
      <c r="V804" s="841" t="s">
        <v>1003</v>
      </c>
      <c r="W804" s="841">
        <v>1</v>
      </c>
      <c r="X804" s="841"/>
    </row>
    <row r="805" spans="1:24" ht="12.75" customHeight="1">
      <c r="A805" s="841">
        <v>1270</v>
      </c>
      <c r="B805" s="841">
        <v>2810</v>
      </c>
      <c r="C805" s="841" t="s">
        <v>798</v>
      </c>
      <c r="D805" s="841" t="s">
        <v>740</v>
      </c>
      <c r="E805" s="841">
        <v>22548</v>
      </c>
      <c r="F805" s="841" t="s">
        <v>102</v>
      </c>
      <c r="G805" s="841" t="s">
        <v>1752</v>
      </c>
      <c r="H805" s="832" t="s">
        <v>1684</v>
      </c>
      <c r="I805" s="841"/>
      <c r="J805" s="841" t="s">
        <v>730</v>
      </c>
      <c r="K805" s="841">
        <v>1</v>
      </c>
      <c r="L805" s="841" t="s">
        <v>731</v>
      </c>
      <c r="M805" s="841">
        <v>43600</v>
      </c>
      <c r="N805" s="841" t="s">
        <v>742</v>
      </c>
      <c r="O805" s="841">
        <v>122380</v>
      </c>
      <c r="P805" s="841">
        <v>78780</v>
      </c>
      <c r="Q805" s="841">
        <v>32840</v>
      </c>
      <c r="R805" s="841">
        <v>37310</v>
      </c>
      <c r="S805" s="841"/>
      <c r="T805" s="841"/>
      <c r="U805" s="841"/>
      <c r="V805" s="841" t="s">
        <v>1003</v>
      </c>
      <c r="W805" s="841">
        <v>1</v>
      </c>
      <c r="X805" s="841"/>
    </row>
    <row r="806" spans="1:24" ht="12.75" customHeight="1">
      <c r="A806" s="841">
        <v>1700</v>
      </c>
      <c r="B806" s="841">
        <v>2840</v>
      </c>
      <c r="C806" s="841" t="s">
        <v>726</v>
      </c>
      <c r="D806" s="841" t="s">
        <v>745</v>
      </c>
      <c r="E806" s="841">
        <v>22549</v>
      </c>
      <c r="F806" s="841" t="s">
        <v>102</v>
      </c>
      <c r="G806" s="841" t="s">
        <v>1753</v>
      </c>
      <c r="H806" s="832" t="s">
        <v>1684</v>
      </c>
      <c r="I806" s="841"/>
      <c r="J806" s="841" t="s">
        <v>730</v>
      </c>
      <c r="K806" s="841">
        <v>2</v>
      </c>
      <c r="L806" s="841" t="s">
        <v>731</v>
      </c>
      <c r="M806" s="841">
        <v>43600</v>
      </c>
      <c r="N806" s="841" t="s">
        <v>732</v>
      </c>
      <c r="O806" s="841">
        <v>94980</v>
      </c>
      <c r="P806" s="841">
        <v>51380</v>
      </c>
      <c r="Q806" s="841">
        <v>17610</v>
      </c>
      <c r="R806" s="841">
        <v>22610</v>
      </c>
      <c r="S806" s="841"/>
      <c r="T806" s="841"/>
      <c r="U806" s="841"/>
      <c r="V806" s="841" t="s">
        <v>1003</v>
      </c>
      <c r="W806" s="841">
        <v>1</v>
      </c>
      <c r="X806" s="841"/>
    </row>
    <row r="807" spans="1:24" ht="12.75" customHeight="1">
      <c r="A807" s="841">
        <v>2004</v>
      </c>
      <c r="B807" s="841">
        <v>2840</v>
      </c>
      <c r="C807" s="841" t="s">
        <v>726</v>
      </c>
      <c r="D807" s="841" t="s">
        <v>919</v>
      </c>
      <c r="E807" s="841">
        <v>22550</v>
      </c>
      <c r="F807" s="841" t="s">
        <v>102</v>
      </c>
      <c r="G807" s="841" t="s">
        <v>1754</v>
      </c>
      <c r="H807" s="832" t="s">
        <v>1734</v>
      </c>
      <c r="I807" s="841"/>
      <c r="J807" s="841" t="s">
        <v>730</v>
      </c>
      <c r="K807" s="841">
        <v>11</v>
      </c>
      <c r="L807" s="841" t="s">
        <v>1077</v>
      </c>
      <c r="M807" s="841">
        <v>0</v>
      </c>
      <c r="N807" s="841" t="s">
        <v>732</v>
      </c>
      <c r="O807" s="841">
        <v>94980</v>
      </c>
      <c r="P807" s="841">
        <v>94980</v>
      </c>
      <c r="Q807" s="841">
        <v>17610</v>
      </c>
      <c r="R807" s="841">
        <v>22610</v>
      </c>
      <c r="S807" s="841"/>
      <c r="T807" s="841"/>
      <c r="U807" s="841"/>
      <c r="V807" s="841" t="s">
        <v>1003</v>
      </c>
      <c r="W807" s="841">
        <v>3</v>
      </c>
      <c r="X807" s="841"/>
    </row>
    <row r="808" spans="1:24" ht="12.75" customHeight="1">
      <c r="A808" s="841">
        <v>2004</v>
      </c>
      <c r="B808" s="841">
        <v>2840</v>
      </c>
      <c r="C808" s="841" t="s">
        <v>726</v>
      </c>
      <c r="D808" s="841" t="s">
        <v>919</v>
      </c>
      <c r="E808" s="841">
        <v>22551</v>
      </c>
      <c r="F808" s="841" t="s">
        <v>102</v>
      </c>
      <c r="G808" s="841" t="s">
        <v>1755</v>
      </c>
      <c r="H808" s="832" t="s">
        <v>1734</v>
      </c>
      <c r="I808" s="841"/>
      <c r="J808" s="841" t="s">
        <v>730</v>
      </c>
      <c r="K808" s="841">
        <v>5</v>
      </c>
      <c r="L808" s="841" t="s">
        <v>1289</v>
      </c>
      <c r="M808" s="841">
        <v>0</v>
      </c>
      <c r="N808" s="841" t="s">
        <v>732</v>
      </c>
      <c r="O808" s="841">
        <v>94980</v>
      </c>
      <c r="P808" s="841">
        <v>94980</v>
      </c>
      <c r="Q808" s="841">
        <v>17610</v>
      </c>
      <c r="R808" s="841">
        <v>22610</v>
      </c>
      <c r="S808" s="841"/>
      <c r="T808" s="841"/>
      <c r="U808" s="841"/>
      <c r="V808" s="841" t="s">
        <v>1003</v>
      </c>
      <c r="W808" s="841">
        <v>4</v>
      </c>
      <c r="X808" s="841"/>
    </row>
    <row r="809" spans="1:24" ht="12.75" customHeight="1">
      <c r="A809" s="841">
        <v>2004</v>
      </c>
      <c r="B809" s="841">
        <v>2840</v>
      </c>
      <c r="C809" s="841" t="s">
        <v>726</v>
      </c>
      <c r="D809" s="841" t="s">
        <v>919</v>
      </c>
      <c r="E809" s="841">
        <v>22552</v>
      </c>
      <c r="F809" s="841" t="s">
        <v>102</v>
      </c>
      <c r="G809" s="841" t="s">
        <v>1756</v>
      </c>
      <c r="H809" s="832" t="s">
        <v>1734</v>
      </c>
      <c r="I809" s="841"/>
      <c r="J809" s="841" t="s">
        <v>730</v>
      </c>
      <c r="K809" s="841">
        <v>6</v>
      </c>
      <c r="L809" s="841" t="s">
        <v>1289</v>
      </c>
      <c r="M809" s="841">
        <v>0</v>
      </c>
      <c r="N809" s="841" t="s">
        <v>732</v>
      </c>
      <c r="O809" s="841">
        <v>94980</v>
      </c>
      <c r="P809" s="841">
        <v>94980</v>
      </c>
      <c r="Q809" s="841">
        <v>17610</v>
      </c>
      <c r="R809" s="841">
        <v>22610</v>
      </c>
      <c r="S809" s="841"/>
      <c r="T809" s="841"/>
      <c r="U809" s="841"/>
      <c r="V809" s="841" t="s">
        <v>1003</v>
      </c>
      <c r="W809" s="841">
        <v>4</v>
      </c>
      <c r="X809" s="841"/>
    </row>
    <row r="810" spans="1:24" ht="12.75" customHeight="1">
      <c r="A810" s="841">
        <v>2004</v>
      </c>
      <c r="B810" s="841">
        <v>2840</v>
      </c>
      <c r="C810" s="841" t="s">
        <v>726</v>
      </c>
      <c r="D810" s="841" t="s">
        <v>919</v>
      </c>
      <c r="E810" s="841">
        <v>22553</v>
      </c>
      <c r="F810" s="841" t="s">
        <v>102</v>
      </c>
      <c r="G810" s="841" t="s">
        <v>1757</v>
      </c>
      <c r="H810" s="832" t="s">
        <v>1734</v>
      </c>
      <c r="I810" s="841"/>
      <c r="J810" s="841" t="s">
        <v>730</v>
      </c>
      <c r="K810" s="841">
        <v>4</v>
      </c>
      <c r="L810" s="841" t="s">
        <v>1077</v>
      </c>
      <c r="M810" s="841">
        <v>0</v>
      </c>
      <c r="N810" s="841" t="s">
        <v>732</v>
      </c>
      <c r="O810" s="841">
        <v>94980</v>
      </c>
      <c r="P810" s="841">
        <v>94980</v>
      </c>
      <c r="Q810" s="841">
        <v>17610</v>
      </c>
      <c r="R810" s="841">
        <v>22610</v>
      </c>
      <c r="S810" s="841"/>
      <c r="T810" s="841"/>
      <c r="U810" s="841"/>
      <c r="V810" s="841" t="s">
        <v>1003</v>
      </c>
      <c r="W810" s="841">
        <v>5</v>
      </c>
      <c r="X810" s="841"/>
    </row>
    <row r="811" spans="1:24" ht="12.75" customHeight="1">
      <c r="A811" s="841">
        <v>2004</v>
      </c>
      <c r="B811" s="841">
        <v>2840</v>
      </c>
      <c r="C811" s="841" t="s">
        <v>726</v>
      </c>
      <c r="D811" s="841" t="s">
        <v>919</v>
      </c>
      <c r="E811" s="841">
        <v>22554</v>
      </c>
      <c r="F811" s="841" t="s">
        <v>102</v>
      </c>
      <c r="G811" s="841" t="s">
        <v>1758</v>
      </c>
      <c r="H811" s="832" t="s">
        <v>1734</v>
      </c>
      <c r="I811" s="841"/>
      <c r="J811" s="841" t="s">
        <v>730</v>
      </c>
      <c r="K811" s="841">
        <v>6</v>
      </c>
      <c r="L811" s="841" t="s">
        <v>1077</v>
      </c>
      <c r="M811" s="841">
        <v>0</v>
      </c>
      <c r="N811" s="841" t="s">
        <v>732</v>
      </c>
      <c r="O811" s="841">
        <v>94980</v>
      </c>
      <c r="P811" s="841">
        <v>94980</v>
      </c>
      <c r="Q811" s="841">
        <v>17610</v>
      </c>
      <c r="R811" s="841">
        <v>22610</v>
      </c>
      <c r="S811" s="841"/>
      <c r="T811" s="841"/>
      <c r="U811" s="841"/>
      <c r="V811" s="841" t="s">
        <v>1003</v>
      </c>
      <c r="W811" s="841">
        <v>5</v>
      </c>
      <c r="X811" s="841"/>
    </row>
    <row r="812" spans="1:24" ht="12.75" customHeight="1">
      <c r="A812" s="841">
        <v>2004</v>
      </c>
      <c r="B812" s="841">
        <v>2840</v>
      </c>
      <c r="C812" s="841" t="s">
        <v>726</v>
      </c>
      <c r="D812" s="841" t="s">
        <v>919</v>
      </c>
      <c r="E812" s="841">
        <v>22555</v>
      </c>
      <c r="F812" s="841" t="s">
        <v>102</v>
      </c>
      <c r="G812" s="841" t="s">
        <v>1759</v>
      </c>
      <c r="H812" s="832" t="s">
        <v>1734</v>
      </c>
      <c r="I812" s="841"/>
      <c r="J812" s="841" t="s">
        <v>730</v>
      </c>
      <c r="K812" s="841">
        <v>6</v>
      </c>
      <c r="L812" s="841" t="s">
        <v>1077</v>
      </c>
      <c r="M812" s="841">
        <v>0</v>
      </c>
      <c r="N812" s="841" t="s">
        <v>732</v>
      </c>
      <c r="O812" s="841">
        <v>94980</v>
      </c>
      <c r="P812" s="841">
        <v>94980</v>
      </c>
      <c r="Q812" s="841">
        <v>17610</v>
      </c>
      <c r="R812" s="841">
        <v>22610</v>
      </c>
      <c r="S812" s="841"/>
      <c r="T812" s="841"/>
      <c r="U812" s="841"/>
      <c r="V812" s="841" t="s">
        <v>1003</v>
      </c>
      <c r="W812" s="841">
        <v>5</v>
      </c>
      <c r="X812" s="841"/>
    </row>
    <row r="813" spans="1:24" ht="12.75" customHeight="1">
      <c r="A813" s="841">
        <v>2004</v>
      </c>
      <c r="B813" s="841">
        <v>2840</v>
      </c>
      <c r="C813" s="841" t="s">
        <v>726</v>
      </c>
      <c r="D813" s="841" t="s">
        <v>919</v>
      </c>
      <c r="E813" s="841">
        <v>22556</v>
      </c>
      <c r="F813" s="841" t="s">
        <v>102</v>
      </c>
      <c r="G813" s="841" t="s">
        <v>1760</v>
      </c>
      <c r="H813" s="832" t="s">
        <v>1734</v>
      </c>
      <c r="I813" s="841"/>
      <c r="J813" s="841" t="s">
        <v>730</v>
      </c>
      <c r="K813" s="841">
        <v>5</v>
      </c>
      <c r="L813" s="841" t="s">
        <v>1077</v>
      </c>
      <c r="M813" s="841">
        <v>0</v>
      </c>
      <c r="N813" s="841" t="s">
        <v>732</v>
      </c>
      <c r="O813" s="841">
        <v>94980</v>
      </c>
      <c r="P813" s="841">
        <v>94980</v>
      </c>
      <c r="Q813" s="841">
        <v>17610</v>
      </c>
      <c r="R813" s="841">
        <v>22610</v>
      </c>
      <c r="S813" s="841"/>
      <c r="T813" s="841"/>
      <c r="U813" s="841"/>
      <c r="V813" s="841" t="s">
        <v>1003</v>
      </c>
      <c r="W813" s="841">
        <v>7</v>
      </c>
      <c r="X813" s="841"/>
    </row>
    <row r="814" spans="1:24" ht="12.75" customHeight="1">
      <c r="A814" s="841">
        <v>2004</v>
      </c>
      <c r="B814" s="841">
        <v>2840</v>
      </c>
      <c r="C814" s="841" t="s">
        <v>726</v>
      </c>
      <c r="D814" s="841" t="s">
        <v>919</v>
      </c>
      <c r="E814" s="841">
        <v>22557</v>
      </c>
      <c r="F814" s="841" t="s">
        <v>102</v>
      </c>
      <c r="G814" s="841" t="s">
        <v>1761</v>
      </c>
      <c r="H814" s="832" t="s">
        <v>1734</v>
      </c>
      <c r="I814" s="841"/>
      <c r="J814" s="841" t="s">
        <v>730</v>
      </c>
      <c r="K814" s="841">
        <v>2</v>
      </c>
      <c r="L814" s="841" t="s">
        <v>1077</v>
      </c>
      <c r="M814" s="841">
        <v>0</v>
      </c>
      <c r="N814" s="841" t="s">
        <v>732</v>
      </c>
      <c r="O814" s="841">
        <v>94980</v>
      </c>
      <c r="P814" s="841">
        <v>94980</v>
      </c>
      <c r="Q814" s="841">
        <v>17610</v>
      </c>
      <c r="R814" s="841">
        <v>22610</v>
      </c>
      <c r="S814" s="841"/>
      <c r="T814" s="841"/>
      <c r="U814" s="841"/>
      <c r="V814" s="841" t="s">
        <v>1003</v>
      </c>
      <c r="W814" s="841">
        <v>5</v>
      </c>
      <c r="X814" s="841"/>
    </row>
    <row r="815" spans="1:24" ht="12.75" customHeight="1">
      <c r="A815" s="841">
        <v>2004</v>
      </c>
      <c r="B815" s="841">
        <v>2840</v>
      </c>
      <c r="C815" s="841" t="s">
        <v>726</v>
      </c>
      <c r="D815" s="841" t="s">
        <v>919</v>
      </c>
      <c r="E815" s="841">
        <v>22558</v>
      </c>
      <c r="F815" s="841" t="s">
        <v>102</v>
      </c>
      <c r="G815" s="841" t="s">
        <v>1762</v>
      </c>
      <c r="H815" s="832" t="s">
        <v>1734</v>
      </c>
      <c r="I815" s="841"/>
      <c r="J815" s="841" t="s">
        <v>730</v>
      </c>
      <c r="K815" s="841">
        <v>2</v>
      </c>
      <c r="L815" s="841" t="s">
        <v>1077</v>
      </c>
      <c r="M815" s="841">
        <v>0</v>
      </c>
      <c r="N815" s="841" t="s">
        <v>732</v>
      </c>
      <c r="O815" s="841">
        <v>94980</v>
      </c>
      <c r="P815" s="841">
        <v>94980</v>
      </c>
      <c r="Q815" s="841">
        <v>17610</v>
      </c>
      <c r="R815" s="841">
        <v>22610</v>
      </c>
      <c r="S815" s="841"/>
      <c r="T815" s="841"/>
      <c r="U815" s="841"/>
      <c r="V815" s="841" t="s">
        <v>1003</v>
      </c>
      <c r="W815" s="841">
        <v>5</v>
      </c>
      <c r="X815" s="841"/>
    </row>
    <row r="816" spans="1:24" ht="12.75" customHeight="1">
      <c r="A816" s="841">
        <v>2004</v>
      </c>
      <c r="B816" s="841">
        <v>2840</v>
      </c>
      <c r="C816" s="841" t="s">
        <v>726</v>
      </c>
      <c r="D816" s="841" t="s">
        <v>919</v>
      </c>
      <c r="E816" s="841">
        <v>22559</v>
      </c>
      <c r="F816" s="841" t="s">
        <v>102</v>
      </c>
      <c r="G816" s="841" t="s">
        <v>1763</v>
      </c>
      <c r="H816" s="832" t="s">
        <v>1734</v>
      </c>
      <c r="I816" s="841"/>
      <c r="J816" s="841" t="s">
        <v>730</v>
      </c>
      <c r="K816" s="841">
        <v>5</v>
      </c>
      <c r="L816" s="841" t="s">
        <v>1077</v>
      </c>
      <c r="M816" s="841">
        <v>0</v>
      </c>
      <c r="N816" s="841" t="s">
        <v>732</v>
      </c>
      <c r="O816" s="841">
        <v>94980</v>
      </c>
      <c r="P816" s="841">
        <v>94980</v>
      </c>
      <c r="Q816" s="841">
        <v>17610</v>
      </c>
      <c r="R816" s="841">
        <v>22610</v>
      </c>
      <c r="S816" s="841"/>
      <c r="T816" s="841"/>
      <c r="U816" s="841"/>
      <c r="V816" s="841" t="s">
        <v>1003</v>
      </c>
      <c r="W816" s="841">
        <v>3</v>
      </c>
      <c r="X816" s="841"/>
    </row>
    <row r="817" spans="1:24" ht="12.75" customHeight="1">
      <c r="A817" s="841">
        <v>1125</v>
      </c>
      <c r="B817" s="841">
        <v>2808</v>
      </c>
      <c r="C817" s="841" t="s">
        <v>846</v>
      </c>
      <c r="D817" s="841" t="s">
        <v>1112</v>
      </c>
      <c r="E817" s="841">
        <v>22560</v>
      </c>
      <c r="F817" s="841" t="s">
        <v>102</v>
      </c>
      <c r="G817" s="841" t="s">
        <v>1764</v>
      </c>
      <c r="H817" s="832" t="s">
        <v>1745</v>
      </c>
      <c r="I817" s="841"/>
      <c r="J817" s="841" t="s">
        <v>730</v>
      </c>
      <c r="K817" s="841">
        <v>2</v>
      </c>
      <c r="L817" s="841" t="s">
        <v>731</v>
      </c>
      <c r="M817" s="841">
        <v>43600</v>
      </c>
      <c r="N817" s="841" t="s">
        <v>742</v>
      </c>
      <c r="O817" s="841">
        <v>122380</v>
      </c>
      <c r="P817" s="841">
        <v>78780</v>
      </c>
      <c r="Q817" s="841">
        <v>17610</v>
      </c>
      <c r="R817" s="841">
        <v>22610</v>
      </c>
      <c r="S817" s="841"/>
      <c r="T817" s="841"/>
      <c r="U817" s="841"/>
      <c r="V817" s="841" t="s">
        <v>1003</v>
      </c>
      <c r="W817" s="841">
        <v>1</v>
      </c>
      <c r="X817" s="841"/>
    </row>
    <row r="818" spans="1:24" ht="12.75" customHeight="1">
      <c r="A818" s="841">
        <v>1445</v>
      </c>
      <c r="B818" s="841">
        <v>2803</v>
      </c>
      <c r="C818" s="841" t="s">
        <v>945</v>
      </c>
      <c r="D818" s="841" t="s">
        <v>745</v>
      </c>
      <c r="E818" s="841">
        <v>22561</v>
      </c>
      <c r="F818" s="841" t="s">
        <v>102</v>
      </c>
      <c r="G818" s="841" t="s">
        <v>1765</v>
      </c>
      <c r="H818" s="832" t="s">
        <v>1684</v>
      </c>
      <c r="I818" s="841"/>
      <c r="J818" s="841" t="s">
        <v>730</v>
      </c>
      <c r="K818" s="841">
        <v>3</v>
      </c>
      <c r="L818" s="841" t="s">
        <v>731</v>
      </c>
      <c r="M818" s="841">
        <v>43600</v>
      </c>
      <c r="N818" s="841" t="s">
        <v>742</v>
      </c>
      <c r="O818" s="841">
        <v>122380</v>
      </c>
      <c r="P818" s="841">
        <v>78780</v>
      </c>
      <c r="Q818" s="841">
        <v>17610</v>
      </c>
      <c r="R818" s="841">
        <v>22610</v>
      </c>
      <c r="S818" s="841"/>
      <c r="T818" s="841"/>
      <c r="U818" s="841"/>
      <c r="V818" s="841" t="s">
        <v>1003</v>
      </c>
      <c r="W818" s="841">
        <v>1</v>
      </c>
      <c r="X818" s="841"/>
    </row>
    <row r="819" spans="1:24" ht="12.75" customHeight="1">
      <c r="A819" s="841">
        <v>1034</v>
      </c>
      <c r="B819" s="841">
        <v>2843</v>
      </c>
      <c r="C819" s="841" t="s">
        <v>1766</v>
      </c>
      <c r="D819" s="841" t="s">
        <v>946</v>
      </c>
      <c r="E819" s="841">
        <v>22563</v>
      </c>
      <c r="F819" s="841" t="s">
        <v>102</v>
      </c>
      <c r="G819" s="841" t="s">
        <v>1767</v>
      </c>
      <c r="H819" s="832" t="s">
        <v>1619</v>
      </c>
      <c r="I819" s="841"/>
      <c r="J819" s="841" t="s">
        <v>730</v>
      </c>
      <c r="K819" s="841">
        <v>3</v>
      </c>
      <c r="L819" s="841" t="s">
        <v>731</v>
      </c>
      <c r="M819" s="841">
        <v>43600</v>
      </c>
      <c r="N819" s="841" t="s">
        <v>1034</v>
      </c>
      <c r="O819" s="841">
        <v>210090</v>
      </c>
      <c r="P819" s="841">
        <v>166490</v>
      </c>
      <c r="Q819" s="841">
        <v>17610</v>
      </c>
      <c r="R819" s="841">
        <v>22610</v>
      </c>
      <c r="S819" s="841"/>
      <c r="T819" s="841"/>
      <c r="U819" s="841"/>
      <c r="V819" s="841" t="s">
        <v>1003</v>
      </c>
      <c r="W819" s="841">
        <v>1</v>
      </c>
      <c r="X819" s="841"/>
    </row>
    <row r="820" spans="1:24" ht="12.75" customHeight="1">
      <c r="A820" s="841">
        <v>2004</v>
      </c>
      <c r="B820" s="841">
        <v>2840</v>
      </c>
      <c r="C820" s="841" t="s">
        <v>726</v>
      </c>
      <c r="D820" s="841" t="s">
        <v>919</v>
      </c>
      <c r="E820" s="841">
        <v>22564</v>
      </c>
      <c r="F820" s="841" t="s">
        <v>102</v>
      </c>
      <c r="G820" s="841" t="s">
        <v>1768</v>
      </c>
      <c r="H820" s="832" t="s">
        <v>1684</v>
      </c>
      <c r="I820" s="841"/>
      <c r="J820" s="841" t="s">
        <v>730</v>
      </c>
      <c r="K820" s="841">
        <v>2</v>
      </c>
      <c r="L820" s="841" t="s">
        <v>1077</v>
      </c>
      <c r="M820" s="841">
        <v>0</v>
      </c>
      <c r="N820" s="841" t="s">
        <v>732</v>
      </c>
      <c r="O820" s="841">
        <v>94980</v>
      </c>
      <c r="P820" s="841">
        <v>94980</v>
      </c>
      <c r="Q820" s="841">
        <v>17610</v>
      </c>
      <c r="R820" s="841">
        <v>22610</v>
      </c>
      <c r="S820" s="841"/>
      <c r="T820" s="841"/>
      <c r="U820" s="841"/>
      <c r="V820" s="841" t="s">
        <v>1003</v>
      </c>
      <c r="W820" s="841">
        <v>2</v>
      </c>
      <c r="X820" s="841"/>
    </row>
    <row r="821" spans="1:24" ht="12.75" customHeight="1">
      <c r="A821" s="841">
        <v>2004</v>
      </c>
      <c r="B821" s="841">
        <v>2840</v>
      </c>
      <c r="C821" s="841" t="s">
        <v>726</v>
      </c>
      <c r="D821" s="841" t="s">
        <v>919</v>
      </c>
      <c r="E821" s="841">
        <v>22565</v>
      </c>
      <c r="F821" s="841" t="s">
        <v>102</v>
      </c>
      <c r="G821" s="841" t="s">
        <v>1769</v>
      </c>
      <c r="H821" s="832" t="s">
        <v>1684</v>
      </c>
      <c r="I821" s="841"/>
      <c r="J821" s="841" t="s">
        <v>730</v>
      </c>
      <c r="K821" s="841">
        <v>2</v>
      </c>
      <c r="L821" s="841" t="s">
        <v>1077</v>
      </c>
      <c r="M821" s="841">
        <v>0</v>
      </c>
      <c r="N821" s="841" t="s">
        <v>732</v>
      </c>
      <c r="O821" s="841">
        <v>94980</v>
      </c>
      <c r="P821" s="841">
        <v>94980</v>
      </c>
      <c r="Q821" s="841">
        <v>17610</v>
      </c>
      <c r="R821" s="841">
        <v>22610</v>
      </c>
      <c r="S821" s="841"/>
      <c r="T821" s="841"/>
      <c r="U821" s="841"/>
      <c r="V821" s="841" t="s">
        <v>1003</v>
      </c>
      <c r="W821" s="841">
        <v>2</v>
      </c>
      <c r="X821" s="841"/>
    </row>
    <row r="822" spans="1:24" ht="12.75" customHeight="1">
      <c r="A822" s="841">
        <v>1912</v>
      </c>
      <c r="B822" s="841">
        <v>2840</v>
      </c>
      <c r="C822" s="841" t="s">
        <v>726</v>
      </c>
      <c r="D822" s="841" t="s">
        <v>923</v>
      </c>
      <c r="E822" s="841">
        <v>22567</v>
      </c>
      <c r="F822" s="841" t="s">
        <v>102</v>
      </c>
      <c r="G822" s="841" t="s">
        <v>1770</v>
      </c>
      <c r="H822" s="832" t="s">
        <v>1771</v>
      </c>
      <c r="I822" s="841"/>
      <c r="J822" s="841" t="s">
        <v>730</v>
      </c>
      <c r="K822" s="841">
        <v>2</v>
      </c>
      <c r="L822" s="841" t="s">
        <v>1168</v>
      </c>
      <c r="M822" s="841">
        <v>43600</v>
      </c>
      <c r="N822" s="841" t="s">
        <v>732</v>
      </c>
      <c r="O822" s="841">
        <v>94980</v>
      </c>
      <c r="P822" s="841">
        <v>51380</v>
      </c>
      <c r="Q822" s="841">
        <v>9180</v>
      </c>
      <c r="R822" s="841">
        <v>8350</v>
      </c>
      <c r="S822" s="841"/>
      <c r="T822" s="841"/>
      <c r="U822" s="841"/>
      <c r="V822" s="841" t="s">
        <v>1003</v>
      </c>
      <c r="W822" s="841">
        <v>3</v>
      </c>
      <c r="X822" s="841"/>
    </row>
    <row r="823" spans="1:24" ht="12.75" customHeight="1">
      <c r="A823" s="841">
        <v>1912</v>
      </c>
      <c r="B823" s="841">
        <v>2840</v>
      </c>
      <c r="C823" s="841" t="s">
        <v>726</v>
      </c>
      <c r="D823" s="841" t="s">
        <v>923</v>
      </c>
      <c r="E823" s="841">
        <v>22569</v>
      </c>
      <c r="F823" s="841" t="s">
        <v>102</v>
      </c>
      <c r="G823" s="841" t="s">
        <v>1772</v>
      </c>
      <c r="H823" s="832" t="s">
        <v>1233</v>
      </c>
      <c r="I823" s="841"/>
      <c r="J823" s="841" t="s">
        <v>730</v>
      </c>
      <c r="K823" s="841">
        <v>1</v>
      </c>
      <c r="L823" s="841" t="s">
        <v>731</v>
      </c>
      <c r="M823" s="841">
        <v>43600</v>
      </c>
      <c r="N823" s="841" t="s">
        <v>732</v>
      </c>
      <c r="O823" s="841">
        <v>94980</v>
      </c>
      <c r="P823" s="841">
        <v>51380</v>
      </c>
      <c r="Q823" s="841">
        <v>9180</v>
      </c>
      <c r="R823" s="841">
        <v>8350</v>
      </c>
      <c r="S823" s="841"/>
      <c r="T823" s="841"/>
      <c r="U823" s="841"/>
      <c r="V823" s="841" t="s">
        <v>1003</v>
      </c>
      <c r="W823" s="841">
        <v>1</v>
      </c>
      <c r="X823" s="841"/>
    </row>
    <row r="824" spans="1:24" ht="12.75" customHeight="1">
      <c r="A824" s="841">
        <v>1952</v>
      </c>
      <c r="B824" s="841">
        <v>2840</v>
      </c>
      <c r="C824" s="841" t="s">
        <v>726</v>
      </c>
      <c r="D824" s="841" t="s">
        <v>923</v>
      </c>
      <c r="E824" s="841">
        <v>22570</v>
      </c>
      <c r="F824" s="841" t="s">
        <v>102</v>
      </c>
      <c r="G824" s="841" t="s">
        <v>1773</v>
      </c>
      <c r="H824" s="832" t="s">
        <v>1233</v>
      </c>
      <c r="I824" s="841"/>
      <c r="J824" s="841" t="s">
        <v>730</v>
      </c>
      <c r="K824" s="841">
        <v>3</v>
      </c>
      <c r="L824" s="841" t="s">
        <v>731</v>
      </c>
      <c r="M824" s="841">
        <v>43600</v>
      </c>
      <c r="N824" s="841" t="s">
        <v>732</v>
      </c>
      <c r="O824" s="841">
        <v>94980</v>
      </c>
      <c r="P824" s="841">
        <v>51380</v>
      </c>
      <c r="Q824" s="841">
        <v>9180</v>
      </c>
      <c r="R824" s="841">
        <v>8350</v>
      </c>
      <c r="S824" s="841"/>
      <c r="T824" s="841"/>
      <c r="U824" s="841"/>
      <c r="V824" s="841" t="s">
        <v>1003</v>
      </c>
      <c r="W824" s="841">
        <v>1</v>
      </c>
      <c r="X824" s="841"/>
    </row>
    <row r="825" spans="1:24" ht="12.75" customHeight="1">
      <c r="A825" s="841">
        <v>2004</v>
      </c>
      <c r="B825" s="841">
        <v>2840</v>
      </c>
      <c r="C825" s="841" t="s">
        <v>726</v>
      </c>
      <c r="D825" s="841" t="s">
        <v>919</v>
      </c>
      <c r="E825" s="841">
        <v>22571</v>
      </c>
      <c r="F825" s="841" t="s">
        <v>102</v>
      </c>
      <c r="G825" s="841" t="s">
        <v>1774</v>
      </c>
      <c r="H825" s="832" t="s">
        <v>1734</v>
      </c>
      <c r="I825" s="841"/>
      <c r="J825" s="841" t="s">
        <v>730</v>
      </c>
      <c r="K825" s="841">
        <v>1</v>
      </c>
      <c r="L825" s="841" t="s">
        <v>1289</v>
      </c>
      <c r="M825" s="841">
        <v>0</v>
      </c>
      <c r="N825" s="841" t="s">
        <v>732</v>
      </c>
      <c r="O825" s="841">
        <v>94980</v>
      </c>
      <c r="P825" s="841">
        <v>94980</v>
      </c>
      <c r="Q825" s="841">
        <v>17610</v>
      </c>
      <c r="R825" s="841">
        <v>22610</v>
      </c>
      <c r="S825" s="841"/>
      <c r="T825" s="841"/>
      <c r="U825" s="841"/>
      <c r="V825" s="841" t="s">
        <v>1003</v>
      </c>
      <c r="W825" s="841">
        <v>3</v>
      </c>
      <c r="X825" s="841"/>
    </row>
    <row r="826" spans="1:24" ht="12.75" customHeight="1">
      <c r="A826" s="841">
        <v>2004</v>
      </c>
      <c r="B826" s="841">
        <v>2840</v>
      </c>
      <c r="C826" s="841" t="s">
        <v>726</v>
      </c>
      <c r="D826" s="841" t="s">
        <v>919</v>
      </c>
      <c r="E826" s="841">
        <v>22572</v>
      </c>
      <c r="F826" s="841" t="s">
        <v>102</v>
      </c>
      <c r="G826" s="841" t="s">
        <v>1775</v>
      </c>
      <c r="H826" s="832" t="s">
        <v>1734</v>
      </c>
      <c r="I826" s="841"/>
      <c r="J826" s="841" t="s">
        <v>730</v>
      </c>
      <c r="K826" s="841">
        <v>1</v>
      </c>
      <c r="L826" s="841" t="s">
        <v>1077</v>
      </c>
      <c r="M826" s="841">
        <v>0</v>
      </c>
      <c r="N826" s="841" t="s">
        <v>732</v>
      </c>
      <c r="O826" s="841">
        <v>94980</v>
      </c>
      <c r="P826" s="841">
        <v>94980</v>
      </c>
      <c r="Q826" s="841">
        <v>17610</v>
      </c>
      <c r="R826" s="841">
        <v>22610</v>
      </c>
      <c r="S826" s="841"/>
      <c r="T826" s="841"/>
      <c r="U826" s="841"/>
      <c r="V826" s="841" t="s">
        <v>1003</v>
      </c>
      <c r="W826" s="841">
        <v>4</v>
      </c>
      <c r="X826" s="841"/>
    </row>
    <row r="827" spans="1:24" ht="12.75" customHeight="1">
      <c r="A827" s="841">
        <v>1335</v>
      </c>
      <c r="B827" s="841">
        <v>2832</v>
      </c>
      <c r="C827" s="841" t="s">
        <v>1017</v>
      </c>
      <c r="D827" s="841" t="s">
        <v>745</v>
      </c>
      <c r="E827" s="841">
        <v>22573</v>
      </c>
      <c r="F827" s="841" t="s">
        <v>102</v>
      </c>
      <c r="G827" s="841" t="s">
        <v>1776</v>
      </c>
      <c r="H827" s="832" t="s">
        <v>1619</v>
      </c>
      <c r="I827" s="841"/>
      <c r="J827" s="841" t="s">
        <v>730</v>
      </c>
      <c r="K827" s="841">
        <v>5</v>
      </c>
      <c r="L827" s="841" t="s">
        <v>731</v>
      </c>
      <c r="M827" s="841">
        <v>43600</v>
      </c>
      <c r="N827" s="841" t="s">
        <v>769</v>
      </c>
      <c r="O827" s="841">
        <v>101540</v>
      </c>
      <c r="P827" s="841">
        <v>57940</v>
      </c>
      <c r="Q827" s="841">
        <v>17610</v>
      </c>
      <c r="R827" s="841">
        <v>22610</v>
      </c>
      <c r="S827" s="841"/>
      <c r="T827" s="841"/>
      <c r="U827" s="841"/>
      <c r="V827" s="841" t="s">
        <v>1003</v>
      </c>
      <c r="W827" s="841">
        <v>1</v>
      </c>
      <c r="X827" s="841"/>
    </row>
    <row r="828" spans="1:24" ht="12.75" customHeight="1">
      <c r="A828" s="841">
        <v>1750</v>
      </c>
      <c r="B828" s="841">
        <v>2826</v>
      </c>
      <c r="C828" s="841" t="s">
        <v>824</v>
      </c>
      <c r="D828" s="841" t="s">
        <v>745</v>
      </c>
      <c r="E828" s="841">
        <v>22574</v>
      </c>
      <c r="F828" s="841" t="s">
        <v>102</v>
      </c>
      <c r="G828" s="841" t="s">
        <v>1777</v>
      </c>
      <c r="H828" s="832" t="s">
        <v>1684</v>
      </c>
      <c r="I828" s="841"/>
      <c r="J828" s="841" t="s">
        <v>730</v>
      </c>
      <c r="K828" s="841">
        <v>5</v>
      </c>
      <c r="L828" s="841" t="s">
        <v>731</v>
      </c>
      <c r="M828" s="841">
        <v>43600</v>
      </c>
      <c r="N828" s="841" t="s">
        <v>747</v>
      </c>
      <c r="O828" s="841">
        <v>109600</v>
      </c>
      <c r="P828" s="841">
        <v>66000</v>
      </c>
      <c r="Q828" s="841">
        <v>17610</v>
      </c>
      <c r="R828" s="841">
        <v>22610</v>
      </c>
      <c r="S828" s="841"/>
      <c r="T828" s="841"/>
      <c r="U828" s="841"/>
      <c r="V828" s="841" t="s">
        <v>1003</v>
      </c>
      <c r="W828" s="841">
        <v>1</v>
      </c>
      <c r="X828" s="841"/>
    </row>
    <row r="829" spans="1:24" ht="12.75" customHeight="1">
      <c r="A829" s="841">
        <v>1700</v>
      </c>
      <c r="B829" s="841">
        <v>2840</v>
      </c>
      <c r="C829" s="841" t="s">
        <v>726</v>
      </c>
      <c r="D829" s="841" t="s">
        <v>745</v>
      </c>
      <c r="E829" s="841">
        <v>22577</v>
      </c>
      <c r="F829" s="841" t="s">
        <v>102</v>
      </c>
      <c r="G829" s="841" t="s">
        <v>1778</v>
      </c>
      <c r="H829" s="832" t="s">
        <v>1684</v>
      </c>
      <c r="I829" s="841"/>
      <c r="J829" s="841" t="s">
        <v>730</v>
      </c>
      <c r="K829" s="841">
        <v>9</v>
      </c>
      <c r="L829" s="841" t="s">
        <v>731</v>
      </c>
      <c r="M829" s="841">
        <v>43600</v>
      </c>
      <c r="N829" s="841" t="s">
        <v>732</v>
      </c>
      <c r="O829" s="841">
        <v>94980</v>
      </c>
      <c r="P829" s="841">
        <v>51380</v>
      </c>
      <c r="Q829" s="841">
        <v>17610</v>
      </c>
      <c r="R829" s="841">
        <v>22610</v>
      </c>
      <c r="S829" s="841"/>
      <c r="T829" s="841"/>
      <c r="U829" s="841"/>
      <c r="V829" s="841" t="s">
        <v>1003</v>
      </c>
      <c r="W829" s="841">
        <v>1</v>
      </c>
      <c r="X829" s="841"/>
    </row>
    <row r="830" spans="1:24" ht="12.75" customHeight="1">
      <c r="A830" s="841">
        <v>1700</v>
      </c>
      <c r="B830" s="841">
        <v>2840</v>
      </c>
      <c r="C830" s="841" t="s">
        <v>726</v>
      </c>
      <c r="D830" s="841" t="s">
        <v>745</v>
      </c>
      <c r="E830" s="841">
        <v>22578</v>
      </c>
      <c r="F830" s="841" t="s">
        <v>102</v>
      </c>
      <c r="G830" s="841" t="s">
        <v>1047</v>
      </c>
      <c r="H830" s="832" t="s">
        <v>1684</v>
      </c>
      <c r="I830" s="841"/>
      <c r="J830" s="841" t="s">
        <v>730</v>
      </c>
      <c r="K830" s="841">
        <v>7.5</v>
      </c>
      <c r="L830" s="841" t="s">
        <v>731</v>
      </c>
      <c r="M830" s="841">
        <v>43600</v>
      </c>
      <c r="N830" s="841" t="s">
        <v>732</v>
      </c>
      <c r="O830" s="841">
        <v>94980</v>
      </c>
      <c r="P830" s="841">
        <v>51380</v>
      </c>
      <c r="Q830" s="841">
        <v>17610</v>
      </c>
      <c r="R830" s="841">
        <v>22610</v>
      </c>
      <c r="S830" s="841"/>
      <c r="T830" s="841"/>
      <c r="U830" s="841"/>
      <c r="V830" s="841" t="s">
        <v>1003</v>
      </c>
      <c r="W830" s="841">
        <v>1</v>
      </c>
      <c r="X830" s="841"/>
    </row>
    <row r="831" spans="1:24" ht="12.75" customHeight="1">
      <c r="A831" s="841">
        <v>1700</v>
      </c>
      <c r="B831" s="841">
        <v>2840</v>
      </c>
      <c r="C831" s="841" t="s">
        <v>726</v>
      </c>
      <c r="D831" s="841" t="s">
        <v>745</v>
      </c>
      <c r="E831" s="841">
        <v>22579</v>
      </c>
      <c r="F831" s="841" t="s">
        <v>102</v>
      </c>
      <c r="G831" s="841" t="s">
        <v>1779</v>
      </c>
      <c r="H831" s="832" t="s">
        <v>1684</v>
      </c>
      <c r="I831" s="841"/>
      <c r="J831" s="841" t="s">
        <v>730</v>
      </c>
      <c r="K831" s="841">
        <v>5</v>
      </c>
      <c r="L831" s="841" t="s">
        <v>731</v>
      </c>
      <c r="M831" s="841">
        <v>43600</v>
      </c>
      <c r="N831" s="841" t="s">
        <v>732</v>
      </c>
      <c r="O831" s="841">
        <v>94980</v>
      </c>
      <c r="P831" s="841">
        <v>51380</v>
      </c>
      <c r="Q831" s="841">
        <v>17610</v>
      </c>
      <c r="R831" s="841">
        <v>22610</v>
      </c>
      <c r="S831" s="841"/>
      <c r="T831" s="841"/>
      <c r="U831" s="841"/>
      <c r="V831" s="841" t="s">
        <v>1003</v>
      </c>
      <c r="W831" s="841">
        <v>1</v>
      </c>
      <c r="X831" s="841"/>
    </row>
    <row r="832" spans="1:24" ht="12.75" customHeight="1">
      <c r="A832" s="841">
        <v>1700</v>
      </c>
      <c r="B832" s="841">
        <v>2840</v>
      </c>
      <c r="C832" s="841" t="s">
        <v>726</v>
      </c>
      <c r="D832" s="841" t="s">
        <v>745</v>
      </c>
      <c r="E832" s="841">
        <v>22580</v>
      </c>
      <c r="F832" s="841" t="s">
        <v>102</v>
      </c>
      <c r="G832" s="841" t="s">
        <v>1780</v>
      </c>
      <c r="H832" s="832" t="s">
        <v>1684</v>
      </c>
      <c r="I832" s="841"/>
      <c r="J832" s="841" t="s">
        <v>730</v>
      </c>
      <c r="K832" s="841">
        <v>5</v>
      </c>
      <c r="L832" s="841" t="s">
        <v>731</v>
      </c>
      <c r="M832" s="841">
        <v>43600</v>
      </c>
      <c r="N832" s="841" t="s">
        <v>732</v>
      </c>
      <c r="O832" s="841">
        <v>94980</v>
      </c>
      <c r="P832" s="841">
        <v>51380</v>
      </c>
      <c r="Q832" s="841">
        <v>17610</v>
      </c>
      <c r="R832" s="841">
        <v>22610</v>
      </c>
      <c r="S832" s="841"/>
      <c r="T832" s="841"/>
      <c r="U832" s="841"/>
      <c r="V832" s="841" t="s">
        <v>1003</v>
      </c>
      <c r="W832" s="841">
        <v>1</v>
      </c>
      <c r="X832" s="841"/>
    </row>
    <row r="833" spans="1:24" ht="12.75" customHeight="1">
      <c r="A833" s="841">
        <v>1700</v>
      </c>
      <c r="B833" s="841">
        <v>2840</v>
      </c>
      <c r="C833" s="841" t="s">
        <v>726</v>
      </c>
      <c r="D833" s="841" t="s">
        <v>745</v>
      </c>
      <c r="E833" s="841">
        <v>22581</v>
      </c>
      <c r="F833" s="841" t="s">
        <v>102</v>
      </c>
      <c r="G833" s="841" t="s">
        <v>1049</v>
      </c>
      <c r="H833" s="832" t="s">
        <v>1684</v>
      </c>
      <c r="I833" s="841"/>
      <c r="J833" s="841" t="s">
        <v>730</v>
      </c>
      <c r="K833" s="841">
        <v>9.5</v>
      </c>
      <c r="L833" s="841" t="s">
        <v>731</v>
      </c>
      <c r="M833" s="841">
        <v>43600</v>
      </c>
      <c r="N833" s="841" t="s">
        <v>732</v>
      </c>
      <c r="O833" s="841">
        <v>94980</v>
      </c>
      <c r="P833" s="841">
        <v>51380</v>
      </c>
      <c r="Q833" s="841">
        <v>17610</v>
      </c>
      <c r="R833" s="841">
        <v>22610</v>
      </c>
      <c r="S833" s="841"/>
      <c r="T833" s="841"/>
      <c r="U833" s="841"/>
      <c r="V833" s="841" t="s">
        <v>1003</v>
      </c>
      <c r="W833" s="841">
        <v>1</v>
      </c>
      <c r="X833" s="841"/>
    </row>
    <row r="834" spans="1:24" ht="12.75" customHeight="1">
      <c r="A834" s="841">
        <v>1575</v>
      </c>
      <c r="B834" s="841">
        <v>2840</v>
      </c>
      <c r="C834" s="841" t="s">
        <v>726</v>
      </c>
      <c r="D834" s="841" t="s">
        <v>745</v>
      </c>
      <c r="E834" s="841">
        <v>22582</v>
      </c>
      <c r="F834" s="841" t="s">
        <v>102</v>
      </c>
      <c r="G834" s="841" t="s">
        <v>1781</v>
      </c>
      <c r="H834" s="832" t="s">
        <v>1143</v>
      </c>
      <c r="I834" s="841"/>
      <c r="J834" s="841" t="s">
        <v>730</v>
      </c>
      <c r="K834" s="841">
        <v>9</v>
      </c>
      <c r="L834" s="841" t="s">
        <v>731</v>
      </c>
      <c r="M834" s="841">
        <v>43600</v>
      </c>
      <c r="N834" s="841" t="s">
        <v>732</v>
      </c>
      <c r="O834" s="841">
        <v>94980</v>
      </c>
      <c r="P834" s="841">
        <v>51380</v>
      </c>
      <c r="Q834" s="841">
        <v>17610</v>
      </c>
      <c r="R834" s="841">
        <v>22610</v>
      </c>
      <c r="S834" s="841"/>
      <c r="T834" s="841"/>
      <c r="U834" s="841"/>
      <c r="V834" s="841" t="s">
        <v>1003</v>
      </c>
      <c r="W834" s="841">
        <v>1</v>
      </c>
      <c r="X834" s="841"/>
    </row>
    <row r="835" spans="1:24" ht="12.75" customHeight="1">
      <c r="A835" s="841">
        <v>1390</v>
      </c>
      <c r="B835" s="841">
        <v>2843</v>
      </c>
      <c r="C835" s="841" t="s">
        <v>1766</v>
      </c>
      <c r="D835" s="841" t="s">
        <v>946</v>
      </c>
      <c r="E835" s="841">
        <v>22583</v>
      </c>
      <c r="F835" s="841" t="s">
        <v>102</v>
      </c>
      <c r="G835" s="841" t="s">
        <v>1782</v>
      </c>
      <c r="H835" s="832" t="s">
        <v>1783</v>
      </c>
      <c r="I835" s="841"/>
      <c r="J835" s="841" t="s">
        <v>730</v>
      </c>
      <c r="K835" s="841">
        <v>2</v>
      </c>
      <c r="L835" s="841" t="s">
        <v>731</v>
      </c>
      <c r="M835" s="841">
        <v>43600</v>
      </c>
      <c r="N835" s="841" t="s">
        <v>1034</v>
      </c>
      <c r="O835" s="841">
        <v>210090</v>
      </c>
      <c r="P835" s="841">
        <v>166490</v>
      </c>
      <c r="Q835" s="841">
        <v>17610</v>
      </c>
      <c r="R835" s="841">
        <v>22610</v>
      </c>
      <c r="S835" s="841"/>
      <c r="T835" s="841"/>
      <c r="U835" s="841"/>
      <c r="V835" s="841" t="s">
        <v>1003</v>
      </c>
      <c r="W835" s="841">
        <v>1</v>
      </c>
      <c r="X835" s="841"/>
    </row>
    <row r="836" spans="1:24" ht="12.75" customHeight="1">
      <c r="A836" s="841">
        <v>1575</v>
      </c>
      <c r="B836" s="841">
        <v>2840</v>
      </c>
      <c r="C836" s="841" t="s">
        <v>726</v>
      </c>
      <c r="D836" s="841" t="s">
        <v>745</v>
      </c>
      <c r="E836" s="841">
        <v>22584</v>
      </c>
      <c r="F836" s="841" t="s">
        <v>102</v>
      </c>
      <c r="G836" s="841" t="s">
        <v>1784</v>
      </c>
      <c r="H836" s="832" t="s">
        <v>1143</v>
      </c>
      <c r="I836" s="841"/>
      <c r="J836" s="841" t="s">
        <v>730</v>
      </c>
      <c r="K836" s="841">
        <v>10</v>
      </c>
      <c r="L836" s="841" t="s">
        <v>731</v>
      </c>
      <c r="M836" s="841">
        <v>43600</v>
      </c>
      <c r="N836" s="841" t="s">
        <v>732</v>
      </c>
      <c r="O836" s="841">
        <v>94980</v>
      </c>
      <c r="P836" s="841">
        <v>51380</v>
      </c>
      <c r="Q836" s="841">
        <v>17610</v>
      </c>
      <c r="R836" s="841">
        <v>22610</v>
      </c>
      <c r="S836" s="841"/>
      <c r="T836" s="841"/>
      <c r="U836" s="841"/>
      <c r="V836" s="841" t="s">
        <v>1003</v>
      </c>
      <c r="W836" s="841">
        <v>1</v>
      </c>
      <c r="X836" s="841"/>
    </row>
    <row r="837" spans="1:24" ht="12.75" customHeight="1">
      <c r="A837" s="841">
        <v>1575</v>
      </c>
      <c r="B837" s="841">
        <v>2840</v>
      </c>
      <c r="C837" s="841" t="s">
        <v>726</v>
      </c>
      <c r="D837" s="841" t="s">
        <v>745</v>
      </c>
      <c r="E837" s="841">
        <v>22585</v>
      </c>
      <c r="F837" s="841" t="s">
        <v>102</v>
      </c>
      <c r="G837" s="841" t="s">
        <v>1785</v>
      </c>
      <c r="H837" s="832" t="s">
        <v>1143</v>
      </c>
      <c r="I837" s="841"/>
      <c r="J837" s="841" t="s">
        <v>730</v>
      </c>
      <c r="K837" s="841">
        <v>8</v>
      </c>
      <c r="L837" s="841" t="s">
        <v>731</v>
      </c>
      <c r="M837" s="841">
        <v>43600</v>
      </c>
      <c r="N837" s="841" t="s">
        <v>732</v>
      </c>
      <c r="O837" s="841">
        <v>94980</v>
      </c>
      <c r="P837" s="841">
        <v>51380</v>
      </c>
      <c r="Q837" s="841">
        <v>17610</v>
      </c>
      <c r="R837" s="841">
        <v>22610</v>
      </c>
      <c r="S837" s="841"/>
      <c r="T837" s="841"/>
      <c r="U837" s="841"/>
      <c r="V837" s="841" t="s">
        <v>1003</v>
      </c>
      <c r="W837" s="841">
        <v>1</v>
      </c>
      <c r="X837" s="841"/>
    </row>
    <row r="838" spans="1:24" ht="12.75" customHeight="1">
      <c r="A838" s="841">
        <v>1575</v>
      </c>
      <c r="B838" s="841">
        <v>2840</v>
      </c>
      <c r="C838" s="841" t="s">
        <v>726</v>
      </c>
      <c r="D838" s="841" t="s">
        <v>745</v>
      </c>
      <c r="E838" s="841">
        <v>22586</v>
      </c>
      <c r="F838" s="841" t="s">
        <v>102</v>
      </c>
      <c r="G838" s="841" t="s">
        <v>1786</v>
      </c>
      <c r="H838" s="832" t="s">
        <v>1143</v>
      </c>
      <c r="I838" s="841"/>
      <c r="J838" s="841" t="s">
        <v>730</v>
      </c>
      <c r="K838" s="841">
        <v>6</v>
      </c>
      <c r="L838" s="841" t="s">
        <v>731</v>
      </c>
      <c r="M838" s="841">
        <v>43600</v>
      </c>
      <c r="N838" s="841" t="s">
        <v>732</v>
      </c>
      <c r="O838" s="841">
        <v>94980</v>
      </c>
      <c r="P838" s="841">
        <v>51380</v>
      </c>
      <c r="Q838" s="841">
        <v>17610</v>
      </c>
      <c r="R838" s="841">
        <v>22610</v>
      </c>
      <c r="S838" s="841"/>
      <c r="T838" s="841"/>
      <c r="U838" s="841"/>
      <c r="V838" s="841" t="s">
        <v>1003</v>
      </c>
      <c r="W838" s="841">
        <v>1</v>
      </c>
      <c r="X838" s="841"/>
    </row>
    <row r="839" spans="1:24" ht="12.75" customHeight="1">
      <c r="A839" s="841">
        <v>1575</v>
      </c>
      <c r="B839" s="841">
        <v>2840</v>
      </c>
      <c r="C839" s="841" t="s">
        <v>726</v>
      </c>
      <c r="D839" s="841" t="s">
        <v>745</v>
      </c>
      <c r="E839" s="841">
        <v>22587</v>
      </c>
      <c r="F839" s="841" t="s">
        <v>102</v>
      </c>
      <c r="G839" s="841" t="s">
        <v>1787</v>
      </c>
      <c r="H839" s="832" t="s">
        <v>1143</v>
      </c>
      <c r="I839" s="841"/>
      <c r="J839" s="841" t="s">
        <v>730</v>
      </c>
      <c r="K839" s="841">
        <v>9.5</v>
      </c>
      <c r="L839" s="841" t="s">
        <v>731</v>
      </c>
      <c r="M839" s="841">
        <v>43600</v>
      </c>
      <c r="N839" s="841" t="s">
        <v>732</v>
      </c>
      <c r="O839" s="841">
        <v>94980</v>
      </c>
      <c r="P839" s="841">
        <v>51380</v>
      </c>
      <c r="Q839" s="841">
        <v>17610</v>
      </c>
      <c r="R839" s="841">
        <v>22610</v>
      </c>
      <c r="S839" s="841"/>
      <c r="T839" s="841"/>
      <c r="U839" s="841"/>
      <c r="V839" s="841" t="s">
        <v>1003</v>
      </c>
      <c r="W839" s="841">
        <v>1</v>
      </c>
      <c r="X839" s="841"/>
    </row>
    <row r="840" spans="1:24" ht="12.75" customHeight="1">
      <c r="A840" s="841">
        <v>1575</v>
      </c>
      <c r="B840" s="841">
        <v>2840</v>
      </c>
      <c r="C840" s="841" t="s">
        <v>726</v>
      </c>
      <c r="D840" s="841" t="s">
        <v>745</v>
      </c>
      <c r="E840" s="841">
        <v>22588</v>
      </c>
      <c r="F840" s="841" t="s">
        <v>102</v>
      </c>
      <c r="G840" s="841" t="s">
        <v>1788</v>
      </c>
      <c r="H840" s="832" t="s">
        <v>1143</v>
      </c>
      <c r="I840" s="841"/>
      <c r="J840" s="841" t="s">
        <v>730</v>
      </c>
      <c r="K840" s="841">
        <v>9</v>
      </c>
      <c r="L840" s="841" t="s">
        <v>731</v>
      </c>
      <c r="M840" s="841">
        <v>43600</v>
      </c>
      <c r="N840" s="841" t="s">
        <v>732</v>
      </c>
      <c r="O840" s="841">
        <v>94980</v>
      </c>
      <c r="P840" s="841">
        <v>51380</v>
      </c>
      <c r="Q840" s="841">
        <v>17610</v>
      </c>
      <c r="R840" s="841">
        <v>22610</v>
      </c>
      <c r="S840" s="841"/>
      <c r="T840" s="841"/>
      <c r="U840" s="841"/>
      <c r="V840" s="841" t="s">
        <v>1003</v>
      </c>
      <c r="W840" s="841">
        <v>1</v>
      </c>
      <c r="X840" s="841"/>
    </row>
    <row r="841" spans="1:24" ht="12.75" customHeight="1">
      <c r="A841" s="841">
        <v>1660</v>
      </c>
      <c r="B841" s="841">
        <v>2840</v>
      </c>
      <c r="C841" s="841" t="s">
        <v>726</v>
      </c>
      <c r="D841" s="841" t="s">
        <v>727</v>
      </c>
      <c r="E841" s="841">
        <v>22589</v>
      </c>
      <c r="F841" s="841" t="s">
        <v>102</v>
      </c>
      <c r="G841" s="841" t="s">
        <v>1789</v>
      </c>
      <c r="H841" s="832" t="s">
        <v>1790</v>
      </c>
      <c r="I841" s="841"/>
      <c r="J841" s="841" t="s">
        <v>730</v>
      </c>
      <c r="K841" s="841">
        <v>10</v>
      </c>
      <c r="L841" s="841" t="s">
        <v>731</v>
      </c>
      <c r="M841" s="841">
        <v>43600</v>
      </c>
      <c r="N841" s="841" t="s">
        <v>732</v>
      </c>
      <c r="O841" s="841">
        <v>94980</v>
      </c>
      <c r="P841" s="841">
        <v>51380</v>
      </c>
      <c r="Q841" s="841">
        <v>17610</v>
      </c>
      <c r="R841" s="841">
        <v>41920</v>
      </c>
      <c r="S841" s="841"/>
      <c r="T841" s="841"/>
      <c r="U841" s="841"/>
      <c r="V841" s="841" t="s">
        <v>1003</v>
      </c>
      <c r="W841" s="841">
        <v>1</v>
      </c>
      <c r="X841" s="841"/>
    </row>
    <row r="842" spans="1:24" ht="12.75" customHeight="1">
      <c r="A842" s="841">
        <v>1590</v>
      </c>
      <c r="B842" s="841">
        <v>2813</v>
      </c>
      <c r="C842" s="841" t="s">
        <v>766</v>
      </c>
      <c r="D842" s="841" t="s">
        <v>767</v>
      </c>
      <c r="E842" s="841">
        <v>22590</v>
      </c>
      <c r="F842" s="841" t="s">
        <v>102</v>
      </c>
      <c r="G842" s="841" t="s">
        <v>1791</v>
      </c>
      <c r="H842" s="832" t="s">
        <v>1233</v>
      </c>
      <c r="I842" s="841"/>
      <c r="J842" s="841" t="s">
        <v>730</v>
      </c>
      <c r="K842" s="841">
        <v>10</v>
      </c>
      <c r="L842" s="841" t="s">
        <v>731</v>
      </c>
      <c r="M842" s="841">
        <v>43600</v>
      </c>
      <c r="N842" s="841" t="s">
        <v>769</v>
      </c>
      <c r="O842" s="841">
        <v>101540</v>
      </c>
      <c r="P842" s="841">
        <v>57940</v>
      </c>
      <c r="Q842" s="841">
        <v>25070</v>
      </c>
      <c r="R842" s="841">
        <v>32260</v>
      </c>
      <c r="S842" s="841"/>
      <c r="T842" s="841"/>
      <c r="U842" s="841"/>
      <c r="V842" s="841" t="s">
        <v>1003</v>
      </c>
      <c r="W842" s="841">
        <v>1</v>
      </c>
      <c r="X842" s="841"/>
    </row>
    <row r="843" spans="1:24" ht="12.75" customHeight="1">
      <c r="A843" s="841">
        <v>1580</v>
      </c>
      <c r="B843" s="841">
        <v>2813</v>
      </c>
      <c r="C843" s="841" t="s">
        <v>766</v>
      </c>
      <c r="D843" s="841" t="s">
        <v>767</v>
      </c>
      <c r="E843" s="841">
        <v>22591</v>
      </c>
      <c r="F843" s="841" t="s">
        <v>102</v>
      </c>
      <c r="G843" s="841" t="s">
        <v>1792</v>
      </c>
      <c r="H843" s="832" t="s">
        <v>1233</v>
      </c>
      <c r="I843" s="841"/>
      <c r="J843" s="841" t="s">
        <v>730</v>
      </c>
      <c r="K843" s="841">
        <v>10</v>
      </c>
      <c r="L843" s="841" t="s">
        <v>731</v>
      </c>
      <c r="M843" s="841">
        <v>43600</v>
      </c>
      <c r="N843" s="841" t="s">
        <v>769</v>
      </c>
      <c r="O843" s="841">
        <v>101540</v>
      </c>
      <c r="P843" s="841">
        <v>57940</v>
      </c>
      <c r="Q843" s="841">
        <v>17610</v>
      </c>
      <c r="R843" s="841">
        <v>17000</v>
      </c>
      <c r="S843" s="841"/>
      <c r="T843" s="841"/>
      <c r="U843" s="841"/>
      <c r="V843" s="841" t="s">
        <v>1003</v>
      </c>
      <c r="W843" s="841">
        <v>1</v>
      </c>
      <c r="X843" s="841"/>
    </row>
    <row r="844" spans="1:24" ht="12.75" customHeight="1">
      <c r="A844" s="841">
        <v>1590</v>
      </c>
      <c r="B844" s="841">
        <v>2813</v>
      </c>
      <c r="C844" s="841" t="s">
        <v>766</v>
      </c>
      <c r="D844" s="841" t="s">
        <v>767</v>
      </c>
      <c r="E844" s="841">
        <v>22592</v>
      </c>
      <c r="F844" s="841" t="s">
        <v>102</v>
      </c>
      <c r="G844" s="841" t="s">
        <v>1793</v>
      </c>
      <c r="H844" s="832" t="s">
        <v>1233</v>
      </c>
      <c r="I844" s="841"/>
      <c r="J844" s="841" t="s">
        <v>730</v>
      </c>
      <c r="K844" s="841">
        <v>10</v>
      </c>
      <c r="L844" s="841" t="s">
        <v>731</v>
      </c>
      <c r="M844" s="841">
        <v>43600</v>
      </c>
      <c r="N844" s="841" t="s">
        <v>769</v>
      </c>
      <c r="O844" s="841">
        <v>101540</v>
      </c>
      <c r="P844" s="841">
        <v>57940</v>
      </c>
      <c r="Q844" s="841">
        <v>25070</v>
      </c>
      <c r="R844" s="841">
        <v>32260</v>
      </c>
      <c r="S844" s="841"/>
      <c r="T844" s="841"/>
      <c r="U844" s="841"/>
      <c r="V844" s="841" t="s">
        <v>1003</v>
      </c>
      <c r="W844" s="841">
        <v>1</v>
      </c>
      <c r="X844" s="841"/>
    </row>
    <row r="845" spans="1:24" ht="12.75" customHeight="1">
      <c r="A845" s="841">
        <v>1630</v>
      </c>
      <c r="B845" s="841">
        <v>2808</v>
      </c>
      <c r="C845" s="841" t="s">
        <v>846</v>
      </c>
      <c r="D845" s="841" t="s">
        <v>767</v>
      </c>
      <c r="E845" s="841">
        <v>22593</v>
      </c>
      <c r="F845" s="841" t="s">
        <v>102</v>
      </c>
      <c r="G845" s="841" t="s">
        <v>1794</v>
      </c>
      <c r="H845" s="832" t="s">
        <v>1300</v>
      </c>
      <c r="I845" s="841"/>
      <c r="J845" s="841" t="s">
        <v>730</v>
      </c>
      <c r="K845" s="841">
        <v>2</v>
      </c>
      <c r="L845" s="841" t="s">
        <v>731</v>
      </c>
      <c r="M845" s="841">
        <v>43600</v>
      </c>
      <c r="N845" s="841" t="s">
        <v>742</v>
      </c>
      <c r="O845" s="841">
        <v>122380</v>
      </c>
      <c r="P845" s="841">
        <v>78780</v>
      </c>
      <c r="Q845" s="841">
        <v>25070</v>
      </c>
      <c r="R845" s="841">
        <v>32260</v>
      </c>
      <c r="S845" s="841"/>
      <c r="T845" s="841"/>
      <c r="U845" s="841"/>
      <c r="V845" s="841" t="s">
        <v>1003</v>
      </c>
      <c r="W845" s="841">
        <v>1</v>
      </c>
      <c r="X845" s="841"/>
    </row>
    <row r="846" spans="1:24" ht="12.75" customHeight="1">
      <c r="A846" s="841">
        <v>1630</v>
      </c>
      <c r="B846" s="841">
        <v>2808</v>
      </c>
      <c r="C846" s="841" t="s">
        <v>846</v>
      </c>
      <c r="D846" s="841" t="s">
        <v>767</v>
      </c>
      <c r="E846" s="841">
        <v>22593</v>
      </c>
      <c r="F846" s="841" t="s">
        <v>1062</v>
      </c>
      <c r="G846" s="841" t="s">
        <v>1795</v>
      </c>
      <c r="H846" s="832" t="s">
        <v>1796</v>
      </c>
      <c r="I846" s="841"/>
      <c r="J846" s="841" t="s">
        <v>730</v>
      </c>
      <c r="K846" s="841">
        <v>1</v>
      </c>
      <c r="L846" s="841" t="s">
        <v>731</v>
      </c>
      <c r="M846" s="841">
        <v>43600</v>
      </c>
      <c r="N846" s="841" t="s">
        <v>742</v>
      </c>
      <c r="O846" s="841">
        <v>122380</v>
      </c>
      <c r="P846" s="841">
        <v>78780</v>
      </c>
      <c r="Q846" s="841">
        <v>25070</v>
      </c>
      <c r="R846" s="841">
        <v>32260</v>
      </c>
      <c r="S846" s="841"/>
      <c r="T846" s="841"/>
      <c r="U846" s="841"/>
      <c r="V846" s="841" t="s">
        <v>1064</v>
      </c>
      <c r="W846" s="841">
        <v>1</v>
      </c>
      <c r="X846" s="841"/>
    </row>
    <row r="847" spans="1:24" ht="12.75" customHeight="1">
      <c r="A847" s="841">
        <v>1630</v>
      </c>
      <c r="B847" s="841">
        <v>2808</v>
      </c>
      <c r="C847" s="841" t="s">
        <v>846</v>
      </c>
      <c r="D847" s="841" t="s">
        <v>767</v>
      </c>
      <c r="E847" s="841">
        <v>22594</v>
      </c>
      <c r="F847" s="841" t="s">
        <v>102</v>
      </c>
      <c r="G847" s="841" t="s">
        <v>1797</v>
      </c>
      <c r="H847" s="832" t="s">
        <v>1293</v>
      </c>
      <c r="I847" s="841"/>
      <c r="J847" s="841" t="s">
        <v>730</v>
      </c>
      <c r="K847" s="841">
        <v>5</v>
      </c>
      <c r="L847" s="841" t="s">
        <v>731</v>
      </c>
      <c r="M847" s="841">
        <v>43600</v>
      </c>
      <c r="N847" s="841" t="s">
        <v>742</v>
      </c>
      <c r="O847" s="841">
        <v>122380</v>
      </c>
      <c r="P847" s="841">
        <v>78780</v>
      </c>
      <c r="Q847" s="841">
        <v>25070</v>
      </c>
      <c r="R847" s="841">
        <v>32260</v>
      </c>
      <c r="S847" s="841"/>
      <c r="T847" s="841"/>
      <c r="U847" s="841"/>
      <c r="V847" s="841" t="s">
        <v>1003</v>
      </c>
      <c r="W847" s="841">
        <v>1</v>
      </c>
      <c r="X847" s="841"/>
    </row>
    <row r="848" spans="1:24" ht="12.75" customHeight="1">
      <c r="A848" s="841">
        <v>1630</v>
      </c>
      <c r="B848" s="841">
        <v>2808</v>
      </c>
      <c r="C848" s="841" t="s">
        <v>846</v>
      </c>
      <c r="D848" s="841" t="s">
        <v>767</v>
      </c>
      <c r="E848" s="841">
        <v>22595</v>
      </c>
      <c r="F848" s="841" t="s">
        <v>102</v>
      </c>
      <c r="G848" s="841" t="s">
        <v>1008</v>
      </c>
      <c r="H848" s="832" t="s">
        <v>1293</v>
      </c>
      <c r="I848" s="841"/>
      <c r="J848" s="841" t="s">
        <v>730</v>
      </c>
      <c r="K848" s="841">
        <v>5</v>
      </c>
      <c r="L848" s="841" t="s">
        <v>731</v>
      </c>
      <c r="M848" s="841">
        <v>43600</v>
      </c>
      <c r="N848" s="841" t="s">
        <v>742</v>
      </c>
      <c r="O848" s="841">
        <v>122380</v>
      </c>
      <c r="P848" s="841">
        <v>78780</v>
      </c>
      <c r="Q848" s="841">
        <v>25070</v>
      </c>
      <c r="R848" s="841">
        <v>32260</v>
      </c>
      <c r="S848" s="841"/>
      <c r="T848" s="841"/>
      <c r="U848" s="841"/>
      <c r="V848" s="841" t="s">
        <v>1003</v>
      </c>
      <c r="W848" s="841">
        <v>1</v>
      </c>
      <c r="X848" s="841"/>
    </row>
    <row r="849" spans="1:24" ht="12.75" customHeight="1">
      <c r="A849" s="841">
        <v>1630</v>
      </c>
      <c r="B849" s="841">
        <v>2835</v>
      </c>
      <c r="C849" s="841" t="s">
        <v>906</v>
      </c>
      <c r="D849" s="841" t="s">
        <v>767</v>
      </c>
      <c r="E849" s="841">
        <v>22596</v>
      </c>
      <c r="F849" s="841" t="s">
        <v>102</v>
      </c>
      <c r="G849" s="841" t="s">
        <v>1798</v>
      </c>
      <c r="H849" s="832" t="s">
        <v>1799</v>
      </c>
      <c r="I849" s="841"/>
      <c r="J849" s="841" t="s">
        <v>730</v>
      </c>
      <c r="K849" s="841">
        <v>4</v>
      </c>
      <c r="L849" s="841" t="s">
        <v>731</v>
      </c>
      <c r="M849" s="841">
        <v>43600</v>
      </c>
      <c r="N849" s="841" t="s">
        <v>908</v>
      </c>
      <c r="O849" s="841">
        <v>176040</v>
      </c>
      <c r="P849" s="841">
        <v>132440</v>
      </c>
      <c r="Q849" s="841">
        <v>25070</v>
      </c>
      <c r="R849" s="841">
        <v>32260</v>
      </c>
      <c r="S849" s="841"/>
      <c r="T849" s="841"/>
      <c r="U849" s="841"/>
      <c r="V849" s="841" t="s">
        <v>1003</v>
      </c>
      <c r="W849" s="841">
        <v>1</v>
      </c>
      <c r="X849" s="841"/>
    </row>
    <row r="850" spans="1:24" ht="12.75" customHeight="1">
      <c r="A850" s="841">
        <v>1630</v>
      </c>
      <c r="B850" s="841">
        <v>2808</v>
      </c>
      <c r="C850" s="841" t="s">
        <v>846</v>
      </c>
      <c r="D850" s="841" t="s">
        <v>767</v>
      </c>
      <c r="E850" s="841">
        <v>22597</v>
      </c>
      <c r="F850" s="841" t="s">
        <v>102</v>
      </c>
      <c r="G850" s="841" t="s">
        <v>998</v>
      </c>
      <c r="H850" s="832" t="s">
        <v>1799</v>
      </c>
      <c r="I850" s="841"/>
      <c r="J850" s="841" t="s">
        <v>730</v>
      </c>
      <c r="K850" s="841">
        <v>10</v>
      </c>
      <c r="L850" s="841" t="s">
        <v>731</v>
      </c>
      <c r="M850" s="841">
        <v>43600</v>
      </c>
      <c r="N850" s="841" t="s">
        <v>742</v>
      </c>
      <c r="O850" s="841">
        <v>122380</v>
      </c>
      <c r="P850" s="841">
        <v>78780</v>
      </c>
      <c r="Q850" s="841">
        <v>25070</v>
      </c>
      <c r="R850" s="841">
        <v>32260</v>
      </c>
      <c r="S850" s="841"/>
      <c r="T850" s="841"/>
      <c r="U850" s="841"/>
      <c r="V850" s="841" t="s">
        <v>1003</v>
      </c>
      <c r="W850" s="841">
        <v>1</v>
      </c>
      <c r="X850" s="841"/>
    </row>
    <row r="851" spans="1:24" ht="12.75" customHeight="1">
      <c r="A851" s="841">
        <v>1912</v>
      </c>
      <c r="B851" s="841">
        <v>2840</v>
      </c>
      <c r="C851" s="841" t="s">
        <v>726</v>
      </c>
      <c r="D851" s="841" t="s">
        <v>923</v>
      </c>
      <c r="E851" s="841">
        <v>22598</v>
      </c>
      <c r="F851" s="841" t="s">
        <v>102</v>
      </c>
      <c r="G851" s="841" t="s">
        <v>1800</v>
      </c>
      <c r="H851" s="832" t="s">
        <v>1783</v>
      </c>
      <c r="I851" s="841"/>
      <c r="J851" s="841" t="s">
        <v>730</v>
      </c>
      <c r="K851" s="841">
        <v>2</v>
      </c>
      <c r="L851" s="841" t="s">
        <v>731</v>
      </c>
      <c r="M851" s="841">
        <v>43600</v>
      </c>
      <c r="N851" s="841" t="s">
        <v>732</v>
      </c>
      <c r="O851" s="841">
        <v>94980</v>
      </c>
      <c r="P851" s="841">
        <v>51380</v>
      </c>
      <c r="Q851" s="841">
        <v>9180</v>
      </c>
      <c r="R851" s="841">
        <v>8350</v>
      </c>
      <c r="S851" s="841"/>
      <c r="T851" s="841"/>
      <c r="U851" s="841"/>
      <c r="V851" s="841" t="s">
        <v>1003</v>
      </c>
      <c r="W851" s="841">
        <v>6</v>
      </c>
      <c r="X851" s="841"/>
    </row>
    <row r="852" spans="1:24" ht="12.75" customHeight="1">
      <c r="A852" s="841">
        <v>1615</v>
      </c>
      <c r="B852" s="841">
        <v>2808</v>
      </c>
      <c r="C852" s="841" t="s">
        <v>846</v>
      </c>
      <c r="D852" s="841" t="s">
        <v>767</v>
      </c>
      <c r="E852" s="841">
        <v>22599</v>
      </c>
      <c r="F852" s="841" t="s">
        <v>102</v>
      </c>
      <c r="G852" s="841" t="s">
        <v>848</v>
      </c>
      <c r="H852" s="832" t="s">
        <v>1143</v>
      </c>
      <c r="I852" s="841"/>
      <c r="J852" s="841" t="s">
        <v>730</v>
      </c>
      <c r="K852" s="841">
        <v>5</v>
      </c>
      <c r="L852" s="841" t="s">
        <v>731</v>
      </c>
      <c r="M852" s="841">
        <v>43600</v>
      </c>
      <c r="N852" s="841" t="s">
        <v>742</v>
      </c>
      <c r="O852" s="841">
        <v>122380</v>
      </c>
      <c r="P852" s="841">
        <v>78780</v>
      </c>
      <c r="Q852" s="841">
        <v>17610</v>
      </c>
      <c r="R852" s="841">
        <v>22610</v>
      </c>
      <c r="S852" s="841"/>
      <c r="T852" s="841"/>
      <c r="U852" s="841"/>
      <c r="V852" s="841" t="s">
        <v>1003</v>
      </c>
      <c r="W852" s="841">
        <v>1</v>
      </c>
      <c r="X852" s="841"/>
    </row>
    <row r="853" spans="1:24" ht="12.75" customHeight="1">
      <c r="A853" s="841">
        <v>1615</v>
      </c>
      <c r="B853" s="841">
        <v>2808</v>
      </c>
      <c r="C853" s="841" t="s">
        <v>846</v>
      </c>
      <c r="D853" s="841" t="s">
        <v>767</v>
      </c>
      <c r="E853" s="841">
        <v>22600</v>
      </c>
      <c r="F853" s="841" t="s">
        <v>102</v>
      </c>
      <c r="G853" s="841" t="s">
        <v>847</v>
      </c>
      <c r="H853" s="832" t="s">
        <v>1143</v>
      </c>
      <c r="I853" s="841"/>
      <c r="J853" s="841" t="s">
        <v>730</v>
      </c>
      <c r="K853" s="841">
        <v>5</v>
      </c>
      <c r="L853" s="841" t="s">
        <v>731</v>
      </c>
      <c r="M853" s="841">
        <v>43600</v>
      </c>
      <c r="N853" s="841" t="s">
        <v>742</v>
      </c>
      <c r="O853" s="841">
        <v>122380</v>
      </c>
      <c r="P853" s="841">
        <v>78780</v>
      </c>
      <c r="Q853" s="841">
        <v>17610</v>
      </c>
      <c r="R853" s="841">
        <v>22610</v>
      </c>
      <c r="S853" s="841"/>
      <c r="T853" s="841"/>
      <c r="U853" s="841"/>
      <c r="V853" s="841" t="s">
        <v>1003</v>
      </c>
      <c r="W853" s="841">
        <v>1</v>
      </c>
      <c r="X853" s="841"/>
    </row>
    <row r="854" spans="1:24" ht="12.75" customHeight="1">
      <c r="A854" s="841">
        <v>1615</v>
      </c>
      <c r="B854" s="841">
        <v>2840</v>
      </c>
      <c r="C854" s="841" t="s">
        <v>726</v>
      </c>
      <c r="D854" s="841" t="s">
        <v>767</v>
      </c>
      <c r="E854" s="841">
        <v>22601</v>
      </c>
      <c r="F854" s="841" t="s">
        <v>102</v>
      </c>
      <c r="G854" s="841" t="s">
        <v>1801</v>
      </c>
      <c r="H854" s="832" t="s">
        <v>1143</v>
      </c>
      <c r="I854" s="841"/>
      <c r="J854" s="841" t="s">
        <v>730</v>
      </c>
      <c r="K854" s="841">
        <v>1</v>
      </c>
      <c r="L854" s="841" t="s">
        <v>731</v>
      </c>
      <c r="M854" s="841">
        <v>43600</v>
      </c>
      <c r="N854" s="841" t="s">
        <v>732</v>
      </c>
      <c r="O854" s="841">
        <v>94980</v>
      </c>
      <c r="P854" s="841">
        <v>51380</v>
      </c>
      <c r="Q854" s="841">
        <v>17610</v>
      </c>
      <c r="R854" s="841">
        <v>22610</v>
      </c>
      <c r="S854" s="841"/>
      <c r="T854" s="841"/>
      <c r="U854" s="841"/>
      <c r="V854" s="841" t="s">
        <v>1003</v>
      </c>
      <c r="W854" s="841">
        <v>2</v>
      </c>
      <c r="X854" s="841"/>
    </row>
    <row r="855" spans="1:24" ht="12.75" customHeight="1">
      <c r="A855" s="841">
        <v>1605</v>
      </c>
      <c r="B855" s="841">
        <v>2813</v>
      </c>
      <c r="C855" s="841" t="s">
        <v>766</v>
      </c>
      <c r="D855" s="841" t="s">
        <v>767</v>
      </c>
      <c r="E855" s="841">
        <v>22602</v>
      </c>
      <c r="F855" s="841" t="s">
        <v>102</v>
      </c>
      <c r="G855" s="841" t="s">
        <v>1802</v>
      </c>
      <c r="H855" s="832" t="s">
        <v>1293</v>
      </c>
      <c r="I855" s="841"/>
      <c r="J855" s="841" t="s">
        <v>730</v>
      </c>
      <c r="K855" s="841">
        <v>5</v>
      </c>
      <c r="L855" s="841" t="s">
        <v>731</v>
      </c>
      <c r="M855" s="841">
        <v>43600</v>
      </c>
      <c r="N855" s="841" t="s">
        <v>769</v>
      </c>
      <c r="O855" s="841">
        <v>101540</v>
      </c>
      <c r="P855" s="841">
        <v>57940</v>
      </c>
      <c r="Q855" s="841">
        <v>17610</v>
      </c>
      <c r="R855" s="841">
        <v>17000</v>
      </c>
      <c r="S855" s="841"/>
      <c r="T855" s="841"/>
      <c r="U855" s="841"/>
      <c r="V855" s="841" t="s">
        <v>1003</v>
      </c>
      <c r="W855" s="841">
        <v>1</v>
      </c>
      <c r="X855" s="841"/>
    </row>
    <row r="856" spans="1:24" ht="12.75" customHeight="1">
      <c r="A856" s="841">
        <v>1555</v>
      </c>
      <c r="B856" s="841">
        <v>2820</v>
      </c>
      <c r="C856" s="841" t="s">
        <v>1149</v>
      </c>
      <c r="D856" s="841" t="s">
        <v>1112</v>
      </c>
      <c r="E856" s="841">
        <v>22603</v>
      </c>
      <c r="F856" s="841" t="s">
        <v>102</v>
      </c>
      <c r="G856" s="841" t="s">
        <v>1803</v>
      </c>
      <c r="H856" s="832" t="s">
        <v>1804</v>
      </c>
      <c r="I856" s="841"/>
      <c r="J856" s="841" t="s">
        <v>730</v>
      </c>
      <c r="K856" s="841">
        <v>1</v>
      </c>
      <c r="L856" s="841" t="s">
        <v>731</v>
      </c>
      <c r="M856" s="841">
        <v>43600</v>
      </c>
      <c r="N856" s="841" t="s">
        <v>1034</v>
      </c>
      <c r="O856" s="841">
        <v>210090</v>
      </c>
      <c r="P856" s="841">
        <v>166490</v>
      </c>
      <c r="Q856" s="841">
        <v>17610</v>
      </c>
      <c r="R856" s="841">
        <v>22610</v>
      </c>
      <c r="S856" s="841"/>
      <c r="T856" s="841"/>
      <c r="U856" s="841"/>
      <c r="V856" s="841" t="s">
        <v>1003</v>
      </c>
      <c r="W856" s="841">
        <v>1</v>
      </c>
      <c r="X856" s="841"/>
    </row>
    <row r="857" spans="1:24" ht="12.75" customHeight="1">
      <c r="A857" s="841">
        <v>1034</v>
      </c>
      <c r="B857" s="841">
        <v>2803</v>
      </c>
      <c r="C857" s="841" t="s">
        <v>945</v>
      </c>
      <c r="D857" s="841" t="s">
        <v>946</v>
      </c>
      <c r="E857" s="841">
        <v>22604</v>
      </c>
      <c r="F857" s="841" t="s">
        <v>102</v>
      </c>
      <c r="G857" s="841" t="s">
        <v>1805</v>
      </c>
      <c r="H857" s="832" t="s">
        <v>1615</v>
      </c>
      <c r="I857" s="841"/>
      <c r="J857" s="841" t="s">
        <v>730</v>
      </c>
      <c r="K857" s="841">
        <v>4</v>
      </c>
      <c r="L857" s="841" t="s">
        <v>731</v>
      </c>
      <c r="M857" s="841">
        <v>43600</v>
      </c>
      <c r="N857" s="841" t="s">
        <v>742</v>
      </c>
      <c r="O857" s="841">
        <v>122380</v>
      </c>
      <c r="P857" s="841">
        <v>78780</v>
      </c>
      <c r="Q857" s="841">
        <v>17610</v>
      </c>
      <c r="R857" s="841">
        <v>22610</v>
      </c>
      <c r="S857" s="841"/>
      <c r="T857" s="841"/>
      <c r="U857" s="841"/>
      <c r="V857" s="841" t="s">
        <v>1003</v>
      </c>
      <c r="W857" s="841">
        <v>1</v>
      </c>
      <c r="X857" s="841"/>
    </row>
    <row r="858" spans="1:24" ht="12.75" customHeight="1">
      <c r="A858" s="841">
        <v>3274</v>
      </c>
      <c r="B858" s="841">
        <v>2840</v>
      </c>
      <c r="C858" s="841" t="s">
        <v>726</v>
      </c>
      <c r="D858" s="841" t="s">
        <v>740</v>
      </c>
      <c r="E858" s="841">
        <v>22605</v>
      </c>
      <c r="F858" s="841" t="s">
        <v>102</v>
      </c>
      <c r="G858" s="841" t="s">
        <v>5854</v>
      </c>
      <c r="H858" s="841" t="s">
        <v>5855</v>
      </c>
      <c r="I858" s="841"/>
      <c r="J858" s="841" t="s">
        <v>730</v>
      </c>
      <c r="K858" s="841">
        <v>6</v>
      </c>
      <c r="L858" s="841" t="s">
        <v>731</v>
      </c>
      <c r="M858" s="841">
        <v>43600</v>
      </c>
      <c r="N858" s="841" t="s">
        <v>732</v>
      </c>
      <c r="O858" s="841">
        <v>94980</v>
      </c>
      <c r="P858" s="841">
        <v>51380</v>
      </c>
      <c r="Q858" s="841">
        <v>12420</v>
      </c>
      <c r="R858" s="841">
        <v>12530</v>
      </c>
      <c r="S858" s="841"/>
      <c r="T858" s="841"/>
      <c r="U858" s="841"/>
      <c r="V858" s="841" t="s">
        <v>1003</v>
      </c>
      <c r="W858" s="841">
        <v>1</v>
      </c>
      <c r="X858" s="841"/>
    </row>
    <row r="859" spans="1:24" ht="12.75" customHeight="1">
      <c r="A859" s="841">
        <v>3274</v>
      </c>
      <c r="B859" s="841">
        <v>2840</v>
      </c>
      <c r="C859" s="841" t="s">
        <v>726</v>
      </c>
      <c r="D859" s="841" t="s">
        <v>740</v>
      </c>
      <c r="E859" s="841">
        <v>22606</v>
      </c>
      <c r="F859" s="841" t="s">
        <v>102</v>
      </c>
      <c r="G859" s="841" t="s">
        <v>5856</v>
      </c>
      <c r="H859" s="841" t="s">
        <v>5855</v>
      </c>
      <c r="I859" s="841"/>
      <c r="J859" s="841" t="s">
        <v>730</v>
      </c>
      <c r="K859" s="841">
        <v>5</v>
      </c>
      <c r="L859" s="841" t="s">
        <v>731</v>
      </c>
      <c r="M859" s="841">
        <v>43600</v>
      </c>
      <c r="N859" s="841" t="s">
        <v>732</v>
      </c>
      <c r="O859" s="841">
        <v>94980</v>
      </c>
      <c r="P859" s="841">
        <v>51380</v>
      </c>
      <c r="Q859" s="841">
        <v>12420</v>
      </c>
      <c r="R859" s="841">
        <v>12530</v>
      </c>
      <c r="S859" s="841"/>
      <c r="T859" s="841"/>
      <c r="U859" s="841"/>
      <c r="V859" s="841" t="s">
        <v>1003</v>
      </c>
      <c r="W859" s="841">
        <v>1</v>
      </c>
      <c r="X859" s="841"/>
    </row>
    <row r="860" spans="1:24" ht="12.75" customHeight="1">
      <c r="A860" s="841">
        <v>3274</v>
      </c>
      <c r="B860" s="841">
        <v>2840</v>
      </c>
      <c r="C860" s="841" t="s">
        <v>726</v>
      </c>
      <c r="D860" s="841" t="s">
        <v>740</v>
      </c>
      <c r="E860" s="841">
        <v>22607</v>
      </c>
      <c r="F860" s="841" t="s">
        <v>102</v>
      </c>
      <c r="G860" s="841" t="s">
        <v>5857</v>
      </c>
      <c r="H860" s="841" t="s">
        <v>5855</v>
      </c>
      <c r="I860" s="841"/>
      <c r="J860" s="841" t="s">
        <v>730</v>
      </c>
      <c r="K860" s="841">
        <v>5</v>
      </c>
      <c r="L860" s="841" t="s">
        <v>731</v>
      </c>
      <c r="M860" s="841">
        <v>43600</v>
      </c>
      <c r="N860" s="841" t="s">
        <v>732</v>
      </c>
      <c r="O860" s="841">
        <v>94980</v>
      </c>
      <c r="P860" s="841">
        <v>51380</v>
      </c>
      <c r="Q860" s="841">
        <v>12420</v>
      </c>
      <c r="R860" s="841">
        <v>12530</v>
      </c>
      <c r="S860" s="841"/>
      <c r="T860" s="841"/>
      <c r="U860" s="841"/>
      <c r="V860" s="841" t="s">
        <v>1003</v>
      </c>
      <c r="W860" s="841">
        <v>1</v>
      </c>
      <c r="X860" s="841"/>
    </row>
    <row r="861" spans="1:24" ht="12.75" customHeight="1">
      <c r="A861" s="841">
        <v>1255</v>
      </c>
      <c r="B861" s="841">
        <v>2817</v>
      </c>
      <c r="C861" s="841" t="s">
        <v>1316</v>
      </c>
      <c r="D861" s="841" t="s">
        <v>1112</v>
      </c>
      <c r="E861" s="841">
        <v>22608</v>
      </c>
      <c r="F861" s="841" t="s">
        <v>102</v>
      </c>
      <c r="G861" s="841" t="s">
        <v>1806</v>
      </c>
      <c r="H861" s="832" t="s">
        <v>1143</v>
      </c>
      <c r="I861" s="841"/>
      <c r="J861" s="841" t="s">
        <v>730</v>
      </c>
      <c r="K861" s="841">
        <v>1</v>
      </c>
      <c r="L861" s="841" t="s">
        <v>731</v>
      </c>
      <c r="M861" s="841">
        <v>43600</v>
      </c>
      <c r="N861" s="841" t="s">
        <v>1029</v>
      </c>
      <c r="O861" s="841">
        <v>135650</v>
      </c>
      <c r="P861" s="841">
        <v>92050</v>
      </c>
      <c r="Q861" s="841">
        <v>17610</v>
      </c>
      <c r="R861" s="841">
        <v>22610</v>
      </c>
      <c r="S861" s="841"/>
      <c r="T861" s="841"/>
      <c r="U861" s="841"/>
      <c r="V861" s="841" t="s">
        <v>1003</v>
      </c>
      <c r="W861" s="841">
        <v>1</v>
      </c>
      <c r="X861" s="841"/>
    </row>
    <row r="862" spans="1:24" ht="12.75" customHeight="1">
      <c r="A862" s="841">
        <v>1255</v>
      </c>
      <c r="B862" s="841">
        <v>2817</v>
      </c>
      <c r="C862" s="841" t="s">
        <v>1316</v>
      </c>
      <c r="D862" s="841" t="s">
        <v>1112</v>
      </c>
      <c r="E862" s="841">
        <v>22609</v>
      </c>
      <c r="F862" s="841" t="s">
        <v>102</v>
      </c>
      <c r="G862" s="841" t="s">
        <v>1807</v>
      </c>
      <c r="H862" s="832" t="s">
        <v>1143</v>
      </c>
      <c r="I862" s="841"/>
      <c r="J862" s="841" t="s">
        <v>730</v>
      </c>
      <c r="K862" s="841">
        <v>0.5</v>
      </c>
      <c r="L862" s="841" t="s">
        <v>731</v>
      </c>
      <c r="M862" s="841">
        <v>43600</v>
      </c>
      <c r="N862" s="841" t="s">
        <v>1029</v>
      </c>
      <c r="O862" s="841">
        <v>135650</v>
      </c>
      <c r="P862" s="841">
        <v>92050</v>
      </c>
      <c r="Q862" s="841">
        <v>17610</v>
      </c>
      <c r="R862" s="841">
        <v>22610</v>
      </c>
      <c r="S862" s="841"/>
      <c r="T862" s="841"/>
      <c r="U862" s="841"/>
      <c r="V862" s="841" t="s">
        <v>1003</v>
      </c>
      <c r="W862" s="841">
        <v>1</v>
      </c>
      <c r="X862" s="841"/>
    </row>
    <row r="863" spans="1:24" ht="12.75" customHeight="1">
      <c r="A863" s="841">
        <v>1255</v>
      </c>
      <c r="B863" s="841">
        <v>2817</v>
      </c>
      <c r="C863" s="841" t="s">
        <v>1316</v>
      </c>
      <c r="D863" s="841" t="s">
        <v>1112</v>
      </c>
      <c r="E863" s="841">
        <v>22610</v>
      </c>
      <c r="F863" s="841" t="s">
        <v>102</v>
      </c>
      <c r="G863" s="841" t="s">
        <v>1808</v>
      </c>
      <c r="H863" s="832" t="s">
        <v>1143</v>
      </c>
      <c r="I863" s="841"/>
      <c r="J863" s="841" t="s">
        <v>730</v>
      </c>
      <c r="K863" s="841">
        <v>1</v>
      </c>
      <c r="L863" s="841" t="s">
        <v>731</v>
      </c>
      <c r="M863" s="841">
        <v>43600</v>
      </c>
      <c r="N863" s="841" t="s">
        <v>1029</v>
      </c>
      <c r="O863" s="841">
        <v>135650</v>
      </c>
      <c r="P863" s="841">
        <v>92050</v>
      </c>
      <c r="Q863" s="841">
        <v>17610</v>
      </c>
      <c r="R863" s="841">
        <v>22610</v>
      </c>
      <c r="S863" s="841"/>
      <c r="T863" s="841"/>
      <c r="U863" s="841"/>
      <c r="V863" s="841" t="s">
        <v>1003</v>
      </c>
      <c r="W863" s="841">
        <v>1</v>
      </c>
      <c r="X863" s="841"/>
    </row>
    <row r="864" spans="1:24" ht="12.75" customHeight="1">
      <c r="A864" s="841">
        <v>1255</v>
      </c>
      <c r="B864" s="841">
        <v>2817</v>
      </c>
      <c r="C864" s="841" t="s">
        <v>1316</v>
      </c>
      <c r="D864" s="841" t="s">
        <v>1112</v>
      </c>
      <c r="E864" s="841">
        <v>22611</v>
      </c>
      <c r="F864" s="841" t="s">
        <v>102</v>
      </c>
      <c r="G864" s="841" t="s">
        <v>1809</v>
      </c>
      <c r="H864" s="832" t="s">
        <v>1143</v>
      </c>
      <c r="I864" s="841"/>
      <c r="J864" s="841" t="s">
        <v>730</v>
      </c>
      <c r="K864" s="841">
        <v>1</v>
      </c>
      <c r="L864" s="841" t="s">
        <v>731</v>
      </c>
      <c r="M864" s="841">
        <v>43600</v>
      </c>
      <c r="N864" s="841" t="s">
        <v>1029</v>
      </c>
      <c r="O864" s="841">
        <v>135650</v>
      </c>
      <c r="P864" s="841">
        <v>92050</v>
      </c>
      <c r="Q864" s="841">
        <v>17610</v>
      </c>
      <c r="R864" s="841">
        <v>22610</v>
      </c>
      <c r="S864" s="841"/>
      <c r="T864" s="841"/>
      <c r="U864" s="841"/>
      <c r="V864" s="841" t="s">
        <v>1003</v>
      </c>
      <c r="W864" s="841">
        <v>1</v>
      </c>
      <c r="X864" s="841"/>
    </row>
    <row r="865" spans="1:24" ht="12.75" customHeight="1">
      <c r="A865" s="841">
        <v>1660</v>
      </c>
      <c r="B865" s="841">
        <v>2840</v>
      </c>
      <c r="C865" s="841" t="s">
        <v>726</v>
      </c>
      <c r="D865" s="841" t="s">
        <v>727</v>
      </c>
      <c r="E865" s="841">
        <v>22612</v>
      </c>
      <c r="F865" s="841" t="s">
        <v>102</v>
      </c>
      <c r="G865" s="841" t="s">
        <v>1810</v>
      </c>
      <c r="H865" s="832" t="s">
        <v>1811</v>
      </c>
      <c r="I865" s="841"/>
      <c r="J865" s="841" t="s">
        <v>730</v>
      </c>
      <c r="K865" s="841">
        <v>10</v>
      </c>
      <c r="L865" s="841" t="s">
        <v>731</v>
      </c>
      <c r="M865" s="841">
        <v>43600</v>
      </c>
      <c r="N865" s="841" t="s">
        <v>732</v>
      </c>
      <c r="O865" s="841">
        <v>94980</v>
      </c>
      <c r="P865" s="841">
        <v>51380</v>
      </c>
      <c r="Q865" s="841">
        <v>17610</v>
      </c>
      <c r="R865" s="841">
        <v>41920</v>
      </c>
      <c r="S865" s="841"/>
      <c r="T865" s="841"/>
      <c r="U865" s="841"/>
      <c r="V865" s="841" t="s">
        <v>1003</v>
      </c>
      <c r="W865" s="841">
        <v>1</v>
      </c>
      <c r="X865" s="841"/>
    </row>
    <row r="866" spans="1:24" ht="12.75" customHeight="1">
      <c r="A866" s="841">
        <v>1660</v>
      </c>
      <c r="B866" s="841">
        <v>2840</v>
      </c>
      <c r="C866" s="841" t="s">
        <v>726</v>
      </c>
      <c r="D866" s="841" t="s">
        <v>727</v>
      </c>
      <c r="E866" s="841">
        <v>22613</v>
      </c>
      <c r="F866" s="841" t="s">
        <v>102</v>
      </c>
      <c r="G866" s="841" t="s">
        <v>1812</v>
      </c>
      <c r="H866" s="832" t="s">
        <v>1811</v>
      </c>
      <c r="I866" s="841"/>
      <c r="J866" s="841" t="s">
        <v>730</v>
      </c>
      <c r="K866" s="841">
        <v>8</v>
      </c>
      <c r="L866" s="841" t="s">
        <v>731</v>
      </c>
      <c r="M866" s="841">
        <v>43600</v>
      </c>
      <c r="N866" s="841" t="s">
        <v>732</v>
      </c>
      <c r="O866" s="841">
        <v>94980</v>
      </c>
      <c r="P866" s="841">
        <v>51380</v>
      </c>
      <c r="Q866" s="841">
        <v>17610</v>
      </c>
      <c r="R866" s="841">
        <v>41920</v>
      </c>
      <c r="S866" s="841"/>
      <c r="T866" s="841"/>
      <c r="U866" s="841"/>
      <c r="V866" s="841" t="s">
        <v>1003</v>
      </c>
      <c r="W866" s="841">
        <v>1</v>
      </c>
      <c r="X866" s="841"/>
    </row>
    <row r="867" spans="1:24" ht="12.75" customHeight="1">
      <c r="A867" s="841">
        <v>1640</v>
      </c>
      <c r="B867" s="841">
        <v>2821</v>
      </c>
      <c r="C867" s="841" t="s">
        <v>829</v>
      </c>
      <c r="D867" s="841" t="s">
        <v>767</v>
      </c>
      <c r="E867" s="841">
        <v>22615</v>
      </c>
      <c r="F867" s="841" t="s">
        <v>102</v>
      </c>
      <c r="G867" s="841" t="s">
        <v>1813</v>
      </c>
      <c r="H867" s="832" t="s">
        <v>1293</v>
      </c>
      <c r="I867" s="841"/>
      <c r="J867" s="841" t="s">
        <v>730</v>
      </c>
      <c r="K867" s="841">
        <v>1</v>
      </c>
      <c r="L867" s="841" t="s">
        <v>731</v>
      </c>
      <c r="M867" s="841">
        <v>43600</v>
      </c>
      <c r="N867" s="841" t="s">
        <v>742</v>
      </c>
      <c r="O867" s="841">
        <v>122380</v>
      </c>
      <c r="P867" s="841">
        <v>78780</v>
      </c>
      <c r="Q867" s="841">
        <v>17610</v>
      </c>
      <c r="R867" s="841">
        <v>41920</v>
      </c>
      <c r="S867" s="841"/>
      <c r="T867" s="841"/>
      <c r="U867" s="841"/>
      <c r="V867" s="841" t="s">
        <v>1003</v>
      </c>
      <c r="W867" s="841">
        <v>1</v>
      </c>
      <c r="X867" s="841"/>
    </row>
    <row r="868" spans="1:24" ht="12.75" customHeight="1">
      <c r="A868" s="841">
        <v>1555</v>
      </c>
      <c r="B868" s="841">
        <v>2837</v>
      </c>
      <c r="C868" s="841" t="s">
        <v>1814</v>
      </c>
      <c r="D868" s="841" t="s">
        <v>1112</v>
      </c>
      <c r="E868" s="841">
        <v>22616</v>
      </c>
      <c r="F868" s="841" t="s">
        <v>102</v>
      </c>
      <c r="G868" s="841" t="s">
        <v>1815</v>
      </c>
      <c r="H868" s="832" t="s">
        <v>1816</v>
      </c>
      <c r="I868" s="841"/>
      <c r="J868" s="841" t="s">
        <v>730</v>
      </c>
      <c r="K868" s="841">
        <v>2</v>
      </c>
      <c r="L868" s="841" t="s">
        <v>731</v>
      </c>
      <c r="M868" s="841">
        <v>43600</v>
      </c>
      <c r="N868" s="841" t="s">
        <v>742</v>
      </c>
      <c r="O868" s="841">
        <v>122380</v>
      </c>
      <c r="P868" s="841">
        <v>78780</v>
      </c>
      <c r="Q868" s="841">
        <v>17610</v>
      </c>
      <c r="R868" s="841">
        <v>22610</v>
      </c>
      <c r="S868" s="841"/>
      <c r="T868" s="841"/>
      <c r="U868" s="841"/>
      <c r="V868" s="841" t="s">
        <v>1003</v>
      </c>
      <c r="W868" s="841">
        <v>4</v>
      </c>
      <c r="X868" s="841"/>
    </row>
    <row r="869" spans="1:24" ht="12.75" customHeight="1">
      <c r="A869" s="841">
        <v>1535</v>
      </c>
      <c r="B869" s="841">
        <v>2824</v>
      </c>
      <c r="C869" s="841" t="s">
        <v>1097</v>
      </c>
      <c r="D869" s="841" t="s">
        <v>1112</v>
      </c>
      <c r="E869" s="841">
        <v>22617</v>
      </c>
      <c r="F869" s="841" t="s">
        <v>102</v>
      </c>
      <c r="G869" s="841" t="s">
        <v>1817</v>
      </c>
      <c r="H869" s="832" t="s">
        <v>1734</v>
      </c>
      <c r="I869" s="841"/>
      <c r="J869" s="841" t="s">
        <v>730</v>
      </c>
      <c r="K869" s="841">
        <v>2</v>
      </c>
      <c r="L869" s="841" t="s">
        <v>731</v>
      </c>
      <c r="M869" s="841">
        <v>43600</v>
      </c>
      <c r="N869" s="841" t="s">
        <v>817</v>
      </c>
      <c r="O869" s="841">
        <v>164010</v>
      </c>
      <c r="P869" s="841">
        <v>120410</v>
      </c>
      <c r="Q869" s="841">
        <v>17610</v>
      </c>
      <c r="R869" s="841">
        <v>22610</v>
      </c>
      <c r="S869" s="841"/>
      <c r="T869" s="841"/>
      <c r="U869" s="841"/>
      <c r="V869" s="841" t="s">
        <v>1003</v>
      </c>
      <c r="W869" s="841">
        <v>1</v>
      </c>
      <c r="X869" s="841"/>
    </row>
    <row r="870" spans="1:24" ht="12.75" customHeight="1">
      <c r="A870" s="841">
        <v>1535</v>
      </c>
      <c r="B870" s="841">
        <v>2824</v>
      </c>
      <c r="C870" s="841" t="s">
        <v>1097</v>
      </c>
      <c r="D870" s="841" t="s">
        <v>1112</v>
      </c>
      <c r="E870" s="841">
        <v>22618</v>
      </c>
      <c r="F870" s="841" t="s">
        <v>102</v>
      </c>
      <c r="G870" s="841" t="s">
        <v>1818</v>
      </c>
      <c r="H870" s="832" t="s">
        <v>1734</v>
      </c>
      <c r="I870" s="841"/>
      <c r="J870" s="841" t="s">
        <v>730</v>
      </c>
      <c r="K870" s="841">
        <v>10</v>
      </c>
      <c r="L870" s="841" t="s">
        <v>731</v>
      </c>
      <c r="M870" s="841">
        <v>43600</v>
      </c>
      <c r="N870" s="841" t="s">
        <v>817</v>
      </c>
      <c r="O870" s="841">
        <v>164010</v>
      </c>
      <c r="P870" s="841">
        <v>120410</v>
      </c>
      <c r="Q870" s="841">
        <v>17610</v>
      </c>
      <c r="R870" s="841">
        <v>22610</v>
      </c>
      <c r="S870" s="841"/>
      <c r="T870" s="841"/>
      <c r="U870" s="841"/>
      <c r="V870" s="841" t="s">
        <v>1003</v>
      </c>
      <c r="W870" s="841">
        <v>1</v>
      </c>
      <c r="X870" s="841"/>
    </row>
    <row r="871" spans="1:24" ht="12.75" customHeight="1">
      <c r="A871" s="841">
        <v>2004</v>
      </c>
      <c r="B871" s="841">
        <v>2840</v>
      </c>
      <c r="C871" s="841" t="s">
        <v>726</v>
      </c>
      <c r="D871" s="841" t="s">
        <v>919</v>
      </c>
      <c r="E871" s="841">
        <v>22619</v>
      </c>
      <c r="F871" s="841" t="s">
        <v>102</v>
      </c>
      <c r="G871" s="841" t="s">
        <v>1819</v>
      </c>
      <c r="H871" s="832" t="s">
        <v>1734</v>
      </c>
      <c r="I871" s="841"/>
      <c r="J871" s="841" t="s">
        <v>730</v>
      </c>
      <c r="K871" s="841">
        <v>2</v>
      </c>
      <c r="L871" s="841" t="s">
        <v>1289</v>
      </c>
      <c r="M871" s="841">
        <v>0</v>
      </c>
      <c r="N871" s="841" t="s">
        <v>732</v>
      </c>
      <c r="O871" s="841">
        <v>94980</v>
      </c>
      <c r="P871" s="841">
        <v>94980</v>
      </c>
      <c r="Q871" s="841">
        <v>17610</v>
      </c>
      <c r="R871" s="841">
        <v>22610</v>
      </c>
      <c r="S871" s="841"/>
      <c r="T871" s="841"/>
      <c r="U871" s="841"/>
      <c r="V871" s="841" t="s">
        <v>1003</v>
      </c>
      <c r="W871" s="841">
        <v>1</v>
      </c>
      <c r="X871" s="841"/>
    </row>
    <row r="872" spans="1:24" ht="12.75" customHeight="1">
      <c r="A872" s="841">
        <v>1640</v>
      </c>
      <c r="B872" s="841">
        <v>2821</v>
      </c>
      <c r="C872" s="841" t="s">
        <v>829</v>
      </c>
      <c r="D872" s="841" t="s">
        <v>767</v>
      </c>
      <c r="E872" s="841">
        <v>22620</v>
      </c>
      <c r="F872" s="841" t="s">
        <v>102</v>
      </c>
      <c r="G872" s="841" t="s">
        <v>1820</v>
      </c>
      <c r="H872" s="832" t="s">
        <v>1293</v>
      </c>
      <c r="I872" s="841"/>
      <c r="J872" s="841" t="s">
        <v>730</v>
      </c>
      <c r="K872" s="841">
        <v>1</v>
      </c>
      <c r="L872" s="841" t="s">
        <v>731</v>
      </c>
      <c r="M872" s="841">
        <v>43600</v>
      </c>
      <c r="N872" s="841" t="s">
        <v>742</v>
      </c>
      <c r="O872" s="841">
        <v>122380</v>
      </c>
      <c r="P872" s="841">
        <v>78780</v>
      </c>
      <c r="Q872" s="841">
        <v>17610</v>
      </c>
      <c r="R872" s="841">
        <v>41920</v>
      </c>
      <c r="S872" s="841"/>
      <c r="T872" s="841"/>
      <c r="U872" s="841"/>
      <c r="V872" s="841" t="s">
        <v>1003</v>
      </c>
      <c r="W872" s="841">
        <v>1</v>
      </c>
      <c r="X872" s="841"/>
    </row>
    <row r="873" spans="1:24" ht="12.75" customHeight="1">
      <c r="A873" s="841">
        <v>1535</v>
      </c>
      <c r="B873" s="841">
        <v>2824</v>
      </c>
      <c r="C873" s="841" t="s">
        <v>1097</v>
      </c>
      <c r="D873" s="841" t="s">
        <v>1112</v>
      </c>
      <c r="E873" s="841">
        <v>22621</v>
      </c>
      <c r="F873" s="841" t="s">
        <v>102</v>
      </c>
      <c r="G873" s="841" t="s">
        <v>1821</v>
      </c>
      <c r="H873" s="832" t="s">
        <v>1822</v>
      </c>
      <c r="I873" s="841"/>
      <c r="J873" s="841" t="s">
        <v>730</v>
      </c>
      <c r="K873" s="841">
        <v>1</v>
      </c>
      <c r="L873" s="841" t="s">
        <v>731</v>
      </c>
      <c r="M873" s="841">
        <v>43600</v>
      </c>
      <c r="N873" s="841" t="s">
        <v>817</v>
      </c>
      <c r="O873" s="841">
        <v>164010</v>
      </c>
      <c r="P873" s="841">
        <v>120410</v>
      </c>
      <c r="Q873" s="841">
        <v>17610</v>
      </c>
      <c r="R873" s="841">
        <v>22610</v>
      </c>
      <c r="S873" s="841"/>
      <c r="T873" s="841"/>
      <c r="U873" s="841"/>
      <c r="V873" s="841" t="s">
        <v>1003</v>
      </c>
      <c r="W873" s="841">
        <v>1</v>
      </c>
      <c r="X873" s="841"/>
    </row>
    <row r="874" spans="1:24" ht="12.75" customHeight="1">
      <c r="A874" s="841">
        <v>1535</v>
      </c>
      <c r="B874" s="841">
        <v>2824</v>
      </c>
      <c r="C874" s="841" t="s">
        <v>1097</v>
      </c>
      <c r="D874" s="841" t="s">
        <v>1112</v>
      </c>
      <c r="E874" s="841">
        <v>22622</v>
      </c>
      <c r="F874" s="841" t="s">
        <v>102</v>
      </c>
      <c r="G874" s="841" t="s">
        <v>1823</v>
      </c>
      <c r="H874" s="832" t="s">
        <v>1822</v>
      </c>
      <c r="I874" s="841"/>
      <c r="J874" s="841" t="s">
        <v>730</v>
      </c>
      <c r="K874" s="841">
        <v>1</v>
      </c>
      <c r="L874" s="841" t="s">
        <v>731</v>
      </c>
      <c r="M874" s="841">
        <v>43600</v>
      </c>
      <c r="N874" s="841" t="s">
        <v>817</v>
      </c>
      <c r="O874" s="841">
        <v>164010</v>
      </c>
      <c r="P874" s="841">
        <v>120410</v>
      </c>
      <c r="Q874" s="841">
        <v>17610</v>
      </c>
      <c r="R874" s="841">
        <v>22610</v>
      </c>
      <c r="S874" s="841"/>
      <c r="T874" s="841"/>
      <c r="U874" s="841"/>
      <c r="V874" s="841" t="s">
        <v>1003</v>
      </c>
      <c r="W874" s="841">
        <v>1</v>
      </c>
      <c r="X874" s="841"/>
    </row>
    <row r="875" spans="1:24" ht="12.75" customHeight="1">
      <c r="A875" s="841">
        <v>1640</v>
      </c>
      <c r="B875" s="841">
        <v>2821</v>
      </c>
      <c r="C875" s="841" t="s">
        <v>829</v>
      </c>
      <c r="D875" s="841" t="s">
        <v>767</v>
      </c>
      <c r="E875" s="841">
        <v>22623</v>
      </c>
      <c r="F875" s="841" t="s">
        <v>102</v>
      </c>
      <c r="G875" s="841" t="s">
        <v>1824</v>
      </c>
      <c r="H875" s="832" t="s">
        <v>1293</v>
      </c>
      <c r="I875" s="841"/>
      <c r="J875" s="841" t="s">
        <v>730</v>
      </c>
      <c r="K875" s="841">
        <v>2</v>
      </c>
      <c r="L875" s="841" t="s">
        <v>731</v>
      </c>
      <c r="M875" s="841">
        <v>43600</v>
      </c>
      <c r="N875" s="841" t="s">
        <v>742</v>
      </c>
      <c r="O875" s="841">
        <v>122380</v>
      </c>
      <c r="P875" s="841">
        <v>78780</v>
      </c>
      <c r="Q875" s="841">
        <v>17610</v>
      </c>
      <c r="R875" s="841">
        <v>41920</v>
      </c>
      <c r="S875" s="841"/>
      <c r="T875" s="841"/>
      <c r="U875" s="841"/>
      <c r="V875" s="841" t="s">
        <v>1003</v>
      </c>
      <c r="W875" s="841">
        <v>1</v>
      </c>
      <c r="X875" s="841"/>
    </row>
    <row r="876" spans="1:24" ht="12.75" customHeight="1">
      <c r="A876" s="841">
        <v>1335</v>
      </c>
      <c r="B876" s="841">
        <v>2825</v>
      </c>
      <c r="C876" s="841" t="s">
        <v>1260</v>
      </c>
      <c r="D876" s="841" t="s">
        <v>775</v>
      </c>
      <c r="E876" s="841">
        <v>22624</v>
      </c>
      <c r="F876" s="841" t="s">
        <v>102</v>
      </c>
      <c r="G876" s="841" t="s">
        <v>1825</v>
      </c>
      <c r="H876" s="832" t="s">
        <v>1615</v>
      </c>
      <c r="I876" s="841"/>
      <c r="J876" s="841" t="s">
        <v>730</v>
      </c>
      <c r="K876" s="841">
        <v>5</v>
      </c>
      <c r="L876" s="841" t="s">
        <v>731</v>
      </c>
      <c r="M876" s="841">
        <v>43600</v>
      </c>
      <c r="N876" s="841" t="s">
        <v>843</v>
      </c>
      <c r="O876" s="841">
        <v>149210</v>
      </c>
      <c r="P876" s="841">
        <v>105610</v>
      </c>
      <c r="Q876" s="841">
        <v>17610</v>
      </c>
      <c r="R876" s="841">
        <v>22610</v>
      </c>
      <c r="S876" s="841"/>
      <c r="T876" s="841"/>
      <c r="U876" s="841"/>
      <c r="V876" s="841" t="s">
        <v>1003</v>
      </c>
      <c r="W876" s="841">
        <v>1</v>
      </c>
      <c r="X876" s="841"/>
    </row>
    <row r="877" spans="1:24" ht="12.75" customHeight="1">
      <c r="A877" s="841">
        <v>1335</v>
      </c>
      <c r="B877" s="841">
        <v>2821</v>
      </c>
      <c r="C877" s="841" t="s">
        <v>829</v>
      </c>
      <c r="D877" s="841" t="s">
        <v>775</v>
      </c>
      <c r="E877" s="841">
        <v>22626</v>
      </c>
      <c r="F877" s="841" t="s">
        <v>102</v>
      </c>
      <c r="G877" s="841" t="s">
        <v>1826</v>
      </c>
      <c r="H877" s="832" t="s">
        <v>1615</v>
      </c>
      <c r="I877" s="841"/>
      <c r="J877" s="841" t="s">
        <v>730</v>
      </c>
      <c r="K877" s="841">
        <v>2</v>
      </c>
      <c r="L877" s="841" t="s">
        <v>731</v>
      </c>
      <c r="M877" s="841">
        <v>43600</v>
      </c>
      <c r="N877" s="841" t="s">
        <v>742</v>
      </c>
      <c r="O877" s="841">
        <v>122380</v>
      </c>
      <c r="P877" s="841">
        <v>78780</v>
      </c>
      <c r="Q877" s="841">
        <v>17610</v>
      </c>
      <c r="R877" s="841">
        <v>22610</v>
      </c>
      <c r="S877" s="841"/>
      <c r="T877" s="841"/>
      <c r="U877" s="841"/>
      <c r="V877" s="841" t="s">
        <v>1003</v>
      </c>
      <c r="W877" s="841">
        <v>1</v>
      </c>
      <c r="X877" s="841"/>
    </row>
    <row r="878" spans="1:24" ht="12.75" customHeight="1">
      <c r="A878" s="841">
        <v>1555</v>
      </c>
      <c r="B878" s="841">
        <v>2840</v>
      </c>
      <c r="C878" s="841" t="s">
        <v>726</v>
      </c>
      <c r="D878" s="841" t="s">
        <v>1112</v>
      </c>
      <c r="E878" s="841">
        <v>22627</v>
      </c>
      <c r="F878" s="841" t="s">
        <v>102</v>
      </c>
      <c r="G878" s="841" t="s">
        <v>1827</v>
      </c>
      <c r="H878" s="832" t="s">
        <v>1828</v>
      </c>
      <c r="I878" s="841"/>
      <c r="J878" s="841" t="s">
        <v>730</v>
      </c>
      <c r="K878" s="841">
        <v>5</v>
      </c>
      <c r="L878" s="841" t="s">
        <v>731</v>
      </c>
      <c r="M878" s="841">
        <v>43600</v>
      </c>
      <c r="N878" s="841" t="s">
        <v>732</v>
      </c>
      <c r="O878" s="841">
        <v>94980</v>
      </c>
      <c r="P878" s="841">
        <v>51380</v>
      </c>
      <c r="Q878" s="841">
        <v>17610</v>
      </c>
      <c r="R878" s="841">
        <v>22610</v>
      </c>
      <c r="S878" s="841"/>
      <c r="T878" s="841"/>
      <c r="U878" s="841"/>
      <c r="V878" s="841" t="s">
        <v>1003</v>
      </c>
      <c r="W878" s="841">
        <v>1</v>
      </c>
      <c r="X878" s="841"/>
    </row>
    <row r="879" spans="1:24" ht="12.75" customHeight="1">
      <c r="A879" s="841">
        <v>1555</v>
      </c>
      <c r="B879" s="841">
        <v>2840</v>
      </c>
      <c r="C879" s="841" t="s">
        <v>726</v>
      </c>
      <c r="D879" s="841" t="s">
        <v>1112</v>
      </c>
      <c r="E879" s="841">
        <v>22628</v>
      </c>
      <c r="F879" s="841" t="s">
        <v>102</v>
      </c>
      <c r="G879" s="841" t="s">
        <v>1829</v>
      </c>
      <c r="H879" s="832" t="s">
        <v>1828</v>
      </c>
      <c r="I879" s="841"/>
      <c r="J879" s="841" t="s">
        <v>730</v>
      </c>
      <c r="K879" s="841">
        <v>7</v>
      </c>
      <c r="L879" s="841" t="s">
        <v>731</v>
      </c>
      <c r="M879" s="841">
        <v>43600</v>
      </c>
      <c r="N879" s="841" t="s">
        <v>732</v>
      </c>
      <c r="O879" s="841">
        <v>94980</v>
      </c>
      <c r="P879" s="841">
        <v>51380</v>
      </c>
      <c r="Q879" s="841">
        <v>17610</v>
      </c>
      <c r="R879" s="841">
        <v>22610</v>
      </c>
      <c r="S879" s="841"/>
      <c r="T879" s="841"/>
      <c r="U879" s="841"/>
      <c r="V879" s="841" t="s">
        <v>1003</v>
      </c>
      <c r="W879" s="841">
        <v>1</v>
      </c>
      <c r="X879" s="841"/>
    </row>
    <row r="880" spans="1:24" ht="12.75" customHeight="1">
      <c r="A880" s="841">
        <v>2004</v>
      </c>
      <c r="B880" s="841">
        <v>2840</v>
      </c>
      <c r="C880" s="841" t="s">
        <v>726</v>
      </c>
      <c r="D880" s="841" t="s">
        <v>919</v>
      </c>
      <c r="E880" s="841">
        <v>22629</v>
      </c>
      <c r="F880" s="841" t="s">
        <v>102</v>
      </c>
      <c r="G880" s="841" t="s">
        <v>1830</v>
      </c>
      <c r="H880" s="832" t="s">
        <v>1831</v>
      </c>
      <c r="I880" s="841"/>
      <c r="J880" s="841" t="s">
        <v>730</v>
      </c>
      <c r="K880" s="841">
        <v>2</v>
      </c>
      <c r="L880" s="841" t="s">
        <v>1077</v>
      </c>
      <c r="M880" s="841">
        <v>0</v>
      </c>
      <c r="N880" s="841" t="s">
        <v>732</v>
      </c>
      <c r="O880" s="841">
        <v>94980</v>
      </c>
      <c r="P880" s="841">
        <v>94980</v>
      </c>
      <c r="Q880" s="841">
        <v>17610</v>
      </c>
      <c r="R880" s="841">
        <v>22610</v>
      </c>
      <c r="S880" s="841"/>
      <c r="T880" s="841"/>
      <c r="U880" s="841"/>
      <c r="V880" s="841" t="s">
        <v>1003</v>
      </c>
      <c r="W880" s="841">
        <v>1</v>
      </c>
      <c r="X880" s="841"/>
    </row>
    <row r="881" spans="1:24" ht="12.75" customHeight="1">
      <c r="A881" s="841">
        <v>1034</v>
      </c>
      <c r="B881" s="841">
        <v>2824</v>
      </c>
      <c r="C881" s="841" t="s">
        <v>1097</v>
      </c>
      <c r="D881" s="841" t="s">
        <v>745</v>
      </c>
      <c r="E881" s="841">
        <v>22630</v>
      </c>
      <c r="F881" s="841" t="s">
        <v>102</v>
      </c>
      <c r="G881" s="841" t="s">
        <v>1832</v>
      </c>
      <c r="H881" s="832" t="s">
        <v>1233</v>
      </c>
      <c r="I881" s="841"/>
      <c r="J881" s="841" t="s">
        <v>730</v>
      </c>
      <c r="K881" s="841">
        <v>5</v>
      </c>
      <c r="L881" s="841" t="s">
        <v>731</v>
      </c>
      <c r="M881" s="841">
        <v>43600</v>
      </c>
      <c r="N881" s="841" t="s">
        <v>817</v>
      </c>
      <c r="O881" s="841">
        <v>164010</v>
      </c>
      <c r="P881" s="841">
        <v>120410</v>
      </c>
      <c r="Q881" s="841">
        <v>17610</v>
      </c>
      <c r="R881" s="841">
        <v>22610</v>
      </c>
      <c r="S881" s="841"/>
      <c r="T881" s="841"/>
      <c r="U881" s="841"/>
      <c r="V881" s="841" t="s">
        <v>1003</v>
      </c>
      <c r="W881" s="841">
        <v>1</v>
      </c>
      <c r="X881" s="841"/>
    </row>
    <row r="882" spans="1:24" ht="12.75" customHeight="1">
      <c r="A882" s="841">
        <v>2004</v>
      </c>
      <c r="B882" s="841">
        <v>2840</v>
      </c>
      <c r="C882" s="841" t="s">
        <v>726</v>
      </c>
      <c r="D882" s="841" t="s">
        <v>919</v>
      </c>
      <c r="E882" s="841">
        <v>22632</v>
      </c>
      <c r="F882" s="841" t="s">
        <v>102</v>
      </c>
      <c r="G882" s="841" t="s">
        <v>1833</v>
      </c>
      <c r="H882" s="832" t="s">
        <v>1831</v>
      </c>
      <c r="I882" s="841"/>
      <c r="J882" s="841" t="s">
        <v>730</v>
      </c>
      <c r="K882" s="841">
        <v>2</v>
      </c>
      <c r="L882" s="841" t="s">
        <v>1077</v>
      </c>
      <c r="M882" s="841">
        <v>0</v>
      </c>
      <c r="N882" s="841" t="s">
        <v>732</v>
      </c>
      <c r="O882" s="841">
        <v>94980</v>
      </c>
      <c r="P882" s="841">
        <v>94980</v>
      </c>
      <c r="Q882" s="841">
        <v>17610</v>
      </c>
      <c r="R882" s="841">
        <v>22610</v>
      </c>
      <c r="S882" s="841"/>
      <c r="T882" s="841"/>
      <c r="U882" s="841"/>
      <c r="V882" s="841" t="s">
        <v>1003</v>
      </c>
      <c r="W882" s="841">
        <v>1</v>
      </c>
      <c r="X882" s="841"/>
    </row>
    <row r="883" spans="1:24" ht="12.75" customHeight="1">
      <c r="A883" s="841">
        <v>1034</v>
      </c>
      <c r="B883" s="841">
        <v>2840</v>
      </c>
      <c r="C883" s="841" t="s">
        <v>726</v>
      </c>
      <c r="D883" s="841" t="s">
        <v>745</v>
      </c>
      <c r="E883" s="841">
        <v>22633</v>
      </c>
      <c r="F883" s="841" t="s">
        <v>102</v>
      </c>
      <c r="G883" s="841" t="s">
        <v>1834</v>
      </c>
      <c r="H883" s="832" t="s">
        <v>1233</v>
      </c>
      <c r="I883" s="841"/>
      <c r="J883" s="841" t="s">
        <v>730</v>
      </c>
      <c r="K883" s="841">
        <v>3</v>
      </c>
      <c r="L883" s="841" t="s">
        <v>731</v>
      </c>
      <c r="M883" s="841">
        <v>43600</v>
      </c>
      <c r="N883" s="841" t="s">
        <v>732</v>
      </c>
      <c r="O883" s="841">
        <v>94980</v>
      </c>
      <c r="P883" s="841">
        <v>51380</v>
      </c>
      <c r="Q883" s="841">
        <v>17610</v>
      </c>
      <c r="R883" s="841">
        <v>22610</v>
      </c>
      <c r="S883" s="841"/>
      <c r="T883" s="841"/>
      <c r="U883" s="841"/>
      <c r="V883" s="841" t="s">
        <v>1003</v>
      </c>
      <c r="W883" s="841">
        <v>1</v>
      </c>
      <c r="X883" s="841"/>
    </row>
    <row r="884" spans="1:24" ht="12.75" customHeight="1">
      <c r="A884" s="841">
        <v>1145</v>
      </c>
      <c r="B884" s="841">
        <v>2840</v>
      </c>
      <c r="C884" s="841" t="s">
        <v>726</v>
      </c>
      <c r="D884" s="841" t="s">
        <v>775</v>
      </c>
      <c r="E884" s="841">
        <v>22634</v>
      </c>
      <c r="F884" s="841" t="s">
        <v>102</v>
      </c>
      <c r="G884" s="841" t="s">
        <v>1835</v>
      </c>
      <c r="H884" s="832" t="s">
        <v>1804</v>
      </c>
      <c r="I884" s="841"/>
      <c r="J884" s="841" t="s">
        <v>730</v>
      </c>
      <c r="K884" s="841">
        <v>1</v>
      </c>
      <c r="L884" s="841" t="s">
        <v>1116</v>
      </c>
      <c r="M884" s="841">
        <v>43600</v>
      </c>
      <c r="N884" s="841" t="s">
        <v>732</v>
      </c>
      <c r="O884" s="841">
        <v>94980</v>
      </c>
      <c r="P884" s="841">
        <v>51380</v>
      </c>
      <c r="Q884" s="841">
        <v>17610</v>
      </c>
      <c r="R884" s="841">
        <v>22610</v>
      </c>
      <c r="S884" s="841"/>
      <c r="T884" s="841"/>
      <c r="U884" s="841"/>
      <c r="V884" s="841" t="s">
        <v>1003</v>
      </c>
      <c r="W884" s="841">
        <v>8</v>
      </c>
      <c r="X884" s="841"/>
    </row>
    <row r="885" spans="1:24" ht="12.75" customHeight="1">
      <c r="A885" s="841">
        <v>1820</v>
      </c>
      <c r="B885" s="841">
        <v>2838</v>
      </c>
      <c r="C885" s="841" t="s">
        <v>774</v>
      </c>
      <c r="D885" s="841" t="s">
        <v>775</v>
      </c>
      <c r="E885" s="841">
        <v>22636</v>
      </c>
      <c r="F885" s="841" t="s">
        <v>102</v>
      </c>
      <c r="G885" s="841" t="s">
        <v>1836</v>
      </c>
      <c r="H885" s="832" t="s">
        <v>1837</v>
      </c>
      <c r="I885" s="841"/>
      <c r="J885" s="841" t="s">
        <v>730</v>
      </c>
      <c r="K885" s="841">
        <v>1</v>
      </c>
      <c r="L885" s="841" t="s">
        <v>731</v>
      </c>
      <c r="M885" s="841">
        <v>43600</v>
      </c>
      <c r="N885" s="841" t="s">
        <v>769</v>
      </c>
      <c r="O885" s="841">
        <v>101540</v>
      </c>
      <c r="P885" s="841">
        <v>57940</v>
      </c>
      <c r="Q885" s="841">
        <v>17610</v>
      </c>
      <c r="R885" s="841">
        <v>22610</v>
      </c>
      <c r="S885" s="841"/>
      <c r="T885" s="841"/>
      <c r="U885" s="841"/>
      <c r="V885" s="841" t="s">
        <v>1003</v>
      </c>
      <c r="W885" s="841">
        <v>1</v>
      </c>
      <c r="X885" s="841"/>
    </row>
    <row r="886" spans="1:24" ht="12.75" customHeight="1">
      <c r="A886" s="841">
        <v>1820</v>
      </c>
      <c r="B886" s="841">
        <v>2838</v>
      </c>
      <c r="C886" s="841" t="s">
        <v>774</v>
      </c>
      <c r="D886" s="841" t="s">
        <v>775</v>
      </c>
      <c r="E886" s="841">
        <v>22637</v>
      </c>
      <c r="F886" s="841" t="s">
        <v>102</v>
      </c>
      <c r="G886" s="841" t="s">
        <v>1838</v>
      </c>
      <c r="H886" s="832" t="s">
        <v>1839</v>
      </c>
      <c r="I886" s="841"/>
      <c r="J886" s="841" t="s">
        <v>730</v>
      </c>
      <c r="K886" s="841">
        <v>1</v>
      </c>
      <c r="L886" s="841" t="s">
        <v>731</v>
      </c>
      <c r="M886" s="841">
        <v>43600</v>
      </c>
      <c r="N886" s="841" t="s">
        <v>769</v>
      </c>
      <c r="O886" s="841">
        <v>101540</v>
      </c>
      <c r="P886" s="841">
        <v>57940</v>
      </c>
      <c r="Q886" s="841">
        <v>17610</v>
      </c>
      <c r="R886" s="841">
        <v>22610</v>
      </c>
      <c r="S886" s="841"/>
      <c r="T886" s="841"/>
      <c r="U886" s="841"/>
      <c r="V886" s="841" t="s">
        <v>1003</v>
      </c>
      <c r="W886" s="841">
        <v>1</v>
      </c>
      <c r="X886" s="841"/>
    </row>
    <row r="887" spans="1:24" ht="12.75" customHeight="1">
      <c r="A887" s="841">
        <v>1034</v>
      </c>
      <c r="B887" s="841">
        <v>2848</v>
      </c>
      <c r="C887" s="841" t="s">
        <v>1840</v>
      </c>
      <c r="D887" s="841" t="s">
        <v>1112</v>
      </c>
      <c r="E887" s="841">
        <v>22640</v>
      </c>
      <c r="F887" s="841" t="s">
        <v>102</v>
      </c>
      <c r="G887" s="841" t="s">
        <v>1841</v>
      </c>
      <c r="H887" s="832" t="s">
        <v>1842</v>
      </c>
      <c r="I887" s="841"/>
      <c r="J887" s="841" t="s">
        <v>730</v>
      </c>
      <c r="K887" s="841">
        <v>2</v>
      </c>
      <c r="L887" s="841" t="s">
        <v>731</v>
      </c>
      <c r="M887" s="841">
        <v>43600</v>
      </c>
      <c r="N887" s="841" t="s">
        <v>817</v>
      </c>
      <c r="O887" s="841">
        <v>164010</v>
      </c>
      <c r="P887" s="841">
        <v>120410</v>
      </c>
      <c r="Q887" s="841">
        <v>17610</v>
      </c>
      <c r="R887" s="841">
        <v>22610</v>
      </c>
      <c r="S887" s="841"/>
      <c r="T887" s="841"/>
      <c r="U887" s="841"/>
      <c r="V887" s="841" t="s">
        <v>1003</v>
      </c>
      <c r="W887" s="841">
        <v>1</v>
      </c>
      <c r="X887" s="841"/>
    </row>
    <row r="888" spans="1:24" ht="12.75" customHeight="1">
      <c r="A888" s="841">
        <v>1034</v>
      </c>
      <c r="B888" s="841">
        <v>2848</v>
      </c>
      <c r="C888" s="841" t="s">
        <v>1840</v>
      </c>
      <c r="D888" s="841" t="s">
        <v>1112</v>
      </c>
      <c r="E888" s="841">
        <v>22641</v>
      </c>
      <c r="F888" s="841" t="s">
        <v>102</v>
      </c>
      <c r="G888" s="841" t="s">
        <v>1843</v>
      </c>
      <c r="H888" s="832" t="s">
        <v>1842</v>
      </c>
      <c r="I888" s="841"/>
      <c r="J888" s="841" t="s">
        <v>730</v>
      </c>
      <c r="K888" s="841">
        <v>3</v>
      </c>
      <c r="L888" s="841" t="s">
        <v>731</v>
      </c>
      <c r="M888" s="841">
        <v>43600</v>
      </c>
      <c r="N888" s="841" t="s">
        <v>817</v>
      </c>
      <c r="O888" s="841">
        <v>164010</v>
      </c>
      <c r="P888" s="841">
        <v>120410</v>
      </c>
      <c r="Q888" s="841">
        <v>17610</v>
      </c>
      <c r="R888" s="841">
        <v>22610</v>
      </c>
      <c r="S888" s="841"/>
      <c r="T888" s="841"/>
      <c r="U888" s="841"/>
      <c r="V888" s="841" t="s">
        <v>1003</v>
      </c>
      <c r="W888" s="841">
        <v>1</v>
      </c>
      <c r="X888" s="841"/>
    </row>
    <row r="889" spans="1:24" ht="12.75" customHeight="1">
      <c r="A889" s="841">
        <v>1565</v>
      </c>
      <c r="B889" s="841">
        <v>2840</v>
      </c>
      <c r="C889" s="841" t="s">
        <v>726</v>
      </c>
      <c r="D889" s="841" t="s">
        <v>1112</v>
      </c>
      <c r="E889" s="841">
        <v>22642</v>
      </c>
      <c r="F889" s="841" t="s">
        <v>102</v>
      </c>
      <c r="G889" s="841" t="s">
        <v>1844</v>
      </c>
      <c r="H889" s="832" t="s">
        <v>1842</v>
      </c>
      <c r="I889" s="841"/>
      <c r="J889" s="841" t="s">
        <v>730</v>
      </c>
      <c r="K889" s="841">
        <v>2</v>
      </c>
      <c r="L889" s="841" t="s">
        <v>731</v>
      </c>
      <c r="M889" s="841">
        <v>43600</v>
      </c>
      <c r="N889" s="841" t="s">
        <v>732</v>
      </c>
      <c r="O889" s="841">
        <v>94980</v>
      </c>
      <c r="P889" s="841">
        <v>51380</v>
      </c>
      <c r="Q889" s="841">
        <v>17610</v>
      </c>
      <c r="R889" s="841">
        <v>22610</v>
      </c>
      <c r="S889" s="841"/>
      <c r="T889" s="841"/>
      <c r="U889" s="841"/>
      <c r="V889" s="841" t="s">
        <v>1003</v>
      </c>
      <c r="W889" s="841">
        <v>1</v>
      </c>
      <c r="X889" s="841"/>
    </row>
    <row r="890" spans="1:24" ht="12.75" customHeight="1">
      <c r="A890" s="841">
        <v>1380</v>
      </c>
      <c r="B890" s="841">
        <v>2803</v>
      </c>
      <c r="C890" s="841" t="s">
        <v>945</v>
      </c>
      <c r="D890" s="841" t="s">
        <v>946</v>
      </c>
      <c r="E890" s="841">
        <v>22643</v>
      </c>
      <c r="F890" s="841" t="s">
        <v>102</v>
      </c>
      <c r="G890" s="841" t="s">
        <v>1845</v>
      </c>
      <c r="H890" s="832" t="s">
        <v>1783</v>
      </c>
      <c r="I890" s="841"/>
      <c r="J890" s="841" t="s">
        <v>730</v>
      </c>
      <c r="K890" s="841">
        <v>2</v>
      </c>
      <c r="L890" s="841" t="s">
        <v>731</v>
      </c>
      <c r="M890" s="841">
        <v>43600</v>
      </c>
      <c r="N890" s="841" t="s">
        <v>742</v>
      </c>
      <c r="O890" s="841">
        <v>122380</v>
      </c>
      <c r="P890" s="841">
        <v>78780</v>
      </c>
      <c r="Q890" s="841">
        <v>17610</v>
      </c>
      <c r="R890" s="841">
        <v>17000</v>
      </c>
      <c r="S890" s="841"/>
      <c r="T890" s="841"/>
      <c r="U890" s="841"/>
      <c r="V890" s="841" t="s">
        <v>1003</v>
      </c>
      <c r="W890" s="841">
        <v>1</v>
      </c>
      <c r="X890" s="841"/>
    </row>
    <row r="891" spans="1:24" ht="12.75" customHeight="1">
      <c r="A891" s="841">
        <v>1034</v>
      </c>
      <c r="B891" s="841">
        <v>2807</v>
      </c>
      <c r="C891" s="841" t="s">
        <v>739</v>
      </c>
      <c r="D891" s="841" t="s">
        <v>1732</v>
      </c>
      <c r="E891" s="841">
        <v>22644</v>
      </c>
      <c r="F891" s="841" t="s">
        <v>102</v>
      </c>
      <c r="G891" s="841" t="s">
        <v>1846</v>
      </c>
      <c r="H891" s="832" t="s">
        <v>1847</v>
      </c>
      <c r="I891" s="841"/>
      <c r="J891" s="841" t="s">
        <v>730</v>
      </c>
      <c r="K891" s="841">
        <v>2</v>
      </c>
      <c r="L891" s="841" t="s">
        <v>731</v>
      </c>
      <c r="M891" s="841">
        <v>43600</v>
      </c>
      <c r="N891" s="841" t="s">
        <v>742</v>
      </c>
      <c r="O891" s="841">
        <v>122380</v>
      </c>
      <c r="P891" s="841">
        <v>78780</v>
      </c>
      <c r="Q891" s="841">
        <v>17610</v>
      </c>
      <c r="R891" s="841">
        <v>22610</v>
      </c>
      <c r="S891" s="841"/>
      <c r="T891" s="841"/>
      <c r="U891" s="841"/>
      <c r="V891" s="841" t="s">
        <v>1003</v>
      </c>
      <c r="W891" s="841">
        <v>2</v>
      </c>
      <c r="X891" s="841"/>
    </row>
    <row r="892" spans="1:24" ht="12.75" customHeight="1">
      <c r="A892" s="841">
        <v>1380</v>
      </c>
      <c r="B892" s="841">
        <v>2803</v>
      </c>
      <c r="C892" s="841" t="s">
        <v>945</v>
      </c>
      <c r="D892" s="841" t="s">
        <v>946</v>
      </c>
      <c r="E892" s="841">
        <v>22645</v>
      </c>
      <c r="F892" s="841" t="s">
        <v>102</v>
      </c>
      <c r="G892" s="841" t="s">
        <v>1848</v>
      </c>
      <c r="H892" s="832" t="s">
        <v>1783</v>
      </c>
      <c r="I892" s="841"/>
      <c r="J892" s="841" t="s">
        <v>730</v>
      </c>
      <c r="K892" s="841">
        <v>2</v>
      </c>
      <c r="L892" s="841" t="s">
        <v>731</v>
      </c>
      <c r="M892" s="841">
        <v>43600</v>
      </c>
      <c r="N892" s="841" t="s">
        <v>742</v>
      </c>
      <c r="O892" s="841">
        <v>122380</v>
      </c>
      <c r="P892" s="841">
        <v>78780</v>
      </c>
      <c r="Q892" s="841">
        <v>17610</v>
      </c>
      <c r="R892" s="841">
        <v>17000</v>
      </c>
      <c r="S892" s="841"/>
      <c r="T892" s="841"/>
      <c r="U892" s="841"/>
      <c r="V892" s="841" t="s">
        <v>1003</v>
      </c>
      <c r="W892" s="841">
        <v>1</v>
      </c>
      <c r="X892" s="841"/>
    </row>
    <row r="893" spans="1:24" ht="12.75" customHeight="1">
      <c r="A893" s="841">
        <v>1039</v>
      </c>
      <c r="B893" s="841">
        <v>2840</v>
      </c>
      <c r="C893" s="841" t="s">
        <v>726</v>
      </c>
      <c r="D893" s="841" t="s">
        <v>919</v>
      </c>
      <c r="E893" s="841">
        <v>22657</v>
      </c>
      <c r="F893" s="841" t="s">
        <v>102</v>
      </c>
      <c r="G893" s="841" t="s">
        <v>1849</v>
      </c>
      <c r="H893" s="832" t="s">
        <v>1831</v>
      </c>
      <c r="I893" s="841"/>
      <c r="J893" s="841" t="s">
        <v>730</v>
      </c>
      <c r="K893" s="841">
        <v>3</v>
      </c>
      <c r="L893" s="841" t="s">
        <v>1077</v>
      </c>
      <c r="M893" s="841">
        <v>0</v>
      </c>
      <c r="N893" s="841" t="s">
        <v>732</v>
      </c>
      <c r="O893" s="841">
        <v>94980</v>
      </c>
      <c r="P893" s="841">
        <v>94980</v>
      </c>
      <c r="Q893" s="841">
        <v>17610</v>
      </c>
      <c r="R893" s="841">
        <v>29240</v>
      </c>
      <c r="S893" s="841"/>
      <c r="T893" s="841"/>
      <c r="U893" s="841"/>
      <c r="V893" s="841" t="s">
        <v>1003</v>
      </c>
      <c r="W893" s="841">
        <v>4</v>
      </c>
      <c r="X893" s="841"/>
    </row>
    <row r="894" spans="1:24" ht="12.75" customHeight="1">
      <c r="A894" s="841">
        <v>1145</v>
      </c>
      <c r="B894" s="841">
        <v>2840</v>
      </c>
      <c r="C894" s="841" t="s">
        <v>726</v>
      </c>
      <c r="D894" s="841" t="s">
        <v>775</v>
      </c>
      <c r="E894" s="841">
        <v>22658</v>
      </c>
      <c r="F894" s="841" t="s">
        <v>102</v>
      </c>
      <c r="G894" s="841" t="s">
        <v>1850</v>
      </c>
      <c r="H894" s="832" t="s">
        <v>1851</v>
      </c>
      <c r="I894" s="841"/>
      <c r="J894" s="841" t="s">
        <v>730</v>
      </c>
      <c r="K894" s="841">
        <v>2</v>
      </c>
      <c r="L894" s="841" t="s">
        <v>1116</v>
      </c>
      <c r="M894" s="841">
        <v>43600</v>
      </c>
      <c r="N894" s="841" t="s">
        <v>732</v>
      </c>
      <c r="O894" s="841">
        <v>94980</v>
      </c>
      <c r="P894" s="841">
        <v>51380</v>
      </c>
      <c r="Q894" s="841">
        <v>17610</v>
      </c>
      <c r="R894" s="841">
        <v>22610</v>
      </c>
      <c r="S894" s="841"/>
      <c r="T894" s="841"/>
      <c r="U894" s="841"/>
      <c r="V894" s="841" t="s">
        <v>1003</v>
      </c>
      <c r="W894" s="841">
        <v>3</v>
      </c>
      <c r="X894" s="841"/>
    </row>
    <row r="895" spans="1:24" ht="12.75" customHeight="1">
      <c r="A895" s="841">
        <v>1700</v>
      </c>
      <c r="B895" s="841">
        <v>2840</v>
      </c>
      <c r="C895" s="841" t="s">
        <v>726</v>
      </c>
      <c r="D895" s="841" t="s">
        <v>745</v>
      </c>
      <c r="E895" s="841">
        <v>22659</v>
      </c>
      <c r="F895" s="841" t="s">
        <v>102</v>
      </c>
      <c r="G895" s="841" t="s">
        <v>1852</v>
      </c>
      <c r="H895" s="832" t="s">
        <v>1783</v>
      </c>
      <c r="I895" s="841"/>
      <c r="J895" s="841" t="s">
        <v>730</v>
      </c>
      <c r="K895" s="841">
        <v>3</v>
      </c>
      <c r="L895" s="841" t="s">
        <v>731</v>
      </c>
      <c r="M895" s="841">
        <v>43600</v>
      </c>
      <c r="N895" s="841" t="s">
        <v>732</v>
      </c>
      <c r="O895" s="841">
        <v>94980</v>
      </c>
      <c r="P895" s="841">
        <v>51380</v>
      </c>
      <c r="Q895" s="841">
        <v>17610</v>
      </c>
      <c r="R895" s="841">
        <v>22610</v>
      </c>
      <c r="S895" s="841"/>
      <c r="T895" s="841"/>
      <c r="U895" s="841"/>
      <c r="V895" s="841" t="s">
        <v>1003</v>
      </c>
      <c r="W895" s="841">
        <v>2</v>
      </c>
      <c r="X895" s="841"/>
    </row>
    <row r="896" spans="1:24" ht="12.75" customHeight="1">
      <c r="A896" s="841">
        <v>1380</v>
      </c>
      <c r="B896" s="841">
        <v>2803</v>
      </c>
      <c r="C896" s="841" t="s">
        <v>945</v>
      </c>
      <c r="D896" s="841" t="s">
        <v>946</v>
      </c>
      <c r="E896" s="841">
        <v>22666</v>
      </c>
      <c r="F896" s="841" t="s">
        <v>102</v>
      </c>
      <c r="G896" s="841" t="s">
        <v>1853</v>
      </c>
      <c r="H896" s="832" t="s">
        <v>1811</v>
      </c>
      <c r="I896" s="841"/>
      <c r="J896" s="841" t="s">
        <v>730</v>
      </c>
      <c r="K896" s="841">
        <v>2</v>
      </c>
      <c r="L896" s="841" t="s">
        <v>731</v>
      </c>
      <c r="M896" s="841">
        <v>43600</v>
      </c>
      <c r="N896" s="841" t="s">
        <v>742</v>
      </c>
      <c r="O896" s="841">
        <v>122380</v>
      </c>
      <c r="P896" s="841">
        <v>78780</v>
      </c>
      <c r="Q896" s="841">
        <v>17610</v>
      </c>
      <c r="R896" s="841">
        <v>17000</v>
      </c>
      <c r="S896" s="841"/>
      <c r="T896" s="841"/>
      <c r="U896" s="841"/>
      <c r="V896" s="841" t="s">
        <v>1003</v>
      </c>
      <c r="W896" s="841">
        <v>1</v>
      </c>
      <c r="X896" s="841"/>
    </row>
    <row r="897" spans="1:24" ht="12.75" customHeight="1">
      <c r="A897" s="841">
        <v>2004</v>
      </c>
      <c r="B897" s="841">
        <v>2840</v>
      </c>
      <c r="C897" s="841" t="s">
        <v>726</v>
      </c>
      <c r="D897" s="841" t="s">
        <v>919</v>
      </c>
      <c r="E897" s="841">
        <v>22692</v>
      </c>
      <c r="F897" s="841" t="s">
        <v>102</v>
      </c>
      <c r="G897" s="841" t="s">
        <v>1854</v>
      </c>
      <c r="H897" s="832" t="s">
        <v>1855</v>
      </c>
      <c r="I897" s="841"/>
      <c r="J897" s="841" t="s">
        <v>730</v>
      </c>
      <c r="K897" s="841">
        <v>3</v>
      </c>
      <c r="L897" s="841" t="s">
        <v>1077</v>
      </c>
      <c r="M897" s="841">
        <v>0</v>
      </c>
      <c r="N897" s="841" t="s">
        <v>732</v>
      </c>
      <c r="O897" s="841">
        <v>94980</v>
      </c>
      <c r="P897" s="841">
        <v>94980</v>
      </c>
      <c r="Q897" s="841">
        <v>17610</v>
      </c>
      <c r="R897" s="841">
        <v>22610</v>
      </c>
      <c r="S897" s="841"/>
      <c r="T897" s="841"/>
      <c r="U897" s="841"/>
      <c r="V897" s="841" t="s">
        <v>1003</v>
      </c>
      <c r="W897" s="841">
        <v>3</v>
      </c>
      <c r="X897" s="841"/>
    </row>
    <row r="898" spans="1:24" ht="12.75" customHeight="1">
      <c r="A898" s="841">
        <v>1039</v>
      </c>
      <c r="B898" s="841">
        <v>2840</v>
      </c>
      <c r="C898" s="841" t="s">
        <v>726</v>
      </c>
      <c r="D898" s="841" t="s">
        <v>919</v>
      </c>
      <c r="E898" s="841">
        <v>22693</v>
      </c>
      <c r="F898" s="841" t="s">
        <v>102</v>
      </c>
      <c r="G898" s="841" t="s">
        <v>1856</v>
      </c>
      <c r="H898" s="832" t="s">
        <v>1297</v>
      </c>
      <c r="I898" s="841"/>
      <c r="J898" s="841" t="s">
        <v>730</v>
      </c>
      <c r="K898" s="841">
        <v>5</v>
      </c>
      <c r="L898" s="841" t="s">
        <v>1289</v>
      </c>
      <c r="M898" s="841">
        <v>0</v>
      </c>
      <c r="N898" s="841" t="s">
        <v>732</v>
      </c>
      <c r="O898" s="841">
        <v>94980</v>
      </c>
      <c r="P898" s="841">
        <v>94980</v>
      </c>
      <c r="Q898" s="841">
        <v>17610</v>
      </c>
      <c r="R898" s="841">
        <v>29240</v>
      </c>
      <c r="S898" s="841"/>
      <c r="T898" s="841"/>
      <c r="U898" s="841"/>
      <c r="V898" s="841" t="s">
        <v>1003</v>
      </c>
      <c r="W898" s="841">
        <v>3</v>
      </c>
      <c r="X898" s="841"/>
    </row>
    <row r="899" spans="1:24" ht="12.75" customHeight="1">
      <c r="A899" s="841">
        <v>1034</v>
      </c>
      <c r="B899" s="841">
        <v>2803</v>
      </c>
      <c r="C899" s="841" t="s">
        <v>945</v>
      </c>
      <c r="D899" s="841" t="s">
        <v>946</v>
      </c>
      <c r="E899" s="841">
        <v>22737</v>
      </c>
      <c r="F899" s="841" t="s">
        <v>102</v>
      </c>
      <c r="G899" s="841" t="s">
        <v>1857</v>
      </c>
      <c r="H899" s="832" t="s">
        <v>1858</v>
      </c>
      <c r="I899" s="841"/>
      <c r="J899" s="841" t="s">
        <v>730</v>
      </c>
      <c r="K899" s="841">
        <v>1</v>
      </c>
      <c r="L899" s="841" t="s">
        <v>731</v>
      </c>
      <c r="M899" s="841">
        <v>43600</v>
      </c>
      <c r="N899" s="841" t="s">
        <v>742</v>
      </c>
      <c r="O899" s="841">
        <v>122380</v>
      </c>
      <c r="P899" s="841">
        <v>78780</v>
      </c>
      <c r="Q899" s="841">
        <v>17610</v>
      </c>
      <c r="R899" s="841">
        <v>22610</v>
      </c>
      <c r="S899" s="841"/>
      <c r="T899" s="841"/>
      <c r="U899" s="841"/>
      <c r="V899" s="841" t="s">
        <v>1003</v>
      </c>
      <c r="W899" s="841">
        <v>1</v>
      </c>
      <c r="X899" s="841"/>
    </row>
    <row r="900" spans="1:24" ht="12.75" customHeight="1">
      <c r="A900" s="841">
        <v>1912</v>
      </c>
      <c r="B900" s="841">
        <v>2840</v>
      </c>
      <c r="C900" s="841" t="s">
        <v>726</v>
      </c>
      <c r="D900" s="841" t="s">
        <v>923</v>
      </c>
      <c r="E900" s="841">
        <v>22750</v>
      </c>
      <c r="F900" s="841" t="s">
        <v>102</v>
      </c>
      <c r="G900" s="841" t="s">
        <v>1859</v>
      </c>
      <c r="H900" s="832" t="s">
        <v>1860</v>
      </c>
      <c r="I900" s="841"/>
      <c r="J900" s="841" t="s">
        <v>730</v>
      </c>
      <c r="K900" s="841">
        <v>1</v>
      </c>
      <c r="L900" s="841" t="s">
        <v>731</v>
      </c>
      <c r="M900" s="841">
        <v>43600</v>
      </c>
      <c r="N900" s="841" t="s">
        <v>732</v>
      </c>
      <c r="O900" s="841">
        <v>94980</v>
      </c>
      <c r="P900" s="841">
        <v>51380</v>
      </c>
      <c r="Q900" s="841">
        <v>9180</v>
      </c>
      <c r="R900" s="841">
        <v>8350</v>
      </c>
      <c r="S900" s="841"/>
      <c r="T900" s="841"/>
      <c r="U900" s="841"/>
      <c r="V900" s="841" t="s">
        <v>1003</v>
      </c>
      <c r="W900" s="841">
        <v>2</v>
      </c>
      <c r="X900" s="841"/>
    </row>
    <row r="901" spans="1:24" ht="12.75" customHeight="1">
      <c r="A901" s="841">
        <v>1912</v>
      </c>
      <c r="B901" s="841">
        <v>2840</v>
      </c>
      <c r="C901" s="841" t="s">
        <v>726</v>
      </c>
      <c r="D901" s="841" t="s">
        <v>923</v>
      </c>
      <c r="E901" s="841">
        <v>22751</v>
      </c>
      <c r="F901" s="841" t="s">
        <v>102</v>
      </c>
      <c r="G901" s="841" t="s">
        <v>1861</v>
      </c>
      <c r="H901" s="832" t="s">
        <v>1860</v>
      </c>
      <c r="I901" s="841"/>
      <c r="J901" s="841" t="s">
        <v>730</v>
      </c>
      <c r="K901" s="841">
        <v>1</v>
      </c>
      <c r="L901" s="841" t="s">
        <v>731</v>
      </c>
      <c r="M901" s="841">
        <v>43600</v>
      </c>
      <c r="N901" s="841" t="s">
        <v>732</v>
      </c>
      <c r="O901" s="841">
        <v>94980</v>
      </c>
      <c r="P901" s="841">
        <v>51380</v>
      </c>
      <c r="Q901" s="841">
        <v>9180</v>
      </c>
      <c r="R901" s="841">
        <v>8350</v>
      </c>
      <c r="S901" s="841"/>
      <c r="T901" s="841"/>
      <c r="U901" s="841"/>
      <c r="V901" s="841" t="s">
        <v>1003</v>
      </c>
      <c r="W901" s="841">
        <v>2</v>
      </c>
      <c r="X901" s="841"/>
    </row>
    <row r="902" spans="1:24" ht="12.75" customHeight="1">
      <c r="A902" s="841">
        <v>1034</v>
      </c>
      <c r="B902" s="841">
        <v>2803</v>
      </c>
      <c r="C902" s="841" t="s">
        <v>945</v>
      </c>
      <c r="D902" s="841" t="s">
        <v>946</v>
      </c>
      <c r="E902" s="841">
        <v>22906</v>
      </c>
      <c r="F902" s="841" t="s">
        <v>102</v>
      </c>
      <c r="G902" s="841" t="s">
        <v>1862</v>
      </c>
      <c r="H902" s="832" t="s">
        <v>1863</v>
      </c>
      <c r="I902" s="841"/>
      <c r="J902" s="841" t="s">
        <v>730</v>
      </c>
      <c r="K902" s="841">
        <v>2</v>
      </c>
      <c r="L902" s="841" t="s">
        <v>731</v>
      </c>
      <c r="M902" s="841">
        <v>43600</v>
      </c>
      <c r="N902" s="841" t="s">
        <v>742</v>
      </c>
      <c r="O902" s="841">
        <v>122380</v>
      </c>
      <c r="P902" s="841">
        <v>78780</v>
      </c>
      <c r="Q902" s="841">
        <v>17610</v>
      </c>
      <c r="R902" s="841">
        <v>22610</v>
      </c>
      <c r="S902" s="841"/>
      <c r="T902" s="841"/>
      <c r="U902" s="841"/>
      <c r="V902" s="841" t="s">
        <v>1003</v>
      </c>
      <c r="W902" s="841">
        <v>11</v>
      </c>
      <c r="X902" s="841"/>
    </row>
    <row r="903" spans="1:24" ht="12.75" customHeight="1">
      <c r="A903" s="841">
        <v>1425</v>
      </c>
      <c r="B903" s="841">
        <v>2833</v>
      </c>
      <c r="C903" s="841" t="s">
        <v>1466</v>
      </c>
      <c r="D903" s="841" t="s">
        <v>946</v>
      </c>
      <c r="E903" s="841">
        <v>22907</v>
      </c>
      <c r="F903" s="841" t="s">
        <v>102</v>
      </c>
      <c r="G903" s="841" t="s">
        <v>1864</v>
      </c>
      <c r="H903" s="832" t="s">
        <v>1863</v>
      </c>
      <c r="I903" s="841"/>
      <c r="J903" s="841" t="s">
        <v>730</v>
      </c>
      <c r="K903" s="841">
        <v>4</v>
      </c>
      <c r="L903" s="841" t="s">
        <v>731</v>
      </c>
      <c r="M903" s="841">
        <v>43600</v>
      </c>
      <c r="N903" s="841" t="s">
        <v>843</v>
      </c>
      <c r="O903" s="841">
        <v>149210</v>
      </c>
      <c r="P903" s="841">
        <v>105610</v>
      </c>
      <c r="Q903" s="841">
        <v>17610</v>
      </c>
      <c r="R903" s="841">
        <v>22610</v>
      </c>
      <c r="S903" s="841"/>
      <c r="T903" s="841"/>
      <c r="U903" s="841"/>
      <c r="V903" s="841" t="s">
        <v>1003</v>
      </c>
      <c r="W903" s="841">
        <v>8</v>
      </c>
      <c r="X903" s="841"/>
    </row>
    <row r="904" spans="1:24" ht="12.75" customHeight="1">
      <c r="A904" s="841">
        <v>1235</v>
      </c>
      <c r="B904" s="841">
        <v>2824</v>
      </c>
      <c r="C904" s="841" t="s">
        <v>1097</v>
      </c>
      <c r="D904" s="841" t="s">
        <v>740</v>
      </c>
      <c r="E904" s="841">
        <v>22992</v>
      </c>
      <c r="F904" s="841" t="s">
        <v>102</v>
      </c>
      <c r="G904" s="841" t="s">
        <v>1865</v>
      </c>
      <c r="H904" s="832" t="s">
        <v>1866</v>
      </c>
      <c r="I904" s="841"/>
      <c r="J904" s="841" t="s">
        <v>730</v>
      </c>
      <c r="K904" s="841">
        <v>2</v>
      </c>
      <c r="L904" s="841" t="s">
        <v>731</v>
      </c>
      <c r="M904" s="841">
        <v>43600</v>
      </c>
      <c r="N904" s="841" t="s">
        <v>817</v>
      </c>
      <c r="O904" s="841">
        <v>164010</v>
      </c>
      <c r="P904" s="841">
        <v>120410</v>
      </c>
      <c r="Q904" s="841">
        <v>21500</v>
      </c>
      <c r="R904" s="841">
        <v>37020</v>
      </c>
      <c r="S904" s="841"/>
      <c r="T904" s="841"/>
      <c r="U904" s="841"/>
      <c r="V904" s="841" t="s">
        <v>1003</v>
      </c>
      <c r="W904" s="841">
        <v>1</v>
      </c>
      <c r="X904" s="841"/>
    </row>
    <row r="905" spans="1:24" ht="12.75" customHeight="1">
      <c r="A905" s="841">
        <v>1235</v>
      </c>
      <c r="B905" s="841">
        <v>2824</v>
      </c>
      <c r="C905" s="841" t="s">
        <v>1097</v>
      </c>
      <c r="D905" s="841" t="s">
        <v>740</v>
      </c>
      <c r="E905" s="841">
        <v>23062</v>
      </c>
      <c r="F905" s="841" t="s">
        <v>102</v>
      </c>
      <c r="G905" s="841" t="s">
        <v>1867</v>
      </c>
      <c r="H905" s="832" t="s">
        <v>1868</v>
      </c>
      <c r="I905" s="841"/>
      <c r="J905" s="841" t="s">
        <v>730</v>
      </c>
      <c r="K905" s="841">
        <v>2</v>
      </c>
      <c r="L905" s="841" t="s">
        <v>731</v>
      </c>
      <c r="M905" s="841">
        <v>43600</v>
      </c>
      <c r="N905" s="841" t="s">
        <v>817</v>
      </c>
      <c r="O905" s="841">
        <v>164010</v>
      </c>
      <c r="P905" s="841">
        <v>120410</v>
      </c>
      <c r="Q905" s="841">
        <v>21500</v>
      </c>
      <c r="R905" s="841">
        <v>37020</v>
      </c>
      <c r="S905" s="841"/>
      <c r="T905" s="841"/>
      <c r="U905" s="841"/>
      <c r="V905" s="841" t="s">
        <v>1003</v>
      </c>
      <c r="W905" s="841">
        <v>1</v>
      </c>
      <c r="X905" s="841"/>
    </row>
    <row r="906" spans="1:24" ht="12.75" customHeight="1">
      <c r="A906" s="841">
        <v>1235</v>
      </c>
      <c r="B906" s="841">
        <v>2824</v>
      </c>
      <c r="C906" s="841" t="s">
        <v>1097</v>
      </c>
      <c r="D906" s="841" t="s">
        <v>740</v>
      </c>
      <c r="E906" s="841">
        <v>23063</v>
      </c>
      <c r="F906" s="841" t="s">
        <v>102</v>
      </c>
      <c r="G906" s="841" t="s">
        <v>1869</v>
      </c>
      <c r="H906" s="832" t="s">
        <v>1868</v>
      </c>
      <c r="I906" s="841"/>
      <c r="J906" s="841" t="s">
        <v>730</v>
      </c>
      <c r="K906" s="841">
        <v>4</v>
      </c>
      <c r="L906" s="841" t="s">
        <v>731</v>
      </c>
      <c r="M906" s="841">
        <v>43600</v>
      </c>
      <c r="N906" s="841" t="s">
        <v>817</v>
      </c>
      <c r="O906" s="841">
        <v>164010</v>
      </c>
      <c r="P906" s="841">
        <v>120410</v>
      </c>
      <c r="Q906" s="841">
        <v>21500</v>
      </c>
      <c r="R906" s="841">
        <v>37020</v>
      </c>
      <c r="S906" s="841"/>
      <c r="T906" s="841"/>
      <c r="U906" s="841"/>
      <c r="V906" s="841" t="s">
        <v>1003</v>
      </c>
      <c r="W906" s="841">
        <v>1</v>
      </c>
      <c r="X906" s="841"/>
    </row>
    <row r="907" spans="1:24" ht="12.75" customHeight="1">
      <c r="A907" s="841">
        <v>1380</v>
      </c>
      <c r="B907" s="841">
        <v>2803</v>
      </c>
      <c r="C907" s="841" t="s">
        <v>945</v>
      </c>
      <c r="D907" s="841" t="s">
        <v>946</v>
      </c>
      <c r="E907" s="841">
        <v>23069</v>
      </c>
      <c r="F907" s="841" t="s">
        <v>102</v>
      </c>
      <c r="G907" s="841" t="s">
        <v>1870</v>
      </c>
      <c r="H907" s="832" t="s">
        <v>1871</v>
      </c>
      <c r="I907" s="841"/>
      <c r="J907" s="841" t="s">
        <v>730</v>
      </c>
      <c r="K907" s="841">
        <v>2</v>
      </c>
      <c r="L907" s="841" t="s">
        <v>731</v>
      </c>
      <c r="M907" s="841">
        <v>43600</v>
      </c>
      <c r="N907" s="841" t="s">
        <v>742</v>
      </c>
      <c r="O907" s="841">
        <v>122380</v>
      </c>
      <c r="P907" s="841">
        <v>78780</v>
      </c>
      <c r="Q907" s="841">
        <v>17610</v>
      </c>
      <c r="R907" s="841">
        <v>17000</v>
      </c>
      <c r="S907" s="841"/>
      <c r="T907" s="841"/>
      <c r="U907" s="841"/>
      <c r="V907" s="841" t="s">
        <v>1003</v>
      </c>
      <c r="W907" s="841">
        <v>1</v>
      </c>
      <c r="X907" s="841"/>
    </row>
    <row r="908" spans="1:24" ht="12.75" customHeight="1">
      <c r="A908" s="841">
        <v>1380</v>
      </c>
      <c r="B908" s="841">
        <v>2803</v>
      </c>
      <c r="C908" s="841" t="s">
        <v>945</v>
      </c>
      <c r="D908" s="841" t="s">
        <v>946</v>
      </c>
      <c r="E908" s="841">
        <v>23070</v>
      </c>
      <c r="F908" s="841" t="s">
        <v>102</v>
      </c>
      <c r="G908" s="841" t="s">
        <v>1872</v>
      </c>
      <c r="H908" s="832" t="s">
        <v>1871</v>
      </c>
      <c r="I908" s="841"/>
      <c r="J908" s="841" t="s">
        <v>730</v>
      </c>
      <c r="K908" s="841">
        <v>2</v>
      </c>
      <c r="L908" s="841" t="s">
        <v>731</v>
      </c>
      <c r="M908" s="841">
        <v>43600</v>
      </c>
      <c r="N908" s="841" t="s">
        <v>742</v>
      </c>
      <c r="O908" s="841">
        <v>122380</v>
      </c>
      <c r="P908" s="841">
        <v>78780</v>
      </c>
      <c r="Q908" s="841">
        <v>17610</v>
      </c>
      <c r="R908" s="841">
        <v>17000</v>
      </c>
      <c r="S908" s="841"/>
      <c r="T908" s="841"/>
      <c r="U908" s="841"/>
      <c r="V908" s="841" t="s">
        <v>1003</v>
      </c>
      <c r="W908" s="841">
        <v>1</v>
      </c>
      <c r="X908" s="841"/>
    </row>
    <row r="909" spans="1:24" ht="12.75" customHeight="1">
      <c r="A909" s="841">
        <v>1034</v>
      </c>
      <c r="B909" s="841">
        <v>2824</v>
      </c>
      <c r="C909" s="841" t="s">
        <v>1097</v>
      </c>
      <c r="D909" s="841" t="s">
        <v>946</v>
      </c>
      <c r="E909" s="841">
        <v>23072</v>
      </c>
      <c r="F909" s="841" t="s">
        <v>102</v>
      </c>
      <c r="G909" s="841" t="s">
        <v>1873</v>
      </c>
      <c r="H909" s="832" t="s">
        <v>1874</v>
      </c>
      <c r="I909" s="841"/>
      <c r="J909" s="841" t="s">
        <v>730</v>
      </c>
      <c r="K909" s="841">
        <v>13</v>
      </c>
      <c r="L909" s="841" t="s">
        <v>731</v>
      </c>
      <c r="M909" s="841">
        <v>43600</v>
      </c>
      <c r="N909" s="841" t="s">
        <v>817</v>
      </c>
      <c r="O909" s="841">
        <v>164010</v>
      </c>
      <c r="P909" s="841">
        <v>120410</v>
      </c>
      <c r="Q909" s="841">
        <v>17610</v>
      </c>
      <c r="R909" s="841">
        <v>22610</v>
      </c>
      <c r="S909" s="841"/>
      <c r="T909" s="841"/>
      <c r="U909" s="841"/>
      <c r="V909" s="841" t="s">
        <v>1003</v>
      </c>
      <c r="W909" s="841">
        <v>1</v>
      </c>
      <c r="X909" s="841"/>
    </row>
    <row r="910" spans="1:24" ht="12.75" customHeight="1">
      <c r="A910" s="841">
        <v>1912</v>
      </c>
      <c r="B910" s="841">
        <v>2840</v>
      </c>
      <c r="C910" s="841" t="s">
        <v>726</v>
      </c>
      <c r="D910" s="841" t="s">
        <v>923</v>
      </c>
      <c r="E910" s="841">
        <v>23073</v>
      </c>
      <c r="F910" s="841" t="s">
        <v>102</v>
      </c>
      <c r="G910" s="841" t="s">
        <v>1875</v>
      </c>
      <c r="H910" s="832" t="s">
        <v>1876</v>
      </c>
      <c r="I910" s="841"/>
      <c r="J910" s="841" t="s">
        <v>730</v>
      </c>
      <c r="K910" s="841">
        <v>1</v>
      </c>
      <c r="L910" s="841" t="s">
        <v>731</v>
      </c>
      <c r="M910" s="841">
        <v>43600</v>
      </c>
      <c r="N910" s="841" t="s">
        <v>732</v>
      </c>
      <c r="O910" s="841">
        <v>94980</v>
      </c>
      <c r="P910" s="841">
        <v>51380</v>
      </c>
      <c r="Q910" s="841">
        <v>9180</v>
      </c>
      <c r="R910" s="841">
        <v>8350</v>
      </c>
      <c r="S910" s="841"/>
      <c r="T910" s="841"/>
      <c r="U910" s="841"/>
      <c r="V910" s="841" t="s">
        <v>1003</v>
      </c>
      <c r="W910" s="841">
        <v>2</v>
      </c>
      <c r="X910" s="841"/>
    </row>
    <row r="911" spans="1:24" ht="12.75" customHeight="1">
      <c r="A911" s="841">
        <v>1912</v>
      </c>
      <c r="B911" s="841">
        <v>2840</v>
      </c>
      <c r="C911" s="841" t="s">
        <v>726</v>
      </c>
      <c r="D911" s="841" t="s">
        <v>923</v>
      </c>
      <c r="E911" s="841">
        <v>23074</v>
      </c>
      <c r="F911" s="841" t="s">
        <v>102</v>
      </c>
      <c r="G911" s="841" t="s">
        <v>1877</v>
      </c>
      <c r="H911" s="832" t="s">
        <v>1876</v>
      </c>
      <c r="I911" s="841"/>
      <c r="J911" s="841" t="s">
        <v>730</v>
      </c>
      <c r="K911" s="841">
        <v>2</v>
      </c>
      <c r="L911" s="841" t="s">
        <v>731</v>
      </c>
      <c r="M911" s="841">
        <v>43600</v>
      </c>
      <c r="N911" s="841" t="s">
        <v>732</v>
      </c>
      <c r="O911" s="841">
        <v>94980</v>
      </c>
      <c r="P911" s="841">
        <v>51380</v>
      </c>
      <c r="Q911" s="841">
        <v>9180</v>
      </c>
      <c r="R911" s="841">
        <v>8350</v>
      </c>
      <c r="S911" s="841"/>
      <c r="T911" s="841"/>
      <c r="U911" s="841"/>
      <c r="V911" s="841" t="s">
        <v>1003</v>
      </c>
      <c r="W911" s="841">
        <v>4</v>
      </c>
      <c r="X911" s="841"/>
    </row>
    <row r="912" spans="1:24" ht="12.75" customHeight="1">
      <c r="A912" s="841">
        <v>1912</v>
      </c>
      <c r="B912" s="841">
        <v>2840</v>
      </c>
      <c r="C912" s="841" t="s">
        <v>726</v>
      </c>
      <c r="D912" s="841" t="s">
        <v>923</v>
      </c>
      <c r="E912" s="841">
        <v>23075</v>
      </c>
      <c r="F912" s="841" t="s">
        <v>102</v>
      </c>
      <c r="G912" s="841" t="s">
        <v>1878</v>
      </c>
      <c r="H912" s="832" t="s">
        <v>1876</v>
      </c>
      <c r="I912" s="841"/>
      <c r="J912" s="841" t="s">
        <v>730</v>
      </c>
      <c r="K912" s="841">
        <v>2</v>
      </c>
      <c r="L912" s="841" t="s">
        <v>731</v>
      </c>
      <c r="M912" s="841">
        <v>43600</v>
      </c>
      <c r="N912" s="841" t="s">
        <v>732</v>
      </c>
      <c r="O912" s="841">
        <v>94980</v>
      </c>
      <c r="P912" s="841">
        <v>51380</v>
      </c>
      <c r="Q912" s="841">
        <v>9180</v>
      </c>
      <c r="R912" s="841">
        <v>8350</v>
      </c>
      <c r="S912" s="841"/>
      <c r="T912" s="841"/>
      <c r="U912" s="841"/>
      <c r="V912" s="841" t="s">
        <v>1003</v>
      </c>
      <c r="W912" s="841">
        <v>2</v>
      </c>
      <c r="X912" s="841"/>
    </row>
    <row r="913" spans="1:24" ht="12.75" customHeight="1">
      <c r="A913" s="841">
        <v>1912</v>
      </c>
      <c r="B913" s="841">
        <v>2840</v>
      </c>
      <c r="C913" s="841" t="s">
        <v>726</v>
      </c>
      <c r="D913" s="841" t="s">
        <v>923</v>
      </c>
      <c r="E913" s="841">
        <v>23076</v>
      </c>
      <c r="F913" s="841" t="s">
        <v>102</v>
      </c>
      <c r="G913" s="841" t="s">
        <v>1879</v>
      </c>
      <c r="H913" s="832" t="s">
        <v>1876</v>
      </c>
      <c r="I913" s="841"/>
      <c r="J913" s="841" t="s">
        <v>730</v>
      </c>
      <c r="K913" s="841">
        <v>1</v>
      </c>
      <c r="L913" s="841" t="s">
        <v>731</v>
      </c>
      <c r="M913" s="841">
        <v>43600</v>
      </c>
      <c r="N913" s="841" t="s">
        <v>732</v>
      </c>
      <c r="O913" s="841">
        <v>94980</v>
      </c>
      <c r="P913" s="841">
        <v>51380</v>
      </c>
      <c r="Q913" s="841">
        <v>9180</v>
      </c>
      <c r="R913" s="841">
        <v>8350</v>
      </c>
      <c r="S913" s="841"/>
      <c r="T913" s="841"/>
      <c r="U913" s="841"/>
      <c r="V913" s="841" t="s">
        <v>1003</v>
      </c>
      <c r="W913" s="841">
        <v>3</v>
      </c>
      <c r="X913" s="841"/>
    </row>
    <row r="914" spans="1:24" ht="12.75" customHeight="1">
      <c r="A914" s="841">
        <v>1912</v>
      </c>
      <c r="B914" s="841">
        <v>2840</v>
      </c>
      <c r="C914" s="841" t="s">
        <v>726</v>
      </c>
      <c r="D914" s="841" t="s">
        <v>923</v>
      </c>
      <c r="E914" s="841">
        <v>23077</v>
      </c>
      <c r="F914" s="841" t="s">
        <v>102</v>
      </c>
      <c r="G914" s="841" t="s">
        <v>1880</v>
      </c>
      <c r="H914" s="832" t="s">
        <v>1876</v>
      </c>
      <c r="I914" s="841"/>
      <c r="J914" s="841" t="s">
        <v>730</v>
      </c>
      <c r="K914" s="841">
        <v>1</v>
      </c>
      <c r="L914" s="841" t="s">
        <v>731</v>
      </c>
      <c r="M914" s="841">
        <v>43600</v>
      </c>
      <c r="N914" s="841" t="s">
        <v>732</v>
      </c>
      <c r="O914" s="841">
        <v>94980</v>
      </c>
      <c r="P914" s="841">
        <v>51380</v>
      </c>
      <c r="Q914" s="841">
        <v>9180</v>
      </c>
      <c r="R914" s="841">
        <v>8350</v>
      </c>
      <c r="S914" s="841"/>
      <c r="T914" s="841"/>
      <c r="U914" s="841"/>
      <c r="V914" s="841" t="s">
        <v>1003</v>
      </c>
      <c r="W914" s="841">
        <v>1</v>
      </c>
      <c r="X914" s="841"/>
    </row>
    <row r="915" spans="1:24" ht="12.75" customHeight="1">
      <c r="A915" s="841">
        <v>1912</v>
      </c>
      <c r="B915" s="841">
        <v>2840</v>
      </c>
      <c r="C915" s="841" t="s">
        <v>726</v>
      </c>
      <c r="D915" s="841" t="s">
        <v>923</v>
      </c>
      <c r="E915" s="841">
        <v>23078</v>
      </c>
      <c r="F915" s="841" t="s">
        <v>102</v>
      </c>
      <c r="G915" s="841" t="s">
        <v>1881</v>
      </c>
      <c r="H915" s="832" t="s">
        <v>1876</v>
      </c>
      <c r="I915" s="841"/>
      <c r="J915" s="841" t="s">
        <v>730</v>
      </c>
      <c r="K915" s="841">
        <v>1</v>
      </c>
      <c r="L915" s="841" t="s">
        <v>731</v>
      </c>
      <c r="M915" s="841">
        <v>43600</v>
      </c>
      <c r="N915" s="841" t="s">
        <v>732</v>
      </c>
      <c r="O915" s="841">
        <v>94980</v>
      </c>
      <c r="P915" s="841">
        <v>51380</v>
      </c>
      <c r="Q915" s="841">
        <v>9180</v>
      </c>
      <c r="R915" s="841">
        <v>8350</v>
      </c>
      <c r="S915" s="841"/>
      <c r="T915" s="841"/>
      <c r="U915" s="841"/>
      <c r="V915" s="841" t="s">
        <v>1003</v>
      </c>
      <c r="W915" s="841">
        <v>2</v>
      </c>
      <c r="X915" s="841"/>
    </row>
    <row r="916" spans="1:24" ht="12.75" customHeight="1">
      <c r="A916" s="841">
        <v>1912</v>
      </c>
      <c r="B916" s="841">
        <v>2840</v>
      </c>
      <c r="C916" s="841" t="s">
        <v>726</v>
      </c>
      <c r="D916" s="841" t="s">
        <v>923</v>
      </c>
      <c r="E916" s="841">
        <v>23079</v>
      </c>
      <c r="F916" s="841" t="s">
        <v>102</v>
      </c>
      <c r="G916" s="841" t="s">
        <v>1882</v>
      </c>
      <c r="H916" s="832" t="s">
        <v>1876</v>
      </c>
      <c r="I916" s="841"/>
      <c r="J916" s="841" t="s">
        <v>730</v>
      </c>
      <c r="K916" s="841">
        <v>1</v>
      </c>
      <c r="L916" s="841" t="s">
        <v>731</v>
      </c>
      <c r="M916" s="841">
        <v>43600</v>
      </c>
      <c r="N916" s="841" t="s">
        <v>732</v>
      </c>
      <c r="O916" s="841">
        <v>94980</v>
      </c>
      <c r="P916" s="841">
        <v>51380</v>
      </c>
      <c r="Q916" s="841">
        <v>9180</v>
      </c>
      <c r="R916" s="841">
        <v>8350</v>
      </c>
      <c r="S916" s="841"/>
      <c r="T916" s="841"/>
      <c r="U916" s="841"/>
      <c r="V916" s="841" t="s">
        <v>1003</v>
      </c>
      <c r="W916" s="841">
        <v>3</v>
      </c>
      <c r="X916" s="841"/>
    </row>
    <row r="917" spans="1:24" ht="12.75" customHeight="1">
      <c r="A917" s="841">
        <v>1912</v>
      </c>
      <c r="B917" s="841">
        <v>2840</v>
      </c>
      <c r="C917" s="841" t="s">
        <v>726</v>
      </c>
      <c r="D917" s="841" t="s">
        <v>923</v>
      </c>
      <c r="E917" s="841">
        <v>23080</v>
      </c>
      <c r="F917" s="841" t="s">
        <v>102</v>
      </c>
      <c r="G917" s="841" t="s">
        <v>1883</v>
      </c>
      <c r="H917" s="832" t="s">
        <v>1876</v>
      </c>
      <c r="I917" s="841"/>
      <c r="J917" s="841" t="s">
        <v>730</v>
      </c>
      <c r="K917" s="841">
        <v>1</v>
      </c>
      <c r="L917" s="841" t="s">
        <v>731</v>
      </c>
      <c r="M917" s="841">
        <v>43600</v>
      </c>
      <c r="N917" s="841" t="s">
        <v>732</v>
      </c>
      <c r="O917" s="841">
        <v>94980</v>
      </c>
      <c r="P917" s="841">
        <v>51380</v>
      </c>
      <c r="Q917" s="841">
        <v>9180</v>
      </c>
      <c r="R917" s="841">
        <v>8350</v>
      </c>
      <c r="S917" s="841"/>
      <c r="T917" s="841"/>
      <c r="U917" s="841"/>
      <c r="V917" s="841" t="s">
        <v>1003</v>
      </c>
      <c r="W917" s="841">
        <v>3</v>
      </c>
      <c r="X917" s="841"/>
    </row>
    <row r="918" spans="1:24" ht="12.75" customHeight="1">
      <c r="A918" s="841">
        <v>1380</v>
      </c>
      <c r="B918" s="841">
        <v>2803</v>
      </c>
      <c r="C918" s="841" t="s">
        <v>945</v>
      </c>
      <c r="D918" s="841" t="s">
        <v>946</v>
      </c>
      <c r="E918" s="841">
        <v>23081</v>
      </c>
      <c r="F918" s="841" t="s">
        <v>102</v>
      </c>
      <c r="G918" s="841" t="s">
        <v>1884</v>
      </c>
      <c r="H918" s="832" t="s">
        <v>1885</v>
      </c>
      <c r="I918" s="841"/>
      <c r="J918" s="841" t="s">
        <v>730</v>
      </c>
      <c r="K918" s="841">
        <v>2</v>
      </c>
      <c r="L918" s="841" t="s">
        <v>731</v>
      </c>
      <c r="M918" s="841">
        <v>43600</v>
      </c>
      <c r="N918" s="841" t="s">
        <v>742</v>
      </c>
      <c r="O918" s="841">
        <v>122380</v>
      </c>
      <c r="P918" s="841">
        <v>78780</v>
      </c>
      <c r="Q918" s="841">
        <v>17610</v>
      </c>
      <c r="R918" s="841">
        <v>17000</v>
      </c>
      <c r="S918" s="841"/>
      <c r="T918" s="841"/>
      <c r="U918" s="841"/>
      <c r="V918" s="841" t="s">
        <v>1003</v>
      </c>
      <c r="W918" s="841">
        <v>1</v>
      </c>
      <c r="X918" s="841"/>
    </row>
    <row r="919" spans="1:24" ht="12.75" customHeight="1">
      <c r="A919" s="841">
        <v>1034</v>
      </c>
      <c r="B919" s="841">
        <v>2822</v>
      </c>
      <c r="C919" s="841" t="s">
        <v>1414</v>
      </c>
      <c r="D919" s="841" t="s">
        <v>946</v>
      </c>
      <c r="E919" s="841">
        <v>23082</v>
      </c>
      <c r="F919" s="841" t="s">
        <v>102</v>
      </c>
      <c r="G919" s="841" t="s">
        <v>1886</v>
      </c>
      <c r="H919" s="832" t="s">
        <v>1887</v>
      </c>
      <c r="I919" s="841"/>
      <c r="J919" s="841" t="s">
        <v>730</v>
      </c>
      <c r="K919" s="841">
        <v>10</v>
      </c>
      <c r="L919" s="841" t="s">
        <v>731</v>
      </c>
      <c r="M919" s="841">
        <v>43600</v>
      </c>
      <c r="N919" s="841" t="s">
        <v>1391</v>
      </c>
      <c r="O919" s="841">
        <v>283820</v>
      </c>
      <c r="P919" s="841">
        <v>240220</v>
      </c>
      <c r="Q919" s="841">
        <v>17610</v>
      </c>
      <c r="R919" s="841">
        <v>22610</v>
      </c>
      <c r="S919" s="841"/>
      <c r="T919" s="841"/>
      <c r="U919" s="841"/>
      <c r="V919" s="841" t="s">
        <v>1003</v>
      </c>
      <c r="W919" s="841">
        <v>1</v>
      </c>
      <c r="X919" s="841"/>
    </row>
    <row r="920" spans="1:24" ht="12.75" customHeight="1">
      <c r="A920" s="841">
        <v>1912</v>
      </c>
      <c r="B920" s="841">
        <v>2840</v>
      </c>
      <c r="C920" s="841" t="s">
        <v>726</v>
      </c>
      <c r="D920" s="841" t="s">
        <v>923</v>
      </c>
      <c r="E920" s="841">
        <v>23107</v>
      </c>
      <c r="F920" s="841" t="s">
        <v>102</v>
      </c>
      <c r="G920" s="841" t="s">
        <v>1888</v>
      </c>
      <c r="H920" s="832" t="s">
        <v>1889</v>
      </c>
      <c r="I920" s="841"/>
      <c r="J920" s="841" t="s">
        <v>730</v>
      </c>
      <c r="K920" s="841">
        <v>2</v>
      </c>
      <c r="L920" s="841" t="s">
        <v>731</v>
      </c>
      <c r="M920" s="841">
        <v>43600</v>
      </c>
      <c r="N920" s="841" t="s">
        <v>732</v>
      </c>
      <c r="O920" s="841">
        <v>94980</v>
      </c>
      <c r="P920" s="841">
        <v>51380</v>
      </c>
      <c r="Q920" s="841">
        <v>9180</v>
      </c>
      <c r="R920" s="841">
        <v>8350</v>
      </c>
      <c r="S920" s="841"/>
      <c r="T920" s="841"/>
      <c r="U920" s="841"/>
      <c r="V920" s="841" t="s">
        <v>1003</v>
      </c>
      <c r="W920" s="841">
        <v>1</v>
      </c>
      <c r="X920" s="841"/>
    </row>
    <row r="921" spans="1:24" ht="12.75" customHeight="1">
      <c r="A921" s="841">
        <v>1545</v>
      </c>
      <c r="B921" s="841">
        <v>2814</v>
      </c>
      <c r="C921" s="841" t="s">
        <v>1411</v>
      </c>
      <c r="D921" s="841" t="s">
        <v>1112</v>
      </c>
      <c r="E921" s="841">
        <v>23141</v>
      </c>
      <c r="F921" s="841" t="s">
        <v>102</v>
      </c>
      <c r="G921" s="841" t="s">
        <v>1890</v>
      </c>
      <c r="H921" s="832" t="s">
        <v>1891</v>
      </c>
      <c r="I921" s="841"/>
      <c r="J921" s="841" t="s">
        <v>730</v>
      </c>
      <c r="K921" s="841">
        <v>1</v>
      </c>
      <c r="L921" s="841" t="s">
        <v>731</v>
      </c>
      <c r="M921" s="841">
        <v>43600</v>
      </c>
      <c r="N921" s="841" t="s">
        <v>908</v>
      </c>
      <c r="O921" s="841">
        <v>176040</v>
      </c>
      <c r="P921" s="841">
        <v>132440</v>
      </c>
      <c r="Q921" s="841">
        <v>17610</v>
      </c>
      <c r="R921" s="841">
        <v>22610</v>
      </c>
      <c r="S921" s="841"/>
      <c r="T921" s="841"/>
      <c r="U921" s="841"/>
      <c r="V921" s="841" t="s">
        <v>1003</v>
      </c>
      <c r="W921" s="841">
        <v>2</v>
      </c>
      <c r="X921" s="841"/>
    </row>
    <row r="922" spans="1:24" ht="12.75" customHeight="1">
      <c r="A922" s="841">
        <v>1565</v>
      </c>
      <c r="B922" s="841">
        <v>2840</v>
      </c>
      <c r="C922" s="841" t="s">
        <v>726</v>
      </c>
      <c r="D922" s="841" t="s">
        <v>1112</v>
      </c>
      <c r="E922" s="841">
        <v>23142</v>
      </c>
      <c r="F922" s="841" t="s">
        <v>102</v>
      </c>
      <c r="G922" s="841" t="s">
        <v>1892</v>
      </c>
      <c r="H922" s="832" t="s">
        <v>1893</v>
      </c>
      <c r="I922" s="841"/>
      <c r="J922" s="841" t="s">
        <v>730</v>
      </c>
      <c r="K922" s="841">
        <v>7.5</v>
      </c>
      <c r="L922" s="841" t="s">
        <v>731</v>
      </c>
      <c r="M922" s="841">
        <v>43600</v>
      </c>
      <c r="N922" s="841" t="s">
        <v>732</v>
      </c>
      <c r="O922" s="841">
        <v>94980</v>
      </c>
      <c r="P922" s="841">
        <v>51380</v>
      </c>
      <c r="Q922" s="841">
        <v>17610</v>
      </c>
      <c r="R922" s="841">
        <v>22610</v>
      </c>
      <c r="S922" s="841"/>
      <c r="T922" s="841"/>
      <c r="U922" s="841"/>
      <c r="V922" s="841" t="s">
        <v>1003</v>
      </c>
      <c r="W922" s="841">
        <v>1</v>
      </c>
      <c r="X922" s="841"/>
    </row>
    <row r="923" spans="1:24" ht="12.75" customHeight="1">
      <c r="A923" s="841">
        <v>1565</v>
      </c>
      <c r="B923" s="841">
        <v>2840</v>
      </c>
      <c r="C923" s="841" t="s">
        <v>726</v>
      </c>
      <c r="D923" s="841" t="s">
        <v>1112</v>
      </c>
      <c r="E923" s="841">
        <v>23143</v>
      </c>
      <c r="F923" s="841" t="s">
        <v>102</v>
      </c>
      <c r="G923" s="841" t="s">
        <v>1894</v>
      </c>
      <c r="H923" s="832" t="s">
        <v>1893</v>
      </c>
      <c r="I923" s="841"/>
      <c r="J923" s="841" t="s">
        <v>730</v>
      </c>
      <c r="K923" s="841">
        <v>7.5</v>
      </c>
      <c r="L923" s="841" t="s">
        <v>731</v>
      </c>
      <c r="M923" s="841">
        <v>43600</v>
      </c>
      <c r="N923" s="841" t="s">
        <v>732</v>
      </c>
      <c r="O923" s="841">
        <v>94980</v>
      </c>
      <c r="P923" s="841">
        <v>51380</v>
      </c>
      <c r="Q923" s="841">
        <v>17610</v>
      </c>
      <c r="R923" s="841">
        <v>22610</v>
      </c>
      <c r="S923" s="841"/>
      <c r="T923" s="841"/>
      <c r="U923" s="841"/>
      <c r="V923" s="841" t="s">
        <v>1003</v>
      </c>
      <c r="W923" s="841">
        <v>1</v>
      </c>
      <c r="X923" s="841"/>
    </row>
    <row r="924" spans="1:24" ht="12.75" customHeight="1">
      <c r="A924" s="841">
        <v>1565</v>
      </c>
      <c r="B924" s="841">
        <v>2840</v>
      </c>
      <c r="C924" s="841" t="s">
        <v>726</v>
      </c>
      <c r="D924" s="841" t="s">
        <v>1112</v>
      </c>
      <c r="E924" s="841">
        <v>23144</v>
      </c>
      <c r="F924" s="841" t="s">
        <v>102</v>
      </c>
      <c r="G924" s="841" t="s">
        <v>1895</v>
      </c>
      <c r="H924" s="832" t="s">
        <v>1842</v>
      </c>
      <c r="I924" s="841"/>
      <c r="J924" s="841" t="s">
        <v>730</v>
      </c>
      <c r="K924" s="841">
        <v>6</v>
      </c>
      <c r="L924" s="841" t="s">
        <v>731</v>
      </c>
      <c r="M924" s="841">
        <v>43600</v>
      </c>
      <c r="N924" s="841" t="s">
        <v>732</v>
      </c>
      <c r="O924" s="841">
        <v>94980</v>
      </c>
      <c r="P924" s="841">
        <v>51380</v>
      </c>
      <c r="Q924" s="841">
        <v>17610</v>
      </c>
      <c r="R924" s="841">
        <v>22610</v>
      </c>
      <c r="S924" s="841"/>
      <c r="T924" s="841"/>
      <c r="U924" s="841"/>
      <c r="V924" s="841" t="s">
        <v>1003</v>
      </c>
      <c r="W924" s="841">
        <v>1</v>
      </c>
      <c r="X924" s="841"/>
    </row>
    <row r="925" spans="1:24" ht="12.75" customHeight="1">
      <c r="A925" s="841">
        <v>1034</v>
      </c>
      <c r="B925" s="841">
        <v>2827</v>
      </c>
      <c r="C925" s="841" t="s">
        <v>1124</v>
      </c>
      <c r="D925" s="841" t="s">
        <v>745</v>
      </c>
      <c r="E925" s="841">
        <v>23145</v>
      </c>
      <c r="F925" s="841" t="s">
        <v>102</v>
      </c>
      <c r="G925" s="841" t="s">
        <v>1896</v>
      </c>
      <c r="H925" s="832" t="s">
        <v>1868</v>
      </c>
      <c r="I925" s="841"/>
      <c r="J925" s="841" t="s">
        <v>730</v>
      </c>
      <c r="K925" s="841">
        <v>4</v>
      </c>
      <c r="L925" s="841" t="s">
        <v>731</v>
      </c>
      <c r="M925" s="841">
        <v>43600</v>
      </c>
      <c r="N925" s="841" t="s">
        <v>747</v>
      </c>
      <c r="O925" s="841">
        <v>109600</v>
      </c>
      <c r="P925" s="841">
        <v>66000</v>
      </c>
      <c r="Q925" s="841">
        <v>17610</v>
      </c>
      <c r="R925" s="841">
        <v>22610</v>
      </c>
      <c r="S925" s="841"/>
      <c r="T925" s="841"/>
      <c r="U925" s="841"/>
      <c r="V925" s="841" t="s">
        <v>1003</v>
      </c>
      <c r="W925" s="841">
        <v>1</v>
      </c>
      <c r="X925" s="841"/>
    </row>
    <row r="926" spans="1:24" ht="12.75" customHeight="1">
      <c r="A926" s="841">
        <v>1420</v>
      </c>
      <c r="B926" s="841">
        <v>2819</v>
      </c>
      <c r="C926" s="841" t="s">
        <v>1731</v>
      </c>
      <c r="D926" s="841" t="s">
        <v>1732</v>
      </c>
      <c r="E926" s="841">
        <v>23148</v>
      </c>
      <c r="F926" s="841" t="s">
        <v>102</v>
      </c>
      <c r="G926" s="841" t="s">
        <v>1897</v>
      </c>
      <c r="H926" s="832" t="s">
        <v>1898</v>
      </c>
      <c r="I926" s="841"/>
      <c r="J926" s="841" t="s">
        <v>730</v>
      </c>
      <c r="K926" s="841">
        <v>10</v>
      </c>
      <c r="L926" s="841" t="s">
        <v>731</v>
      </c>
      <c r="M926" s="841">
        <v>43600</v>
      </c>
      <c r="N926" s="841" t="s">
        <v>742</v>
      </c>
      <c r="O926" s="841">
        <v>122380</v>
      </c>
      <c r="P926" s="841">
        <v>78780</v>
      </c>
      <c r="Q926" s="841">
        <v>17610</v>
      </c>
      <c r="R926" s="841">
        <v>22610</v>
      </c>
      <c r="S926" s="841"/>
      <c r="T926" s="841"/>
      <c r="U926" s="841"/>
      <c r="V926" s="841" t="s">
        <v>1003</v>
      </c>
      <c r="W926" s="841">
        <v>1</v>
      </c>
      <c r="X926" s="841"/>
    </row>
    <row r="927" spans="1:24" ht="12.75" customHeight="1">
      <c r="A927" s="841">
        <v>1420</v>
      </c>
      <c r="B927" s="841">
        <v>2819</v>
      </c>
      <c r="C927" s="841" t="s">
        <v>1731</v>
      </c>
      <c r="D927" s="841" t="s">
        <v>1732</v>
      </c>
      <c r="E927" s="841">
        <v>23152</v>
      </c>
      <c r="F927" s="841" t="s">
        <v>102</v>
      </c>
      <c r="G927" s="841" t="s">
        <v>1899</v>
      </c>
      <c r="H927" s="832" t="s">
        <v>1898</v>
      </c>
      <c r="I927" s="841"/>
      <c r="J927" s="841" t="s">
        <v>730</v>
      </c>
      <c r="K927" s="841">
        <v>5</v>
      </c>
      <c r="L927" s="841" t="s">
        <v>731</v>
      </c>
      <c r="M927" s="841">
        <v>43600</v>
      </c>
      <c r="N927" s="841" t="s">
        <v>742</v>
      </c>
      <c r="O927" s="841">
        <v>122380</v>
      </c>
      <c r="P927" s="841">
        <v>78780</v>
      </c>
      <c r="Q927" s="841">
        <v>17610</v>
      </c>
      <c r="R927" s="841">
        <v>22610</v>
      </c>
      <c r="S927" s="841"/>
      <c r="T927" s="841"/>
      <c r="U927" s="841"/>
      <c r="V927" s="841" t="s">
        <v>1003</v>
      </c>
      <c r="W927" s="841">
        <v>1</v>
      </c>
      <c r="X927" s="841"/>
    </row>
    <row r="928" spans="1:24" ht="12.75" customHeight="1">
      <c r="A928" s="841">
        <v>1420</v>
      </c>
      <c r="B928" s="841">
        <v>2819</v>
      </c>
      <c r="C928" s="841" t="s">
        <v>1731</v>
      </c>
      <c r="D928" s="841" t="s">
        <v>1732</v>
      </c>
      <c r="E928" s="841">
        <v>23153</v>
      </c>
      <c r="F928" s="841" t="s">
        <v>102</v>
      </c>
      <c r="G928" s="841" t="s">
        <v>1900</v>
      </c>
      <c r="H928" s="832" t="s">
        <v>1898</v>
      </c>
      <c r="I928" s="841"/>
      <c r="J928" s="841" t="s">
        <v>730</v>
      </c>
      <c r="K928" s="841">
        <v>5</v>
      </c>
      <c r="L928" s="841" t="s">
        <v>731</v>
      </c>
      <c r="M928" s="841">
        <v>43600</v>
      </c>
      <c r="N928" s="841" t="s">
        <v>742</v>
      </c>
      <c r="O928" s="841">
        <v>122380</v>
      </c>
      <c r="P928" s="841">
        <v>78780</v>
      </c>
      <c r="Q928" s="841">
        <v>17610</v>
      </c>
      <c r="R928" s="841">
        <v>22610</v>
      </c>
      <c r="S928" s="841"/>
      <c r="T928" s="841"/>
      <c r="U928" s="841"/>
      <c r="V928" s="841" t="s">
        <v>1003</v>
      </c>
      <c r="W928" s="841">
        <v>1</v>
      </c>
      <c r="X928" s="841"/>
    </row>
    <row r="929" spans="1:24" ht="12.75" customHeight="1">
      <c r="A929" s="841">
        <v>1034</v>
      </c>
      <c r="B929" s="841">
        <v>2840</v>
      </c>
      <c r="C929" s="841" t="s">
        <v>726</v>
      </c>
      <c r="D929" s="841" t="s">
        <v>946</v>
      </c>
      <c r="E929" s="841">
        <v>23154</v>
      </c>
      <c r="F929" s="841" t="s">
        <v>102</v>
      </c>
      <c r="G929" s="841" t="s">
        <v>1901</v>
      </c>
      <c r="H929" s="832" t="s">
        <v>1902</v>
      </c>
      <c r="I929" s="841"/>
      <c r="J929" s="841" t="s">
        <v>730</v>
      </c>
      <c r="K929" s="841">
        <v>4</v>
      </c>
      <c r="L929" s="841" t="s">
        <v>731</v>
      </c>
      <c r="M929" s="841">
        <v>43600</v>
      </c>
      <c r="N929" s="841" t="s">
        <v>732</v>
      </c>
      <c r="O929" s="841">
        <v>94980</v>
      </c>
      <c r="P929" s="841">
        <v>51380</v>
      </c>
      <c r="Q929" s="841">
        <v>17610</v>
      </c>
      <c r="R929" s="841">
        <v>22610</v>
      </c>
      <c r="S929" s="841"/>
      <c r="T929" s="841"/>
      <c r="U929" s="841"/>
      <c r="V929" s="841" t="s">
        <v>1003</v>
      </c>
      <c r="W929" s="841">
        <v>1</v>
      </c>
      <c r="X929" s="841"/>
    </row>
    <row r="930" spans="1:24" ht="12.75" customHeight="1">
      <c r="A930" s="841">
        <v>1570</v>
      </c>
      <c r="B930" s="841">
        <v>2801</v>
      </c>
      <c r="C930" s="841" t="s">
        <v>1271</v>
      </c>
      <c r="D930" s="841" t="s">
        <v>1112</v>
      </c>
      <c r="E930" s="841">
        <v>23155</v>
      </c>
      <c r="F930" s="841" t="s">
        <v>102</v>
      </c>
      <c r="G930" s="841" t="s">
        <v>239</v>
      </c>
      <c r="H930" s="832" t="s">
        <v>1903</v>
      </c>
      <c r="I930" s="841"/>
      <c r="J930" s="841" t="s">
        <v>730</v>
      </c>
      <c r="K930" s="841">
        <v>10</v>
      </c>
      <c r="L930" s="841" t="s">
        <v>731</v>
      </c>
      <c r="M930" s="841">
        <v>43600</v>
      </c>
      <c r="N930" s="841" t="s">
        <v>817</v>
      </c>
      <c r="O930" s="841">
        <v>164010</v>
      </c>
      <c r="P930" s="841">
        <v>120410</v>
      </c>
      <c r="Q930" s="841">
        <v>17610</v>
      </c>
      <c r="R930" s="841">
        <v>22610</v>
      </c>
      <c r="S930" s="841"/>
      <c r="T930" s="841"/>
      <c r="U930" s="841"/>
      <c r="V930" s="841" t="s">
        <v>1003</v>
      </c>
      <c r="W930" s="841">
        <v>1</v>
      </c>
      <c r="X930" s="841"/>
    </row>
    <row r="931" spans="1:24" ht="12.75" customHeight="1">
      <c r="A931" s="841">
        <v>1039</v>
      </c>
      <c r="B931" s="841">
        <v>2840</v>
      </c>
      <c r="C931" s="841" t="s">
        <v>726</v>
      </c>
      <c r="D931" s="841" t="s">
        <v>919</v>
      </c>
      <c r="E931" s="841">
        <v>23157</v>
      </c>
      <c r="F931" s="841" t="s">
        <v>102</v>
      </c>
      <c r="G931" s="841" t="s">
        <v>1904</v>
      </c>
      <c r="H931" s="832" t="s">
        <v>1902</v>
      </c>
      <c r="I931" s="841"/>
      <c r="J931" s="841" t="s">
        <v>730</v>
      </c>
      <c r="K931" s="841">
        <v>2</v>
      </c>
      <c r="L931" s="841" t="s">
        <v>1077</v>
      </c>
      <c r="M931" s="841">
        <v>0</v>
      </c>
      <c r="N931" s="841" t="s">
        <v>732</v>
      </c>
      <c r="O931" s="841">
        <v>94980</v>
      </c>
      <c r="P931" s="841">
        <v>94980</v>
      </c>
      <c r="Q931" s="841">
        <v>17610</v>
      </c>
      <c r="R931" s="841">
        <v>29240</v>
      </c>
      <c r="S931" s="841"/>
      <c r="T931" s="841"/>
      <c r="U931" s="841"/>
      <c r="V931" s="841" t="s">
        <v>1003</v>
      </c>
      <c r="W931" s="841">
        <v>4</v>
      </c>
      <c r="X931" s="841"/>
    </row>
    <row r="932" spans="1:24" ht="12.75" customHeight="1">
      <c r="A932" s="841">
        <v>1039</v>
      </c>
      <c r="B932" s="841">
        <v>2840</v>
      </c>
      <c r="C932" s="841" t="s">
        <v>726</v>
      </c>
      <c r="D932" s="841" t="s">
        <v>919</v>
      </c>
      <c r="E932" s="841">
        <v>23158</v>
      </c>
      <c r="F932" s="841" t="s">
        <v>102</v>
      </c>
      <c r="G932" s="841" t="s">
        <v>1905</v>
      </c>
      <c r="H932" s="832" t="s">
        <v>1902</v>
      </c>
      <c r="I932" s="841"/>
      <c r="J932" s="841" t="s">
        <v>730</v>
      </c>
      <c r="K932" s="841">
        <v>2</v>
      </c>
      <c r="L932" s="841" t="s">
        <v>1077</v>
      </c>
      <c r="M932" s="841">
        <v>0</v>
      </c>
      <c r="N932" s="841" t="s">
        <v>732</v>
      </c>
      <c r="O932" s="841">
        <v>94980</v>
      </c>
      <c r="P932" s="841">
        <v>94980</v>
      </c>
      <c r="Q932" s="841">
        <v>17610</v>
      </c>
      <c r="R932" s="841">
        <v>29240</v>
      </c>
      <c r="S932" s="841"/>
      <c r="T932" s="841"/>
      <c r="U932" s="841"/>
      <c r="V932" s="841" t="s">
        <v>1003</v>
      </c>
      <c r="W932" s="841">
        <v>4</v>
      </c>
      <c r="X932" s="841"/>
    </row>
    <row r="933" spans="1:24" ht="12.75" customHeight="1">
      <c r="A933" s="841">
        <v>1039</v>
      </c>
      <c r="B933" s="841">
        <v>2840</v>
      </c>
      <c r="C933" s="841" t="s">
        <v>726</v>
      </c>
      <c r="D933" s="841" t="s">
        <v>919</v>
      </c>
      <c r="E933" s="841">
        <v>23159</v>
      </c>
      <c r="F933" s="841" t="s">
        <v>102</v>
      </c>
      <c r="G933" s="841" t="s">
        <v>1906</v>
      </c>
      <c r="H933" s="832" t="s">
        <v>1902</v>
      </c>
      <c r="I933" s="841"/>
      <c r="J933" s="841" t="s">
        <v>730</v>
      </c>
      <c r="K933" s="841">
        <v>2</v>
      </c>
      <c r="L933" s="841" t="s">
        <v>1077</v>
      </c>
      <c r="M933" s="841">
        <v>0</v>
      </c>
      <c r="N933" s="841" t="s">
        <v>732</v>
      </c>
      <c r="O933" s="841">
        <v>94980</v>
      </c>
      <c r="P933" s="841">
        <v>94980</v>
      </c>
      <c r="Q933" s="841">
        <v>17610</v>
      </c>
      <c r="R933" s="841">
        <v>29240</v>
      </c>
      <c r="S933" s="841"/>
      <c r="T933" s="841"/>
      <c r="U933" s="841"/>
      <c r="V933" s="841" t="s">
        <v>1003</v>
      </c>
      <c r="W933" s="841">
        <v>4</v>
      </c>
      <c r="X933" s="841"/>
    </row>
    <row r="934" spans="1:24" ht="12.75" customHeight="1">
      <c r="A934" s="841">
        <v>1039</v>
      </c>
      <c r="B934" s="841">
        <v>2840</v>
      </c>
      <c r="C934" s="841" t="s">
        <v>726</v>
      </c>
      <c r="D934" s="841" t="s">
        <v>919</v>
      </c>
      <c r="E934" s="841">
        <v>23160</v>
      </c>
      <c r="F934" s="841" t="s">
        <v>102</v>
      </c>
      <c r="G934" s="841" t="s">
        <v>1907</v>
      </c>
      <c r="H934" s="832" t="s">
        <v>1902</v>
      </c>
      <c r="I934" s="841"/>
      <c r="J934" s="841" t="s">
        <v>730</v>
      </c>
      <c r="K934" s="841">
        <v>2</v>
      </c>
      <c r="L934" s="841" t="s">
        <v>1077</v>
      </c>
      <c r="M934" s="841">
        <v>0</v>
      </c>
      <c r="N934" s="841" t="s">
        <v>732</v>
      </c>
      <c r="O934" s="841">
        <v>94980</v>
      </c>
      <c r="P934" s="841">
        <v>94980</v>
      </c>
      <c r="Q934" s="841">
        <v>17610</v>
      </c>
      <c r="R934" s="841">
        <v>29240</v>
      </c>
      <c r="S934" s="841"/>
      <c r="T934" s="841"/>
      <c r="U934" s="841"/>
      <c r="V934" s="841" t="s">
        <v>1003</v>
      </c>
      <c r="W934" s="841">
        <v>4</v>
      </c>
      <c r="X934" s="841"/>
    </row>
    <row r="935" spans="1:24" ht="12.75" customHeight="1">
      <c r="A935" s="841">
        <v>1039</v>
      </c>
      <c r="B935" s="841">
        <v>2840</v>
      </c>
      <c r="C935" s="841" t="s">
        <v>726</v>
      </c>
      <c r="D935" s="841" t="s">
        <v>919</v>
      </c>
      <c r="E935" s="841">
        <v>23161</v>
      </c>
      <c r="F935" s="841" t="s">
        <v>102</v>
      </c>
      <c r="G935" s="841" t="s">
        <v>1908</v>
      </c>
      <c r="H935" s="832" t="s">
        <v>1902</v>
      </c>
      <c r="I935" s="841"/>
      <c r="J935" s="841" t="s">
        <v>730</v>
      </c>
      <c r="K935" s="841">
        <v>2</v>
      </c>
      <c r="L935" s="841" t="s">
        <v>1077</v>
      </c>
      <c r="M935" s="841">
        <v>0</v>
      </c>
      <c r="N935" s="841" t="s">
        <v>732</v>
      </c>
      <c r="O935" s="841">
        <v>94980</v>
      </c>
      <c r="P935" s="841">
        <v>94980</v>
      </c>
      <c r="Q935" s="841">
        <v>17610</v>
      </c>
      <c r="R935" s="841">
        <v>29240</v>
      </c>
      <c r="S935" s="841"/>
      <c r="T935" s="841"/>
      <c r="U935" s="841"/>
      <c r="V935" s="841" t="s">
        <v>1003</v>
      </c>
      <c r="W935" s="841">
        <v>6</v>
      </c>
      <c r="X935" s="841"/>
    </row>
    <row r="936" spans="1:24" ht="12.75" customHeight="1">
      <c r="A936" s="841">
        <v>1039</v>
      </c>
      <c r="B936" s="841">
        <v>2840</v>
      </c>
      <c r="C936" s="841" t="s">
        <v>726</v>
      </c>
      <c r="D936" s="841" t="s">
        <v>919</v>
      </c>
      <c r="E936" s="841">
        <v>23162</v>
      </c>
      <c r="F936" s="841" t="s">
        <v>102</v>
      </c>
      <c r="G936" s="841" t="s">
        <v>1909</v>
      </c>
      <c r="H936" s="832" t="s">
        <v>1902</v>
      </c>
      <c r="I936" s="841"/>
      <c r="J936" s="841" t="s">
        <v>730</v>
      </c>
      <c r="K936" s="841">
        <v>3</v>
      </c>
      <c r="L936" s="841" t="s">
        <v>1077</v>
      </c>
      <c r="M936" s="841">
        <v>0</v>
      </c>
      <c r="N936" s="841" t="s">
        <v>732</v>
      </c>
      <c r="O936" s="841">
        <v>94980</v>
      </c>
      <c r="P936" s="841">
        <v>94980</v>
      </c>
      <c r="Q936" s="841">
        <v>17610</v>
      </c>
      <c r="R936" s="841">
        <v>29240</v>
      </c>
      <c r="S936" s="841"/>
      <c r="T936" s="841"/>
      <c r="U936" s="841"/>
      <c r="V936" s="841" t="s">
        <v>1003</v>
      </c>
      <c r="W936" s="841">
        <v>7</v>
      </c>
      <c r="X936" s="841"/>
    </row>
    <row r="937" spans="1:24" ht="12.75" customHeight="1">
      <c r="A937" s="841">
        <v>1039</v>
      </c>
      <c r="B937" s="841">
        <v>2840</v>
      </c>
      <c r="C937" s="841" t="s">
        <v>726</v>
      </c>
      <c r="D937" s="841" t="s">
        <v>919</v>
      </c>
      <c r="E937" s="841">
        <v>23163</v>
      </c>
      <c r="F937" s="841" t="s">
        <v>102</v>
      </c>
      <c r="G937" s="841" t="s">
        <v>1910</v>
      </c>
      <c r="H937" s="832" t="s">
        <v>1902</v>
      </c>
      <c r="I937" s="841"/>
      <c r="J937" s="841" t="s">
        <v>730</v>
      </c>
      <c r="K937" s="841">
        <v>3</v>
      </c>
      <c r="L937" s="841" t="s">
        <v>1077</v>
      </c>
      <c r="M937" s="841">
        <v>0</v>
      </c>
      <c r="N937" s="841" t="s">
        <v>732</v>
      </c>
      <c r="O937" s="841">
        <v>94980</v>
      </c>
      <c r="P937" s="841">
        <v>94980</v>
      </c>
      <c r="Q937" s="841">
        <v>17610</v>
      </c>
      <c r="R937" s="841">
        <v>29240</v>
      </c>
      <c r="S937" s="841"/>
      <c r="T937" s="841"/>
      <c r="U937" s="841"/>
      <c r="V937" s="841" t="s">
        <v>1003</v>
      </c>
      <c r="W937" s="841">
        <v>4</v>
      </c>
      <c r="X937" s="841"/>
    </row>
    <row r="938" spans="1:24" ht="12.75" customHeight="1">
      <c r="A938" s="841">
        <v>1545</v>
      </c>
      <c r="B938" s="841">
        <v>2840</v>
      </c>
      <c r="C938" s="841" t="s">
        <v>726</v>
      </c>
      <c r="D938" s="841" t="s">
        <v>1112</v>
      </c>
      <c r="E938" s="841">
        <v>23164</v>
      </c>
      <c r="F938" s="841" t="s">
        <v>102</v>
      </c>
      <c r="G938" s="841" t="s">
        <v>1911</v>
      </c>
      <c r="H938" s="832" t="s">
        <v>1842</v>
      </c>
      <c r="I938" s="841"/>
      <c r="J938" s="841" t="s">
        <v>730</v>
      </c>
      <c r="K938" s="841">
        <v>5</v>
      </c>
      <c r="L938" s="841" t="s">
        <v>731</v>
      </c>
      <c r="M938" s="841">
        <v>43600</v>
      </c>
      <c r="N938" s="841" t="s">
        <v>732</v>
      </c>
      <c r="O938" s="841">
        <v>94980</v>
      </c>
      <c r="P938" s="841">
        <v>51380</v>
      </c>
      <c r="Q938" s="841">
        <v>17610</v>
      </c>
      <c r="R938" s="841">
        <v>22610</v>
      </c>
      <c r="S938" s="841"/>
      <c r="T938" s="841"/>
      <c r="U938" s="841"/>
      <c r="V938" s="841" t="s">
        <v>1003</v>
      </c>
      <c r="W938" s="841">
        <v>1</v>
      </c>
      <c r="X938" s="841"/>
    </row>
    <row r="939" spans="1:24" ht="12.75" customHeight="1">
      <c r="A939" s="841">
        <v>1350</v>
      </c>
      <c r="B939" s="841">
        <v>2840</v>
      </c>
      <c r="C939" s="841" t="s">
        <v>726</v>
      </c>
      <c r="D939" s="841" t="s">
        <v>946</v>
      </c>
      <c r="E939" s="841">
        <v>23167</v>
      </c>
      <c r="F939" s="841" t="s">
        <v>102</v>
      </c>
      <c r="G939" s="841" t="s">
        <v>1912</v>
      </c>
      <c r="H939" s="832" t="s">
        <v>1913</v>
      </c>
      <c r="I939" s="841"/>
      <c r="J939" s="841" t="s">
        <v>730</v>
      </c>
      <c r="K939" s="841">
        <v>5</v>
      </c>
      <c r="L939" s="841" t="s">
        <v>731</v>
      </c>
      <c r="M939" s="841">
        <v>43600</v>
      </c>
      <c r="N939" s="841" t="s">
        <v>732</v>
      </c>
      <c r="O939" s="841">
        <v>94980</v>
      </c>
      <c r="P939" s="841">
        <v>51380</v>
      </c>
      <c r="Q939" s="841">
        <v>17610</v>
      </c>
      <c r="R939" s="841">
        <v>17000</v>
      </c>
      <c r="S939" s="841"/>
      <c r="T939" s="841"/>
      <c r="U939" s="841"/>
      <c r="V939" s="841" t="s">
        <v>1003</v>
      </c>
      <c r="W939" s="841">
        <v>1</v>
      </c>
      <c r="X939" s="841"/>
    </row>
    <row r="940" spans="1:24" ht="12.75" customHeight="1">
      <c r="A940" s="841">
        <v>1034</v>
      </c>
      <c r="B940" s="841">
        <v>2840</v>
      </c>
      <c r="C940" s="841" t="s">
        <v>726</v>
      </c>
      <c r="D940" s="841" t="s">
        <v>946</v>
      </c>
      <c r="E940" s="841">
        <v>23168</v>
      </c>
      <c r="F940" s="841" t="s">
        <v>102</v>
      </c>
      <c r="G940" s="841" t="s">
        <v>1914</v>
      </c>
      <c r="H940" s="832" t="s">
        <v>1915</v>
      </c>
      <c r="I940" s="841"/>
      <c r="J940" s="841" t="s">
        <v>730</v>
      </c>
      <c r="K940" s="841">
        <v>2</v>
      </c>
      <c r="L940" s="841" t="s">
        <v>731</v>
      </c>
      <c r="M940" s="841">
        <v>43600</v>
      </c>
      <c r="N940" s="841" t="s">
        <v>732</v>
      </c>
      <c r="O940" s="841">
        <v>94980</v>
      </c>
      <c r="P940" s="841">
        <v>51380</v>
      </c>
      <c r="Q940" s="841">
        <v>17610</v>
      </c>
      <c r="R940" s="841">
        <v>22610</v>
      </c>
      <c r="S940" s="841"/>
      <c r="T940" s="841"/>
      <c r="U940" s="841"/>
      <c r="V940" s="841" t="s">
        <v>1003</v>
      </c>
      <c r="W940" s="841">
        <v>1</v>
      </c>
      <c r="X940" s="841"/>
    </row>
    <row r="941" spans="1:24" ht="12.75" customHeight="1">
      <c r="A941" s="841">
        <v>1034</v>
      </c>
      <c r="B941" s="841">
        <v>2840</v>
      </c>
      <c r="C941" s="841" t="s">
        <v>726</v>
      </c>
      <c r="D941" s="841" t="s">
        <v>946</v>
      </c>
      <c r="E941" s="841">
        <v>23169</v>
      </c>
      <c r="F941" s="841" t="s">
        <v>102</v>
      </c>
      <c r="G941" s="841" t="s">
        <v>1916</v>
      </c>
      <c r="H941" s="832" t="s">
        <v>1915</v>
      </c>
      <c r="I941" s="841"/>
      <c r="J941" s="841" t="s">
        <v>730</v>
      </c>
      <c r="K941" s="841">
        <v>4</v>
      </c>
      <c r="L941" s="841" t="s">
        <v>731</v>
      </c>
      <c r="M941" s="841">
        <v>43600</v>
      </c>
      <c r="N941" s="841" t="s">
        <v>732</v>
      </c>
      <c r="O941" s="841">
        <v>94980</v>
      </c>
      <c r="P941" s="841">
        <v>51380</v>
      </c>
      <c r="Q941" s="841">
        <v>17610</v>
      </c>
      <c r="R941" s="841">
        <v>22610</v>
      </c>
      <c r="S941" s="841"/>
      <c r="T941" s="841"/>
      <c r="U941" s="841"/>
      <c r="V941" s="841" t="s">
        <v>1003</v>
      </c>
      <c r="W941" s="841">
        <v>1</v>
      </c>
      <c r="X941" s="841"/>
    </row>
    <row r="942" spans="1:24" ht="12.75" customHeight="1">
      <c r="A942" s="841">
        <v>1034</v>
      </c>
      <c r="B942" s="841">
        <v>2803</v>
      </c>
      <c r="C942" s="841" t="s">
        <v>945</v>
      </c>
      <c r="D942" s="841" t="s">
        <v>946</v>
      </c>
      <c r="E942" s="841">
        <v>23170</v>
      </c>
      <c r="F942" s="841" t="s">
        <v>102</v>
      </c>
      <c r="G942" s="841" t="s">
        <v>1917</v>
      </c>
      <c r="H942" s="832" t="s">
        <v>1915</v>
      </c>
      <c r="I942" s="841"/>
      <c r="J942" s="841" t="s">
        <v>730</v>
      </c>
      <c r="K942" s="841">
        <v>3</v>
      </c>
      <c r="L942" s="841" t="s">
        <v>731</v>
      </c>
      <c r="M942" s="841">
        <v>43600</v>
      </c>
      <c r="N942" s="841" t="s">
        <v>742</v>
      </c>
      <c r="O942" s="841">
        <v>122380</v>
      </c>
      <c r="P942" s="841">
        <v>78780</v>
      </c>
      <c r="Q942" s="841">
        <v>17610</v>
      </c>
      <c r="R942" s="841">
        <v>22610</v>
      </c>
      <c r="S942" s="841"/>
      <c r="T942" s="841"/>
      <c r="U942" s="841"/>
      <c r="V942" s="841" t="s">
        <v>1003</v>
      </c>
      <c r="W942" s="841">
        <v>1</v>
      </c>
      <c r="X942" s="841"/>
    </row>
    <row r="943" spans="1:24" ht="12.75" customHeight="1">
      <c r="A943" s="841">
        <v>1605</v>
      </c>
      <c r="B943" s="841">
        <v>2813</v>
      </c>
      <c r="C943" s="841" t="s">
        <v>766</v>
      </c>
      <c r="D943" s="841" t="s">
        <v>767</v>
      </c>
      <c r="E943" s="841">
        <v>23171</v>
      </c>
      <c r="F943" s="841" t="s">
        <v>102</v>
      </c>
      <c r="G943" s="841" t="s">
        <v>1918</v>
      </c>
      <c r="H943" s="832" t="s">
        <v>1887</v>
      </c>
      <c r="I943" s="841"/>
      <c r="J943" s="841" t="s">
        <v>730</v>
      </c>
      <c r="K943" s="841">
        <v>5</v>
      </c>
      <c r="L943" s="841" t="s">
        <v>731</v>
      </c>
      <c r="M943" s="841">
        <v>43600</v>
      </c>
      <c r="N943" s="841" t="s">
        <v>769</v>
      </c>
      <c r="O943" s="841">
        <v>101540</v>
      </c>
      <c r="P943" s="841">
        <v>57940</v>
      </c>
      <c r="Q943" s="841">
        <v>17610</v>
      </c>
      <c r="R943" s="841">
        <v>17000</v>
      </c>
      <c r="S943" s="841"/>
      <c r="T943" s="841"/>
      <c r="U943" s="841"/>
      <c r="V943" s="841" t="s">
        <v>1003</v>
      </c>
      <c r="W943" s="841">
        <v>1</v>
      </c>
      <c r="X943" s="841"/>
    </row>
    <row r="944" spans="1:24" ht="12.75" customHeight="1">
      <c r="A944" s="841">
        <v>1565</v>
      </c>
      <c r="B944" s="841">
        <v>2840</v>
      </c>
      <c r="C944" s="841" t="s">
        <v>726</v>
      </c>
      <c r="D944" s="841" t="s">
        <v>1112</v>
      </c>
      <c r="E944" s="841">
        <v>23172</v>
      </c>
      <c r="F944" s="841" t="s">
        <v>102</v>
      </c>
      <c r="G944" s="841" t="s">
        <v>1919</v>
      </c>
      <c r="H944" s="832" t="s">
        <v>1920</v>
      </c>
      <c r="I944" s="841"/>
      <c r="J944" s="841" t="s">
        <v>730</v>
      </c>
      <c r="K944" s="841">
        <v>5</v>
      </c>
      <c r="L944" s="841" t="s">
        <v>731</v>
      </c>
      <c r="M944" s="841">
        <v>43600</v>
      </c>
      <c r="N944" s="841" t="s">
        <v>732</v>
      </c>
      <c r="O944" s="841">
        <v>94980</v>
      </c>
      <c r="P944" s="841">
        <v>51380</v>
      </c>
      <c r="Q944" s="841">
        <v>17610</v>
      </c>
      <c r="R944" s="841">
        <v>22610</v>
      </c>
      <c r="S944" s="841"/>
      <c r="T944" s="841"/>
      <c r="U944" s="841"/>
      <c r="V944" s="841" t="s">
        <v>1003</v>
      </c>
      <c r="W944" s="841">
        <v>1</v>
      </c>
      <c r="X944" s="841"/>
    </row>
    <row r="945" spans="1:24" ht="12.75" customHeight="1">
      <c r="A945" s="841">
        <v>1235</v>
      </c>
      <c r="B945" s="841">
        <v>2824</v>
      </c>
      <c r="C945" s="841" t="s">
        <v>1097</v>
      </c>
      <c r="D945" s="841" t="s">
        <v>740</v>
      </c>
      <c r="E945" s="841">
        <v>23173</v>
      </c>
      <c r="F945" s="841" t="s">
        <v>102</v>
      </c>
      <c r="G945" s="841" t="s">
        <v>1533</v>
      </c>
      <c r="H945" s="832" t="s">
        <v>1898</v>
      </c>
      <c r="I945" s="841"/>
      <c r="J945" s="841" t="s">
        <v>730</v>
      </c>
      <c r="K945" s="841">
        <v>2</v>
      </c>
      <c r="L945" s="841" t="s">
        <v>731</v>
      </c>
      <c r="M945" s="841">
        <v>43600</v>
      </c>
      <c r="N945" s="841" t="s">
        <v>817</v>
      </c>
      <c r="O945" s="841">
        <v>164010</v>
      </c>
      <c r="P945" s="841">
        <v>120410</v>
      </c>
      <c r="Q945" s="841">
        <v>21500</v>
      </c>
      <c r="R945" s="841">
        <v>37020</v>
      </c>
      <c r="S945" s="841"/>
      <c r="T945" s="841"/>
      <c r="U945" s="841"/>
      <c r="V945" s="841" t="s">
        <v>1003</v>
      </c>
      <c r="W945" s="841">
        <v>1</v>
      </c>
      <c r="X945" s="841"/>
    </row>
    <row r="946" spans="1:24" ht="12.75" customHeight="1">
      <c r="A946" s="841">
        <v>1550</v>
      </c>
      <c r="B946" s="841">
        <v>2846</v>
      </c>
      <c r="C946" s="841" t="s">
        <v>1400</v>
      </c>
      <c r="D946" s="841" t="s">
        <v>1112</v>
      </c>
      <c r="E946" s="841">
        <v>23175</v>
      </c>
      <c r="F946" s="841" t="s">
        <v>102</v>
      </c>
      <c r="G946" s="841" t="s">
        <v>1921</v>
      </c>
      <c r="H946" s="832" t="s">
        <v>1922</v>
      </c>
      <c r="I946" s="841"/>
      <c r="J946" s="841" t="s">
        <v>730</v>
      </c>
      <c r="K946" s="841">
        <v>40</v>
      </c>
      <c r="L946" s="841" t="s">
        <v>731</v>
      </c>
      <c r="M946" s="841">
        <v>43600</v>
      </c>
      <c r="N946" s="841" t="s">
        <v>1034</v>
      </c>
      <c r="O946" s="841">
        <v>210090</v>
      </c>
      <c r="P946" s="841">
        <v>166490</v>
      </c>
      <c r="Q946" s="841">
        <v>17610</v>
      </c>
      <c r="R946" s="841">
        <v>22610</v>
      </c>
      <c r="S946" s="841"/>
      <c r="T946" s="841">
        <v>870</v>
      </c>
      <c r="U946" s="841">
        <v>260</v>
      </c>
      <c r="V946" s="841" t="s">
        <v>1003</v>
      </c>
      <c r="W946" s="841">
        <v>2</v>
      </c>
      <c r="X946" s="841"/>
    </row>
    <row r="947" spans="1:24" ht="12.75" customHeight="1">
      <c r="A947" s="841">
        <v>1550</v>
      </c>
      <c r="B947" s="841">
        <v>2846</v>
      </c>
      <c r="C947" s="841" t="s">
        <v>1400</v>
      </c>
      <c r="D947" s="841" t="s">
        <v>1112</v>
      </c>
      <c r="E947" s="841">
        <v>23176</v>
      </c>
      <c r="F947" s="841" t="s">
        <v>102</v>
      </c>
      <c r="G947" s="841" t="s">
        <v>1923</v>
      </c>
      <c r="H947" s="832" t="s">
        <v>1922</v>
      </c>
      <c r="I947" s="841"/>
      <c r="J947" s="841" t="s">
        <v>730</v>
      </c>
      <c r="K947" s="841">
        <v>50</v>
      </c>
      <c r="L947" s="841" t="s">
        <v>731</v>
      </c>
      <c r="M947" s="841">
        <v>43600</v>
      </c>
      <c r="N947" s="841" t="s">
        <v>1034</v>
      </c>
      <c r="O947" s="841">
        <v>210090</v>
      </c>
      <c r="P947" s="841">
        <v>166490</v>
      </c>
      <c r="Q947" s="841">
        <v>17610</v>
      </c>
      <c r="R947" s="841">
        <v>22610</v>
      </c>
      <c r="S947" s="841"/>
      <c r="T947" s="841">
        <v>870</v>
      </c>
      <c r="U947" s="841">
        <v>260</v>
      </c>
      <c r="V947" s="841" t="s">
        <v>1003</v>
      </c>
      <c r="W947" s="841">
        <v>2</v>
      </c>
      <c r="X947" s="841"/>
    </row>
    <row r="948" spans="1:24" ht="12.75" customHeight="1">
      <c r="A948" s="841">
        <v>1550</v>
      </c>
      <c r="B948" s="841">
        <v>2814</v>
      </c>
      <c r="C948" s="841" t="s">
        <v>1411</v>
      </c>
      <c r="D948" s="841" t="s">
        <v>1112</v>
      </c>
      <c r="E948" s="841">
        <v>23177</v>
      </c>
      <c r="F948" s="841" t="s">
        <v>102</v>
      </c>
      <c r="G948" s="841" t="s">
        <v>1924</v>
      </c>
      <c r="H948" s="832" t="s">
        <v>1922</v>
      </c>
      <c r="I948" s="841"/>
      <c r="J948" s="841" t="s">
        <v>730</v>
      </c>
      <c r="K948" s="841">
        <v>30</v>
      </c>
      <c r="L948" s="841" t="s">
        <v>731</v>
      </c>
      <c r="M948" s="841">
        <v>43600</v>
      </c>
      <c r="N948" s="841" t="s">
        <v>908</v>
      </c>
      <c r="O948" s="841">
        <v>176040</v>
      </c>
      <c r="P948" s="841">
        <v>132440</v>
      </c>
      <c r="Q948" s="841">
        <v>17610</v>
      </c>
      <c r="R948" s="841">
        <v>22610</v>
      </c>
      <c r="S948" s="841"/>
      <c r="T948" s="841"/>
      <c r="U948" s="841"/>
      <c r="V948" s="841" t="s">
        <v>1003</v>
      </c>
      <c r="W948" s="841">
        <v>2</v>
      </c>
      <c r="X948" s="841"/>
    </row>
    <row r="949" spans="1:24" ht="12.75" customHeight="1">
      <c r="A949" s="841">
        <v>1550</v>
      </c>
      <c r="B949" s="841">
        <v>2814</v>
      </c>
      <c r="C949" s="841" t="s">
        <v>1411</v>
      </c>
      <c r="D949" s="841" t="s">
        <v>1112</v>
      </c>
      <c r="E949" s="841">
        <v>23178</v>
      </c>
      <c r="F949" s="841" t="s">
        <v>102</v>
      </c>
      <c r="G949" s="841" t="s">
        <v>1925</v>
      </c>
      <c r="H949" s="832" t="s">
        <v>1922</v>
      </c>
      <c r="I949" s="841"/>
      <c r="J949" s="841" t="s">
        <v>730</v>
      </c>
      <c r="K949" s="841">
        <v>40</v>
      </c>
      <c r="L949" s="841" t="s">
        <v>731</v>
      </c>
      <c r="M949" s="841">
        <v>43600</v>
      </c>
      <c r="N949" s="841" t="s">
        <v>908</v>
      </c>
      <c r="O949" s="841">
        <v>176040</v>
      </c>
      <c r="P949" s="841">
        <v>132440</v>
      </c>
      <c r="Q949" s="841">
        <v>17610</v>
      </c>
      <c r="R949" s="841">
        <v>22610</v>
      </c>
      <c r="S949" s="841"/>
      <c r="T949" s="841"/>
      <c r="U949" s="841"/>
      <c r="V949" s="841" t="s">
        <v>1003</v>
      </c>
      <c r="W949" s="841">
        <v>2</v>
      </c>
      <c r="X949" s="841"/>
    </row>
    <row r="950" spans="1:24" ht="12.75" customHeight="1">
      <c r="A950" s="841">
        <v>1034</v>
      </c>
      <c r="B950" s="841">
        <v>2803</v>
      </c>
      <c r="C950" s="841" t="s">
        <v>945</v>
      </c>
      <c r="D950" s="841" t="s">
        <v>946</v>
      </c>
      <c r="E950" s="841">
        <v>23179</v>
      </c>
      <c r="F950" s="841" t="s">
        <v>102</v>
      </c>
      <c r="G950" s="841" t="s">
        <v>1926</v>
      </c>
      <c r="H950" s="832" t="s">
        <v>1915</v>
      </c>
      <c r="I950" s="841"/>
      <c r="J950" s="841" t="s">
        <v>730</v>
      </c>
      <c r="K950" s="841">
        <v>10</v>
      </c>
      <c r="L950" s="841" t="s">
        <v>731</v>
      </c>
      <c r="M950" s="841">
        <v>43600</v>
      </c>
      <c r="N950" s="841" t="s">
        <v>742</v>
      </c>
      <c r="O950" s="841">
        <v>122380</v>
      </c>
      <c r="P950" s="841">
        <v>78780</v>
      </c>
      <c r="Q950" s="841">
        <v>17610</v>
      </c>
      <c r="R950" s="841">
        <v>22610</v>
      </c>
      <c r="S950" s="841"/>
      <c r="T950" s="841"/>
      <c r="U950" s="841"/>
      <c r="V950" s="841" t="s">
        <v>1003</v>
      </c>
      <c r="W950" s="841">
        <v>1</v>
      </c>
      <c r="X950" s="841"/>
    </row>
    <row r="951" spans="1:24" ht="12.75" customHeight="1">
      <c r="A951" s="841">
        <v>1555</v>
      </c>
      <c r="B951" s="841">
        <v>2845</v>
      </c>
      <c r="C951" s="841" t="s">
        <v>1447</v>
      </c>
      <c r="D951" s="841" t="s">
        <v>1112</v>
      </c>
      <c r="E951" s="841">
        <v>23182</v>
      </c>
      <c r="F951" s="841" t="s">
        <v>102</v>
      </c>
      <c r="G951" s="841" t="s">
        <v>1927</v>
      </c>
      <c r="H951" s="832" t="s">
        <v>1922</v>
      </c>
      <c r="I951" s="841"/>
      <c r="J951" s="841" t="s">
        <v>730</v>
      </c>
      <c r="K951" s="841">
        <v>30</v>
      </c>
      <c r="L951" s="841" t="s">
        <v>731</v>
      </c>
      <c r="M951" s="841">
        <v>43600</v>
      </c>
      <c r="N951" s="841" t="s">
        <v>1034</v>
      </c>
      <c r="O951" s="841">
        <v>210090</v>
      </c>
      <c r="P951" s="841">
        <v>166490</v>
      </c>
      <c r="Q951" s="841">
        <v>17610</v>
      </c>
      <c r="R951" s="841">
        <v>22610</v>
      </c>
      <c r="S951" s="841"/>
      <c r="T951" s="841"/>
      <c r="U951" s="841"/>
      <c r="V951" s="841" t="s">
        <v>1003</v>
      </c>
      <c r="W951" s="841">
        <v>2</v>
      </c>
      <c r="X951" s="841"/>
    </row>
    <row r="952" spans="1:24" ht="12.75" customHeight="1">
      <c r="A952" s="841">
        <v>1555</v>
      </c>
      <c r="B952" s="841">
        <v>2845</v>
      </c>
      <c r="C952" s="841" t="s">
        <v>1447</v>
      </c>
      <c r="D952" s="841" t="s">
        <v>1112</v>
      </c>
      <c r="E952" s="841">
        <v>23183</v>
      </c>
      <c r="F952" s="841" t="s">
        <v>102</v>
      </c>
      <c r="G952" s="841" t="s">
        <v>1928</v>
      </c>
      <c r="H952" s="832" t="s">
        <v>1922</v>
      </c>
      <c r="I952" s="841"/>
      <c r="J952" s="841" t="s">
        <v>730</v>
      </c>
      <c r="K952" s="841">
        <v>40</v>
      </c>
      <c r="L952" s="841" t="s">
        <v>731</v>
      </c>
      <c r="M952" s="841">
        <v>43600</v>
      </c>
      <c r="N952" s="841" t="s">
        <v>1034</v>
      </c>
      <c r="O952" s="841">
        <v>210090</v>
      </c>
      <c r="P952" s="841">
        <v>166490</v>
      </c>
      <c r="Q952" s="841">
        <v>17610</v>
      </c>
      <c r="R952" s="841">
        <v>22610</v>
      </c>
      <c r="S952" s="841"/>
      <c r="T952" s="841"/>
      <c r="U952" s="841"/>
      <c r="V952" s="841" t="s">
        <v>1003</v>
      </c>
      <c r="W952" s="841">
        <v>2</v>
      </c>
      <c r="X952" s="841"/>
    </row>
    <row r="953" spans="1:24" ht="12.75" customHeight="1">
      <c r="A953" s="841">
        <v>1555</v>
      </c>
      <c r="B953" s="841">
        <v>2845</v>
      </c>
      <c r="C953" s="841" t="s">
        <v>1447</v>
      </c>
      <c r="D953" s="841" t="s">
        <v>1112</v>
      </c>
      <c r="E953" s="841">
        <v>23184</v>
      </c>
      <c r="F953" s="841" t="s">
        <v>102</v>
      </c>
      <c r="G953" s="841" t="s">
        <v>1929</v>
      </c>
      <c r="H953" s="832" t="s">
        <v>1922</v>
      </c>
      <c r="I953" s="841"/>
      <c r="J953" s="841" t="s">
        <v>730</v>
      </c>
      <c r="K953" s="841">
        <v>40</v>
      </c>
      <c r="L953" s="841" t="s">
        <v>731</v>
      </c>
      <c r="M953" s="841">
        <v>43600</v>
      </c>
      <c r="N953" s="841" t="s">
        <v>1034</v>
      </c>
      <c r="O953" s="841">
        <v>210090</v>
      </c>
      <c r="P953" s="841">
        <v>166490</v>
      </c>
      <c r="Q953" s="841">
        <v>17610</v>
      </c>
      <c r="R953" s="841">
        <v>22610</v>
      </c>
      <c r="S953" s="841"/>
      <c r="T953" s="841">
        <v>870</v>
      </c>
      <c r="U953" s="841">
        <v>260</v>
      </c>
      <c r="V953" s="841" t="s">
        <v>1003</v>
      </c>
      <c r="W953" s="841">
        <v>2</v>
      </c>
      <c r="X953" s="841"/>
    </row>
    <row r="954" spans="1:24" ht="12.75" customHeight="1">
      <c r="A954" s="841">
        <v>1555</v>
      </c>
      <c r="B954" s="841">
        <v>2845</v>
      </c>
      <c r="C954" s="841" t="s">
        <v>1447</v>
      </c>
      <c r="D954" s="841" t="s">
        <v>1112</v>
      </c>
      <c r="E954" s="841">
        <v>23185</v>
      </c>
      <c r="F954" s="841" t="s">
        <v>102</v>
      </c>
      <c r="G954" s="841" t="s">
        <v>1930</v>
      </c>
      <c r="H954" s="832" t="s">
        <v>1922</v>
      </c>
      <c r="I954" s="841"/>
      <c r="J954" s="841" t="s">
        <v>730</v>
      </c>
      <c r="K954" s="841">
        <v>50</v>
      </c>
      <c r="L954" s="841" t="s">
        <v>731</v>
      </c>
      <c r="M954" s="841">
        <v>43600</v>
      </c>
      <c r="N954" s="841" t="s">
        <v>1034</v>
      </c>
      <c r="O954" s="841">
        <v>210090</v>
      </c>
      <c r="P954" s="841">
        <v>166490</v>
      </c>
      <c r="Q954" s="841">
        <v>17610</v>
      </c>
      <c r="R954" s="841">
        <v>22610</v>
      </c>
      <c r="S954" s="841"/>
      <c r="T954" s="841">
        <v>870</v>
      </c>
      <c r="U954" s="841">
        <v>260</v>
      </c>
      <c r="V954" s="841" t="s">
        <v>1003</v>
      </c>
      <c r="W954" s="841">
        <v>2</v>
      </c>
      <c r="X954" s="841"/>
    </row>
    <row r="955" spans="1:24" ht="12.75" customHeight="1">
      <c r="A955" s="841">
        <v>1605</v>
      </c>
      <c r="B955" s="841">
        <v>2813</v>
      </c>
      <c r="C955" s="841" t="s">
        <v>766</v>
      </c>
      <c r="D955" s="841" t="s">
        <v>767</v>
      </c>
      <c r="E955" s="841">
        <v>23186</v>
      </c>
      <c r="F955" s="841" t="s">
        <v>102</v>
      </c>
      <c r="G955" s="841" t="s">
        <v>1931</v>
      </c>
      <c r="H955" s="832" t="s">
        <v>1920</v>
      </c>
      <c r="I955" s="841"/>
      <c r="J955" s="841" t="s">
        <v>730</v>
      </c>
      <c r="K955" s="841">
        <v>15</v>
      </c>
      <c r="L955" s="841" t="s">
        <v>731</v>
      </c>
      <c r="M955" s="841">
        <v>43600</v>
      </c>
      <c r="N955" s="841" t="s">
        <v>769</v>
      </c>
      <c r="O955" s="841">
        <v>101540</v>
      </c>
      <c r="P955" s="841">
        <v>57940</v>
      </c>
      <c r="Q955" s="841">
        <v>17610</v>
      </c>
      <c r="R955" s="841">
        <v>17000</v>
      </c>
      <c r="S955" s="841"/>
      <c r="T955" s="841"/>
      <c r="U955" s="841"/>
      <c r="V955" s="841" t="s">
        <v>1003</v>
      </c>
      <c r="W955" s="841">
        <v>1</v>
      </c>
      <c r="X955" s="841"/>
    </row>
    <row r="956" spans="1:24" ht="12.75" customHeight="1">
      <c r="A956" s="841">
        <v>1605</v>
      </c>
      <c r="B956" s="841">
        <v>2813</v>
      </c>
      <c r="C956" s="841" t="s">
        <v>766</v>
      </c>
      <c r="D956" s="841" t="s">
        <v>767</v>
      </c>
      <c r="E956" s="841">
        <v>23187</v>
      </c>
      <c r="F956" s="841" t="s">
        <v>102</v>
      </c>
      <c r="G956" s="841" t="s">
        <v>1932</v>
      </c>
      <c r="H956" s="832" t="s">
        <v>1933</v>
      </c>
      <c r="I956" s="841"/>
      <c r="J956" s="841" t="s">
        <v>730</v>
      </c>
      <c r="K956" s="841">
        <v>15</v>
      </c>
      <c r="L956" s="841" t="s">
        <v>731</v>
      </c>
      <c r="M956" s="841">
        <v>43600</v>
      </c>
      <c r="N956" s="841" t="s">
        <v>769</v>
      </c>
      <c r="O956" s="841">
        <v>101540</v>
      </c>
      <c r="P956" s="841">
        <v>57940</v>
      </c>
      <c r="Q956" s="841">
        <v>17610</v>
      </c>
      <c r="R956" s="841">
        <v>17000</v>
      </c>
      <c r="S956" s="841"/>
      <c r="T956" s="841"/>
      <c r="U956" s="841"/>
      <c r="V956" s="841" t="s">
        <v>1003</v>
      </c>
      <c r="W956" s="841">
        <v>1</v>
      </c>
      <c r="X956" s="841"/>
    </row>
    <row r="957" spans="1:24" ht="12.75" customHeight="1">
      <c r="A957" s="841">
        <v>1605</v>
      </c>
      <c r="B957" s="841">
        <v>2813</v>
      </c>
      <c r="C957" s="841" t="s">
        <v>766</v>
      </c>
      <c r="D957" s="841" t="s">
        <v>767</v>
      </c>
      <c r="E957" s="841">
        <v>23188</v>
      </c>
      <c r="F957" s="841" t="s">
        <v>102</v>
      </c>
      <c r="G957" s="841" t="s">
        <v>1934</v>
      </c>
      <c r="H957" s="832" t="s">
        <v>1920</v>
      </c>
      <c r="I957" s="841"/>
      <c r="J957" s="841" t="s">
        <v>730</v>
      </c>
      <c r="K957" s="841">
        <v>15</v>
      </c>
      <c r="L957" s="841" t="s">
        <v>731</v>
      </c>
      <c r="M957" s="841">
        <v>43600</v>
      </c>
      <c r="N957" s="841" t="s">
        <v>769</v>
      </c>
      <c r="O957" s="841">
        <v>101540</v>
      </c>
      <c r="P957" s="841">
        <v>57940</v>
      </c>
      <c r="Q957" s="841">
        <v>17610</v>
      </c>
      <c r="R957" s="841">
        <v>17000</v>
      </c>
      <c r="S957" s="841"/>
      <c r="T957" s="841"/>
      <c r="U957" s="841"/>
      <c r="V957" s="841" t="s">
        <v>1003</v>
      </c>
      <c r="W957" s="841">
        <v>1</v>
      </c>
      <c r="X957" s="841"/>
    </row>
    <row r="958" spans="1:24" ht="12.75" customHeight="1">
      <c r="A958" s="841">
        <v>1605</v>
      </c>
      <c r="B958" s="841">
        <v>2813</v>
      </c>
      <c r="C958" s="841" t="s">
        <v>766</v>
      </c>
      <c r="D958" s="841" t="s">
        <v>767</v>
      </c>
      <c r="E958" s="841">
        <v>23189</v>
      </c>
      <c r="F958" s="841" t="s">
        <v>102</v>
      </c>
      <c r="G958" s="841" t="s">
        <v>1935</v>
      </c>
      <c r="H958" s="832" t="s">
        <v>1933</v>
      </c>
      <c r="I958" s="841"/>
      <c r="J958" s="841" t="s">
        <v>730</v>
      </c>
      <c r="K958" s="841">
        <v>15</v>
      </c>
      <c r="L958" s="841" t="s">
        <v>731</v>
      </c>
      <c r="M958" s="841">
        <v>43600</v>
      </c>
      <c r="N958" s="841" t="s">
        <v>769</v>
      </c>
      <c r="O958" s="841">
        <v>101540</v>
      </c>
      <c r="P958" s="841">
        <v>57940</v>
      </c>
      <c r="Q958" s="841">
        <v>17610</v>
      </c>
      <c r="R958" s="841">
        <v>17000</v>
      </c>
      <c r="S958" s="841"/>
      <c r="T958" s="841"/>
      <c r="U958" s="841"/>
      <c r="V958" s="841" t="s">
        <v>1003</v>
      </c>
      <c r="W958" s="841">
        <v>1</v>
      </c>
      <c r="X958" s="841"/>
    </row>
    <row r="959" spans="1:24" ht="12.75" customHeight="1">
      <c r="A959" s="841">
        <v>1500</v>
      </c>
      <c r="B959" s="841">
        <v>2823</v>
      </c>
      <c r="C959" s="841" t="s">
        <v>856</v>
      </c>
      <c r="D959" s="841" t="s">
        <v>740</v>
      </c>
      <c r="E959" s="841">
        <v>23198</v>
      </c>
      <c r="F959" s="841" t="s">
        <v>102</v>
      </c>
      <c r="G959" s="841" t="s">
        <v>1936</v>
      </c>
      <c r="H959" s="832" t="s">
        <v>1868</v>
      </c>
      <c r="I959" s="841"/>
      <c r="J959" s="841" t="s">
        <v>730</v>
      </c>
      <c r="K959" s="841">
        <v>2</v>
      </c>
      <c r="L959" s="841" t="s">
        <v>731</v>
      </c>
      <c r="M959" s="841">
        <v>43600</v>
      </c>
      <c r="N959" s="841" t="s">
        <v>747</v>
      </c>
      <c r="O959" s="841">
        <v>109600</v>
      </c>
      <c r="P959" s="841">
        <v>66000</v>
      </c>
      <c r="Q959" s="841">
        <v>17610</v>
      </c>
      <c r="R959" s="841">
        <v>22610</v>
      </c>
      <c r="S959" s="841"/>
      <c r="T959" s="841"/>
      <c r="U959" s="841"/>
      <c r="V959" s="841" t="s">
        <v>1003</v>
      </c>
      <c r="W959" s="841">
        <v>1</v>
      </c>
      <c r="X959" s="841"/>
    </row>
    <row r="960" spans="1:24" ht="12.75" customHeight="1">
      <c r="A960" s="841">
        <v>1235</v>
      </c>
      <c r="B960" s="841">
        <v>2824</v>
      </c>
      <c r="C960" s="841" t="s">
        <v>1097</v>
      </c>
      <c r="D960" s="841" t="s">
        <v>740</v>
      </c>
      <c r="E960" s="841">
        <v>23199</v>
      </c>
      <c r="F960" s="841" t="s">
        <v>102</v>
      </c>
      <c r="G960" s="841" t="s">
        <v>1937</v>
      </c>
      <c r="H960" s="832" t="s">
        <v>1938</v>
      </c>
      <c r="I960" s="841"/>
      <c r="J960" s="841" t="s">
        <v>730</v>
      </c>
      <c r="K960" s="841">
        <v>2</v>
      </c>
      <c r="L960" s="841" t="s">
        <v>731</v>
      </c>
      <c r="M960" s="841">
        <v>43600</v>
      </c>
      <c r="N960" s="841" t="s">
        <v>817</v>
      </c>
      <c r="O960" s="841">
        <v>164010</v>
      </c>
      <c r="P960" s="841">
        <v>120410</v>
      </c>
      <c r="Q960" s="841">
        <v>21500</v>
      </c>
      <c r="R960" s="841">
        <v>37020</v>
      </c>
      <c r="S960" s="841"/>
      <c r="T960" s="841"/>
      <c r="U960" s="841"/>
      <c r="V960" s="841" t="s">
        <v>1003</v>
      </c>
      <c r="W960" s="841">
        <v>1</v>
      </c>
      <c r="X960" s="841"/>
    </row>
    <row r="961" spans="1:24" ht="12.75" customHeight="1">
      <c r="A961" s="841">
        <v>1560</v>
      </c>
      <c r="B961" s="841">
        <v>2814</v>
      </c>
      <c r="C961" s="841" t="s">
        <v>1411</v>
      </c>
      <c r="D961" s="841" t="s">
        <v>1112</v>
      </c>
      <c r="E961" s="841">
        <v>23200</v>
      </c>
      <c r="F961" s="841" t="s">
        <v>102</v>
      </c>
      <c r="G961" s="841" t="s">
        <v>1939</v>
      </c>
      <c r="H961" s="832" t="s">
        <v>1940</v>
      </c>
      <c r="I961" s="841"/>
      <c r="J961" s="841" t="s">
        <v>730</v>
      </c>
      <c r="K961" s="841">
        <v>3</v>
      </c>
      <c r="L961" s="841" t="s">
        <v>731</v>
      </c>
      <c r="M961" s="841">
        <v>43600</v>
      </c>
      <c r="N961" s="841" t="s">
        <v>908</v>
      </c>
      <c r="O961" s="841">
        <v>176040</v>
      </c>
      <c r="P961" s="841">
        <v>132440</v>
      </c>
      <c r="Q961" s="841">
        <v>17610</v>
      </c>
      <c r="R961" s="841">
        <v>22610</v>
      </c>
      <c r="S961" s="841"/>
      <c r="T961" s="841"/>
      <c r="U961" s="841"/>
      <c r="V961" s="841" t="s">
        <v>1003</v>
      </c>
      <c r="W961" s="841">
        <v>1</v>
      </c>
      <c r="X961" s="841"/>
    </row>
    <row r="962" spans="1:24" ht="12.75" customHeight="1">
      <c r="A962" s="841">
        <v>1560</v>
      </c>
      <c r="B962" s="841">
        <v>2814</v>
      </c>
      <c r="C962" s="841" t="s">
        <v>1411</v>
      </c>
      <c r="D962" s="841" t="s">
        <v>1112</v>
      </c>
      <c r="E962" s="841">
        <v>23201</v>
      </c>
      <c r="F962" s="841" t="s">
        <v>102</v>
      </c>
      <c r="G962" s="841" t="s">
        <v>1941</v>
      </c>
      <c r="H962" s="832" t="s">
        <v>1940</v>
      </c>
      <c r="I962" s="841"/>
      <c r="J962" s="841" t="s">
        <v>730</v>
      </c>
      <c r="K962" s="841">
        <v>2</v>
      </c>
      <c r="L962" s="841" t="s">
        <v>731</v>
      </c>
      <c r="M962" s="841">
        <v>43600</v>
      </c>
      <c r="N962" s="841" t="s">
        <v>908</v>
      </c>
      <c r="O962" s="841">
        <v>176040</v>
      </c>
      <c r="P962" s="841">
        <v>132440</v>
      </c>
      <c r="Q962" s="841">
        <v>17610</v>
      </c>
      <c r="R962" s="841">
        <v>22610</v>
      </c>
      <c r="S962" s="841"/>
      <c r="T962" s="841"/>
      <c r="U962" s="841"/>
      <c r="V962" s="841" t="s">
        <v>1003</v>
      </c>
      <c r="W962" s="841">
        <v>1</v>
      </c>
      <c r="X962" s="841"/>
    </row>
    <row r="963" spans="1:24" ht="12.75" customHeight="1">
      <c r="A963" s="841">
        <v>2004</v>
      </c>
      <c r="B963" s="841">
        <v>2840</v>
      </c>
      <c r="C963" s="841" t="s">
        <v>726</v>
      </c>
      <c r="D963" s="841" t="s">
        <v>919</v>
      </c>
      <c r="E963" s="841">
        <v>23202</v>
      </c>
      <c r="F963" s="841" t="s">
        <v>102</v>
      </c>
      <c r="G963" s="841" t="s">
        <v>1942</v>
      </c>
      <c r="H963" s="832" t="s">
        <v>1943</v>
      </c>
      <c r="I963" s="841"/>
      <c r="J963" s="841" t="s">
        <v>730</v>
      </c>
      <c r="K963" s="841">
        <v>2</v>
      </c>
      <c r="L963" s="841" t="s">
        <v>1077</v>
      </c>
      <c r="M963" s="841">
        <v>0</v>
      </c>
      <c r="N963" s="841" t="s">
        <v>732</v>
      </c>
      <c r="O963" s="841">
        <v>94980</v>
      </c>
      <c r="P963" s="841">
        <v>94980</v>
      </c>
      <c r="Q963" s="841">
        <v>17610</v>
      </c>
      <c r="R963" s="841">
        <v>22610</v>
      </c>
      <c r="S963" s="841"/>
      <c r="T963" s="841"/>
      <c r="U963" s="841"/>
      <c r="V963" s="841" t="s">
        <v>1003</v>
      </c>
      <c r="W963" s="841">
        <v>4</v>
      </c>
      <c r="X963" s="841"/>
    </row>
    <row r="964" spans="1:24" ht="12.75" customHeight="1">
      <c r="A964" s="841">
        <v>1235</v>
      </c>
      <c r="B964" s="841">
        <v>2824</v>
      </c>
      <c r="C964" s="841" t="s">
        <v>1097</v>
      </c>
      <c r="D964" s="841" t="s">
        <v>740</v>
      </c>
      <c r="E964" s="841">
        <v>23203</v>
      </c>
      <c r="F964" s="841" t="s">
        <v>102</v>
      </c>
      <c r="G964" s="841" t="s">
        <v>1944</v>
      </c>
      <c r="H964" s="832" t="s">
        <v>1945</v>
      </c>
      <c r="I964" s="841"/>
      <c r="J964" s="841" t="s">
        <v>730</v>
      </c>
      <c r="K964" s="841">
        <v>2</v>
      </c>
      <c r="L964" s="841" t="s">
        <v>731</v>
      </c>
      <c r="M964" s="841">
        <v>43600</v>
      </c>
      <c r="N964" s="841" t="s">
        <v>817</v>
      </c>
      <c r="O964" s="841">
        <v>164010</v>
      </c>
      <c r="P964" s="841">
        <v>120410</v>
      </c>
      <c r="Q964" s="841">
        <v>21500</v>
      </c>
      <c r="R964" s="841">
        <v>37020</v>
      </c>
      <c r="S964" s="841"/>
      <c r="T964" s="841"/>
      <c r="U964" s="841"/>
      <c r="V964" s="841" t="s">
        <v>1003</v>
      </c>
      <c r="W964" s="841">
        <v>1</v>
      </c>
      <c r="X964" s="841"/>
    </row>
    <row r="965" spans="1:24" ht="12.75" customHeight="1">
      <c r="A965" s="841">
        <v>1235</v>
      </c>
      <c r="B965" s="841">
        <v>2824</v>
      </c>
      <c r="C965" s="841" t="s">
        <v>1097</v>
      </c>
      <c r="D965" s="841" t="s">
        <v>740</v>
      </c>
      <c r="E965" s="841">
        <v>23204</v>
      </c>
      <c r="F965" s="841" t="s">
        <v>102</v>
      </c>
      <c r="G965" s="841" t="s">
        <v>1946</v>
      </c>
      <c r="H965" s="832" t="s">
        <v>1938</v>
      </c>
      <c r="I965" s="841"/>
      <c r="J965" s="841" t="s">
        <v>730</v>
      </c>
      <c r="K965" s="841">
        <v>4</v>
      </c>
      <c r="L965" s="841" t="s">
        <v>731</v>
      </c>
      <c r="M965" s="841">
        <v>43600</v>
      </c>
      <c r="N965" s="841" t="s">
        <v>817</v>
      </c>
      <c r="O965" s="841">
        <v>164010</v>
      </c>
      <c r="P965" s="841">
        <v>120410</v>
      </c>
      <c r="Q965" s="841">
        <v>21500</v>
      </c>
      <c r="R965" s="841">
        <v>37020</v>
      </c>
      <c r="S965" s="841"/>
      <c r="T965" s="841"/>
      <c r="U965" s="841"/>
      <c r="V965" s="841" t="s">
        <v>1003</v>
      </c>
      <c r="W965" s="841">
        <v>1</v>
      </c>
      <c r="X965" s="841"/>
    </row>
    <row r="966" spans="1:24" ht="12.75" customHeight="1">
      <c r="A966" s="841">
        <v>1350</v>
      </c>
      <c r="B966" s="841">
        <v>2840</v>
      </c>
      <c r="C966" s="841" t="s">
        <v>726</v>
      </c>
      <c r="D966" s="841" t="s">
        <v>946</v>
      </c>
      <c r="E966" s="841">
        <v>23205</v>
      </c>
      <c r="F966" s="841" t="s">
        <v>102</v>
      </c>
      <c r="G966" s="841" t="s">
        <v>1947</v>
      </c>
      <c r="H966" s="832" t="s">
        <v>1913</v>
      </c>
      <c r="I966" s="841"/>
      <c r="J966" s="841" t="s">
        <v>730</v>
      </c>
      <c r="K966" s="841">
        <v>2</v>
      </c>
      <c r="L966" s="841" t="s">
        <v>731</v>
      </c>
      <c r="M966" s="841">
        <v>43600</v>
      </c>
      <c r="N966" s="841" t="s">
        <v>732</v>
      </c>
      <c r="O966" s="841">
        <v>94980</v>
      </c>
      <c r="P966" s="841">
        <v>51380</v>
      </c>
      <c r="Q966" s="841">
        <v>17610</v>
      </c>
      <c r="R966" s="841">
        <v>17000</v>
      </c>
      <c r="S966" s="841"/>
      <c r="T966" s="841"/>
      <c r="U966" s="841"/>
      <c r="V966" s="841" t="s">
        <v>1003</v>
      </c>
      <c r="W966" s="841">
        <v>1</v>
      </c>
      <c r="X966" s="841"/>
    </row>
    <row r="967" spans="1:24" ht="12.75" customHeight="1">
      <c r="A967" s="841">
        <v>1235</v>
      </c>
      <c r="B967" s="841">
        <v>2824</v>
      </c>
      <c r="C967" s="841" t="s">
        <v>1097</v>
      </c>
      <c r="D967" s="841" t="s">
        <v>740</v>
      </c>
      <c r="E967" s="841">
        <v>23206</v>
      </c>
      <c r="F967" s="841" t="s">
        <v>102</v>
      </c>
      <c r="G967" s="841" t="s">
        <v>1948</v>
      </c>
      <c r="H967" s="832" t="s">
        <v>1938</v>
      </c>
      <c r="I967" s="841"/>
      <c r="J967" s="841" t="s">
        <v>730</v>
      </c>
      <c r="K967" s="841">
        <v>4</v>
      </c>
      <c r="L967" s="841" t="s">
        <v>731</v>
      </c>
      <c r="M967" s="841">
        <v>43600</v>
      </c>
      <c r="N967" s="841" t="s">
        <v>817</v>
      </c>
      <c r="O967" s="841">
        <v>164010</v>
      </c>
      <c r="P967" s="841">
        <v>120410</v>
      </c>
      <c r="Q967" s="841">
        <v>21500</v>
      </c>
      <c r="R967" s="841">
        <v>37020</v>
      </c>
      <c r="S967" s="841"/>
      <c r="T967" s="841"/>
      <c r="U967" s="841"/>
      <c r="V967" s="841" t="s">
        <v>1003</v>
      </c>
      <c r="W967" s="841">
        <v>1</v>
      </c>
      <c r="X967" s="841"/>
    </row>
    <row r="968" spans="1:24" ht="12.75" customHeight="1">
      <c r="A968" s="841">
        <v>1034</v>
      </c>
      <c r="B968" s="841">
        <v>2840</v>
      </c>
      <c r="C968" s="841" t="s">
        <v>726</v>
      </c>
      <c r="D968" s="841" t="s">
        <v>946</v>
      </c>
      <c r="E968" s="841">
        <v>23207</v>
      </c>
      <c r="F968" s="841" t="s">
        <v>102</v>
      </c>
      <c r="G968" s="841" t="s">
        <v>1949</v>
      </c>
      <c r="H968" s="832" t="s">
        <v>1913</v>
      </c>
      <c r="I968" s="841"/>
      <c r="J968" s="841" t="s">
        <v>730</v>
      </c>
      <c r="K968" s="841">
        <v>3</v>
      </c>
      <c r="L968" s="841" t="s">
        <v>731</v>
      </c>
      <c r="M968" s="841">
        <v>43600</v>
      </c>
      <c r="N968" s="841" t="s">
        <v>732</v>
      </c>
      <c r="O968" s="841">
        <v>94980</v>
      </c>
      <c r="P968" s="841">
        <v>51380</v>
      </c>
      <c r="Q968" s="841">
        <v>17610</v>
      </c>
      <c r="R968" s="841">
        <v>22610</v>
      </c>
      <c r="S968" s="841"/>
      <c r="T968" s="841"/>
      <c r="U968" s="841"/>
      <c r="V968" s="841" t="s">
        <v>1003</v>
      </c>
      <c r="W968" s="841">
        <v>1</v>
      </c>
      <c r="X968" s="841"/>
    </row>
    <row r="969" spans="1:24" ht="12.75" customHeight="1">
      <c r="A969" s="841">
        <v>1450</v>
      </c>
      <c r="B969" s="841">
        <v>2833</v>
      </c>
      <c r="C969" s="841" t="s">
        <v>1466</v>
      </c>
      <c r="D969" s="841" t="s">
        <v>946</v>
      </c>
      <c r="E969" s="841">
        <v>23208</v>
      </c>
      <c r="F969" s="841" t="s">
        <v>102</v>
      </c>
      <c r="G969" s="841" t="s">
        <v>1950</v>
      </c>
      <c r="H969" s="832" t="s">
        <v>1951</v>
      </c>
      <c r="I969" s="841"/>
      <c r="J969" s="841" t="s">
        <v>730</v>
      </c>
      <c r="K969" s="841">
        <v>5</v>
      </c>
      <c r="L969" s="841" t="s">
        <v>731</v>
      </c>
      <c r="M969" s="841">
        <v>43600</v>
      </c>
      <c r="N969" s="841" t="s">
        <v>843</v>
      </c>
      <c r="O969" s="841">
        <v>149210</v>
      </c>
      <c r="P969" s="841">
        <v>105610</v>
      </c>
      <c r="Q969" s="841">
        <v>17610</v>
      </c>
      <c r="R969" s="841">
        <v>22610</v>
      </c>
      <c r="S969" s="841"/>
      <c r="T969" s="841"/>
      <c r="U969" s="841"/>
      <c r="V969" s="841" t="s">
        <v>1003</v>
      </c>
      <c r="W969" s="841">
        <v>1</v>
      </c>
      <c r="X969" s="841"/>
    </row>
    <row r="970" spans="1:24" ht="12.75" customHeight="1">
      <c r="A970" s="841">
        <v>1450</v>
      </c>
      <c r="B970" s="841">
        <v>2833</v>
      </c>
      <c r="C970" s="841" t="s">
        <v>1466</v>
      </c>
      <c r="D970" s="841" t="s">
        <v>946</v>
      </c>
      <c r="E970" s="841">
        <v>23209</v>
      </c>
      <c r="F970" s="841" t="s">
        <v>102</v>
      </c>
      <c r="G970" s="841" t="s">
        <v>1952</v>
      </c>
      <c r="H970" s="832" t="s">
        <v>1951</v>
      </c>
      <c r="I970" s="841"/>
      <c r="J970" s="841" t="s">
        <v>730</v>
      </c>
      <c r="K970" s="841">
        <v>5</v>
      </c>
      <c r="L970" s="841" t="s">
        <v>731</v>
      </c>
      <c r="M970" s="841">
        <v>43600</v>
      </c>
      <c r="N970" s="841" t="s">
        <v>843</v>
      </c>
      <c r="O970" s="841">
        <v>149210</v>
      </c>
      <c r="P970" s="841">
        <v>105610</v>
      </c>
      <c r="Q970" s="841">
        <v>17610</v>
      </c>
      <c r="R970" s="841">
        <v>22610</v>
      </c>
      <c r="S970" s="841"/>
      <c r="T970" s="841"/>
      <c r="U970" s="841"/>
      <c r="V970" s="841" t="s">
        <v>1003</v>
      </c>
      <c r="W970" s="841">
        <v>1</v>
      </c>
      <c r="X970" s="841"/>
    </row>
    <row r="971" spans="1:24" ht="12.75" customHeight="1">
      <c r="A971" s="841">
        <v>1450</v>
      </c>
      <c r="B971" s="841">
        <v>2833</v>
      </c>
      <c r="C971" s="841" t="s">
        <v>1466</v>
      </c>
      <c r="D971" s="841" t="s">
        <v>946</v>
      </c>
      <c r="E971" s="841">
        <v>23210</v>
      </c>
      <c r="F971" s="841" t="s">
        <v>102</v>
      </c>
      <c r="G971" s="841" t="s">
        <v>1953</v>
      </c>
      <c r="H971" s="832" t="s">
        <v>1951</v>
      </c>
      <c r="I971" s="841"/>
      <c r="J971" s="841" t="s">
        <v>730</v>
      </c>
      <c r="K971" s="841">
        <v>5</v>
      </c>
      <c r="L971" s="841" t="s">
        <v>731</v>
      </c>
      <c r="M971" s="841">
        <v>43600</v>
      </c>
      <c r="N971" s="841" t="s">
        <v>843</v>
      </c>
      <c r="O971" s="841">
        <v>149210</v>
      </c>
      <c r="P971" s="841">
        <v>105610</v>
      </c>
      <c r="Q971" s="841">
        <v>17610</v>
      </c>
      <c r="R971" s="841">
        <v>22610</v>
      </c>
      <c r="S971" s="841"/>
      <c r="T971" s="841"/>
      <c r="U971" s="841"/>
      <c r="V971" s="841" t="s">
        <v>1003</v>
      </c>
      <c r="W971" s="841">
        <v>1</v>
      </c>
      <c r="X971" s="841"/>
    </row>
    <row r="972" spans="1:24" ht="12.75" customHeight="1">
      <c r="A972" s="841">
        <v>1450</v>
      </c>
      <c r="B972" s="841">
        <v>2833</v>
      </c>
      <c r="C972" s="841" t="s">
        <v>1466</v>
      </c>
      <c r="D972" s="841" t="s">
        <v>946</v>
      </c>
      <c r="E972" s="841">
        <v>23211</v>
      </c>
      <c r="F972" s="841" t="s">
        <v>102</v>
      </c>
      <c r="G972" s="841" t="s">
        <v>1954</v>
      </c>
      <c r="H972" s="832" t="s">
        <v>1951</v>
      </c>
      <c r="I972" s="841"/>
      <c r="J972" s="841" t="s">
        <v>730</v>
      </c>
      <c r="K972" s="841">
        <v>5</v>
      </c>
      <c r="L972" s="841" t="s">
        <v>731</v>
      </c>
      <c r="M972" s="841">
        <v>43600</v>
      </c>
      <c r="N972" s="841" t="s">
        <v>843</v>
      </c>
      <c r="O972" s="841">
        <v>149210</v>
      </c>
      <c r="P972" s="841">
        <v>105610</v>
      </c>
      <c r="Q972" s="841">
        <v>17610</v>
      </c>
      <c r="R972" s="841">
        <v>22610</v>
      </c>
      <c r="S972" s="841"/>
      <c r="T972" s="841"/>
      <c r="U972" s="841"/>
      <c r="V972" s="841" t="s">
        <v>1003</v>
      </c>
      <c r="W972" s="841">
        <v>1</v>
      </c>
      <c r="X972" s="841"/>
    </row>
    <row r="973" spans="1:24" ht="12.75" customHeight="1">
      <c r="A973" s="841">
        <v>1555</v>
      </c>
      <c r="B973" s="841">
        <v>2845</v>
      </c>
      <c r="C973" s="841" t="s">
        <v>1447</v>
      </c>
      <c r="D973" s="841" t="s">
        <v>1112</v>
      </c>
      <c r="E973" s="841">
        <v>23213</v>
      </c>
      <c r="F973" s="841" t="s">
        <v>102</v>
      </c>
      <c r="G973" s="841" t="s">
        <v>1955</v>
      </c>
      <c r="H973" s="832" t="s">
        <v>1951</v>
      </c>
      <c r="I973" s="841"/>
      <c r="J973" s="841" t="s">
        <v>730</v>
      </c>
      <c r="K973" s="841">
        <v>20</v>
      </c>
      <c r="L973" s="841" t="s">
        <v>731</v>
      </c>
      <c r="M973" s="841">
        <v>43600</v>
      </c>
      <c r="N973" s="841" t="s">
        <v>1034</v>
      </c>
      <c r="O973" s="841">
        <v>210090</v>
      </c>
      <c r="P973" s="841">
        <v>166490</v>
      </c>
      <c r="Q973" s="841">
        <v>17610</v>
      </c>
      <c r="R973" s="841">
        <v>22610</v>
      </c>
      <c r="S973" s="841"/>
      <c r="T973" s="841"/>
      <c r="U973" s="841"/>
      <c r="V973" s="841" t="s">
        <v>1003</v>
      </c>
      <c r="W973" s="841">
        <v>2</v>
      </c>
      <c r="X973" s="841"/>
    </row>
    <row r="974" spans="1:24" ht="12.75" customHeight="1">
      <c r="A974" s="841">
        <v>3274</v>
      </c>
      <c r="B974" s="841">
        <v>2840</v>
      </c>
      <c r="C974" s="841" t="s">
        <v>726</v>
      </c>
      <c r="D974" s="841" t="s">
        <v>740</v>
      </c>
      <c r="E974" s="841">
        <v>23214</v>
      </c>
      <c r="F974" s="841" t="s">
        <v>102</v>
      </c>
      <c r="G974" s="841" t="s">
        <v>5858</v>
      </c>
      <c r="H974" s="841" t="s">
        <v>5859</v>
      </c>
      <c r="I974" s="841"/>
      <c r="J974" s="841" t="s">
        <v>730</v>
      </c>
      <c r="K974" s="841">
        <v>5</v>
      </c>
      <c r="L974" s="841" t="s">
        <v>731</v>
      </c>
      <c r="M974" s="841">
        <v>43600</v>
      </c>
      <c r="N974" s="841" t="s">
        <v>732</v>
      </c>
      <c r="O974" s="841">
        <v>94980</v>
      </c>
      <c r="P974" s="841">
        <v>51380</v>
      </c>
      <c r="Q974" s="841">
        <v>12420</v>
      </c>
      <c r="R974" s="841">
        <v>12530</v>
      </c>
      <c r="S974" s="841"/>
      <c r="T974" s="841"/>
      <c r="U974" s="841"/>
      <c r="V974" s="841" t="s">
        <v>1003</v>
      </c>
      <c r="W974" s="841">
        <v>1</v>
      </c>
      <c r="X974" s="841"/>
    </row>
    <row r="975" spans="1:24" ht="12.75" customHeight="1">
      <c r="A975" s="841">
        <v>3274</v>
      </c>
      <c r="B975" s="841">
        <v>2840</v>
      </c>
      <c r="C975" s="841" t="s">
        <v>726</v>
      </c>
      <c r="D975" s="841" t="s">
        <v>740</v>
      </c>
      <c r="E975" s="841">
        <v>23215</v>
      </c>
      <c r="F975" s="841" t="s">
        <v>102</v>
      </c>
      <c r="G975" s="841" t="s">
        <v>5860</v>
      </c>
      <c r="H975" s="841" t="s">
        <v>5859</v>
      </c>
      <c r="I975" s="841"/>
      <c r="J975" s="841" t="s">
        <v>730</v>
      </c>
      <c r="K975" s="841">
        <v>7.5</v>
      </c>
      <c r="L975" s="841" t="s">
        <v>731</v>
      </c>
      <c r="M975" s="841">
        <v>43600</v>
      </c>
      <c r="N975" s="841" t="s">
        <v>732</v>
      </c>
      <c r="O975" s="841">
        <v>94980</v>
      </c>
      <c r="P975" s="841">
        <v>51380</v>
      </c>
      <c r="Q975" s="841">
        <v>12420</v>
      </c>
      <c r="R975" s="841">
        <v>12530</v>
      </c>
      <c r="S975" s="841"/>
      <c r="T975" s="841"/>
      <c r="U975" s="841"/>
      <c r="V975" s="841" t="s">
        <v>1003</v>
      </c>
      <c r="W975" s="841">
        <v>1</v>
      </c>
      <c r="X975" s="841"/>
    </row>
    <row r="976" spans="1:24" ht="12.75" customHeight="1">
      <c r="A976" s="841">
        <v>1125</v>
      </c>
      <c r="B976" s="841">
        <v>2808</v>
      </c>
      <c r="C976" s="841" t="s">
        <v>846</v>
      </c>
      <c r="D976" s="841" t="s">
        <v>1112</v>
      </c>
      <c r="E976" s="841">
        <v>23216</v>
      </c>
      <c r="F976" s="841" t="s">
        <v>102</v>
      </c>
      <c r="G976" s="841" t="s">
        <v>1956</v>
      </c>
      <c r="H976" s="832" t="s">
        <v>1957</v>
      </c>
      <c r="I976" s="841"/>
      <c r="J976" s="841" t="s">
        <v>730</v>
      </c>
      <c r="K976" s="841">
        <v>1</v>
      </c>
      <c r="L976" s="841" t="s">
        <v>731</v>
      </c>
      <c r="M976" s="841">
        <v>43600</v>
      </c>
      <c r="N976" s="841" t="s">
        <v>742</v>
      </c>
      <c r="O976" s="841">
        <v>122380</v>
      </c>
      <c r="P976" s="841">
        <v>78780</v>
      </c>
      <c r="Q976" s="841">
        <v>17610</v>
      </c>
      <c r="R976" s="841">
        <v>22610</v>
      </c>
      <c r="S976" s="841"/>
      <c r="T976" s="841"/>
      <c r="U976" s="841"/>
      <c r="V976" s="841" t="s">
        <v>1003</v>
      </c>
      <c r="W976" s="841">
        <v>1</v>
      </c>
      <c r="X976" s="841"/>
    </row>
    <row r="977" spans="1:24" ht="12.75" customHeight="1">
      <c r="A977" s="841">
        <v>1034</v>
      </c>
      <c r="B977" s="841">
        <v>2803</v>
      </c>
      <c r="C977" s="841" t="s">
        <v>945</v>
      </c>
      <c r="D977" s="841" t="s">
        <v>946</v>
      </c>
      <c r="E977" s="841">
        <v>23217</v>
      </c>
      <c r="F977" s="841" t="s">
        <v>102</v>
      </c>
      <c r="G977" s="841" t="s">
        <v>1958</v>
      </c>
      <c r="H977" s="832" t="s">
        <v>1898</v>
      </c>
      <c r="I977" s="841"/>
      <c r="J977" s="841" t="s">
        <v>730</v>
      </c>
      <c r="K977" s="841">
        <v>2</v>
      </c>
      <c r="L977" s="841" t="s">
        <v>731</v>
      </c>
      <c r="M977" s="841">
        <v>43600</v>
      </c>
      <c r="N977" s="841" t="s">
        <v>742</v>
      </c>
      <c r="O977" s="841">
        <v>122380</v>
      </c>
      <c r="P977" s="841">
        <v>78780</v>
      </c>
      <c r="Q977" s="841">
        <v>17610</v>
      </c>
      <c r="R977" s="841">
        <v>22610</v>
      </c>
      <c r="S977" s="841"/>
      <c r="T977" s="841"/>
      <c r="U977" s="841"/>
      <c r="V977" s="841" t="s">
        <v>1003</v>
      </c>
      <c r="W977" s="841">
        <v>1</v>
      </c>
      <c r="X977" s="841"/>
    </row>
    <row r="978" spans="1:24" ht="12.75" customHeight="1">
      <c r="A978" s="841">
        <v>1570</v>
      </c>
      <c r="B978" s="841">
        <v>2820</v>
      </c>
      <c r="C978" s="841" t="s">
        <v>1149</v>
      </c>
      <c r="D978" s="841" t="s">
        <v>1112</v>
      </c>
      <c r="E978" s="841">
        <v>23218</v>
      </c>
      <c r="F978" s="841" t="s">
        <v>102</v>
      </c>
      <c r="G978" s="841" t="s">
        <v>1959</v>
      </c>
      <c r="H978" s="832" t="s">
        <v>1893</v>
      </c>
      <c r="I978" s="841"/>
      <c r="J978" s="841" t="s">
        <v>730</v>
      </c>
      <c r="K978" s="841">
        <v>30</v>
      </c>
      <c r="L978" s="841" t="s">
        <v>731</v>
      </c>
      <c r="M978" s="841">
        <v>43600</v>
      </c>
      <c r="N978" s="841" t="s">
        <v>1034</v>
      </c>
      <c r="O978" s="841">
        <v>210090</v>
      </c>
      <c r="P978" s="841">
        <v>166490</v>
      </c>
      <c r="Q978" s="841">
        <v>17610</v>
      </c>
      <c r="R978" s="841">
        <v>22610</v>
      </c>
      <c r="S978" s="841"/>
      <c r="T978" s="841">
        <v>870</v>
      </c>
      <c r="U978" s="841">
        <v>260</v>
      </c>
      <c r="V978" s="841" t="s">
        <v>1003</v>
      </c>
      <c r="W978" s="841">
        <v>1</v>
      </c>
      <c r="X978" s="841"/>
    </row>
    <row r="979" spans="1:24" ht="12.75" customHeight="1">
      <c r="A979" s="841">
        <v>1034</v>
      </c>
      <c r="B979" s="841">
        <v>2840</v>
      </c>
      <c r="C979" s="841" t="s">
        <v>726</v>
      </c>
      <c r="D979" s="841" t="s">
        <v>946</v>
      </c>
      <c r="E979" s="841">
        <v>23219</v>
      </c>
      <c r="F979" s="841" t="s">
        <v>102</v>
      </c>
      <c r="G979" s="841" t="s">
        <v>1960</v>
      </c>
      <c r="H979" s="832" t="s">
        <v>1898</v>
      </c>
      <c r="I979" s="841"/>
      <c r="J979" s="841" t="s">
        <v>730</v>
      </c>
      <c r="K979" s="841">
        <v>1</v>
      </c>
      <c r="L979" s="841" t="s">
        <v>731</v>
      </c>
      <c r="M979" s="841">
        <v>43600</v>
      </c>
      <c r="N979" s="841" t="s">
        <v>732</v>
      </c>
      <c r="O979" s="841">
        <v>94980</v>
      </c>
      <c r="P979" s="841">
        <v>51380</v>
      </c>
      <c r="Q979" s="841">
        <v>17610</v>
      </c>
      <c r="R979" s="841">
        <v>22610</v>
      </c>
      <c r="S979" s="841"/>
      <c r="T979" s="841"/>
      <c r="U979" s="841"/>
      <c r="V979" s="841" t="s">
        <v>1003</v>
      </c>
      <c r="W979" s="841">
        <v>1</v>
      </c>
      <c r="X979" s="841"/>
    </row>
    <row r="980" spans="1:24" ht="12.75" customHeight="1">
      <c r="A980" s="841">
        <v>1545</v>
      </c>
      <c r="B980" s="841">
        <v>2848</v>
      </c>
      <c r="C980" s="841" t="s">
        <v>1840</v>
      </c>
      <c r="D980" s="841" t="s">
        <v>1112</v>
      </c>
      <c r="E980" s="841">
        <v>23221</v>
      </c>
      <c r="F980" s="841" t="s">
        <v>102</v>
      </c>
      <c r="G980" s="841" t="s">
        <v>1961</v>
      </c>
      <c r="H980" s="832" t="s">
        <v>1962</v>
      </c>
      <c r="I980" s="841"/>
      <c r="J980" s="841" t="s">
        <v>730</v>
      </c>
      <c r="K980" s="841">
        <v>15</v>
      </c>
      <c r="L980" s="841" t="s">
        <v>731</v>
      </c>
      <c r="M980" s="841">
        <v>43600</v>
      </c>
      <c r="N980" s="841" t="s">
        <v>817</v>
      </c>
      <c r="O980" s="841">
        <v>164010</v>
      </c>
      <c r="P980" s="841">
        <v>120410</v>
      </c>
      <c r="Q980" s="841">
        <v>17610</v>
      </c>
      <c r="R980" s="841">
        <v>22610</v>
      </c>
      <c r="S980" s="841"/>
      <c r="T980" s="841"/>
      <c r="U980" s="841"/>
      <c r="V980" s="841" t="s">
        <v>1003</v>
      </c>
      <c r="W980" s="841">
        <v>1</v>
      </c>
      <c r="X980" s="841"/>
    </row>
    <row r="981" spans="1:24" ht="12.75" customHeight="1">
      <c r="A981" s="841">
        <v>1380</v>
      </c>
      <c r="B981" s="841">
        <v>2803</v>
      </c>
      <c r="C981" s="841" t="s">
        <v>945</v>
      </c>
      <c r="D981" s="841" t="s">
        <v>946</v>
      </c>
      <c r="E981" s="841">
        <v>23222</v>
      </c>
      <c r="F981" s="841" t="s">
        <v>102</v>
      </c>
      <c r="G981" s="841" t="s">
        <v>1963</v>
      </c>
      <c r="H981" s="832" t="s">
        <v>1964</v>
      </c>
      <c r="I981" s="841"/>
      <c r="J981" s="841" t="s">
        <v>730</v>
      </c>
      <c r="K981" s="841">
        <v>5</v>
      </c>
      <c r="L981" s="841" t="s">
        <v>731</v>
      </c>
      <c r="M981" s="841">
        <v>43600</v>
      </c>
      <c r="N981" s="841" t="s">
        <v>742</v>
      </c>
      <c r="O981" s="841">
        <v>122380</v>
      </c>
      <c r="P981" s="841">
        <v>78780</v>
      </c>
      <c r="Q981" s="841">
        <v>17610</v>
      </c>
      <c r="R981" s="841">
        <v>17000</v>
      </c>
      <c r="S981" s="841"/>
      <c r="T981" s="841"/>
      <c r="U981" s="841"/>
      <c r="V981" s="841" t="s">
        <v>1003</v>
      </c>
      <c r="W981" s="841">
        <v>1</v>
      </c>
      <c r="X981" s="841"/>
    </row>
    <row r="982" spans="1:24" ht="12.75" customHeight="1">
      <c r="A982" s="841">
        <v>1034</v>
      </c>
      <c r="B982" s="841">
        <v>2803</v>
      </c>
      <c r="C982" s="841" t="s">
        <v>945</v>
      </c>
      <c r="D982" s="841" t="s">
        <v>946</v>
      </c>
      <c r="E982" s="841">
        <v>23223</v>
      </c>
      <c r="F982" s="841" t="s">
        <v>102</v>
      </c>
      <c r="G982" s="841" t="s">
        <v>1965</v>
      </c>
      <c r="H982" s="832" t="s">
        <v>1621</v>
      </c>
      <c r="I982" s="841"/>
      <c r="J982" s="841" t="s">
        <v>730</v>
      </c>
      <c r="K982" s="841">
        <v>2</v>
      </c>
      <c r="L982" s="841" t="s">
        <v>731</v>
      </c>
      <c r="M982" s="841">
        <v>43600</v>
      </c>
      <c r="N982" s="841" t="s">
        <v>742</v>
      </c>
      <c r="O982" s="841">
        <v>122380</v>
      </c>
      <c r="P982" s="841">
        <v>78780</v>
      </c>
      <c r="Q982" s="841">
        <v>17610</v>
      </c>
      <c r="R982" s="841">
        <v>22610</v>
      </c>
      <c r="S982" s="841"/>
      <c r="T982" s="841"/>
      <c r="U982" s="841"/>
      <c r="V982" s="841" t="s">
        <v>1003</v>
      </c>
      <c r="W982" s="841">
        <v>3</v>
      </c>
      <c r="X982" s="841"/>
    </row>
    <row r="983" spans="1:24" ht="12.75" customHeight="1">
      <c r="A983" s="841">
        <v>1034</v>
      </c>
      <c r="B983" s="841">
        <v>2833</v>
      </c>
      <c r="C983" s="841" t="s">
        <v>1466</v>
      </c>
      <c r="D983" s="841" t="s">
        <v>946</v>
      </c>
      <c r="E983" s="841">
        <v>23224</v>
      </c>
      <c r="F983" s="841" t="s">
        <v>102</v>
      </c>
      <c r="G983" s="841" t="s">
        <v>1966</v>
      </c>
      <c r="H983" s="832" t="s">
        <v>1621</v>
      </c>
      <c r="I983" s="841"/>
      <c r="J983" s="841" t="s">
        <v>730</v>
      </c>
      <c r="K983" s="841">
        <v>5</v>
      </c>
      <c r="L983" s="841" t="s">
        <v>731</v>
      </c>
      <c r="M983" s="841">
        <v>43600</v>
      </c>
      <c r="N983" s="841" t="s">
        <v>843</v>
      </c>
      <c r="O983" s="841">
        <v>149210</v>
      </c>
      <c r="P983" s="841">
        <v>105610</v>
      </c>
      <c r="Q983" s="841">
        <v>17610</v>
      </c>
      <c r="R983" s="841">
        <v>22610</v>
      </c>
      <c r="S983" s="841"/>
      <c r="T983" s="841"/>
      <c r="U983" s="841"/>
      <c r="V983" s="841" t="s">
        <v>1003</v>
      </c>
      <c r="W983" s="841">
        <v>1</v>
      </c>
      <c r="X983" s="841"/>
    </row>
    <row r="984" spans="1:24" ht="12.75" customHeight="1">
      <c r="A984" s="841">
        <v>1605</v>
      </c>
      <c r="B984" s="841">
        <v>2813</v>
      </c>
      <c r="C984" s="841" t="s">
        <v>766</v>
      </c>
      <c r="D984" s="841" t="s">
        <v>767</v>
      </c>
      <c r="E984" s="841">
        <v>23225</v>
      </c>
      <c r="F984" s="841" t="s">
        <v>102</v>
      </c>
      <c r="G984" s="841" t="s">
        <v>1967</v>
      </c>
      <c r="H984" s="832" t="s">
        <v>1968</v>
      </c>
      <c r="I984" s="841"/>
      <c r="J984" s="841" t="s">
        <v>730</v>
      </c>
      <c r="K984" s="841">
        <v>5</v>
      </c>
      <c r="L984" s="841" t="s">
        <v>731</v>
      </c>
      <c r="M984" s="841">
        <v>43600</v>
      </c>
      <c r="N984" s="841" t="s">
        <v>769</v>
      </c>
      <c r="O984" s="841">
        <v>101540</v>
      </c>
      <c r="P984" s="841">
        <v>57940</v>
      </c>
      <c r="Q984" s="841">
        <v>17610</v>
      </c>
      <c r="R984" s="841">
        <v>17000</v>
      </c>
      <c r="S984" s="841"/>
      <c r="T984" s="841"/>
      <c r="U984" s="841"/>
      <c r="V984" s="841" t="s">
        <v>1003</v>
      </c>
      <c r="W984" s="841">
        <v>1</v>
      </c>
      <c r="X984" s="841"/>
    </row>
    <row r="985" spans="1:24" ht="12.75" customHeight="1">
      <c r="A985" s="841">
        <v>1605</v>
      </c>
      <c r="B985" s="841">
        <v>2813</v>
      </c>
      <c r="C985" s="841" t="s">
        <v>766</v>
      </c>
      <c r="D985" s="841" t="s">
        <v>767</v>
      </c>
      <c r="E985" s="841">
        <v>23226</v>
      </c>
      <c r="F985" s="841" t="s">
        <v>102</v>
      </c>
      <c r="G985" s="841" t="s">
        <v>1969</v>
      </c>
      <c r="H985" s="832" t="s">
        <v>1968</v>
      </c>
      <c r="I985" s="841"/>
      <c r="J985" s="841" t="s">
        <v>730</v>
      </c>
      <c r="K985" s="841">
        <v>5</v>
      </c>
      <c r="L985" s="841" t="s">
        <v>731</v>
      </c>
      <c r="M985" s="841">
        <v>43600</v>
      </c>
      <c r="N985" s="841" t="s">
        <v>769</v>
      </c>
      <c r="O985" s="841">
        <v>101540</v>
      </c>
      <c r="P985" s="841">
        <v>57940</v>
      </c>
      <c r="Q985" s="841">
        <v>17610</v>
      </c>
      <c r="R985" s="841">
        <v>17000</v>
      </c>
      <c r="S985" s="841"/>
      <c r="T985" s="841"/>
      <c r="U985" s="841"/>
      <c r="V985" s="841" t="s">
        <v>1003</v>
      </c>
      <c r="W985" s="841">
        <v>1</v>
      </c>
      <c r="X985" s="841"/>
    </row>
    <row r="986" spans="1:24" ht="12.75" customHeight="1">
      <c r="A986" s="841">
        <v>1039</v>
      </c>
      <c r="B986" s="841">
        <v>2840</v>
      </c>
      <c r="C986" s="841" t="s">
        <v>726</v>
      </c>
      <c r="D986" s="841" t="s">
        <v>919</v>
      </c>
      <c r="E986" s="841">
        <v>23227</v>
      </c>
      <c r="F986" s="841" t="s">
        <v>102</v>
      </c>
      <c r="G986" s="841" t="s">
        <v>1970</v>
      </c>
      <c r="H986" s="832" t="s">
        <v>1945</v>
      </c>
      <c r="I986" s="841"/>
      <c r="J986" s="841" t="s">
        <v>730</v>
      </c>
      <c r="K986" s="841">
        <v>3</v>
      </c>
      <c r="L986" s="841" t="s">
        <v>1077</v>
      </c>
      <c r="M986" s="841">
        <v>0</v>
      </c>
      <c r="N986" s="841" t="s">
        <v>732</v>
      </c>
      <c r="O986" s="841">
        <v>94980</v>
      </c>
      <c r="P986" s="841">
        <v>94980</v>
      </c>
      <c r="Q986" s="841">
        <v>17610</v>
      </c>
      <c r="R986" s="841">
        <v>29240</v>
      </c>
      <c r="S986" s="841"/>
      <c r="T986" s="841"/>
      <c r="U986" s="841"/>
      <c r="V986" s="841" t="s">
        <v>1003</v>
      </c>
      <c r="W986" s="841">
        <v>5</v>
      </c>
      <c r="X986" s="841"/>
    </row>
    <row r="987" spans="1:24" ht="12.75" customHeight="1">
      <c r="A987" s="841">
        <v>1500</v>
      </c>
      <c r="B987" s="841">
        <v>2823</v>
      </c>
      <c r="C987" s="841" t="s">
        <v>856</v>
      </c>
      <c r="D987" s="841" t="s">
        <v>740</v>
      </c>
      <c r="E987" s="841">
        <v>23230</v>
      </c>
      <c r="F987" s="841" t="s">
        <v>102</v>
      </c>
      <c r="G987" s="841" t="s">
        <v>1971</v>
      </c>
      <c r="H987" s="832" t="s">
        <v>1972</v>
      </c>
      <c r="I987" s="841"/>
      <c r="J987" s="841" t="s">
        <v>730</v>
      </c>
      <c r="K987" s="841">
        <v>1</v>
      </c>
      <c r="L987" s="841" t="s">
        <v>731</v>
      </c>
      <c r="M987" s="841">
        <v>43600</v>
      </c>
      <c r="N987" s="841" t="s">
        <v>747</v>
      </c>
      <c r="O987" s="841">
        <v>109600</v>
      </c>
      <c r="P987" s="841">
        <v>66000</v>
      </c>
      <c r="Q987" s="841">
        <v>17610</v>
      </c>
      <c r="R987" s="841">
        <v>22610</v>
      </c>
      <c r="S987" s="841"/>
      <c r="T987" s="841"/>
      <c r="U987" s="841"/>
      <c r="V987" s="841" t="s">
        <v>1003</v>
      </c>
      <c r="W987" s="841">
        <v>1</v>
      </c>
      <c r="X987" s="841"/>
    </row>
    <row r="988" spans="1:24" ht="12.75" customHeight="1">
      <c r="A988" s="841">
        <v>1565</v>
      </c>
      <c r="B988" s="841">
        <v>2840</v>
      </c>
      <c r="C988" s="841" t="s">
        <v>726</v>
      </c>
      <c r="D988" s="841" t="s">
        <v>1112</v>
      </c>
      <c r="E988" s="841">
        <v>23231</v>
      </c>
      <c r="F988" s="841" t="s">
        <v>102</v>
      </c>
      <c r="G988" s="841" t="s">
        <v>1973</v>
      </c>
      <c r="H988" s="832" t="s">
        <v>1842</v>
      </c>
      <c r="I988" s="841"/>
      <c r="J988" s="841" t="s">
        <v>730</v>
      </c>
      <c r="K988" s="841">
        <v>3</v>
      </c>
      <c r="L988" s="841" t="s">
        <v>731</v>
      </c>
      <c r="M988" s="841">
        <v>43600</v>
      </c>
      <c r="N988" s="841" t="s">
        <v>732</v>
      </c>
      <c r="O988" s="841">
        <v>94980</v>
      </c>
      <c r="P988" s="841">
        <v>51380</v>
      </c>
      <c r="Q988" s="841">
        <v>17610</v>
      </c>
      <c r="R988" s="841">
        <v>22610</v>
      </c>
      <c r="S988" s="841"/>
      <c r="T988" s="841"/>
      <c r="U988" s="841"/>
      <c r="V988" s="841" t="s">
        <v>1003</v>
      </c>
      <c r="W988" s="841">
        <v>1</v>
      </c>
      <c r="X988" s="841"/>
    </row>
    <row r="989" spans="1:24" ht="12.75" customHeight="1">
      <c r="A989" s="841">
        <v>1545</v>
      </c>
      <c r="B989" s="841">
        <v>2814</v>
      </c>
      <c r="C989" s="841" t="s">
        <v>1411</v>
      </c>
      <c r="D989" s="841" t="s">
        <v>1112</v>
      </c>
      <c r="E989" s="841">
        <v>23232</v>
      </c>
      <c r="F989" s="841" t="s">
        <v>102</v>
      </c>
      <c r="G989" s="841" t="s">
        <v>1974</v>
      </c>
      <c r="H989" s="832" t="s">
        <v>1975</v>
      </c>
      <c r="I989" s="841"/>
      <c r="J989" s="841" t="s">
        <v>730</v>
      </c>
      <c r="K989" s="841">
        <v>5</v>
      </c>
      <c r="L989" s="841" t="s">
        <v>731</v>
      </c>
      <c r="M989" s="841">
        <v>43600</v>
      </c>
      <c r="N989" s="841" t="s">
        <v>908</v>
      </c>
      <c r="O989" s="841">
        <v>176040</v>
      </c>
      <c r="P989" s="841">
        <v>132440</v>
      </c>
      <c r="Q989" s="841">
        <v>17610</v>
      </c>
      <c r="R989" s="841">
        <v>22610</v>
      </c>
      <c r="S989" s="841"/>
      <c r="T989" s="841"/>
      <c r="U989" s="841"/>
      <c r="V989" s="841" t="s">
        <v>1003</v>
      </c>
      <c r="W989" s="841">
        <v>1</v>
      </c>
      <c r="X989" s="841"/>
    </row>
    <row r="990" spans="1:24" ht="12.75" customHeight="1">
      <c r="A990" s="841">
        <v>1034</v>
      </c>
      <c r="B990" s="841">
        <v>2803</v>
      </c>
      <c r="C990" s="841" t="s">
        <v>945</v>
      </c>
      <c r="D990" s="841" t="s">
        <v>946</v>
      </c>
      <c r="E990" s="841">
        <v>23234</v>
      </c>
      <c r="F990" s="841" t="s">
        <v>102</v>
      </c>
      <c r="G990" s="841" t="s">
        <v>1976</v>
      </c>
      <c r="H990" s="832" t="s">
        <v>1977</v>
      </c>
      <c r="I990" s="841"/>
      <c r="J990" s="841" t="s">
        <v>730</v>
      </c>
      <c r="K990" s="841">
        <v>5</v>
      </c>
      <c r="L990" s="841" t="s">
        <v>731</v>
      </c>
      <c r="M990" s="841">
        <v>43600</v>
      </c>
      <c r="N990" s="841" t="s">
        <v>742</v>
      </c>
      <c r="O990" s="841">
        <v>122380</v>
      </c>
      <c r="P990" s="841">
        <v>78780</v>
      </c>
      <c r="Q990" s="841">
        <v>17610</v>
      </c>
      <c r="R990" s="841">
        <v>22610</v>
      </c>
      <c r="S990" s="841"/>
      <c r="T990" s="841"/>
      <c r="U990" s="841"/>
      <c r="V990" s="841" t="s">
        <v>1003</v>
      </c>
      <c r="W990" s="841">
        <v>1</v>
      </c>
      <c r="X990" s="841"/>
    </row>
    <row r="991" spans="1:24" ht="12.75" customHeight="1">
      <c r="A991" s="841">
        <v>1034</v>
      </c>
      <c r="B991" s="841">
        <v>2803</v>
      </c>
      <c r="C991" s="841" t="s">
        <v>945</v>
      </c>
      <c r="D991" s="841" t="s">
        <v>946</v>
      </c>
      <c r="E991" s="841">
        <v>23235</v>
      </c>
      <c r="F991" s="841" t="s">
        <v>102</v>
      </c>
      <c r="G991" s="841" t="s">
        <v>1978</v>
      </c>
      <c r="H991" s="832" t="s">
        <v>1977</v>
      </c>
      <c r="I991" s="841"/>
      <c r="J991" s="841" t="s">
        <v>730</v>
      </c>
      <c r="K991" s="841">
        <v>5</v>
      </c>
      <c r="L991" s="841" t="s">
        <v>731</v>
      </c>
      <c r="M991" s="841">
        <v>43600</v>
      </c>
      <c r="N991" s="841" t="s">
        <v>742</v>
      </c>
      <c r="O991" s="841">
        <v>122380</v>
      </c>
      <c r="P991" s="841">
        <v>78780</v>
      </c>
      <c r="Q991" s="841">
        <v>17610</v>
      </c>
      <c r="R991" s="841">
        <v>22610</v>
      </c>
      <c r="S991" s="841"/>
      <c r="T991" s="841"/>
      <c r="U991" s="841"/>
      <c r="V991" s="841" t="s">
        <v>1003</v>
      </c>
      <c r="W991" s="841">
        <v>1</v>
      </c>
      <c r="X991" s="841"/>
    </row>
    <row r="992" spans="1:24" ht="12.75" customHeight="1">
      <c r="A992" s="841">
        <v>1039</v>
      </c>
      <c r="B992" s="841">
        <v>2840</v>
      </c>
      <c r="C992" s="841" t="s">
        <v>726</v>
      </c>
      <c r="D992" s="841" t="s">
        <v>919</v>
      </c>
      <c r="E992" s="841">
        <v>23242</v>
      </c>
      <c r="F992" s="841" t="s">
        <v>102</v>
      </c>
      <c r="G992" s="841" t="s">
        <v>1979</v>
      </c>
      <c r="H992" s="832" t="s">
        <v>1868</v>
      </c>
      <c r="I992" s="841"/>
      <c r="J992" s="841" t="s">
        <v>730</v>
      </c>
      <c r="K992" s="841">
        <v>3</v>
      </c>
      <c r="L992" s="841" t="s">
        <v>1077</v>
      </c>
      <c r="M992" s="841">
        <v>0</v>
      </c>
      <c r="N992" s="841" t="s">
        <v>732</v>
      </c>
      <c r="O992" s="841">
        <v>94980</v>
      </c>
      <c r="P992" s="841">
        <v>94980</v>
      </c>
      <c r="Q992" s="841">
        <v>17610</v>
      </c>
      <c r="R992" s="841">
        <v>29240</v>
      </c>
      <c r="S992" s="841"/>
      <c r="T992" s="841"/>
      <c r="U992" s="841"/>
      <c r="V992" s="841" t="s">
        <v>1003</v>
      </c>
      <c r="W992" s="841">
        <v>4</v>
      </c>
      <c r="X992" s="841"/>
    </row>
    <row r="993" spans="1:24" ht="12.75" customHeight="1">
      <c r="A993" s="841">
        <v>1039</v>
      </c>
      <c r="B993" s="841">
        <v>2840</v>
      </c>
      <c r="C993" s="841" t="s">
        <v>726</v>
      </c>
      <c r="D993" s="841" t="s">
        <v>919</v>
      </c>
      <c r="E993" s="841">
        <v>23243</v>
      </c>
      <c r="F993" s="841" t="s">
        <v>102</v>
      </c>
      <c r="G993" s="841" t="s">
        <v>1980</v>
      </c>
      <c r="H993" s="832" t="s">
        <v>1893</v>
      </c>
      <c r="I993" s="841"/>
      <c r="J993" s="841" t="s">
        <v>730</v>
      </c>
      <c r="K993" s="841">
        <v>1</v>
      </c>
      <c r="L993" s="841" t="s">
        <v>1077</v>
      </c>
      <c r="M993" s="841">
        <v>0</v>
      </c>
      <c r="N993" s="841" t="s">
        <v>732</v>
      </c>
      <c r="O993" s="841">
        <v>94980</v>
      </c>
      <c r="P993" s="841">
        <v>94980</v>
      </c>
      <c r="Q993" s="841">
        <v>17610</v>
      </c>
      <c r="R993" s="841">
        <v>29240</v>
      </c>
      <c r="S993" s="841"/>
      <c r="T993" s="841"/>
      <c r="U993" s="841"/>
      <c r="V993" s="841" t="s">
        <v>1003</v>
      </c>
      <c r="W993" s="841">
        <v>4</v>
      </c>
      <c r="X993" s="841"/>
    </row>
    <row r="994" spans="1:24" ht="12.75" customHeight="1">
      <c r="A994" s="841">
        <v>1190</v>
      </c>
      <c r="B994" s="841">
        <v>2823</v>
      </c>
      <c r="C994" s="841" t="s">
        <v>856</v>
      </c>
      <c r="D994" s="841" t="s">
        <v>740</v>
      </c>
      <c r="E994" s="841">
        <v>23244</v>
      </c>
      <c r="F994" s="841" t="s">
        <v>102</v>
      </c>
      <c r="G994" s="841" t="s">
        <v>1981</v>
      </c>
      <c r="H994" s="832" t="s">
        <v>1982</v>
      </c>
      <c r="I994" s="841"/>
      <c r="J994" s="841" t="s">
        <v>730</v>
      </c>
      <c r="K994" s="841">
        <v>2</v>
      </c>
      <c r="L994" s="841" t="s">
        <v>731</v>
      </c>
      <c r="M994" s="841">
        <v>43600</v>
      </c>
      <c r="N994" s="841" t="s">
        <v>747</v>
      </c>
      <c r="O994" s="841">
        <v>109600</v>
      </c>
      <c r="P994" s="841">
        <v>66000</v>
      </c>
      <c r="Q994" s="841">
        <v>17610</v>
      </c>
      <c r="R994" s="841">
        <v>22610</v>
      </c>
      <c r="S994" s="841"/>
      <c r="T994" s="841"/>
      <c r="U994" s="841"/>
      <c r="V994" s="841" t="s">
        <v>1003</v>
      </c>
      <c r="W994" s="841">
        <v>1</v>
      </c>
      <c r="X994" s="841"/>
    </row>
    <row r="995" spans="1:24" ht="12.75" customHeight="1">
      <c r="A995" s="841">
        <v>1180</v>
      </c>
      <c r="B995" s="841">
        <v>2819</v>
      </c>
      <c r="C995" s="841" t="s">
        <v>1731</v>
      </c>
      <c r="D995" s="841" t="s">
        <v>740</v>
      </c>
      <c r="E995" s="841">
        <v>23247</v>
      </c>
      <c r="F995" s="841" t="s">
        <v>102</v>
      </c>
      <c r="G995" s="841" t="s">
        <v>1983</v>
      </c>
      <c r="H995" s="832" t="s">
        <v>1623</v>
      </c>
      <c r="I995" s="841"/>
      <c r="J995" s="841" t="s">
        <v>730</v>
      </c>
      <c r="K995" s="841">
        <v>15</v>
      </c>
      <c r="L995" s="841" t="s">
        <v>731</v>
      </c>
      <c r="M995" s="841">
        <v>43600</v>
      </c>
      <c r="N995" s="841" t="s">
        <v>742</v>
      </c>
      <c r="O995" s="841">
        <v>122380</v>
      </c>
      <c r="P995" s="841">
        <v>78780</v>
      </c>
      <c r="Q995" s="841">
        <v>17610</v>
      </c>
      <c r="R995" s="841">
        <v>22610</v>
      </c>
      <c r="S995" s="841"/>
      <c r="T995" s="841"/>
      <c r="U995" s="841"/>
      <c r="V995" s="841" t="s">
        <v>1003</v>
      </c>
      <c r="W995" s="841">
        <v>1</v>
      </c>
      <c r="X995" s="841"/>
    </row>
    <row r="996" spans="1:24" ht="12.75" customHeight="1">
      <c r="A996" s="841">
        <v>1145</v>
      </c>
      <c r="B996" s="841">
        <v>2840</v>
      </c>
      <c r="C996" s="841" t="s">
        <v>726</v>
      </c>
      <c r="D996" s="841" t="s">
        <v>775</v>
      </c>
      <c r="E996" s="841">
        <v>23248</v>
      </c>
      <c r="F996" s="841" t="s">
        <v>102</v>
      </c>
      <c r="G996" s="841" t="s">
        <v>1984</v>
      </c>
      <c r="H996" s="832" t="s">
        <v>1985</v>
      </c>
      <c r="I996" s="841"/>
      <c r="J996" s="841" t="s">
        <v>730</v>
      </c>
      <c r="K996" s="841">
        <v>3</v>
      </c>
      <c r="L996" s="841" t="s">
        <v>1116</v>
      </c>
      <c r="M996" s="841">
        <v>43600</v>
      </c>
      <c r="N996" s="841" t="s">
        <v>732</v>
      </c>
      <c r="O996" s="841">
        <v>94980</v>
      </c>
      <c r="P996" s="841">
        <v>51380</v>
      </c>
      <c r="Q996" s="841">
        <v>17610</v>
      </c>
      <c r="R996" s="841">
        <v>22610</v>
      </c>
      <c r="S996" s="841"/>
      <c r="T996" s="841"/>
      <c r="U996" s="841"/>
      <c r="V996" s="841" t="s">
        <v>1003</v>
      </c>
      <c r="W996" s="841">
        <v>1</v>
      </c>
      <c r="X996" s="841"/>
    </row>
    <row r="997" spans="1:24" ht="12.75" customHeight="1">
      <c r="A997" s="841">
        <v>1605</v>
      </c>
      <c r="B997" s="841">
        <v>2813</v>
      </c>
      <c r="C997" s="841" t="s">
        <v>766</v>
      </c>
      <c r="D997" s="841" t="s">
        <v>767</v>
      </c>
      <c r="E997" s="841">
        <v>23249</v>
      </c>
      <c r="F997" s="841" t="s">
        <v>102</v>
      </c>
      <c r="G997" s="841" t="s">
        <v>1986</v>
      </c>
      <c r="H997" s="832" t="s">
        <v>1933</v>
      </c>
      <c r="I997" s="841"/>
      <c r="J997" s="841" t="s">
        <v>730</v>
      </c>
      <c r="K997" s="841">
        <v>10</v>
      </c>
      <c r="L997" s="841" t="s">
        <v>731</v>
      </c>
      <c r="M997" s="841">
        <v>43600</v>
      </c>
      <c r="N997" s="841" t="s">
        <v>769</v>
      </c>
      <c r="O997" s="841">
        <v>101540</v>
      </c>
      <c r="P997" s="841">
        <v>57940</v>
      </c>
      <c r="Q997" s="841">
        <v>17610</v>
      </c>
      <c r="R997" s="841">
        <v>17000</v>
      </c>
      <c r="S997" s="841"/>
      <c r="T997" s="841"/>
      <c r="U997" s="841"/>
      <c r="V997" s="841" t="s">
        <v>1003</v>
      </c>
      <c r="W997" s="841">
        <v>1</v>
      </c>
      <c r="X997" s="841"/>
    </row>
    <row r="998" spans="1:24" ht="12.75" customHeight="1">
      <c r="A998" s="841">
        <v>1570</v>
      </c>
      <c r="B998" s="841">
        <v>2820</v>
      </c>
      <c r="C998" s="841" t="s">
        <v>1149</v>
      </c>
      <c r="D998" s="841" t="s">
        <v>1112</v>
      </c>
      <c r="E998" s="841">
        <v>23250</v>
      </c>
      <c r="F998" s="841" t="s">
        <v>102</v>
      </c>
      <c r="G998" s="841" t="s">
        <v>1150</v>
      </c>
      <c r="H998" s="832" t="s">
        <v>1987</v>
      </c>
      <c r="I998" s="841"/>
      <c r="J998" s="841" t="s">
        <v>730</v>
      </c>
      <c r="K998" s="841">
        <v>1</v>
      </c>
      <c r="L998" s="841" t="s">
        <v>731</v>
      </c>
      <c r="M998" s="841">
        <v>43600</v>
      </c>
      <c r="N998" s="841" t="s">
        <v>1034</v>
      </c>
      <c r="O998" s="841">
        <v>210090</v>
      </c>
      <c r="P998" s="841">
        <v>166490</v>
      </c>
      <c r="Q998" s="841">
        <v>17610</v>
      </c>
      <c r="R998" s="841">
        <v>22610</v>
      </c>
      <c r="S998" s="841"/>
      <c r="T998" s="841"/>
      <c r="U998" s="841"/>
      <c r="V998" s="841" t="s">
        <v>1003</v>
      </c>
      <c r="W998" s="841">
        <v>1</v>
      </c>
      <c r="X998" s="841"/>
    </row>
    <row r="999" spans="1:24" ht="12.75" customHeight="1">
      <c r="A999" s="841">
        <v>1039</v>
      </c>
      <c r="B999" s="841">
        <v>2840</v>
      </c>
      <c r="C999" s="841" t="s">
        <v>726</v>
      </c>
      <c r="D999" s="841" t="s">
        <v>919</v>
      </c>
      <c r="E999" s="841">
        <v>23251</v>
      </c>
      <c r="F999" s="841" t="s">
        <v>102</v>
      </c>
      <c r="G999" s="841" t="s">
        <v>1988</v>
      </c>
      <c r="H999" s="832" t="s">
        <v>1893</v>
      </c>
      <c r="I999" s="841"/>
      <c r="J999" s="841" t="s">
        <v>730</v>
      </c>
      <c r="K999" s="841">
        <v>1</v>
      </c>
      <c r="L999" s="841" t="s">
        <v>1077</v>
      </c>
      <c r="M999" s="841">
        <v>0</v>
      </c>
      <c r="N999" s="841" t="s">
        <v>732</v>
      </c>
      <c r="O999" s="841">
        <v>94980</v>
      </c>
      <c r="P999" s="841">
        <v>94980</v>
      </c>
      <c r="Q999" s="841">
        <v>17610</v>
      </c>
      <c r="R999" s="841">
        <v>29240</v>
      </c>
      <c r="S999" s="841"/>
      <c r="T999" s="841"/>
      <c r="U999" s="841"/>
      <c r="V999" s="841" t="s">
        <v>1003</v>
      </c>
      <c r="W999" s="841">
        <v>4</v>
      </c>
      <c r="X999" s="841"/>
    </row>
    <row r="1000" spans="1:24" ht="12.75" customHeight="1">
      <c r="A1000" s="841">
        <v>1460</v>
      </c>
      <c r="B1000" s="841">
        <v>2828</v>
      </c>
      <c r="C1000" s="841" t="s">
        <v>982</v>
      </c>
      <c r="D1000" s="841" t="s">
        <v>946</v>
      </c>
      <c r="E1000" s="841">
        <v>23252</v>
      </c>
      <c r="F1000" s="841" t="s">
        <v>102</v>
      </c>
      <c r="G1000" s="841" t="s">
        <v>1989</v>
      </c>
      <c r="H1000" s="832" t="s">
        <v>1990</v>
      </c>
      <c r="I1000" s="841"/>
      <c r="J1000" s="841" t="s">
        <v>730</v>
      </c>
      <c r="K1000" s="841">
        <v>2</v>
      </c>
      <c r="L1000" s="841" t="s">
        <v>731</v>
      </c>
      <c r="M1000" s="841">
        <v>43600</v>
      </c>
      <c r="N1000" s="841" t="s">
        <v>843</v>
      </c>
      <c r="O1000" s="841">
        <v>149210</v>
      </c>
      <c r="P1000" s="841">
        <v>105610</v>
      </c>
      <c r="Q1000" s="841">
        <v>29170</v>
      </c>
      <c r="R1000" s="841">
        <v>44510</v>
      </c>
      <c r="S1000" s="841"/>
      <c r="T1000" s="841"/>
      <c r="U1000" s="841"/>
      <c r="V1000" s="841" t="s">
        <v>1003</v>
      </c>
      <c r="W1000" s="841">
        <v>1</v>
      </c>
      <c r="X1000" s="841"/>
    </row>
    <row r="1001" spans="1:24" ht="12.75" customHeight="1">
      <c r="A1001" s="841">
        <v>1535</v>
      </c>
      <c r="B1001" s="841">
        <v>2824</v>
      </c>
      <c r="C1001" s="841" t="s">
        <v>1097</v>
      </c>
      <c r="D1001" s="841" t="s">
        <v>1112</v>
      </c>
      <c r="E1001" s="841">
        <v>23253</v>
      </c>
      <c r="F1001" s="841" t="s">
        <v>102</v>
      </c>
      <c r="G1001" s="841" t="s">
        <v>1991</v>
      </c>
      <c r="H1001" s="832" t="s">
        <v>1893</v>
      </c>
      <c r="I1001" s="841"/>
      <c r="J1001" s="841" t="s">
        <v>730</v>
      </c>
      <c r="K1001" s="841">
        <v>6</v>
      </c>
      <c r="L1001" s="841" t="s">
        <v>731</v>
      </c>
      <c r="M1001" s="841">
        <v>43600</v>
      </c>
      <c r="N1001" s="841" t="s">
        <v>817</v>
      </c>
      <c r="O1001" s="841">
        <v>164010</v>
      </c>
      <c r="P1001" s="841">
        <v>120410</v>
      </c>
      <c r="Q1001" s="841">
        <v>17610</v>
      </c>
      <c r="R1001" s="841">
        <v>22610</v>
      </c>
      <c r="S1001" s="841"/>
      <c r="T1001" s="841"/>
      <c r="U1001" s="841"/>
      <c r="V1001" s="841" t="s">
        <v>1003</v>
      </c>
      <c r="W1001" s="841">
        <v>1</v>
      </c>
      <c r="X1001" s="841"/>
    </row>
    <row r="1002" spans="1:24" ht="12.75" customHeight="1">
      <c r="A1002" s="841">
        <v>1535</v>
      </c>
      <c r="B1002" s="841">
        <v>2824</v>
      </c>
      <c r="C1002" s="841" t="s">
        <v>1097</v>
      </c>
      <c r="D1002" s="841" t="s">
        <v>1112</v>
      </c>
      <c r="E1002" s="841">
        <v>23254</v>
      </c>
      <c r="F1002" s="841" t="s">
        <v>102</v>
      </c>
      <c r="G1002" s="841" t="s">
        <v>1992</v>
      </c>
      <c r="H1002" s="832" t="s">
        <v>1893</v>
      </c>
      <c r="I1002" s="841"/>
      <c r="J1002" s="841" t="s">
        <v>730</v>
      </c>
      <c r="K1002" s="841">
        <v>1</v>
      </c>
      <c r="L1002" s="841" t="s">
        <v>731</v>
      </c>
      <c r="M1002" s="841">
        <v>43600</v>
      </c>
      <c r="N1002" s="841" t="s">
        <v>817</v>
      </c>
      <c r="O1002" s="841">
        <v>164010</v>
      </c>
      <c r="P1002" s="841">
        <v>120410</v>
      </c>
      <c r="Q1002" s="841">
        <v>17610</v>
      </c>
      <c r="R1002" s="841">
        <v>22610</v>
      </c>
      <c r="S1002" s="841"/>
      <c r="T1002" s="841"/>
      <c r="U1002" s="841"/>
      <c r="V1002" s="841" t="s">
        <v>1003</v>
      </c>
      <c r="W1002" s="841">
        <v>1</v>
      </c>
      <c r="X1002" s="841"/>
    </row>
    <row r="1003" spans="1:24" ht="12.75" customHeight="1">
      <c r="A1003" s="841">
        <v>1535</v>
      </c>
      <c r="B1003" s="841">
        <v>2824</v>
      </c>
      <c r="C1003" s="841" t="s">
        <v>1097</v>
      </c>
      <c r="D1003" s="841" t="s">
        <v>1112</v>
      </c>
      <c r="E1003" s="841">
        <v>23255</v>
      </c>
      <c r="F1003" s="841" t="s">
        <v>102</v>
      </c>
      <c r="G1003" s="841" t="s">
        <v>1993</v>
      </c>
      <c r="H1003" s="832" t="s">
        <v>1842</v>
      </c>
      <c r="I1003" s="841"/>
      <c r="J1003" s="841" t="s">
        <v>730</v>
      </c>
      <c r="K1003" s="841">
        <v>2</v>
      </c>
      <c r="L1003" s="841" t="s">
        <v>731</v>
      </c>
      <c r="M1003" s="841">
        <v>43600</v>
      </c>
      <c r="N1003" s="841" t="s">
        <v>817</v>
      </c>
      <c r="O1003" s="841">
        <v>164010</v>
      </c>
      <c r="P1003" s="841">
        <v>120410</v>
      </c>
      <c r="Q1003" s="841">
        <v>17610</v>
      </c>
      <c r="R1003" s="841">
        <v>22610</v>
      </c>
      <c r="S1003" s="841"/>
      <c r="T1003" s="841"/>
      <c r="U1003" s="841"/>
      <c r="V1003" s="841" t="s">
        <v>1003</v>
      </c>
      <c r="W1003" s="841">
        <v>1</v>
      </c>
      <c r="X1003" s="841"/>
    </row>
    <row r="1004" spans="1:24" ht="12.75" customHeight="1">
      <c r="A1004" s="841">
        <v>1710</v>
      </c>
      <c r="B1004" s="841">
        <v>2840</v>
      </c>
      <c r="C1004" s="841" t="s">
        <v>726</v>
      </c>
      <c r="D1004" s="841" t="s">
        <v>727</v>
      </c>
      <c r="E1004" s="841">
        <v>23256</v>
      </c>
      <c r="F1004" s="841" t="s">
        <v>102</v>
      </c>
      <c r="G1004" s="841" t="s">
        <v>1994</v>
      </c>
      <c r="H1004" s="832" t="s">
        <v>1995</v>
      </c>
      <c r="I1004" s="841"/>
      <c r="J1004" s="841" t="s">
        <v>730</v>
      </c>
      <c r="K1004" s="841">
        <v>2</v>
      </c>
      <c r="L1004" s="841" t="s">
        <v>731</v>
      </c>
      <c r="M1004" s="841">
        <v>43600</v>
      </c>
      <c r="N1004" s="841" t="s">
        <v>732</v>
      </c>
      <c r="O1004" s="841">
        <v>94980</v>
      </c>
      <c r="P1004" s="841">
        <v>51380</v>
      </c>
      <c r="Q1004" s="841">
        <v>17610</v>
      </c>
      <c r="R1004" s="841">
        <v>22610</v>
      </c>
      <c r="S1004" s="841"/>
      <c r="T1004" s="841"/>
      <c r="U1004" s="841"/>
      <c r="V1004" s="841" t="s">
        <v>1003</v>
      </c>
      <c r="W1004" s="841">
        <v>1</v>
      </c>
      <c r="X1004" s="841"/>
    </row>
    <row r="1005" spans="1:24" ht="12.75" customHeight="1">
      <c r="A1005" s="841">
        <v>1405</v>
      </c>
      <c r="B1005" s="841">
        <v>2803</v>
      </c>
      <c r="C1005" s="841" t="s">
        <v>945</v>
      </c>
      <c r="D1005" s="841" t="s">
        <v>946</v>
      </c>
      <c r="E1005" s="841">
        <v>23257</v>
      </c>
      <c r="F1005" s="841" t="s">
        <v>102</v>
      </c>
      <c r="G1005" s="841" t="s">
        <v>1996</v>
      </c>
      <c r="H1005" s="832" t="s">
        <v>1997</v>
      </c>
      <c r="I1005" s="841"/>
      <c r="J1005" s="841" t="s">
        <v>730</v>
      </c>
      <c r="K1005" s="841">
        <v>3</v>
      </c>
      <c r="L1005" s="841" t="s">
        <v>731</v>
      </c>
      <c r="M1005" s="841">
        <v>43600</v>
      </c>
      <c r="N1005" s="841" t="s">
        <v>742</v>
      </c>
      <c r="O1005" s="841">
        <v>122380</v>
      </c>
      <c r="P1005" s="841">
        <v>78780</v>
      </c>
      <c r="Q1005" s="841">
        <v>17610</v>
      </c>
      <c r="R1005" s="841">
        <v>22610</v>
      </c>
      <c r="S1005" s="841"/>
      <c r="T1005" s="841"/>
      <c r="U1005" s="841"/>
      <c r="V1005" s="841" t="s">
        <v>1003</v>
      </c>
      <c r="W1005" s="841">
        <v>1</v>
      </c>
      <c r="X1005" s="841"/>
    </row>
    <row r="1006" spans="1:24" ht="12.75" customHeight="1">
      <c r="A1006" s="841">
        <v>1605</v>
      </c>
      <c r="B1006" s="841">
        <v>2813</v>
      </c>
      <c r="C1006" s="841" t="s">
        <v>766</v>
      </c>
      <c r="D1006" s="841" t="s">
        <v>767</v>
      </c>
      <c r="E1006" s="841">
        <v>23409</v>
      </c>
      <c r="F1006" s="841" t="s">
        <v>102</v>
      </c>
      <c r="G1006" s="841" t="s">
        <v>1998</v>
      </c>
      <c r="H1006" s="832" t="s">
        <v>1985</v>
      </c>
      <c r="I1006" s="841"/>
      <c r="J1006" s="841" t="s">
        <v>730</v>
      </c>
      <c r="K1006" s="841">
        <v>5</v>
      </c>
      <c r="L1006" s="841" t="s">
        <v>731</v>
      </c>
      <c r="M1006" s="841">
        <v>43600</v>
      </c>
      <c r="N1006" s="841" t="s">
        <v>769</v>
      </c>
      <c r="O1006" s="841">
        <v>101540</v>
      </c>
      <c r="P1006" s="841">
        <v>57940</v>
      </c>
      <c r="Q1006" s="841">
        <v>17610</v>
      </c>
      <c r="R1006" s="841">
        <v>17000</v>
      </c>
      <c r="S1006" s="841"/>
      <c r="T1006" s="841"/>
      <c r="U1006" s="841"/>
      <c r="V1006" s="841" t="s">
        <v>1003</v>
      </c>
      <c r="W1006" s="841">
        <v>1</v>
      </c>
      <c r="X1006" s="841"/>
    </row>
    <row r="1007" spans="1:24" ht="12.75" customHeight="1">
      <c r="A1007" s="841">
        <v>1145</v>
      </c>
      <c r="B1007" s="841">
        <v>2840</v>
      </c>
      <c r="C1007" s="841" t="s">
        <v>726</v>
      </c>
      <c r="D1007" s="841" t="s">
        <v>775</v>
      </c>
      <c r="E1007" s="841">
        <v>23411</v>
      </c>
      <c r="F1007" s="841" t="s">
        <v>102</v>
      </c>
      <c r="G1007" s="841" t="s">
        <v>1999</v>
      </c>
      <c r="H1007" s="832" t="s">
        <v>1938</v>
      </c>
      <c r="I1007" s="841"/>
      <c r="J1007" s="841" t="s">
        <v>730</v>
      </c>
      <c r="K1007" s="841">
        <v>5</v>
      </c>
      <c r="L1007" s="841" t="s">
        <v>1116</v>
      </c>
      <c r="M1007" s="841">
        <v>43600</v>
      </c>
      <c r="N1007" s="841" t="s">
        <v>732</v>
      </c>
      <c r="O1007" s="841">
        <v>94980</v>
      </c>
      <c r="P1007" s="841">
        <v>51380</v>
      </c>
      <c r="Q1007" s="841">
        <v>17610</v>
      </c>
      <c r="R1007" s="841">
        <v>22610</v>
      </c>
      <c r="S1007" s="841"/>
      <c r="T1007" s="841"/>
      <c r="U1007" s="841"/>
      <c r="V1007" s="841" t="s">
        <v>1003</v>
      </c>
      <c r="W1007" s="841">
        <v>1</v>
      </c>
      <c r="X1007" s="841"/>
    </row>
    <row r="1008" spans="1:24" ht="12.75" customHeight="1">
      <c r="A1008" s="841">
        <v>1145</v>
      </c>
      <c r="B1008" s="841">
        <v>2840</v>
      </c>
      <c r="C1008" s="841" t="s">
        <v>726</v>
      </c>
      <c r="D1008" s="841" t="s">
        <v>775</v>
      </c>
      <c r="E1008" s="841">
        <v>23411</v>
      </c>
      <c r="F1008" s="841" t="s">
        <v>1062</v>
      </c>
      <c r="G1008" s="841" t="s">
        <v>2000</v>
      </c>
      <c r="H1008" s="832" t="s">
        <v>1938</v>
      </c>
      <c r="I1008" s="841"/>
      <c r="J1008" s="841" t="s">
        <v>730</v>
      </c>
      <c r="K1008" s="841">
        <v>2</v>
      </c>
      <c r="L1008" s="841" t="s">
        <v>1116</v>
      </c>
      <c r="M1008" s="841">
        <v>43600</v>
      </c>
      <c r="N1008" s="841" t="s">
        <v>732</v>
      </c>
      <c r="O1008" s="841">
        <v>94980</v>
      </c>
      <c r="P1008" s="841">
        <v>51380</v>
      </c>
      <c r="Q1008" s="841">
        <v>17610</v>
      </c>
      <c r="R1008" s="841">
        <v>22610</v>
      </c>
      <c r="S1008" s="841"/>
      <c r="T1008" s="841"/>
      <c r="U1008" s="841"/>
      <c r="V1008" s="841" t="s">
        <v>1064</v>
      </c>
      <c r="W1008" s="841">
        <v>1</v>
      </c>
      <c r="X1008" s="841"/>
    </row>
    <row r="1009" spans="1:24" ht="12.75" customHeight="1">
      <c r="A1009" s="841">
        <v>1145</v>
      </c>
      <c r="B1009" s="841">
        <v>2840</v>
      </c>
      <c r="C1009" s="841" t="s">
        <v>726</v>
      </c>
      <c r="D1009" s="841" t="s">
        <v>775</v>
      </c>
      <c r="E1009" s="841">
        <v>23411</v>
      </c>
      <c r="F1009" s="841" t="s">
        <v>1065</v>
      </c>
      <c r="G1009" s="841" t="s">
        <v>2001</v>
      </c>
      <c r="H1009" s="832" t="s">
        <v>1938</v>
      </c>
      <c r="I1009" s="841"/>
      <c r="J1009" s="841" t="s">
        <v>730</v>
      </c>
      <c r="K1009" s="841">
        <v>3</v>
      </c>
      <c r="L1009" s="841" t="s">
        <v>1116</v>
      </c>
      <c r="M1009" s="841">
        <v>43600</v>
      </c>
      <c r="N1009" s="841" t="s">
        <v>732</v>
      </c>
      <c r="O1009" s="841">
        <v>94980</v>
      </c>
      <c r="P1009" s="841">
        <v>51380</v>
      </c>
      <c r="Q1009" s="841">
        <v>17610</v>
      </c>
      <c r="R1009" s="841">
        <v>22610</v>
      </c>
      <c r="S1009" s="841"/>
      <c r="T1009" s="841"/>
      <c r="U1009" s="841"/>
      <c r="V1009" s="841" t="s">
        <v>1064</v>
      </c>
      <c r="W1009" s="841">
        <v>1</v>
      </c>
      <c r="X1009" s="841"/>
    </row>
    <row r="1010" spans="1:24" ht="12.75" customHeight="1">
      <c r="A1010" s="841">
        <v>1605</v>
      </c>
      <c r="B1010" s="841">
        <v>2813</v>
      </c>
      <c r="C1010" s="841" t="s">
        <v>766</v>
      </c>
      <c r="D1010" s="841" t="s">
        <v>767</v>
      </c>
      <c r="E1010" s="841">
        <v>23412</v>
      </c>
      <c r="F1010" s="841" t="s">
        <v>102</v>
      </c>
      <c r="G1010" s="841" t="s">
        <v>2002</v>
      </c>
      <c r="H1010" s="832" t="s">
        <v>2003</v>
      </c>
      <c r="I1010" s="841"/>
      <c r="J1010" s="841" t="s">
        <v>730</v>
      </c>
      <c r="K1010" s="841">
        <v>2</v>
      </c>
      <c r="L1010" s="841" t="s">
        <v>731</v>
      </c>
      <c r="M1010" s="841">
        <v>43600</v>
      </c>
      <c r="N1010" s="841" t="s">
        <v>769</v>
      </c>
      <c r="O1010" s="841">
        <v>101540</v>
      </c>
      <c r="P1010" s="841">
        <v>57940</v>
      </c>
      <c r="Q1010" s="841">
        <v>17610</v>
      </c>
      <c r="R1010" s="841">
        <v>17000</v>
      </c>
      <c r="S1010" s="841"/>
      <c r="T1010" s="841"/>
      <c r="U1010" s="841"/>
      <c r="V1010" s="841" t="s">
        <v>1003</v>
      </c>
      <c r="W1010" s="841">
        <v>1</v>
      </c>
      <c r="X1010" s="841"/>
    </row>
    <row r="1011" spans="1:24" ht="12.75" customHeight="1">
      <c r="A1011" s="841">
        <v>1605</v>
      </c>
      <c r="B1011" s="841">
        <v>2813</v>
      </c>
      <c r="C1011" s="841" t="s">
        <v>766</v>
      </c>
      <c r="D1011" s="841" t="s">
        <v>767</v>
      </c>
      <c r="E1011" s="841">
        <v>23413</v>
      </c>
      <c r="F1011" s="841" t="s">
        <v>102</v>
      </c>
      <c r="G1011" s="841" t="s">
        <v>2004</v>
      </c>
      <c r="H1011" s="832" t="s">
        <v>1972</v>
      </c>
      <c r="I1011" s="841"/>
      <c r="J1011" s="841" t="s">
        <v>730</v>
      </c>
      <c r="K1011" s="841">
        <v>2</v>
      </c>
      <c r="L1011" s="841" t="s">
        <v>731</v>
      </c>
      <c r="M1011" s="841">
        <v>43600</v>
      </c>
      <c r="N1011" s="841" t="s">
        <v>769</v>
      </c>
      <c r="O1011" s="841">
        <v>101540</v>
      </c>
      <c r="P1011" s="841">
        <v>57940</v>
      </c>
      <c r="Q1011" s="841">
        <v>17610</v>
      </c>
      <c r="R1011" s="841">
        <v>17000</v>
      </c>
      <c r="S1011" s="841"/>
      <c r="T1011" s="841"/>
      <c r="U1011" s="841"/>
      <c r="V1011" s="841" t="s">
        <v>1003</v>
      </c>
      <c r="W1011" s="841">
        <v>1</v>
      </c>
      <c r="X1011" s="841"/>
    </row>
    <row r="1012" spans="1:24" ht="12.75" customHeight="1">
      <c r="A1012" s="841">
        <v>1605</v>
      </c>
      <c r="B1012" s="841">
        <v>2813</v>
      </c>
      <c r="C1012" s="841" t="s">
        <v>766</v>
      </c>
      <c r="D1012" s="841" t="s">
        <v>767</v>
      </c>
      <c r="E1012" s="841">
        <v>23414</v>
      </c>
      <c r="F1012" s="841" t="s">
        <v>102</v>
      </c>
      <c r="G1012" s="841" t="s">
        <v>2005</v>
      </c>
      <c r="H1012" s="832" t="s">
        <v>2003</v>
      </c>
      <c r="I1012" s="841"/>
      <c r="J1012" s="841" t="s">
        <v>730</v>
      </c>
      <c r="K1012" s="841">
        <v>1</v>
      </c>
      <c r="L1012" s="841" t="s">
        <v>731</v>
      </c>
      <c r="M1012" s="841">
        <v>43600</v>
      </c>
      <c r="N1012" s="841" t="s">
        <v>769</v>
      </c>
      <c r="O1012" s="841">
        <v>101540</v>
      </c>
      <c r="P1012" s="841">
        <v>57940</v>
      </c>
      <c r="Q1012" s="841">
        <v>17610</v>
      </c>
      <c r="R1012" s="841">
        <v>17000</v>
      </c>
      <c r="S1012" s="841"/>
      <c r="T1012" s="841"/>
      <c r="U1012" s="841"/>
      <c r="V1012" s="841" t="s">
        <v>1003</v>
      </c>
      <c r="W1012" s="841">
        <v>1</v>
      </c>
      <c r="X1012" s="841"/>
    </row>
    <row r="1013" spans="1:24" ht="12.75" customHeight="1">
      <c r="A1013" s="841">
        <v>1255</v>
      </c>
      <c r="B1013" s="841">
        <v>2817</v>
      </c>
      <c r="C1013" s="841" t="s">
        <v>1316</v>
      </c>
      <c r="D1013" s="841" t="s">
        <v>1112</v>
      </c>
      <c r="E1013" s="841">
        <v>23415</v>
      </c>
      <c r="F1013" s="841" t="s">
        <v>102</v>
      </c>
      <c r="G1013" s="841" t="s">
        <v>2006</v>
      </c>
      <c r="H1013" s="832" t="s">
        <v>1893</v>
      </c>
      <c r="I1013" s="841"/>
      <c r="J1013" s="841" t="s">
        <v>730</v>
      </c>
      <c r="K1013" s="841">
        <v>0.5</v>
      </c>
      <c r="L1013" s="841" t="s">
        <v>731</v>
      </c>
      <c r="M1013" s="841">
        <v>43600</v>
      </c>
      <c r="N1013" s="841" t="s">
        <v>1029</v>
      </c>
      <c r="O1013" s="841">
        <v>135650</v>
      </c>
      <c r="P1013" s="841">
        <v>92050</v>
      </c>
      <c r="Q1013" s="841">
        <v>17610</v>
      </c>
      <c r="R1013" s="841">
        <v>22610</v>
      </c>
      <c r="S1013" s="841"/>
      <c r="T1013" s="841"/>
      <c r="U1013" s="841"/>
      <c r="V1013" s="841" t="s">
        <v>1003</v>
      </c>
      <c r="W1013" s="841">
        <v>1</v>
      </c>
      <c r="X1013" s="841"/>
    </row>
    <row r="1014" spans="1:24" ht="12.75" customHeight="1">
      <c r="A1014" s="841">
        <v>1255</v>
      </c>
      <c r="B1014" s="841">
        <v>2817</v>
      </c>
      <c r="C1014" s="841" t="s">
        <v>1316</v>
      </c>
      <c r="D1014" s="841" t="s">
        <v>1112</v>
      </c>
      <c r="E1014" s="841">
        <v>23416</v>
      </c>
      <c r="F1014" s="841" t="s">
        <v>102</v>
      </c>
      <c r="G1014" s="841" t="s">
        <v>2007</v>
      </c>
      <c r="H1014" s="832" t="s">
        <v>1893</v>
      </c>
      <c r="I1014" s="841"/>
      <c r="J1014" s="841" t="s">
        <v>730</v>
      </c>
      <c r="K1014" s="841">
        <v>0.5</v>
      </c>
      <c r="L1014" s="841" t="s">
        <v>731</v>
      </c>
      <c r="M1014" s="841">
        <v>43600</v>
      </c>
      <c r="N1014" s="841" t="s">
        <v>1029</v>
      </c>
      <c r="O1014" s="841">
        <v>135650</v>
      </c>
      <c r="P1014" s="841">
        <v>92050</v>
      </c>
      <c r="Q1014" s="841">
        <v>17610</v>
      </c>
      <c r="R1014" s="841">
        <v>22610</v>
      </c>
      <c r="S1014" s="841"/>
      <c r="T1014" s="841"/>
      <c r="U1014" s="841"/>
      <c r="V1014" s="841" t="s">
        <v>1003</v>
      </c>
      <c r="W1014" s="841">
        <v>1</v>
      </c>
      <c r="X1014" s="841"/>
    </row>
    <row r="1015" spans="1:24" ht="12.75" customHeight="1">
      <c r="A1015" s="841">
        <v>1255</v>
      </c>
      <c r="B1015" s="841">
        <v>2817</v>
      </c>
      <c r="C1015" s="841" t="s">
        <v>1316</v>
      </c>
      <c r="D1015" s="841" t="s">
        <v>1112</v>
      </c>
      <c r="E1015" s="841">
        <v>23417</v>
      </c>
      <c r="F1015" s="841" t="s">
        <v>102</v>
      </c>
      <c r="G1015" s="841" t="s">
        <v>2008</v>
      </c>
      <c r="H1015" s="832" t="s">
        <v>1893</v>
      </c>
      <c r="I1015" s="841"/>
      <c r="J1015" s="841" t="s">
        <v>730</v>
      </c>
      <c r="K1015" s="841">
        <v>0.5</v>
      </c>
      <c r="L1015" s="841" t="s">
        <v>731</v>
      </c>
      <c r="M1015" s="841">
        <v>43600</v>
      </c>
      <c r="N1015" s="841" t="s">
        <v>1029</v>
      </c>
      <c r="O1015" s="841">
        <v>135650</v>
      </c>
      <c r="P1015" s="841">
        <v>92050</v>
      </c>
      <c r="Q1015" s="841">
        <v>17610</v>
      </c>
      <c r="R1015" s="841">
        <v>22610</v>
      </c>
      <c r="S1015" s="841"/>
      <c r="T1015" s="841"/>
      <c r="U1015" s="841"/>
      <c r="V1015" s="841" t="s">
        <v>1003</v>
      </c>
      <c r="W1015" s="841">
        <v>1</v>
      </c>
      <c r="X1015" s="841"/>
    </row>
    <row r="1016" spans="1:24" ht="12.75" customHeight="1">
      <c r="A1016" s="841">
        <v>1255</v>
      </c>
      <c r="B1016" s="841">
        <v>2817</v>
      </c>
      <c r="C1016" s="841" t="s">
        <v>1316</v>
      </c>
      <c r="D1016" s="841" t="s">
        <v>1112</v>
      </c>
      <c r="E1016" s="841">
        <v>23418</v>
      </c>
      <c r="F1016" s="841" t="s">
        <v>102</v>
      </c>
      <c r="G1016" s="841" t="s">
        <v>2009</v>
      </c>
      <c r="H1016" s="832" t="s">
        <v>1842</v>
      </c>
      <c r="I1016" s="841"/>
      <c r="J1016" s="841" t="s">
        <v>730</v>
      </c>
      <c r="K1016" s="841">
        <v>1</v>
      </c>
      <c r="L1016" s="841" t="s">
        <v>731</v>
      </c>
      <c r="M1016" s="841">
        <v>43600</v>
      </c>
      <c r="N1016" s="841" t="s">
        <v>1029</v>
      </c>
      <c r="O1016" s="841">
        <v>135650</v>
      </c>
      <c r="P1016" s="841">
        <v>92050</v>
      </c>
      <c r="Q1016" s="841">
        <v>17610</v>
      </c>
      <c r="R1016" s="841">
        <v>22610</v>
      </c>
      <c r="S1016" s="841"/>
      <c r="T1016" s="841"/>
      <c r="U1016" s="841"/>
      <c r="V1016" s="841" t="s">
        <v>1003</v>
      </c>
      <c r="W1016" s="841">
        <v>1</v>
      </c>
      <c r="X1016" s="841"/>
    </row>
    <row r="1017" spans="1:24" ht="12.75" customHeight="1">
      <c r="A1017" s="841">
        <v>1255</v>
      </c>
      <c r="B1017" s="841">
        <v>2817</v>
      </c>
      <c r="C1017" s="841" t="s">
        <v>1316</v>
      </c>
      <c r="D1017" s="841" t="s">
        <v>1112</v>
      </c>
      <c r="E1017" s="841">
        <v>23419</v>
      </c>
      <c r="F1017" s="841" t="s">
        <v>102</v>
      </c>
      <c r="G1017" s="841" t="s">
        <v>2010</v>
      </c>
      <c r="H1017" s="832" t="s">
        <v>1842</v>
      </c>
      <c r="I1017" s="841"/>
      <c r="J1017" s="841" t="s">
        <v>730</v>
      </c>
      <c r="K1017" s="841">
        <v>0.5</v>
      </c>
      <c r="L1017" s="841" t="s">
        <v>731</v>
      </c>
      <c r="M1017" s="841">
        <v>43600</v>
      </c>
      <c r="N1017" s="841" t="s">
        <v>1029</v>
      </c>
      <c r="O1017" s="841">
        <v>135650</v>
      </c>
      <c r="P1017" s="841">
        <v>92050</v>
      </c>
      <c r="Q1017" s="841">
        <v>17610</v>
      </c>
      <c r="R1017" s="841">
        <v>22610</v>
      </c>
      <c r="S1017" s="841"/>
      <c r="T1017" s="841"/>
      <c r="U1017" s="841"/>
      <c r="V1017" s="841" t="s">
        <v>1003</v>
      </c>
      <c r="W1017" s="841">
        <v>1</v>
      </c>
      <c r="X1017" s="841"/>
    </row>
    <row r="1018" spans="1:24" ht="12.75" customHeight="1">
      <c r="A1018" s="841">
        <v>1255</v>
      </c>
      <c r="B1018" s="841">
        <v>2817</v>
      </c>
      <c r="C1018" s="841" t="s">
        <v>1316</v>
      </c>
      <c r="D1018" s="841" t="s">
        <v>1112</v>
      </c>
      <c r="E1018" s="841">
        <v>23420</v>
      </c>
      <c r="F1018" s="841" t="s">
        <v>102</v>
      </c>
      <c r="G1018" s="841" t="s">
        <v>2011</v>
      </c>
      <c r="H1018" s="832" t="s">
        <v>1842</v>
      </c>
      <c r="I1018" s="841"/>
      <c r="J1018" s="841" t="s">
        <v>730</v>
      </c>
      <c r="K1018" s="841">
        <v>1</v>
      </c>
      <c r="L1018" s="841" t="s">
        <v>731</v>
      </c>
      <c r="M1018" s="841">
        <v>43600</v>
      </c>
      <c r="N1018" s="841" t="s">
        <v>1029</v>
      </c>
      <c r="O1018" s="841">
        <v>135650</v>
      </c>
      <c r="P1018" s="841">
        <v>92050</v>
      </c>
      <c r="Q1018" s="841">
        <v>17610</v>
      </c>
      <c r="R1018" s="841">
        <v>22610</v>
      </c>
      <c r="S1018" s="841"/>
      <c r="T1018" s="841"/>
      <c r="U1018" s="841"/>
      <c r="V1018" s="841" t="s">
        <v>1003</v>
      </c>
      <c r="W1018" s="841">
        <v>1</v>
      </c>
      <c r="X1018" s="841"/>
    </row>
    <row r="1019" spans="1:24" ht="12.75" customHeight="1">
      <c r="A1019" s="841">
        <v>1255</v>
      </c>
      <c r="B1019" s="841">
        <v>2817</v>
      </c>
      <c r="C1019" s="841" t="s">
        <v>1316</v>
      </c>
      <c r="D1019" s="841" t="s">
        <v>1112</v>
      </c>
      <c r="E1019" s="841">
        <v>23421</v>
      </c>
      <c r="F1019" s="841" t="s">
        <v>102</v>
      </c>
      <c r="G1019" s="841" t="s">
        <v>2012</v>
      </c>
      <c r="H1019" s="832" t="s">
        <v>1842</v>
      </c>
      <c r="I1019" s="841"/>
      <c r="J1019" s="841" t="s">
        <v>730</v>
      </c>
      <c r="K1019" s="841">
        <v>0.5</v>
      </c>
      <c r="L1019" s="841" t="s">
        <v>731</v>
      </c>
      <c r="M1019" s="841">
        <v>43600</v>
      </c>
      <c r="N1019" s="841" t="s">
        <v>1029</v>
      </c>
      <c r="O1019" s="841">
        <v>135650</v>
      </c>
      <c r="P1019" s="841">
        <v>92050</v>
      </c>
      <c r="Q1019" s="841">
        <v>17610</v>
      </c>
      <c r="R1019" s="841">
        <v>22610</v>
      </c>
      <c r="S1019" s="841"/>
      <c r="T1019" s="841"/>
      <c r="U1019" s="841"/>
      <c r="V1019" s="841" t="s">
        <v>1003</v>
      </c>
      <c r="W1019" s="841">
        <v>1</v>
      </c>
      <c r="X1019" s="841"/>
    </row>
    <row r="1020" spans="1:24" ht="12.75" customHeight="1">
      <c r="A1020" s="841">
        <v>1039</v>
      </c>
      <c r="B1020" s="841">
        <v>2840</v>
      </c>
      <c r="C1020" s="841" t="s">
        <v>726</v>
      </c>
      <c r="D1020" s="841" t="s">
        <v>919</v>
      </c>
      <c r="E1020" s="841">
        <v>23422</v>
      </c>
      <c r="F1020" s="841" t="s">
        <v>102</v>
      </c>
      <c r="G1020" s="841" t="s">
        <v>2013</v>
      </c>
      <c r="H1020" s="832" t="s">
        <v>1997</v>
      </c>
      <c r="I1020" s="841"/>
      <c r="J1020" s="841" t="s">
        <v>730</v>
      </c>
      <c r="K1020" s="841">
        <v>2</v>
      </c>
      <c r="L1020" s="841" t="s">
        <v>1077</v>
      </c>
      <c r="M1020" s="841">
        <v>0</v>
      </c>
      <c r="N1020" s="841" t="s">
        <v>732</v>
      </c>
      <c r="O1020" s="841">
        <v>94980</v>
      </c>
      <c r="P1020" s="841">
        <v>94980</v>
      </c>
      <c r="Q1020" s="841">
        <v>17610</v>
      </c>
      <c r="R1020" s="841">
        <v>29240</v>
      </c>
      <c r="S1020" s="841"/>
      <c r="T1020" s="841"/>
      <c r="U1020" s="841"/>
      <c r="V1020" s="841" t="s">
        <v>1003</v>
      </c>
      <c r="W1020" s="841">
        <v>4</v>
      </c>
      <c r="X1020" s="841"/>
    </row>
    <row r="1021" spans="1:24" ht="12.75" customHeight="1">
      <c r="A1021" s="841">
        <v>1550</v>
      </c>
      <c r="B1021" s="841">
        <v>2814</v>
      </c>
      <c r="C1021" s="841" t="s">
        <v>1411</v>
      </c>
      <c r="D1021" s="841" t="s">
        <v>1112</v>
      </c>
      <c r="E1021" s="841">
        <v>23423</v>
      </c>
      <c r="F1021" s="841" t="s">
        <v>102</v>
      </c>
      <c r="G1021" s="841" t="s">
        <v>2014</v>
      </c>
      <c r="H1021" s="832" t="s">
        <v>1842</v>
      </c>
      <c r="I1021" s="841"/>
      <c r="J1021" s="841" t="s">
        <v>730</v>
      </c>
      <c r="K1021" s="841">
        <v>2</v>
      </c>
      <c r="L1021" s="841" t="s">
        <v>731</v>
      </c>
      <c r="M1021" s="841">
        <v>43600</v>
      </c>
      <c r="N1021" s="841" t="s">
        <v>908</v>
      </c>
      <c r="O1021" s="841">
        <v>176040</v>
      </c>
      <c r="P1021" s="841">
        <v>132440</v>
      </c>
      <c r="Q1021" s="841">
        <v>17610</v>
      </c>
      <c r="R1021" s="841">
        <v>22610</v>
      </c>
      <c r="S1021" s="841"/>
      <c r="T1021" s="841"/>
      <c r="U1021" s="841"/>
      <c r="V1021" s="841" t="s">
        <v>1003</v>
      </c>
      <c r="W1021" s="841">
        <v>2</v>
      </c>
      <c r="X1021" s="841"/>
    </row>
    <row r="1022" spans="1:24" ht="12.75" customHeight="1">
      <c r="A1022" s="841">
        <v>1550</v>
      </c>
      <c r="B1022" s="841">
        <v>2840</v>
      </c>
      <c r="C1022" s="841" t="s">
        <v>726</v>
      </c>
      <c r="D1022" s="841" t="s">
        <v>1112</v>
      </c>
      <c r="E1022" s="841">
        <v>23424</v>
      </c>
      <c r="F1022" s="841" t="s">
        <v>102</v>
      </c>
      <c r="G1022" s="841" t="s">
        <v>1113</v>
      </c>
      <c r="H1022" s="832" t="s">
        <v>1997</v>
      </c>
      <c r="I1022" s="841"/>
      <c r="J1022" s="841" t="s">
        <v>730</v>
      </c>
      <c r="K1022" s="841">
        <v>2</v>
      </c>
      <c r="L1022" s="841" t="s">
        <v>1116</v>
      </c>
      <c r="M1022" s="841">
        <v>43600</v>
      </c>
      <c r="N1022" s="841" t="s">
        <v>732</v>
      </c>
      <c r="O1022" s="841">
        <v>94980</v>
      </c>
      <c r="P1022" s="841">
        <v>51380</v>
      </c>
      <c r="Q1022" s="841">
        <v>17610</v>
      </c>
      <c r="R1022" s="841">
        <v>22610</v>
      </c>
      <c r="S1022" s="841"/>
      <c r="T1022" s="841"/>
      <c r="U1022" s="841"/>
      <c r="V1022" s="841" t="s">
        <v>1003</v>
      </c>
      <c r="W1022" s="841">
        <v>2</v>
      </c>
      <c r="X1022" s="841"/>
    </row>
    <row r="1023" spans="1:24" ht="12.75" customHeight="1">
      <c r="A1023" s="841">
        <v>1575</v>
      </c>
      <c r="B1023" s="841">
        <v>2840</v>
      </c>
      <c r="C1023" s="841" t="s">
        <v>726</v>
      </c>
      <c r="D1023" s="841" t="s">
        <v>745</v>
      </c>
      <c r="E1023" s="841">
        <v>23426</v>
      </c>
      <c r="F1023" s="841" t="s">
        <v>102</v>
      </c>
      <c r="G1023" s="841" t="s">
        <v>2015</v>
      </c>
      <c r="H1023" s="832" t="s">
        <v>1997</v>
      </c>
      <c r="I1023" s="841"/>
      <c r="J1023" s="841" t="s">
        <v>730</v>
      </c>
      <c r="K1023" s="841">
        <v>3</v>
      </c>
      <c r="L1023" s="841" t="s">
        <v>1116</v>
      </c>
      <c r="M1023" s="841">
        <v>43600</v>
      </c>
      <c r="N1023" s="841" t="s">
        <v>732</v>
      </c>
      <c r="O1023" s="841">
        <v>94980</v>
      </c>
      <c r="P1023" s="841">
        <v>51380</v>
      </c>
      <c r="Q1023" s="841">
        <v>17610</v>
      </c>
      <c r="R1023" s="841">
        <v>22610</v>
      </c>
      <c r="S1023" s="841"/>
      <c r="T1023" s="841"/>
      <c r="U1023" s="841"/>
      <c r="V1023" s="841" t="s">
        <v>1003</v>
      </c>
      <c r="W1023" s="841">
        <v>1</v>
      </c>
      <c r="X1023" s="841"/>
    </row>
    <row r="1024" spans="1:24" ht="12.75" customHeight="1">
      <c r="A1024" s="841">
        <v>1550</v>
      </c>
      <c r="B1024" s="841">
        <v>2839</v>
      </c>
      <c r="C1024" s="841" t="s">
        <v>1429</v>
      </c>
      <c r="D1024" s="841" t="s">
        <v>1112</v>
      </c>
      <c r="E1024" s="841">
        <v>23427</v>
      </c>
      <c r="F1024" s="841" t="s">
        <v>102</v>
      </c>
      <c r="G1024" s="841" t="s">
        <v>2016</v>
      </c>
      <c r="H1024" s="832" t="s">
        <v>1997</v>
      </c>
      <c r="I1024" s="841"/>
      <c r="J1024" s="841" t="s">
        <v>730</v>
      </c>
      <c r="K1024" s="841">
        <v>2</v>
      </c>
      <c r="L1024" s="841" t="s">
        <v>731</v>
      </c>
      <c r="M1024" s="841">
        <v>43600</v>
      </c>
      <c r="N1024" s="841" t="s">
        <v>732</v>
      </c>
      <c r="O1024" s="841">
        <v>94980</v>
      </c>
      <c r="P1024" s="841">
        <v>51380</v>
      </c>
      <c r="Q1024" s="841">
        <v>17610</v>
      </c>
      <c r="R1024" s="841">
        <v>22610</v>
      </c>
      <c r="S1024" s="841"/>
      <c r="T1024" s="841"/>
      <c r="U1024" s="841"/>
      <c r="V1024" s="841" t="s">
        <v>1003</v>
      </c>
      <c r="W1024" s="841">
        <v>2</v>
      </c>
      <c r="X1024" s="841"/>
    </row>
    <row r="1025" spans="1:24" ht="12.75" customHeight="1">
      <c r="A1025" s="841">
        <v>1550</v>
      </c>
      <c r="B1025" s="841">
        <v>2840</v>
      </c>
      <c r="C1025" s="841" t="s">
        <v>726</v>
      </c>
      <c r="D1025" s="841" t="s">
        <v>1112</v>
      </c>
      <c r="E1025" s="841">
        <v>23428</v>
      </c>
      <c r="F1025" s="841" t="s">
        <v>102</v>
      </c>
      <c r="G1025" s="841" t="s">
        <v>2017</v>
      </c>
      <c r="H1025" s="832" t="s">
        <v>1997</v>
      </c>
      <c r="I1025" s="841"/>
      <c r="J1025" s="841" t="s">
        <v>730</v>
      </c>
      <c r="K1025" s="841">
        <v>1</v>
      </c>
      <c r="L1025" s="841" t="s">
        <v>1116</v>
      </c>
      <c r="M1025" s="841">
        <v>43600</v>
      </c>
      <c r="N1025" s="841" t="s">
        <v>732</v>
      </c>
      <c r="O1025" s="841">
        <v>94980</v>
      </c>
      <c r="P1025" s="841">
        <v>51380</v>
      </c>
      <c r="Q1025" s="841">
        <v>17610</v>
      </c>
      <c r="R1025" s="841">
        <v>22610</v>
      </c>
      <c r="S1025" s="841"/>
      <c r="T1025" s="841"/>
      <c r="U1025" s="841"/>
      <c r="V1025" s="841" t="s">
        <v>1003</v>
      </c>
      <c r="W1025" s="841">
        <v>5</v>
      </c>
      <c r="X1025" s="841"/>
    </row>
    <row r="1026" spans="1:24" ht="12.75" customHeight="1">
      <c r="A1026" s="841">
        <v>1560</v>
      </c>
      <c r="B1026" s="841">
        <v>2820</v>
      </c>
      <c r="C1026" s="841" t="s">
        <v>1149</v>
      </c>
      <c r="D1026" s="841" t="s">
        <v>1112</v>
      </c>
      <c r="E1026" s="841">
        <v>23429</v>
      </c>
      <c r="F1026" s="841" t="s">
        <v>102</v>
      </c>
      <c r="G1026" s="841" t="s">
        <v>2018</v>
      </c>
      <c r="H1026" s="832" t="s">
        <v>1997</v>
      </c>
      <c r="I1026" s="841"/>
      <c r="J1026" s="841" t="s">
        <v>730</v>
      </c>
      <c r="K1026" s="841">
        <v>1</v>
      </c>
      <c r="L1026" s="841" t="s">
        <v>731</v>
      </c>
      <c r="M1026" s="841">
        <v>43600</v>
      </c>
      <c r="N1026" s="841" t="s">
        <v>1034</v>
      </c>
      <c r="O1026" s="841">
        <v>210090</v>
      </c>
      <c r="P1026" s="841">
        <v>166490</v>
      </c>
      <c r="Q1026" s="841">
        <v>17610</v>
      </c>
      <c r="R1026" s="841">
        <v>22610</v>
      </c>
      <c r="S1026" s="841"/>
      <c r="T1026" s="841"/>
      <c r="U1026" s="841"/>
      <c r="V1026" s="841" t="s">
        <v>1003</v>
      </c>
      <c r="W1026" s="841">
        <v>6</v>
      </c>
      <c r="X1026" s="841"/>
    </row>
    <row r="1027" spans="1:24" ht="12.75" customHeight="1">
      <c r="A1027" s="841">
        <v>1034</v>
      </c>
      <c r="B1027" s="841">
        <v>2803</v>
      </c>
      <c r="C1027" s="841" t="s">
        <v>945</v>
      </c>
      <c r="D1027" s="841" t="s">
        <v>946</v>
      </c>
      <c r="E1027" s="841">
        <v>23430</v>
      </c>
      <c r="F1027" s="841" t="s">
        <v>102</v>
      </c>
      <c r="G1027" s="841" t="s">
        <v>2019</v>
      </c>
      <c r="H1027" s="832" t="s">
        <v>1842</v>
      </c>
      <c r="I1027" s="841"/>
      <c r="J1027" s="841" t="s">
        <v>730</v>
      </c>
      <c r="K1027" s="841">
        <v>4</v>
      </c>
      <c r="L1027" s="841" t="s">
        <v>731</v>
      </c>
      <c r="M1027" s="841">
        <v>43600</v>
      </c>
      <c r="N1027" s="841" t="s">
        <v>742</v>
      </c>
      <c r="O1027" s="841">
        <v>122380</v>
      </c>
      <c r="P1027" s="841">
        <v>78780</v>
      </c>
      <c r="Q1027" s="841">
        <v>17610</v>
      </c>
      <c r="R1027" s="841">
        <v>22610</v>
      </c>
      <c r="S1027" s="841"/>
      <c r="T1027" s="841"/>
      <c r="U1027" s="841"/>
      <c r="V1027" s="841" t="s">
        <v>1003</v>
      </c>
      <c r="W1027" s="841">
        <v>1</v>
      </c>
      <c r="X1027" s="841"/>
    </row>
    <row r="1028" spans="1:24" ht="12.75" customHeight="1">
      <c r="A1028" s="841">
        <v>1605</v>
      </c>
      <c r="B1028" s="841">
        <v>2813</v>
      </c>
      <c r="C1028" s="841" t="s">
        <v>766</v>
      </c>
      <c r="D1028" s="841" t="s">
        <v>767</v>
      </c>
      <c r="E1028" s="841">
        <v>23431</v>
      </c>
      <c r="F1028" s="841" t="s">
        <v>102</v>
      </c>
      <c r="G1028" s="841" t="s">
        <v>5861</v>
      </c>
      <c r="H1028" s="841" t="s">
        <v>5862</v>
      </c>
      <c r="I1028" s="841"/>
      <c r="J1028" s="841" t="s">
        <v>730</v>
      </c>
      <c r="K1028" s="841">
        <v>2</v>
      </c>
      <c r="L1028" s="841" t="s">
        <v>731</v>
      </c>
      <c r="M1028" s="841">
        <v>43600</v>
      </c>
      <c r="N1028" s="841" t="s">
        <v>769</v>
      </c>
      <c r="O1028" s="841">
        <v>101540</v>
      </c>
      <c r="P1028" s="841">
        <v>57940</v>
      </c>
      <c r="Q1028" s="841">
        <v>17610</v>
      </c>
      <c r="R1028" s="841">
        <v>17000</v>
      </c>
      <c r="S1028" s="841"/>
      <c r="T1028" s="841"/>
      <c r="U1028" s="841"/>
      <c r="V1028" s="841" t="s">
        <v>1003</v>
      </c>
      <c r="W1028" s="841">
        <v>1</v>
      </c>
      <c r="X1028" s="841"/>
    </row>
    <row r="1029" spans="1:24" ht="12.75" customHeight="1">
      <c r="A1029" s="841">
        <v>1535</v>
      </c>
      <c r="B1029" s="841">
        <v>2824</v>
      </c>
      <c r="C1029" s="841" t="s">
        <v>1097</v>
      </c>
      <c r="D1029" s="841" t="s">
        <v>1112</v>
      </c>
      <c r="E1029" s="841">
        <v>23432</v>
      </c>
      <c r="F1029" s="841" t="s">
        <v>102</v>
      </c>
      <c r="G1029" s="841" t="s">
        <v>2020</v>
      </c>
      <c r="H1029" s="832" t="s">
        <v>1997</v>
      </c>
      <c r="I1029" s="841"/>
      <c r="J1029" s="841" t="s">
        <v>730</v>
      </c>
      <c r="K1029" s="841">
        <v>2</v>
      </c>
      <c r="L1029" s="841" t="s">
        <v>731</v>
      </c>
      <c r="M1029" s="841">
        <v>43600</v>
      </c>
      <c r="N1029" s="841" t="s">
        <v>817</v>
      </c>
      <c r="O1029" s="841">
        <v>164010</v>
      </c>
      <c r="P1029" s="841">
        <v>120410</v>
      </c>
      <c r="Q1029" s="841">
        <v>17610</v>
      </c>
      <c r="R1029" s="841">
        <v>22610</v>
      </c>
      <c r="S1029" s="841"/>
      <c r="T1029" s="841"/>
      <c r="U1029" s="841"/>
      <c r="V1029" s="841" t="s">
        <v>1003</v>
      </c>
      <c r="W1029" s="841">
        <v>1</v>
      </c>
      <c r="X1029" s="841"/>
    </row>
    <row r="1030" spans="1:24" ht="12.75" customHeight="1">
      <c r="A1030" s="841">
        <v>1039</v>
      </c>
      <c r="B1030" s="841">
        <v>2840</v>
      </c>
      <c r="C1030" s="841" t="s">
        <v>726</v>
      </c>
      <c r="D1030" s="841" t="s">
        <v>919</v>
      </c>
      <c r="E1030" s="841">
        <v>23433</v>
      </c>
      <c r="F1030" s="841" t="s">
        <v>102</v>
      </c>
      <c r="G1030" s="841" t="s">
        <v>2021</v>
      </c>
      <c r="H1030" s="832" t="s">
        <v>2022</v>
      </c>
      <c r="I1030" s="841"/>
      <c r="J1030" s="841" t="s">
        <v>730</v>
      </c>
      <c r="K1030" s="841">
        <v>3</v>
      </c>
      <c r="L1030" s="841" t="s">
        <v>1077</v>
      </c>
      <c r="M1030" s="841">
        <v>0</v>
      </c>
      <c r="N1030" s="841" t="s">
        <v>732</v>
      </c>
      <c r="O1030" s="841">
        <v>94980</v>
      </c>
      <c r="P1030" s="841">
        <v>94980</v>
      </c>
      <c r="Q1030" s="841">
        <v>17610</v>
      </c>
      <c r="R1030" s="841">
        <v>29240</v>
      </c>
      <c r="S1030" s="841"/>
      <c r="T1030" s="841"/>
      <c r="U1030" s="841"/>
      <c r="V1030" s="841" t="s">
        <v>1003</v>
      </c>
      <c r="W1030" s="841">
        <v>4</v>
      </c>
      <c r="X1030" s="841"/>
    </row>
    <row r="1031" spans="1:24" ht="12.75" customHeight="1">
      <c r="A1031" s="841">
        <v>1039</v>
      </c>
      <c r="B1031" s="841">
        <v>2840</v>
      </c>
      <c r="C1031" s="841" t="s">
        <v>726</v>
      </c>
      <c r="D1031" s="841" t="s">
        <v>919</v>
      </c>
      <c r="E1031" s="841">
        <v>23434</v>
      </c>
      <c r="F1031" s="841" t="s">
        <v>102</v>
      </c>
      <c r="G1031" s="841" t="s">
        <v>2023</v>
      </c>
      <c r="H1031" s="832" t="s">
        <v>1893</v>
      </c>
      <c r="I1031" s="841"/>
      <c r="J1031" s="841" t="s">
        <v>730</v>
      </c>
      <c r="K1031" s="841">
        <v>3</v>
      </c>
      <c r="L1031" s="841" t="s">
        <v>1077</v>
      </c>
      <c r="M1031" s="841">
        <v>0</v>
      </c>
      <c r="N1031" s="841" t="s">
        <v>732</v>
      </c>
      <c r="O1031" s="841">
        <v>94980</v>
      </c>
      <c r="P1031" s="841">
        <v>94980</v>
      </c>
      <c r="Q1031" s="841">
        <v>17610</v>
      </c>
      <c r="R1031" s="841">
        <v>29240</v>
      </c>
      <c r="S1031" s="841"/>
      <c r="T1031" s="841"/>
      <c r="U1031" s="841"/>
      <c r="V1031" s="841" t="s">
        <v>1003</v>
      </c>
      <c r="W1031" s="841">
        <v>4</v>
      </c>
      <c r="X1031" s="841"/>
    </row>
    <row r="1032" spans="1:24" ht="12.75" customHeight="1">
      <c r="A1032" s="841">
        <v>1575</v>
      </c>
      <c r="B1032" s="841">
        <v>2840</v>
      </c>
      <c r="C1032" s="841" t="s">
        <v>726</v>
      </c>
      <c r="D1032" s="841" t="s">
        <v>745</v>
      </c>
      <c r="E1032" s="841">
        <v>23435</v>
      </c>
      <c r="F1032" s="841" t="s">
        <v>102</v>
      </c>
      <c r="G1032" s="841" t="s">
        <v>2024</v>
      </c>
      <c r="H1032" s="832" t="s">
        <v>1938</v>
      </c>
      <c r="I1032" s="841"/>
      <c r="J1032" s="841" t="s">
        <v>730</v>
      </c>
      <c r="K1032" s="841">
        <v>2</v>
      </c>
      <c r="L1032" s="841" t="s">
        <v>731</v>
      </c>
      <c r="M1032" s="841">
        <v>43600</v>
      </c>
      <c r="N1032" s="841" t="s">
        <v>732</v>
      </c>
      <c r="O1032" s="841">
        <v>94980</v>
      </c>
      <c r="P1032" s="841">
        <v>51380</v>
      </c>
      <c r="Q1032" s="841">
        <v>17610</v>
      </c>
      <c r="R1032" s="841">
        <v>22610</v>
      </c>
      <c r="S1032" s="841"/>
      <c r="T1032" s="841"/>
      <c r="U1032" s="841"/>
      <c r="V1032" s="841" t="s">
        <v>1003</v>
      </c>
      <c r="W1032" s="841">
        <v>1</v>
      </c>
      <c r="X1032" s="841"/>
    </row>
    <row r="1033" spans="1:24" ht="12.75" customHeight="1">
      <c r="A1033" s="841">
        <v>1125</v>
      </c>
      <c r="B1033" s="841">
        <v>2808</v>
      </c>
      <c r="C1033" s="841" t="s">
        <v>846</v>
      </c>
      <c r="D1033" s="841" t="s">
        <v>1112</v>
      </c>
      <c r="E1033" s="841">
        <v>23439</v>
      </c>
      <c r="F1033" s="841" t="s">
        <v>102</v>
      </c>
      <c r="G1033" s="841" t="s">
        <v>2025</v>
      </c>
      <c r="H1033" s="832" t="s">
        <v>1842</v>
      </c>
      <c r="I1033" s="841"/>
      <c r="J1033" s="841" t="s">
        <v>730</v>
      </c>
      <c r="K1033" s="841">
        <v>5</v>
      </c>
      <c r="L1033" s="841" t="s">
        <v>731</v>
      </c>
      <c r="M1033" s="841">
        <v>43600</v>
      </c>
      <c r="N1033" s="841" t="s">
        <v>742</v>
      </c>
      <c r="O1033" s="841">
        <v>122380</v>
      </c>
      <c r="P1033" s="841">
        <v>78780</v>
      </c>
      <c r="Q1033" s="841">
        <v>17610</v>
      </c>
      <c r="R1033" s="841">
        <v>22610</v>
      </c>
      <c r="S1033" s="841"/>
      <c r="T1033" s="841"/>
      <c r="U1033" s="841"/>
      <c r="V1033" s="841" t="s">
        <v>1003</v>
      </c>
      <c r="W1033" s="841">
        <v>1</v>
      </c>
      <c r="X1033" s="841"/>
    </row>
    <row r="1034" spans="1:24" ht="12.75" customHeight="1">
      <c r="A1034" s="841">
        <v>1125</v>
      </c>
      <c r="B1034" s="841">
        <v>2808</v>
      </c>
      <c r="C1034" s="841" t="s">
        <v>846</v>
      </c>
      <c r="D1034" s="841" t="s">
        <v>1112</v>
      </c>
      <c r="E1034" s="841">
        <v>23440</v>
      </c>
      <c r="F1034" s="841" t="s">
        <v>102</v>
      </c>
      <c r="G1034" s="841" t="s">
        <v>2026</v>
      </c>
      <c r="H1034" s="832" t="s">
        <v>1842</v>
      </c>
      <c r="I1034" s="841"/>
      <c r="J1034" s="841" t="s">
        <v>730</v>
      </c>
      <c r="K1034" s="841">
        <v>5</v>
      </c>
      <c r="L1034" s="841" t="s">
        <v>731</v>
      </c>
      <c r="M1034" s="841">
        <v>43600</v>
      </c>
      <c r="N1034" s="841" t="s">
        <v>742</v>
      </c>
      <c r="O1034" s="841">
        <v>122380</v>
      </c>
      <c r="P1034" s="841">
        <v>78780</v>
      </c>
      <c r="Q1034" s="841">
        <v>17610</v>
      </c>
      <c r="R1034" s="841">
        <v>22610</v>
      </c>
      <c r="S1034" s="841"/>
      <c r="T1034" s="841"/>
      <c r="U1034" s="841"/>
      <c r="V1034" s="841" t="s">
        <v>1003</v>
      </c>
      <c r="W1034" s="841">
        <v>1</v>
      </c>
      <c r="X1034" s="841"/>
    </row>
    <row r="1035" spans="1:24" ht="12.75" customHeight="1">
      <c r="A1035" s="841">
        <v>1575</v>
      </c>
      <c r="B1035" s="841">
        <v>2840</v>
      </c>
      <c r="C1035" s="841" t="s">
        <v>726</v>
      </c>
      <c r="D1035" s="841" t="s">
        <v>745</v>
      </c>
      <c r="E1035" s="841">
        <v>23441</v>
      </c>
      <c r="F1035" s="841" t="s">
        <v>102</v>
      </c>
      <c r="G1035" s="841" t="s">
        <v>2027</v>
      </c>
      <c r="H1035" s="832" t="s">
        <v>1997</v>
      </c>
      <c r="I1035" s="841"/>
      <c r="J1035" s="841" t="s">
        <v>730</v>
      </c>
      <c r="K1035" s="841">
        <v>2</v>
      </c>
      <c r="L1035" s="841" t="s">
        <v>1116</v>
      </c>
      <c r="M1035" s="841">
        <v>43600</v>
      </c>
      <c r="N1035" s="841" t="s">
        <v>732</v>
      </c>
      <c r="O1035" s="841">
        <v>94980</v>
      </c>
      <c r="P1035" s="841">
        <v>51380</v>
      </c>
      <c r="Q1035" s="841">
        <v>17610</v>
      </c>
      <c r="R1035" s="841">
        <v>22610</v>
      </c>
      <c r="S1035" s="841"/>
      <c r="T1035" s="841"/>
      <c r="U1035" s="841"/>
      <c r="V1035" s="841" t="s">
        <v>1003</v>
      </c>
      <c r="W1035" s="841">
        <v>1</v>
      </c>
      <c r="X1035" s="841"/>
    </row>
    <row r="1036" spans="1:24" ht="12.75" customHeight="1">
      <c r="A1036" s="841">
        <v>1912</v>
      </c>
      <c r="B1036" s="841">
        <v>2840</v>
      </c>
      <c r="C1036" s="841" t="s">
        <v>726</v>
      </c>
      <c r="D1036" s="841" t="s">
        <v>923</v>
      </c>
      <c r="E1036" s="841">
        <v>23443</v>
      </c>
      <c r="F1036" s="841" t="s">
        <v>102</v>
      </c>
      <c r="G1036" s="841" t="s">
        <v>2332</v>
      </c>
      <c r="H1036" s="841" t="s">
        <v>5863</v>
      </c>
      <c r="I1036" s="841"/>
      <c r="J1036" s="841" t="s">
        <v>730</v>
      </c>
      <c r="K1036" s="841">
        <v>1</v>
      </c>
      <c r="L1036" s="841" t="s">
        <v>1116</v>
      </c>
      <c r="M1036" s="841">
        <v>43600</v>
      </c>
      <c r="N1036" s="841" t="s">
        <v>732</v>
      </c>
      <c r="O1036" s="841">
        <v>94980</v>
      </c>
      <c r="P1036" s="841">
        <v>51380</v>
      </c>
      <c r="Q1036" s="841">
        <v>9180</v>
      </c>
      <c r="R1036" s="841">
        <v>8350</v>
      </c>
      <c r="S1036" s="841"/>
      <c r="T1036" s="841"/>
      <c r="U1036" s="841"/>
      <c r="V1036" s="841" t="s">
        <v>1003</v>
      </c>
      <c r="W1036" s="841">
        <v>3</v>
      </c>
      <c r="X1036" s="841"/>
    </row>
    <row r="1037" spans="1:24" ht="12.75" customHeight="1">
      <c r="A1037" s="841">
        <v>1912</v>
      </c>
      <c r="B1037" s="841">
        <v>2840</v>
      </c>
      <c r="C1037" s="841" t="s">
        <v>726</v>
      </c>
      <c r="D1037" s="841" t="s">
        <v>923</v>
      </c>
      <c r="E1037" s="841">
        <v>23444</v>
      </c>
      <c r="F1037" s="841" t="s">
        <v>102</v>
      </c>
      <c r="G1037" s="841" t="s">
        <v>3365</v>
      </c>
      <c r="H1037" s="841" t="s">
        <v>5862</v>
      </c>
      <c r="I1037" s="841"/>
      <c r="J1037" s="841" t="s">
        <v>730</v>
      </c>
      <c r="K1037" s="841">
        <v>2</v>
      </c>
      <c r="L1037" s="841" t="s">
        <v>731</v>
      </c>
      <c r="M1037" s="841">
        <v>43600</v>
      </c>
      <c r="N1037" s="841" t="s">
        <v>732</v>
      </c>
      <c r="O1037" s="841">
        <v>94980</v>
      </c>
      <c r="P1037" s="841">
        <v>51380</v>
      </c>
      <c r="Q1037" s="841">
        <v>9180</v>
      </c>
      <c r="R1037" s="841">
        <v>8350</v>
      </c>
      <c r="S1037" s="841"/>
      <c r="T1037" s="841"/>
      <c r="U1037" s="841"/>
      <c r="V1037" s="841" t="s">
        <v>1003</v>
      </c>
      <c r="W1037" s="841">
        <v>3</v>
      </c>
      <c r="X1037" s="841"/>
    </row>
    <row r="1038" spans="1:24" ht="12.75" customHeight="1">
      <c r="A1038" s="841">
        <v>1912</v>
      </c>
      <c r="B1038" s="841">
        <v>2840</v>
      </c>
      <c r="C1038" s="841" t="s">
        <v>726</v>
      </c>
      <c r="D1038" s="841" t="s">
        <v>923</v>
      </c>
      <c r="E1038" s="841">
        <v>23445</v>
      </c>
      <c r="F1038" s="841" t="s">
        <v>102</v>
      </c>
      <c r="G1038" s="841" t="s">
        <v>5864</v>
      </c>
      <c r="H1038" s="841" t="s">
        <v>5862</v>
      </c>
      <c r="I1038" s="841"/>
      <c r="J1038" s="841" t="s">
        <v>730</v>
      </c>
      <c r="K1038" s="841">
        <v>2</v>
      </c>
      <c r="L1038" s="841" t="s">
        <v>731</v>
      </c>
      <c r="M1038" s="841">
        <v>43600</v>
      </c>
      <c r="N1038" s="841" t="s">
        <v>732</v>
      </c>
      <c r="O1038" s="841">
        <v>94980</v>
      </c>
      <c r="P1038" s="841">
        <v>51380</v>
      </c>
      <c r="Q1038" s="841">
        <v>9180</v>
      </c>
      <c r="R1038" s="841">
        <v>8350</v>
      </c>
      <c r="S1038" s="841"/>
      <c r="T1038" s="841"/>
      <c r="U1038" s="841"/>
      <c r="V1038" s="841" t="s">
        <v>1003</v>
      </c>
      <c r="W1038" s="841">
        <v>3</v>
      </c>
      <c r="X1038" s="841"/>
    </row>
    <row r="1039" spans="1:24" ht="12.75" customHeight="1">
      <c r="A1039" s="841">
        <v>1445</v>
      </c>
      <c r="B1039" s="841">
        <v>2840</v>
      </c>
      <c r="C1039" s="841" t="s">
        <v>726</v>
      </c>
      <c r="D1039" s="841" t="s">
        <v>745</v>
      </c>
      <c r="E1039" s="841">
        <v>23447</v>
      </c>
      <c r="F1039" s="841" t="s">
        <v>102</v>
      </c>
      <c r="G1039" s="841" t="s">
        <v>5865</v>
      </c>
      <c r="H1039" s="841" t="s">
        <v>5866</v>
      </c>
      <c r="I1039" s="841"/>
      <c r="J1039" s="841" t="s">
        <v>730</v>
      </c>
      <c r="K1039" s="841">
        <v>2</v>
      </c>
      <c r="L1039" s="841" t="s">
        <v>731</v>
      </c>
      <c r="M1039" s="841">
        <v>43600</v>
      </c>
      <c r="N1039" s="841" t="s">
        <v>732</v>
      </c>
      <c r="O1039" s="841">
        <v>94980</v>
      </c>
      <c r="P1039" s="841">
        <v>51380</v>
      </c>
      <c r="Q1039" s="841">
        <v>17610</v>
      </c>
      <c r="R1039" s="841">
        <v>22610</v>
      </c>
      <c r="S1039" s="841"/>
      <c r="T1039" s="841"/>
      <c r="U1039" s="841"/>
      <c r="V1039" s="841" t="s">
        <v>1003</v>
      </c>
      <c r="W1039" s="841">
        <v>1</v>
      </c>
      <c r="X1039" s="841"/>
    </row>
    <row r="1040" spans="1:24" ht="12.75" customHeight="1">
      <c r="A1040" s="841">
        <v>1430</v>
      </c>
      <c r="B1040" s="841">
        <v>2840</v>
      </c>
      <c r="C1040" s="841" t="s">
        <v>726</v>
      </c>
      <c r="D1040" s="841" t="s">
        <v>1732</v>
      </c>
      <c r="E1040" s="841">
        <v>23448</v>
      </c>
      <c r="F1040" s="841" t="s">
        <v>102</v>
      </c>
      <c r="G1040" s="841" t="s">
        <v>2028</v>
      </c>
      <c r="H1040" s="832" t="s">
        <v>2029</v>
      </c>
      <c r="I1040" s="841"/>
      <c r="J1040" s="841" t="s">
        <v>730</v>
      </c>
      <c r="K1040" s="841">
        <v>3</v>
      </c>
      <c r="L1040" s="841" t="s">
        <v>731</v>
      </c>
      <c r="M1040" s="841">
        <v>43600</v>
      </c>
      <c r="N1040" s="841" t="s">
        <v>732</v>
      </c>
      <c r="O1040" s="841">
        <v>94980</v>
      </c>
      <c r="P1040" s="841">
        <v>51380</v>
      </c>
      <c r="Q1040" s="841">
        <v>17610</v>
      </c>
      <c r="R1040" s="841">
        <v>22610</v>
      </c>
      <c r="S1040" s="841"/>
      <c r="T1040" s="841"/>
      <c r="U1040" s="841"/>
      <c r="V1040" s="841" t="s">
        <v>1003</v>
      </c>
      <c r="W1040" s="841">
        <v>8</v>
      </c>
      <c r="X1040" s="841"/>
    </row>
    <row r="1041" spans="1:24" ht="12.75" customHeight="1">
      <c r="A1041" s="841">
        <v>1039</v>
      </c>
      <c r="B1041" s="841">
        <v>2840</v>
      </c>
      <c r="C1041" s="841" t="s">
        <v>726</v>
      </c>
      <c r="D1041" s="841" t="s">
        <v>919</v>
      </c>
      <c r="E1041" s="841">
        <v>23449</v>
      </c>
      <c r="F1041" s="841" t="s">
        <v>102</v>
      </c>
      <c r="G1041" s="841" t="s">
        <v>2030</v>
      </c>
      <c r="H1041" s="832" t="s">
        <v>1997</v>
      </c>
      <c r="I1041" s="841"/>
      <c r="J1041" s="841" t="s">
        <v>730</v>
      </c>
      <c r="K1041" s="841">
        <v>2</v>
      </c>
      <c r="L1041" s="841" t="s">
        <v>1077</v>
      </c>
      <c r="M1041" s="841">
        <v>0</v>
      </c>
      <c r="N1041" s="841" t="s">
        <v>732</v>
      </c>
      <c r="O1041" s="841">
        <v>94980</v>
      </c>
      <c r="P1041" s="841">
        <v>94980</v>
      </c>
      <c r="Q1041" s="841">
        <v>17610</v>
      </c>
      <c r="R1041" s="841">
        <v>29240</v>
      </c>
      <c r="S1041" s="841"/>
      <c r="T1041" s="841"/>
      <c r="U1041" s="841"/>
      <c r="V1041" s="841" t="s">
        <v>1003</v>
      </c>
      <c r="W1041" s="841">
        <v>3</v>
      </c>
      <c r="X1041" s="841"/>
    </row>
    <row r="1042" spans="1:24" ht="12.75" customHeight="1">
      <c r="A1042" s="841">
        <v>1039</v>
      </c>
      <c r="B1042" s="841">
        <v>2840</v>
      </c>
      <c r="C1042" s="841" t="s">
        <v>726</v>
      </c>
      <c r="D1042" s="841" t="s">
        <v>919</v>
      </c>
      <c r="E1042" s="841">
        <v>23450</v>
      </c>
      <c r="F1042" s="841" t="s">
        <v>102</v>
      </c>
      <c r="G1042" s="841" t="s">
        <v>2031</v>
      </c>
      <c r="H1042" s="832" t="s">
        <v>1997</v>
      </c>
      <c r="I1042" s="841"/>
      <c r="J1042" s="841" t="s">
        <v>730</v>
      </c>
      <c r="K1042" s="841">
        <v>3</v>
      </c>
      <c r="L1042" s="841" t="s">
        <v>1077</v>
      </c>
      <c r="M1042" s="841">
        <v>0</v>
      </c>
      <c r="N1042" s="841" t="s">
        <v>732</v>
      </c>
      <c r="O1042" s="841">
        <v>94980</v>
      </c>
      <c r="P1042" s="841">
        <v>94980</v>
      </c>
      <c r="Q1042" s="841">
        <v>17610</v>
      </c>
      <c r="R1042" s="841">
        <v>29240</v>
      </c>
      <c r="S1042" s="841"/>
      <c r="T1042" s="841"/>
      <c r="U1042" s="841"/>
      <c r="V1042" s="841" t="s">
        <v>1003</v>
      </c>
      <c r="W1042" s="841">
        <v>3</v>
      </c>
      <c r="X1042" s="841"/>
    </row>
    <row r="1043" spans="1:24" ht="12.75" customHeight="1">
      <c r="A1043" s="841">
        <v>1445</v>
      </c>
      <c r="B1043" s="841">
        <v>2840</v>
      </c>
      <c r="C1043" s="841" t="s">
        <v>726</v>
      </c>
      <c r="D1043" s="841" t="s">
        <v>745</v>
      </c>
      <c r="E1043" s="841">
        <v>23451</v>
      </c>
      <c r="F1043" s="841" t="s">
        <v>102</v>
      </c>
      <c r="G1043" s="841" t="s">
        <v>5867</v>
      </c>
      <c r="H1043" s="841" t="s">
        <v>5866</v>
      </c>
      <c r="I1043" s="841"/>
      <c r="J1043" s="841" t="s">
        <v>730</v>
      </c>
      <c r="K1043" s="841">
        <v>2</v>
      </c>
      <c r="L1043" s="841" t="s">
        <v>731</v>
      </c>
      <c r="M1043" s="841">
        <v>43600</v>
      </c>
      <c r="N1043" s="841" t="s">
        <v>732</v>
      </c>
      <c r="O1043" s="841">
        <v>94980</v>
      </c>
      <c r="P1043" s="841">
        <v>51380</v>
      </c>
      <c r="Q1043" s="841">
        <v>17610</v>
      </c>
      <c r="R1043" s="841">
        <v>22610</v>
      </c>
      <c r="S1043" s="841"/>
      <c r="T1043" s="841"/>
      <c r="U1043" s="841"/>
      <c r="V1043" s="841" t="s">
        <v>1003</v>
      </c>
      <c r="W1043" s="841">
        <v>1</v>
      </c>
      <c r="X1043" s="841"/>
    </row>
    <row r="1044" spans="1:24" ht="12.75" customHeight="1">
      <c r="A1044" s="841">
        <v>1906</v>
      </c>
      <c r="B1044" s="841">
        <v>2840</v>
      </c>
      <c r="C1044" s="841" t="s">
        <v>726</v>
      </c>
      <c r="D1044" s="841" t="s">
        <v>923</v>
      </c>
      <c r="E1044" s="841">
        <v>23452</v>
      </c>
      <c r="F1044" s="841" t="s">
        <v>102</v>
      </c>
      <c r="G1044" s="841" t="s">
        <v>5868</v>
      </c>
      <c r="H1044" s="841" t="s">
        <v>5863</v>
      </c>
      <c r="I1044" s="841"/>
      <c r="J1044" s="841" t="s">
        <v>730</v>
      </c>
      <c r="K1044" s="841">
        <v>1</v>
      </c>
      <c r="L1044" s="841" t="s">
        <v>731</v>
      </c>
      <c r="M1044" s="841">
        <v>43600</v>
      </c>
      <c r="N1044" s="841" t="s">
        <v>732</v>
      </c>
      <c r="O1044" s="841">
        <v>94980</v>
      </c>
      <c r="P1044" s="841">
        <v>51380</v>
      </c>
      <c r="Q1044" s="841">
        <v>9180</v>
      </c>
      <c r="R1044" s="841">
        <v>8350</v>
      </c>
      <c r="S1044" s="841"/>
      <c r="T1044" s="841"/>
      <c r="U1044" s="841"/>
      <c r="V1044" s="841" t="s">
        <v>1003</v>
      </c>
      <c r="W1044" s="841">
        <v>5</v>
      </c>
      <c r="X1044" s="841"/>
    </row>
    <row r="1045" spans="1:24" ht="12.75" customHeight="1">
      <c r="A1045" s="841">
        <v>1906</v>
      </c>
      <c r="B1045" s="841">
        <v>2840</v>
      </c>
      <c r="C1045" s="841" t="s">
        <v>726</v>
      </c>
      <c r="D1045" s="841" t="s">
        <v>923</v>
      </c>
      <c r="E1045" s="841">
        <v>23453</v>
      </c>
      <c r="F1045" s="841" t="s">
        <v>102</v>
      </c>
      <c r="G1045" s="841" t="s">
        <v>5869</v>
      </c>
      <c r="H1045" s="841" t="s">
        <v>5870</v>
      </c>
      <c r="I1045" s="841"/>
      <c r="J1045" s="841" t="s">
        <v>730</v>
      </c>
      <c r="K1045" s="841">
        <v>1</v>
      </c>
      <c r="L1045" s="841" t="s">
        <v>731</v>
      </c>
      <c r="M1045" s="841">
        <v>43600</v>
      </c>
      <c r="N1045" s="841" t="s">
        <v>732</v>
      </c>
      <c r="O1045" s="841">
        <v>94980</v>
      </c>
      <c r="P1045" s="841">
        <v>51380</v>
      </c>
      <c r="Q1045" s="841">
        <v>9180</v>
      </c>
      <c r="R1045" s="841">
        <v>8350</v>
      </c>
      <c r="S1045" s="841"/>
      <c r="T1045" s="841"/>
      <c r="U1045" s="841"/>
      <c r="V1045" s="841" t="s">
        <v>1003</v>
      </c>
      <c r="W1045" s="841">
        <v>5</v>
      </c>
      <c r="X1045" s="841"/>
    </row>
    <row r="1046" spans="1:24" ht="12.75" customHeight="1">
      <c r="A1046" s="841">
        <v>1906</v>
      </c>
      <c r="B1046" s="841">
        <v>2840</v>
      </c>
      <c r="C1046" s="841" t="s">
        <v>726</v>
      </c>
      <c r="D1046" s="841" t="s">
        <v>923</v>
      </c>
      <c r="E1046" s="841">
        <v>23454</v>
      </c>
      <c r="F1046" s="841" t="s">
        <v>102</v>
      </c>
      <c r="G1046" s="841" t="s">
        <v>5871</v>
      </c>
      <c r="H1046" s="841" t="s">
        <v>1115</v>
      </c>
      <c r="I1046" s="841"/>
      <c r="J1046" s="841" t="s">
        <v>730</v>
      </c>
      <c r="K1046" s="841">
        <v>1</v>
      </c>
      <c r="L1046" s="841" t="s">
        <v>731</v>
      </c>
      <c r="M1046" s="841">
        <v>43600</v>
      </c>
      <c r="N1046" s="841" t="s">
        <v>732</v>
      </c>
      <c r="O1046" s="841">
        <v>94980</v>
      </c>
      <c r="P1046" s="841">
        <v>51380</v>
      </c>
      <c r="Q1046" s="841">
        <v>9180</v>
      </c>
      <c r="R1046" s="841">
        <v>8350</v>
      </c>
      <c r="S1046" s="841"/>
      <c r="T1046" s="841"/>
      <c r="U1046" s="841"/>
      <c r="V1046" s="841" t="s">
        <v>1003</v>
      </c>
      <c r="W1046" s="841">
        <v>5</v>
      </c>
      <c r="X1046" s="841"/>
    </row>
    <row r="1047" spans="1:24" ht="12.75" customHeight="1">
      <c r="A1047" s="841">
        <v>1906</v>
      </c>
      <c r="B1047" s="841">
        <v>2840</v>
      </c>
      <c r="C1047" s="841" t="s">
        <v>726</v>
      </c>
      <c r="D1047" s="841" t="s">
        <v>923</v>
      </c>
      <c r="E1047" s="841">
        <v>23455</v>
      </c>
      <c r="F1047" s="841" t="s">
        <v>102</v>
      </c>
      <c r="G1047" s="841" t="s">
        <v>5872</v>
      </c>
      <c r="H1047" s="841" t="s">
        <v>1115</v>
      </c>
      <c r="I1047" s="841"/>
      <c r="J1047" s="841" t="s">
        <v>730</v>
      </c>
      <c r="K1047" s="841">
        <v>1</v>
      </c>
      <c r="L1047" s="841" t="s">
        <v>731</v>
      </c>
      <c r="M1047" s="841">
        <v>43600</v>
      </c>
      <c r="N1047" s="841" t="s">
        <v>732</v>
      </c>
      <c r="O1047" s="841">
        <v>94980</v>
      </c>
      <c r="P1047" s="841">
        <v>51380</v>
      </c>
      <c r="Q1047" s="841">
        <v>9180</v>
      </c>
      <c r="R1047" s="841">
        <v>8350</v>
      </c>
      <c r="S1047" s="841"/>
      <c r="T1047" s="841"/>
      <c r="U1047" s="841"/>
      <c r="V1047" s="841" t="s">
        <v>1003</v>
      </c>
      <c r="W1047" s="841">
        <v>5</v>
      </c>
      <c r="X1047" s="841"/>
    </row>
    <row r="1048" spans="1:24" ht="12.75" customHeight="1">
      <c r="A1048" s="841">
        <v>1255</v>
      </c>
      <c r="B1048" s="841">
        <v>2817</v>
      </c>
      <c r="C1048" s="841" t="s">
        <v>1316</v>
      </c>
      <c r="D1048" s="841" t="s">
        <v>1112</v>
      </c>
      <c r="E1048" s="841">
        <v>23456</v>
      </c>
      <c r="F1048" s="841" t="s">
        <v>102</v>
      </c>
      <c r="G1048" s="841" t="s">
        <v>2032</v>
      </c>
      <c r="H1048" s="832" t="s">
        <v>2033</v>
      </c>
      <c r="I1048" s="841"/>
      <c r="J1048" s="841" t="s">
        <v>730</v>
      </c>
      <c r="K1048" s="841">
        <v>1</v>
      </c>
      <c r="L1048" s="841" t="s">
        <v>731</v>
      </c>
      <c r="M1048" s="841">
        <v>43600</v>
      </c>
      <c r="N1048" s="841" t="s">
        <v>1029</v>
      </c>
      <c r="O1048" s="841">
        <v>135650</v>
      </c>
      <c r="P1048" s="841">
        <v>92050</v>
      </c>
      <c r="Q1048" s="841">
        <v>17610</v>
      </c>
      <c r="R1048" s="841">
        <v>22610</v>
      </c>
      <c r="S1048" s="841"/>
      <c r="T1048" s="841"/>
      <c r="U1048" s="841"/>
      <c r="V1048" s="841" t="s">
        <v>1003</v>
      </c>
      <c r="W1048" s="841">
        <v>1</v>
      </c>
      <c r="X1048" s="841"/>
    </row>
    <row r="1049" spans="1:24" ht="12.75" customHeight="1">
      <c r="A1049" s="841">
        <v>1255</v>
      </c>
      <c r="B1049" s="841">
        <v>2817</v>
      </c>
      <c r="C1049" s="841" t="s">
        <v>1316</v>
      </c>
      <c r="D1049" s="841" t="s">
        <v>1112</v>
      </c>
      <c r="E1049" s="841">
        <v>23459</v>
      </c>
      <c r="F1049" s="841" t="s">
        <v>102</v>
      </c>
      <c r="G1049" s="841" t="s">
        <v>2034</v>
      </c>
      <c r="H1049" s="832" t="s">
        <v>2033</v>
      </c>
      <c r="I1049" s="841"/>
      <c r="J1049" s="841" t="s">
        <v>730</v>
      </c>
      <c r="K1049" s="841">
        <v>2</v>
      </c>
      <c r="L1049" s="841" t="s">
        <v>731</v>
      </c>
      <c r="M1049" s="841">
        <v>43600</v>
      </c>
      <c r="N1049" s="841" t="s">
        <v>1029</v>
      </c>
      <c r="O1049" s="841">
        <v>135650</v>
      </c>
      <c r="P1049" s="841">
        <v>92050</v>
      </c>
      <c r="Q1049" s="841">
        <v>17610</v>
      </c>
      <c r="R1049" s="841">
        <v>22610</v>
      </c>
      <c r="S1049" s="841"/>
      <c r="T1049" s="841"/>
      <c r="U1049" s="841"/>
      <c r="V1049" s="841" t="s">
        <v>1003</v>
      </c>
      <c r="W1049" s="841">
        <v>1</v>
      </c>
      <c r="X1049" s="841"/>
    </row>
    <row r="1050" spans="1:24" ht="12.75" customHeight="1">
      <c r="A1050" s="841">
        <v>1575</v>
      </c>
      <c r="B1050" s="841">
        <v>2840</v>
      </c>
      <c r="C1050" s="841" t="s">
        <v>726</v>
      </c>
      <c r="D1050" s="841" t="s">
        <v>745</v>
      </c>
      <c r="E1050" s="841">
        <v>23460</v>
      </c>
      <c r="F1050" s="841" t="s">
        <v>102</v>
      </c>
      <c r="G1050" s="841" t="s">
        <v>2035</v>
      </c>
      <c r="H1050" s="832" t="s">
        <v>1997</v>
      </c>
      <c r="I1050" s="841"/>
      <c r="J1050" s="841" t="s">
        <v>730</v>
      </c>
      <c r="K1050" s="841">
        <v>2</v>
      </c>
      <c r="L1050" s="841" t="s">
        <v>731</v>
      </c>
      <c r="M1050" s="841">
        <v>43600</v>
      </c>
      <c r="N1050" s="841" t="s">
        <v>732</v>
      </c>
      <c r="O1050" s="841">
        <v>94980</v>
      </c>
      <c r="P1050" s="841">
        <v>51380</v>
      </c>
      <c r="Q1050" s="841">
        <v>17610</v>
      </c>
      <c r="R1050" s="841">
        <v>22610</v>
      </c>
      <c r="S1050" s="841"/>
      <c r="T1050" s="841"/>
      <c r="U1050" s="841"/>
      <c r="V1050" s="841" t="s">
        <v>1003</v>
      </c>
      <c r="W1050" s="841">
        <v>1</v>
      </c>
      <c r="X1050" s="841"/>
    </row>
    <row r="1051" spans="1:24" ht="12.75" customHeight="1">
      <c r="A1051" s="841">
        <v>1210</v>
      </c>
      <c r="B1051" s="841">
        <v>2805</v>
      </c>
      <c r="C1051" s="841" t="s">
        <v>1635</v>
      </c>
      <c r="D1051" s="841" t="s">
        <v>740</v>
      </c>
      <c r="E1051" s="841">
        <v>23461</v>
      </c>
      <c r="F1051" s="841" t="s">
        <v>102</v>
      </c>
      <c r="G1051" s="841" t="s">
        <v>2036</v>
      </c>
      <c r="H1051" s="832" t="s">
        <v>1842</v>
      </c>
      <c r="I1051" s="841"/>
      <c r="J1051" s="841" t="s">
        <v>730</v>
      </c>
      <c r="K1051" s="841">
        <v>60.5</v>
      </c>
      <c r="L1051" s="841" t="s">
        <v>731</v>
      </c>
      <c r="M1051" s="841">
        <v>43600</v>
      </c>
      <c r="N1051" s="841" t="s">
        <v>843</v>
      </c>
      <c r="O1051" s="841">
        <v>149210</v>
      </c>
      <c r="P1051" s="841">
        <v>105610</v>
      </c>
      <c r="Q1051" s="841">
        <v>17610</v>
      </c>
      <c r="R1051" s="841">
        <v>22610</v>
      </c>
      <c r="S1051" s="841"/>
      <c r="T1051" s="841"/>
      <c r="U1051" s="841"/>
      <c r="V1051" s="841" t="s">
        <v>1003</v>
      </c>
      <c r="W1051" s="841">
        <v>1</v>
      </c>
      <c r="X1051" s="841"/>
    </row>
    <row r="1052" spans="1:24" ht="12.75" customHeight="1">
      <c r="A1052" s="841">
        <v>1430</v>
      </c>
      <c r="B1052" s="841">
        <v>2840</v>
      </c>
      <c r="C1052" s="841" t="s">
        <v>726</v>
      </c>
      <c r="D1052" s="841" t="s">
        <v>1732</v>
      </c>
      <c r="E1052" s="841">
        <v>23464</v>
      </c>
      <c r="F1052" s="841" t="s">
        <v>102</v>
      </c>
      <c r="G1052" s="841" t="s">
        <v>2037</v>
      </c>
      <c r="H1052" s="832" t="s">
        <v>2038</v>
      </c>
      <c r="I1052" s="841"/>
      <c r="J1052" s="841" t="s">
        <v>730</v>
      </c>
      <c r="K1052" s="841">
        <v>2</v>
      </c>
      <c r="L1052" s="841" t="s">
        <v>731</v>
      </c>
      <c r="M1052" s="841">
        <v>43600</v>
      </c>
      <c r="N1052" s="841" t="s">
        <v>732</v>
      </c>
      <c r="O1052" s="841">
        <v>94980</v>
      </c>
      <c r="P1052" s="841">
        <v>51380</v>
      </c>
      <c r="Q1052" s="841">
        <v>17610</v>
      </c>
      <c r="R1052" s="841">
        <v>22610</v>
      </c>
      <c r="S1052" s="841"/>
      <c r="T1052" s="841"/>
      <c r="U1052" s="841"/>
      <c r="V1052" s="841" t="s">
        <v>1003</v>
      </c>
      <c r="W1052" s="841">
        <v>8</v>
      </c>
      <c r="X1052" s="841"/>
    </row>
    <row r="1053" spans="1:24" ht="12.75" customHeight="1">
      <c r="A1053" s="841">
        <v>16</v>
      </c>
      <c r="B1053" s="841">
        <v>2808</v>
      </c>
      <c r="C1053" s="841" t="s">
        <v>846</v>
      </c>
      <c r="D1053" s="841" t="s">
        <v>767</v>
      </c>
      <c r="E1053" s="841">
        <v>23465</v>
      </c>
      <c r="F1053" s="841" t="s">
        <v>102</v>
      </c>
      <c r="G1053" s="841" t="s">
        <v>2039</v>
      </c>
      <c r="H1053" s="832" t="s">
        <v>1985</v>
      </c>
      <c r="I1053" s="841"/>
      <c r="J1053" s="841" t="s">
        <v>730</v>
      </c>
      <c r="K1053" s="841">
        <v>2</v>
      </c>
      <c r="L1053" s="841" t="s">
        <v>731</v>
      </c>
      <c r="M1053" s="841">
        <v>43600</v>
      </c>
      <c r="N1053" s="841" t="s">
        <v>742</v>
      </c>
      <c r="O1053" s="841">
        <v>122380</v>
      </c>
      <c r="P1053" s="841">
        <v>78780</v>
      </c>
      <c r="Q1053" s="841">
        <v>17610</v>
      </c>
      <c r="R1053" s="841">
        <v>22610</v>
      </c>
      <c r="S1053" s="841"/>
      <c r="T1053" s="841"/>
      <c r="U1053" s="841"/>
      <c r="V1053" s="841" t="s">
        <v>1003</v>
      </c>
      <c r="W1053" s="841">
        <v>1</v>
      </c>
      <c r="X1053" s="841"/>
    </row>
    <row r="1054" spans="1:24" ht="12.75" customHeight="1">
      <c r="A1054" s="841">
        <v>1255</v>
      </c>
      <c r="B1054" s="841">
        <v>2817</v>
      </c>
      <c r="C1054" s="841" t="s">
        <v>1316</v>
      </c>
      <c r="D1054" s="841" t="s">
        <v>1112</v>
      </c>
      <c r="E1054" s="841">
        <v>23466</v>
      </c>
      <c r="F1054" s="841" t="s">
        <v>102</v>
      </c>
      <c r="G1054" s="841" t="s">
        <v>2040</v>
      </c>
      <c r="H1054" s="832" t="s">
        <v>2033</v>
      </c>
      <c r="I1054" s="841"/>
      <c r="J1054" s="841" t="s">
        <v>730</v>
      </c>
      <c r="K1054" s="841">
        <v>2</v>
      </c>
      <c r="L1054" s="841" t="s">
        <v>731</v>
      </c>
      <c r="M1054" s="841">
        <v>43600</v>
      </c>
      <c r="N1054" s="841" t="s">
        <v>1029</v>
      </c>
      <c r="O1054" s="841">
        <v>135650</v>
      </c>
      <c r="P1054" s="841">
        <v>92050</v>
      </c>
      <c r="Q1054" s="841">
        <v>17610</v>
      </c>
      <c r="R1054" s="841">
        <v>22610</v>
      </c>
      <c r="S1054" s="841"/>
      <c r="T1054" s="841"/>
      <c r="U1054" s="841"/>
      <c r="V1054" s="841" t="s">
        <v>1003</v>
      </c>
      <c r="W1054" s="841">
        <v>1</v>
      </c>
      <c r="X1054" s="841"/>
    </row>
    <row r="1055" spans="1:24" ht="12.75" customHeight="1">
      <c r="A1055" s="841">
        <v>1255</v>
      </c>
      <c r="B1055" s="841">
        <v>2817</v>
      </c>
      <c r="C1055" s="841" t="s">
        <v>1316</v>
      </c>
      <c r="D1055" s="841" t="s">
        <v>1112</v>
      </c>
      <c r="E1055" s="841">
        <v>23467</v>
      </c>
      <c r="F1055" s="841" t="s">
        <v>102</v>
      </c>
      <c r="G1055" s="841" t="s">
        <v>2041</v>
      </c>
      <c r="H1055" s="832" t="s">
        <v>2033</v>
      </c>
      <c r="I1055" s="841"/>
      <c r="J1055" s="841" t="s">
        <v>730</v>
      </c>
      <c r="K1055" s="841">
        <v>1</v>
      </c>
      <c r="L1055" s="841" t="s">
        <v>731</v>
      </c>
      <c r="M1055" s="841">
        <v>43600</v>
      </c>
      <c r="N1055" s="841" t="s">
        <v>1029</v>
      </c>
      <c r="O1055" s="841">
        <v>135650</v>
      </c>
      <c r="P1055" s="841">
        <v>92050</v>
      </c>
      <c r="Q1055" s="841">
        <v>17610</v>
      </c>
      <c r="R1055" s="841">
        <v>22610</v>
      </c>
      <c r="S1055" s="841"/>
      <c r="T1055" s="841"/>
      <c r="U1055" s="841"/>
      <c r="V1055" s="841" t="s">
        <v>1003</v>
      </c>
      <c r="W1055" s="841">
        <v>1</v>
      </c>
      <c r="X1055" s="841"/>
    </row>
    <row r="1056" spans="1:24" ht="12.75" customHeight="1">
      <c r="A1056" s="841">
        <v>1255</v>
      </c>
      <c r="B1056" s="841">
        <v>2817</v>
      </c>
      <c r="C1056" s="841" t="s">
        <v>1316</v>
      </c>
      <c r="D1056" s="841" t="s">
        <v>1112</v>
      </c>
      <c r="E1056" s="841">
        <v>23468</v>
      </c>
      <c r="F1056" s="841" t="s">
        <v>102</v>
      </c>
      <c r="G1056" s="841" t="s">
        <v>2042</v>
      </c>
      <c r="H1056" s="832" t="s">
        <v>2033</v>
      </c>
      <c r="I1056" s="841"/>
      <c r="J1056" s="841" t="s">
        <v>730</v>
      </c>
      <c r="K1056" s="841">
        <v>2</v>
      </c>
      <c r="L1056" s="841" t="s">
        <v>731</v>
      </c>
      <c r="M1056" s="841">
        <v>43600</v>
      </c>
      <c r="N1056" s="841" t="s">
        <v>1029</v>
      </c>
      <c r="O1056" s="841">
        <v>135650</v>
      </c>
      <c r="P1056" s="841">
        <v>92050</v>
      </c>
      <c r="Q1056" s="841">
        <v>17610</v>
      </c>
      <c r="R1056" s="841">
        <v>22610</v>
      </c>
      <c r="S1056" s="841"/>
      <c r="T1056" s="841"/>
      <c r="U1056" s="841"/>
      <c r="V1056" s="841" t="s">
        <v>1003</v>
      </c>
      <c r="W1056" s="841">
        <v>1</v>
      </c>
      <c r="X1056" s="841"/>
    </row>
    <row r="1057" spans="1:24" ht="12.75" customHeight="1">
      <c r="A1057" s="841">
        <v>1255</v>
      </c>
      <c r="B1057" s="841">
        <v>2817</v>
      </c>
      <c r="C1057" s="841" t="s">
        <v>1316</v>
      </c>
      <c r="D1057" s="841" t="s">
        <v>1112</v>
      </c>
      <c r="E1057" s="841">
        <v>23469</v>
      </c>
      <c r="F1057" s="841" t="s">
        <v>102</v>
      </c>
      <c r="G1057" s="841" t="s">
        <v>2043</v>
      </c>
      <c r="H1057" s="832" t="s">
        <v>2033</v>
      </c>
      <c r="I1057" s="841"/>
      <c r="J1057" s="841" t="s">
        <v>730</v>
      </c>
      <c r="K1057" s="841">
        <v>1</v>
      </c>
      <c r="L1057" s="841" t="s">
        <v>731</v>
      </c>
      <c r="M1057" s="841">
        <v>43600</v>
      </c>
      <c r="N1057" s="841" t="s">
        <v>1029</v>
      </c>
      <c r="O1057" s="841">
        <v>135650</v>
      </c>
      <c r="P1057" s="841">
        <v>92050</v>
      </c>
      <c r="Q1057" s="841">
        <v>17610</v>
      </c>
      <c r="R1057" s="841">
        <v>22610</v>
      </c>
      <c r="S1057" s="841"/>
      <c r="T1057" s="841"/>
      <c r="U1057" s="841"/>
      <c r="V1057" s="841" t="s">
        <v>1003</v>
      </c>
      <c r="W1057" s="841">
        <v>1</v>
      </c>
      <c r="X1057" s="841"/>
    </row>
    <row r="1058" spans="1:24" ht="12.75" customHeight="1">
      <c r="A1058" s="841">
        <v>1255</v>
      </c>
      <c r="B1058" s="841">
        <v>2817</v>
      </c>
      <c r="C1058" s="841" t="s">
        <v>1316</v>
      </c>
      <c r="D1058" s="841" t="s">
        <v>1112</v>
      </c>
      <c r="E1058" s="841">
        <v>23470</v>
      </c>
      <c r="F1058" s="841" t="s">
        <v>102</v>
      </c>
      <c r="G1058" s="841" t="s">
        <v>2044</v>
      </c>
      <c r="H1058" s="832" t="s">
        <v>2033</v>
      </c>
      <c r="I1058" s="841"/>
      <c r="J1058" s="841" t="s">
        <v>730</v>
      </c>
      <c r="K1058" s="841">
        <v>2</v>
      </c>
      <c r="L1058" s="841" t="s">
        <v>731</v>
      </c>
      <c r="M1058" s="841">
        <v>43600</v>
      </c>
      <c r="N1058" s="841" t="s">
        <v>1029</v>
      </c>
      <c r="O1058" s="841">
        <v>135650</v>
      </c>
      <c r="P1058" s="841">
        <v>92050</v>
      </c>
      <c r="Q1058" s="841">
        <v>17610</v>
      </c>
      <c r="R1058" s="841">
        <v>22610</v>
      </c>
      <c r="S1058" s="841"/>
      <c r="T1058" s="841"/>
      <c r="U1058" s="841"/>
      <c r="V1058" s="841" t="s">
        <v>1003</v>
      </c>
      <c r="W1058" s="841">
        <v>1</v>
      </c>
      <c r="X1058" s="841"/>
    </row>
    <row r="1059" spans="1:24" ht="12.75" customHeight="1">
      <c r="A1059" s="841">
        <v>1255</v>
      </c>
      <c r="B1059" s="841">
        <v>2817</v>
      </c>
      <c r="C1059" s="841" t="s">
        <v>1316</v>
      </c>
      <c r="D1059" s="841" t="s">
        <v>1112</v>
      </c>
      <c r="E1059" s="841">
        <v>23471</v>
      </c>
      <c r="F1059" s="841" t="s">
        <v>102</v>
      </c>
      <c r="G1059" s="841" t="s">
        <v>2045</v>
      </c>
      <c r="H1059" s="832" t="s">
        <v>2033</v>
      </c>
      <c r="I1059" s="841"/>
      <c r="J1059" s="841" t="s">
        <v>730</v>
      </c>
      <c r="K1059" s="841">
        <v>1</v>
      </c>
      <c r="L1059" s="841" t="s">
        <v>731</v>
      </c>
      <c r="M1059" s="841">
        <v>43600</v>
      </c>
      <c r="N1059" s="841" t="s">
        <v>1029</v>
      </c>
      <c r="O1059" s="841">
        <v>135650</v>
      </c>
      <c r="P1059" s="841">
        <v>92050</v>
      </c>
      <c r="Q1059" s="841">
        <v>17610</v>
      </c>
      <c r="R1059" s="841">
        <v>22610</v>
      </c>
      <c r="S1059" s="841"/>
      <c r="T1059" s="841"/>
      <c r="U1059" s="841"/>
      <c r="V1059" s="841" t="s">
        <v>1003</v>
      </c>
      <c r="W1059" s="841">
        <v>1</v>
      </c>
      <c r="X1059" s="841"/>
    </row>
    <row r="1060" spans="1:24" ht="12.75" customHeight="1">
      <c r="A1060" s="841">
        <v>1255</v>
      </c>
      <c r="B1060" s="841">
        <v>2817</v>
      </c>
      <c r="C1060" s="841" t="s">
        <v>1316</v>
      </c>
      <c r="D1060" s="841" t="s">
        <v>1112</v>
      </c>
      <c r="E1060" s="841">
        <v>23472</v>
      </c>
      <c r="F1060" s="841" t="s">
        <v>102</v>
      </c>
      <c r="G1060" s="841" t="s">
        <v>2046</v>
      </c>
      <c r="H1060" s="832" t="s">
        <v>2033</v>
      </c>
      <c r="I1060" s="841"/>
      <c r="J1060" s="841" t="s">
        <v>730</v>
      </c>
      <c r="K1060" s="841">
        <v>1</v>
      </c>
      <c r="L1060" s="841" t="s">
        <v>731</v>
      </c>
      <c r="M1060" s="841">
        <v>43600</v>
      </c>
      <c r="N1060" s="841" t="s">
        <v>1029</v>
      </c>
      <c r="O1060" s="841">
        <v>135650</v>
      </c>
      <c r="P1060" s="841">
        <v>92050</v>
      </c>
      <c r="Q1060" s="841">
        <v>17610</v>
      </c>
      <c r="R1060" s="841">
        <v>22610</v>
      </c>
      <c r="S1060" s="841"/>
      <c r="T1060" s="841"/>
      <c r="U1060" s="841"/>
      <c r="V1060" s="841" t="s">
        <v>1003</v>
      </c>
      <c r="W1060" s="841">
        <v>1</v>
      </c>
      <c r="X1060" s="841"/>
    </row>
    <row r="1061" spans="1:24" ht="12.75" customHeight="1">
      <c r="A1061" s="841">
        <v>1255</v>
      </c>
      <c r="B1061" s="841">
        <v>2817</v>
      </c>
      <c r="C1061" s="841" t="s">
        <v>1316</v>
      </c>
      <c r="D1061" s="841" t="s">
        <v>1112</v>
      </c>
      <c r="E1061" s="841">
        <v>23473</v>
      </c>
      <c r="F1061" s="841" t="s">
        <v>102</v>
      </c>
      <c r="G1061" s="841" t="s">
        <v>2047</v>
      </c>
      <c r="H1061" s="832" t="s">
        <v>2033</v>
      </c>
      <c r="I1061" s="841"/>
      <c r="J1061" s="841" t="s">
        <v>730</v>
      </c>
      <c r="K1061" s="841">
        <v>0.5</v>
      </c>
      <c r="L1061" s="841" t="s">
        <v>731</v>
      </c>
      <c r="M1061" s="841">
        <v>43600</v>
      </c>
      <c r="N1061" s="841" t="s">
        <v>1029</v>
      </c>
      <c r="O1061" s="841">
        <v>135650</v>
      </c>
      <c r="P1061" s="841">
        <v>92050</v>
      </c>
      <c r="Q1061" s="841">
        <v>17610</v>
      </c>
      <c r="R1061" s="841">
        <v>22610</v>
      </c>
      <c r="S1061" s="841"/>
      <c r="T1061" s="841"/>
      <c r="U1061" s="841"/>
      <c r="V1061" s="841" t="s">
        <v>1003</v>
      </c>
      <c r="W1061" s="841">
        <v>1</v>
      </c>
      <c r="X1061" s="841"/>
    </row>
    <row r="1062" spans="1:24" ht="12.75" customHeight="1">
      <c r="A1062" s="841">
        <v>1912</v>
      </c>
      <c r="B1062" s="841">
        <v>2840</v>
      </c>
      <c r="C1062" s="841" t="s">
        <v>726</v>
      </c>
      <c r="D1062" s="841" t="s">
        <v>923</v>
      </c>
      <c r="E1062" s="841">
        <v>23474</v>
      </c>
      <c r="F1062" s="841" t="s">
        <v>102</v>
      </c>
      <c r="G1062" s="841" t="s">
        <v>2048</v>
      </c>
      <c r="H1062" s="832" t="s">
        <v>2049</v>
      </c>
      <c r="I1062" s="841"/>
      <c r="J1062" s="841" t="s">
        <v>730</v>
      </c>
      <c r="K1062" s="841">
        <v>1</v>
      </c>
      <c r="L1062" s="841" t="s">
        <v>731</v>
      </c>
      <c r="M1062" s="841">
        <v>43600</v>
      </c>
      <c r="N1062" s="841" t="s">
        <v>732</v>
      </c>
      <c r="O1062" s="841">
        <v>94980</v>
      </c>
      <c r="P1062" s="841">
        <v>51380</v>
      </c>
      <c r="Q1062" s="841">
        <v>9180</v>
      </c>
      <c r="R1062" s="841">
        <v>8350</v>
      </c>
      <c r="S1062" s="841"/>
      <c r="T1062" s="841"/>
      <c r="U1062" s="841"/>
      <c r="V1062" s="841" t="s">
        <v>1003</v>
      </c>
      <c r="W1062" s="841">
        <v>1</v>
      </c>
      <c r="X1062" s="841"/>
    </row>
    <row r="1063" spans="1:24" ht="12.75" customHeight="1">
      <c r="A1063" s="841">
        <v>1420</v>
      </c>
      <c r="B1063" s="841">
        <v>2803</v>
      </c>
      <c r="C1063" s="841" t="s">
        <v>945</v>
      </c>
      <c r="D1063" s="841" t="s">
        <v>1732</v>
      </c>
      <c r="E1063" s="841">
        <v>23475</v>
      </c>
      <c r="F1063" s="841" t="s">
        <v>102</v>
      </c>
      <c r="G1063" s="841" t="s">
        <v>5873</v>
      </c>
      <c r="H1063" s="841" t="s">
        <v>5874</v>
      </c>
      <c r="I1063" s="841"/>
      <c r="J1063" s="841" t="s">
        <v>730</v>
      </c>
      <c r="K1063" s="841">
        <v>5</v>
      </c>
      <c r="L1063" s="841" t="s">
        <v>731</v>
      </c>
      <c r="M1063" s="841">
        <v>43600</v>
      </c>
      <c r="N1063" s="841" t="s">
        <v>742</v>
      </c>
      <c r="O1063" s="841">
        <v>122380</v>
      </c>
      <c r="P1063" s="841">
        <v>78780</v>
      </c>
      <c r="Q1063" s="841">
        <v>17610</v>
      </c>
      <c r="R1063" s="841">
        <v>22610</v>
      </c>
      <c r="S1063" s="841"/>
      <c r="T1063" s="841"/>
      <c r="U1063" s="841"/>
      <c r="V1063" s="841" t="s">
        <v>1003</v>
      </c>
      <c r="W1063" s="841">
        <v>1</v>
      </c>
      <c r="X1063" s="841"/>
    </row>
    <row r="1064" spans="1:24" ht="12.75" customHeight="1">
      <c r="A1064" s="841">
        <v>1031</v>
      </c>
      <c r="B1064" s="841">
        <v>2821</v>
      </c>
      <c r="C1064" s="841" t="s">
        <v>829</v>
      </c>
      <c r="D1064" s="841" t="s">
        <v>775</v>
      </c>
      <c r="E1064" s="841">
        <v>23482</v>
      </c>
      <c r="F1064" s="841" t="s">
        <v>102</v>
      </c>
      <c r="G1064" s="841" t="s">
        <v>5875</v>
      </c>
      <c r="H1064" s="841" t="s">
        <v>5876</v>
      </c>
      <c r="I1064" s="841"/>
      <c r="J1064" s="841" t="s">
        <v>730</v>
      </c>
      <c r="K1064" s="841">
        <v>3</v>
      </c>
      <c r="L1064" s="841" t="s">
        <v>731</v>
      </c>
      <c r="M1064" s="841">
        <v>43600</v>
      </c>
      <c r="N1064" s="841" t="s">
        <v>742</v>
      </c>
      <c r="O1064" s="841">
        <v>122380</v>
      </c>
      <c r="P1064" s="841">
        <v>78780</v>
      </c>
      <c r="Q1064" s="841">
        <v>17610</v>
      </c>
      <c r="R1064" s="841">
        <v>22610</v>
      </c>
      <c r="S1064" s="841"/>
      <c r="T1064" s="841"/>
      <c r="U1064" s="841"/>
      <c r="V1064" s="841" t="s">
        <v>1003</v>
      </c>
      <c r="W1064" s="841">
        <v>1</v>
      </c>
      <c r="X1064" s="841"/>
    </row>
    <row r="1065" spans="1:24" ht="12.75" customHeight="1">
      <c r="A1065" s="841">
        <v>1031</v>
      </c>
      <c r="B1065" s="841">
        <v>2821</v>
      </c>
      <c r="C1065" s="841" t="s">
        <v>829</v>
      </c>
      <c r="D1065" s="841" t="s">
        <v>775</v>
      </c>
      <c r="E1065" s="841">
        <v>23483</v>
      </c>
      <c r="F1065" s="841" t="s">
        <v>102</v>
      </c>
      <c r="G1065" s="841" t="s">
        <v>5877</v>
      </c>
      <c r="H1065" s="841" t="s">
        <v>5876</v>
      </c>
      <c r="I1065" s="841"/>
      <c r="J1065" s="841" t="s">
        <v>730</v>
      </c>
      <c r="K1065" s="841">
        <v>3</v>
      </c>
      <c r="L1065" s="841" t="s">
        <v>731</v>
      </c>
      <c r="M1065" s="841">
        <v>43600</v>
      </c>
      <c r="N1065" s="841" t="s">
        <v>742</v>
      </c>
      <c r="O1065" s="841">
        <v>122380</v>
      </c>
      <c r="P1065" s="841">
        <v>78780</v>
      </c>
      <c r="Q1065" s="841">
        <v>17610</v>
      </c>
      <c r="R1065" s="841">
        <v>22610</v>
      </c>
      <c r="S1065" s="841"/>
      <c r="T1065" s="841"/>
      <c r="U1065" s="841"/>
      <c r="V1065" s="841" t="s">
        <v>1003</v>
      </c>
      <c r="W1065" s="841">
        <v>1</v>
      </c>
      <c r="X1065" s="841"/>
    </row>
    <row r="1066" spans="1:24" ht="12.75" customHeight="1">
      <c r="A1066" s="841">
        <v>1270</v>
      </c>
      <c r="B1066" s="841">
        <v>2810</v>
      </c>
      <c r="C1066" s="841" t="s">
        <v>798</v>
      </c>
      <c r="D1066" s="841" t="s">
        <v>740</v>
      </c>
      <c r="E1066" s="841">
        <v>23484</v>
      </c>
      <c r="F1066" s="841" t="s">
        <v>102</v>
      </c>
      <c r="G1066" s="841" t="s">
        <v>5878</v>
      </c>
      <c r="H1066" s="841" t="s">
        <v>5879</v>
      </c>
      <c r="I1066" s="841"/>
      <c r="J1066" s="841" t="s">
        <v>730</v>
      </c>
      <c r="K1066" s="841">
        <v>10</v>
      </c>
      <c r="L1066" s="841" t="s">
        <v>731</v>
      </c>
      <c r="M1066" s="841">
        <v>43600</v>
      </c>
      <c r="N1066" s="841" t="s">
        <v>742</v>
      </c>
      <c r="O1066" s="841">
        <v>122380</v>
      </c>
      <c r="P1066" s="841">
        <v>78780</v>
      </c>
      <c r="Q1066" s="841">
        <v>32840</v>
      </c>
      <c r="R1066" s="841">
        <v>37310</v>
      </c>
      <c r="S1066" s="841"/>
      <c r="T1066" s="841"/>
      <c r="U1066" s="841"/>
      <c r="V1066" s="841" t="s">
        <v>1003</v>
      </c>
      <c r="W1066" s="841">
        <v>1</v>
      </c>
      <c r="X1066" s="841"/>
    </row>
    <row r="1067" spans="1:24" ht="12.75" customHeight="1">
      <c r="A1067" s="841">
        <v>1270</v>
      </c>
      <c r="B1067" s="841">
        <v>2810</v>
      </c>
      <c r="C1067" s="841" t="s">
        <v>798</v>
      </c>
      <c r="D1067" s="841" t="s">
        <v>740</v>
      </c>
      <c r="E1067" s="841">
        <v>23485</v>
      </c>
      <c r="F1067" s="841" t="s">
        <v>102</v>
      </c>
      <c r="G1067" s="841" t="s">
        <v>5880</v>
      </c>
      <c r="H1067" s="841" t="s">
        <v>5879</v>
      </c>
      <c r="I1067" s="841"/>
      <c r="J1067" s="841" t="s">
        <v>730</v>
      </c>
      <c r="K1067" s="841">
        <v>10</v>
      </c>
      <c r="L1067" s="841" t="s">
        <v>731</v>
      </c>
      <c r="M1067" s="841">
        <v>43600</v>
      </c>
      <c r="N1067" s="841" t="s">
        <v>742</v>
      </c>
      <c r="O1067" s="841">
        <v>122380</v>
      </c>
      <c r="P1067" s="841">
        <v>78780</v>
      </c>
      <c r="Q1067" s="841">
        <v>32840</v>
      </c>
      <c r="R1067" s="841">
        <v>37310</v>
      </c>
      <c r="S1067" s="841"/>
      <c r="T1067" s="841"/>
      <c r="U1067" s="841"/>
      <c r="V1067" s="841" t="s">
        <v>1003</v>
      </c>
      <c r="W1067" s="841">
        <v>1</v>
      </c>
      <c r="X1067" s="841"/>
    </row>
    <row r="1068" spans="1:24" ht="12.75" customHeight="1">
      <c r="A1068" s="841">
        <v>1270</v>
      </c>
      <c r="B1068" s="841">
        <v>2810</v>
      </c>
      <c r="C1068" s="841" t="s">
        <v>798</v>
      </c>
      <c r="D1068" s="841" t="s">
        <v>740</v>
      </c>
      <c r="E1068" s="841">
        <v>23486</v>
      </c>
      <c r="F1068" s="841" t="s">
        <v>102</v>
      </c>
      <c r="G1068" s="841" t="s">
        <v>5881</v>
      </c>
      <c r="H1068" s="841" t="s">
        <v>5879</v>
      </c>
      <c r="I1068" s="841"/>
      <c r="J1068" s="841" t="s">
        <v>730</v>
      </c>
      <c r="K1068" s="841">
        <v>4</v>
      </c>
      <c r="L1068" s="841" t="s">
        <v>731</v>
      </c>
      <c r="M1068" s="841">
        <v>43600</v>
      </c>
      <c r="N1068" s="841" t="s">
        <v>742</v>
      </c>
      <c r="O1068" s="841">
        <v>122380</v>
      </c>
      <c r="P1068" s="841">
        <v>78780</v>
      </c>
      <c r="Q1068" s="841">
        <v>32840</v>
      </c>
      <c r="R1068" s="841">
        <v>37310</v>
      </c>
      <c r="S1068" s="841"/>
      <c r="T1068" s="841"/>
      <c r="U1068" s="841"/>
      <c r="V1068" s="841" t="s">
        <v>1003</v>
      </c>
      <c r="W1068" s="841">
        <v>1</v>
      </c>
      <c r="X1068" s="841"/>
    </row>
    <row r="1069" spans="1:24" ht="12.75" customHeight="1">
      <c r="A1069" s="841">
        <v>1270</v>
      </c>
      <c r="B1069" s="841">
        <v>2810</v>
      </c>
      <c r="C1069" s="841" t="s">
        <v>798</v>
      </c>
      <c r="D1069" s="841" t="s">
        <v>740</v>
      </c>
      <c r="E1069" s="841">
        <v>23487</v>
      </c>
      <c r="F1069" s="841" t="s">
        <v>102</v>
      </c>
      <c r="G1069" s="841" t="s">
        <v>5882</v>
      </c>
      <c r="H1069" s="841" t="s">
        <v>5879</v>
      </c>
      <c r="I1069" s="841"/>
      <c r="J1069" s="841" t="s">
        <v>730</v>
      </c>
      <c r="K1069" s="841">
        <v>2</v>
      </c>
      <c r="L1069" s="841" t="s">
        <v>731</v>
      </c>
      <c r="M1069" s="841">
        <v>43600</v>
      </c>
      <c r="N1069" s="841" t="s">
        <v>742</v>
      </c>
      <c r="O1069" s="841">
        <v>122380</v>
      </c>
      <c r="P1069" s="841">
        <v>78780</v>
      </c>
      <c r="Q1069" s="841">
        <v>32840</v>
      </c>
      <c r="R1069" s="841">
        <v>37310</v>
      </c>
      <c r="S1069" s="841"/>
      <c r="T1069" s="841"/>
      <c r="U1069" s="841"/>
      <c r="V1069" s="841" t="s">
        <v>1003</v>
      </c>
      <c r="W1069" s="841">
        <v>1</v>
      </c>
      <c r="X1069" s="841"/>
    </row>
    <row r="1070" spans="1:24" ht="12.75" customHeight="1">
      <c r="A1070" s="841">
        <v>1270</v>
      </c>
      <c r="B1070" s="841">
        <v>2810</v>
      </c>
      <c r="C1070" s="841" t="s">
        <v>798</v>
      </c>
      <c r="D1070" s="841" t="s">
        <v>740</v>
      </c>
      <c r="E1070" s="841">
        <v>23488</v>
      </c>
      <c r="F1070" s="841" t="s">
        <v>102</v>
      </c>
      <c r="G1070" s="841" t="s">
        <v>5883</v>
      </c>
      <c r="H1070" s="841" t="s">
        <v>5879</v>
      </c>
      <c r="I1070" s="841"/>
      <c r="J1070" s="841" t="s">
        <v>730</v>
      </c>
      <c r="K1070" s="841">
        <v>10</v>
      </c>
      <c r="L1070" s="841" t="s">
        <v>731</v>
      </c>
      <c r="M1070" s="841">
        <v>43600</v>
      </c>
      <c r="N1070" s="841" t="s">
        <v>742</v>
      </c>
      <c r="O1070" s="841">
        <v>122380</v>
      </c>
      <c r="P1070" s="841">
        <v>78780</v>
      </c>
      <c r="Q1070" s="841">
        <v>32840</v>
      </c>
      <c r="R1070" s="841">
        <v>37310</v>
      </c>
      <c r="S1070" s="841"/>
      <c r="T1070" s="841"/>
      <c r="U1070" s="841"/>
      <c r="V1070" s="841" t="s">
        <v>1003</v>
      </c>
      <c r="W1070" s="841">
        <v>1</v>
      </c>
      <c r="X1070" s="841"/>
    </row>
    <row r="1071" spans="1:24" ht="12.75" customHeight="1">
      <c r="A1071" s="841">
        <v>1270</v>
      </c>
      <c r="B1071" s="841">
        <v>2810</v>
      </c>
      <c r="C1071" s="841" t="s">
        <v>798</v>
      </c>
      <c r="D1071" s="841" t="s">
        <v>740</v>
      </c>
      <c r="E1071" s="841">
        <v>23489</v>
      </c>
      <c r="F1071" s="841" t="s">
        <v>102</v>
      </c>
      <c r="G1071" s="841" t="s">
        <v>5884</v>
      </c>
      <c r="H1071" s="841" t="s">
        <v>5879</v>
      </c>
      <c r="I1071" s="841"/>
      <c r="J1071" s="841" t="s">
        <v>730</v>
      </c>
      <c r="K1071" s="841">
        <v>30</v>
      </c>
      <c r="L1071" s="841" t="s">
        <v>731</v>
      </c>
      <c r="M1071" s="841">
        <v>43600</v>
      </c>
      <c r="N1071" s="841" t="s">
        <v>742</v>
      </c>
      <c r="O1071" s="841">
        <v>122380</v>
      </c>
      <c r="P1071" s="841">
        <v>78780</v>
      </c>
      <c r="Q1071" s="841">
        <v>32840</v>
      </c>
      <c r="R1071" s="841">
        <v>37310</v>
      </c>
      <c r="S1071" s="841"/>
      <c r="T1071" s="841"/>
      <c r="U1071" s="841"/>
      <c r="V1071" s="841" t="s">
        <v>1003</v>
      </c>
      <c r="W1071" s="841">
        <v>1</v>
      </c>
      <c r="X1071" s="841"/>
    </row>
    <row r="1072" spans="1:24" ht="12.75" customHeight="1">
      <c r="A1072" s="841">
        <v>1270</v>
      </c>
      <c r="B1072" s="841">
        <v>2810</v>
      </c>
      <c r="C1072" s="841" t="s">
        <v>798</v>
      </c>
      <c r="D1072" s="841" t="s">
        <v>740</v>
      </c>
      <c r="E1072" s="841">
        <v>23490</v>
      </c>
      <c r="F1072" s="841" t="s">
        <v>102</v>
      </c>
      <c r="G1072" s="841" t="s">
        <v>5885</v>
      </c>
      <c r="H1072" s="841" t="s">
        <v>5879</v>
      </c>
      <c r="I1072" s="841"/>
      <c r="J1072" s="841" t="s">
        <v>730</v>
      </c>
      <c r="K1072" s="841">
        <v>5</v>
      </c>
      <c r="L1072" s="841" t="s">
        <v>731</v>
      </c>
      <c r="M1072" s="841">
        <v>43600</v>
      </c>
      <c r="N1072" s="841" t="s">
        <v>742</v>
      </c>
      <c r="O1072" s="841">
        <v>122380</v>
      </c>
      <c r="P1072" s="841">
        <v>78780</v>
      </c>
      <c r="Q1072" s="841">
        <v>32840</v>
      </c>
      <c r="R1072" s="841">
        <v>37310</v>
      </c>
      <c r="S1072" s="841"/>
      <c r="T1072" s="841"/>
      <c r="U1072" s="841"/>
      <c r="V1072" s="841" t="s">
        <v>1003</v>
      </c>
      <c r="W1072" s="841">
        <v>1</v>
      </c>
      <c r="X1072" s="841"/>
    </row>
    <row r="1073" spans="1:24" ht="12.75" customHeight="1">
      <c r="A1073" s="841">
        <v>1270</v>
      </c>
      <c r="B1073" s="841">
        <v>2810</v>
      </c>
      <c r="C1073" s="841" t="s">
        <v>798</v>
      </c>
      <c r="D1073" s="841" t="s">
        <v>740</v>
      </c>
      <c r="E1073" s="841">
        <v>23491</v>
      </c>
      <c r="F1073" s="841" t="s">
        <v>102</v>
      </c>
      <c r="G1073" s="841" t="s">
        <v>5886</v>
      </c>
      <c r="H1073" s="841" t="s">
        <v>5879</v>
      </c>
      <c r="I1073" s="841"/>
      <c r="J1073" s="841" t="s">
        <v>730</v>
      </c>
      <c r="K1073" s="841">
        <v>5</v>
      </c>
      <c r="L1073" s="841" t="s">
        <v>731</v>
      </c>
      <c r="M1073" s="841">
        <v>43600</v>
      </c>
      <c r="N1073" s="841" t="s">
        <v>742</v>
      </c>
      <c r="O1073" s="841">
        <v>122380</v>
      </c>
      <c r="P1073" s="841">
        <v>78780</v>
      </c>
      <c r="Q1073" s="841">
        <v>32840</v>
      </c>
      <c r="R1073" s="841">
        <v>37310</v>
      </c>
      <c r="S1073" s="841"/>
      <c r="T1073" s="841"/>
      <c r="U1073" s="841"/>
      <c r="V1073" s="841" t="s">
        <v>1003</v>
      </c>
      <c r="W1073" s="841">
        <v>1</v>
      </c>
      <c r="X1073" s="841"/>
    </row>
    <row r="1074" spans="1:24" ht="12.75" customHeight="1">
      <c r="A1074" s="841">
        <v>1270</v>
      </c>
      <c r="B1074" s="841">
        <v>2810</v>
      </c>
      <c r="C1074" s="841" t="s">
        <v>798</v>
      </c>
      <c r="D1074" s="841" t="s">
        <v>740</v>
      </c>
      <c r="E1074" s="841">
        <v>23492</v>
      </c>
      <c r="F1074" s="841" t="s">
        <v>102</v>
      </c>
      <c r="G1074" s="841" t="s">
        <v>5887</v>
      </c>
      <c r="H1074" s="841" t="s">
        <v>5879</v>
      </c>
      <c r="I1074" s="841"/>
      <c r="J1074" s="841" t="s">
        <v>730</v>
      </c>
      <c r="K1074" s="841">
        <v>1</v>
      </c>
      <c r="L1074" s="841" t="s">
        <v>731</v>
      </c>
      <c r="M1074" s="841">
        <v>43600</v>
      </c>
      <c r="N1074" s="841" t="s">
        <v>742</v>
      </c>
      <c r="O1074" s="841">
        <v>122380</v>
      </c>
      <c r="P1074" s="841">
        <v>78780</v>
      </c>
      <c r="Q1074" s="841">
        <v>32840</v>
      </c>
      <c r="R1074" s="841">
        <v>37310</v>
      </c>
      <c r="S1074" s="841"/>
      <c r="T1074" s="841"/>
      <c r="U1074" s="841"/>
      <c r="V1074" s="841" t="s">
        <v>1003</v>
      </c>
      <c r="W1074" s="841">
        <v>1</v>
      </c>
      <c r="X1074" s="841"/>
    </row>
    <row r="1075" spans="1:24" ht="12.75" customHeight="1">
      <c r="A1075" s="841">
        <v>1270</v>
      </c>
      <c r="B1075" s="841">
        <v>2810</v>
      </c>
      <c r="C1075" s="841" t="s">
        <v>798</v>
      </c>
      <c r="D1075" s="841" t="s">
        <v>740</v>
      </c>
      <c r="E1075" s="841">
        <v>23493</v>
      </c>
      <c r="F1075" s="841" t="s">
        <v>102</v>
      </c>
      <c r="G1075" s="841" t="s">
        <v>5888</v>
      </c>
      <c r="H1075" s="841" t="s">
        <v>5879</v>
      </c>
      <c r="I1075" s="841"/>
      <c r="J1075" s="841" t="s">
        <v>730</v>
      </c>
      <c r="K1075" s="841">
        <v>50</v>
      </c>
      <c r="L1075" s="841" t="s">
        <v>731</v>
      </c>
      <c r="M1075" s="841">
        <v>43600</v>
      </c>
      <c r="N1075" s="841" t="s">
        <v>742</v>
      </c>
      <c r="O1075" s="841">
        <v>122380</v>
      </c>
      <c r="P1075" s="841">
        <v>78780</v>
      </c>
      <c r="Q1075" s="841">
        <v>32840</v>
      </c>
      <c r="R1075" s="841">
        <v>37310</v>
      </c>
      <c r="S1075" s="841"/>
      <c r="T1075" s="841"/>
      <c r="U1075" s="841"/>
      <c r="V1075" s="841" t="s">
        <v>1003</v>
      </c>
      <c r="W1075" s="841">
        <v>1</v>
      </c>
      <c r="X1075" s="841"/>
    </row>
    <row r="1076" spans="1:24" ht="12.75" customHeight="1">
      <c r="A1076" s="841">
        <v>1270</v>
      </c>
      <c r="B1076" s="841">
        <v>2810</v>
      </c>
      <c r="C1076" s="841" t="s">
        <v>798</v>
      </c>
      <c r="D1076" s="841" t="s">
        <v>740</v>
      </c>
      <c r="E1076" s="841">
        <v>23494</v>
      </c>
      <c r="F1076" s="841" t="s">
        <v>102</v>
      </c>
      <c r="G1076" s="841" t="s">
        <v>5889</v>
      </c>
      <c r="H1076" s="841" t="s">
        <v>5879</v>
      </c>
      <c r="I1076" s="841"/>
      <c r="J1076" s="841" t="s">
        <v>730</v>
      </c>
      <c r="K1076" s="841">
        <v>12</v>
      </c>
      <c r="L1076" s="841" t="s">
        <v>731</v>
      </c>
      <c r="M1076" s="841">
        <v>43600</v>
      </c>
      <c r="N1076" s="841" t="s">
        <v>742</v>
      </c>
      <c r="O1076" s="841">
        <v>122380</v>
      </c>
      <c r="P1076" s="841">
        <v>78780</v>
      </c>
      <c r="Q1076" s="841">
        <v>32840</v>
      </c>
      <c r="R1076" s="841">
        <v>37310</v>
      </c>
      <c r="S1076" s="841"/>
      <c r="T1076" s="841"/>
      <c r="U1076" s="841"/>
      <c r="V1076" s="841" t="s">
        <v>1003</v>
      </c>
      <c r="W1076" s="841">
        <v>1</v>
      </c>
      <c r="X1076" s="841"/>
    </row>
    <row r="1077" spans="1:24" ht="12.75" customHeight="1">
      <c r="A1077" s="841">
        <v>1270</v>
      </c>
      <c r="B1077" s="841">
        <v>2810</v>
      </c>
      <c r="C1077" s="841" t="s">
        <v>798</v>
      </c>
      <c r="D1077" s="841" t="s">
        <v>740</v>
      </c>
      <c r="E1077" s="841">
        <v>23495</v>
      </c>
      <c r="F1077" s="841" t="s">
        <v>102</v>
      </c>
      <c r="G1077" s="841" t="s">
        <v>5890</v>
      </c>
      <c r="H1077" s="841" t="s">
        <v>5879</v>
      </c>
      <c r="I1077" s="841"/>
      <c r="J1077" s="841" t="s">
        <v>730</v>
      </c>
      <c r="K1077" s="841">
        <v>8</v>
      </c>
      <c r="L1077" s="841" t="s">
        <v>731</v>
      </c>
      <c r="M1077" s="841">
        <v>43600</v>
      </c>
      <c r="N1077" s="841" t="s">
        <v>742</v>
      </c>
      <c r="O1077" s="841">
        <v>122380</v>
      </c>
      <c r="P1077" s="841">
        <v>78780</v>
      </c>
      <c r="Q1077" s="841">
        <v>32840</v>
      </c>
      <c r="R1077" s="841">
        <v>37310</v>
      </c>
      <c r="S1077" s="841"/>
      <c r="T1077" s="841"/>
      <c r="U1077" s="841"/>
      <c r="V1077" s="841" t="s">
        <v>1003</v>
      </c>
      <c r="W1077" s="841">
        <v>1</v>
      </c>
      <c r="X1077" s="841"/>
    </row>
    <row r="1078" spans="1:24" ht="12.75" customHeight="1">
      <c r="A1078" s="841">
        <v>1270</v>
      </c>
      <c r="B1078" s="841">
        <v>2810</v>
      </c>
      <c r="C1078" s="841" t="s">
        <v>798</v>
      </c>
      <c r="D1078" s="841" t="s">
        <v>740</v>
      </c>
      <c r="E1078" s="841">
        <v>23496</v>
      </c>
      <c r="F1078" s="841" t="s">
        <v>102</v>
      </c>
      <c r="G1078" s="841" t="s">
        <v>5891</v>
      </c>
      <c r="H1078" s="841" t="s">
        <v>5879</v>
      </c>
      <c r="I1078" s="841"/>
      <c r="J1078" s="841" t="s">
        <v>730</v>
      </c>
      <c r="K1078" s="841">
        <v>8</v>
      </c>
      <c r="L1078" s="841" t="s">
        <v>731</v>
      </c>
      <c r="M1078" s="841">
        <v>43600</v>
      </c>
      <c r="N1078" s="841" t="s">
        <v>742</v>
      </c>
      <c r="O1078" s="841">
        <v>122380</v>
      </c>
      <c r="P1078" s="841">
        <v>78780</v>
      </c>
      <c r="Q1078" s="841">
        <v>32840</v>
      </c>
      <c r="R1078" s="841">
        <v>37310</v>
      </c>
      <c r="S1078" s="841"/>
      <c r="T1078" s="841"/>
      <c r="U1078" s="841"/>
      <c r="V1078" s="841" t="s">
        <v>1003</v>
      </c>
      <c r="W1078" s="841">
        <v>1</v>
      </c>
      <c r="X1078" s="841"/>
    </row>
    <row r="1079" spans="1:24" ht="12.75" customHeight="1">
      <c r="A1079" s="841">
        <v>1270</v>
      </c>
      <c r="B1079" s="841">
        <v>2810</v>
      </c>
      <c r="C1079" s="841" t="s">
        <v>798</v>
      </c>
      <c r="D1079" s="841" t="s">
        <v>740</v>
      </c>
      <c r="E1079" s="841">
        <v>23497</v>
      </c>
      <c r="F1079" s="841" t="s">
        <v>102</v>
      </c>
      <c r="G1079" s="841" t="s">
        <v>5892</v>
      </c>
      <c r="H1079" s="841" t="s">
        <v>5879</v>
      </c>
      <c r="I1079" s="841"/>
      <c r="J1079" s="841" t="s">
        <v>730</v>
      </c>
      <c r="K1079" s="841">
        <v>4</v>
      </c>
      <c r="L1079" s="841" t="s">
        <v>731</v>
      </c>
      <c r="M1079" s="841">
        <v>43600</v>
      </c>
      <c r="N1079" s="841" t="s">
        <v>742</v>
      </c>
      <c r="O1079" s="841">
        <v>122380</v>
      </c>
      <c r="P1079" s="841">
        <v>78780</v>
      </c>
      <c r="Q1079" s="841">
        <v>32840</v>
      </c>
      <c r="R1079" s="841">
        <v>37310</v>
      </c>
      <c r="S1079" s="841"/>
      <c r="T1079" s="841"/>
      <c r="U1079" s="841"/>
      <c r="V1079" s="841" t="s">
        <v>1003</v>
      </c>
      <c r="W1079" s="841">
        <v>1</v>
      </c>
      <c r="X1079" s="841"/>
    </row>
    <row r="1080" spans="1:24" ht="12.75" customHeight="1">
      <c r="A1080" s="841">
        <v>1906</v>
      </c>
      <c r="B1080" s="841">
        <v>2840</v>
      </c>
      <c r="C1080" s="841" t="s">
        <v>726</v>
      </c>
      <c r="D1080" s="841" t="s">
        <v>923</v>
      </c>
      <c r="E1080" s="841">
        <v>23499</v>
      </c>
      <c r="F1080" s="841" t="s">
        <v>102</v>
      </c>
      <c r="G1080" s="841" t="s">
        <v>2050</v>
      </c>
      <c r="H1080" s="832" t="s">
        <v>2051</v>
      </c>
      <c r="I1080" s="841"/>
      <c r="J1080" s="841" t="s">
        <v>730</v>
      </c>
      <c r="K1080" s="841">
        <v>2</v>
      </c>
      <c r="L1080" s="841" t="s">
        <v>1116</v>
      </c>
      <c r="M1080" s="841">
        <v>43600</v>
      </c>
      <c r="N1080" s="841" t="s">
        <v>732</v>
      </c>
      <c r="O1080" s="841">
        <v>94980</v>
      </c>
      <c r="P1080" s="841">
        <v>51380</v>
      </c>
      <c r="Q1080" s="841">
        <v>9180</v>
      </c>
      <c r="R1080" s="841">
        <v>8350</v>
      </c>
      <c r="S1080" s="841"/>
      <c r="T1080" s="841"/>
      <c r="U1080" s="841"/>
      <c r="V1080" s="841" t="s">
        <v>1003</v>
      </c>
      <c r="W1080" s="841">
        <v>1</v>
      </c>
      <c r="X1080" s="841"/>
    </row>
    <row r="1081" spans="1:24" ht="12.75" customHeight="1">
      <c r="A1081" s="841">
        <v>1952</v>
      </c>
      <c r="B1081" s="841">
        <v>2840</v>
      </c>
      <c r="C1081" s="841" t="s">
        <v>726</v>
      </c>
      <c r="D1081" s="841" t="s">
        <v>923</v>
      </c>
      <c r="E1081" s="841">
        <v>23500</v>
      </c>
      <c r="F1081" s="841" t="s">
        <v>102</v>
      </c>
      <c r="G1081" s="841" t="s">
        <v>5893</v>
      </c>
      <c r="H1081" s="841" t="s">
        <v>5863</v>
      </c>
      <c r="I1081" s="841"/>
      <c r="J1081" s="841" t="s">
        <v>730</v>
      </c>
      <c r="K1081" s="841">
        <v>1</v>
      </c>
      <c r="L1081" s="841" t="s">
        <v>731</v>
      </c>
      <c r="M1081" s="841">
        <v>43600</v>
      </c>
      <c r="N1081" s="841" t="s">
        <v>732</v>
      </c>
      <c r="O1081" s="841">
        <v>94980</v>
      </c>
      <c r="P1081" s="841">
        <v>51380</v>
      </c>
      <c r="Q1081" s="841">
        <v>9180</v>
      </c>
      <c r="R1081" s="841">
        <v>8350</v>
      </c>
      <c r="S1081" s="841"/>
      <c r="T1081" s="841"/>
      <c r="U1081" s="841"/>
      <c r="V1081" s="841" t="s">
        <v>1003</v>
      </c>
      <c r="W1081" s="841">
        <v>3</v>
      </c>
      <c r="X1081" s="841"/>
    </row>
    <row r="1082" spans="1:24" ht="12.75" customHeight="1">
      <c r="A1082" s="841">
        <v>1952</v>
      </c>
      <c r="B1082" s="841">
        <v>2840</v>
      </c>
      <c r="C1082" s="841" t="s">
        <v>726</v>
      </c>
      <c r="D1082" s="841" t="s">
        <v>923</v>
      </c>
      <c r="E1082" s="841">
        <v>23501</v>
      </c>
      <c r="F1082" s="841" t="s">
        <v>102</v>
      </c>
      <c r="G1082" s="841" t="s">
        <v>5894</v>
      </c>
      <c r="H1082" s="841" t="s">
        <v>5863</v>
      </c>
      <c r="I1082" s="841"/>
      <c r="J1082" s="841" t="s">
        <v>730</v>
      </c>
      <c r="K1082" s="841">
        <v>1</v>
      </c>
      <c r="L1082" s="841" t="s">
        <v>731</v>
      </c>
      <c r="M1082" s="841">
        <v>43600</v>
      </c>
      <c r="N1082" s="841" t="s">
        <v>732</v>
      </c>
      <c r="O1082" s="841">
        <v>94980</v>
      </c>
      <c r="P1082" s="841">
        <v>51380</v>
      </c>
      <c r="Q1082" s="841">
        <v>9180</v>
      </c>
      <c r="R1082" s="841">
        <v>8350</v>
      </c>
      <c r="S1082" s="841"/>
      <c r="T1082" s="841"/>
      <c r="U1082" s="841"/>
      <c r="V1082" s="841" t="s">
        <v>1003</v>
      </c>
      <c r="W1082" s="841">
        <v>3</v>
      </c>
      <c r="X1082" s="841"/>
    </row>
    <row r="1083" spans="1:24" ht="12.75" customHeight="1">
      <c r="A1083" s="841">
        <v>1630</v>
      </c>
      <c r="B1083" s="841">
        <v>2808</v>
      </c>
      <c r="C1083" s="841" t="s">
        <v>846</v>
      </c>
      <c r="D1083" s="841" t="s">
        <v>767</v>
      </c>
      <c r="E1083" s="841">
        <v>23503</v>
      </c>
      <c r="F1083" s="841" t="s">
        <v>102</v>
      </c>
      <c r="G1083" s="841" t="s">
        <v>2052</v>
      </c>
      <c r="H1083" s="832" t="s">
        <v>2053</v>
      </c>
      <c r="I1083" s="841"/>
      <c r="J1083" s="841" t="s">
        <v>730</v>
      </c>
      <c r="K1083" s="841">
        <v>5</v>
      </c>
      <c r="L1083" s="841" t="s">
        <v>731</v>
      </c>
      <c r="M1083" s="841">
        <v>43600</v>
      </c>
      <c r="N1083" s="841" t="s">
        <v>742</v>
      </c>
      <c r="O1083" s="841">
        <v>122380</v>
      </c>
      <c r="P1083" s="841">
        <v>78780</v>
      </c>
      <c r="Q1083" s="841">
        <v>25070</v>
      </c>
      <c r="R1083" s="841">
        <v>32260</v>
      </c>
      <c r="S1083" s="841"/>
      <c r="T1083" s="841"/>
      <c r="U1083" s="841"/>
      <c r="V1083" s="841" t="s">
        <v>1003</v>
      </c>
      <c r="W1083" s="841">
        <v>1</v>
      </c>
      <c r="X1083" s="841"/>
    </row>
    <row r="1084" spans="1:24" ht="12.75" customHeight="1">
      <c r="A1084" s="841">
        <v>1034</v>
      </c>
      <c r="B1084" s="841">
        <v>2803</v>
      </c>
      <c r="C1084" s="841" t="s">
        <v>945</v>
      </c>
      <c r="D1084" s="841" t="s">
        <v>946</v>
      </c>
      <c r="E1084" s="841">
        <v>23506</v>
      </c>
      <c r="F1084" s="841" t="s">
        <v>102</v>
      </c>
      <c r="G1084" s="841" t="s">
        <v>5895</v>
      </c>
      <c r="H1084" s="841" t="s">
        <v>5896</v>
      </c>
      <c r="I1084" s="841"/>
      <c r="J1084" s="841" t="s">
        <v>730</v>
      </c>
      <c r="K1084" s="841">
        <v>1</v>
      </c>
      <c r="L1084" s="841" t="s">
        <v>731</v>
      </c>
      <c r="M1084" s="841">
        <v>43600</v>
      </c>
      <c r="N1084" s="841" t="s">
        <v>742</v>
      </c>
      <c r="O1084" s="841">
        <v>122380</v>
      </c>
      <c r="P1084" s="841">
        <v>78780</v>
      </c>
      <c r="Q1084" s="841">
        <v>17610</v>
      </c>
      <c r="R1084" s="841">
        <v>22610</v>
      </c>
      <c r="S1084" s="841"/>
      <c r="T1084" s="841"/>
      <c r="U1084" s="841"/>
      <c r="V1084" s="841" t="s">
        <v>1003</v>
      </c>
      <c r="W1084" s="841">
        <v>1</v>
      </c>
      <c r="X1084" s="841"/>
    </row>
    <row r="1085" spans="1:24" ht="12.75" customHeight="1">
      <c r="A1085" s="841">
        <v>1034</v>
      </c>
      <c r="B1085" s="841">
        <v>2803</v>
      </c>
      <c r="C1085" s="841" t="s">
        <v>945</v>
      </c>
      <c r="D1085" s="841" t="s">
        <v>946</v>
      </c>
      <c r="E1085" s="841">
        <v>23507</v>
      </c>
      <c r="F1085" s="841" t="s">
        <v>102</v>
      </c>
      <c r="G1085" s="841" t="s">
        <v>2054</v>
      </c>
      <c r="H1085" s="832" t="s">
        <v>2055</v>
      </c>
      <c r="I1085" s="841"/>
      <c r="J1085" s="841" t="s">
        <v>730</v>
      </c>
      <c r="K1085" s="841">
        <v>1</v>
      </c>
      <c r="L1085" s="841" t="s">
        <v>731</v>
      </c>
      <c r="M1085" s="841">
        <v>43600</v>
      </c>
      <c r="N1085" s="841" t="s">
        <v>742</v>
      </c>
      <c r="O1085" s="841">
        <v>122380</v>
      </c>
      <c r="P1085" s="841">
        <v>78780</v>
      </c>
      <c r="Q1085" s="841">
        <v>17610</v>
      </c>
      <c r="R1085" s="841">
        <v>22610</v>
      </c>
      <c r="S1085" s="841"/>
      <c r="T1085" s="841"/>
      <c r="U1085" s="841"/>
      <c r="V1085" s="841" t="s">
        <v>1003</v>
      </c>
      <c r="W1085" s="841">
        <v>1</v>
      </c>
      <c r="X1085" s="841"/>
    </row>
    <row r="1086" spans="1:24" ht="12.75" customHeight="1">
      <c r="A1086" s="841">
        <v>1034</v>
      </c>
      <c r="B1086" s="841">
        <v>2833</v>
      </c>
      <c r="C1086" s="841" t="s">
        <v>1466</v>
      </c>
      <c r="D1086" s="841" t="s">
        <v>946</v>
      </c>
      <c r="E1086" s="841">
        <v>23508</v>
      </c>
      <c r="F1086" s="841" t="s">
        <v>102</v>
      </c>
      <c r="G1086" s="841" t="s">
        <v>5897</v>
      </c>
      <c r="H1086" s="841" t="s">
        <v>5898</v>
      </c>
      <c r="I1086" s="841"/>
      <c r="J1086" s="841" t="s">
        <v>730</v>
      </c>
      <c r="K1086" s="841">
        <v>3</v>
      </c>
      <c r="L1086" s="841" t="s">
        <v>731</v>
      </c>
      <c r="M1086" s="841">
        <v>43600</v>
      </c>
      <c r="N1086" s="841" t="s">
        <v>843</v>
      </c>
      <c r="O1086" s="841">
        <v>149210</v>
      </c>
      <c r="P1086" s="841">
        <v>105610</v>
      </c>
      <c r="Q1086" s="841">
        <v>17610</v>
      </c>
      <c r="R1086" s="841">
        <v>22610</v>
      </c>
      <c r="S1086" s="841"/>
      <c r="T1086" s="841"/>
      <c r="U1086" s="841"/>
      <c r="V1086" s="841" t="s">
        <v>1003</v>
      </c>
      <c r="W1086" s="841">
        <v>1</v>
      </c>
      <c r="X1086" s="841"/>
    </row>
    <row r="1087" spans="1:24" ht="12.75" customHeight="1">
      <c r="A1087" s="841">
        <v>1034</v>
      </c>
      <c r="B1087" s="841">
        <v>2803</v>
      </c>
      <c r="C1087" s="841" t="s">
        <v>945</v>
      </c>
      <c r="D1087" s="841" t="s">
        <v>946</v>
      </c>
      <c r="E1087" s="841">
        <v>23510</v>
      </c>
      <c r="F1087" s="841" t="s">
        <v>102</v>
      </c>
      <c r="G1087" s="841" t="s">
        <v>2056</v>
      </c>
      <c r="H1087" s="832" t="s">
        <v>2057</v>
      </c>
      <c r="I1087" s="841"/>
      <c r="J1087" s="841" t="s">
        <v>730</v>
      </c>
      <c r="K1087" s="841">
        <v>2</v>
      </c>
      <c r="L1087" s="841" t="s">
        <v>731</v>
      </c>
      <c r="M1087" s="841">
        <v>43600</v>
      </c>
      <c r="N1087" s="841" t="s">
        <v>742</v>
      </c>
      <c r="O1087" s="841">
        <v>122380</v>
      </c>
      <c r="P1087" s="841">
        <v>78780</v>
      </c>
      <c r="Q1087" s="841">
        <v>17610</v>
      </c>
      <c r="R1087" s="841">
        <v>22610</v>
      </c>
      <c r="S1087" s="841"/>
      <c r="T1087" s="841"/>
      <c r="U1087" s="841"/>
      <c r="V1087" s="841" t="s">
        <v>1003</v>
      </c>
      <c r="W1087" s="841">
        <v>1</v>
      </c>
      <c r="X1087" s="841"/>
    </row>
    <row r="1088" spans="1:24" ht="12.75" customHeight="1">
      <c r="A1088" s="841">
        <v>1034</v>
      </c>
      <c r="B1088" s="841">
        <v>2803</v>
      </c>
      <c r="C1088" s="841" t="s">
        <v>945</v>
      </c>
      <c r="D1088" s="841" t="s">
        <v>946</v>
      </c>
      <c r="E1088" s="841">
        <v>23511</v>
      </c>
      <c r="F1088" s="841" t="s">
        <v>102</v>
      </c>
      <c r="G1088" s="841" t="s">
        <v>2058</v>
      </c>
      <c r="H1088" s="832" t="s">
        <v>2059</v>
      </c>
      <c r="I1088" s="841"/>
      <c r="J1088" s="841" t="s">
        <v>730</v>
      </c>
      <c r="K1088" s="841">
        <v>1</v>
      </c>
      <c r="L1088" s="841" t="s">
        <v>731</v>
      </c>
      <c r="M1088" s="841">
        <v>43600</v>
      </c>
      <c r="N1088" s="841" t="s">
        <v>742</v>
      </c>
      <c r="O1088" s="841">
        <v>122380</v>
      </c>
      <c r="P1088" s="841">
        <v>78780</v>
      </c>
      <c r="Q1088" s="841">
        <v>17610</v>
      </c>
      <c r="R1088" s="841">
        <v>22610</v>
      </c>
      <c r="S1088" s="841"/>
      <c r="T1088" s="841"/>
      <c r="U1088" s="841"/>
      <c r="V1088" s="841" t="s">
        <v>1003</v>
      </c>
      <c r="W1088" s="841">
        <v>1</v>
      </c>
      <c r="X1088" s="841"/>
    </row>
    <row r="1089" spans="1:24" ht="12.75" customHeight="1">
      <c r="A1089" s="841">
        <v>1605</v>
      </c>
      <c r="B1089" s="841">
        <v>2813</v>
      </c>
      <c r="C1089" s="841" t="s">
        <v>766</v>
      </c>
      <c r="D1089" s="841" t="s">
        <v>767</v>
      </c>
      <c r="E1089" s="841">
        <v>23516</v>
      </c>
      <c r="F1089" s="841" t="s">
        <v>102</v>
      </c>
      <c r="G1089" s="841" t="s">
        <v>5899</v>
      </c>
      <c r="H1089" s="841" t="s">
        <v>5859</v>
      </c>
      <c r="I1089" s="841"/>
      <c r="J1089" s="841" t="s">
        <v>730</v>
      </c>
      <c r="K1089" s="841">
        <v>5</v>
      </c>
      <c r="L1089" s="841" t="s">
        <v>731</v>
      </c>
      <c r="M1089" s="841">
        <v>43600</v>
      </c>
      <c r="N1089" s="841" t="s">
        <v>769</v>
      </c>
      <c r="O1089" s="841">
        <v>101540</v>
      </c>
      <c r="P1089" s="841">
        <v>57940</v>
      </c>
      <c r="Q1089" s="841">
        <v>17610</v>
      </c>
      <c r="R1089" s="841">
        <v>17000</v>
      </c>
      <c r="S1089" s="841"/>
      <c r="T1089" s="841"/>
      <c r="U1089" s="841"/>
      <c r="V1089" s="841" t="s">
        <v>1003</v>
      </c>
      <c r="W1089" s="841">
        <v>1</v>
      </c>
      <c r="X1089" s="841"/>
    </row>
    <row r="1090" spans="1:24" ht="12.75" customHeight="1">
      <c r="A1090" s="841">
        <v>1605</v>
      </c>
      <c r="B1090" s="841">
        <v>2813</v>
      </c>
      <c r="C1090" s="841" t="s">
        <v>766</v>
      </c>
      <c r="D1090" s="841" t="s">
        <v>767</v>
      </c>
      <c r="E1090" s="841">
        <v>23517</v>
      </c>
      <c r="F1090" s="841" t="s">
        <v>102</v>
      </c>
      <c r="G1090" s="841" t="s">
        <v>5900</v>
      </c>
      <c r="H1090" s="841" t="s">
        <v>5859</v>
      </c>
      <c r="I1090" s="841"/>
      <c r="J1090" s="841" t="s">
        <v>730</v>
      </c>
      <c r="K1090" s="841">
        <v>5</v>
      </c>
      <c r="L1090" s="841" t="s">
        <v>731</v>
      </c>
      <c r="M1090" s="841">
        <v>43600</v>
      </c>
      <c r="N1090" s="841" t="s">
        <v>769</v>
      </c>
      <c r="O1090" s="841">
        <v>101540</v>
      </c>
      <c r="P1090" s="841">
        <v>57940</v>
      </c>
      <c r="Q1090" s="841">
        <v>17610</v>
      </c>
      <c r="R1090" s="841">
        <v>17000</v>
      </c>
      <c r="S1090" s="841"/>
      <c r="T1090" s="841"/>
      <c r="U1090" s="841"/>
      <c r="V1090" s="841" t="s">
        <v>1003</v>
      </c>
      <c r="W1090" s="841">
        <v>1</v>
      </c>
      <c r="X1090" s="841"/>
    </row>
    <row r="1091" spans="1:24" ht="12.75" customHeight="1">
      <c r="A1091" s="841">
        <v>1912</v>
      </c>
      <c r="B1091" s="841">
        <v>2840</v>
      </c>
      <c r="C1091" s="841" t="s">
        <v>726</v>
      </c>
      <c r="D1091" s="841" t="s">
        <v>923</v>
      </c>
      <c r="E1091" s="841">
        <v>23524</v>
      </c>
      <c r="F1091" s="841" t="s">
        <v>102</v>
      </c>
      <c r="G1091" s="841" t="s">
        <v>2719</v>
      </c>
      <c r="H1091" s="841" t="s">
        <v>5862</v>
      </c>
      <c r="I1091" s="841"/>
      <c r="J1091" s="841" t="s">
        <v>730</v>
      </c>
      <c r="K1091" s="841">
        <v>2</v>
      </c>
      <c r="L1091" s="841" t="s">
        <v>731</v>
      </c>
      <c r="M1091" s="841">
        <v>43600</v>
      </c>
      <c r="N1091" s="841" t="s">
        <v>732</v>
      </c>
      <c r="O1091" s="841">
        <v>94980</v>
      </c>
      <c r="P1091" s="841">
        <v>51380</v>
      </c>
      <c r="Q1091" s="841">
        <v>9180</v>
      </c>
      <c r="R1091" s="841">
        <v>8350</v>
      </c>
      <c r="S1091" s="841"/>
      <c r="T1091" s="841"/>
      <c r="U1091" s="841"/>
      <c r="V1091" s="841" t="s">
        <v>1003</v>
      </c>
      <c r="W1091" s="841">
        <v>4</v>
      </c>
      <c r="X1091" s="841"/>
    </row>
    <row r="1092" spans="1:24" ht="12.75" customHeight="1">
      <c r="A1092" s="841">
        <v>1034</v>
      </c>
      <c r="B1092" s="841">
        <v>2803</v>
      </c>
      <c r="C1092" s="841" t="s">
        <v>945</v>
      </c>
      <c r="D1092" s="841" t="s">
        <v>946</v>
      </c>
      <c r="E1092" s="841">
        <v>23608</v>
      </c>
      <c r="F1092" s="841" t="s">
        <v>102</v>
      </c>
      <c r="G1092" s="841" t="s">
        <v>5901</v>
      </c>
      <c r="H1092" s="841" t="s">
        <v>5898</v>
      </c>
      <c r="I1092" s="841"/>
      <c r="J1092" s="841" t="s">
        <v>730</v>
      </c>
      <c r="K1092" s="841">
        <v>5</v>
      </c>
      <c r="L1092" s="841" t="s">
        <v>731</v>
      </c>
      <c r="M1092" s="841">
        <v>43600</v>
      </c>
      <c r="N1092" s="841" t="s">
        <v>742</v>
      </c>
      <c r="O1092" s="841">
        <v>122380</v>
      </c>
      <c r="P1092" s="841">
        <v>78780</v>
      </c>
      <c r="Q1092" s="841">
        <v>17610</v>
      </c>
      <c r="R1092" s="841">
        <v>22610</v>
      </c>
      <c r="S1092" s="841"/>
      <c r="T1092" s="841"/>
      <c r="U1092" s="841"/>
      <c r="V1092" s="841" t="s">
        <v>1003</v>
      </c>
      <c r="W1092" s="841">
        <v>1</v>
      </c>
      <c r="X1092" s="841"/>
    </row>
    <row r="1093" spans="1:24" ht="12.75" customHeight="1">
      <c r="A1093" s="841">
        <v>1932</v>
      </c>
      <c r="B1093" s="841">
        <v>2840</v>
      </c>
      <c r="C1093" s="841" t="s">
        <v>726</v>
      </c>
      <c r="D1093" s="841" t="s">
        <v>923</v>
      </c>
      <c r="E1093" s="841">
        <v>23616</v>
      </c>
      <c r="F1093" s="841" t="s">
        <v>102</v>
      </c>
      <c r="G1093" s="841" t="s">
        <v>3351</v>
      </c>
      <c r="H1093" s="841" t="s">
        <v>5863</v>
      </c>
      <c r="I1093" s="841"/>
      <c r="J1093" s="841" t="s">
        <v>730</v>
      </c>
      <c r="K1093" s="841">
        <v>2</v>
      </c>
      <c r="L1093" s="841" t="s">
        <v>731</v>
      </c>
      <c r="M1093" s="841">
        <v>43600</v>
      </c>
      <c r="N1093" s="841" t="s">
        <v>732</v>
      </c>
      <c r="O1093" s="841">
        <v>94980</v>
      </c>
      <c r="P1093" s="841">
        <v>51380</v>
      </c>
      <c r="Q1093" s="841">
        <v>9180</v>
      </c>
      <c r="R1093" s="841">
        <v>8350</v>
      </c>
      <c r="S1093" s="841"/>
      <c r="T1093" s="841"/>
      <c r="U1093" s="841"/>
      <c r="V1093" s="841" t="s">
        <v>1003</v>
      </c>
      <c r="W1093" s="841">
        <v>2</v>
      </c>
      <c r="X1093" s="841"/>
    </row>
    <row r="1094" spans="1:24" ht="12.75" customHeight="1">
      <c r="A1094" s="841">
        <v>1932</v>
      </c>
      <c r="B1094" s="841">
        <v>2840</v>
      </c>
      <c r="C1094" s="841" t="s">
        <v>726</v>
      </c>
      <c r="D1094" s="841" t="s">
        <v>923</v>
      </c>
      <c r="E1094" s="841">
        <v>23617</v>
      </c>
      <c r="F1094" s="841" t="s">
        <v>102</v>
      </c>
      <c r="G1094" s="841" t="s">
        <v>5318</v>
      </c>
      <c r="H1094" s="841" t="s">
        <v>5863</v>
      </c>
      <c r="I1094" s="841"/>
      <c r="J1094" s="841" t="s">
        <v>730</v>
      </c>
      <c r="K1094" s="841">
        <v>1</v>
      </c>
      <c r="L1094" s="841" t="s">
        <v>731</v>
      </c>
      <c r="M1094" s="841">
        <v>43600</v>
      </c>
      <c r="N1094" s="841" t="s">
        <v>732</v>
      </c>
      <c r="O1094" s="841">
        <v>94980</v>
      </c>
      <c r="P1094" s="841">
        <v>51380</v>
      </c>
      <c r="Q1094" s="841">
        <v>9180</v>
      </c>
      <c r="R1094" s="841">
        <v>8350</v>
      </c>
      <c r="S1094" s="841"/>
      <c r="T1094" s="841"/>
      <c r="U1094" s="841"/>
      <c r="V1094" s="841" t="s">
        <v>1003</v>
      </c>
      <c r="W1094" s="841">
        <v>2</v>
      </c>
      <c r="X1094" s="841"/>
    </row>
    <row r="1095" spans="1:24" ht="12.75" customHeight="1">
      <c r="A1095" s="841">
        <v>1932</v>
      </c>
      <c r="B1095" s="841">
        <v>2840</v>
      </c>
      <c r="C1095" s="841" t="s">
        <v>726</v>
      </c>
      <c r="D1095" s="841" t="s">
        <v>923</v>
      </c>
      <c r="E1095" s="841">
        <v>23618</v>
      </c>
      <c r="F1095" s="841" t="s">
        <v>102</v>
      </c>
      <c r="G1095" s="841" t="s">
        <v>5327</v>
      </c>
      <c r="H1095" s="841" t="s">
        <v>5862</v>
      </c>
      <c r="I1095" s="841"/>
      <c r="J1095" s="841" t="s">
        <v>730</v>
      </c>
      <c r="K1095" s="841">
        <v>2</v>
      </c>
      <c r="L1095" s="841" t="s">
        <v>731</v>
      </c>
      <c r="M1095" s="841">
        <v>43600</v>
      </c>
      <c r="N1095" s="841" t="s">
        <v>732</v>
      </c>
      <c r="O1095" s="841">
        <v>94980</v>
      </c>
      <c r="P1095" s="841">
        <v>51380</v>
      </c>
      <c r="Q1095" s="841">
        <v>9180</v>
      </c>
      <c r="R1095" s="841">
        <v>8350</v>
      </c>
      <c r="S1095" s="841"/>
      <c r="T1095" s="841"/>
      <c r="U1095" s="841"/>
      <c r="V1095" s="841" t="s">
        <v>1003</v>
      </c>
      <c r="W1095" s="841">
        <v>2</v>
      </c>
      <c r="X1095" s="841"/>
    </row>
    <row r="1096" spans="1:24" ht="12.75" customHeight="1">
      <c r="A1096" s="841">
        <v>1932</v>
      </c>
      <c r="B1096" s="841">
        <v>2840</v>
      </c>
      <c r="C1096" s="841" t="s">
        <v>726</v>
      </c>
      <c r="D1096" s="841" t="s">
        <v>923</v>
      </c>
      <c r="E1096" s="841">
        <v>23619</v>
      </c>
      <c r="F1096" s="841" t="s">
        <v>102</v>
      </c>
      <c r="G1096" s="841" t="s">
        <v>5417</v>
      </c>
      <c r="H1096" s="841" t="s">
        <v>5902</v>
      </c>
      <c r="I1096" s="841"/>
      <c r="J1096" s="841" t="s">
        <v>730</v>
      </c>
      <c r="K1096" s="841">
        <v>3</v>
      </c>
      <c r="L1096" s="841" t="s">
        <v>731</v>
      </c>
      <c r="M1096" s="841">
        <v>43600</v>
      </c>
      <c r="N1096" s="841" t="s">
        <v>732</v>
      </c>
      <c r="O1096" s="841">
        <v>94980</v>
      </c>
      <c r="P1096" s="841">
        <v>51380</v>
      </c>
      <c r="Q1096" s="841">
        <v>9180</v>
      </c>
      <c r="R1096" s="841">
        <v>8350</v>
      </c>
      <c r="S1096" s="841"/>
      <c r="T1096" s="841"/>
      <c r="U1096" s="841"/>
      <c r="V1096" s="841" t="s">
        <v>1003</v>
      </c>
      <c r="W1096" s="841">
        <v>2</v>
      </c>
      <c r="X1096" s="841"/>
    </row>
    <row r="1097" spans="1:24" ht="12.75" customHeight="1">
      <c r="A1097" s="841">
        <v>1912</v>
      </c>
      <c r="B1097" s="841">
        <v>2840</v>
      </c>
      <c r="C1097" s="841" t="s">
        <v>726</v>
      </c>
      <c r="D1097" s="841" t="s">
        <v>923</v>
      </c>
      <c r="E1097" s="841">
        <v>23793</v>
      </c>
      <c r="F1097" s="841" t="s">
        <v>102</v>
      </c>
      <c r="G1097" s="841" t="s">
        <v>5903</v>
      </c>
      <c r="H1097" s="841" t="s">
        <v>5904</v>
      </c>
      <c r="I1097" s="841"/>
      <c r="J1097" s="841" t="s">
        <v>730</v>
      </c>
      <c r="K1097" s="841">
        <v>1</v>
      </c>
      <c r="L1097" s="841" t="s">
        <v>731</v>
      </c>
      <c r="M1097" s="841">
        <v>43600</v>
      </c>
      <c r="N1097" s="841" t="s">
        <v>732</v>
      </c>
      <c r="O1097" s="841">
        <v>94980</v>
      </c>
      <c r="P1097" s="841">
        <v>51380</v>
      </c>
      <c r="Q1097" s="841">
        <v>9180</v>
      </c>
      <c r="R1097" s="841">
        <v>8350</v>
      </c>
      <c r="S1097" s="841"/>
      <c r="T1097" s="841"/>
      <c r="U1097" s="841"/>
      <c r="V1097" s="841" t="s">
        <v>1003</v>
      </c>
      <c r="W1097" s="841">
        <v>1</v>
      </c>
      <c r="X1097" s="841"/>
    </row>
    <row r="1098" spans="1:24" ht="12.75" customHeight="1">
      <c r="A1098" s="841">
        <v>1906</v>
      </c>
      <c r="B1098" s="841">
        <v>2840</v>
      </c>
      <c r="C1098" s="841" t="s">
        <v>726</v>
      </c>
      <c r="D1098" s="841" t="s">
        <v>923</v>
      </c>
      <c r="E1098" s="841">
        <v>23864</v>
      </c>
      <c r="F1098" s="841" t="s">
        <v>102</v>
      </c>
      <c r="G1098" s="841" t="s">
        <v>5905</v>
      </c>
      <c r="H1098" s="841" t="s">
        <v>5902</v>
      </c>
      <c r="I1098" s="841"/>
      <c r="J1098" s="841" t="s">
        <v>730</v>
      </c>
      <c r="K1098" s="841">
        <v>2</v>
      </c>
      <c r="L1098" s="841" t="s">
        <v>1116</v>
      </c>
      <c r="M1098" s="841">
        <v>43600</v>
      </c>
      <c r="N1098" s="841" t="s">
        <v>732</v>
      </c>
      <c r="O1098" s="841">
        <v>94980</v>
      </c>
      <c r="P1098" s="841">
        <v>51380</v>
      </c>
      <c r="Q1098" s="841">
        <v>9180</v>
      </c>
      <c r="R1098" s="841">
        <v>8350</v>
      </c>
      <c r="S1098" s="841"/>
      <c r="T1098" s="841"/>
      <c r="U1098" s="841"/>
      <c r="V1098" s="841" t="s">
        <v>1003</v>
      </c>
      <c r="W1098" s="841">
        <v>1</v>
      </c>
      <c r="X1098" s="841"/>
    </row>
    <row r="1099" spans="1:24" ht="12.75" customHeight="1">
      <c r="A1099" s="841">
        <v>1145</v>
      </c>
      <c r="B1099" s="841">
        <v>2840</v>
      </c>
      <c r="C1099" s="841" t="s">
        <v>726</v>
      </c>
      <c r="D1099" s="841" t="s">
        <v>775</v>
      </c>
      <c r="E1099" s="841">
        <v>24072</v>
      </c>
      <c r="F1099" s="841" t="s">
        <v>102</v>
      </c>
      <c r="G1099" s="841" t="s">
        <v>5906</v>
      </c>
      <c r="H1099" s="841" t="s">
        <v>5907</v>
      </c>
      <c r="I1099" s="841"/>
      <c r="J1099" s="841" t="s">
        <v>730</v>
      </c>
      <c r="K1099" s="841">
        <v>1</v>
      </c>
      <c r="L1099" s="841" t="s">
        <v>1116</v>
      </c>
      <c r="M1099" s="841">
        <v>43600</v>
      </c>
      <c r="N1099" s="841" t="s">
        <v>732</v>
      </c>
      <c r="O1099" s="841">
        <v>94980</v>
      </c>
      <c r="P1099" s="841">
        <v>51380</v>
      </c>
      <c r="Q1099" s="841">
        <v>17610</v>
      </c>
      <c r="R1099" s="841">
        <v>22610</v>
      </c>
      <c r="S1099" s="841"/>
      <c r="T1099" s="841"/>
      <c r="U1099" s="841"/>
      <c r="V1099" s="841" t="s">
        <v>1003</v>
      </c>
      <c r="W1099" s="841">
        <v>1</v>
      </c>
      <c r="X1099" s="841"/>
    </row>
    <row r="1100" spans="1:24" ht="12.75" customHeight="1">
      <c r="A1100" s="841">
        <v>1110</v>
      </c>
      <c r="B1100" s="841">
        <v>2818</v>
      </c>
      <c r="C1100" s="841" t="s">
        <v>1405</v>
      </c>
      <c r="D1100" s="841" t="s">
        <v>775</v>
      </c>
      <c r="E1100" s="841">
        <v>24073</v>
      </c>
      <c r="F1100" s="841" t="s">
        <v>102</v>
      </c>
      <c r="G1100" s="841" t="s">
        <v>5908</v>
      </c>
      <c r="H1100" s="841" t="s">
        <v>5907</v>
      </c>
      <c r="I1100" s="841"/>
      <c r="J1100" s="841" t="s">
        <v>730</v>
      </c>
      <c r="K1100" s="841">
        <v>1</v>
      </c>
      <c r="L1100" s="841" t="s">
        <v>731</v>
      </c>
      <c r="M1100" s="841">
        <v>43600</v>
      </c>
      <c r="N1100" s="841" t="s">
        <v>843</v>
      </c>
      <c r="O1100" s="841">
        <v>149210</v>
      </c>
      <c r="P1100" s="841">
        <v>105610</v>
      </c>
      <c r="Q1100" s="841">
        <v>17610</v>
      </c>
      <c r="R1100" s="841">
        <v>22610</v>
      </c>
      <c r="S1100" s="841"/>
      <c r="T1100" s="841"/>
      <c r="U1100" s="841"/>
      <c r="V1100" s="841" t="s">
        <v>1003</v>
      </c>
      <c r="W1100" s="841">
        <v>1</v>
      </c>
      <c r="X1100" s="841"/>
    </row>
    <row r="1101" spans="1:24" ht="12.75" customHeight="1">
      <c r="A1101" s="841">
        <v>1210</v>
      </c>
      <c r="B1101" s="841">
        <v>2805</v>
      </c>
      <c r="C1101" s="841" t="s">
        <v>1635</v>
      </c>
      <c r="D1101" s="841" t="s">
        <v>740</v>
      </c>
      <c r="E1101" s="841">
        <v>24095</v>
      </c>
      <c r="F1101" s="841" t="s">
        <v>102</v>
      </c>
      <c r="G1101" s="841" t="s">
        <v>5909</v>
      </c>
      <c r="H1101" s="841" t="s">
        <v>5859</v>
      </c>
      <c r="I1101" s="841"/>
      <c r="J1101" s="841" t="s">
        <v>730</v>
      </c>
      <c r="K1101" s="841">
        <v>5</v>
      </c>
      <c r="L1101" s="841" t="s">
        <v>731</v>
      </c>
      <c r="M1101" s="841">
        <v>43600</v>
      </c>
      <c r="N1101" s="841" t="s">
        <v>843</v>
      </c>
      <c r="O1101" s="841">
        <v>149210</v>
      </c>
      <c r="P1101" s="841">
        <v>105610</v>
      </c>
      <c r="Q1101" s="841">
        <v>17610</v>
      </c>
      <c r="R1101" s="841">
        <v>22610</v>
      </c>
      <c r="S1101" s="841"/>
      <c r="T1101" s="841"/>
      <c r="U1101" s="841"/>
      <c r="V1101" s="841" t="s">
        <v>1003</v>
      </c>
      <c r="W1101" s="841">
        <v>1</v>
      </c>
      <c r="X1101" s="841"/>
    </row>
    <row r="1102" spans="1:24" ht="12.75" customHeight="1">
      <c r="A1102" s="841">
        <v>1210</v>
      </c>
      <c r="B1102" s="841">
        <v>2805</v>
      </c>
      <c r="C1102" s="841" t="s">
        <v>1635</v>
      </c>
      <c r="D1102" s="841" t="s">
        <v>740</v>
      </c>
      <c r="E1102" s="841">
        <v>24096</v>
      </c>
      <c r="F1102" s="841" t="s">
        <v>102</v>
      </c>
      <c r="G1102" s="841" t="s">
        <v>5910</v>
      </c>
      <c r="H1102" s="841" t="s">
        <v>5859</v>
      </c>
      <c r="I1102" s="841"/>
      <c r="J1102" s="841" t="s">
        <v>730</v>
      </c>
      <c r="K1102" s="841">
        <v>5</v>
      </c>
      <c r="L1102" s="841" t="s">
        <v>731</v>
      </c>
      <c r="M1102" s="841">
        <v>43600</v>
      </c>
      <c r="N1102" s="841" t="s">
        <v>843</v>
      </c>
      <c r="O1102" s="841">
        <v>149210</v>
      </c>
      <c r="P1102" s="841">
        <v>105610</v>
      </c>
      <c r="Q1102" s="841">
        <v>17610</v>
      </c>
      <c r="R1102" s="841">
        <v>22610</v>
      </c>
      <c r="S1102" s="841"/>
      <c r="T1102" s="841"/>
      <c r="U1102" s="841"/>
      <c r="V1102" s="841" t="s">
        <v>1003</v>
      </c>
      <c r="W1102" s="841">
        <v>1</v>
      </c>
      <c r="X1102" s="841"/>
    </row>
    <row r="1103" spans="1:24" ht="12.75" customHeight="1">
      <c r="A1103" s="841">
        <v>1210</v>
      </c>
      <c r="B1103" s="841">
        <v>2805</v>
      </c>
      <c r="C1103" s="841" t="s">
        <v>1635</v>
      </c>
      <c r="D1103" s="841" t="s">
        <v>740</v>
      </c>
      <c r="E1103" s="841">
        <v>24097</v>
      </c>
      <c r="F1103" s="841" t="s">
        <v>102</v>
      </c>
      <c r="G1103" s="841" t="s">
        <v>5911</v>
      </c>
      <c r="H1103" s="841" t="s">
        <v>5859</v>
      </c>
      <c r="I1103" s="841"/>
      <c r="J1103" s="841" t="s">
        <v>730</v>
      </c>
      <c r="K1103" s="841">
        <v>5</v>
      </c>
      <c r="L1103" s="841" t="s">
        <v>731</v>
      </c>
      <c r="M1103" s="841">
        <v>43600</v>
      </c>
      <c r="N1103" s="841" t="s">
        <v>843</v>
      </c>
      <c r="O1103" s="841">
        <v>149210</v>
      </c>
      <c r="P1103" s="841">
        <v>105610</v>
      </c>
      <c r="Q1103" s="841">
        <v>17610</v>
      </c>
      <c r="R1103" s="841">
        <v>22610</v>
      </c>
      <c r="S1103" s="841"/>
      <c r="T1103" s="841"/>
      <c r="U1103" s="841"/>
      <c r="V1103" s="841" t="s">
        <v>1003</v>
      </c>
      <c r="W1103" s="841">
        <v>1</v>
      </c>
      <c r="X1103" s="841"/>
    </row>
    <row r="1104" spans="1:24" ht="12.75" customHeight="1">
      <c r="A1104" s="841">
        <v>1210</v>
      </c>
      <c r="B1104" s="841">
        <v>2805</v>
      </c>
      <c r="C1104" s="841" t="s">
        <v>1635</v>
      </c>
      <c r="D1104" s="841" t="s">
        <v>740</v>
      </c>
      <c r="E1104" s="841">
        <v>24098</v>
      </c>
      <c r="F1104" s="841" t="s">
        <v>102</v>
      </c>
      <c r="G1104" s="841" t="s">
        <v>5912</v>
      </c>
      <c r="H1104" s="841" t="s">
        <v>5859</v>
      </c>
      <c r="I1104" s="841"/>
      <c r="J1104" s="841" t="s">
        <v>730</v>
      </c>
      <c r="K1104" s="841">
        <v>5</v>
      </c>
      <c r="L1104" s="841" t="s">
        <v>731</v>
      </c>
      <c r="M1104" s="841">
        <v>43600</v>
      </c>
      <c r="N1104" s="841" t="s">
        <v>843</v>
      </c>
      <c r="O1104" s="841">
        <v>149210</v>
      </c>
      <c r="P1104" s="841">
        <v>105610</v>
      </c>
      <c r="Q1104" s="841">
        <v>17610</v>
      </c>
      <c r="R1104" s="841">
        <v>22610</v>
      </c>
      <c r="S1104" s="841"/>
      <c r="T1104" s="841"/>
      <c r="U1104" s="841"/>
      <c r="V1104" s="841" t="s">
        <v>1003</v>
      </c>
      <c r="W1104" s="841">
        <v>1</v>
      </c>
      <c r="X1104" s="841"/>
    </row>
    <row r="1105" spans="1:24" ht="12.75" customHeight="1">
      <c r="A1105" s="841">
        <v>1460</v>
      </c>
      <c r="B1105" s="841">
        <v>2803</v>
      </c>
      <c r="C1105" s="841" t="s">
        <v>945</v>
      </c>
      <c r="D1105" s="841" t="s">
        <v>946</v>
      </c>
      <c r="E1105" s="841">
        <v>24148</v>
      </c>
      <c r="F1105" s="841" t="s">
        <v>102</v>
      </c>
      <c r="G1105" s="841" t="s">
        <v>5913</v>
      </c>
      <c r="H1105" s="841" t="s">
        <v>5914</v>
      </c>
      <c r="I1105" s="841"/>
      <c r="J1105" s="841" t="s">
        <v>730</v>
      </c>
      <c r="K1105" s="841">
        <v>2</v>
      </c>
      <c r="L1105" s="841" t="s">
        <v>731</v>
      </c>
      <c r="M1105" s="841">
        <v>43600</v>
      </c>
      <c r="N1105" s="841" t="s">
        <v>742</v>
      </c>
      <c r="O1105" s="841">
        <v>122380</v>
      </c>
      <c r="P1105" s="841">
        <v>78780</v>
      </c>
      <c r="Q1105" s="841">
        <v>29170</v>
      </c>
      <c r="R1105" s="841">
        <v>44510</v>
      </c>
      <c r="S1105" s="841"/>
      <c r="T1105" s="841"/>
      <c r="U1105" s="841"/>
      <c r="V1105" s="841" t="s">
        <v>1003</v>
      </c>
      <c r="W1105" s="841">
        <v>1</v>
      </c>
      <c r="X1105" s="841"/>
    </row>
    <row r="1106" spans="1:24" ht="12.75" customHeight="1">
      <c r="A1106" s="841">
        <v>1110</v>
      </c>
      <c r="B1106" s="841">
        <v>2818</v>
      </c>
      <c r="C1106" s="841" t="s">
        <v>1405</v>
      </c>
      <c r="D1106" s="841" t="s">
        <v>775</v>
      </c>
      <c r="E1106" s="841">
        <v>24179</v>
      </c>
      <c r="F1106" s="841" t="s">
        <v>102</v>
      </c>
      <c r="G1106" s="841" t="s">
        <v>5915</v>
      </c>
      <c r="H1106" s="841" t="s">
        <v>5876</v>
      </c>
      <c r="I1106" s="841"/>
      <c r="J1106" s="841" t="s">
        <v>730</v>
      </c>
      <c r="K1106" s="841">
        <v>5</v>
      </c>
      <c r="L1106" s="841" t="s">
        <v>731</v>
      </c>
      <c r="M1106" s="841">
        <v>43600</v>
      </c>
      <c r="N1106" s="841" t="s">
        <v>843</v>
      </c>
      <c r="O1106" s="841">
        <v>149210</v>
      </c>
      <c r="P1106" s="841">
        <v>105610</v>
      </c>
      <c r="Q1106" s="841">
        <v>17610</v>
      </c>
      <c r="R1106" s="841">
        <v>22610</v>
      </c>
      <c r="S1106" s="841"/>
      <c r="T1106" s="841"/>
      <c r="U1106" s="841"/>
      <c r="V1106" s="841" t="s">
        <v>1003</v>
      </c>
      <c r="W1106" s="841">
        <v>1</v>
      </c>
      <c r="X1106" s="841"/>
    </row>
    <row r="1107" spans="1:24" ht="12.75" customHeight="1">
      <c r="A1107" s="841">
        <v>1110</v>
      </c>
      <c r="B1107" s="841">
        <v>2818</v>
      </c>
      <c r="C1107" s="841" t="s">
        <v>1405</v>
      </c>
      <c r="D1107" s="841" t="s">
        <v>775</v>
      </c>
      <c r="E1107" s="841">
        <v>24180</v>
      </c>
      <c r="F1107" s="841" t="s">
        <v>102</v>
      </c>
      <c r="G1107" s="841" t="s">
        <v>5916</v>
      </c>
      <c r="H1107" s="841" t="s">
        <v>5876</v>
      </c>
      <c r="I1107" s="841"/>
      <c r="J1107" s="841" t="s">
        <v>730</v>
      </c>
      <c r="K1107" s="841">
        <v>10</v>
      </c>
      <c r="L1107" s="841" t="s">
        <v>731</v>
      </c>
      <c r="M1107" s="841">
        <v>43600</v>
      </c>
      <c r="N1107" s="841" t="s">
        <v>843</v>
      </c>
      <c r="O1107" s="841">
        <v>149210</v>
      </c>
      <c r="P1107" s="841">
        <v>105610</v>
      </c>
      <c r="Q1107" s="841">
        <v>17610</v>
      </c>
      <c r="R1107" s="841">
        <v>22610</v>
      </c>
      <c r="S1107" s="841"/>
      <c r="T1107" s="841"/>
      <c r="U1107" s="841"/>
      <c r="V1107" s="841" t="s">
        <v>1003</v>
      </c>
      <c r="W1107" s="841">
        <v>1</v>
      </c>
      <c r="X1107" s="841"/>
    </row>
    <row r="1108" spans="1:24" ht="12.75" customHeight="1">
      <c r="A1108" s="841">
        <v>1034</v>
      </c>
      <c r="B1108" s="841">
        <v>2803</v>
      </c>
      <c r="C1108" s="841" t="s">
        <v>945</v>
      </c>
      <c r="D1108" s="841" t="s">
        <v>946</v>
      </c>
      <c r="E1108" s="841">
        <v>24181</v>
      </c>
      <c r="F1108" s="841" t="s">
        <v>102</v>
      </c>
      <c r="G1108" s="841" t="s">
        <v>5917</v>
      </c>
      <c r="H1108" s="841" t="s">
        <v>5859</v>
      </c>
      <c r="I1108" s="841"/>
      <c r="J1108" s="841" t="s">
        <v>730</v>
      </c>
      <c r="K1108" s="841">
        <v>2</v>
      </c>
      <c r="L1108" s="841" t="s">
        <v>731</v>
      </c>
      <c r="M1108" s="841">
        <v>43600</v>
      </c>
      <c r="N1108" s="841" t="s">
        <v>742</v>
      </c>
      <c r="O1108" s="841">
        <v>122380</v>
      </c>
      <c r="P1108" s="841">
        <v>78780</v>
      </c>
      <c r="Q1108" s="841">
        <v>17610</v>
      </c>
      <c r="R1108" s="841">
        <v>22610</v>
      </c>
      <c r="S1108" s="841"/>
      <c r="T1108" s="841"/>
      <c r="U1108" s="841"/>
      <c r="V1108" s="841" t="s">
        <v>1003</v>
      </c>
      <c r="W1108" s="841">
        <v>1</v>
      </c>
      <c r="X1108" s="841"/>
    </row>
    <row r="1109" spans="1:24" ht="12.75" customHeight="1">
      <c r="A1109" s="841">
        <v>1034</v>
      </c>
      <c r="B1109" s="841">
        <v>2803</v>
      </c>
      <c r="C1109" s="841" t="s">
        <v>945</v>
      </c>
      <c r="D1109" s="841" t="s">
        <v>946</v>
      </c>
      <c r="E1109" s="841">
        <v>24182</v>
      </c>
      <c r="F1109" s="841" t="s">
        <v>102</v>
      </c>
      <c r="G1109" s="841" t="s">
        <v>5918</v>
      </c>
      <c r="H1109" s="841" t="s">
        <v>5919</v>
      </c>
      <c r="I1109" s="841"/>
      <c r="J1109" s="841" t="s">
        <v>730</v>
      </c>
      <c r="K1109" s="841">
        <v>0.5</v>
      </c>
      <c r="L1109" s="841" t="s">
        <v>731</v>
      </c>
      <c r="M1109" s="841">
        <v>43600</v>
      </c>
      <c r="N1109" s="841" t="s">
        <v>742</v>
      </c>
      <c r="O1109" s="841">
        <v>122380</v>
      </c>
      <c r="P1109" s="841">
        <v>78780</v>
      </c>
      <c r="Q1109" s="841">
        <v>17610</v>
      </c>
      <c r="R1109" s="841">
        <v>22610</v>
      </c>
      <c r="S1109" s="841"/>
      <c r="T1109" s="841"/>
      <c r="U1109" s="841"/>
      <c r="V1109" s="841" t="s">
        <v>1003</v>
      </c>
      <c r="W1109" s="841">
        <v>6</v>
      </c>
      <c r="X1109" s="841"/>
    </row>
    <row r="1110" spans="1:24" ht="12.75" customHeight="1">
      <c r="A1110" s="841">
        <v>1034</v>
      </c>
      <c r="B1110" s="841">
        <v>2803</v>
      </c>
      <c r="C1110" s="841" t="s">
        <v>945</v>
      </c>
      <c r="D1110" s="841" t="s">
        <v>946</v>
      </c>
      <c r="E1110" s="841">
        <v>24203</v>
      </c>
      <c r="F1110" s="841" t="s">
        <v>102</v>
      </c>
      <c r="G1110" s="841" t="s">
        <v>5406</v>
      </c>
      <c r="H1110" s="841" t="s">
        <v>5914</v>
      </c>
      <c r="I1110" s="841"/>
      <c r="J1110" s="841" t="s">
        <v>730</v>
      </c>
      <c r="K1110" s="841">
        <v>2</v>
      </c>
      <c r="L1110" s="841" t="s">
        <v>731</v>
      </c>
      <c r="M1110" s="841">
        <v>43600</v>
      </c>
      <c r="N1110" s="841" t="s">
        <v>742</v>
      </c>
      <c r="O1110" s="841">
        <v>122380</v>
      </c>
      <c r="P1110" s="841">
        <v>78780</v>
      </c>
      <c r="Q1110" s="841">
        <v>17610</v>
      </c>
      <c r="R1110" s="841">
        <v>22610</v>
      </c>
      <c r="S1110" s="841"/>
      <c r="T1110" s="841"/>
      <c r="U1110" s="841"/>
      <c r="V1110" s="841" t="s">
        <v>1003</v>
      </c>
      <c r="W1110" s="841">
        <v>1</v>
      </c>
      <c r="X1110" s="841"/>
    </row>
    <row r="1111" spans="1:24" ht="12.75" customHeight="1">
      <c r="A1111" s="841">
        <v>1034</v>
      </c>
      <c r="B1111" s="841">
        <v>2803</v>
      </c>
      <c r="C1111" s="841" t="s">
        <v>945</v>
      </c>
      <c r="D1111" s="841" t="s">
        <v>946</v>
      </c>
      <c r="E1111" s="841">
        <v>24209</v>
      </c>
      <c r="F1111" s="841" t="s">
        <v>102</v>
      </c>
      <c r="G1111" s="841" t="s">
        <v>5920</v>
      </c>
      <c r="H1111" s="841" t="s">
        <v>5859</v>
      </c>
      <c r="I1111" s="841"/>
      <c r="J1111" s="841" t="s">
        <v>730</v>
      </c>
      <c r="K1111" s="841">
        <v>2</v>
      </c>
      <c r="L1111" s="841" t="s">
        <v>731</v>
      </c>
      <c r="M1111" s="841">
        <v>43600</v>
      </c>
      <c r="N1111" s="841" t="s">
        <v>742</v>
      </c>
      <c r="O1111" s="841">
        <v>122380</v>
      </c>
      <c r="P1111" s="841">
        <v>78780</v>
      </c>
      <c r="Q1111" s="841">
        <v>17610</v>
      </c>
      <c r="R1111" s="841">
        <v>22610</v>
      </c>
      <c r="S1111" s="841"/>
      <c r="T1111" s="841"/>
      <c r="U1111" s="841"/>
      <c r="V1111" s="841" t="s">
        <v>1003</v>
      </c>
      <c r="W1111" s="841">
        <v>1</v>
      </c>
      <c r="X1111" s="841"/>
    </row>
    <row r="1112" spans="1:24" ht="12.75" customHeight="1">
      <c r="A1112" s="841">
        <v>1675</v>
      </c>
      <c r="B1112" s="841">
        <v>2841</v>
      </c>
      <c r="C1112" s="841" t="s">
        <v>735</v>
      </c>
      <c r="D1112" s="841" t="s">
        <v>727</v>
      </c>
      <c r="E1112" s="841">
        <v>30217</v>
      </c>
      <c r="F1112" s="841">
        <v>1</v>
      </c>
      <c r="G1112" s="841" t="s">
        <v>1041</v>
      </c>
      <c r="H1112" s="832" t="s">
        <v>729</v>
      </c>
      <c r="I1112" s="841"/>
      <c r="J1112" s="841" t="s">
        <v>730</v>
      </c>
      <c r="K1112" s="841">
        <v>2.5</v>
      </c>
      <c r="L1112" s="841" t="s">
        <v>731</v>
      </c>
      <c r="M1112" s="841">
        <v>43600</v>
      </c>
      <c r="N1112" s="841" t="s">
        <v>732</v>
      </c>
      <c r="O1112" s="841">
        <v>94980</v>
      </c>
      <c r="P1112" s="841">
        <v>51380</v>
      </c>
      <c r="Q1112" s="841">
        <v>17610</v>
      </c>
      <c r="R1112" s="841">
        <v>32260</v>
      </c>
      <c r="S1112" s="841"/>
      <c r="T1112" s="841"/>
      <c r="U1112" s="841"/>
      <c r="V1112" s="841" t="s">
        <v>733</v>
      </c>
      <c r="W1112" s="841">
        <v>2</v>
      </c>
      <c r="X1112" s="841"/>
    </row>
    <row r="1113" spans="1:24" ht="12.75" customHeight="1">
      <c r="A1113" s="841">
        <v>1715</v>
      </c>
      <c r="B1113" s="841">
        <v>2841</v>
      </c>
      <c r="C1113" s="841" t="s">
        <v>735</v>
      </c>
      <c r="D1113" s="841" t="s">
        <v>727</v>
      </c>
      <c r="E1113" s="841">
        <v>30265</v>
      </c>
      <c r="F1113" s="841">
        <v>3</v>
      </c>
      <c r="G1113" s="841" t="s">
        <v>2060</v>
      </c>
      <c r="H1113" s="832" t="s">
        <v>729</v>
      </c>
      <c r="I1113" s="841"/>
      <c r="J1113" s="841" t="s">
        <v>730</v>
      </c>
      <c r="K1113" s="841">
        <v>5</v>
      </c>
      <c r="L1113" s="841" t="s">
        <v>731</v>
      </c>
      <c r="M1113" s="841">
        <v>43600</v>
      </c>
      <c r="N1113" s="841" t="s">
        <v>732</v>
      </c>
      <c r="O1113" s="841">
        <v>94980</v>
      </c>
      <c r="P1113" s="841">
        <v>51380</v>
      </c>
      <c r="Q1113" s="841">
        <v>17610</v>
      </c>
      <c r="R1113" s="841">
        <v>29240</v>
      </c>
      <c r="S1113" s="841"/>
      <c r="T1113" s="841"/>
      <c r="U1113" s="841"/>
      <c r="V1113" s="841" t="s">
        <v>733</v>
      </c>
      <c r="W1113" s="841">
        <v>5</v>
      </c>
      <c r="X1113" s="841"/>
    </row>
    <row r="1114" spans="1:24" ht="12.75" customHeight="1">
      <c r="A1114" s="841">
        <v>1715</v>
      </c>
      <c r="B1114" s="841">
        <v>2841</v>
      </c>
      <c r="C1114" s="841" t="s">
        <v>735</v>
      </c>
      <c r="D1114" s="841" t="s">
        <v>727</v>
      </c>
      <c r="E1114" s="841">
        <v>30356</v>
      </c>
      <c r="F1114" s="841">
        <v>3</v>
      </c>
      <c r="G1114" s="841" t="s">
        <v>2061</v>
      </c>
      <c r="H1114" s="832" t="s">
        <v>729</v>
      </c>
      <c r="I1114" s="841"/>
      <c r="J1114" s="841" t="s">
        <v>730</v>
      </c>
      <c r="K1114" s="841">
        <v>5</v>
      </c>
      <c r="L1114" s="841" t="s">
        <v>731</v>
      </c>
      <c r="M1114" s="841">
        <v>43600</v>
      </c>
      <c r="N1114" s="841" t="s">
        <v>732</v>
      </c>
      <c r="O1114" s="841">
        <v>94980</v>
      </c>
      <c r="P1114" s="841">
        <v>51380</v>
      </c>
      <c r="Q1114" s="841">
        <v>17610</v>
      </c>
      <c r="R1114" s="841">
        <v>29240</v>
      </c>
      <c r="S1114" s="841"/>
      <c r="T1114" s="841"/>
      <c r="U1114" s="841"/>
      <c r="V1114" s="841" t="s">
        <v>733</v>
      </c>
      <c r="W1114" s="841">
        <v>2</v>
      </c>
      <c r="X1114" s="841"/>
    </row>
    <row r="1115" spans="1:24" ht="12.75" customHeight="1">
      <c r="A1115" s="841">
        <v>1415</v>
      </c>
      <c r="B1115" s="841">
        <v>2823</v>
      </c>
      <c r="C1115" s="841" t="s">
        <v>856</v>
      </c>
      <c r="D1115" s="841" t="s">
        <v>974</v>
      </c>
      <c r="E1115" s="841">
        <v>31577</v>
      </c>
      <c r="F1115" s="841">
        <v>3</v>
      </c>
      <c r="G1115" s="841" t="s">
        <v>2062</v>
      </c>
      <c r="H1115" s="832" t="s">
        <v>729</v>
      </c>
      <c r="I1115" s="841"/>
      <c r="J1115" s="841" t="s">
        <v>730</v>
      </c>
      <c r="K1115" s="841">
        <v>18</v>
      </c>
      <c r="L1115" s="841" t="s">
        <v>731</v>
      </c>
      <c r="M1115" s="841">
        <v>43600</v>
      </c>
      <c r="N1115" s="841" t="s">
        <v>747</v>
      </c>
      <c r="O1115" s="841">
        <v>109600</v>
      </c>
      <c r="P1115" s="841">
        <v>66000</v>
      </c>
      <c r="Q1115" s="841">
        <v>17610</v>
      </c>
      <c r="R1115" s="841">
        <v>22610</v>
      </c>
      <c r="S1115" s="841"/>
      <c r="T1115" s="841"/>
      <c r="U1115" s="841"/>
      <c r="V1115" s="841" t="s">
        <v>733</v>
      </c>
      <c r="W1115" s="841">
        <v>2</v>
      </c>
      <c r="X1115" s="841"/>
    </row>
    <row r="1116" spans="1:24" ht="12.75" customHeight="1">
      <c r="A1116" s="841">
        <v>1565</v>
      </c>
      <c r="B1116" s="841">
        <v>2839</v>
      </c>
      <c r="C1116" s="841" t="s">
        <v>1429</v>
      </c>
      <c r="D1116" s="841" t="s">
        <v>1112</v>
      </c>
      <c r="E1116" s="841">
        <v>31843</v>
      </c>
      <c r="F1116" s="841">
        <v>2</v>
      </c>
      <c r="G1116" s="841" t="s">
        <v>1919</v>
      </c>
      <c r="H1116" s="832" t="s">
        <v>729</v>
      </c>
      <c r="I1116" s="841"/>
      <c r="J1116" s="841" t="s">
        <v>730</v>
      </c>
      <c r="K1116" s="841">
        <v>5</v>
      </c>
      <c r="L1116" s="841" t="s">
        <v>731</v>
      </c>
      <c r="M1116" s="841">
        <v>43600</v>
      </c>
      <c r="N1116" s="841" t="s">
        <v>732</v>
      </c>
      <c r="O1116" s="841">
        <v>94980</v>
      </c>
      <c r="P1116" s="841">
        <v>51380</v>
      </c>
      <c r="Q1116" s="841">
        <v>17610</v>
      </c>
      <c r="R1116" s="841">
        <v>22610</v>
      </c>
      <c r="S1116" s="841"/>
      <c r="T1116" s="841"/>
      <c r="U1116" s="841"/>
      <c r="V1116" s="841" t="s">
        <v>733</v>
      </c>
      <c r="W1116" s="841">
        <v>3</v>
      </c>
      <c r="X1116" s="841"/>
    </row>
    <row r="1117" spans="1:24" ht="12.75" customHeight="1">
      <c r="A1117" s="841">
        <v>1560</v>
      </c>
      <c r="B1117" s="841">
        <v>2814</v>
      </c>
      <c r="C1117" s="841" t="s">
        <v>1411</v>
      </c>
      <c r="D1117" s="841" t="s">
        <v>1112</v>
      </c>
      <c r="E1117" s="841">
        <v>31863</v>
      </c>
      <c r="F1117" s="841" t="s">
        <v>2063</v>
      </c>
      <c r="G1117" s="841" t="s">
        <v>1412</v>
      </c>
      <c r="H1117" s="832" t="s">
        <v>2064</v>
      </c>
      <c r="I1117" s="841"/>
      <c r="J1117" s="841" t="s">
        <v>730</v>
      </c>
      <c r="K1117" s="841">
        <v>5</v>
      </c>
      <c r="L1117" s="841" t="s">
        <v>731</v>
      </c>
      <c r="M1117" s="841">
        <v>43600</v>
      </c>
      <c r="N1117" s="841" t="s">
        <v>908</v>
      </c>
      <c r="O1117" s="841">
        <v>176040</v>
      </c>
      <c r="P1117" s="841">
        <v>132440</v>
      </c>
      <c r="Q1117" s="841">
        <v>17610</v>
      </c>
      <c r="R1117" s="841">
        <v>22610</v>
      </c>
      <c r="S1117" s="841"/>
      <c r="T1117" s="841"/>
      <c r="U1117" s="841"/>
      <c r="V1117" s="841" t="s">
        <v>733</v>
      </c>
      <c r="W1117" s="841">
        <v>3</v>
      </c>
      <c r="X1117" s="841"/>
    </row>
    <row r="1118" spans="1:24" ht="12.75" customHeight="1">
      <c r="A1118" s="841">
        <v>6666</v>
      </c>
      <c r="B1118" s="841">
        <v>2840</v>
      </c>
      <c r="C1118" s="841" t="s">
        <v>726</v>
      </c>
      <c r="D1118" s="841" t="s">
        <v>1112</v>
      </c>
      <c r="E1118" s="841">
        <v>32895</v>
      </c>
      <c r="F1118" s="841">
        <v>2</v>
      </c>
      <c r="G1118" s="841" t="s">
        <v>2065</v>
      </c>
      <c r="H1118" s="832" t="s">
        <v>729</v>
      </c>
      <c r="I1118" s="841"/>
      <c r="J1118" s="841" t="s">
        <v>730</v>
      </c>
      <c r="K1118" s="841">
        <v>3</v>
      </c>
      <c r="L1118" s="841" t="s">
        <v>731</v>
      </c>
      <c r="M1118" s="841">
        <v>43600</v>
      </c>
      <c r="N1118" s="841" t="s">
        <v>732</v>
      </c>
      <c r="O1118" s="841">
        <v>94980</v>
      </c>
      <c r="P1118" s="841">
        <v>51380</v>
      </c>
      <c r="Q1118" s="841">
        <v>9180</v>
      </c>
      <c r="R1118" s="841">
        <v>8350</v>
      </c>
      <c r="S1118" s="841"/>
      <c r="T1118" s="841"/>
      <c r="U1118" s="841"/>
      <c r="V1118" s="841" t="s">
        <v>733</v>
      </c>
      <c r="W1118" s="841">
        <v>3</v>
      </c>
      <c r="X1118" s="841"/>
    </row>
    <row r="1119" spans="1:24" ht="12.75" customHeight="1">
      <c r="A1119" s="841">
        <v>1790</v>
      </c>
      <c r="B1119" s="841">
        <v>2811</v>
      </c>
      <c r="C1119" s="841" t="s">
        <v>744</v>
      </c>
      <c r="D1119" s="841" t="s">
        <v>745</v>
      </c>
      <c r="E1119" s="841">
        <v>33380</v>
      </c>
      <c r="F1119" s="841">
        <v>3</v>
      </c>
      <c r="G1119" s="841" t="s">
        <v>2066</v>
      </c>
      <c r="H1119" s="832" t="s">
        <v>729</v>
      </c>
      <c r="I1119" s="841"/>
      <c r="J1119" s="841" t="s">
        <v>730</v>
      </c>
      <c r="K1119" s="841">
        <v>5</v>
      </c>
      <c r="L1119" s="841" t="s">
        <v>731</v>
      </c>
      <c r="M1119" s="841">
        <v>43600</v>
      </c>
      <c r="N1119" s="841" t="s">
        <v>747</v>
      </c>
      <c r="O1119" s="841">
        <v>109600</v>
      </c>
      <c r="P1119" s="841">
        <v>66000</v>
      </c>
      <c r="Q1119" s="841">
        <v>17610</v>
      </c>
      <c r="R1119" s="841">
        <v>22610</v>
      </c>
      <c r="S1119" s="841"/>
      <c r="T1119" s="841"/>
      <c r="U1119" s="841"/>
      <c r="V1119" s="841" t="s">
        <v>733</v>
      </c>
      <c r="W1119" s="841">
        <v>1</v>
      </c>
      <c r="X1119" s="841"/>
    </row>
    <row r="1120" spans="1:24" ht="12.75" customHeight="1">
      <c r="A1120" s="841">
        <v>1952</v>
      </c>
      <c r="B1120" s="841">
        <v>2839</v>
      </c>
      <c r="C1120" s="841" t="s">
        <v>1429</v>
      </c>
      <c r="D1120" s="841" t="s">
        <v>923</v>
      </c>
      <c r="E1120" s="841">
        <v>40001</v>
      </c>
      <c r="F1120" s="841" t="s">
        <v>102</v>
      </c>
      <c r="G1120" s="841" t="s">
        <v>2067</v>
      </c>
      <c r="H1120" s="832" t="s">
        <v>2068</v>
      </c>
      <c r="I1120" s="841"/>
      <c r="J1120" s="841" t="s">
        <v>730</v>
      </c>
      <c r="K1120" s="841">
        <v>3</v>
      </c>
      <c r="L1120" s="841" t="s">
        <v>731</v>
      </c>
      <c r="M1120" s="841">
        <v>43600</v>
      </c>
      <c r="N1120" s="841" t="s">
        <v>732</v>
      </c>
      <c r="O1120" s="841">
        <v>94980</v>
      </c>
      <c r="P1120" s="841">
        <v>51380</v>
      </c>
      <c r="Q1120" s="841">
        <v>9180</v>
      </c>
      <c r="R1120" s="841">
        <v>8350</v>
      </c>
      <c r="S1120" s="841"/>
      <c r="T1120" s="841"/>
      <c r="U1120" s="841"/>
      <c r="V1120" s="841" t="s">
        <v>1003</v>
      </c>
      <c r="W1120" s="841">
        <v>6</v>
      </c>
      <c r="X1120" s="841"/>
    </row>
    <row r="1121" spans="1:24" ht="12.75" customHeight="1">
      <c r="A1121" s="841">
        <v>1952</v>
      </c>
      <c r="B1121" s="841">
        <v>2839</v>
      </c>
      <c r="C1121" s="841" t="s">
        <v>1429</v>
      </c>
      <c r="D1121" s="841" t="s">
        <v>923</v>
      </c>
      <c r="E1121" s="841">
        <v>40002</v>
      </c>
      <c r="F1121" s="841" t="s">
        <v>102</v>
      </c>
      <c r="G1121" s="841" t="s">
        <v>2069</v>
      </c>
      <c r="H1121" s="832" t="s">
        <v>2068</v>
      </c>
      <c r="I1121" s="841"/>
      <c r="J1121" s="841" t="s">
        <v>730</v>
      </c>
      <c r="K1121" s="841">
        <v>2</v>
      </c>
      <c r="L1121" s="841" t="s">
        <v>731</v>
      </c>
      <c r="M1121" s="841">
        <v>43600</v>
      </c>
      <c r="N1121" s="841" t="s">
        <v>732</v>
      </c>
      <c r="O1121" s="841">
        <v>94980</v>
      </c>
      <c r="P1121" s="841">
        <v>51380</v>
      </c>
      <c r="Q1121" s="841">
        <v>9180</v>
      </c>
      <c r="R1121" s="841">
        <v>8350</v>
      </c>
      <c r="S1121" s="841"/>
      <c r="T1121" s="841"/>
      <c r="U1121" s="841"/>
      <c r="V1121" s="841" t="s">
        <v>1003</v>
      </c>
      <c r="W1121" s="841">
        <v>6</v>
      </c>
      <c r="X1121" s="841"/>
    </row>
    <row r="1122" spans="1:24" ht="12.75" customHeight="1">
      <c r="A1122" s="841">
        <v>1952</v>
      </c>
      <c r="B1122" s="841">
        <v>2839</v>
      </c>
      <c r="C1122" s="841" t="s">
        <v>1429</v>
      </c>
      <c r="D1122" s="841" t="s">
        <v>923</v>
      </c>
      <c r="E1122" s="841">
        <v>40003</v>
      </c>
      <c r="F1122" s="841" t="s">
        <v>102</v>
      </c>
      <c r="G1122" s="841" t="s">
        <v>2070</v>
      </c>
      <c r="H1122" s="832" t="s">
        <v>2068</v>
      </c>
      <c r="I1122" s="841"/>
      <c r="J1122" s="841" t="s">
        <v>730</v>
      </c>
      <c r="K1122" s="841">
        <v>2</v>
      </c>
      <c r="L1122" s="841" t="s">
        <v>731</v>
      </c>
      <c r="M1122" s="841">
        <v>43600</v>
      </c>
      <c r="N1122" s="841" t="s">
        <v>732</v>
      </c>
      <c r="O1122" s="841">
        <v>94980</v>
      </c>
      <c r="P1122" s="841">
        <v>51380</v>
      </c>
      <c r="Q1122" s="841">
        <v>9180</v>
      </c>
      <c r="R1122" s="841">
        <v>8350</v>
      </c>
      <c r="S1122" s="841"/>
      <c r="T1122" s="841"/>
      <c r="U1122" s="841"/>
      <c r="V1122" s="841" t="s">
        <v>1003</v>
      </c>
      <c r="W1122" s="841">
        <v>17</v>
      </c>
      <c r="X1122" s="841"/>
    </row>
    <row r="1123" spans="1:24" ht="12.75" customHeight="1">
      <c r="A1123" s="841">
        <v>1912</v>
      </c>
      <c r="B1123" s="841">
        <v>2840</v>
      </c>
      <c r="C1123" s="841" t="s">
        <v>726</v>
      </c>
      <c r="D1123" s="841" t="s">
        <v>923</v>
      </c>
      <c r="E1123" s="841">
        <v>40007</v>
      </c>
      <c r="F1123" s="841" t="s">
        <v>102</v>
      </c>
      <c r="G1123" s="841" t="s">
        <v>2071</v>
      </c>
      <c r="H1123" s="832" t="s">
        <v>2072</v>
      </c>
      <c r="I1123" s="841"/>
      <c r="J1123" s="841" t="s">
        <v>730</v>
      </c>
      <c r="K1123" s="841">
        <v>2</v>
      </c>
      <c r="L1123" s="841" t="s">
        <v>731</v>
      </c>
      <c r="M1123" s="841">
        <v>43600</v>
      </c>
      <c r="N1123" s="841" t="s">
        <v>732</v>
      </c>
      <c r="O1123" s="841">
        <v>94980</v>
      </c>
      <c r="P1123" s="841">
        <v>51380</v>
      </c>
      <c r="Q1123" s="841">
        <v>9180</v>
      </c>
      <c r="R1123" s="841">
        <v>8350</v>
      </c>
      <c r="S1123" s="841"/>
      <c r="T1123" s="841"/>
      <c r="U1123" s="841"/>
      <c r="V1123" s="841" t="s">
        <v>1003</v>
      </c>
      <c r="W1123" s="841">
        <v>8</v>
      </c>
      <c r="X1123" s="841"/>
    </row>
    <row r="1124" spans="1:24" ht="12.75" customHeight="1">
      <c r="A1124" s="841">
        <v>1912</v>
      </c>
      <c r="B1124" s="841">
        <v>2840</v>
      </c>
      <c r="C1124" s="841" t="s">
        <v>726</v>
      </c>
      <c r="D1124" s="841" t="s">
        <v>923</v>
      </c>
      <c r="E1124" s="841">
        <v>40008</v>
      </c>
      <c r="F1124" s="841" t="s">
        <v>102</v>
      </c>
      <c r="G1124" s="841" t="s">
        <v>2073</v>
      </c>
      <c r="H1124" s="832" t="s">
        <v>2072</v>
      </c>
      <c r="I1124" s="841"/>
      <c r="J1124" s="841" t="s">
        <v>730</v>
      </c>
      <c r="K1124" s="841">
        <v>2</v>
      </c>
      <c r="L1124" s="841" t="s">
        <v>731</v>
      </c>
      <c r="M1124" s="841">
        <v>43600</v>
      </c>
      <c r="N1124" s="841" t="s">
        <v>732</v>
      </c>
      <c r="O1124" s="841">
        <v>94980</v>
      </c>
      <c r="P1124" s="841">
        <v>51380</v>
      </c>
      <c r="Q1124" s="841">
        <v>9180</v>
      </c>
      <c r="R1124" s="841">
        <v>8350</v>
      </c>
      <c r="S1124" s="841"/>
      <c r="T1124" s="841"/>
      <c r="U1124" s="841"/>
      <c r="V1124" s="841" t="s">
        <v>1003</v>
      </c>
      <c r="W1124" s="841">
        <v>8</v>
      </c>
      <c r="X1124" s="841"/>
    </row>
    <row r="1125" spans="1:24" ht="12.75" customHeight="1">
      <c r="A1125" s="841">
        <v>1912</v>
      </c>
      <c r="B1125" s="841">
        <v>2839</v>
      </c>
      <c r="C1125" s="841" t="s">
        <v>1429</v>
      </c>
      <c r="D1125" s="841" t="s">
        <v>923</v>
      </c>
      <c r="E1125" s="841">
        <v>40012</v>
      </c>
      <c r="F1125" s="841" t="s">
        <v>102</v>
      </c>
      <c r="G1125" s="841" t="s">
        <v>2074</v>
      </c>
      <c r="H1125" s="832" t="s">
        <v>2072</v>
      </c>
      <c r="I1125" s="841"/>
      <c r="J1125" s="841" t="s">
        <v>730</v>
      </c>
      <c r="K1125" s="841">
        <v>2</v>
      </c>
      <c r="L1125" s="841" t="s">
        <v>731</v>
      </c>
      <c r="M1125" s="841">
        <v>43600</v>
      </c>
      <c r="N1125" s="841" t="s">
        <v>732</v>
      </c>
      <c r="O1125" s="841">
        <v>94980</v>
      </c>
      <c r="P1125" s="841">
        <v>51380</v>
      </c>
      <c r="Q1125" s="841">
        <v>9180</v>
      </c>
      <c r="R1125" s="841">
        <v>8350</v>
      </c>
      <c r="S1125" s="841"/>
      <c r="T1125" s="841"/>
      <c r="U1125" s="841"/>
      <c r="V1125" s="841" t="s">
        <v>1003</v>
      </c>
      <c r="W1125" s="841">
        <v>12</v>
      </c>
      <c r="X1125" s="841"/>
    </row>
    <row r="1126" spans="1:24" ht="12.75" customHeight="1">
      <c r="A1126" s="841">
        <v>1912</v>
      </c>
      <c r="B1126" s="841">
        <v>2840</v>
      </c>
      <c r="C1126" s="841" t="s">
        <v>726</v>
      </c>
      <c r="D1126" s="841" t="s">
        <v>923</v>
      </c>
      <c r="E1126" s="841">
        <v>40013</v>
      </c>
      <c r="F1126" s="841" t="s">
        <v>102</v>
      </c>
      <c r="G1126" s="841" t="s">
        <v>2075</v>
      </c>
      <c r="H1126" s="832" t="s">
        <v>2072</v>
      </c>
      <c r="I1126" s="841"/>
      <c r="J1126" s="841" t="s">
        <v>730</v>
      </c>
      <c r="K1126" s="841">
        <v>2</v>
      </c>
      <c r="L1126" s="841" t="s">
        <v>731</v>
      </c>
      <c r="M1126" s="841">
        <v>43600</v>
      </c>
      <c r="N1126" s="841" t="s">
        <v>732</v>
      </c>
      <c r="O1126" s="841">
        <v>94980</v>
      </c>
      <c r="P1126" s="841">
        <v>51380</v>
      </c>
      <c r="Q1126" s="841">
        <v>9180</v>
      </c>
      <c r="R1126" s="841">
        <v>8350</v>
      </c>
      <c r="S1126" s="841"/>
      <c r="T1126" s="841"/>
      <c r="U1126" s="841"/>
      <c r="V1126" s="841" t="s">
        <v>1003</v>
      </c>
      <c r="W1126" s="841">
        <v>13</v>
      </c>
      <c r="X1126" s="841"/>
    </row>
    <row r="1127" spans="1:24" ht="12.75" customHeight="1">
      <c r="A1127" s="841">
        <v>1445</v>
      </c>
      <c r="B1127" s="841">
        <v>2840</v>
      </c>
      <c r="C1127" s="841" t="s">
        <v>726</v>
      </c>
      <c r="D1127" s="841" t="s">
        <v>923</v>
      </c>
      <c r="E1127" s="841">
        <v>40018</v>
      </c>
      <c r="F1127" s="841" t="s">
        <v>102</v>
      </c>
      <c r="G1127" s="841" t="s">
        <v>2076</v>
      </c>
      <c r="H1127" s="832" t="s">
        <v>2077</v>
      </c>
      <c r="I1127" s="841"/>
      <c r="J1127" s="841" t="s">
        <v>730</v>
      </c>
      <c r="K1127" s="841">
        <v>2</v>
      </c>
      <c r="L1127" s="841" t="s">
        <v>731</v>
      </c>
      <c r="M1127" s="841">
        <v>43600</v>
      </c>
      <c r="N1127" s="841" t="s">
        <v>732</v>
      </c>
      <c r="O1127" s="841">
        <v>94980</v>
      </c>
      <c r="P1127" s="841">
        <v>51380</v>
      </c>
      <c r="Q1127" s="841">
        <v>17610</v>
      </c>
      <c r="R1127" s="841">
        <v>22610</v>
      </c>
      <c r="S1127" s="841"/>
      <c r="T1127" s="841"/>
      <c r="U1127" s="841"/>
      <c r="V1127" s="841" t="s">
        <v>1003</v>
      </c>
      <c r="W1127" s="841">
        <v>1</v>
      </c>
      <c r="X1127" s="841"/>
    </row>
    <row r="1128" spans="1:24" ht="12.75" customHeight="1">
      <c r="A1128" s="841">
        <v>3274</v>
      </c>
      <c r="B1128" s="841">
        <v>2840</v>
      </c>
      <c r="C1128" s="841" t="s">
        <v>726</v>
      </c>
      <c r="D1128" s="841" t="s">
        <v>923</v>
      </c>
      <c r="E1128" s="841">
        <v>40022</v>
      </c>
      <c r="F1128" s="841" t="s">
        <v>102</v>
      </c>
      <c r="G1128" s="841" t="s">
        <v>2078</v>
      </c>
      <c r="H1128" s="832" t="s">
        <v>2079</v>
      </c>
      <c r="I1128" s="841"/>
      <c r="J1128" s="841" t="s">
        <v>730</v>
      </c>
      <c r="K1128" s="841">
        <v>1</v>
      </c>
      <c r="L1128" s="841" t="s">
        <v>1168</v>
      </c>
      <c r="M1128" s="841">
        <v>43600</v>
      </c>
      <c r="N1128" s="841" t="s">
        <v>732</v>
      </c>
      <c r="O1128" s="841">
        <v>94980</v>
      </c>
      <c r="P1128" s="841">
        <v>51380</v>
      </c>
      <c r="Q1128" s="841">
        <v>12420</v>
      </c>
      <c r="R1128" s="841">
        <v>12530</v>
      </c>
      <c r="S1128" s="841"/>
      <c r="T1128" s="841"/>
      <c r="U1128" s="841"/>
      <c r="V1128" s="841" t="s">
        <v>1003</v>
      </c>
      <c r="W1128" s="841">
        <v>6</v>
      </c>
      <c r="X1128" s="841"/>
    </row>
    <row r="1129" spans="1:24" ht="12.75" customHeight="1">
      <c r="A1129" s="841">
        <v>1180</v>
      </c>
      <c r="B1129" s="841">
        <v>2819</v>
      </c>
      <c r="C1129" s="841" t="s">
        <v>1731</v>
      </c>
      <c r="D1129" s="841" t="s">
        <v>740</v>
      </c>
      <c r="E1129" s="841">
        <v>40033</v>
      </c>
      <c r="F1129" s="841" t="s">
        <v>102</v>
      </c>
      <c r="G1129" s="841" t="s">
        <v>2080</v>
      </c>
      <c r="H1129" s="832" t="s">
        <v>2081</v>
      </c>
      <c r="I1129" s="841"/>
      <c r="J1129" s="841" t="s">
        <v>730</v>
      </c>
      <c r="K1129" s="841">
        <v>5</v>
      </c>
      <c r="L1129" s="841" t="s">
        <v>731</v>
      </c>
      <c r="M1129" s="841">
        <v>43600</v>
      </c>
      <c r="N1129" s="841" t="s">
        <v>742</v>
      </c>
      <c r="O1129" s="841">
        <v>122380</v>
      </c>
      <c r="P1129" s="841">
        <v>78780</v>
      </c>
      <c r="Q1129" s="841">
        <v>17610</v>
      </c>
      <c r="R1129" s="841">
        <v>22610</v>
      </c>
      <c r="S1129" s="841"/>
      <c r="T1129" s="841"/>
      <c r="U1129" s="841"/>
      <c r="V1129" s="841" t="s">
        <v>1003</v>
      </c>
      <c r="W1129" s="841">
        <v>1</v>
      </c>
      <c r="X1129" s="841"/>
    </row>
    <row r="1130" spans="1:24" ht="12.75" customHeight="1">
      <c r="A1130" s="841">
        <v>1180</v>
      </c>
      <c r="B1130" s="841">
        <v>2819</v>
      </c>
      <c r="C1130" s="841" t="s">
        <v>1731</v>
      </c>
      <c r="D1130" s="841" t="s">
        <v>740</v>
      </c>
      <c r="E1130" s="841">
        <v>40035</v>
      </c>
      <c r="F1130" s="841" t="s">
        <v>102</v>
      </c>
      <c r="G1130" s="841" t="s">
        <v>2082</v>
      </c>
      <c r="H1130" s="832" t="s">
        <v>2081</v>
      </c>
      <c r="I1130" s="841"/>
      <c r="J1130" s="841" t="s">
        <v>730</v>
      </c>
      <c r="K1130" s="841">
        <v>5</v>
      </c>
      <c r="L1130" s="841" t="s">
        <v>731</v>
      </c>
      <c r="M1130" s="841">
        <v>43600</v>
      </c>
      <c r="N1130" s="841" t="s">
        <v>742</v>
      </c>
      <c r="O1130" s="841">
        <v>122380</v>
      </c>
      <c r="P1130" s="841">
        <v>78780</v>
      </c>
      <c r="Q1130" s="841">
        <v>17610</v>
      </c>
      <c r="R1130" s="841">
        <v>22610</v>
      </c>
      <c r="S1130" s="841"/>
      <c r="T1130" s="841"/>
      <c r="U1130" s="841"/>
      <c r="V1130" s="841" t="s">
        <v>1003</v>
      </c>
      <c r="W1130" s="841">
        <v>1</v>
      </c>
      <c r="X1130" s="841"/>
    </row>
    <row r="1131" spans="1:24" ht="12.75" customHeight="1">
      <c r="A1131" s="841">
        <v>1180</v>
      </c>
      <c r="B1131" s="841">
        <v>2819</v>
      </c>
      <c r="C1131" s="841" t="s">
        <v>1731</v>
      </c>
      <c r="D1131" s="841" t="s">
        <v>740</v>
      </c>
      <c r="E1131" s="841">
        <v>40036</v>
      </c>
      <c r="F1131" s="841" t="s">
        <v>102</v>
      </c>
      <c r="G1131" s="841" t="s">
        <v>2083</v>
      </c>
      <c r="H1131" s="832" t="s">
        <v>2081</v>
      </c>
      <c r="I1131" s="841"/>
      <c r="J1131" s="841" t="s">
        <v>730</v>
      </c>
      <c r="K1131" s="841">
        <v>3</v>
      </c>
      <c r="L1131" s="841" t="s">
        <v>731</v>
      </c>
      <c r="M1131" s="841">
        <v>43600</v>
      </c>
      <c r="N1131" s="841" t="s">
        <v>742</v>
      </c>
      <c r="O1131" s="841">
        <v>122380</v>
      </c>
      <c r="P1131" s="841">
        <v>78780</v>
      </c>
      <c r="Q1131" s="841">
        <v>17610</v>
      </c>
      <c r="R1131" s="841">
        <v>22610</v>
      </c>
      <c r="S1131" s="841"/>
      <c r="T1131" s="841"/>
      <c r="U1131" s="841"/>
      <c r="V1131" s="841" t="s">
        <v>1003</v>
      </c>
      <c r="W1131" s="841">
        <v>1</v>
      </c>
      <c r="X1131" s="841"/>
    </row>
    <row r="1132" spans="1:24" ht="12.75" customHeight="1">
      <c r="A1132" s="841">
        <v>1885</v>
      </c>
      <c r="B1132" s="841">
        <v>2818</v>
      </c>
      <c r="C1132" s="841" t="s">
        <v>1405</v>
      </c>
      <c r="D1132" s="841" t="s">
        <v>740</v>
      </c>
      <c r="E1132" s="841">
        <v>40039</v>
      </c>
      <c r="F1132" s="841" t="s">
        <v>102</v>
      </c>
      <c r="G1132" s="841" t="s">
        <v>2084</v>
      </c>
      <c r="H1132" s="832" t="s">
        <v>2081</v>
      </c>
      <c r="I1132" s="841"/>
      <c r="J1132" s="841" t="s">
        <v>730</v>
      </c>
      <c r="K1132" s="841">
        <v>7</v>
      </c>
      <c r="L1132" s="841" t="s">
        <v>731</v>
      </c>
      <c r="M1132" s="841">
        <v>43600</v>
      </c>
      <c r="N1132" s="841" t="s">
        <v>843</v>
      </c>
      <c r="O1132" s="841">
        <v>149210</v>
      </c>
      <c r="P1132" s="841">
        <v>105610</v>
      </c>
      <c r="Q1132" s="841">
        <v>17610</v>
      </c>
      <c r="R1132" s="841">
        <v>22610</v>
      </c>
      <c r="S1132" s="841"/>
      <c r="T1132" s="841"/>
      <c r="U1132" s="841"/>
      <c r="V1132" s="841" t="s">
        <v>1003</v>
      </c>
      <c r="W1132" s="841">
        <v>1</v>
      </c>
      <c r="X1132" s="841"/>
    </row>
    <row r="1133" spans="1:24" ht="12.75" customHeight="1">
      <c r="A1133" s="841">
        <v>1500</v>
      </c>
      <c r="B1133" s="841">
        <v>2823</v>
      </c>
      <c r="C1133" s="841" t="s">
        <v>856</v>
      </c>
      <c r="D1133" s="841" t="s">
        <v>740</v>
      </c>
      <c r="E1133" s="841">
        <v>40048</v>
      </c>
      <c r="F1133" s="841" t="s">
        <v>102</v>
      </c>
      <c r="G1133" s="841" t="s">
        <v>2085</v>
      </c>
      <c r="H1133" s="832" t="s">
        <v>2081</v>
      </c>
      <c r="I1133" s="841"/>
      <c r="J1133" s="841" t="s">
        <v>730</v>
      </c>
      <c r="K1133" s="841">
        <v>2</v>
      </c>
      <c r="L1133" s="841" t="s">
        <v>731</v>
      </c>
      <c r="M1133" s="841">
        <v>43600</v>
      </c>
      <c r="N1133" s="841" t="s">
        <v>747</v>
      </c>
      <c r="O1133" s="841">
        <v>109600</v>
      </c>
      <c r="P1133" s="841">
        <v>66000</v>
      </c>
      <c r="Q1133" s="841">
        <v>17610</v>
      </c>
      <c r="R1133" s="841">
        <v>22610</v>
      </c>
      <c r="S1133" s="841"/>
      <c r="T1133" s="841"/>
      <c r="U1133" s="841"/>
      <c r="V1133" s="841" t="s">
        <v>1003</v>
      </c>
      <c r="W1133" s="841">
        <v>2</v>
      </c>
      <c r="X1133" s="841"/>
    </row>
    <row r="1134" spans="1:24" ht="12.75" customHeight="1">
      <c r="A1134" s="841">
        <v>1952</v>
      </c>
      <c r="B1134" s="841">
        <v>2840</v>
      </c>
      <c r="C1134" s="841" t="s">
        <v>726</v>
      </c>
      <c r="D1134" s="841" t="s">
        <v>923</v>
      </c>
      <c r="E1134" s="841">
        <v>40049</v>
      </c>
      <c r="F1134" s="841" t="s">
        <v>102</v>
      </c>
      <c r="G1134" s="841" t="s">
        <v>2086</v>
      </c>
      <c r="H1134" s="832" t="s">
        <v>2087</v>
      </c>
      <c r="I1134" s="841"/>
      <c r="J1134" s="841" t="s">
        <v>730</v>
      </c>
      <c r="K1134" s="841">
        <v>3</v>
      </c>
      <c r="L1134" s="841" t="s">
        <v>731</v>
      </c>
      <c r="M1134" s="841">
        <v>43600</v>
      </c>
      <c r="N1134" s="841" t="s">
        <v>732</v>
      </c>
      <c r="O1134" s="841">
        <v>94980</v>
      </c>
      <c r="P1134" s="841">
        <v>51380</v>
      </c>
      <c r="Q1134" s="841">
        <v>9180</v>
      </c>
      <c r="R1134" s="841">
        <v>8350</v>
      </c>
      <c r="S1134" s="841"/>
      <c r="T1134" s="841"/>
      <c r="U1134" s="841"/>
      <c r="V1134" s="841" t="s">
        <v>1003</v>
      </c>
      <c r="W1134" s="841">
        <v>1</v>
      </c>
      <c r="X1134" s="841"/>
    </row>
    <row r="1135" spans="1:24" ht="12.75" customHeight="1">
      <c r="A1135" s="841">
        <v>1500</v>
      </c>
      <c r="B1135" s="841">
        <v>2823</v>
      </c>
      <c r="C1135" s="841" t="s">
        <v>856</v>
      </c>
      <c r="D1135" s="841" t="s">
        <v>740</v>
      </c>
      <c r="E1135" s="841">
        <v>40060</v>
      </c>
      <c r="F1135" s="841" t="s">
        <v>102</v>
      </c>
      <c r="G1135" s="841" t="s">
        <v>2088</v>
      </c>
      <c r="H1135" s="832" t="s">
        <v>2089</v>
      </c>
      <c r="I1135" s="841"/>
      <c r="J1135" s="841" t="s">
        <v>730</v>
      </c>
      <c r="K1135" s="841">
        <v>1</v>
      </c>
      <c r="L1135" s="841" t="s">
        <v>731</v>
      </c>
      <c r="M1135" s="841">
        <v>43600</v>
      </c>
      <c r="N1135" s="841" t="s">
        <v>747</v>
      </c>
      <c r="O1135" s="841">
        <v>109600</v>
      </c>
      <c r="P1135" s="841">
        <v>66000</v>
      </c>
      <c r="Q1135" s="841">
        <v>17610</v>
      </c>
      <c r="R1135" s="841">
        <v>22610</v>
      </c>
      <c r="S1135" s="841"/>
      <c r="T1135" s="841"/>
      <c r="U1135" s="841"/>
      <c r="V1135" s="841" t="s">
        <v>1003</v>
      </c>
      <c r="W1135" s="841">
        <v>1</v>
      </c>
      <c r="X1135" s="841"/>
    </row>
    <row r="1136" spans="1:24" ht="12.75" customHeight="1">
      <c r="A1136" s="841">
        <v>16</v>
      </c>
      <c r="B1136" s="841">
        <v>2808</v>
      </c>
      <c r="C1136" s="841" t="s">
        <v>846</v>
      </c>
      <c r="D1136" s="841" t="s">
        <v>767</v>
      </c>
      <c r="E1136" s="841">
        <v>40062</v>
      </c>
      <c r="F1136" s="841" t="s">
        <v>102</v>
      </c>
      <c r="G1136" s="841" t="s">
        <v>2090</v>
      </c>
      <c r="H1136" s="832" t="s">
        <v>2091</v>
      </c>
      <c r="I1136" s="841"/>
      <c r="J1136" s="841" t="s">
        <v>730</v>
      </c>
      <c r="K1136" s="841">
        <v>5</v>
      </c>
      <c r="L1136" s="841" t="s">
        <v>731</v>
      </c>
      <c r="M1136" s="841">
        <v>43600</v>
      </c>
      <c r="N1136" s="841" t="s">
        <v>742</v>
      </c>
      <c r="O1136" s="841">
        <v>122380</v>
      </c>
      <c r="P1136" s="841">
        <v>78780</v>
      </c>
      <c r="Q1136" s="841">
        <v>17610</v>
      </c>
      <c r="R1136" s="841">
        <v>22610</v>
      </c>
      <c r="S1136" s="841"/>
      <c r="T1136" s="841"/>
      <c r="U1136" s="841"/>
      <c r="V1136" s="841" t="s">
        <v>1003</v>
      </c>
      <c r="W1136" s="841">
        <v>2</v>
      </c>
      <c r="X1136" s="841"/>
    </row>
    <row r="1137" spans="1:24" ht="12.75" customHeight="1">
      <c r="A1137" s="841">
        <v>1110</v>
      </c>
      <c r="B1137" s="841">
        <v>2819</v>
      </c>
      <c r="C1137" s="841" t="s">
        <v>1731</v>
      </c>
      <c r="D1137" s="841" t="s">
        <v>740</v>
      </c>
      <c r="E1137" s="841">
        <v>40064</v>
      </c>
      <c r="F1137" s="841" t="s">
        <v>102</v>
      </c>
      <c r="G1137" s="841" t="s">
        <v>2092</v>
      </c>
      <c r="H1137" s="832" t="s">
        <v>2068</v>
      </c>
      <c r="I1137" s="841"/>
      <c r="J1137" s="841" t="s">
        <v>730</v>
      </c>
      <c r="K1137" s="841">
        <v>1</v>
      </c>
      <c r="L1137" s="841" t="s">
        <v>731</v>
      </c>
      <c r="M1137" s="841">
        <v>43600</v>
      </c>
      <c r="N1137" s="841" t="s">
        <v>742</v>
      </c>
      <c r="O1137" s="841">
        <v>122380</v>
      </c>
      <c r="P1137" s="841">
        <v>78780</v>
      </c>
      <c r="Q1137" s="841">
        <v>17610</v>
      </c>
      <c r="R1137" s="841">
        <v>22610</v>
      </c>
      <c r="S1137" s="841"/>
      <c r="T1137" s="841"/>
      <c r="U1137" s="841"/>
      <c r="V1137" s="841" t="s">
        <v>1003</v>
      </c>
      <c r="W1137" s="841">
        <v>1</v>
      </c>
      <c r="X1137" s="841"/>
    </row>
    <row r="1138" spans="1:24" ht="12.75" customHeight="1">
      <c r="A1138" s="841">
        <v>1912</v>
      </c>
      <c r="B1138" s="841">
        <v>2840</v>
      </c>
      <c r="C1138" s="841" t="s">
        <v>726</v>
      </c>
      <c r="D1138" s="841" t="s">
        <v>923</v>
      </c>
      <c r="E1138" s="841">
        <v>40067</v>
      </c>
      <c r="F1138" s="841" t="s">
        <v>102</v>
      </c>
      <c r="G1138" s="841" t="s">
        <v>2093</v>
      </c>
      <c r="H1138" s="832" t="s">
        <v>2094</v>
      </c>
      <c r="I1138" s="841"/>
      <c r="J1138" s="841" t="s">
        <v>730</v>
      </c>
      <c r="K1138" s="841">
        <v>1</v>
      </c>
      <c r="L1138" s="841" t="s">
        <v>731</v>
      </c>
      <c r="M1138" s="841">
        <v>43600</v>
      </c>
      <c r="N1138" s="841" t="s">
        <v>732</v>
      </c>
      <c r="O1138" s="841">
        <v>94980</v>
      </c>
      <c r="P1138" s="841">
        <v>51380</v>
      </c>
      <c r="Q1138" s="841">
        <v>9180</v>
      </c>
      <c r="R1138" s="841">
        <v>8350</v>
      </c>
      <c r="S1138" s="841"/>
      <c r="T1138" s="841"/>
      <c r="U1138" s="841"/>
      <c r="V1138" s="841" t="s">
        <v>1003</v>
      </c>
      <c r="W1138" s="841">
        <v>7</v>
      </c>
      <c r="X1138" s="841"/>
    </row>
    <row r="1139" spans="1:24" ht="12.75" customHeight="1">
      <c r="A1139" s="841">
        <v>1952</v>
      </c>
      <c r="B1139" s="841">
        <v>2840</v>
      </c>
      <c r="C1139" s="841" t="s">
        <v>726</v>
      </c>
      <c r="D1139" s="841" t="s">
        <v>923</v>
      </c>
      <c r="E1139" s="841">
        <v>40068</v>
      </c>
      <c r="F1139" s="841" t="s">
        <v>102</v>
      </c>
      <c r="G1139" s="841" t="s">
        <v>2095</v>
      </c>
      <c r="H1139" s="832" t="s">
        <v>2087</v>
      </c>
      <c r="I1139" s="841"/>
      <c r="J1139" s="841" t="s">
        <v>730</v>
      </c>
      <c r="K1139" s="841">
        <v>2</v>
      </c>
      <c r="L1139" s="841" t="s">
        <v>731</v>
      </c>
      <c r="M1139" s="841">
        <v>43600</v>
      </c>
      <c r="N1139" s="841" t="s">
        <v>732</v>
      </c>
      <c r="O1139" s="841">
        <v>94980</v>
      </c>
      <c r="P1139" s="841">
        <v>51380</v>
      </c>
      <c r="Q1139" s="841">
        <v>9180</v>
      </c>
      <c r="R1139" s="841">
        <v>8350</v>
      </c>
      <c r="S1139" s="841"/>
      <c r="T1139" s="841"/>
      <c r="U1139" s="841"/>
      <c r="V1139" s="841" t="s">
        <v>1003</v>
      </c>
      <c r="W1139" s="841">
        <v>1</v>
      </c>
      <c r="X1139" s="841"/>
    </row>
    <row r="1140" spans="1:24" ht="12.75" customHeight="1">
      <c r="A1140" s="841">
        <v>1912</v>
      </c>
      <c r="B1140" s="841">
        <v>2840</v>
      </c>
      <c r="C1140" s="841" t="s">
        <v>726</v>
      </c>
      <c r="D1140" s="841" t="s">
        <v>923</v>
      </c>
      <c r="E1140" s="841">
        <v>40079</v>
      </c>
      <c r="F1140" s="841" t="s">
        <v>102</v>
      </c>
      <c r="G1140" s="841" t="s">
        <v>2096</v>
      </c>
      <c r="H1140" s="832" t="s">
        <v>2097</v>
      </c>
      <c r="I1140" s="841"/>
      <c r="J1140" s="841" t="s">
        <v>730</v>
      </c>
      <c r="K1140" s="841">
        <v>3</v>
      </c>
      <c r="L1140" s="841" t="s">
        <v>731</v>
      </c>
      <c r="M1140" s="841">
        <v>43600</v>
      </c>
      <c r="N1140" s="841" t="s">
        <v>732</v>
      </c>
      <c r="O1140" s="841">
        <v>94980</v>
      </c>
      <c r="P1140" s="841">
        <v>51380</v>
      </c>
      <c r="Q1140" s="841">
        <v>9180</v>
      </c>
      <c r="R1140" s="841">
        <v>8350</v>
      </c>
      <c r="S1140" s="841"/>
      <c r="T1140" s="841"/>
      <c r="U1140" s="841"/>
      <c r="V1140" s="841" t="s">
        <v>1003</v>
      </c>
      <c r="W1140" s="841">
        <v>1</v>
      </c>
      <c r="X1140" s="841"/>
    </row>
    <row r="1141" spans="1:24" ht="12.75" customHeight="1">
      <c r="A1141" s="841">
        <v>6666</v>
      </c>
      <c r="B1141" s="841">
        <v>2816</v>
      </c>
      <c r="C1141" s="841" t="s">
        <v>2098</v>
      </c>
      <c r="D1141" s="841" t="s">
        <v>2099</v>
      </c>
      <c r="E1141" s="841">
        <v>40080</v>
      </c>
      <c r="F1141" s="841" t="s">
        <v>102</v>
      </c>
      <c r="G1141" s="841" t="s">
        <v>2100</v>
      </c>
      <c r="H1141" s="832" t="s">
        <v>2101</v>
      </c>
      <c r="I1141" s="841"/>
      <c r="J1141" s="841" t="s">
        <v>730</v>
      </c>
      <c r="K1141" s="841">
        <v>5</v>
      </c>
      <c r="L1141" s="841" t="s">
        <v>2102</v>
      </c>
      <c r="M1141" s="841">
        <v>0</v>
      </c>
      <c r="N1141" s="841" t="s">
        <v>732</v>
      </c>
      <c r="O1141" s="841">
        <v>94980</v>
      </c>
      <c r="P1141" s="841">
        <v>94980</v>
      </c>
      <c r="Q1141" s="841">
        <v>9180</v>
      </c>
      <c r="R1141" s="841">
        <v>8350</v>
      </c>
      <c r="S1141" s="841"/>
      <c r="T1141" s="841"/>
      <c r="U1141" s="841"/>
      <c r="V1141" s="841" t="s">
        <v>1003</v>
      </c>
      <c r="W1141" s="841">
        <v>1</v>
      </c>
      <c r="X1141" s="841"/>
    </row>
    <row r="1142" spans="1:24" ht="12.75" customHeight="1">
      <c r="A1142" s="841">
        <v>6666</v>
      </c>
      <c r="B1142" s="841">
        <v>2816</v>
      </c>
      <c r="C1142" s="841" t="s">
        <v>2098</v>
      </c>
      <c r="D1142" s="841" t="s">
        <v>2099</v>
      </c>
      <c r="E1142" s="841">
        <v>40081</v>
      </c>
      <c r="F1142" s="841" t="s">
        <v>102</v>
      </c>
      <c r="G1142" s="841" t="s">
        <v>2103</v>
      </c>
      <c r="H1142" s="832" t="s">
        <v>2101</v>
      </c>
      <c r="I1142" s="841"/>
      <c r="J1142" s="841" t="s">
        <v>730</v>
      </c>
      <c r="K1142" s="841">
        <v>10</v>
      </c>
      <c r="L1142" s="841" t="s">
        <v>2102</v>
      </c>
      <c r="M1142" s="841">
        <v>0</v>
      </c>
      <c r="N1142" s="841" t="s">
        <v>732</v>
      </c>
      <c r="O1142" s="841">
        <v>94980</v>
      </c>
      <c r="P1142" s="841">
        <v>94980</v>
      </c>
      <c r="Q1142" s="841">
        <v>9180</v>
      </c>
      <c r="R1142" s="841">
        <v>8350</v>
      </c>
      <c r="S1142" s="841"/>
      <c r="T1142" s="841"/>
      <c r="U1142" s="841"/>
      <c r="V1142" s="841" t="s">
        <v>1003</v>
      </c>
      <c r="W1142" s="841">
        <v>1</v>
      </c>
      <c r="X1142" s="841"/>
    </row>
    <row r="1143" spans="1:24" ht="12.75" customHeight="1">
      <c r="A1143" s="841">
        <v>1110</v>
      </c>
      <c r="B1143" s="841">
        <v>2836</v>
      </c>
      <c r="C1143" s="841" t="s">
        <v>1030</v>
      </c>
      <c r="D1143" s="841" t="s">
        <v>1031</v>
      </c>
      <c r="E1143" s="841">
        <v>40086</v>
      </c>
      <c r="F1143" s="841" t="s">
        <v>102</v>
      </c>
      <c r="G1143" s="841" t="s">
        <v>2104</v>
      </c>
      <c r="H1143" s="832" t="s">
        <v>2105</v>
      </c>
      <c r="I1143" s="841"/>
      <c r="J1143" s="841" t="s">
        <v>730</v>
      </c>
      <c r="K1143" s="841">
        <v>10</v>
      </c>
      <c r="L1143" s="841" t="s">
        <v>731</v>
      </c>
      <c r="M1143" s="841">
        <v>43600</v>
      </c>
      <c r="N1143" s="841" t="s">
        <v>1034</v>
      </c>
      <c r="O1143" s="841">
        <v>210090</v>
      </c>
      <c r="P1143" s="841">
        <v>166490</v>
      </c>
      <c r="Q1143" s="841">
        <v>17610</v>
      </c>
      <c r="R1143" s="841">
        <v>22610</v>
      </c>
      <c r="S1143" s="841"/>
      <c r="T1143" s="841"/>
      <c r="U1143" s="841"/>
      <c r="V1143" s="841" t="s">
        <v>1003</v>
      </c>
      <c r="W1143" s="841">
        <v>3</v>
      </c>
      <c r="X1143" s="841"/>
    </row>
    <row r="1144" spans="1:24" ht="12.75" customHeight="1">
      <c r="A1144" s="841">
        <v>1110</v>
      </c>
      <c r="B1144" s="841">
        <v>2836</v>
      </c>
      <c r="C1144" s="841" t="s">
        <v>1030</v>
      </c>
      <c r="D1144" s="841" t="s">
        <v>1031</v>
      </c>
      <c r="E1144" s="841">
        <v>40087</v>
      </c>
      <c r="F1144" s="841" t="s">
        <v>102</v>
      </c>
      <c r="G1144" s="841" t="s">
        <v>2106</v>
      </c>
      <c r="H1144" s="832" t="s">
        <v>2105</v>
      </c>
      <c r="I1144" s="841"/>
      <c r="J1144" s="841" t="s">
        <v>730</v>
      </c>
      <c r="K1144" s="841">
        <v>10</v>
      </c>
      <c r="L1144" s="841" t="s">
        <v>731</v>
      </c>
      <c r="M1144" s="841">
        <v>43600</v>
      </c>
      <c r="N1144" s="841" t="s">
        <v>1034</v>
      </c>
      <c r="O1144" s="841">
        <v>210090</v>
      </c>
      <c r="P1144" s="841">
        <v>166490</v>
      </c>
      <c r="Q1144" s="841">
        <v>17610</v>
      </c>
      <c r="R1144" s="841">
        <v>22610</v>
      </c>
      <c r="S1144" s="841"/>
      <c r="T1144" s="841"/>
      <c r="U1144" s="841"/>
      <c r="V1144" s="841" t="s">
        <v>1003</v>
      </c>
      <c r="W1144" s="841">
        <v>3</v>
      </c>
      <c r="X1144" s="841"/>
    </row>
    <row r="1145" spans="1:24" ht="12.75" customHeight="1">
      <c r="A1145" s="841">
        <v>1110</v>
      </c>
      <c r="B1145" s="841">
        <v>2836</v>
      </c>
      <c r="C1145" s="841" t="s">
        <v>1030</v>
      </c>
      <c r="D1145" s="841" t="s">
        <v>1031</v>
      </c>
      <c r="E1145" s="841">
        <v>40088</v>
      </c>
      <c r="F1145" s="841" t="s">
        <v>102</v>
      </c>
      <c r="G1145" s="841" t="s">
        <v>2107</v>
      </c>
      <c r="H1145" s="832" t="s">
        <v>2105</v>
      </c>
      <c r="I1145" s="841"/>
      <c r="J1145" s="841" t="s">
        <v>730</v>
      </c>
      <c r="K1145" s="841">
        <v>10</v>
      </c>
      <c r="L1145" s="841" t="s">
        <v>731</v>
      </c>
      <c r="M1145" s="841">
        <v>43600</v>
      </c>
      <c r="N1145" s="841" t="s">
        <v>1034</v>
      </c>
      <c r="O1145" s="841">
        <v>210090</v>
      </c>
      <c r="P1145" s="841">
        <v>166490</v>
      </c>
      <c r="Q1145" s="841">
        <v>17610</v>
      </c>
      <c r="R1145" s="841">
        <v>22610</v>
      </c>
      <c r="S1145" s="841"/>
      <c r="T1145" s="841"/>
      <c r="U1145" s="841"/>
      <c r="V1145" s="841" t="s">
        <v>1003</v>
      </c>
      <c r="W1145" s="841">
        <v>3</v>
      </c>
      <c r="X1145" s="841"/>
    </row>
    <row r="1146" spans="1:24" ht="12.75" customHeight="1">
      <c r="A1146" s="841">
        <v>1110</v>
      </c>
      <c r="B1146" s="841">
        <v>2836</v>
      </c>
      <c r="C1146" s="841" t="s">
        <v>1030</v>
      </c>
      <c r="D1146" s="841" t="s">
        <v>1031</v>
      </c>
      <c r="E1146" s="841">
        <v>40089</v>
      </c>
      <c r="F1146" s="841" t="s">
        <v>102</v>
      </c>
      <c r="G1146" s="841" t="s">
        <v>2108</v>
      </c>
      <c r="H1146" s="832" t="s">
        <v>2105</v>
      </c>
      <c r="I1146" s="841"/>
      <c r="J1146" s="841" t="s">
        <v>730</v>
      </c>
      <c r="K1146" s="841">
        <v>10</v>
      </c>
      <c r="L1146" s="841" t="s">
        <v>731</v>
      </c>
      <c r="M1146" s="841">
        <v>43600</v>
      </c>
      <c r="N1146" s="841" t="s">
        <v>1034</v>
      </c>
      <c r="O1146" s="841">
        <v>210090</v>
      </c>
      <c r="P1146" s="841">
        <v>166490</v>
      </c>
      <c r="Q1146" s="841">
        <v>17610</v>
      </c>
      <c r="R1146" s="841">
        <v>22610</v>
      </c>
      <c r="S1146" s="841"/>
      <c r="T1146" s="841"/>
      <c r="U1146" s="841"/>
      <c r="V1146" s="841" t="s">
        <v>1003</v>
      </c>
      <c r="W1146" s="841">
        <v>3</v>
      </c>
      <c r="X1146" s="841"/>
    </row>
    <row r="1147" spans="1:24" ht="12.75" customHeight="1">
      <c r="A1147" s="841">
        <v>1110</v>
      </c>
      <c r="B1147" s="841">
        <v>2836</v>
      </c>
      <c r="C1147" s="841" t="s">
        <v>1030</v>
      </c>
      <c r="D1147" s="841" t="s">
        <v>1031</v>
      </c>
      <c r="E1147" s="841">
        <v>40090</v>
      </c>
      <c r="F1147" s="841" t="s">
        <v>102</v>
      </c>
      <c r="G1147" s="841" t="s">
        <v>2109</v>
      </c>
      <c r="H1147" s="832" t="s">
        <v>2105</v>
      </c>
      <c r="I1147" s="841"/>
      <c r="J1147" s="841" t="s">
        <v>730</v>
      </c>
      <c r="K1147" s="841">
        <v>10</v>
      </c>
      <c r="L1147" s="841" t="s">
        <v>731</v>
      </c>
      <c r="M1147" s="841">
        <v>43600</v>
      </c>
      <c r="N1147" s="841" t="s">
        <v>1034</v>
      </c>
      <c r="O1147" s="841">
        <v>210090</v>
      </c>
      <c r="P1147" s="841">
        <v>166490</v>
      </c>
      <c r="Q1147" s="841">
        <v>17610</v>
      </c>
      <c r="R1147" s="841">
        <v>22610</v>
      </c>
      <c r="S1147" s="841"/>
      <c r="T1147" s="841"/>
      <c r="U1147" s="841"/>
      <c r="V1147" s="841" t="s">
        <v>1003</v>
      </c>
      <c r="W1147" s="841">
        <v>3</v>
      </c>
      <c r="X1147" s="841"/>
    </row>
    <row r="1148" spans="1:24" ht="12.75" customHeight="1">
      <c r="A1148" s="841">
        <v>1110</v>
      </c>
      <c r="B1148" s="841">
        <v>2836</v>
      </c>
      <c r="C1148" s="841" t="s">
        <v>1030</v>
      </c>
      <c r="D1148" s="841" t="s">
        <v>1031</v>
      </c>
      <c r="E1148" s="841">
        <v>40091</v>
      </c>
      <c r="F1148" s="841" t="s">
        <v>102</v>
      </c>
      <c r="G1148" s="841" t="s">
        <v>2110</v>
      </c>
      <c r="H1148" s="832" t="s">
        <v>2105</v>
      </c>
      <c r="I1148" s="841"/>
      <c r="J1148" s="841" t="s">
        <v>730</v>
      </c>
      <c r="K1148" s="841">
        <v>10</v>
      </c>
      <c r="L1148" s="841" t="s">
        <v>731</v>
      </c>
      <c r="M1148" s="841">
        <v>43600</v>
      </c>
      <c r="N1148" s="841" t="s">
        <v>1034</v>
      </c>
      <c r="O1148" s="841">
        <v>210090</v>
      </c>
      <c r="P1148" s="841">
        <v>166490</v>
      </c>
      <c r="Q1148" s="841">
        <v>17610</v>
      </c>
      <c r="R1148" s="841">
        <v>22610</v>
      </c>
      <c r="S1148" s="841"/>
      <c r="T1148" s="841"/>
      <c r="U1148" s="841"/>
      <c r="V1148" s="841" t="s">
        <v>1003</v>
      </c>
      <c r="W1148" s="841">
        <v>3</v>
      </c>
      <c r="X1148" s="841"/>
    </row>
    <row r="1149" spans="1:24" ht="12.75" customHeight="1">
      <c r="A1149" s="841">
        <v>1110</v>
      </c>
      <c r="B1149" s="841">
        <v>2836</v>
      </c>
      <c r="C1149" s="841" t="s">
        <v>1030</v>
      </c>
      <c r="D1149" s="841" t="s">
        <v>1031</v>
      </c>
      <c r="E1149" s="841">
        <v>40092</v>
      </c>
      <c r="F1149" s="841" t="s">
        <v>102</v>
      </c>
      <c r="G1149" s="841" t="s">
        <v>2111</v>
      </c>
      <c r="H1149" s="832" t="s">
        <v>2105</v>
      </c>
      <c r="I1149" s="841"/>
      <c r="J1149" s="841" t="s">
        <v>730</v>
      </c>
      <c r="K1149" s="841">
        <v>5</v>
      </c>
      <c r="L1149" s="841" t="s">
        <v>731</v>
      </c>
      <c r="M1149" s="841">
        <v>43600</v>
      </c>
      <c r="N1149" s="841" t="s">
        <v>1034</v>
      </c>
      <c r="O1149" s="841">
        <v>210090</v>
      </c>
      <c r="P1149" s="841">
        <v>166490</v>
      </c>
      <c r="Q1149" s="841">
        <v>17610</v>
      </c>
      <c r="R1149" s="841">
        <v>22610</v>
      </c>
      <c r="S1149" s="841"/>
      <c r="T1149" s="841"/>
      <c r="U1149" s="841"/>
      <c r="V1149" s="841" t="s">
        <v>1003</v>
      </c>
      <c r="W1149" s="841">
        <v>3</v>
      </c>
      <c r="X1149" s="841"/>
    </row>
    <row r="1150" spans="1:24" ht="12.75" customHeight="1">
      <c r="A1150" s="841">
        <v>1110</v>
      </c>
      <c r="B1150" s="841">
        <v>2836</v>
      </c>
      <c r="C1150" s="841" t="s">
        <v>1030</v>
      </c>
      <c r="D1150" s="841" t="s">
        <v>1031</v>
      </c>
      <c r="E1150" s="841">
        <v>40093</v>
      </c>
      <c r="F1150" s="841" t="s">
        <v>102</v>
      </c>
      <c r="G1150" s="841" t="s">
        <v>2112</v>
      </c>
      <c r="H1150" s="832" t="s">
        <v>2105</v>
      </c>
      <c r="I1150" s="832"/>
      <c r="J1150" s="841" t="s">
        <v>730</v>
      </c>
      <c r="K1150" s="841">
        <v>10</v>
      </c>
      <c r="L1150" s="841" t="s">
        <v>731</v>
      </c>
      <c r="M1150" s="841">
        <v>43600</v>
      </c>
      <c r="N1150" s="841" t="s">
        <v>1034</v>
      </c>
      <c r="O1150" s="841">
        <v>210090</v>
      </c>
      <c r="P1150" s="841">
        <v>166490</v>
      </c>
      <c r="Q1150" s="841">
        <v>17610</v>
      </c>
      <c r="R1150" s="841">
        <v>22610</v>
      </c>
      <c r="S1150" s="841"/>
      <c r="T1150" s="841"/>
      <c r="U1150" s="841"/>
      <c r="V1150" s="841" t="s">
        <v>1003</v>
      </c>
      <c r="W1150" s="841">
        <v>3</v>
      </c>
      <c r="X1150" s="841"/>
    </row>
    <row r="1151" spans="1:24" ht="12.75" customHeight="1">
      <c r="A1151" s="841">
        <v>1110</v>
      </c>
      <c r="B1151" s="841">
        <v>2836</v>
      </c>
      <c r="C1151" s="841" t="s">
        <v>1030</v>
      </c>
      <c r="D1151" s="841" t="s">
        <v>1031</v>
      </c>
      <c r="E1151" s="841">
        <v>40094</v>
      </c>
      <c r="F1151" s="841" t="s">
        <v>102</v>
      </c>
      <c r="G1151" s="841" t="s">
        <v>2113</v>
      </c>
      <c r="H1151" s="832" t="s">
        <v>2105</v>
      </c>
      <c r="I1151" s="832"/>
      <c r="J1151" s="841" t="s">
        <v>730</v>
      </c>
      <c r="K1151" s="841">
        <v>5</v>
      </c>
      <c r="L1151" s="841" t="s">
        <v>731</v>
      </c>
      <c r="M1151" s="841">
        <v>43600</v>
      </c>
      <c r="N1151" s="841" t="s">
        <v>1034</v>
      </c>
      <c r="O1151" s="841">
        <v>210090</v>
      </c>
      <c r="P1151" s="841">
        <v>166490</v>
      </c>
      <c r="Q1151" s="841">
        <v>17610</v>
      </c>
      <c r="R1151" s="841">
        <v>22610</v>
      </c>
      <c r="S1151" s="841"/>
      <c r="T1151" s="841"/>
      <c r="U1151" s="841"/>
      <c r="V1151" s="841" t="s">
        <v>1003</v>
      </c>
      <c r="W1151" s="841">
        <v>3</v>
      </c>
      <c r="X1151" s="841"/>
    </row>
    <row r="1152" spans="1:24" ht="12.75" customHeight="1">
      <c r="A1152" s="841">
        <v>1110</v>
      </c>
      <c r="B1152" s="841">
        <v>2836</v>
      </c>
      <c r="C1152" s="841" t="s">
        <v>1030</v>
      </c>
      <c r="D1152" s="841" t="s">
        <v>1031</v>
      </c>
      <c r="E1152" s="841">
        <v>40095</v>
      </c>
      <c r="F1152" s="841" t="s">
        <v>102</v>
      </c>
      <c r="G1152" s="841" t="s">
        <v>2114</v>
      </c>
      <c r="H1152" s="832" t="s">
        <v>2105</v>
      </c>
      <c r="I1152" s="841"/>
      <c r="J1152" s="841" t="s">
        <v>730</v>
      </c>
      <c r="K1152" s="841">
        <v>5</v>
      </c>
      <c r="L1152" s="841" t="s">
        <v>731</v>
      </c>
      <c r="M1152" s="841">
        <v>43600</v>
      </c>
      <c r="N1152" s="841" t="s">
        <v>1034</v>
      </c>
      <c r="O1152" s="841">
        <v>210090</v>
      </c>
      <c r="P1152" s="841">
        <v>166490</v>
      </c>
      <c r="Q1152" s="841">
        <v>17610</v>
      </c>
      <c r="R1152" s="841">
        <v>22610</v>
      </c>
      <c r="S1152" s="841"/>
      <c r="T1152" s="841"/>
      <c r="U1152" s="841"/>
      <c r="V1152" s="841" t="s">
        <v>1003</v>
      </c>
      <c r="W1152" s="841">
        <v>3</v>
      </c>
      <c r="X1152" s="841"/>
    </row>
    <row r="1153" spans="1:24" ht="12.75" customHeight="1">
      <c r="A1153" s="841">
        <v>1110</v>
      </c>
      <c r="B1153" s="841">
        <v>2836</v>
      </c>
      <c r="C1153" s="841" t="s">
        <v>1030</v>
      </c>
      <c r="D1153" s="841" t="s">
        <v>1031</v>
      </c>
      <c r="E1153" s="841">
        <v>40096</v>
      </c>
      <c r="F1153" s="841" t="s">
        <v>102</v>
      </c>
      <c r="G1153" s="841" t="s">
        <v>2115</v>
      </c>
      <c r="H1153" s="832" t="s">
        <v>2105</v>
      </c>
      <c r="I1153" s="841"/>
      <c r="J1153" s="841" t="s">
        <v>730</v>
      </c>
      <c r="K1153" s="841">
        <v>5</v>
      </c>
      <c r="L1153" s="841" t="s">
        <v>731</v>
      </c>
      <c r="M1153" s="841">
        <v>43600</v>
      </c>
      <c r="N1153" s="841" t="s">
        <v>1034</v>
      </c>
      <c r="O1153" s="841">
        <v>210090</v>
      </c>
      <c r="P1153" s="841">
        <v>166490</v>
      </c>
      <c r="Q1153" s="841">
        <v>17610</v>
      </c>
      <c r="R1153" s="841">
        <v>22610</v>
      </c>
      <c r="S1153" s="841"/>
      <c r="T1153" s="841"/>
      <c r="U1153" s="841"/>
      <c r="V1153" s="841" t="s">
        <v>1003</v>
      </c>
      <c r="W1153" s="841">
        <v>3</v>
      </c>
      <c r="X1153" s="841"/>
    </row>
    <row r="1154" spans="1:24" ht="12.75" customHeight="1">
      <c r="A1154" s="841">
        <v>1110</v>
      </c>
      <c r="B1154" s="841">
        <v>2836</v>
      </c>
      <c r="C1154" s="841" t="s">
        <v>1030</v>
      </c>
      <c r="D1154" s="841" t="s">
        <v>1031</v>
      </c>
      <c r="E1154" s="841">
        <v>40097</v>
      </c>
      <c r="F1154" s="841" t="s">
        <v>102</v>
      </c>
      <c r="G1154" s="841" t="s">
        <v>2116</v>
      </c>
      <c r="H1154" s="832" t="s">
        <v>2105</v>
      </c>
      <c r="I1154" s="841"/>
      <c r="J1154" s="841" t="s">
        <v>730</v>
      </c>
      <c r="K1154" s="841">
        <v>5</v>
      </c>
      <c r="L1154" s="841" t="s">
        <v>731</v>
      </c>
      <c r="M1154" s="841">
        <v>43600</v>
      </c>
      <c r="N1154" s="841" t="s">
        <v>1034</v>
      </c>
      <c r="O1154" s="841">
        <v>210090</v>
      </c>
      <c r="P1154" s="841">
        <v>166490</v>
      </c>
      <c r="Q1154" s="841">
        <v>17610</v>
      </c>
      <c r="R1154" s="841">
        <v>22610</v>
      </c>
      <c r="S1154" s="841"/>
      <c r="T1154" s="841"/>
      <c r="U1154" s="841"/>
      <c r="V1154" s="841" t="s">
        <v>1003</v>
      </c>
      <c r="W1154" s="841">
        <v>3</v>
      </c>
      <c r="X1154" s="841"/>
    </row>
    <row r="1155" spans="1:24" ht="12.75" customHeight="1">
      <c r="A1155" s="841">
        <v>1110</v>
      </c>
      <c r="B1155" s="841">
        <v>2836</v>
      </c>
      <c r="C1155" s="841" t="s">
        <v>1030</v>
      </c>
      <c r="D1155" s="841" t="s">
        <v>1031</v>
      </c>
      <c r="E1155" s="841">
        <v>40098</v>
      </c>
      <c r="F1155" s="841" t="s">
        <v>102</v>
      </c>
      <c r="G1155" s="841" t="s">
        <v>2117</v>
      </c>
      <c r="H1155" s="832" t="s">
        <v>2105</v>
      </c>
      <c r="I1155" s="841"/>
      <c r="J1155" s="841" t="s">
        <v>730</v>
      </c>
      <c r="K1155" s="841">
        <v>5</v>
      </c>
      <c r="L1155" s="841" t="s">
        <v>731</v>
      </c>
      <c r="M1155" s="841">
        <v>43600</v>
      </c>
      <c r="N1155" s="841" t="s">
        <v>1034</v>
      </c>
      <c r="O1155" s="841">
        <v>210090</v>
      </c>
      <c r="P1155" s="841">
        <v>166490</v>
      </c>
      <c r="Q1155" s="841">
        <v>17610</v>
      </c>
      <c r="R1155" s="841">
        <v>22610</v>
      </c>
      <c r="S1155" s="841"/>
      <c r="T1155" s="841"/>
      <c r="U1155" s="841"/>
      <c r="V1155" s="841" t="s">
        <v>1003</v>
      </c>
      <c r="W1155" s="841">
        <v>3</v>
      </c>
      <c r="X1155" s="841"/>
    </row>
    <row r="1156" spans="1:24" ht="12.75" customHeight="1">
      <c r="A1156" s="841">
        <v>1110</v>
      </c>
      <c r="B1156" s="841">
        <v>2836</v>
      </c>
      <c r="C1156" s="841" t="s">
        <v>1030</v>
      </c>
      <c r="D1156" s="841" t="s">
        <v>1031</v>
      </c>
      <c r="E1156" s="841">
        <v>40099</v>
      </c>
      <c r="F1156" s="841" t="s">
        <v>102</v>
      </c>
      <c r="G1156" s="841" t="s">
        <v>2118</v>
      </c>
      <c r="H1156" s="832" t="s">
        <v>2105</v>
      </c>
      <c r="I1156" s="841"/>
      <c r="J1156" s="841" t="s">
        <v>730</v>
      </c>
      <c r="K1156" s="841">
        <v>10</v>
      </c>
      <c r="L1156" s="841" t="s">
        <v>731</v>
      </c>
      <c r="M1156" s="841">
        <v>43600</v>
      </c>
      <c r="N1156" s="841" t="s">
        <v>1034</v>
      </c>
      <c r="O1156" s="841">
        <v>210090</v>
      </c>
      <c r="P1156" s="841">
        <v>166490</v>
      </c>
      <c r="Q1156" s="841">
        <v>17610</v>
      </c>
      <c r="R1156" s="841">
        <v>22610</v>
      </c>
      <c r="S1156" s="841"/>
      <c r="T1156" s="841"/>
      <c r="U1156" s="841"/>
      <c r="V1156" s="841" t="s">
        <v>1003</v>
      </c>
      <c r="W1156" s="841">
        <v>3</v>
      </c>
      <c r="X1156" s="841"/>
    </row>
    <row r="1157" spans="1:24" ht="12.75" customHeight="1">
      <c r="A1157" s="841">
        <v>1110</v>
      </c>
      <c r="B1157" s="841">
        <v>2836</v>
      </c>
      <c r="C1157" s="841" t="s">
        <v>1030</v>
      </c>
      <c r="D1157" s="841" t="s">
        <v>1031</v>
      </c>
      <c r="E1157" s="841">
        <v>40100</v>
      </c>
      <c r="F1157" s="841" t="s">
        <v>102</v>
      </c>
      <c r="G1157" s="841" t="s">
        <v>2119</v>
      </c>
      <c r="H1157" s="832" t="s">
        <v>2105</v>
      </c>
      <c r="I1157" s="841"/>
      <c r="J1157" s="841" t="s">
        <v>730</v>
      </c>
      <c r="K1157" s="841">
        <v>5</v>
      </c>
      <c r="L1157" s="841" t="s">
        <v>731</v>
      </c>
      <c r="M1157" s="841">
        <v>43600</v>
      </c>
      <c r="N1157" s="841" t="s">
        <v>1034</v>
      </c>
      <c r="O1157" s="841">
        <v>210090</v>
      </c>
      <c r="P1157" s="841">
        <v>166490</v>
      </c>
      <c r="Q1157" s="841">
        <v>17610</v>
      </c>
      <c r="R1157" s="841">
        <v>22610</v>
      </c>
      <c r="S1157" s="841"/>
      <c r="T1157" s="841"/>
      <c r="U1157" s="841"/>
      <c r="V1157" s="841" t="s">
        <v>1003</v>
      </c>
      <c r="W1157" s="841">
        <v>3</v>
      </c>
      <c r="X1157" s="841"/>
    </row>
    <row r="1158" spans="1:24" ht="12.75" customHeight="1">
      <c r="A1158" s="841">
        <v>1110</v>
      </c>
      <c r="B1158" s="841">
        <v>2836</v>
      </c>
      <c r="C1158" s="841" t="s">
        <v>1030</v>
      </c>
      <c r="D1158" s="841" t="s">
        <v>1031</v>
      </c>
      <c r="E1158" s="841">
        <v>40101</v>
      </c>
      <c r="F1158" s="841" t="s">
        <v>102</v>
      </c>
      <c r="G1158" s="841" t="s">
        <v>2120</v>
      </c>
      <c r="H1158" s="832" t="s">
        <v>2105</v>
      </c>
      <c r="I1158" s="841"/>
      <c r="J1158" s="841" t="s">
        <v>730</v>
      </c>
      <c r="K1158" s="841">
        <v>5</v>
      </c>
      <c r="L1158" s="841" t="s">
        <v>731</v>
      </c>
      <c r="M1158" s="841">
        <v>43600</v>
      </c>
      <c r="N1158" s="841" t="s">
        <v>1034</v>
      </c>
      <c r="O1158" s="841">
        <v>210090</v>
      </c>
      <c r="P1158" s="841">
        <v>166490</v>
      </c>
      <c r="Q1158" s="841">
        <v>17610</v>
      </c>
      <c r="R1158" s="841">
        <v>22610</v>
      </c>
      <c r="S1158" s="841"/>
      <c r="T1158" s="841"/>
      <c r="U1158" s="841"/>
      <c r="V1158" s="841" t="s">
        <v>1003</v>
      </c>
      <c r="W1158" s="841">
        <v>3</v>
      </c>
      <c r="X1158" s="841"/>
    </row>
    <row r="1159" spans="1:24" ht="12.75" customHeight="1">
      <c r="A1159" s="841">
        <v>1110</v>
      </c>
      <c r="B1159" s="841">
        <v>2836</v>
      </c>
      <c r="C1159" s="841" t="s">
        <v>1030</v>
      </c>
      <c r="D1159" s="841" t="s">
        <v>1031</v>
      </c>
      <c r="E1159" s="841">
        <v>40102</v>
      </c>
      <c r="F1159" s="841" t="s">
        <v>102</v>
      </c>
      <c r="G1159" s="841" t="s">
        <v>2121</v>
      </c>
      <c r="H1159" s="832" t="s">
        <v>2105</v>
      </c>
      <c r="I1159" s="841"/>
      <c r="J1159" s="841" t="s">
        <v>730</v>
      </c>
      <c r="K1159" s="841">
        <v>5</v>
      </c>
      <c r="L1159" s="841" t="s">
        <v>731</v>
      </c>
      <c r="M1159" s="841">
        <v>43600</v>
      </c>
      <c r="N1159" s="841" t="s">
        <v>1034</v>
      </c>
      <c r="O1159" s="841">
        <v>210090</v>
      </c>
      <c r="P1159" s="841">
        <v>166490</v>
      </c>
      <c r="Q1159" s="841">
        <v>17610</v>
      </c>
      <c r="R1159" s="841">
        <v>22610</v>
      </c>
      <c r="S1159" s="841"/>
      <c r="T1159" s="841"/>
      <c r="U1159" s="841"/>
      <c r="V1159" s="841" t="s">
        <v>1003</v>
      </c>
      <c r="W1159" s="841">
        <v>3</v>
      </c>
      <c r="X1159" s="841"/>
    </row>
    <row r="1160" spans="1:24" ht="12.75" customHeight="1">
      <c r="A1160" s="841">
        <v>1110</v>
      </c>
      <c r="B1160" s="841">
        <v>2836</v>
      </c>
      <c r="C1160" s="841" t="s">
        <v>1030</v>
      </c>
      <c r="D1160" s="841" t="s">
        <v>1031</v>
      </c>
      <c r="E1160" s="841">
        <v>40103</v>
      </c>
      <c r="F1160" s="841" t="s">
        <v>102</v>
      </c>
      <c r="G1160" s="841" t="s">
        <v>2122</v>
      </c>
      <c r="H1160" s="832" t="s">
        <v>2105</v>
      </c>
      <c r="I1160" s="841"/>
      <c r="J1160" s="841" t="s">
        <v>730</v>
      </c>
      <c r="K1160" s="841">
        <v>5</v>
      </c>
      <c r="L1160" s="841" t="s">
        <v>731</v>
      </c>
      <c r="M1160" s="841">
        <v>43600</v>
      </c>
      <c r="N1160" s="841" t="s">
        <v>1034</v>
      </c>
      <c r="O1160" s="841">
        <v>210090</v>
      </c>
      <c r="P1160" s="841">
        <v>166490</v>
      </c>
      <c r="Q1160" s="841">
        <v>17610</v>
      </c>
      <c r="R1160" s="841">
        <v>22610</v>
      </c>
      <c r="S1160" s="841"/>
      <c r="T1160" s="841"/>
      <c r="U1160" s="841"/>
      <c r="V1160" s="841" t="s">
        <v>1003</v>
      </c>
      <c r="W1160" s="841">
        <v>3</v>
      </c>
      <c r="X1160" s="841"/>
    </row>
    <row r="1161" spans="1:24" ht="12.75" customHeight="1">
      <c r="A1161" s="841">
        <v>1110</v>
      </c>
      <c r="B1161" s="841">
        <v>2836</v>
      </c>
      <c r="C1161" s="841" t="s">
        <v>1030</v>
      </c>
      <c r="D1161" s="841" t="s">
        <v>1031</v>
      </c>
      <c r="E1161" s="841">
        <v>40104</v>
      </c>
      <c r="F1161" s="841" t="s">
        <v>102</v>
      </c>
      <c r="G1161" s="841" t="s">
        <v>2123</v>
      </c>
      <c r="H1161" s="832" t="s">
        <v>2105</v>
      </c>
      <c r="I1161" s="841"/>
      <c r="J1161" s="841" t="s">
        <v>730</v>
      </c>
      <c r="K1161" s="841">
        <v>5</v>
      </c>
      <c r="L1161" s="841" t="s">
        <v>731</v>
      </c>
      <c r="M1161" s="841">
        <v>43600</v>
      </c>
      <c r="N1161" s="841" t="s">
        <v>1034</v>
      </c>
      <c r="O1161" s="841">
        <v>210090</v>
      </c>
      <c r="P1161" s="841">
        <v>166490</v>
      </c>
      <c r="Q1161" s="841">
        <v>17610</v>
      </c>
      <c r="R1161" s="841">
        <v>22610</v>
      </c>
      <c r="S1161" s="841"/>
      <c r="T1161" s="841"/>
      <c r="U1161" s="841"/>
      <c r="V1161" s="841" t="s">
        <v>1003</v>
      </c>
      <c r="W1161" s="841">
        <v>3</v>
      </c>
      <c r="X1161" s="841"/>
    </row>
    <row r="1162" spans="1:24" ht="12.75" customHeight="1">
      <c r="A1162" s="841">
        <v>1110</v>
      </c>
      <c r="B1162" s="841">
        <v>2836</v>
      </c>
      <c r="C1162" s="841" t="s">
        <v>1030</v>
      </c>
      <c r="D1162" s="841" t="s">
        <v>1031</v>
      </c>
      <c r="E1162" s="841">
        <v>40105</v>
      </c>
      <c r="F1162" s="841" t="s">
        <v>102</v>
      </c>
      <c r="G1162" s="841" t="s">
        <v>2124</v>
      </c>
      <c r="H1162" s="832" t="s">
        <v>2105</v>
      </c>
      <c r="I1162" s="841"/>
      <c r="J1162" s="841" t="s">
        <v>730</v>
      </c>
      <c r="K1162" s="841">
        <v>5</v>
      </c>
      <c r="L1162" s="841" t="s">
        <v>731</v>
      </c>
      <c r="M1162" s="841">
        <v>43600</v>
      </c>
      <c r="N1162" s="841" t="s">
        <v>1034</v>
      </c>
      <c r="O1162" s="841">
        <v>210090</v>
      </c>
      <c r="P1162" s="841">
        <v>166490</v>
      </c>
      <c r="Q1162" s="841">
        <v>17610</v>
      </c>
      <c r="R1162" s="841">
        <v>22610</v>
      </c>
      <c r="S1162" s="841"/>
      <c r="T1162" s="841"/>
      <c r="U1162" s="841"/>
      <c r="V1162" s="841" t="s">
        <v>1003</v>
      </c>
      <c r="W1162" s="841">
        <v>3</v>
      </c>
      <c r="X1162" s="841"/>
    </row>
    <row r="1163" spans="1:24" ht="12.75" customHeight="1">
      <c r="A1163" s="841">
        <v>1110</v>
      </c>
      <c r="B1163" s="841">
        <v>2836</v>
      </c>
      <c r="C1163" s="841" t="s">
        <v>1030</v>
      </c>
      <c r="D1163" s="841" t="s">
        <v>1031</v>
      </c>
      <c r="E1163" s="841">
        <v>40107</v>
      </c>
      <c r="F1163" s="841" t="s">
        <v>102</v>
      </c>
      <c r="G1163" s="841" t="s">
        <v>2125</v>
      </c>
      <c r="H1163" s="832" t="s">
        <v>2105</v>
      </c>
      <c r="I1163" s="841"/>
      <c r="J1163" s="841" t="s">
        <v>730</v>
      </c>
      <c r="K1163" s="841">
        <v>10</v>
      </c>
      <c r="L1163" s="841" t="s">
        <v>731</v>
      </c>
      <c r="M1163" s="841">
        <v>43600</v>
      </c>
      <c r="N1163" s="841" t="s">
        <v>1034</v>
      </c>
      <c r="O1163" s="841">
        <v>210090</v>
      </c>
      <c r="P1163" s="841">
        <v>166490</v>
      </c>
      <c r="Q1163" s="841">
        <v>17610</v>
      </c>
      <c r="R1163" s="841">
        <v>22610</v>
      </c>
      <c r="S1163" s="841"/>
      <c r="T1163" s="841"/>
      <c r="U1163" s="841"/>
      <c r="V1163" s="841" t="s">
        <v>1003</v>
      </c>
      <c r="W1163" s="841">
        <v>3</v>
      </c>
      <c r="X1163" s="841"/>
    </row>
    <row r="1164" spans="1:24" ht="12.75" customHeight="1">
      <c r="A1164" s="841">
        <v>1110</v>
      </c>
      <c r="B1164" s="841">
        <v>2836</v>
      </c>
      <c r="C1164" s="841" t="s">
        <v>1030</v>
      </c>
      <c r="D1164" s="841" t="s">
        <v>1031</v>
      </c>
      <c r="E1164" s="841">
        <v>40108</v>
      </c>
      <c r="F1164" s="841" t="s">
        <v>102</v>
      </c>
      <c r="G1164" s="841" t="s">
        <v>2126</v>
      </c>
      <c r="H1164" s="832" t="s">
        <v>2105</v>
      </c>
      <c r="I1164" s="841"/>
      <c r="J1164" s="841" t="s">
        <v>730</v>
      </c>
      <c r="K1164" s="841">
        <v>5</v>
      </c>
      <c r="L1164" s="841" t="s">
        <v>731</v>
      </c>
      <c r="M1164" s="841">
        <v>43600</v>
      </c>
      <c r="N1164" s="841" t="s">
        <v>1034</v>
      </c>
      <c r="O1164" s="841">
        <v>210090</v>
      </c>
      <c r="P1164" s="841">
        <v>166490</v>
      </c>
      <c r="Q1164" s="841">
        <v>17610</v>
      </c>
      <c r="R1164" s="841">
        <v>22610</v>
      </c>
      <c r="S1164" s="841"/>
      <c r="T1164" s="841"/>
      <c r="U1164" s="841"/>
      <c r="V1164" s="841" t="s">
        <v>1003</v>
      </c>
      <c r="W1164" s="841">
        <v>3</v>
      </c>
      <c r="X1164" s="841"/>
    </row>
    <row r="1165" spans="1:24" ht="12.75" customHeight="1">
      <c r="A1165" s="841">
        <v>1110</v>
      </c>
      <c r="B1165" s="841">
        <v>2836</v>
      </c>
      <c r="C1165" s="841" t="s">
        <v>1030</v>
      </c>
      <c r="D1165" s="841" t="s">
        <v>1031</v>
      </c>
      <c r="E1165" s="841">
        <v>40109</v>
      </c>
      <c r="F1165" s="841" t="s">
        <v>102</v>
      </c>
      <c r="G1165" s="841" t="s">
        <v>2127</v>
      </c>
      <c r="H1165" s="832" t="s">
        <v>2105</v>
      </c>
      <c r="I1165" s="841"/>
      <c r="J1165" s="841" t="s">
        <v>730</v>
      </c>
      <c r="K1165" s="841">
        <v>5</v>
      </c>
      <c r="L1165" s="841" t="s">
        <v>731</v>
      </c>
      <c r="M1165" s="841">
        <v>43600</v>
      </c>
      <c r="N1165" s="841" t="s">
        <v>1034</v>
      </c>
      <c r="O1165" s="841">
        <v>210090</v>
      </c>
      <c r="P1165" s="841">
        <v>166490</v>
      </c>
      <c r="Q1165" s="841">
        <v>17610</v>
      </c>
      <c r="R1165" s="841">
        <v>22610</v>
      </c>
      <c r="S1165" s="841"/>
      <c r="T1165" s="841"/>
      <c r="U1165" s="841"/>
      <c r="V1165" s="841" t="s">
        <v>1003</v>
      </c>
      <c r="W1165" s="841">
        <v>3</v>
      </c>
      <c r="X1165" s="841"/>
    </row>
    <row r="1166" spans="1:24" ht="12.75" customHeight="1">
      <c r="A1166" s="841">
        <v>1110</v>
      </c>
      <c r="B1166" s="841">
        <v>2836</v>
      </c>
      <c r="C1166" s="841" t="s">
        <v>1030</v>
      </c>
      <c r="D1166" s="841" t="s">
        <v>1031</v>
      </c>
      <c r="E1166" s="841">
        <v>40110</v>
      </c>
      <c r="F1166" s="841" t="s">
        <v>102</v>
      </c>
      <c r="G1166" s="841" t="s">
        <v>2128</v>
      </c>
      <c r="H1166" s="832" t="s">
        <v>2105</v>
      </c>
      <c r="I1166" s="841"/>
      <c r="J1166" s="841" t="s">
        <v>730</v>
      </c>
      <c r="K1166" s="841">
        <v>5</v>
      </c>
      <c r="L1166" s="841" t="s">
        <v>731</v>
      </c>
      <c r="M1166" s="841">
        <v>43600</v>
      </c>
      <c r="N1166" s="841" t="s">
        <v>1034</v>
      </c>
      <c r="O1166" s="841">
        <v>210090</v>
      </c>
      <c r="P1166" s="841">
        <v>166490</v>
      </c>
      <c r="Q1166" s="841">
        <v>17610</v>
      </c>
      <c r="R1166" s="841">
        <v>22610</v>
      </c>
      <c r="S1166" s="841"/>
      <c r="T1166" s="841"/>
      <c r="U1166" s="841"/>
      <c r="V1166" s="841" t="s">
        <v>1003</v>
      </c>
      <c r="W1166" s="841">
        <v>3</v>
      </c>
      <c r="X1166" s="841"/>
    </row>
    <row r="1167" spans="1:24" ht="12.75" customHeight="1">
      <c r="A1167" s="841">
        <v>1110</v>
      </c>
      <c r="B1167" s="841">
        <v>2836</v>
      </c>
      <c r="C1167" s="841" t="s">
        <v>1030</v>
      </c>
      <c r="D1167" s="841" t="s">
        <v>1031</v>
      </c>
      <c r="E1167" s="841">
        <v>40114</v>
      </c>
      <c r="F1167" s="841" t="s">
        <v>102</v>
      </c>
      <c r="G1167" s="841" t="s">
        <v>2129</v>
      </c>
      <c r="H1167" s="832" t="s">
        <v>2105</v>
      </c>
      <c r="I1167" s="841"/>
      <c r="J1167" s="841" t="s">
        <v>730</v>
      </c>
      <c r="K1167" s="841">
        <v>5</v>
      </c>
      <c r="L1167" s="841" t="s">
        <v>731</v>
      </c>
      <c r="M1167" s="841">
        <v>43600</v>
      </c>
      <c r="N1167" s="841" t="s">
        <v>1034</v>
      </c>
      <c r="O1167" s="841">
        <v>210090</v>
      </c>
      <c r="P1167" s="841">
        <v>166490</v>
      </c>
      <c r="Q1167" s="841">
        <v>17610</v>
      </c>
      <c r="R1167" s="841">
        <v>22610</v>
      </c>
      <c r="S1167" s="841"/>
      <c r="T1167" s="841"/>
      <c r="U1167" s="841"/>
      <c r="V1167" s="841" t="s">
        <v>1003</v>
      </c>
      <c r="W1167" s="841">
        <v>3</v>
      </c>
      <c r="X1167" s="841"/>
    </row>
    <row r="1168" spans="1:24" ht="12.75" customHeight="1">
      <c r="A1168" s="841">
        <v>3484</v>
      </c>
      <c r="B1168" s="841">
        <v>2839</v>
      </c>
      <c r="C1168" s="841" t="s">
        <v>1429</v>
      </c>
      <c r="D1168" s="841" t="s">
        <v>919</v>
      </c>
      <c r="E1168" s="841">
        <v>40125</v>
      </c>
      <c r="F1168" s="841" t="s">
        <v>102</v>
      </c>
      <c r="G1168" s="841" t="s">
        <v>1517</v>
      </c>
      <c r="H1168" s="832" t="s">
        <v>2101</v>
      </c>
      <c r="I1168" s="841" t="s">
        <v>1234</v>
      </c>
      <c r="J1168" s="841" t="s">
        <v>730</v>
      </c>
      <c r="K1168" s="841">
        <v>2</v>
      </c>
      <c r="L1168" s="841" t="s">
        <v>1077</v>
      </c>
      <c r="M1168" s="841">
        <v>0</v>
      </c>
      <c r="N1168" s="841" t="s">
        <v>732</v>
      </c>
      <c r="O1168" s="841">
        <v>94980</v>
      </c>
      <c r="P1168" s="841">
        <v>94980</v>
      </c>
      <c r="Q1168" s="841">
        <v>12420</v>
      </c>
      <c r="R1168" s="841">
        <v>12530</v>
      </c>
      <c r="S1168" s="841"/>
      <c r="T1168" s="841"/>
      <c r="U1168" s="841"/>
      <c r="V1168" s="841" t="s">
        <v>1003</v>
      </c>
      <c r="W1168" s="841">
        <v>6</v>
      </c>
      <c r="X1168" s="841"/>
    </row>
    <row r="1169" spans="1:24" ht="12.75" customHeight="1">
      <c r="A1169" s="841">
        <v>3484</v>
      </c>
      <c r="B1169" s="841">
        <v>2839</v>
      </c>
      <c r="C1169" s="841" t="s">
        <v>1429</v>
      </c>
      <c r="D1169" s="841" t="s">
        <v>919</v>
      </c>
      <c r="E1169" s="841">
        <v>40126</v>
      </c>
      <c r="F1169" s="841" t="s">
        <v>102</v>
      </c>
      <c r="G1169" s="841" t="s">
        <v>2130</v>
      </c>
      <c r="H1169" s="832" t="s">
        <v>2101</v>
      </c>
      <c r="I1169" s="841" t="s">
        <v>1234</v>
      </c>
      <c r="J1169" s="841" t="s">
        <v>730</v>
      </c>
      <c r="K1169" s="841">
        <v>3</v>
      </c>
      <c r="L1169" s="841" t="s">
        <v>1077</v>
      </c>
      <c r="M1169" s="841">
        <v>0</v>
      </c>
      <c r="N1169" s="841" t="s">
        <v>732</v>
      </c>
      <c r="O1169" s="841">
        <v>94980</v>
      </c>
      <c r="P1169" s="841">
        <v>94980</v>
      </c>
      <c r="Q1169" s="841">
        <v>12420</v>
      </c>
      <c r="R1169" s="841">
        <v>12530</v>
      </c>
      <c r="S1169" s="841"/>
      <c r="T1169" s="841"/>
      <c r="U1169" s="841"/>
      <c r="V1169" s="841" t="s">
        <v>1003</v>
      </c>
      <c r="W1169" s="841">
        <v>5</v>
      </c>
      <c r="X1169" s="841"/>
    </row>
    <row r="1170" spans="1:24" ht="12.75" customHeight="1">
      <c r="A1170" s="841">
        <v>3484</v>
      </c>
      <c r="B1170" s="841">
        <v>2839</v>
      </c>
      <c r="C1170" s="841" t="s">
        <v>1429</v>
      </c>
      <c r="D1170" s="841" t="s">
        <v>919</v>
      </c>
      <c r="E1170" s="841">
        <v>40127</v>
      </c>
      <c r="F1170" s="841" t="s">
        <v>102</v>
      </c>
      <c r="G1170" s="841" t="s">
        <v>2131</v>
      </c>
      <c r="H1170" s="832" t="s">
        <v>2101</v>
      </c>
      <c r="I1170" s="841"/>
      <c r="J1170" s="841" t="s">
        <v>730</v>
      </c>
      <c r="K1170" s="841">
        <v>3</v>
      </c>
      <c r="L1170" s="841" t="s">
        <v>1077</v>
      </c>
      <c r="M1170" s="841">
        <v>0</v>
      </c>
      <c r="N1170" s="841" t="s">
        <v>732</v>
      </c>
      <c r="O1170" s="841">
        <v>94980</v>
      </c>
      <c r="P1170" s="841">
        <v>94980</v>
      </c>
      <c r="Q1170" s="841">
        <v>12420</v>
      </c>
      <c r="R1170" s="841">
        <v>12530</v>
      </c>
      <c r="S1170" s="841"/>
      <c r="T1170" s="841"/>
      <c r="U1170" s="841"/>
      <c r="V1170" s="841" t="s">
        <v>1003</v>
      </c>
      <c r="W1170" s="841">
        <v>5</v>
      </c>
      <c r="X1170" s="841"/>
    </row>
    <row r="1171" spans="1:24" ht="12.75" customHeight="1">
      <c r="A1171" s="841">
        <v>6666</v>
      </c>
      <c r="B1171" s="841">
        <v>2816</v>
      </c>
      <c r="C1171" s="841" t="s">
        <v>2098</v>
      </c>
      <c r="D1171" s="841" t="s">
        <v>2099</v>
      </c>
      <c r="E1171" s="841">
        <v>40131</v>
      </c>
      <c r="F1171" s="841" t="s">
        <v>102</v>
      </c>
      <c r="G1171" s="841" t="s">
        <v>2132</v>
      </c>
      <c r="H1171" s="832" t="s">
        <v>2133</v>
      </c>
      <c r="I1171" s="841"/>
      <c r="J1171" s="841" t="s">
        <v>730</v>
      </c>
      <c r="K1171" s="841">
        <v>0.3</v>
      </c>
      <c r="L1171" s="841" t="s">
        <v>2102</v>
      </c>
      <c r="M1171" s="841">
        <v>0</v>
      </c>
      <c r="N1171" s="841" t="s">
        <v>732</v>
      </c>
      <c r="O1171" s="841">
        <v>94980</v>
      </c>
      <c r="P1171" s="841">
        <v>94980</v>
      </c>
      <c r="Q1171" s="841">
        <v>9180</v>
      </c>
      <c r="R1171" s="841">
        <v>8350</v>
      </c>
      <c r="S1171" s="841"/>
      <c r="T1171" s="841"/>
      <c r="U1171" s="841"/>
      <c r="V1171" s="841" t="s">
        <v>1003</v>
      </c>
      <c r="W1171" s="841">
        <v>1</v>
      </c>
      <c r="X1171" s="841"/>
    </row>
    <row r="1172" spans="1:24" ht="12.75" customHeight="1">
      <c r="A1172" s="841">
        <v>1445</v>
      </c>
      <c r="B1172" s="841">
        <v>2840</v>
      </c>
      <c r="C1172" s="841" t="s">
        <v>726</v>
      </c>
      <c r="D1172" s="841" t="s">
        <v>923</v>
      </c>
      <c r="E1172" s="841">
        <v>40134</v>
      </c>
      <c r="F1172" s="841" t="s">
        <v>102</v>
      </c>
      <c r="G1172" s="841" t="s">
        <v>2134</v>
      </c>
      <c r="H1172" s="832" t="s">
        <v>2094</v>
      </c>
      <c r="I1172" s="841"/>
      <c r="J1172" s="841" t="s">
        <v>730</v>
      </c>
      <c r="K1172" s="841">
        <v>4</v>
      </c>
      <c r="L1172" s="841" t="s">
        <v>731</v>
      </c>
      <c r="M1172" s="841">
        <v>43600</v>
      </c>
      <c r="N1172" s="841" t="s">
        <v>732</v>
      </c>
      <c r="O1172" s="841">
        <v>94980</v>
      </c>
      <c r="P1172" s="841">
        <v>51380</v>
      </c>
      <c r="Q1172" s="841">
        <v>17610</v>
      </c>
      <c r="R1172" s="841">
        <v>22610</v>
      </c>
      <c r="S1172" s="841"/>
      <c r="T1172" s="841"/>
      <c r="U1172" s="841"/>
      <c r="V1172" s="841" t="s">
        <v>1003</v>
      </c>
      <c r="W1172" s="841">
        <v>1</v>
      </c>
      <c r="X1172" s="841"/>
    </row>
    <row r="1173" spans="1:24" ht="12.75" customHeight="1">
      <c r="A1173" s="841">
        <v>1445</v>
      </c>
      <c r="B1173" s="841">
        <v>2840</v>
      </c>
      <c r="C1173" s="841" t="s">
        <v>726</v>
      </c>
      <c r="D1173" s="841" t="s">
        <v>923</v>
      </c>
      <c r="E1173" s="841">
        <v>40136</v>
      </c>
      <c r="F1173" s="841" t="s">
        <v>102</v>
      </c>
      <c r="G1173" s="841" t="s">
        <v>2135</v>
      </c>
      <c r="H1173" s="832" t="s">
        <v>2094</v>
      </c>
      <c r="I1173" s="841"/>
      <c r="J1173" s="841" t="s">
        <v>730</v>
      </c>
      <c r="K1173" s="841">
        <v>2</v>
      </c>
      <c r="L1173" s="841" t="s">
        <v>731</v>
      </c>
      <c r="M1173" s="841">
        <v>43600</v>
      </c>
      <c r="N1173" s="841" t="s">
        <v>732</v>
      </c>
      <c r="O1173" s="841">
        <v>94980</v>
      </c>
      <c r="P1173" s="841">
        <v>51380</v>
      </c>
      <c r="Q1173" s="841">
        <v>17610</v>
      </c>
      <c r="R1173" s="841">
        <v>22610</v>
      </c>
      <c r="S1173" s="841"/>
      <c r="T1173" s="841"/>
      <c r="U1173" s="841"/>
      <c r="V1173" s="841" t="s">
        <v>1003</v>
      </c>
      <c r="W1173" s="841">
        <v>1</v>
      </c>
      <c r="X1173" s="841"/>
    </row>
    <row r="1174" spans="1:24" ht="12.75" customHeight="1">
      <c r="A1174" s="841">
        <v>3484</v>
      </c>
      <c r="B1174" s="841">
        <v>2839</v>
      </c>
      <c r="C1174" s="841" t="s">
        <v>1429</v>
      </c>
      <c r="D1174" s="841" t="s">
        <v>919</v>
      </c>
      <c r="E1174" s="841">
        <v>40138</v>
      </c>
      <c r="F1174" s="841" t="s">
        <v>102</v>
      </c>
      <c r="G1174" s="841" t="s">
        <v>2136</v>
      </c>
      <c r="H1174" s="832" t="s">
        <v>2137</v>
      </c>
      <c r="I1174" s="841"/>
      <c r="J1174" s="841" t="s">
        <v>730</v>
      </c>
      <c r="K1174" s="841">
        <v>2</v>
      </c>
      <c r="L1174" s="841" t="s">
        <v>1077</v>
      </c>
      <c r="M1174" s="841">
        <v>0</v>
      </c>
      <c r="N1174" s="841" t="s">
        <v>732</v>
      </c>
      <c r="O1174" s="841">
        <v>94980</v>
      </c>
      <c r="P1174" s="841">
        <v>94980</v>
      </c>
      <c r="Q1174" s="841">
        <v>12420</v>
      </c>
      <c r="R1174" s="841">
        <v>12530</v>
      </c>
      <c r="S1174" s="841"/>
      <c r="T1174" s="841"/>
      <c r="U1174" s="841"/>
      <c r="V1174" s="841" t="s">
        <v>1003</v>
      </c>
      <c r="W1174" s="841">
        <v>6</v>
      </c>
      <c r="X1174" s="841"/>
    </row>
    <row r="1175" spans="1:24" ht="12.75" customHeight="1">
      <c r="A1175" s="841">
        <v>3484</v>
      </c>
      <c r="B1175" s="841">
        <v>2839</v>
      </c>
      <c r="C1175" s="841" t="s">
        <v>1429</v>
      </c>
      <c r="D1175" s="841" t="s">
        <v>919</v>
      </c>
      <c r="E1175" s="841">
        <v>40144</v>
      </c>
      <c r="F1175" s="841" t="s">
        <v>102</v>
      </c>
      <c r="G1175" s="841" t="s">
        <v>2138</v>
      </c>
      <c r="H1175" s="832" t="s">
        <v>2139</v>
      </c>
      <c r="I1175" s="841"/>
      <c r="J1175" s="841" t="s">
        <v>730</v>
      </c>
      <c r="K1175" s="841">
        <v>5</v>
      </c>
      <c r="L1175" s="841" t="s">
        <v>1289</v>
      </c>
      <c r="M1175" s="841">
        <v>0</v>
      </c>
      <c r="N1175" s="841" t="s">
        <v>732</v>
      </c>
      <c r="O1175" s="841">
        <v>94980</v>
      </c>
      <c r="P1175" s="841">
        <v>94980</v>
      </c>
      <c r="Q1175" s="841">
        <v>12420</v>
      </c>
      <c r="R1175" s="841">
        <v>12530</v>
      </c>
      <c r="S1175" s="841"/>
      <c r="T1175" s="841"/>
      <c r="U1175" s="841"/>
      <c r="V1175" s="841" t="s">
        <v>1003</v>
      </c>
      <c r="W1175" s="841">
        <v>8</v>
      </c>
      <c r="X1175" s="841"/>
    </row>
    <row r="1176" spans="1:24" ht="12.75" customHeight="1">
      <c r="A1176" s="841">
        <v>1500</v>
      </c>
      <c r="B1176" s="841">
        <v>2823</v>
      </c>
      <c r="C1176" s="841" t="s">
        <v>856</v>
      </c>
      <c r="D1176" s="841" t="s">
        <v>740</v>
      </c>
      <c r="E1176" s="841">
        <v>40150</v>
      </c>
      <c r="F1176" s="841" t="s">
        <v>102</v>
      </c>
      <c r="G1176" s="841" t="s">
        <v>2140</v>
      </c>
      <c r="H1176" s="832" t="s">
        <v>2141</v>
      </c>
      <c r="I1176" s="841"/>
      <c r="J1176" s="841" t="s">
        <v>730</v>
      </c>
      <c r="K1176" s="841">
        <v>3</v>
      </c>
      <c r="L1176" s="841" t="s">
        <v>731</v>
      </c>
      <c r="M1176" s="841">
        <v>43600</v>
      </c>
      <c r="N1176" s="841" t="s">
        <v>747</v>
      </c>
      <c r="O1176" s="841">
        <v>109600</v>
      </c>
      <c r="P1176" s="841">
        <v>66000</v>
      </c>
      <c r="Q1176" s="841">
        <v>17610</v>
      </c>
      <c r="R1176" s="841">
        <v>22610</v>
      </c>
      <c r="S1176" s="841"/>
      <c r="T1176" s="841"/>
      <c r="U1176" s="841"/>
      <c r="V1176" s="841" t="s">
        <v>1003</v>
      </c>
      <c r="W1176" s="841">
        <v>1</v>
      </c>
      <c r="X1176" s="841"/>
    </row>
    <row r="1177" spans="1:24" ht="12.75" customHeight="1">
      <c r="A1177" s="841">
        <v>1630</v>
      </c>
      <c r="B1177" s="841">
        <v>2835</v>
      </c>
      <c r="C1177" s="841" t="s">
        <v>906</v>
      </c>
      <c r="D1177" s="841" t="s">
        <v>767</v>
      </c>
      <c r="E1177" s="841">
        <v>40156</v>
      </c>
      <c r="F1177" s="841" t="s">
        <v>102</v>
      </c>
      <c r="G1177" s="841" t="s">
        <v>2142</v>
      </c>
      <c r="H1177" s="832" t="s">
        <v>2072</v>
      </c>
      <c r="I1177" s="841"/>
      <c r="J1177" s="841" t="s">
        <v>730</v>
      </c>
      <c r="K1177" s="841">
        <v>5</v>
      </c>
      <c r="L1177" s="841" t="s">
        <v>731</v>
      </c>
      <c r="M1177" s="841">
        <v>43600</v>
      </c>
      <c r="N1177" s="841" t="s">
        <v>908</v>
      </c>
      <c r="O1177" s="841">
        <v>176040</v>
      </c>
      <c r="P1177" s="841">
        <v>132440</v>
      </c>
      <c r="Q1177" s="841">
        <v>25070</v>
      </c>
      <c r="R1177" s="841">
        <v>32260</v>
      </c>
      <c r="S1177" s="841"/>
      <c r="T1177" s="841"/>
      <c r="U1177" s="841"/>
      <c r="V1177" s="841" t="s">
        <v>1003</v>
      </c>
      <c r="W1177" s="841">
        <v>2</v>
      </c>
      <c r="X1177" s="841"/>
    </row>
    <row r="1178" spans="1:24" ht="12.75" customHeight="1">
      <c r="A1178" s="841">
        <v>3484</v>
      </c>
      <c r="B1178" s="841">
        <v>2839</v>
      </c>
      <c r="C1178" s="841" t="s">
        <v>1429</v>
      </c>
      <c r="D1178" s="841" t="s">
        <v>919</v>
      </c>
      <c r="E1178" s="841">
        <v>40157</v>
      </c>
      <c r="F1178" s="841" t="s">
        <v>102</v>
      </c>
      <c r="G1178" s="841" t="s">
        <v>2143</v>
      </c>
      <c r="H1178" s="832" t="s">
        <v>2144</v>
      </c>
      <c r="I1178" s="841"/>
      <c r="J1178" s="841" t="s">
        <v>730</v>
      </c>
      <c r="K1178" s="841">
        <v>2</v>
      </c>
      <c r="L1178" s="841" t="s">
        <v>1289</v>
      </c>
      <c r="M1178" s="841">
        <v>0</v>
      </c>
      <c r="N1178" s="841" t="s">
        <v>732</v>
      </c>
      <c r="O1178" s="841">
        <v>94980</v>
      </c>
      <c r="P1178" s="841">
        <v>94980</v>
      </c>
      <c r="Q1178" s="841">
        <v>12420</v>
      </c>
      <c r="R1178" s="841">
        <v>12530</v>
      </c>
      <c r="S1178" s="841"/>
      <c r="T1178" s="841"/>
      <c r="U1178" s="841"/>
      <c r="V1178" s="841" t="s">
        <v>1003</v>
      </c>
      <c r="W1178" s="841">
        <v>2</v>
      </c>
      <c r="X1178" s="841"/>
    </row>
    <row r="1179" spans="1:24" ht="12.75" customHeight="1">
      <c r="A1179" s="841">
        <v>1011</v>
      </c>
      <c r="B1179" s="841">
        <v>2801</v>
      </c>
      <c r="C1179" s="841" t="s">
        <v>1271</v>
      </c>
      <c r="D1179" s="841" t="s">
        <v>946</v>
      </c>
      <c r="E1179" s="841">
        <v>40164</v>
      </c>
      <c r="F1179" s="841" t="s">
        <v>102</v>
      </c>
      <c r="G1179" s="841" t="s">
        <v>2145</v>
      </c>
      <c r="H1179" s="832" t="s">
        <v>2146</v>
      </c>
      <c r="I1179" s="841"/>
      <c r="J1179" s="841" t="s">
        <v>730</v>
      </c>
      <c r="K1179" s="841">
        <v>2</v>
      </c>
      <c r="L1179" s="841" t="s">
        <v>731</v>
      </c>
      <c r="M1179" s="841">
        <v>43600</v>
      </c>
      <c r="N1179" s="841" t="s">
        <v>817</v>
      </c>
      <c r="O1179" s="841">
        <v>164010</v>
      </c>
      <c r="P1179" s="841">
        <v>120410</v>
      </c>
      <c r="Q1179" s="841">
        <v>17610</v>
      </c>
      <c r="R1179" s="841">
        <v>22610</v>
      </c>
      <c r="S1179" s="841"/>
      <c r="T1179" s="841"/>
      <c r="U1179" s="841"/>
      <c r="V1179" s="841" t="s">
        <v>1003</v>
      </c>
      <c r="W1179" s="841">
        <v>15</v>
      </c>
      <c r="X1179" s="841"/>
    </row>
    <row r="1180" spans="1:24" ht="12.75" customHeight="1">
      <c r="A1180" s="841">
        <v>1011</v>
      </c>
      <c r="B1180" s="841">
        <v>2803</v>
      </c>
      <c r="C1180" s="841" t="s">
        <v>945</v>
      </c>
      <c r="D1180" s="841" t="s">
        <v>946</v>
      </c>
      <c r="E1180" s="841">
        <v>40166</v>
      </c>
      <c r="F1180" s="841" t="s">
        <v>102</v>
      </c>
      <c r="G1180" s="841" t="s">
        <v>2147</v>
      </c>
      <c r="H1180" s="832" t="s">
        <v>2146</v>
      </c>
      <c r="I1180" s="841"/>
      <c r="J1180" s="841" t="s">
        <v>730</v>
      </c>
      <c r="K1180" s="841">
        <v>3</v>
      </c>
      <c r="L1180" s="841" t="s">
        <v>731</v>
      </c>
      <c r="M1180" s="841">
        <v>43600</v>
      </c>
      <c r="N1180" s="841" t="s">
        <v>742</v>
      </c>
      <c r="O1180" s="841">
        <v>122380</v>
      </c>
      <c r="P1180" s="841">
        <v>78780</v>
      </c>
      <c r="Q1180" s="841">
        <v>17610</v>
      </c>
      <c r="R1180" s="841">
        <v>22610</v>
      </c>
      <c r="S1180" s="841"/>
      <c r="T1180" s="841"/>
      <c r="U1180" s="841"/>
      <c r="V1180" s="841" t="s">
        <v>1003</v>
      </c>
      <c r="W1180" s="841">
        <v>3</v>
      </c>
      <c r="X1180" s="841"/>
    </row>
    <row r="1181" spans="1:24" ht="12.75" customHeight="1">
      <c r="A1181" s="841">
        <v>1450</v>
      </c>
      <c r="B1181" s="841">
        <v>2833</v>
      </c>
      <c r="C1181" s="841" t="s">
        <v>1466</v>
      </c>
      <c r="D1181" s="841" t="s">
        <v>946</v>
      </c>
      <c r="E1181" s="841">
        <v>40174</v>
      </c>
      <c r="F1181" s="841" t="s">
        <v>102</v>
      </c>
      <c r="G1181" s="841" t="s">
        <v>2148</v>
      </c>
      <c r="H1181" s="832" t="s">
        <v>2149</v>
      </c>
      <c r="I1181" s="841"/>
      <c r="J1181" s="841" t="s">
        <v>730</v>
      </c>
      <c r="K1181" s="841">
        <v>10</v>
      </c>
      <c r="L1181" s="841" t="s">
        <v>731</v>
      </c>
      <c r="M1181" s="841">
        <v>43600</v>
      </c>
      <c r="N1181" s="841" t="s">
        <v>843</v>
      </c>
      <c r="O1181" s="841">
        <v>149210</v>
      </c>
      <c r="P1181" s="841">
        <v>105610</v>
      </c>
      <c r="Q1181" s="841">
        <v>17610</v>
      </c>
      <c r="R1181" s="841">
        <v>22610</v>
      </c>
      <c r="S1181" s="841"/>
      <c r="T1181" s="841"/>
      <c r="U1181" s="841"/>
      <c r="V1181" s="841" t="s">
        <v>1003</v>
      </c>
      <c r="W1181" s="841">
        <v>5</v>
      </c>
      <c r="X1181" s="841"/>
    </row>
    <row r="1182" spans="1:24" ht="12.75" customHeight="1">
      <c r="A1182" s="841">
        <v>1012</v>
      </c>
      <c r="B1182" s="841">
        <v>2840</v>
      </c>
      <c r="C1182" s="841" t="s">
        <v>726</v>
      </c>
      <c r="D1182" s="841" t="s">
        <v>740</v>
      </c>
      <c r="E1182" s="841">
        <v>40179</v>
      </c>
      <c r="F1182" s="841" t="s">
        <v>102</v>
      </c>
      <c r="G1182" s="841" t="s">
        <v>2150</v>
      </c>
      <c r="H1182" s="832" t="s">
        <v>2151</v>
      </c>
      <c r="I1182" s="841"/>
      <c r="J1182" s="841" t="s">
        <v>730</v>
      </c>
      <c r="K1182" s="841">
        <v>5</v>
      </c>
      <c r="L1182" s="841" t="s">
        <v>731</v>
      </c>
      <c r="M1182" s="841">
        <v>43600</v>
      </c>
      <c r="N1182" s="841" t="s">
        <v>732</v>
      </c>
      <c r="O1182" s="841">
        <v>94980</v>
      </c>
      <c r="P1182" s="841">
        <v>51380</v>
      </c>
      <c r="Q1182" s="841">
        <v>17610</v>
      </c>
      <c r="R1182" s="841">
        <v>22610</v>
      </c>
      <c r="S1182" s="841"/>
      <c r="T1182" s="841"/>
      <c r="U1182" s="841"/>
      <c r="V1182" s="841" t="s">
        <v>1003</v>
      </c>
      <c r="W1182" s="841">
        <v>2</v>
      </c>
      <c r="X1182" s="841"/>
    </row>
    <row r="1183" spans="1:24" ht="12.75" customHeight="1">
      <c r="A1183" s="841">
        <v>1415</v>
      </c>
      <c r="B1183" s="841">
        <v>2826</v>
      </c>
      <c r="C1183" s="841" t="s">
        <v>824</v>
      </c>
      <c r="D1183" s="841" t="s">
        <v>974</v>
      </c>
      <c r="E1183" s="841">
        <v>40181</v>
      </c>
      <c r="F1183" s="841" t="s">
        <v>102</v>
      </c>
      <c r="G1183" s="841" t="s">
        <v>2152</v>
      </c>
      <c r="H1183" s="832" t="s">
        <v>2153</v>
      </c>
      <c r="I1183" s="841"/>
      <c r="J1183" s="841" t="s">
        <v>730</v>
      </c>
      <c r="K1183" s="841">
        <v>5</v>
      </c>
      <c r="L1183" s="841" t="s">
        <v>731</v>
      </c>
      <c r="M1183" s="841">
        <v>43600</v>
      </c>
      <c r="N1183" s="841" t="s">
        <v>747</v>
      </c>
      <c r="O1183" s="841">
        <v>109600</v>
      </c>
      <c r="P1183" s="841">
        <v>66000</v>
      </c>
      <c r="Q1183" s="841">
        <v>17610</v>
      </c>
      <c r="R1183" s="841">
        <v>22610</v>
      </c>
      <c r="S1183" s="841"/>
      <c r="T1183" s="841"/>
      <c r="U1183" s="841"/>
      <c r="V1183" s="841" t="s">
        <v>1003</v>
      </c>
      <c r="W1183" s="841">
        <v>2</v>
      </c>
      <c r="X1183" s="841"/>
    </row>
    <row r="1184" spans="1:24" ht="12.75" customHeight="1">
      <c r="A1184" s="841">
        <v>1605</v>
      </c>
      <c r="B1184" s="841">
        <v>2813</v>
      </c>
      <c r="C1184" s="841" t="s">
        <v>766</v>
      </c>
      <c r="D1184" s="841" t="s">
        <v>767</v>
      </c>
      <c r="E1184" s="841">
        <v>40185</v>
      </c>
      <c r="F1184" s="841" t="s">
        <v>102</v>
      </c>
      <c r="G1184" s="841" t="s">
        <v>2154</v>
      </c>
      <c r="H1184" s="832" t="s">
        <v>2155</v>
      </c>
      <c r="I1184" s="841"/>
      <c r="J1184" s="841" t="s">
        <v>730</v>
      </c>
      <c r="K1184" s="841">
        <v>5</v>
      </c>
      <c r="L1184" s="841" t="s">
        <v>731</v>
      </c>
      <c r="M1184" s="841">
        <v>43600</v>
      </c>
      <c r="N1184" s="841" t="s">
        <v>769</v>
      </c>
      <c r="O1184" s="841">
        <v>101540</v>
      </c>
      <c r="P1184" s="841">
        <v>57940</v>
      </c>
      <c r="Q1184" s="841">
        <v>17610</v>
      </c>
      <c r="R1184" s="841">
        <v>17000</v>
      </c>
      <c r="S1184" s="841"/>
      <c r="T1184" s="841"/>
      <c r="U1184" s="841"/>
      <c r="V1184" s="841" t="s">
        <v>1003</v>
      </c>
      <c r="W1184" s="841">
        <v>3</v>
      </c>
      <c r="X1184" s="841"/>
    </row>
    <row r="1185" spans="1:24" ht="12.75" customHeight="1">
      <c r="A1185" s="841">
        <v>1430</v>
      </c>
      <c r="B1185" s="841">
        <v>2840</v>
      </c>
      <c r="C1185" s="841" t="s">
        <v>726</v>
      </c>
      <c r="D1185" s="841" t="s">
        <v>1732</v>
      </c>
      <c r="E1185" s="841">
        <v>40191</v>
      </c>
      <c r="F1185" s="841" t="s">
        <v>102</v>
      </c>
      <c r="G1185" s="841" t="s">
        <v>2156</v>
      </c>
      <c r="H1185" s="832" t="s">
        <v>2157</v>
      </c>
      <c r="I1185" s="841"/>
      <c r="J1185" s="841" t="s">
        <v>730</v>
      </c>
      <c r="K1185" s="841">
        <v>2</v>
      </c>
      <c r="L1185" s="841" t="s">
        <v>1116</v>
      </c>
      <c r="M1185" s="841">
        <v>43600</v>
      </c>
      <c r="N1185" s="841" t="s">
        <v>732</v>
      </c>
      <c r="O1185" s="841">
        <v>94980</v>
      </c>
      <c r="P1185" s="841">
        <v>51380</v>
      </c>
      <c r="Q1185" s="841">
        <v>17610</v>
      </c>
      <c r="R1185" s="841">
        <v>22610</v>
      </c>
      <c r="S1185" s="841"/>
      <c r="T1185" s="841"/>
      <c r="U1185" s="841"/>
      <c r="V1185" s="841" t="s">
        <v>1003</v>
      </c>
      <c r="W1185" s="841">
        <v>4</v>
      </c>
      <c r="X1185" s="841"/>
    </row>
    <row r="1186" spans="1:24" ht="12.75" customHeight="1">
      <c r="A1186" s="841">
        <v>1390</v>
      </c>
      <c r="B1186" s="841">
        <v>2803</v>
      </c>
      <c r="C1186" s="841" t="s">
        <v>945</v>
      </c>
      <c r="D1186" s="841" t="s">
        <v>946</v>
      </c>
      <c r="E1186" s="841">
        <v>40243</v>
      </c>
      <c r="F1186" s="841" t="s">
        <v>102</v>
      </c>
      <c r="G1186" s="841" t="s">
        <v>2158</v>
      </c>
      <c r="H1186" s="832" t="s">
        <v>2159</v>
      </c>
      <c r="I1186" s="841"/>
      <c r="J1186" s="841" t="s">
        <v>730</v>
      </c>
      <c r="K1186" s="841">
        <v>2</v>
      </c>
      <c r="L1186" s="841" t="s">
        <v>731</v>
      </c>
      <c r="M1186" s="841">
        <v>43600</v>
      </c>
      <c r="N1186" s="841" t="s">
        <v>742</v>
      </c>
      <c r="O1186" s="841">
        <v>122380</v>
      </c>
      <c r="P1186" s="841">
        <v>78780</v>
      </c>
      <c r="Q1186" s="841">
        <v>17610</v>
      </c>
      <c r="R1186" s="841">
        <v>22610</v>
      </c>
      <c r="S1186" s="841"/>
      <c r="T1186" s="841"/>
      <c r="U1186" s="841"/>
      <c r="V1186" s="841" t="s">
        <v>1003</v>
      </c>
      <c r="W1186" s="841">
        <v>3</v>
      </c>
      <c r="X1186" s="841"/>
    </row>
    <row r="1187" spans="1:24" ht="12.75" customHeight="1">
      <c r="A1187" s="841">
        <v>1390</v>
      </c>
      <c r="B1187" s="841">
        <v>2803</v>
      </c>
      <c r="C1187" s="841" t="s">
        <v>945</v>
      </c>
      <c r="D1187" s="841" t="s">
        <v>946</v>
      </c>
      <c r="E1187" s="841">
        <v>40263</v>
      </c>
      <c r="F1187" s="841" t="s">
        <v>102</v>
      </c>
      <c r="G1187" s="841" t="s">
        <v>2160</v>
      </c>
      <c r="H1187" s="832" t="s">
        <v>2161</v>
      </c>
      <c r="I1187" s="841"/>
      <c r="J1187" s="841" t="s">
        <v>730</v>
      </c>
      <c r="K1187" s="841">
        <v>2</v>
      </c>
      <c r="L1187" s="841" t="s">
        <v>731</v>
      </c>
      <c r="M1187" s="841">
        <v>43600</v>
      </c>
      <c r="N1187" s="841" t="s">
        <v>742</v>
      </c>
      <c r="O1187" s="841">
        <v>122380</v>
      </c>
      <c r="P1187" s="841">
        <v>78780</v>
      </c>
      <c r="Q1187" s="841">
        <v>17610</v>
      </c>
      <c r="R1187" s="841">
        <v>22610</v>
      </c>
      <c r="S1187" s="841"/>
      <c r="T1187" s="841"/>
      <c r="U1187" s="841"/>
      <c r="V1187" s="841" t="s">
        <v>1003</v>
      </c>
      <c r="W1187" s="841">
        <v>3</v>
      </c>
      <c r="X1187" s="841"/>
    </row>
    <row r="1188" spans="1:24" ht="12.75" customHeight="1">
      <c r="A1188" s="841">
        <v>1011</v>
      </c>
      <c r="B1188" s="841">
        <v>2840</v>
      </c>
      <c r="C1188" s="841" t="s">
        <v>726</v>
      </c>
      <c r="D1188" s="841" t="s">
        <v>974</v>
      </c>
      <c r="E1188" s="841">
        <v>40274</v>
      </c>
      <c r="F1188" s="841" t="s">
        <v>102</v>
      </c>
      <c r="G1188" s="841" t="s">
        <v>2162</v>
      </c>
      <c r="H1188" s="832" t="s">
        <v>2151</v>
      </c>
      <c r="I1188" s="841"/>
      <c r="J1188" s="841" t="s">
        <v>730</v>
      </c>
      <c r="K1188" s="841">
        <v>2</v>
      </c>
      <c r="L1188" s="841" t="s">
        <v>731</v>
      </c>
      <c r="M1188" s="841">
        <v>43600</v>
      </c>
      <c r="N1188" s="841" t="s">
        <v>732</v>
      </c>
      <c r="O1188" s="841">
        <v>94980</v>
      </c>
      <c r="P1188" s="841">
        <v>51380</v>
      </c>
      <c r="Q1188" s="841">
        <v>17610</v>
      </c>
      <c r="R1188" s="841">
        <v>22610</v>
      </c>
      <c r="S1188" s="841"/>
      <c r="T1188" s="841"/>
      <c r="U1188" s="841"/>
      <c r="V1188" s="841" t="s">
        <v>1003</v>
      </c>
      <c r="W1188" s="841">
        <v>3</v>
      </c>
      <c r="X1188" s="841"/>
    </row>
    <row r="1189" spans="1:24" ht="12.75" customHeight="1">
      <c r="A1189" s="841">
        <v>1011</v>
      </c>
      <c r="B1189" s="841">
        <v>2826</v>
      </c>
      <c r="C1189" s="841" t="s">
        <v>824</v>
      </c>
      <c r="D1189" s="841" t="s">
        <v>974</v>
      </c>
      <c r="E1189" s="841">
        <v>40301</v>
      </c>
      <c r="F1189" s="841" t="s">
        <v>102</v>
      </c>
      <c r="G1189" s="841" t="s">
        <v>2163</v>
      </c>
      <c r="H1189" s="832" t="s">
        <v>2151</v>
      </c>
      <c r="I1189" s="841"/>
      <c r="J1189" s="841" t="s">
        <v>730</v>
      </c>
      <c r="K1189" s="841">
        <v>1</v>
      </c>
      <c r="L1189" s="841" t="s">
        <v>731</v>
      </c>
      <c r="M1189" s="841">
        <v>43600</v>
      </c>
      <c r="N1189" s="841" t="s">
        <v>747</v>
      </c>
      <c r="O1189" s="841">
        <v>109600</v>
      </c>
      <c r="P1189" s="841">
        <v>66000</v>
      </c>
      <c r="Q1189" s="841">
        <v>17610</v>
      </c>
      <c r="R1189" s="841">
        <v>22610</v>
      </c>
      <c r="S1189" s="841"/>
      <c r="T1189" s="841"/>
      <c r="U1189" s="841"/>
      <c r="V1189" s="841" t="s">
        <v>1003</v>
      </c>
      <c r="W1189" s="841">
        <v>1</v>
      </c>
      <c r="X1189" s="841"/>
    </row>
    <row r="1190" spans="1:24" ht="12.75" customHeight="1">
      <c r="A1190" s="841">
        <v>1125</v>
      </c>
      <c r="B1190" s="841">
        <v>2847</v>
      </c>
      <c r="C1190" s="841" t="s">
        <v>2164</v>
      </c>
      <c r="D1190" s="841" t="s">
        <v>1112</v>
      </c>
      <c r="E1190" s="841">
        <v>40310</v>
      </c>
      <c r="F1190" s="841" t="s">
        <v>102</v>
      </c>
      <c r="G1190" s="841" t="s">
        <v>2165</v>
      </c>
      <c r="H1190" s="832" t="s">
        <v>2151</v>
      </c>
      <c r="I1190" s="841"/>
      <c r="J1190" s="841" t="s">
        <v>730</v>
      </c>
      <c r="K1190" s="841">
        <v>5</v>
      </c>
      <c r="L1190" s="841" t="s">
        <v>731</v>
      </c>
      <c r="M1190" s="841">
        <v>43600</v>
      </c>
      <c r="N1190" s="841" t="s">
        <v>908</v>
      </c>
      <c r="O1190" s="841">
        <v>176040</v>
      </c>
      <c r="P1190" s="841">
        <v>132440</v>
      </c>
      <c r="Q1190" s="841">
        <v>17610</v>
      </c>
      <c r="R1190" s="841">
        <v>22610</v>
      </c>
      <c r="S1190" s="841"/>
      <c r="T1190" s="841"/>
      <c r="U1190" s="841"/>
      <c r="V1190" s="841" t="s">
        <v>1003</v>
      </c>
      <c r="W1190" s="841">
        <v>2</v>
      </c>
      <c r="X1190" s="841"/>
    </row>
    <row r="1191" spans="1:24" ht="12.75" customHeight="1">
      <c r="A1191" s="841">
        <v>1125</v>
      </c>
      <c r="B1191" s="841">
        <v>2847</v>
      </c>
      <c r="C1191" s="841" t="s">
        <v>2164</v>
      </c>
      <c r="D1191" s="841" t="s">
        <v>1112</v>
      </c>
      <c r="E1191" s="841">
        <v>40311</v>
      </c>
      <c r="F1191" s="841" t="s">
        <v>102</v>
      </c>
      <c r="G1191" s="841" t="s">
        <v>2166</v>
      </c>
      <c r="H1191" s="832" t="s">
        <v>2151</v>
      </c>
      <c r="I1191" s="841"/>
      <c r="J1191" s="841" t="s">
        <v>730</v>
      </c>
      <c r="K1191" s="841">
        <v>2</v>
      </c>
      <c r="L1191" s="841" t="s">
        <v>731</v>
      </c>
      <c r="M1191" s="841">
        <v>43600</v>
      </c>
      <c r="N1191" s="841" t="s">
        <v>908</v>
      </c>
      <c r="O1191" s="841">
        <v>176040</v>
      </c>
      <c r="P1191" s="841">
        <v>132440</v>
      </c>
      <c r="Q1191" s="841">
        <v>17610</v>
      </c>
      <c r="R1191" s="841">
        <v>22610</v>
      </c>
      <c r="S1191" s="841"/>
      <c r="T1191" s="841"/>
      <c r="U1191" s="841"/>
      <c r="V1191" s="841" t="s">
        <v>1003</v>
      </c>
      <c r="W1191" s="841">
        <v>2</v>
      </c>
      <c r="X1191" s="841"/>
    </row>
    <row r="1192" spans="1:24" ht="12.75" customHeight="1">
      <c r="A1192" s="841">
        <v>1125</v>
      </c>
      <c r="B1192" s="841">
        <v>2847</v>
      </c>
      <c r="C1192" s="841" t="s">
        <v>2164</v>
      </c>
      <c r="D1192" s="841" t="s">
        <v>1112</v>
      </c>
      <c r="E1192" s="841">
        <v>40312</v>
      </c>
      <c r="F1192" s="841" t="s">
        <v>102</v>
      </c>
      <c r="G1192" s="841" t="s">
        <v>2167</v>
      </c>
      <c r="H1192" s="832" t="s">
        <v>2151</v>
      </c>
      <c r="I1192" s="841"/>
      <c r="J1192" s="841" t="s">
        <v>730</v>
      </c>
      <c r="K1192" s="841">
        <v>3</v>
      </c>
      <c r="L1192" s="841" t="s">
        <v>731</v>
      </c>
      <c r="M1192" s="841">
        <v>43600</v>
      </c>
      <c r="N1192" s="841" t="s">
        <v>908</v>
      </c>
      <c r="O1192" s="841">
        <v>176040</v>
      </c>
      <c r="P1192" s="841">
        <v>132440</v>
      </c>
      <c r="Q1192" s="841">
        <v>17610</v>
      </c>
      <c r="R1192" s="841">
        <v>22610</v>
      </c>
      <c r="S1192" s="841"/>
      <c r="T1192" s="841"/>
      <c r="U1192" s="841"/>
      <c r="V1192" s="841" t="s">
        <v>1003</v>
      </c>
      <c r="W1192" s="841">
        <v>2</v>
      </c>
      <c r="X1192" s="841"/>
    </row>
    <row r="1193" spans="1:24" ht="12.75" customHeight="1">
      <c r="A1193" s="841">
        <v>1125</v>
      </c>
      <c r="B1193" s="841">
        <v>2847</v>
      </c>
      <c r="C1193" s="841" t="s">
        <v>2164</v>
      </c>
      <c r="D1193" s="841" t="s">
        <v>1112</v>
      </c>
      <c r="E1193" s="841">
        <v>40313</v>
      </c>
      <c r="F1193" s="841" t="s">
        <v>102</v>
      </c>
      <c r="G1193" s="841" t="s">
        <v>2168</v>
      </c>
      <c r="H1193" s="832" t="s">
        <v>2151</v>
      </c>
      <c r="I1193" s="841"/>
      <c r="J1193" s="841" t="s">
        <v>730</v>
      </c>
      <c r="K1193" s="841">
        <v>1</v>
      </c>
      <c r="L1193" s="841" t="s">
        <v>731</v>
      </c>
      <c r="M1193" s="841">
        <v>43600</v>
      </c>
      <c r="N1193" s="841" t="s">
        <v>908</v>
      </c>
      <c r="O1193" s="841">
        <v>176040</v>
      </c>
      <c r="P1193" s="841">
        <v>132440</v>
      </c>
      <c r="Q1193" s="841">
        <v>17610</v>
      </c>
      <c r="R1193" s="841">
        <v>22610</v>
      </c>
      <c r="S1193" s="841"/>
      <c r="T1193" s="841"/>
      <c r="U1193" s="841"/>
      <c r="V1193" s="841" t="s">
        <v>1003</v>
      </c>
      <c r="W1193" s="841">
        <v>2</v>
      </c>
      <c r="X1193" s="841"/>
    </row>
    <row r="1194" spans="1:24" ht="12.75" customHeight="1">
      <c r="A1194" s="841">
        <v>1125</v>
      </c>
      <c r="B1194" s="841">
        <v>2808</v>
      </c>
      <c r="C1194" s="841" t="s">
        <v>846</v>
      </c>
      <c r="D1194" s="841" t="s">
        <v>1112</v>
      </c>
      <c r="E1194" s="841">
        <v>40314</v>
      </c>
      <c r="F1194" s="841" t="s">
        <v>102</v>
      </c>
      <c r="G1194" s="841" t="s">
        <v>2169</v>
      </c>
      <c r="H1194" s="832" t="s">
        <v>2151</v>
      </c>
      <c r="I1194" s="841"/>
      <c r="J1194" s="841" t="s">
        <v>730</v>
      </c>
      <c r="K1194" s="841">
        <v>5</v>
      </c>
      <c r="L1194" s="841" t="s">
        <v>731</v>
      </c>
      <c r="M1194" s="841">
        <v>43600</v>
      </c>
      <c r="N1194" s="841" t="s">
        <v>742</v>
      </c>
      <c r="O1194" s="841">
        <v>122380</v>
      </c>
      <c r="P1194" s="841">
        <v>78780</v>
      </c>
      <c r="Q1194" s="841">
        <v>17610</v>
      </c>
      <c r="R1194" s="841">
        <v>22610</v>
      </c>
      <c r="S1194" s="841"/>
      <c r="T1194" s="841"/>
      <c r="U1194" s="841"/>
      <c r="V1194" s="841" t="s">
        <v>1003</v>
      </c>
      <c r="W1194" s="841">
        <v>2</v>
      </c>
      <c r="X1194" s="841"/>
    </row>
    <row r="1195" spans="1:24" ht="12.75" customHeight="1">
      <c r="A1195" s="841">
        <v>1125</v>
      </c>
      <c r="B1195" s="841">
        <v>2808</v>
      </c>
      <c r="C1195" s="841" t="s">
        <v>846</v>
      </c>
      <c r="D1195" s="841" t="s">
        <v>1112</v>
      </c>
      <c r="E1195" s="841">
        <v>40316</v>
      </c>
      <c r="F1195" s="841" t="s">
        <v>102</v>
      </c>
      <c r="G1195" s="841" t="s">
        <v>2170</v>
      </c>
      <c r="H1195" s="832" t="s">
        <v>2151</v>
      </c>
      <c r="I1195" s="841"/>
      <c r="J1195" s="841" t="s">
        <v>730</v>
      </c>
      <c r="K1195" s="841">
        <v>3</v>
      </c>
      <c r="L1195" s="841" t="s">
        <v>731</v>
      </c>
      <c r="M1195" s="841">
        <v>43600</v>
      </c>
      <c r="N1195" s="841" t="s">
        <v>742</v>
      </c>
      <c r="O1195" s="841">
        <v>122380</v>
      </c>
      <c r="P1195" s="841">
        <v>78780</v>
      </c>
      <c r="Q1195" s="841">
        <v>17610</v>
      </c>
      <c r="R1195" s="841">
        <v>22610</v>
      </c>
      <c r="S1195" s="841"/>
      <c r="T1195" s="841"/>
      <c r="U1195" s="841"/>
      <c r="V1195" s="841" t="s">
        <v>1003</v>
      </c>
      <c r="W1195" s="841">
        <v>2</v>
      </c>
      <c r="X1195" s="841"/>
    </row>
    <row r="1196" spans="1:24" ht="12.75" customHeight="1">
      <c r="A1196" s="841">
        <v>1125</v>
      </c>
      <c r="B1196" s="841">
        <v>2808</v>
      </c>
      <c r="C1196" s="841" t="s">
        <v>846</v>
      </c>
      <c r="D1196" s="841" t="s">
        <v>1112</v>
      </c>
      <c r="E1196" s="841">
        <v>40317</v>
      </c>
      <c r="F1196" s="841" t="s">
        <v>102</v>
      </c>
      <c r="G1196" s="841" t="s">
        <v>2171</v>
      </c>
      <c r="H1196" s="832" t="s">
        <v>2151</v>
      </c>
      <c r="I1196" s="841"/>
      <c r="J1196" s="841" t="s">
        <v>730</v>
      </c>
      <c r="K1196" s="841">
        <v>1</v>
      </c>
      <c r="L1196" s="841" t="s">
        <v>731</v>
      </c>
      <c r="M1196" s="841">
        <v>43600</v>
      </c>
      <c r="N1196" s="841" t="s">
        <v>742</v>
      </c>
      <c r="O1196" s="841">
        <v>122380</v>
      </c>
      <c r="P1196" s="841">
        <v>78780</v>
      </c>
      <c r="Q1196" s="841">
        <v>17610</v>
      </c>
      <c r="R1196" s="841">
        <v>22610</v>
      </c>
      <c r="S1196" s="841"/>
      <c r="T1196" s="841"/>
      <c r="U1196" s="841"/>
      <c r="V1196" s="841" t="s">
        <v>1003</v>
      </c>
      <c r="W1196" s="841">
        <v>2</v>
      </c>
      <c r="X1196" s="841"/>
    </row>
    <row r="1197" spans="1:24" ht="12.75" customHeight="1">
      <c r="A1197" s="841">
        <v>1952</v>
      </c>
      <c r="B1197" s="841">
        <v>2840</v>
      </c>
      <c r="C1197" s="841" t="s">
        <v>726</v>
      </c>
      <c r="D1197" s="841" t="s">
        <v>923</v>
      </c>
      <c r="E1197" s="841">
        <v>40329</v>
      </c>
      <c r="F1197" s="841" t="s">
        <v>102</v>
      </c>
      <c r="G1197" s="841" t="s">
        <v>2172</v>
      </c>
      <c r="H1197" s="832" t="s">
        <v>2151</v>
      </c>
      <c r="I1197" s="841"/>
      <c r="J1197" s="841" t="s">
        <v>730</v>
      </c>
      <c r="K1197" s="841">
        <v>1</v>
      </c>
      <c r="L1197" s="841" t="s">
        <v>731</v>
      </c>
      <c r="M1197" s="841">
        <v>43600</v>
      </c>
      <c r="N1197" s="841" t="s">
        <v>732</v>
      </c>
      <c r="O1197" s="841">
        <v>94980</v>
      </c>
      <c r="P1197" s="841">
        <v>51380</v>
      </c>
      <c r="Q1197" s="841">
        <v>9180</v>
      </c>
      <c r="R1197" s="841">
        <v>8350</v>
      </c>
      <c r="S1197" s="841"/>
      <c r="T1197" s="841"/>
      <c r="U1197" s="841"/>
      <c r="V1197" s="841" t="s">
        <v>1003</v>
      </c>
      <c r="W1197" s="841">
        <v>2</v>
      </c>
      <c r="X1197" s="841"/>
    </row>
    <row r="1198" spans="1:24" ht="12.75" customHeight="1">
      <c r="A1198" s="841">
        <v>1952</v>
      </c>
      <c r="B1198" s="841">
        <v>2840</v>
      </c>
      <c r="C1198" s="841" t="s">
        <v>726</v>
      </c>
      <c r="D1198" s="841" t="s">
        <v>923</v>
      </c>
      <c r="E1198" s="841">
        <v>40331</v>
      </c>
      <c r="F1198" s="841" t="s">
        <v>102</v>
      </c>
      <c r="G1198" s="841" t="s">
        <v>2173</v>
      </c>
      <c r="H1198" s="832" t="s">
        <v>2151</v>
      </c>
      <c r="I1198" s="841"/>
      <c r="J1198" s="841" t="s">
        <v>730</v>
      </c>
      <c r="K1198" s="841">
        <v>1</v>
      </c>
      <c r="L1198" s="841" t="s">
        <v>731</v>
      </c>
      <c r="M1198" s="841">
        <v>43600</v>
      </c>
      <c r="N1198" s="841" t="s">
        <v>732</v>
      </c>
      <c r="O1198" s="841">
        <v>94980</v>
      </c>
      <c r="P1198" s="841">
        <v>51380</v>
      </c>
      <c r="Q1198" s="841">
        <v>9180</v>
      </c>
      <c r="R1198" s="841">
        <v>8350</v>
      </c>
      <c r="S1198" s="841"/>
      <c r="T1198" s="841"/>
      <c r="U1198" s="841"/>
      <c r="V1198" s="841" t="s">
        <v>1003</v>
      </c>
      <c r="W1198" s="841">
        <v>2</v>
      </c>
      <c r="X1198" s="841"/>
    </row>
    <row r="1199" spans="1:24" ht="12.75" customHeight="1">
      <c r="A1199" s="841">
        <v>1952</v>
      </c>
      <c r="B1199" s="841">
        <v>2840</v>
      </c>
      <c r="C1199" s="841" t="s">
        <v>726</v>
      </c>
      <c r="D1199" s="841" t="s">
        <v>923</v>
      </c>
      <c r="E1199" s="841">
        <v>40332</v>
      </c>
      <c r="F1199" s="841" t="s">
        <v>102</v>
      </c>
      <c r="G1199" s="841" t="s">
        <v>2174</v>
      </c>
      <c r="H1199" s="832" t="s">
        <v>2151</v>
      </c>
      <c r="I1199" s="841"/>
      <c r="J1199" s="841" t="s">
        <v>730</v>
      </c>
      <c r="K1199" s="841">
        <v>3</v>
      </c>
      <c r="L1199" s="841" t="s">
        <v>731</v>
      </c>
      <c r="M1199" s="841">
        <v>43600</v>
      </c>
      <c r="N1199" s="841" t="s">
        <v>732</v>
      </c>
      <c r="O1199" s="841">
        <v>94980</v>
      </c>
      <c r="P1199" s="841">
        <v>51380</v>
      </c>
      <c r="Q1199" s="841">
        <v>9180</v>
      </c>
      <c r="R1199" s="841">
        <v>8350</v>
      </c>
      <c r="S1199" s="841"/>
      <c r="T1199" s="841"/>
      <c r="U1199" s="841"/>
      <c r="V1199" s="841" t="s">
        <v>1003</v>
      </c>
      <c r="W1199" s="841">
        <v>2</v>
      </c>
      <c r="X1199" s="841"/>
    </row>
    <row r="1200" spans="1:24" ht="12.75" customHeight="1">
      <c r="A1200" s="841">
        <v>1952</v>
      </c>
      <c r="B1200" s="841">
        <v>2840</v>
      </c>
      <c r="C1200" s="841" t="s">
        <v>726</v>
      </c>
      <c r="D1200" s="841" t="s">
        <v>923</v>
      </c>
      <c r="E1200" s="841">
        <v>40335</v>
      </c>
      <c r="F1200" s="841" t="s">
        <v>102</v>
      </c>
      <c r="G1200" s="841" t="s">
        <v>2175</v>
      </c>
      <c r="H1200" s="832" t="s">
        <v>2151</v>
      </c>
      <c r="I1200" s="841"/>
      <c r="J1200" s="841" t="s">
        <v>730</v>
      </c>
      <c r="K1200" s="841">
        <v>2</v>
      </c>
      <c r="L1200" s="841" t="s">
        <v>731</v>
      </c>
      <c r="M1200" s="841">
        <v>43600</v>
      </c>
      <c r="N1200" s="841" t="s">
        <v>732</v>
      </c>
      <c r="O1200" s="841">
        <v>94980</v>
      </c>
      <c r="P1200" s="841">
        <v>51380</v>
      </c>
      <c r="Q1200" s="841">
        <v>9180</v>
      </c>
      <c r="R1200" s="841">
        <v>8350</v>
      </c>
      <c r="S1200" s="841"/>
      <c r="T1200" s="841"/>
      <c r="U1200" s="841"/>
      <c r="V1200" s="841" t="s">
        <v>1003</v>
      </c>
      <c r="W1200" s="841">
        <v>2</v>
      </c>
      <c r="X1200" s="841"/>
    </row>
    <row r="1201" spans="1:24" ht="12.75" customHeight="1">
      <c r="A1201" s="841">
        <v>1952</v>
      </c>
      <c r="B1201" s="841">
        <v>2840</v>
      </c>
      <c r="C1201" s="841" t="s">
        <v>726</v>
      </c>
      <c r="D1201" s="841" t="s">
        <v>923</v>
      </c>
      <c r="E1201" s="841">
        <v>40337</v>
      </c>
      <c r="F1201" s="841" t="s">
        <v>102</v>
      </c>
      <c r="G1201" s="841" t="s">
        <v>2176</v>
      </c>
      <c r="H1201" s="832" t="s">
        <v>2151</v>
      </c>
      <c r="I1201" s="841"/>
      <c r="J1201" s="841" t="s">
        <v>730</v>
      </c>
      <c r="K1201" s="841">
        <v>2</v>
      </c>
      <c r="L1201" s="841" t="s">
        <v>731</v>
      </c>
      <c r="M1201" s="841">
        <v>43600</v>
      </c>
      <c r="N1201" s="841" t="s">
        <v>732</v>
      </c>
      <c r="O1201" s="841">
        <v>94980</v>
      </c>
      <c r="P1201" s="841">
        <v>51380</v>
      </c>
      <c r="Q1201" s="841">
        <v>9180</v>
      </c>
      <c r="R1201" s="841">
        <v>8350</v>
      </c>
      <c r="S1201" s="841"/>
      <c r="T1201" s="841"/>
      <c r="U1201" s="841"/>
      <c r="V1201" s="841" t="s">
        <v>1003</v>
      </c>
      <c r="W1201" s="841">
        <v>2</v>
      </c>
      <c r="X1201" s="841"/>
    </row>
    <row r="1202" spans="1:24" ht="12.75" customHeight="1">
      <c r="A1202" s="841">
        <v>1952</v>
      </c>
      <c r="B1202" s="841">
        <v>2840</v>
      </c>
      <c r="C1202" s="841" t="s">
        <v>726</v>
      </c>
      <c r="D1202" s="841" t="s">
        <v>923</v>
      </c>
      <c r="E1202" s="841">
        <v>40338</v>
      </c>
      <c r="F1202" s="841" t="s">
        <v>102</v>
      </c>
      <c r="G1202" s="841" t="s">
        <v>2177</v>
      </c>
      <c r="H1202" s="832" t="s">
        <v>2151</v>
      </c>
      <c r="I1202" s="841"/>
      <c r="J1202" s="841" t="s">
        <v>730</v>
      </c>
      <c r="K1202" s="841">
        <v>2</v>
      </c>
      <c r="L1202" s="841" t="s">
        <v>731</v>
      </c>
      <c r="M1202" s="841">
        <v>43600</v>
      </c>
      <c r="N1202" s="841" t="s">
        <v>732</v>
      </c>
      <c r="O1202" s="841">
        <v>94980</v>
      </c>
      <c r="P1202" s="841">
        <v>51380</v>
      </c>
      <c r="Q1202" s="841">
        <v>9180</v>
      </c>
      <c r="R1202" s="841">
        <v>8350</v>
      </c>
      <c r="S1202" s="841"/>
      <c r="T1202" s="841"/>
      <c r="U1202" s="841"/>
      <c r="V1202" s="841" t="s">
        <v>1003</v>
      </c>
      <c r="W1202" s="841">
        <v>2</v>
      </c>
      <c r="X1202" s="841"/>
    </row>
    <row r="1203" spans="1:24" ht="12.75" customHeight="1">
      <c r="A1203" s="841">
        <v>1011</v>
      </c>
      <c r="B1203" s="841">
        <v>2803</v>
      </c>
      <c r="C1203" s="841" t="s">
        <v>945</v>
      </c>
      <c r="D1203" s="841" t="s">
        <v>946</v>
      </c>
      <c r="E1203" s="841">
        <v>40340</v>
      </c>
      <c r="F1203" s="841" t="s">
        <v>102</v>
      </c>
      <c r="G1203" s="841" t="s">
        <v>2178</v>
      </c>
      <c r="H1203" s="832" t="s">
        <v>2153</v>
      </c>
      <c r="I1203" s="841"/>
      <c r="J1203" s="841" t="s">
        <v>730</v>
      </c>
      <c r="K1203" s="841">
        <v>3</v>
      </c>
      <c r="L1203" s="841" t="s">
        <v>731</v>
      </c>
      <c r="M1203" s="841">
        <v>43600</v>
      </c>
      <c r="N1203" s="841" t="s">
        <v>742</v>
      </c>
      <c r="O1203" s="841">
        <v>122380</v>
      </c>
      <c r="P1203" s="841">
        <v>78780</v>
      </c>
      <c r="Q1203" s="841">
        <v>17610</v>
      </c>
      <c r="R1203" s="841">
        <v>22610</v>
      </c>
      <c r="S1203" s="841"/>
      <c r="T1203" s="841"/>
      <c r="U1203" s="841"/>
      <c r="V1203" s="841" t="s">
        <v>1003</v>
      </c>
      <c r="W1203" s="841">
        <v>24</v>
      </c>
      <c r="X1203" s="841"/>
    </row>
    <row r="1204" spans="1:24" ht="12.75" customHeight="1">
      <c r="A1204" s="841">
        <v>3274</v>
      </c>
      <c r="B1204" s="841">
        <v>2840</v>
      </c>
      <c r="C1204" s="841" t="s">
        <v>726</v>
      </c>
      <c r="D1204" s="841" t="s">
        <v>923</v>
      </c>
      <c r="E1204" s="841">
        <v>40343</v>
      </c>
      <c r="F1204" s="841" t="s">
        <v>102</v>
      </c>
      <c r="G1204" s="841" t="s">
        <v>2179</v>
      </c>
      <c r="H1204" s="832" t="s">
        <v>2151</v>
      </c>
      <c r="I1204" s="841"/>
      <c r="J1204" s="841" t="s">
        <v>730</v>
      </c>
      <c r="K1204" s="841">
        <v>2</v>
      </c>
      <c r="L1204" s="841" t="s">
        <v>1168</v>
      </c>
      <c r="M1204" s="841">
        <v>43600</v>
      </c>
      <c r="N1204" s="841" t="s">
        <v>732</v>
      </c>
      <c r="O1204" s="841">
        <v>94980</v>
      </c>
      <c r="P1204" s="841">
        <v>51380</v>
      </c>
      <c r="Q1204" s="841">
        <v>12420</v>
      </c>
      <c r="R1204" s="841">
        <v>12530</v>
      </c>
      <c r="S1204" s="841"/>
      <c r="T1204" s="841"/>
      <c r="U1204" s="841"/>
      <c r="V1204" s="841" t="s">
        <v>1003</v>
      </c>
      <c r="W1204" s="841">
        <v>6</v>
      </c>
      <c r="X1204" s="841"/>
    </row>
    <row r="1205" spans="1:24" ht="12.75" customHeight="1">
      <c r="A1205" s="841">
        <v>3274</v>
      </c>
      <c r="B1205" s="841">
        <v>2840</v>
      </c>
      <c r="C1205" s="841" t="s">
        <v>726</v>
      </c>
      <c r="D1205" s="841" t="s">
        <v>923</v>
      </c>
      <c r="E1205" s="841">
        <v>40347</v>
      </c>
      <c r="F1205" s="841" t="s">
        <v>102</v>
      </c>
      <c r="G1205" s="841" t="s">
        <v>2180</v>
      </c>
      <c r="H1205" s="832" t="s">
        <v>2151</v>
      </c>
      <c r="I1205" s="841"/>
      <c r="J1205" s="841" t="s">
        <v>730</v>
      </c>
      <c r="K1205" s="841">
        <v>2</v>
      </c>
      <c r="L1205" s="841" t="s">
        <v>1168</v>
      </c>
      <c r="M1205" s="841">
        <v>43600</v>
      </c>
      <c r="N1205" s="841" t="s">
        <v>732</v>
      </c>
      <c r="O1205" s="841">
        <v>94980</v>
      </c>
      <c r="P1205" s="841">
        <v>51380</v>
      </c>
      <c r="Q1205" s="841">
        <v>12420</v>
      </c>
      <c r="R1205" s="841">
        <v>12530</v>
      </c>
      <c r="S1205" s="841"/>
      <c r="T1205" s="841"/>
      <c r="U1205" s="841"/>
      <c r="V1205" s="841" t="s">
        <v>1003</v>
      </c>
      <c r="W1205" s="841">
        <v>6</v>
      </c>
      <c r="X1205" s="841"/>
    </row>
    <row r="1206" spans="1:24" ht="12.75" customHeight="1">
      <c r="A1206" s="841">
        <v>1390</v>
      </c>
      <c r="B1206" s="841">
        <v>2803</v>
      </c>
      <c r="C1206" s="841" t="s">
        <v>945</v>
      </c>
      <c r="D1206" s="841" t="s">
        <v>946</v>
      </c>
      <c r="E1206" s="841">
        <v>40356</v>
      </c>
      <c r="F1206" s="841" t="s">
        <v>102</v>
      </c>
      <c r="G1206" s="841" t="s">
        <v>2181</v>
      </c>
      <c r="H1206" s="832" t="s">
        <v>2151</v>
      </c>
      <c r="I1206" s="841"/>
      <c r="J1206" s="841" t="s">
        <v>730</v>
      </c>
      <c r="K1206" s="841">
        <v>0.5</v>
      </c>
      <c r="L1206" s="841" t="s">
        <v>731</v>
      </c>
      <c r="M1206" s="841">
        <v>43600</v>
      </c>
      <c r="N1206" s="841" t="s">
        <v>742</v>
      </c>
      <c r="O1206" s="841">
        <v>122380</v>
      </c>
      <c r="P1206" s="841">
        <v>78780</v>
      </c>
      <c r="Q1206" s="841">
        <v>17610</v>
      </c>
      <c r="R1206" s="841">
        <v>22610</v>
      </c>
      <c r="S1206" s="841"/>
      <c r="T1206" s="841"/>
      <c r="U1206" s="841"/>
      <c r="V1206" s="841" t="s">
        <v>1003</v>
      </c>
      <c r="W1206" s="841">
        <v>6</v>
      </c>
      <c r="X1206" s="841"/>
    </row>
    <row r="1207" spans="1:24" ht="12.75" customHeight="1">
      <c r="A1207" s="841">
        <v>1390</v>
      </c>
      <c r="B1207" s="841">
        <v>2803</v>
      </c>
      <c r="C1207" s="841" t="s">
        <v>945</v>
      </c>
      <c r="D1207" s="841" t="s">
        <v>946</v>
      </c>
      <c r="E1207" s="841">
        <v>40361</v>
      </c>
      <c r="F1207" s="841" t="s">
        <v>102</v>
      </c>
      <c r="G1207" s="841" t="s">
        <v>2182</v>
      </c>
      <c r="H1207" s="832" t="s">
        <v>2183</v>
      </c>
      <c r="I1207" s="841"/>
      <c r="J1207" s="841" t="s">
        <v>730</v>
      </c>
      <c r="K1207" s="841">
        <v>1</v>
      </c>
      <c r="L1207" s="841" t="s">
        <v>731</v>
      </c>
      <c r="M1207" s="841">
        <v>43600</v>
      </c>
      <c r="N1207" s="841" t="s">
        <v>742</v>
      </c>
      <c r="O1207" s="841">
        <v>122380</v>
      </c>
      <c r="P1207" s="841">
        <v>78780</v>
      </c>
      <c r="Q1207" s="841">
        <v>17610</v>
      </c>
      <c r="R1207" s="841">
        <v>22610</v>
      </c>
      <c r="S1207" s="841"/>
      <c r="T1207" s="841"/>
      <c r="U1207" s="841"/>
      <c r="V1207" s="841" t="s">
        <v>1003</v>
      </c>
      <c r="W1207" s="841">
        <v>3</v>
      </c>
      <c r="X1207" s="841"/>
    </row>
    <row r="1208" spans="1:24" ht="12.75" customHeight="1">
      <c r="A1208" s="841">
        <v>1912</v>
      </c>
      <c r="B1208" s="841">
        <v>2840</v>
      </c>
      <c r="C1208" s="841" t="s">
        <v>726</v>
      </c>
      <c r="D1208" s="841" t="s">
        <v>923</v>
      </c>
      <c r="E1208" s="841">
        <v>40366</v>
      </c>
      <c r="F1208" s="841" t="s">
        <v>102</v>
      </c>
      <c r="G1208" s="841" t="s">
        <v>2184</v>
      </c>
      <c r="H1208" s="832" t="s">
        <v>2185</v>
      </c>
      <c r="I1208" s="841"/>
      <c r="J1208" s="841" t="s">
        <v>730</v>
      </c>
      <c r="K1208" s="841">
        <v>1</v>
      </c>
      <c r="L1208" s="841" t="s">
        <v>731</v>
      </c>
      <c r="M1208" s="841">
        <v>43600</v>
      </c>
      <c r="N1208" s="841" t="s">
        <v>732</v>
      </c>
      <c r="O1208" s="841">
        <v>94980</v>
      </c>
      <c r="P1208" s="841">
        <v>51380</v>
      </c>
      <c r="Q1208" s="841">
        <v>9180</v>
      </c>
      <c r="R1208" s="841">
        <v>8350</v>
      </c>
      <c r="S1208" s="841"/>
      <c r="T1208" s="841"/>
      <c r="U1208" s="841"/>
      <c r="V1208" s="841" t="s">
        <v>1003</v>
      </c>
      <c r="W1208" s="841">
        <v>4</v>
      </c>
      <c r="X1208" s="841"/>
    </row>
    <row r="1209" spans="1:24" ht="12.75" customHeight="1">
      <c r="A1209" s="841">
        <v>1335</v>
      </c>
      <c r="B1209" s="841">
        <v>2832</v>
      </c>
      <c r="C1209" s="841" t="s">
        <v>1017</v>
      </c>
      <c r="D1209" s="841" t="s">
        <v>775</v>
      </c>
      <c r="E1209" s="841">
        <v>40368</v>
      </c>
      <c r="F1209" s="841" t="s">
        <v>102</v>
      </c>
      <c r="G1209" s="841" t="s">
        <v>2186</v>
      </c>
      <c r="H1209" s="832" t="s">
        <v>2187</v>
      </c>
      <c r="I1209" s="841"/>
      <c r="J1209" s="841" t="s">
        <v>730</v>
      </c>
      <c r="K1209" s="841">
        <v>2</v>
      </c>
      <c r="L1209" s="841" t="s">
        <v>731</v>
      </c>
      <c r="M1209" s="841">
        <v>43600</v>
      </c>
      <c r="N1209" s="841" t="s">
        <v>769</v>
      </c>
      <c r="O1209" s="841">
        <v>101540</v>
      </c>
      <c r="P1209" s="841">
        <v>57940</v>
      </c>
      <c r="Q1209" s="841">
        <v>17610</v>
      </c>
      <c r="R1209" s="841">
        <v>22610</v>
      </c>
      <c r="S1209" s="841"/>
      <c r="T1209" s="841"/>
      <c r="U1209" s="841"/>
      <c r="V1209" s="841" t="s">
        <v>1003</v>
      </c>
      <c r="W1209" s="841">
        <v>1</v>
      </c>
      <c r="X1209" s="841"/>
    </row>
    <row r="1210" spans="1:24" ht="12.75" customHeight="1">
      <c r="A1210" s="841">
        <v>1912</v>
      </c>
      <c r="B1210" s="841">
        <v>2840</v>
      </c>
      <c r="C1210" s="841" t="s">
        <v>726</v>
      </c>
      <c r="D1210" s="841" t="s">
        <v>923</v>
      </c>
      <c r="E1210" s="841">
        <v>40371</v>
      </c>
      <c r="F1210" s="841" t="s">
        <v>102</v>
      </c>
      <c r="G1210" s="841" t="s">
        <v>2188</v>
      </c>
      <c r="H1210" s="832" t="s">
        <v>2189</v>
      </c>
      <c r="I1210" s="841"/>
      <c r="J1210" s="841" t="s">
        <v>730</v>
      </c>
      <c r="K1210" s="841">
        <v>1</v>
      </c>
      <c r="L1210" s="841" t="s">
        <v>731</v>
      </c>
      <c r="M1210" s="841">
        <v>43600</v>
      </c>
      <c r="N1210" s="841" t="s">
        <v>732</v>
      </c>
      <c r="O1210" s="841">
        <v>94980</v>
      </c>
      <c r="P1210" s="841">
        <v>51380</v>
      </c>
      <c r="Q1210" s="841">
        <v>9180</v>
      </c>
      <c r="R1210" s="841">
        <v>8350</v>
      </c>
      <c r="S1210" s="841"/>
      <c r="T1210" s="841"/>
      <c r="U1210" s="841"/>
      <c r="V1210" s="841" t="s">
        <v>1003</v>
      </c>
      <c r="W1210" s="841">
        <v>3</v>
      </c>
      <c r="X1210" s="841"/>
    </row>
    <row r="1211" spans="1:24" ht="12.75" customHeight="1">
      <c r="A1211" s="841">
        <v>1265</v>
      </c>
      <c r="B1211" s="841">
        <v>2840</v>
      </c>
      <c r="C1211" s="841" t="s">
        <v>726</v>
      </c>
      <c r="D1211" s="841" t="s">
        <v>1112</v>
      </c>
      <c r="E1211" s="841">
        <v>40373</v>
      </c>
      <c r="F1211" s="841" t="s">
        <v>102</v>
      </c>
      <c r="G1211" s="841" t="s">
        <v>2190</v>
      </c>
      <c r="H1211" s="832" t="s">
        <v>2191</v>
      </c>
      <c r="I1211" s="841"/>
      <c r="J1211" s="841" t="s">
        <v>730</v>
      </c>
      <c r="K1211" s="841">
        <v>2</v>
      </c>
      <c r="L1211" s="841" t="s">
        <v>1116</v>
      </c>
      <c r="M1211" s="841">
        <v>43600</v>
      </c>
      <c r="N1211" s="841" t="s">
        <v>732</v>
      </c>
      <c r="O1211" s="841">
        <v>94980</v>
      </c>
      <c r="P1211" s="841">
        <v>51380</v>
      </c>
      <c r="Q1211" s="841">
        <v>17610</v>
      </c>
      <c r="R1211" s="841">
        <v>22610</v>
      </c>
      <c r="S1211" s="841"/>
      <c r="T1211" s="841"/>
      <c r="U1211" s="841"/>
      <c r="V1211" s="841" t="s">
        <v>1003</v>
      </c>
      <c r="W1211" s="841">
        <v>24</v>
      </c>
      <c r="X1211" s="841"/>
    </row>
    <row r="1212" spans="1:24" ht="12.75" customHeight="1">
      <c r="A1212" s="841">
        <v>1912</v>
      </c>
      <c r="B1212" s="841">
        <v>2840</v>
      </c>
      <c r="C1212" s="841" t="s">
        <v>726</v>
      </c>
      <c r="D1212" s="841" t="s">
        <v>923</v>
      </c>
      <c r="E1212" s="841">
        <v>40377</v>
      </c>
      <c r="F1212" s="841" t="s">
        <v>102</v>
      </c>
      <c r="G1212" s="841" t="s">
        <v>2192</v>
      </c>
      <c r="H1212" s="832" t="s">
        <v>2185</v>
      </c>
      <c r="I1212" s="841"/>
      <c r="J1212" s="841" t="s">
        <v>730</v>
      </c>
      <c r="K1212" s="841">
        <v>1</v>
      </c>
      <c r="L1212" s="841" t="s">
        <v>731</v>
      </c>
      <c r="M1212" s="841">
        <v>43600</v>
      </c>
      <c r="N1212" s="841" t="s">
        <v>732</v>
      </c>
      <c r="O1212" s="841">
        <v>94980</v>
      </c>
      <c r="P1212" s="841">
        <v>51380</v>
      </c>
      <c r="Q1212" s="841">
        <v>9180</v>
      </c>
      <c r="R1212" s="841">
        <v>8350</v>
      </c>
      <c r="S1212" s="841"/>
      <c r="T1212" s="841"/>
      <c r="U1212" s="841"/>
      <c r="V1212" s="841" t="s">
        <v>1003</v>
      </c>
      <c r="W1212" s="841">
        <v>2</v>
      </c>
      <c r="X1212" s="841"/>
    </row>
    <row r="1213" spans="1:24" ht="12.75" customHeight="1">
      <c r="A1213" s="841">
        <v>1912</v>
      </c>
      <c r="B1213" s="841">
        <v>2840</v>
      </c>
      <c r="C1213" s="841" t="s">
        <v>726</v>
      </c>
      <c r="D1213" s="841" t="s">
        <v>923</v>
      </c>
      <c r="E1213" s="841">
        <v>40378</v>
      </c>
      <c r="F1213" s="841" t="s">
        <v>102</v>
      </c>
      <c r="G1213" s="841" t="s">
        <v>2193</v>
      </c>
      <c r="H1213" s="832" t="s">
        <v>2185</v>
      </c>
      <c r="I1213" s="841"/>
      <c r="J1213" s="841" t="s">
        <v>730</v>
      </c>
      <c r="K1213" s="841">
        <v>1</v>
      </c>
      <c r="L1213" s="841" t="s">
        <v>731</v>
      </c>
      <c r="M1213" s="841">
        <v>43600</v>
      </c>
      <c r="N1213" s="841" t="s">
        <v>732</v>
      </c>
      <c r="O1213" s="841">
        <v>94980</v>
      </c>
      <c r="P1213" s="841">
        <v>51380</v>
      </c>
      <c r="Q1213" s="841">
        <v>9180</v>
      </c>
      <c r="R1213" s="841">
        <v>8350</v>
      </c>
      <c r="S1213" s="841"/>
      <c r="T1213" s="841"/>
      <c r="U1213" s="841"/>
      <c r="V1213" s="841" t="s">
        <v>1003</v>
      </c>
      <c r="W1213" s="841">
        <v>2</v>
      </c>
      <c r="X1213" s="841"/>
    </row>
    <row r="1214" spans="1:24" ht="12.75" customHeight="1">
      <c r="A1214" s="841">
        <v>1912</v>
      </c>
      <c r="B1214" s="841">
        <v>2840</v>
      </c>
      <c r="C1214" s="841" t="s">
        <v>726</v>
      </c>
      <c r="D1214" s="841" t="s">
        <v>923</v>
      </c>
      <c r="E1214" s="841">
        <v>40380</v>
      </c>
      <c r="F1214" s="841" t="s">
        <v>102</v>
      </c>
      <c r="G1214" s="841" t="s">
        <v>2194</v>
      </c>
      <c r="H1214" s="832" t="s">
        <v>2195</v>
      </c>
      <c r="I1214" s="841"/>
      <c r="J1214" s="841" t="s">
        <v>730</v>
      </c>
      <c r="K1214" s="841">
        <v>2</v>
      </c>
      <c r="L1214" s="841" t="s">
        <v>731</v>
      </c>
      <c r="M1214" s="841">
        <v>43600</v>
      </c>
      <c r="N1214" s="841" t="s">
        <v>732</v>
      </c>
      <c r="O1214" s="841">
        <v>94980</v>
      </c>
      <c r="P1214" s="841">
        <v>51380</v>
      </c>
      <c r="Q1214" s="841">
        <v>9180</v>
      </c>
      <c r="R1214" s="841">
        <v>8350</v>
      </c>
      <c r="S1214" s="841"/>
      <c r="T1214" s="841"/>
      <c r="U1214" s="841"/>
      <c r="V1214" s="841" t="s">
        <v>1003</v>
      </c>
      <c r="W1214" s="841">
        <v>2</v>
      </c>
      <c r="X1214" s="841"/>
    </row>
    <row r="1215" spans="1:24" ht="12.75" customHeight="1">
      <c r="A1215" s="841">
        <v>1912</v>
      </c>
      <c r="B1215" s="841">
        <v>2840</v>
      </c>
      <c r="C1215" s="841" t="s">
        <v>726</v>
      </c>
      <c r="D1215" s="841" t="s">
        <v>923</v>
      </c>
      <c r="E1215" s="841">
        <v>40381</v>
      </c>
      <c r="F1215" s="841" t="s">
        <v>102</v>
      </c>
      <c r="G1215" s="841" t="s">
        <v>2196</v>
      </c>
      <c r="H1215" s="832" t="s">
        <v>2195</v>
      </c>
      <c r="I1215" s="841"/>
      <c r="J1215" s="841" t="s">
        <v>730</v>
      </c>
      <c r="K1215" s="841">
        <v>1</v>
      </c>
      <c r="L1215" s="841" t="s">
        <v>731</v>
      </c>
      <c r="M1215" s="841">
        <v>43600</v>
      </c>
      <c r="N1215" s="841" t="s">
        <v>732</v>
      </c>
      <c r="O1215" s="841">
        <v>94980</v>
      </c>
      <c r="P1215" s="841">
        <v>51380</v>
      </c>
      <c r="Q1215" s="841">
        <v>9180</v>
      </c>
      <c r="R1215" s="841">
        <v>8350</v>
      </c>
      <c r="S1215" s="841"/>
      <c r="T1215" s="841"/>
      <c r="U1215" s="841"/>
      <c r="V1215" s="841" t="s">
        <v>1003</v>
      </c>
      <c r="W1215" s="841">
        <v>2</v>
      </c>
      <c r="X1215" s="841"/>
    </row>
    <row r="1216" spans="1:24" ht="12.75" customHeight="1">
      <c r="A1216" s="841">
        <v>1912</v>
      </c>
      <c r="B1216" s="841">
        <v>2840</v>
      </c>
      <c r="C1216" s="841" t="s">
        <v>726</v>
      </c>
      <c r="D1216" s="841" t="s">
        <v>923</v>
      </c>
      <c r="E1216" s="841">
        <v>40382</v>
      </c>
      <c r="F1216" s="841" t="s">
        <v>102</v>
      </c>
      <c r="G1216" s="841" t="s">
        <v>2197</v>
      </c>
      <c r="H1216" s="832" t="s">
        <v>2195</v>
      </c>
      <c r="I1216" s="841"/>
      <c r="J1216" s="841" t="s">
        <v>730</v>
      </c>
      <c r="K1216" s="841">
        <v>2</v>
      </c>
      <c r="L1216" s="841" t="s">
        <v>731</v>
      </c>
      <c r="M1216" s="841">
        <v>43600</v>
      </c>
      <c r="N1216" s="841" t="s">
        <v>732</v>
      </c>
      <c r="O1216" s="841">
        <v>94980</v>
      </c>
      <c r="P1216" s="841">
        <v>51380</v>
      </c>
      <c r="Q1216" s="841">
        <v>9180</v>
      </c>
      <c r="R1216" s="841">
        <v>8350</v>
      </c>
      <c r="S1216" s="841"/>
      <c r="T1216" s="841"/>
      <c r="U1216" s="841"/>
      <c r="V1216" s="841" t="s">
        <v>1003</v>
      </c>
      <c r="W1216" s="841">
        <v>4</v>
      </c>
      <c r="X1216" s="841"/>
    </row>
    <row r="1217" spans="1:24" ht="12.75" customHeight="1">
      <c r="A1217" s="841">
        <v>1912</v>
      </c>
      <c r="B1217" s="841">
        <v>2840</v>
      </c>
      <c r="C1217" s="841" t="s">
        <v>726</v>
      </c>
      <c r="D1217" s="841" t="s">
        <v>923</v>
      </c>
      <c r="E1217" s="841">
        <v>40383</v>
      </c>
      <c r="F1217" s="841" t="s">
        <v>102</v>
      </c>
      <c r="G1217" s="841" t="s">
        <v>2198</v>
      </c>
      <c r="H1217" s="832" t="s">
        <v>2199</v>
      </c>
      <c r="I1217" s="841"/>
      <c r="J1217" s="841" t="s">
        <v>730</v>
      </c>
      <c r="K1217" s="841">
        <v>1</v>
      </c>
      <c r="L1217" s="841" t="s">
        <v>731</v>
      </c>
      <c r="M1217" s="841">
        <v>43600</v>
      </c>
      <c r="N1217" s="841" t="s">
        <v>732</v>
      </c>
      <c r="O1217" s="841">
        <v>94980</v>
      </c>
      <c r="P1217" s="841">
        <v>51380</v>
      </c>
      <c r="Q1217" s="841">
        <v>9180</v>
      </c>
      <c r="R1217" s="841">
        <v>8350</v>
      </c>
      <c r="S1217" s="841"/>
      <c r="T1217" s="841"/>
      <c r="U1217" s="841"/>
      <c r="V1217" s="841" t="s">
        <v>1003</v>
      </c>
      <c r="W1217" s="841">
        <v>2</v>
      </c>
      <c r="X1217" s="841"/>
    </row>
    <row r="1218" spans="1:24" ht="12.75" customHeight="1">
      <c r="A1218" s="841">
        <v>1912</v>
      </c>
      <c r="B1218" s="841">
        <v>2840</v>
      </c>
      <c r="C1218" s="841" t="s">
        <v>726</v>
      </c>
      <c r="D1218" s="841" t="s">
        <v>923</v>
      </c>
      <c r="E1218" s="841">
        <v>40386</v>
      </c>
      <c r="F1218" s="841" t="s">
        <v>102</v>
      </c>
      <c r="G1218" s="841" t="s">
        <v>2200</v>
      </c>
      <c r="H1218" s="832" t="s">
        <v>2195</v>
      </c>
      <c r="I1218" s="841"/>
      <c r="J1218" s="841" t="s">
        <v>730</v>
      </c>
      <c r="K1218" s="841">
        <v>2</v>
      </c>
      <c r="L1218" s="841" t="s">
        <v>731</v>
      </c>
      <c r="M1218" s="841">
        <v>43600</v>
      </c>
      <c r="N1218" s="841" t="s">
        <v>732</v>
      </c>
      <c r="O1218" s="841">
        <v>94980</v>
      </c>
      <c r="P1218" s="841">
        <v>51380</v>
      </c>
      <c r="Q1218" s="841">
        <v>9180</v>
      </c>
      <c r="R1218" s="841">
        <v>8350</v>
      </c>
      <c r="S1218" s="841"/>
      <c r="T1218" s="841"/>
      <c r="U1218" s="841"/>
      <c r="V1218" s="841" t="s">
        <v>1003</v>
      </c>
      <c r="W1218" s="841">
        <v>2</v>
      </c>
      <c r="X1218" s="841"/>
    </row>
    <row r="1219" spans="1:24" ht="12.75" customHeight="1">
      <c r="A1219" s="841">
        <v>1912</v>
      </c>
      <c r="B1219" s="841">
        <v>2840</v>
      </c>
      <c r="C1219" s="841" t="s">
        <v>726</v>
      </c>
      <c r="D1219" s="841" t="s">
        <v>923</v>
      </c>
      <c r="E1219" s="841">
        <v>40388</v>
      </c>
      <c r="F1219" s="841" t="s">
        <v>102</v>
      </c>
      <c r="G1219" s="841" t="s">
        <v>2201</v>
      </c>
      <c r="H1219" s="832" t="s">
        <v>2195</v>
      </c>
      <c r="I1219" s="841"/>
      <c r="J1219" s="841" t="s">
        <v>730</v>
      </c>
      <c r="K1219" s="841">
        <v>2</v>
      </c>
      <c r="L1219" s="841" t="s">
        <v>731</v>
      </c>
      <c r="M1219" s="841">
        <v>43600</v>
      </c>
      <c r="N1219" s="841" t="s">
        <v>732</v>
      </c>
      <c r="O1219" s="841">
        <v>94980</v>
      </c>
      <c r="P1219" s="841">
        <v>51380</v>
      </c>
      <c r="Q1219" s="841">
        <v>9180</v>
      </c>
      <c r="R1219" s="841">
        <v>8350</v>
      </c>
      <c r="S1219" s="841"/>
      <c r="T1219" s="841"/>
      <c r="U1219" s="841"/>
      <c r="V1219" s="841" t="s">
        <v>1003</v>
      </c>
      <c r="W1219" s="841">
        <v>2</v>
      </c>
      <c r="X1219" s="841"/>
    </row>
    <row r="1220" spans="1:24" ht="12.75" customHeight="1">
      <c r="A1220" s="841">
        <v>6666</v>
      </c>
      <c r="B1220" s="841">
        <v>2840</v>
      </c>
      <c r="C1220" s="841" t="s">
        <v>726</v>
      </c>
      <c r="D1220" s="841" t="s">
        <v>923</v>
      </c>
      <c r="E1220" s="841">
        <v>40392</v>
      </c>
      <c r="F1220" s="841" t="s">
        <v>102</v>
      </c>
      <c r="G1220" s="841" t="s">
        <v>2202</v>
      </c>
      <c r="H1220" s="832" t="s">
        <v>2151</v>
      </c>
      <c r="I1220" s="841"/>
      <c r="J1220" s="841" t="s">
        <v>730</v>
      </c>
      <c r="K1220" s="841">
        <v>2</v>
      </c>
      <c r="L1220" s="841" t="s">
        <v>2203</v>
      </c>
      <c r="M1220" s="841">
        <v>43600</v>
      </c>
      <c r="N1220" s="841" t="s">
        <v>732</v>
      </c>
      <c r="O1220" s="841">
        <v>94980</v>
      </c>
      <c r="P1220" s="841">
        <v>51380</v>
      </c>
      <c r="Q1220" s="841">
        <v>9180</v>
      </c>
      <c r="R1220" s="841">
        <v>8350</v>
      </c>
      <c r="S1220" s="841"/>
      <c r="T1220" s="841"/>
      <c r="U1220" s="841"/>
      <c r="V1220" s="841" t="s">
        <v>1003</v>
      </c>
      <c r="W1220" s="841">
        <v>272</v>
      </c>
      <c r="X1220" s="841"/>
    </row>
    <row r="1221" spans="1:24" ht="12.75" customHeight="1">
      <c r="A1221" s="841">
        <v>1912</v>
      </c>
      <c r="B1221" s="841">
        <v>2840</v>
      </c>
      <c r="C1221" s="841" t="s">
        <v>726</v>
      </c>
      <c r="D1221" s="841" t="s">
        <v>923</v>
      </c>
      <c r="E1221" s="841">
        <v>40399</v>
      </c>
      <c r="F1221" s="841" t="s">
        <v>102</v>
      </c>
      <c r="G1221" s="841" t="s">
        <v>2204</v>
      </c>
      <c r="H1221" s="832" t="s">
        <v>2195</v>
      </c>
      <c r="I1221" s="841"/>
      <c r="J1221" s="841" t="s">
        <v>730</v>
      </c>
      <c r="K1221" s="841">
        <v>1</v>
      </c>
      <c r="L1221" s="841" t="s">
        <v>731</v>
      </c>
      <c r="M1221" s="841">
        <v>43600</v>
      </c>
      <c r="N1221" s="841" t="s">
        <v>732</v>
      </c>
      <c r="O1221" s="841">
        <v>94980</v>
      </c>
      <c r="P1221" s="841">
        <v>51380</v>
      </c>
      <c r="Q1221" s="841">
        <v>9180</v>
      </c>
      <c r="R1221" s="841">
        <v>8350</v>
      </c>
      <c r="S1221" s="841"/>
      <c r="T1221" s="841"/>
      <c r="U1221" s="841"/>
      <c r="V1221" s="841" t="s">
        <v>1003</v>
      </c>
      <c r="W1221" s="841">
        <v>2</v>
      </c>
      <c r="X1221" s="841"/>
    </row>
    <row r="1222" spans="1:24" ht="12.75" customHeight="1">
      <c r="A1222" s="841">
        <v>1912</v>
      </c>
      <c r="B1222" s="841">
        <v>2840</v>
      </c>
      <c r="C1222" s="841" t="s">
        <v>726</v>
      </c>
      <c r="D1222" s="841" t="s">
        <v>923</v>
      </c>
      <c r="E1222" s="841">
        <v>40400</v>
      </c>
      <c r="F1222" s="841" t="s">
        <v>102</v>
      </c>
      <c r="G1222" s="841" t="s">
        <v>2205</v>
      </c>
      <c r="H1222" s="832" t="s">
        <v>2195</v>
      </c>
      <c r="I1222" s="841"/>
      <c r="J1222" s="841" t="s">
        <v>730</v>
      </c>
      <c r="K1222" s="841">
        <v>1</v>
      </c>
      <c r="L1222" s="841" t="s">
        <v>731</v>
      </c>
      <c r="M1222" s="841">
        <v>43600</v>
      </c>
      <c r="N1222" s="841" t="s">
        <v>732</v>
      </c>
      <c r="O1222" s="841">
        <v>94980</v>
      </c>
      <c r="P1222" s="841">
        <v>51380</v>
      </c>
      <c r="Q1222" s="841">
        <v>9180</v>
      </c>
      <c r="R1222" s="841">
        <v>8350</v>
      </c>
      <c r="S1222" s="841"/>
      <c r="T1222" s="841"/>
      <c r="U1222" s="841"/>
      <c r="V1222" s="841" t="s">
        <v>1003</v>
      </c>
      <c r="W1222" s="841">
        <v>2</v>
      </c>
      <c r="X1222" s="841"/>
    </row>
    <row r="1223" spans="1:24" ht="12.75" customHeight="1">
      <c r="A1223" s="841">
        <v>1912</v>
      </c>
      <c r="B1223" s="841">
        <v>2840</v>
      </c>
      <c r="C1223" s="841" t="s">
        <v>726</v>
      </c>
      <c r="D1223" s="841" t="s">
        <v>923</v>
      </c>
      <c r="E1223" s="841">
        <v>40402</v>
      </c>
      <c r="F1223" s="841" t="s">
        <v>102</v>
      </c>
      <c r="G1223" s="841" t="s">
        <v>2206</v>
      </c>
      <c r="H1223" s="832" t="s">
        <v>2185</v>
      </c>
      <c r="I1223" s="841"/>
      <c r="J1223" s="841" t="s">
        <v>730</v>
      </c>
      <c r="K1223" s="841">
        <v>2</v>
      </c>
      <c r="L1223" s="841" t="s">
        <v>731</v>
      </c>
      <c r="M1223" s="841">
        <v>43600</v>
      </c>
      <c r="N1223" s="841" t="s">
        <v>732</v>
      </c>
      <c r="O1223" s="841">
        <v>94980</v>
      </c>
      <c r="P1223" s="841">
        <v>51380</v>
      </c>
      <c r="Q1223" s="841">
        <v>9180</v>
      </c>
      <c r="R1223" s="841">
        <v>8350</v>
      </c>
      <c r="S1223" s="841"/>
      <c r="T1223" s="841"/>
      <c r="U1223" s="841"/>
      <c r="V1223" s="841" t="s">
        <v>1003</v>
      </c>
      <c r="W1223" s="841">
        <v>2</v>
      </c>
      <c r="X1223" s="841"/>
    </row>
    <row r="1224" spans="1:24" ht="12.75" customHeight="1">
      <c r="A1224" s="841">
        <v>1912</v>
      </c>
      <c r="B1224" s="841">
        <v>2840</v>
      </c>
      <c r="C1224" s="841" t="s">
        <v>726</v>
      </c>
      <c r="D1224" s="841" t="s">
        <v>923</v>
      </c>
      <c r="E1224" s="841">
        <v>40403</v>
      </c>
      <c r="F1224" s="841" t="s">
        <v>102</v>
      </c>
      <c r="G1224" s="841" t="s">
        <v>2207</v>
      </c>
      <c r="H1224" s="832" t="s">
        <v>2185</v>
      </c>
      <c r="I1224" s="841"/>
      <c r="J1224" s="841" t="s">
        <v>730</v>
      </c>
      <c r="K1224" s="841">
        <v>1</v>
      </c>
      <c r="L1224" s="841" t="s">
        <v>731</v>
      </c>
      <c r="M1224" s="841">
        <v>43600</v>
      </c>
      <c r="N1224" s="841" t="s">
        <v>732</v>
      </c>
      <c r="O1224" s="841">
        <v>94980</v>
      </c>
      <c r="P1224" s="841">
        <v>51380</v>
      </c>
      <c r="Q1224" s="841">
        <v>9180</v>
      </c>
      <c r="R1224" s="841">
        <v>8350</v>
      </c>
      <c r="S1224" s="841"/>
      <c r="T1224" s="841"/>
      <c r="U1224" s="841"/>
      <c r="V1224" s="841" t="s">
        <v>1003</v>
      </c>
      <c r="W1224" s="841">
        <v>2</v>
      </c>
      <c r="X1224" s="841"/>
    </row>
    <row r="1225" spans="1:24" ht="12.75" customHeight="1">
      <c r="A1225" s="841">
        <v>1912</v>
      </c>
      <c r="B1225" s="841">
        <v>2840</v>
      </c>
      <c r="C1225" s="841" t="s">
        <v>726</v>
      </c>
      <c r="D1225" s="841" t="s">
        <v>923</v>
      </c>
      <c r="E1225" s="841">
        <v>40405</v>
      </c>
      <c r="F1225" s="841" t="s">
        <v>102</v>
      </c>
      <c r="G1225" s="841" t="s">
        <v>2208</v>
      </c>
      <c r="H1225" s="832" t="s">
        <v>2195</v>
      </c>
      <c r="I1225" s="841"/>
      <c r="J1225" s="841" t="s">
        <v>730</v>
      </c>
      <c r="K1225" s="841">
        <v>1</v>
      </c>
      <c r="L1225" s="841" t="s">
        <v>731</v>
      </c>
      <c r="M1225" s="841">
        <v>43600</v>
      </c>
      <c r="N1225" s="841" t="s">
        <v>732</v>
      </c>
      <c r="O1225" s="841">
        <v>94980</v>
      </c>
      <c r="P1225" s="841">
        <v>51380</v>
      </c>
      <c r="Q1225" s="841">
        <v>9180</v>
      </c>
      <c r="R1225" s="841">
        <v>8350</v>
      </c>
      <c r="S1225" s="841"/>
      <c r="T1225" s="841"/>
      <c r="U1225" s="841"/>
      <c r="V1225" s="841" t="s">
        <v>1003</v>
      </c>
      <c r="W1225" s="841">
        <v>2</v>
      </c>
      <c r="X1225" s="841"/>
    </row>
    <row r="1226" spans="1:24" ht="12.75" customHeight="1">
      <c r="A1226" s="841">
        <v>1912</v>
      </c>
      <c r="B1226" s="841">
        <v>2840</v>
      </c>
      <c r="C1226" s="841" t="s">
        <v>726</v>
      </c>
      <c r="D1226" s="841" t="s">
        <v>923</v>
      </c>
      <c r="E1226" s="841">
        <v>40406</v>
      </c>
      <c r="F1226" s="841" t="s">
        <v>102</v>
      </c>
      <c r="G1226" s="841" t="s">
        <v>2209</v>
      </c>
      <c r="H1226" s="832" t="s">
        <v>2185</v>
      </c>
      <c r="I1226" s="841"/>
      <c r="J1226" s="841" t="s">
        <v>730</v>
      </c>
      <c r="K1226" s="841">
        <v>1</v>
      </c>
      <c r="L1226" s="841" t="s">
        <v>731</v>
      </c>
      <c r="M1226" s="841">
        <v>43600</v>
      </c>
      <c r="N1226" s="841" t="s">
        <v>732</v>
      </c>
      <c r="O1226" s="841">
        <v>94980</v>
      </c>
      <c r="P1226" s="841">
        <v>51380</v>
      </c>
      <c r="Q1226" s="841">
        <v>9180</v>
      </c>
      <c r="R1226" s="841">
        <v>8350</v>
      </c>
      <c r="S1226" s="841"/>
      <c r="T1226" s="841"/>
      <c r="U1226" s="841"/>
      <c r="V1226" s="841" t="s">
        <v>1003</v>
      </c>
      <c r="W1226" s="841">
        <v>5</v>
      </c>
      <c r="X1226" s="841"/>
    </row>
    <row r="1227" spans="1:24" ht="12.75" customHeight="1">
      <c r="A1227" s="841">
        <v>1912</v>
      </c>
      <c r="B1227" s="841">
        <v>2840</v>
      </c>
      <c r="C1227" s="841" t="s">
        <v>726</v>
      </c>
      <c r="D1227" s="841" t="s">
        <v>923</v>
      </c>
      <c r="E1227" s="841">
        <v>40407</v>
      </c>
      <c r="F1227" s="841" t="s">
        <v>102</v>
      </c>
      <c r="G1227" s="841" t="s">
        <v>2210</v>
      </c>
      <c r="H1227" s="832" t="s">
        <v>2185</v>
      </c>
      <c r="I1227" s="841"/>
      <c r="J1227" s="841" t="s">
        <v>730</v>
      </c>
      <c r="K1227" s="841">
        <v>1</v>
      </c>
      <c r="L1227" s="841" t="s">
        <v>731</v>
      </c>
      <c r="M1227" s="841">
        <v>43600</v>
      </c>
      <c r="N1227" s="841" t="s">
        <v>732</v>
      </c>
      <c r="O1227" s="841">
        <v>94980</v>
      </c>
      <c r="P1227" s="841">
        <v>51380</v>
      </c>
      <c r="Q1227" s="841">
        <v>9180</v>
      </c>
      <c r="R1227" s="841">
        <v>8350</v>
      </c>
      <c r="S1227" s="841"/>
      <c r="T1227" s="841"/>
      <c r="U1227" s="841"/>
      <c r="V1227" s="841" t="s">
        <v>1003</v>
      </c>
      <c r="W1227" s="841">
        <v>2</v>
      </c>
      <c r="X1227" s="841"/>
    </row>
    <row r="1228" spans="1:24" ht="12.75" customHeight="1">
      <c r="A1228" s="841">
        <v>1912</v>
      </c>
      <c r="B1228" s="841">
        <v>2840</v>
      </c>
      <c r="C1228" s="841" t="s">
        <v>726</v>
      </c>
      <c r="D1228" s="841" t="s">
        <v>923</v>
      </c>
      <c r="E1228" s="841">
        <v>40408</v>
      </c>
      <c r="F1228" s="841" t="s">
        <v>102</v>
      </c>
      <c r="G1228" s="841" t="s">
        <v>2211</v>
      </c>
      <c r="H1228" s="832" t="s">
        <v>2185</v>
      </c>
      <c r="I1228" s="841"/>
      <c r="J1228" s="841" t="s">
        <v>730</v>
      </c>
      <c r="K1228" s="841">
        <v>1</v>
      </c>
      <c r="L1228" s="841" t="s">
        <v>731</v>
      </c>
      <c r="M1228" s="841">
        <v>43600</v>
      </c>
      <c r="N1228" s="841" t="s">
        <v>732</v>
      </c>
      <c r="O1228" s="841">
        <v>94980</v>
      </c>
      <c r="P1228" s="841">
        <v>51380</v>
      </c>
      <c r="Q1228" s="841">
        <v>9180</v>
      </c>
      <c r="R1228" s="841">
        <v>8350</v>
      </c>
      <c r="S1228" s="841"/>
      <c r="T1228" s="841"/>
      <c r="U1228" s="841"/>
      <c r="V1228" s="841" t="s">
        <v>1003</v>
      </c>
      <c r="W1228" s="841">
        <v>2</v>
      </c>
      <c r="X1228" s="841"/>
    </row>
    <row r="1229" spans="1:24" ht="12.75" customHeight="1">
      <c r="A1229" s="841">
        <v>1912</v>
      </c>
      <c r="B1229" s="841">
        <v>2840</v>
      </c>
      <c r="C1229" s="841" t="s">
        <v>726</v>
      </c>
      <c r="D1229" s="841" t="s">
        <v>923</v>
      </c>
      <c r="E1229" s="841">
        <v>40414</v>
      </c>
      <c r="F1229" s="841" t="s">
        <v>102</v>
      </c>
      <c r="G1229" s="841" t="s">
        <v>2212</v>
      </c>
      <c r="H1229" s="832" t="s">
        <v>2151</v>
      </c>
      <c r="I1229" s="841"/>
      <c r="J1229" s="841" t="s">
        <v>730</v>
      </c>
      <c r="K1229" s="841">
        <v>2</v>
      </c>
      <c r="L1229" s="841" t="s">
        <v>731</v>
      </c>
      <c r="M1229" s="841">
        <v>43600</v>
      </c>
      <c r="N1229" s="841" t="s">
        <v>732</v>
      </c>
      <c r="O1229" s="841">
        <v>94980</v>
      </c>
      <c r="P1229" s="841">
        <v>51380</v>
      </c>
      <c r="Q1229" s="841">
        <v>9180</v>
      </c>
      <c r="R1229" s="841">
        <v>8350</v>
      </c>
      <c r="S1229" s="841"/>
      <c r="T1229" s="841"/>
      <c r="U1229" s="841"/>
      <c r="V1229" s="841" t="s">
        <v>1003</v>
      </c>
      <c r="W1229" s="841">
        <v>6</v>
      </c>
      <c r="X1229" s="841"/>
    </row>
    <row r="1230" spans="1:24" ht="12.75" customHeight="1">
      <c r="A1230" s="841">
        <v>1912</v>
      </c>
      <c r="B1230" s="841">
        <v>2840</v>
      </c>
      <c r="C1230" s="841" t="s">
        <v>726</v>
      </c>
      <c r="D1230" s="841" t="s">
        <v>923</v>
      </c>
      <c r="E1230" s="841">
        <v>40425</v>
      </c>
      <c r="F1230" s="841" t="s">
        <v>102</v>
      </c>
      <c r="G1230" s="841" t="s">
        <v>2213</v>
      </c>
      <c r="H1230" s="832" t="s">
        <v>2214</v>
      </c>
      <c r="I1230" s="841"/>
      <c r="J1230" s="841" t="s">
        <v>730</v>
      </c>
      <c r="K1230" s="841">
        <v>1</v>
      </c>
      <c r="L1230" s="841" t="s">
        <v>731</v>
      </c>
      <c r="M1230" s="841">
        <v>43600</v>
      </c>
      <c r="N1230" s="841" t="s">
        <v>732</v>
      </c>
      <c r="O1230" s="841">
        <v>94980</v>
      </c>
      <c r="P1230" s="841">
        <v>51380</v>
      </c>
      <c r="Q1230" s="841">
        <v>9180</v>
      </c>
      <c r="R1230" s="841">
        <v>8350</v>
      </c>
      <c r="S1230" s="841"/>
      <c r="T1230" s="841"/>
      <c r="U1230" s="841"/>
      <c r="V1230" s="841" t="s">
        <v>1003</v>
      </c>
      <c r="W1230" s="841">
        <v>4</v>
      </c>
      <c r="X1230" s="841"/>
    </row>
    <row r="1231" spans="1:24" ht="12.75" customHeight="1">
      <c r="A1231" s="841">
        <v>1912</v>
      </c>
      <c r="B1231" s="841">
        <v>2840</v>
      </c>
      <c r="C1231" s="841" t="s">
        <v>726</v>
      </c>
      <c r="D1231" s="841" t="s">
        <v>923</v>
      </c>
      <c r="E1231" s="841">
        <v>40427</v>
      </c>
      <c r="F1231" s="841" t="s">
        <v>102</v>
      </c>
      <c r="G1231" s="841" t="s">
        <v>2215</v>
      </c>
      <c r="H1231" s="832" t="s">
        <v>2214</v>
      </c>
      <c r="I1231" s="841"/>
      <c r="J1231" s="841" t="s">
        <v>730</v>
      </c>
      <c r="K1231" s="841">
        <v>2</v>
      </c>
      <c r="L1231" s="841" t="s">
        <v>731</v>
      </c>
      <c r="M1231" s="841">
        <v>43600</v>
      </c>
      <c r="N1231" s="841" t="s">
        <v>732</v>
      </c>
      <c r="O1231" s="841">
        <v>94980</v>
      </c>
      <c r="P1231" s="841">
        <v>51380</v>
      </c>
      <c r="Q1231" s="841">
        <v>9180</v>
      </c>
      <c r="R1231" s="841">
        <v>8350</v>
      </c>
      <c r="S1231" s="841"/>
      <c r="T1231" s="841"/>
      <c r="U1231" s="841"/>
      <c r="V1231" s="841" t="s">
        <v>1003</v>
      </c>
      <c r="W1231" s="841">
        <v>4</v>
      </c>
      <c r="X1231" s="841"/>
    </row>
    <row r="1232" spans="1:24" ht="12.75" customHeight="1">
      <c r="A1232" s="841">
        <v>1932</v>
      </c>
      <c r="B1232" s="841">
        <v>2840</v>
      </c>
      <c r="C1232" s="841" t="s">
        <v>726</v>
      </c>
      <c r="D1232" s="841" t="s">
        <v>923</v>
      </c>
      <c r="E1232" s="841">
        <v>40431</v>
      </c>
      <c r="F1232" s="841" t="s">
        <v>102</v>
      </c>
      <c r="G1232" s="841" t="s">
        <v>2216</v>
      </c>
      <c r="H1232" s="832" t="s">
        <v>2217</v>
      </c>
      <c r="I1232" s="841"/>
      <c r="J1232" s="841" t="s">
        <v>730</v>
      </c>
      <c r="K1232" s="841">
        <v>3</v>
      </c>
      <c r="L1232" s="841" t="s">
        <v>731</v>
      </c>
      <c r="M1232" s="841">
        <v>43600</v>
      </c>
      <c r="N1232" s="841" t="s">
        <v>732</v>
      </c>
      <c r="O1232" s="841">
        <v>94980</v>
      </c>
      <c r="P1232" s="841">
        <v>51380</v>
      </c>
      <c r="Q1232" s="841">
        <v>9180</v>
      </c>
      <c r="R1232" s="841">
        <v>8350</v>
      </c>
      <c r="S1232" s="841"/>
      <c r="T1232" s="841"/>
      <c r="U1232" s="841"/>
      <c r="V1232" s="841" t="s">
        <v>1003</v>
      </c>
      <c r="W1232" s="841">
        <v>3</v>
      </c>
      <c r="X1232" s="841"/>
    </row>
    <row r="1233" spans="1:24" ht="12.75" customHeight="1">
      <c r="A1233" s="841">
        <v>1335</v>
      </c>
      <c r="B1233" s="841">
        <v>2840</v>
      </c>
      <c r="C1233" s="841" t="s">
        <v>726</v>
      </c>
      <c r="D1233" s="841" t="s">
        <v>775</v>
      </c>
      <c r="E1233" s="841">
        <v>40443</v>
      </c>
      <c r="F1233" s="841" t="s">
        <v>102</v>
      </c>
      <c r="G1233" s="841" t="s">
        <v>2218</v>
      </c>
      <c r="H1233" s="832" t="s">
        <v>2219</v>
      </c>
      <c r="I1233" s="841"/>
      <c r="J1233" s="841" t="s">
        <v>730</v>
      </c>
      <c r="K1233" s="841">
        <v>1</v>
      </c>
      <c r="L1233" s="841" t="s">
        <v>731</v>
      </c>
      <c r="M1233" s="841">
        <v>43600</v>
      </c>
      <c r="N1233" s="841" t="s">
        <v>732</v>
      </c>
      <c r="O1233" s="841">
        <v>94980</v>
      </c>
      <c r="P1233" s="841">
        <v>51380</v>
      </c>
      <c r="Q1233" s="841">
        <v>17610</v>
      </c>
      <c r="R1233" s="841">
        <v>22610</v>
      </c>
      <c r="S1233" s="841"/>
      <c r="T1233" s="841"/>
      <c r="U1233" s="841"/>
      <c r="V1233" s="841" t="s">
        <v>1003</v>
      </c>
      <c r="W1233" s="841">
        <v>3</v>
      </c>
      <c r="X1233" s="841"/>
    </row>
    <row r="1234" spans="1:24" ht="12.75" customHeight="1">
      <c r="A1234" s="841">
        <v>1912</v>
      </c>
      <c r="B1234" s="841">
        <v>2840</v>
      </c>
      <c r="C1234" s="841" t="s">
        <v>726</v>
      </c>
      <c r="D1234" s="841" t="s">
        <v>923</v>
      </c>
      <c r="E1234" s="841">
        <v>40446</v>
      </c>
      <c r="F1234" s="841" t="s">
        <v>102</v>
      </c>
      <c r="G1234" s="841" t="s">
        <v>2220</v>
      </c>
      <c r="H1234" s="832" t="s">
        <v>2151</v>
      </c>
      <c r="I1234" s="841"/>
      <c r="J1234" s="841" t="s">
        <v>730</v>
      </c>
      <c r="K1234" s="841">
        <v>3</v>
      </c>
      <c r="L1234" s="841" t="s">
        <v>1116</v>
      </c>
      <c r="M1234" s="841">
        <v>43600</v>
      </c>
      <c r="N1234" s="841" t="s">
        <v>732</v>
      </c>
      <c r="O1234" s="841">
        <v>94980</v>
      </c>
      <c r="P1234" s="841">
        <v>51380</v>
      </c>
      <c r="Q1234" s="841">
        <v>9180</v>
      </c>
      <c r="R1234" s="841">
        <v>8350</v>
      </c>
      <c r="S1234" s="841"/>
      <c r="T1234" s="841"/>
      <c r="U1234" s="841"/>
      <c r="V1234" s="841" t="s">
        <v>1003</v>
      </c>
      <c r="W1234" s="841">
        <v>2</v>
      </c>
      <c r="X1234" s="841"/>
    </row>
    <row r="1235" spans="1:24" ht="12.75" customHeight="1">
      <c r="A1235" s="841">
        <v>1912</v>
      </c>
      <c r="B1235" s="841">
        <v>2840</v>
      </c>
      <c r="C1235" s="841" t="s">
        <v>726</v>
      </c>
      <c r="D1235" s="841" t="s">
        <v>923</v>
      </c>
      <c r="E1235" s="841">
        <v>40448</v>
      </c>
      <c r="F1235" s="841" t="s">
        <v>102</v>
      </c>
      <c r="G1235" s="841" t="s">
        <v>2221</v>
      </c>
      <c r="H1235" s="832" t="s">
        <v>2151</v>
      </c>
      <c r="I1235" s="841"/>
      <c r="J1235" s="841" t="s">
        <v>730</v>
      </c>
      <c r="K1235" s="841">
        <v>3</v>
      </c>
      <c r="L1235" s="841" t="s">
        <v>1116</v>
      </c>
      <c r="M1235" s="841">
        <v>43600</v>
      </c>
      <c r="N1235" s="841" t="s">
        <v>732</v>
      </c>
      <c r="O1235" s="841">
        <v>94980</v>
      </c>
      <c r="P1235" s="841">
        <v>51380</v>
      </c>
      <c r="Q1235" s="841">
        <v>9180</v>
      </c>
      <c r="R1235" s="841">
        <v>8350</v>
      </c>
      <c r="S1235" s="841"/>
      <c r="T1235" s="841"/>
      <c r="U1235" s="841"/>
      <c r="V1235" s="841" t="s">
        <v>1003</v>
      </c>
      <c r="W1235" s="841">
        <v>2</v>
      </c>
      <c r="X1235" s="841"/>
    </row>
    <row r="1236" spans="1:24" ht="12.75" customHeight="1">
      <c r="A1236" s="841">
        <v>1335</v>
      </c>
      <c r="B1236" s="841">
        <v>2832</v>
      </c>
      <c r="C1236" s="841" t="s">
        <v>1017</v>
      </c>
      <c r="D1236" s="841" t="s">
        <v>775</v>
      </c>
      <c r="E1236" s="841">
        <v>40449</v>
      </c>
      <c r="F1236" s="841" t="s">
        <v>102</v>
      </c>
      <c r="G1236" s="841" t="s">
        <v>2222</v>
      </c>
      <c r="H1236" s="832" t="s">
        <v>2187</v>
      </c>
      <c r="I1236" s="841"/>
      <c r="J1236" s="841" t="s">
        <v>730</v>
      </c>
      <c r="K1236" s="841">
        <v>3</v>
      </c>
      <c r="L1236" s="841" t="s">
        <v>731</v>
      </c>
      <c r="M1236" s="841">
        <v>43600</v>
      </c>
      <c r="N1236" s="841" t="s">
        <v>769</v>
      </c>
      <c r="O1236" s="841">
        <v>101540</v>
      </c>
      <c r="P1236" s="841">
        <v>57940</v>
      </c>
      <c r="Q1236" s="841">
        <v>17610</v>
      </c>
      <c r="R1236" s="841">
        <v>22610</v>
      </c>
      <c r="S1236" s="841"/>
      <c r="T1236" s="841"/>
      <c r="U1236" s="841"/>
      <c r="V1236" s="841" t="s">
        <v>1003</v>
      </c>
      <c r="W1236" s="841">
        <v>1</v>
      </c>
      <c r="X1236" s="841"/>
    </row>
    <row r="1237" spans="1:24" ht="12.75" customHeight="1">
      <c r="A1237" s="841">
        <v>1545</v>
      </c>
      <c r="B1237" s="841">
        <v>2820</v>
      </c>
      <c r="C1237" s="841" t="s">
        <v>1149</v>
      </c>
      <c r="D1237" s="841" t="s">
        <v>1112</v>
      </c>
      <c r="E1237" s="841">
        <v>40457</v>
      </c>
      <c r="F1237" s="841" t="s">
        <v>102</v>
      </c>
      <c r="G1237" s="841" t="s">
        <v>2223</v>
      </c>
      <c r="H1237" s="832" t="s">
        <v>2151</v>
      </c>
      <c r="I1237" s="841"/>
      <c r="J1237" s="841" t="s">
        <v>730</v>
      </c>
      <c r="K1237" s="841">
        <v>2</v>
      </c>
      <c r="L1237" s="841" t="s">
        <v>731</v>
      </c>
      <c r="M1237" s="841">
        <v>43600</v>
      </c>
      <c r="N1237" s="841" t="s">
        <v>1034</v>
      </c>
      <c r="O1237" s="841">
        <v>210090</v>
      </c>
      <c r="P1237" s="841">
        <v>166490</v>
      </c>
      <c r="Q1237" s="841">
        <v>17610</v>
      </c>
      <c r="R1237" s="841">
        <v>22610</v>
      </c>
      <c r="S1237" s="841"/>
      <c r="T1237" s="841">
        <v>870</v>
      </c>
      <c r="U1237" s="841">
        <v>260</v>
      </c>
      <c r="V1237" s="841" t="s">
        <v>1003</v>
      </c>
      <c r="W1237" s="841">
        <v>4</v>
      </c>
      <c r="X1237" s="841"/>
    </row>
    <row r="1238" spans="1:24" ht="12.75" customHeight="1">
      <c r="A1238" s="841">
        <v>1590</v>
      </c>
      <c r="B1238" s="841">
        <v>2813</v>
      </c>
      <c r="C1238" s="841" t="s">
        <v>766</v>
      </c>
      <c r="D1238" s="841" t="s">
        <v>767</v>
      </c>
      <c r="E1238" s="841">
        <v>40462</v>
      </c>
      <c r="F1238" s="841" t="s">
        <v>102</v>
      </c>
      <c r="G1238" s="841" t="s">
        <v>2224</v>
      </c>
      <c r="H1238" s="832" t="s">
        <v>2151</v>
      </c>
      <c r="I1238" s="841"/>
      <c r="J1238" s="841" t="s">
        <v>730</v>
      </c>
      <c r="K1238" s="841">
        <v>4</v>
      </c>
      <c r="L1238" s="841" t="s">
        <v>731</v>
      </c>
      <c r="M1238" s="841">
        <v>43600</v>
      </c>
      <c r="N1238" s="841" t="s">
        <v>769</v>
      </c>
      <c r="O1238" s="841">
        <v>101540</v>
      </c>
      <c r="P1238" s="841">
        <v>57940</v>
      </c>
      <c r="Q1238" s="841">
        <v>25070</v>
      </c>
      <c r="R1238" s="841">
        <v>32260</v>
      </c>
      <c r="S1238" s="841"/>
      <c r="T1238" s="841"/>
      <c r="U1238" s="841"/>
      <c r="V1238" s="841" t="s">
        <v>1003</v>
      </c>
      <c r="W1238" s="841">
        <v>2</v>
      </c>
      <c r="X1238" s="841"/>
    </row>
    <row r="1239" spans="1:24" ht="12.75" customHeight="1">
      <c r="A1239" s="841">
        <v>1034</v>
      </c>
      <c r="B1239" s="841">
        <v>2803</v>
      </c>
      <c r="C1239" s="841" t="s">
        <v>945</v>
      </c>
      <c r="D1239" s="841" t="s">
        <v>946</v>
      </c>
      <c r="E1239" s="841">
        <v>40464</v>
      </c>
      <c r="F1239" s="841" t="s">
        <v>102</v>
      </c>
      <c r="G1239" s="841" t="s">
        <v>2225</v>
      </c>
      <c r="H1239" s="832" t="s">
        <v>2183</v>
      </c>
      <c r="I1239" s="841"/>
      <c r="J1239" s="841" t="s">
        <v>730</v>
      </c>
      <c r="K1239" s="841">
        <v>3</v>
      </c>
      <c r="L1239" s="841" t="s">
        <v>731</v>
      </c>
      <c r="M1239" s="841">
        <v>43600</v>
      </c>
      <c r="N1239" s="841" t="s">
        <v>742</v>
      </c>
      <c r="O1239" s="841">
        <v>122380</v>
      </c>
      <c r="P1239" s="841">
        <v>78780</v>
      </c>
      <c r="Q1239" s="841">
        <v>17610</v>
      </c>
      <c r="R1239" s="841">
        <v>22610</v>
      </c>
      <c r="S1239" s="841"/>
      <c r="T1239" s="841"/>
      <c r="U1239" s="841"/>
      <c r="V1239" s="841" t="s">
        <v>1003</v>
      </c>
      <c r="W1239" s="841">
        <v>17</v>
      </c>
      <c r="X1239" s="841"/>
    </row>
    <row r="1240" spans="1:24" ht="12.75" customHeight="1">
      <c r="A1240" s="841">
        <v>1510</v>
      </c>
      <c r="B1240" s="841">
        <v>2842</v>
      </c>
      <c r="C1240" s="841" t="s">
        <v>2226</v>
      </c>
      <c r="D1240" s="841" t="s">
        <v>923</v>
      </c>
      <c r="E1240" s="841">
        <v>40473</v>
      </c>
      <c r="F1240" s="841" t="s">
        <v>102</v>
      </c>
      <c r="G1240" s="841" t="s">
        <v>2227</v>
      </c>
      <c r="H1240" s="832" t="s">
        <v>2228</v>
      </c>
      <c r="I1240" s="841"/>
      <c r="J1240" s="841" t="s">
        <v>730</v>
      </c>
      <c r="K1240" s="841">
        <v>2</v>
      </c>
      <c r="L1240" s="841" t="s">
        <v>731</v>
      </c>
      <c r="M1240" s="841">
        <v>43600</v>
      </c>
      <c r="N1240" s="841" t="s">
        <v>742</v>
      </c>
      <c r="O1240" s="841">
        <v>122380</v>
      </c>
      <c r="P1240" s="841">
        <v>78780</v>
      </c>
      <c r="Q1240" s="841">
        <v>17610</v>
      </c>
      <c r="R1240" s="841">
        <v>29240</v>
      </c>
      <c r="S1240" s="841"/>
      <c r="T1240" s="841"/>
      <c r="U1240" s="841"/>
      <c r="V1240" s="841" t="s">
        <v>1003</v>
      </c>
      <c r="W1240" s="841">
        <v>3</v>
      </c>
      <c r="X1240" s="841"/>
    </row>
    <row r="1241" spans="1:24" ht="12.75" customHeight="1">
      <c r="A1241" s="841">
        <v>1510</v>
      </c>
      <c r="B1241" s="841">
        <v>2842</v>
      </c>
      <c r="C1241" s="841" t="s">
        <v>2226</v>
      </c>
      <c r="D1241" s="841" t="s">
        <v>923</v>
      </c>
      <c r="E1241" s="841">
        <v>40475</v>
      </c>
      <c r="F1241" s="841" t="s">
        <v>102</v>
      </c>
      <c r="G1241" s="841" t="s">
        <v>2229</v>
      </c>
      <c r="H1241" s="832" t="s">
        <v>2230</v>
      </c>
      <c r="I1241" s="841"/>
      <c r="J1241" s="841" t="s">
        <v>730</v>
      </c>
      <c r="K1241" s="841">
        <v>2</v>
      </c>
      <c r="L1241" s="841" t="s">
        <v>731</v>
      </c>
      <c r="M1241" s="841">
        <v>43600</v>
      </c>
      <c r="N1241" s="841" t="s">
        <v>742</v>
      </c>
      <c r="O1241" s="841">
        <v>122380</v>
      </c>
      <c r="P1241" s="841">
        <v>78780</v>
      </c>
      <c r="Q1241" s="841">
        <v>17610</v>
      </c>
      <c r="R1241" s="841">
        <v>29240</v>
      </c>
      <c r="S1241" s="841"/>
      <c r="T1241" s="841"/>
      <c r="U1241" s="841"/>
      <c r="V1241" s="841" t="s">
        <v>1003</v>
      </c>
      <c r="W1241" s="841">
        <v>3</v>
      </c>
      <c r="X1241" s="841"/>
    </row>
    <row r="1242" spans="1:24" ht="12.75" customHeight="1">
      <c r="A1242" s="841">
        <v>1510</v>
      </c>
      <c r="B1242" s="841">
        <v>2842</v>
      </c>
      <c r="C1242" s="841" t="s">
        <v>2226</v>
      </c>
      <c r="D1242" s="841" t="s">
        <v>923</v>
      </c>
      <c r="E1242" s="841">
        <v>40477</v>
      </c>
      <c r="F1242" s="841" t="s">
        <v>102</v>
      </c>
      <c r="G1242" s="841" t="s">
        <v>2231</v>
      </c>
      <c r="H1242" s="832" t="s">
        <v>2228</v>
      </c>
      <c r="I1242" s="841"/>
      <c r="J1242" s="841" t="s">
        <v>730</v>
      </c>
      <c r="K1242" s="841">
        <v>2</v>
      </c>
      <c r="L1242" s="841" t="s">
        <v>731</v>
      </c>
      <c r="M1242" s="841">
        <v>43600</v>
      </c>
      <c r="N1242" s="841" t="s">
        <v>742</v>
      </c>
      <c r="O1242" s="841">
        <v>122380</v>
      </c>
      <c r="P1242" s="841">
        <v>78780</v>
      </c>
      <c r="Q1242" s="841">
        <v>17610</v>
      </c>
      <c r="R1242" s="841">
        <v>29240</v>
      </c>
      <c r="S1242" s="841"/>
      <c r="T1242" s="841"/>
      <c r="U1242" s="841"/>
      <c r="V1242" s="841" t="s">
        <v>1003</v>
      </c>
      <c r="W1242" s="841">
        <v>3</v>
      </c>
      <c r="X1242" s="841"/>
    </row>
    <row r="1243" spans="1:24" ht="12.75" customHeight="1">
      <c r="A1243" s="841">
        <v>1335</v>
      </c>
      <c r="B1243" s="841">
        <v>2832</v>
      </c>
      <c r="C1243" s="841" t="s">
        <v>1017</v>
      </c>
      <c r="D1243" s="841" t="s">
        <v>775</v>
      </c>
      <c r="E1243" s="841">
        <v>40488</v>
      </c>
      <c r="F1243" s="841" t="s">
        <v>102</v>
      </c>
      <c r="G1243" s="841" t="s">
        <v>2232</v>
      </c>
      <c r="H1243" s="832" t="s">
        <v>2187</v>
      </c>
      <c r="I1243" s="841"/>
      <c r="J1243" s="841" t="s">
        <v>730</v>
      </c>
      <c r="K1243" s="841">
        <v>5</v>
      </c>
      <c r="L1243" s="841" t="s">
        <v>731</v>
      </c>
      <c r="M1243" s="841">
        <v>43600</v>
      </c>
      <c r="N1243" s="841" t="s">
        <v>769</v>
      </c>
      <c r="O1243" s="841">
        <v>101540</v>
      </c>
      <c r="P1243" s="841">
        <v>57940</v>
      </c>
      <c r="Q1243" s="841">
        <v>17610</v>
      </c>
      <c r="R1243" s="841">
        <v>22610</v>
      </c>
      <c r="S1243" s="841"/>
      <c r="T1243" s="841"/>
      <c r="U1243" s="841"/>
      <c r="V1243" s="841" t="s">
        <v>1003</v>
      </c>
      <c r="W1243" s="841">
        <v>1</v>
      </c>
      <c r="X1243" s="841"/>
    </row>
    <row r="1244" spans="1:24" ht="12.75" customHeight="1">
      <c r="A1244" s="841">
        <v>1235</v>
      </c>
      <c r="B1244" s="841">
        <v>2824</v>
      </c>
      <c r="C1244" s="841" t="s">
        <v>1097</v>
      </c>
      <c r="D1244" s="841" t="s">
        <v>946</v>
      </c>
      <c r="E1244" s="841">
        <v>40491</v>
      </c>
      <c r="F1244" s="841" t="s">
        <v>102</v>
      </c>
      <c r="G1244" s="841" t="s">
        <v>2233</v>
      </c>
      <c r="H1244" s="832" t="s">
        <v>2234</v>
      </c>
      <c r="I1244" s="841"/>
      <c r="J1244" s="841" t="s">
        <v>730</v>
      </c>
      <c r="K1244" s="841">
        <v>4</v>
      </c>
      <c r="L1244" s="841" t="s">
        <v>731</v>
      </c>
      <c r="M1244" s="841">
        <v>43600</v>
      </c>
      <c r="N1244" s="841" t="s">
        <v>817</v>
      </c>
      <c r="O1244" s="841">
        <v>164010</v>
      </c>
      <c r="P1244" s="841">
        <v>120410</v>
      </c>
      <c r="Q1244" s="841">
        <v>21500</v>
      </c>
      <c r="R1244" s="841">
        <v>37020</v>
      </c>
      <c r="S1244" s="841"/>
      <c r="T1244" s="841"/>
      <c r="U1244" s="841"/>
      <c r="V1244" s="841" t="s">
        <v>1003</v>
      </c>
      <c r="W1244" s="841">
        <v>2</v>
      </c>
      <c r="X1244" s="841"/>
    </row>
    <row r="1245" spans="1:24" ht="12.75" customHeight="1">
      <c r="A1245" s="841">
        <v>1380</v>
      </c>
      <c r="B1245" s="841">
        <v>2800</v>
      </c>
      <c r="C1245" s="841" t="s">
        <v>1468</v>
      </c>
      <c r="D1245" s="841" t="s">
        <v>946</v>
      </c>
      <c r="E1245" s="841">
        <v>40493</v>
      </c>
      <c r="F1245" s="841" t="s">
        <v>102</v>
      </c>
      <c r="G1245" s="841" t="s">
        <v>2235</v>
      </c>
      <c r="H1245" s="832" t="s">
        <v>2236</v>
      </c>
      <c r="I1245" s="841"/>
      <c r="J1245" s="841" t="s">
        <v>730</v>
      </c>
      <c r="K1245" s="841">
        <v>10</v>
      </c>
      <c r="L1245" s="841" t="s">
        <v>731</v>
      </c>
      <c r="M1245" s="841">
        <v>43600</v>
      </c>
      <c r="N1245" s="841" t="s">
        <v>747</v>
      </c>
      <c r="O1245" s="841">
        <v>109600</v>
      </c>
      <c r="P1245" s="841">
        <v>66000</v>
      </c>
      <c r="Q1245" s="841">
        <v>17610</v>
      </c>
      <c r="R1245" s="841">
        <v>17000</v>
      </c>
      <c r="S1245" s="841"/>
      <c r="T1245" s="841"/>
      <c r="U1245" s="841"/>
      <c r="V1245" s="841" t="s">
        <v>1003</v>
      </c>
      <c r="W1245" s="841">
        <v>5</v>
      </c>
      <c r="X1245" s="841"/>
    </row>
    <row r="1246" spans="1:24" ht="12.75" customHeight="1">
      <c r="A1246" s="841">
        <v>1440</v>
      </c>
      <c r="B1246" s="841">
        <v>2819</v>
      </c>
      <c r="C1246" s="841" t="s">
        <v>1731</v>
      </c>
      <c r="D1246" s="841" t="s">
        <v>1732</v>
      </c>
      <c r="E1246" s="841">
        <v>40505</v>
      </c>
      <c r="F1246" s="841" t="s">
        <v>102</v>
      </c>
      <c r="G1246" s="841" t="s">
        <v>2237</v>
      </c>
      <c r="H1246" s="832" t="s">
        <v>2238</v>
      </c>
      <c r="I1246" s="841"/>
      <c r="J1246" s="841" t="s">
        <v>730</v>
      </c>
      <c r="K1246" s="841">
        <v>3</v>
      </c>
      <c r="L1246" s="841" t="s">
        <v>2102</v>
      </c>
      <c r="M1246" s="841">
        <v>0</v>
      </c>
      <c r="N1246" s="841" t="s">
        <v>742</v>
      </c>
      <c r="O1246" s="841">
        <v>122380</v>
      </c>
      <c r="P1246" s="841">
        <v>122380</v>
      </c>
      <c r="Q1246" s="841">
        <v>25070</v>
      </c>
      <c r="R1246" s="841">
        <v>32260</v>
      </c>
      <c r="S1246" s="841"/>
      <c r="T1246" s="841"/>
      <c r="U1246" s="841"/>
      <c r="V1246" s="841" t="s">
        <v>1003</v>
      </c>
      <c r="W1246" s="841">
        <v>2</v>
      </c>
      <c r="X1246" s="841"/>
    </row>
    <row r="1247" spans="1:24" ht="12.75" customHeight="1">
      <c r="A1247" s="841">
        <v>1440</v>
      </c>
      <c r="B1247" s="841">
        <v>2819</v>
      </c>
      <c r="C1247" s="841" t="s">
        <v>1731</v>
      </c>
      <c r="D1247" s="841" t="s">
        <v>1732</v>
      </c>
      <c r="E1247" s="841">
        <v>40505</v>
      </c>
      <c r="F1247" s="841" t="s">
        <v>102</v>
      </c>
      <c r="G1247" s="841" t="s">
        <v>2237</v>
      </c>
      <c r="H1247" s="832" t="s">
        <v>2238</v>
      </c>
      <c r="I1247" s="841"/>
      <c r="J1247" s="841" t="s">
        <v>730</v>
      </c>
      <c r="K1247" s="841">
        <v>3</v>
      </c>
      <c r="L1247" s="841" t="s">
        <v>731</v>
      </c>
      <c r="M1247" s="841">
        <v>43600</v>
      </c>
      <c r="N1247" s="841" t="s">
        <v>742</v>
      </c>
      <c r="O1247" s="841">
        <v>122380</v>
      </c>
      <c r="P1247" s="841">
        <v>78780</v>
      </c>
      <c r="Q1247" s="841">
        <v>25070</v>
      </c>
      <c r="R1247" s="841">
        <v>32260</v>
      </c>
      <c r="S1247" s="841"/>
      <c r="T1247" s="841"/>
      <c r="U1247" s="841"/>
      <c r="V1247" s="841" t="s">
        <v>1003</v>
      </c>
      <c r="W1247" s="841">
        <v>2</v>
      </c>
      <c r="X1247" s="841"/>
    </row>
    <row r="1248" spans="1:24" ht="12.75" customHeight="1">
      <c r="A1248" s="841">
        <v>1180</v>
      </c>
      <c r="B1248" s="841">
        <v>2819</v>
      </c>
      <c r="C1248" s="841" t="s">
        <v>1731</v>
      </c>
      <c r="D1248" s="841" t="s">
        <v>740</v>
      </c>
      <c r="E1248" s="841">
        <v>40517</v>
      </c>
      <c r="F1248" s="841" t="s">
        <v>102</v>
      </c>
      <c r="G1248" s="841" t="s">
        <v>2239</v>
      </c>
      <c r="H1248" s="832" t="s">
        <v>2240</v>
      </c>
      <c r="I1248" s="841"/>
      <c r="J1248" s="841" t="s">
        <v>730</v>
      </c>
      <c r="K1248" s="841">
        <v>10</v>
      </c>
      <c r="L1248" s="841" t="s">
        <v>731</v>
      </c>
      <c r="M1248" s="841">
        <v>43600</v>
      </c>
      <c r="N1248" s="841" t="s">
        <v>742</v>
      </c>
      <c r="O1248" s="841">
        <v>122380</v>
      </c>
      <c r="P1248" s="841">
        <v>78780</v>
      </c>
      <c r="Q1248" s="841">
        <v>17610</v>
      </c>
      <c r="R1248" s="841">
        <v>22610</v>
      </c>
      <c r="S1248" s="841"/>
      <c r="T1248" s="841"/>
      <c r="U1248" s="841"/>
      <c r="V1248" s="841" t="s">
        <v>1003</v>
      </c>
      <c r="W1248" s="841">
        <v>1</v>
      </c>
      <c r="X1248" s="841"/>
    </row>
    <row r="1249" spans="1:24" ht="12.75" customHeight="1">
      <c r="A1249" s="841">
        <v>1180</v>
      </c>
      <c r="B1249" s="841">
        <v>2819</v>
      </c>
      <c r="C1249" s="841" t="s">
        <v>1731</v>
      </c>
      <c r="D1249" s="841" t="s">
        <v>740</v>
      </c>
      <c r="E1249" s="841">
        <v>40518</v>
      </c>
      <c r="F1249" s="841" t="s">
        <v>102</v>
      </c>
      <c r="G1249" s="841" t="s">
        <v>2241</v>
      </c>
      <c r="H1249" s="832" t="s">
        <v>2240</v>
      </c>
      <c r="I1249" s="841"/>
      <c r="J1249" s="841" t="s">
        <v>730</v>
      </c>
      <c r="K1249" s="841">
        <v>2</v>
      </c>
      <c r="L1249" s="841" t="s">
        <v>731</v>
      </c>
      <c r="M1249" s="841">
        <v>43600</v>
      </c>
      <c r="N1249" s="841" t="s">
        <v>742</v>
      </c>
      <c r="O1249" s="841">
        <v>122380</v>
      </c>
      <c r="P1249" s="841">
        <v>78780</v>
      </c>
      <c r="Q1249" s="841">
        <v>17610</v>
      </c>
      <c r="R1249" s="841">
        <v>22610</v>
      </c>
      <c r="S1249" s="841"/>
      <c r="T1249" s="841"/>
      <c r="U1249" s="841"/>
      <c r="V1249" s="841" t="s">
        <v>1003</v>
      </c>
      <c r="W1249" s="841">
        <v>1</v>
      </c>
      <c r="X1249" s="841"/>
    </row>
    <row r="1250" spans="1:24" ht="12.75" customHeight="1">
      <c r="A1250" s="841">
        <v>1555</v>
      </c>
      <c r="B1250" s="841">
        <v>2845</v>
      </c>
      <c r="C1250" s="841" t="s">
        <v>1447</v>
      </c>
      <c r="D1250" s="841" t="s">
        <v>1112</v>
      </c>
      <c r="E1250" s="841">
        <v>40531</v>
      </c>
      <c r="F1250" s="841" t="s">
        <v>102</v>
      </c>
      <c r="G1250" s="841" t="s">
        <v>2242</v>
      </c>
      <c r="H1250" s="832" t="s">
        <v>2228</v>
      </c>
      <c r="I1250" s="841"/>
      <c r="J1250" s="841" t="s">
        <v>730</v>
      </c>
      <c r="K1250" s="841">
        <v>30</v>
      </c>
      <c r="L1250" s="841" t="s">
        <v>731</v>
      </c>
      <c r="M1250" s="841">
        <v>43600</v>
      </c>
      <c r="N1250" s="841" t="s">
        <v>1034</v>
      </c>
      <c r="O1250" s="841">
        <v>210090</v>
      </c>
      <c r="P1250" s="841">
        <v>166490</v>
      </c>
      <c r="Q1250" s="841">
        <v>17610</v>
      </c>
      <c r="R1250" s="841">
        <v>22610</v>
      </c>
      <c r="S1250" s="841"/>
      <c r="T1250" s="841">
        <v>870</v>
      </c>
      <c r="U1250" s="841">
        <v>260</v>
      </c>
      <c r="V1250" s="841" t="s">
        <v>1003</v>
      </c>
      <c r="W1250" s="841">
        <v>6</v>
      </c>
      <c r="X1250" s="841"/>
    </row>
    <row r="1251" spans="1:24" ht="12.75" customHeight="1">
      <c r="A1251" s="841">
        <v>1012</v>
      </c>
      <c r="B1251" s="841">
        <v>2809</v>
      </c>
      <c r="C1251" s="841" t="s">
        <v>1701</v>
      </c>
      <c r="D1251" s="841" t="s">
        <v>1688</v>
      </c>
      <c r="E1251" s="841">
        <v>40533</v>
      </c>
      <c r="F1251" s="841" t="s">
        <v>102</v>
      </c>
      <c r="G1251" s="841" t="s">
        <v>2243</v>
      </c>
      <c r="H1251" s="832" t="s">
        <v>2244</v>
      </c>
      <c r="I1251" s="841"/>
      <c r="J1251" s="841" t="s">
        <v>730</v>
      </c>
      <c r="K1251" s="841">
        <v>40</v>
      </c>
      <c r="L1251" s="841" t="s">
        <v>731</v>
      </c>
      <c r="M1251" s="841">
        <v>43600</v>
      </c>
      <c r="N1251" s="841" t="s">
        <v>732</v>
      </c>
      <c r="O1251" s="841">
        <v>94980</v>
      </c>
      <c r="P1251" s="841">
        <v>51380</v>
      </c>
      <c r="Q1251" s="841">
        <v>17610</v>
      </c>
      <c r="R1251" s="841">
        <v>22610</v>
      </c>
      <c r="S1251" s="841"/>
      <c r="T1251" s="841"/>
      <c r="U1251" s="841"/>
      <c r="V1251" s="841" t="s">
        <v>1003</v>
      </c>
      <c r="W1251" s="841">
        <v>270</v>
      </c>
      <c r="X1251" s="841"/>
    </row>
    <row r="1252" spans="1:24" ht="12.75" customHeight="1">
      <c r="A1252" s="841">
        <v>6666</v>
      </c>
      <c r="B1252" s="841">
        <v>2809</v>
      </c>
      <c r="C1252" s="841" t="s">
        <v>1701</v>
      </c>
      <c r="D1252" s="841" t="s">
        <v>1688</v>
      </c>
      <c r="E1252" s="841">
        <v>40534</v>
      </c>
      <c r="F1252" s="841" t="s">
        <v>102</v>
      </c>
      <c r="G1252" s="841" t="s">
        <v>2245</v>
      </c>
      <c r="H1252" s="832" t="s">
        <v>2244</v>
      </c>
      <c r="I1252" s="841"/>
      <c r="J1252" s="841" t="s">
        <v>730</v>
      </c>
      <c r="K1252" s="841">
        <v>40</v>
      </c>
      <c r="L1252" s="841" t="s">
        <v>731</v>
      </c>
      <c r="M1252" s="841">
        <v>43600</v>
      </c>
      <c r="N1252" s="841" t="s">
        <v>732</v>
      </c>
      <c r="O1252" s="841">
        <v>94980</v>
      </c>
      <c r="P1252" s="841">
        <v>51380</v>
      </c>
      <c r="Q1252" s="841">
        <v>9180</v>
      </c>
      <c r="R1252" s="841">
        <v>8350</v>
      </c>
      <c r="S1252" s="841"/>
      <c r="T1252" s="841"/>
      <c r="U1252" s="841"/>
      <c r="V1252" s="841" t="s">
        <v>1003</v>
      </c>
      <c r="W1252" s="841">
        <v>268</v>
      </c>
      <c r="X1252" s="841"/>
    </row>
    <row r="1253" spans="1:24" ht="12.75" customHeight="1">
      <c r="A1253" s="841">
        <v>1235</v>
      </c>
      <c r="B1253" s="841">
        <v>2824</v>
      </c>
      <c r="C1253" s="841" t="s">
        <v>1097</v>
      </c>
      <c r="D1253" s="841" t="s">
        <v>946</v>
      </c>
      <c r="E1253" s="841">
        <v>40539</v>
      </c>
      <c r="F1253" s="841" t="s">
        <v>102</v>
      </c>
      <c r="G1253" s="841" t="s">
        <v>2246</v>
      </c>
      <c r="H1253" s="832" t="s">
        <v>2236</v>
      </c>
      <c r="I1253" s="841"/>
      <c r="J1253" s="841" t="s">
        <v>730</v>
      </c>
      <c r="K1253" s="841">
        <v>2</v>
      </c>
      <c r="L1253" s="841" t="s">
        <v>731</v>
      </c>
      <c r="M1253" s="841">
        <v>43600</v>
      </c>
      <c r="N1253" s="841" t="s">
        <v>817</v>
      </c>
      <c r="O1253" s="841">
        <v>164010</v>
      </c>
      <c r="P1253" s="841">
        <v>120410</v>
      </c>
      <c r="Q1253" s="841">
        <v>21500</v>
      </c>
      <c r="R1253" s="841">
        <v>37020</v>
      </c>
      <c r="S1253" s="841"/>
      <c r="T1253" s="841"/>
      <c r="U1253" s="841"/>
      <c r="V1253" s="841" t="s">
        <v>1003</v>
      </c>
      <c r="W1253" s="841">
        <v>19</v>
      </c>
      <c r="X1253" s="841"/>
    </row>
    <row r="1254" spans="1:24" ht="12.75" customHeight="1">
      <c r="A1254" s="841">
        <v>1235</v>
      </c>
      <c r="B1254" s="841">
        <v>2824</v>
      </c>
      <c r="C1254" s="841" t="s">
        <v>1097</v>
      </c>
      <c r="D1254" s="841" t="s">
        <v>946</v>
      </c>
      <c r="E1254" s="841">
        <v>40540</v>
      </c>
      <c r="F1254" s="841" t="s">
        <v>102</v>
      </c>
      <c r="G1254" s="841" t="s">
        <v>2247</v>
      </c>
      <c r="H1254" s="832" t="s">
        <v>2236</v>
      </c>
      <c r="I1254" s="841"/>
      <c r="J1254" s="841" t="s">
        <v>730</v>
      </c>
      <c r="K1254" s="841">
        <v>3</v>
      </c>
      <c r="L1254" s="841" t="s">
        <v>731</v>
      </c>
      <c r="M1254" s="841">
        <v>43600</v>
      </c>
      <c r="N1254" s="841" t="s">
        <v>817</v>
      </c>
      <c r="O1254" s="841">
        <v>164010</v>
      </c>
      <c r="P1254" s="841">
        <v>120410</v>
      </c>
      <c r="Q1254" s="841">
        <v>21500</v>
      </c>
      <c r="R1254" s="841">
        <v>37020</v>
      </c>
      <c r="S1254" s="841"/>
      <c r="T1254" s="841"/>
      <c r="U1254" s="841"/>
      <c r="V1254" s="841" t="s">
        <v>1003</v>
      </c>
      <c r="W1254" s="841">
        <v>19</v>
      </c>
      <c r="X1254" s="841"/>
    </row>
    <row r="1255" spans="1:24" ht="12.75" customHeight="1">
      <c r="A1255" s="841">
        <v>1555</v>
      </c>
      <c r="B1255" s="841">
        <v>2845</v>
      </c>
      <c r="C1255" s="841" t="s">
        <v>1447</v>
      </c>
      <c r="D1255" s="841" t="s">
        <v>1112</v>
      </c>
      <c r="E1255" s="841">
        <v>40544</v>
      </c>
      <c r="F1255" s="841" t="s">
        <v>102</v>
      </c>
      <c r="G1255" s="841" t="s">
        <v>2248</v>
      </c>
      <c r="H1255" s="832" t="s">
        <v>2228</v>
      </c>
      <c r="I1255" s="841"/>
      <c r="J1255" s="841" t="s">
        <v>730</v>
      </c>
      <c r="K1255" s="841">
        <v>20</v>
      </c>
      <c r="L1255" s="841" t="s">
        <v>731</v>
      </c>
      <c r="M1255" s="841">
        <v>43600</v>
      </c>
      <c r="N1255" s="841" t="s">
        <v>1034</v>
      </c>
      <c r="O1255" s="841">
        <v>210090</v>
      </c>
      <c r="P1255" s="841">
        <v>166490</v>
      </c>
      <c r="Q1255" s="841">
        <v>17610</v>
      </c>
      <c r="R1255" s="841">
        <v>22610</v>
      </c>
      <c r="S1255" s="841"/>
      <c r="T1255" s="841"/>
      <c r="U1255" s="841"/>
      <c r="V1255" s="841" t="s">
        <v>1003</v>
      </c>
      <c r="W1255" s="841">
        <v>6</v>
      </c>
      <c r="X1255" s="841"/>
    </row>
    <row r="1256" spans="1:24" ht="12.75" customHeight="1">
      <c r="A1256" s="841">
        <v>1255</v>
      </c>
      <c r="B1256" s="841">
        <v>2817</v>
      </c>
      <c r="C1256" s="841" t="s">
        <v>1316</v>
      </c>
      <c r="D1256" s="841" t="s">
        <v>1112</v>
      </c>
      <c r="E1256" s="841">
        <v>40550</v>
      </c>
      <c r="F1256" s="841" t="s">
        <v>102</v>
      </c>
      <c r="G1256" s="841" t="s">
        <v>2249</v>
      </c>
      <c r="H1256" s="832" t="s">
        <v>2250</v>
      </c>
      <c r="I1256" s="841"/>
      <c r="J1256" s="841" t="s">
        <v>730</v>
      </c>
      <c r="K1256" s="841">
        <v>3</v>
      </c>
      <c r="L1256" s="841" t="s">
        <v>731</v>
      </c>
      <c r="M1256" s="841">
        <v>43600</v>
      </c>
      <c r="N1256" s="841" t="s">
        <v>1029</v>
      </c>
      <c r="O1256" s="841">
        <v>135650</v>
      </c>
      <c r="P1256" s="841">
        <v>92050</v>
      </c>
      <c r="Q1256" s="841">
        <v>17610</v>
      </c>
      <c r="R1256" s="841">
        <v>22610</v>
      </c>
      <c r="S1256" s="841"/>
      <c r="T1256" s="841"/>
      <c r="U1256" s="841"/>
      <c r="V1256" s="841" t="s">
        <v>1003</v>
      </c>
      <c r="W1256" s="841">
        <v>1</v>
      </c>
      <c r="X1256" s="841"/>
    </row>
    <row r="1257" spans="1:24" ht="12.75" customHeight="1">
      <c r="A1257" s="841">
        <v>1390</v>
      </c>
      <c r="B1257" s="841">
        <v>2803</v>
      </c>
      <c r="C1257" s="841" t="s">
        <v>945</v>
      </c>
      <c r="D1257" s="841" t="s">
        <v>946</v>
      </c>
      <c r="E1257" s="841">
        <v>40554</v>
      </c>
      <c r="F1257" s="841" t="s">
        <v>102</v>
      </c>
      <c r="G1257" s="841" t="s">
        <v>2251</v>
      </c>
      <c r="H1257" s="832" t="s">
        <v>2236</v>
      </c>
      <c r="I1257" s="841"/>
      <c r="J1257" s="841" t="s">
        <v>730</v>
      </c>
      <c r="K1257" s="841">
        <v>2</v>
      </c>
      <c r="L1257" s="841" t="s">
        <v>731</v>
      </c>
      <c r="M1257" s="841">
        <v>43600</v>
      </c>
      <c r="N1257" s="841" t="s">
        <v>742</v>
      </c>
      <c r="O1257" s="841">
        <v>122380</v>
      </c>
      <c r="P1257" s="841">
        <v>78780</v>
      </c>
      <c r="Q1257" s="841">
        <v>17610</v>
      </c>
      <c r="R1257" s="841">
        <v>22610</v>
      </c>
      <c r="S1257" s="841"/>
      <c r="T1257" s="841"/>
      <c r="U1257" s="841"/>
      <c r="V1257" s="841" t="s">
        <v>1003</v>
      </c>
      <c r="W1257" s="841">
        <v>3</v>
      </c>
      <c r="X1257" s="841"/>
    </row>
    <row r="1258" spans="1:24" ht="12.75" customHeight="1">
      <c r="A1258" s="841">
        <v>1235</v>
      </c>
      <c r="B1258" s="841">
        <v>2824</v>
      </c>
      <c r="C1258" s="841" t="s">
        <v>1097</v>
      </c>
      <c r="D1258" s="841" t="s">
        <v>946</v>
      </c>
      <c r="E1258" s="841">
        <v>40562</v>
      </c>
      <c r="F1258" s="841" t="s">
        <v>102</v>
      </c>
      <c r="G1258" s="841" t="s">
        <v>2252</v>
      </c>
      <c r="H1258" s="832" t="s">
        <v>2253</v>
      </c>
      <c r="I1258" s="841"/>
      <c r="J1258" s="841" t="s">
        <v>730</v>
      </c>
      <c r="K1258" s="841">
        <v>3</v>
      </c>
      <c r="L1258" s="841" t="s">
        <v>731</v>
      </c>
      <c r="M1258" s="841">
        <v>43600</v>
      </c>
      <c r="N1258" s="841" t="s">
        <v>817</v>
      </c>
      <c r="O1258" s="841">
        <v>164010</v>
      </c>
      <c r="P1258" s="841">
        <v>120410</v>
      </c>
      <c r="Q1258" s="841">
        <v>21500</v>
      </c>
      <c r="R1258" s="841">
        <v>37020</v>
      </c>
      <c r="S1258" s="841"/>
      <c r="T1258" s="841"/>
      <c r="U1258" s="841"/>
      <c r="V1258" s="841" t="s">
        <v>1003</v>
      </c>
      <c r="W1258" s="841">
        <v>6</v>
      </c>
      <c r="X1258" s="841"/>
    </row>
    <row r="1259" spans="1:24" ht="12.75" customHeight="1">
      <c r="A1259" s="841">
        <v>1335</v>
      </c>
      <c r="B1259" s="841">
        <v>2832</v>
      </c>
      <c r="C1259" s="841" t="s">
        <v>1017</v>
      </c>
      <c r="D1259" s="841" t="s">
        <v>775</v>
      </c>
      <c r="E1259" s="841">
        <v>40571</v>
      </c>
      <c r="F1259" s="841" t="s">
        <v>102</v>
      </c>
      <c r="G1259" s="841" t="s">
        <v>2254</v>
      </c>
      <c r="H1259" s="832" t="s">
        <v>2255</v>
      </c>
      <c r="I1259" s="841"/>
      <c r="J1259" s="841" t="s">
        <v>730</v>
      </c>
      <c r="K1259" s="841">
        <v>3</v>
      </c>
      <c r="L1259" s="841" t="s">
        <v>731</v>
      </c>
      <c r="M1259" s="841">
        <v>43600</v>
      </c>
      <c r="N1259" s="841" t="s">
        <v>769</v>
      </c>
      <c r="O1259" s="841">
        <v>101540</v>
      </c>
      <c r="P1259" s="841">
        <v>57940</v>
      </c>
      <c r="Q1259" s="841">
        <v>17610</v>
      </c>
      <c r="R1259" s="841">
        <v>22610</v>
      </c>
      <c r="S1259" s="841"/>
      <c r="T1259" s="841"/>
      <c r="U1259" s="841"/>
      <c r="V1259" s="841" t="s">
        <v>1003</v>
      </c>
      <c r="W1259" s="841">
        <v>1</v>
      </c>
      <c r="X1259" s="841"/>
    </row>
    <row r="1260" spans="1:24" ht="12.75" customHeight="1">
      <c r="A1260" s="841">
        <v>1335</v>
      </c>
      <c r="B1260" s="841">
        <v>2832</v>
      </c>
      <c r="C1260" s="841" t="s">
        <v>1017</v>
      </c>
      <c r="D1260" s="841" t="s">
        <v>775</v>
      </c>
      <c r="E1260" s="841">
        <v>40572</v>
      </c>
      <c r="F1260" s="841" t="s">
        <v>102</v>
      </c>
      <c r="G1260" s="841" t="s">
        <v>2256</v>
      </c>
      <c r="H1260" s="832" t="s">
        <v>2255</v>
      </c>
      <c r="I1260" s="841"/>
      <c r="J1260" s="841" t="s">
        <v>730</v>
      </c>
      <c r="K1260" s="841">
        <v>3</v>
      </c>
      <c r="L1260" s="841" t="s">
        <v>731</v>
      </c>
      <c r="M1260" s="841">
        <v>43600</v>
      </c>
      <c r="N1260" s="841" t="s">
        <v>769</v>
      </c>
      <c r="O1260" s="841">
        <v>101540</v>
      </c>
      <c r="P1260" s="841">
        <v>57940</v>
      </c>
      <c r="Q1260" s="841">
        <v>17610</v>
      </c>
      <c r="R1260" s="841">
        <v>22610</v>
      </c>
      <c r="S1260" s="841"/>
      <c r="T1260" s="841"/>
      <c r="U1260" s="841"/>
      <c r="V1260" s="841" t="s">
        <v>1003</v>
      </c>
      <c r="W1260" s="841">
        <v>1</v>
      </c>
      <c r="X1260" s="841"/>
    </row>
    <row r="1261" spans="1:24" ht="12.75" customHeight="1">
      <c r="A1261" s="841">
        <v>1335</v>
      </c>
      <c r="B1261" s="841">
        <v>2832</v>
      </c>
      <c r="C1261" s="841" t="s">
        <v>1017</v>
      </c>
      <c r="D1261" s="841" t="s">
        <v>775</v>
      </c>
      <c r="E1261" s="841">
        <v>40574</v>
      </c>
      <c r="F1261" s="841" t="s">
        <v>102</v>
      </c>
      <c r="G1261" s="841" t="s">
        <v>2257</v>
      </c>
      <c r="H1261" s="832" t="s">
        <v>2258</v>
      </c>
      <c r="I1261" s="841"/>
      <c r="J1261" s="841" t="s">
        <v>730</v>
      </c>
      <c r="K1261" s="841">
        <v>2</v>
      </c>
      <c r="L1261" s="841" t="s">
        <v>731</v>
      </c>
      <c r="M1261" s="841">
        <v>43600</v>
      </c>
      <c r="N1261" s="841" t="s">
        <v>769</v>
      </c>
      <c r="O1261" s="841">
        <v>101540</v>
      </c>
      <c r="P1261" s="841">
        <v>57940</v>
      </c>
      <c r="Q1261" s="841">
        <v>17610</v>
      </c>
      <c r="R1261" s="841">
        <v>22610</v>
      </c>
      <c r="S1261" s="841"/>
      <c r="T1261" s="841"/>
      <c r="U1261" s="841"/>
      <c r="V1261" s="841" t="s">
        <v>1003</v>
      </c>
      <c r="W1261" s="841">
        <v>3</v>
      </c>
      <c r="X1261" s="841"/>
    </row>
    <row r="1262" spans="1:24" ht="12.75" customHeight="1">
      <c r="A1262" s="841">
        <v>1034</v>
      </c>
      <c r="B1262" s="841">
        <v>2824</v>
      </c>
      <c r="C1262" s="841" t="s">
        <v>1097</v>
      </c>
      <c r="D1262" s="841" t="s">
        <v>745</v>
      </c>
      <c r="E1262" s="841">
        <v>40581</v>
      </c>
      <c r="F1262" s="841" t="s">
        <v>102</v>
      </c>
      <c r="G1262" s="841" t="s">
        <v>2259</v>
      </c>
      <c r="H1262" s="832" t="s">
        <v>2260</v>
      </c>
      <c r="I1262" s="841"/>
      <c r="J1262" s="841" t="s">
        <v>730</v>
      </c>
      <c r="K1262" s="841">
        <v>5</v>
      </c>
      <c r="L1262" s="841" t="s">
        <v>731</v>
      </c>
      <c r="M1262" s="841">
        <v>43600</v>
      </c>
      <c r="N1262" s="841" t="s">
        <v>817</v>
      </c>
      <c r="O1262" s="841">
        <v>164010</v>
      </c>
      <c r="P1262" s="841">
        <v>120410</v>
      </c>
      <c r="Q1262" s="841">
        <v>17610</v>
      </c>
      <c r="R1262" s="841">
        <v>22610</v>
      </c>
      <c r="S1262" s="841"/>
      <c r="T1262" s="841"/>
      <c r="U1262" s="841"/>
      <c r="V1262" s="841" t="s">
        <v>1003</v>
      </c>
      <c r="W1262" s="841">
        <v>1</v>
      </c>
      <c r="X1262" s="841"/>
    </row>
    <row r="1263" spans="1:24" ht="12.75" customHeight="1">
      <c r="A1263" s="841">
        <v>2004</v>
      </c>
      <c r="B1263" s="841">
        <v>2840</v>
      </c>
      <c r="C1263" s="841" t="s">
        <v>726</v>
      </c>
      <c r="D1263" s="841" t="s">
        <v>919</v>
      </c>
      <c r="E1263" s="841">
        <v>40596</v>
      </c>
      <c r="F1263" s="841" t="s">
        <v>102</v>
      </c>
      <c r="G1263" s="841" t="s">
        <v>2261</v>
      </c>
      <c r="H1263" s="832" t="s">
        <v>2262</v>
      </c>
      <c r="I1263" s="841"/>
      <c r="J1263" s="841" t="s">
        <v>730</v>
      </c>
      <c r="K1263" s="841">
        <v>4</v>
      </c>
      <c r="L1263" s="841" t="s">
        <v>1077</v>
      </c>
      <c r="M1263" s="841">
        <v>0</v>
      </c>
      <c r="N1263" s="841" t="s">
        <v>732</v>
      </c>
      <c r="O1263" s="841">
        <v>94980</v>
      </c>
      <c r="P1263" s="841">
        <v>94980</v>
      </c>
      <c r="Q1263" s="841">
        <v>17610</v>
      </c>
      <c r="R1263" s="841">
        <v>22610</v>
      </c>
      <c r="S1263" s="841"/>
      <c r="T1263" s="841"/>
      <c r="U1263" s="841"/>
      <c r="V1263" s="841" t="s">
        <v>1003</v>
      </c>
      <c r="W1263" s="841">
        <v>6</v>
      </c>
      <c r="X1263" s="841"/>
    </row>
    <row r="1264" spans="1:24" ht="12.75" customHeight="1">
      <c r="A1264" s="841">
        <v>2004</v>
      </c>
      <c r="B1264" s="841">
        <v>2840</v>
      </c>
      <c r="C1264" s="841" t="s">
        <v>726</v>
      </c>
      <c r="D1264" s="841" t="s">
        <v>919</v>
      </c>
      <c r="E1264" s="841">
        <v>40597</v>
      </c>
      <c r="F1264" s="841" t="s">
        <v>102</v>
      </c>
      <c r="G1264" s="841" t="s">
        <v>2263</v>
      </c>
      <c r="H1264" s="832" t="s">
        <v>2262</v>
      </c>
      <c r="I1264" s="841"/>
      <c r="J1264" s="841" t="s">
        <v>730</v>
      </c>
      <c r="K1264" s="841">
        <v>10</v>
      </c>
      <c r="L1264" s="841" t="s">
        <v>1077</v>
      </c>
      <c r="M1264" s="841">
        <v>0</v>
      </c>
      <c r="N1264" s="841" t="s">
        <v>732</v>
      </c>
      <c r="O1264" s="841">
        <v>94980</v>
      </c>
      <c r="P1264" s="841">
        <v>94980</v>
      </c>
      <c r="Q1264" s="841">
        <v>17610</v>
      </c>
      <c r="R1264" s="841">
        <v>22610</v>
      </c>
      <c r="S1264" s="841"/>
      <c r="T1264" s="841"/>
      <c r="U1264" s="841"/>
      <c r="V1264" s="841" t="s">
        <v>1003</v>
      </c>
      <c r="W1264" s="841">
        <v>4</v>
      </c>
      <c r="X1264" s="841"/>
    </row>
    <row r="1265" spans="1:24" ht="12.75" customHeight="1">
      <c r="A1265" s="841">
        <v>2004</v>
      </c>
      <c r="B1265" s="841">
        <v>2840</v>
      </c>
      <c r="C1265" s="841" t="s">
        <v>726</v>
      </c>
      <c r="D1265" s="841" t="s">
        <v>919</v>
      </c>
      <c r="E1265" s="841">
        <v>40599</v>
      </c>
      <c r="F1265" s="841" t="s">
        <v>102</v>
      </c>
      <c r="G1265" s="841" t="s">
        <v>2264</v>
      </c>
      <c r="H1265" s="832" t="s">
        <v>2262</v>
      </c>
      <c r="I1265" s="841"/>
      <c r="J1265" s="841" t="s">
        <v>730</v>
      </c>
      <c r="K1265" s="841">
        <v>5</v>
      </c>
      <c r="L1265" s="841" t="s">
        <v>1077</v>
      </c>
      <c r="M1265" s="841">
        <v>0</v>
      </c>
      <c r="N1265" s="841" t="s">
        <v>732</v>
      </c>
      <c r="O1265" s="841">
        <v>94980</v>
      </c>
      <c r="P1265" s="841">
        <v>94980</v>
      </c>
      <c r="Q1265" s="841">
        <v>17610</v>
      </c>
      <c r="R1265" s="841">
        <v>22610</v>
      </c>
      <c r="S1265" s="841"/>
      <c r="T1265" s="841"/>
      <c r="U1265" s="841"/>
      <c r="V1265" s="841" t="s">
        <v>1003</v>
      </c>
      <c r="W1265" s="841">
        <v>2</v>
      </c>
      <c r="X1265" s="841"/>
    </row>
    <row r="1266" spans="1:24" ht="12.75" customHeight="1">
      <c r="A1266" s="841">
        <v>2004</v>
      </c>
      <c r="B1266" s="841">
        <v>2840</v>
      </c>
      <c r="C1266" s="841" t="s">
        <v>726</v>
      </c>
      <c r="D1266" s="841" t="s">
        <v>919</v>
      </c>
      <c r="E1266" s="841">
        <v>40600</v>
      </c>
      <c r="F1266" s="841" t="s">
        <v>102</v>
      </c>
      <c r="G1266" s="841" t="s">
        <v>2265</v>
      </c>
      <c r="H1266" s="832" t="s">
        <v>2262</v>
      </c>
      <c r="I1266" s="841"/>
      <c r="J1266" s="841" t="s">
        <v>730</v>
      </c>
      <c r="K1266" s="841">
        <v>5</v>
      </c>
      <c r="L1266" s="841" t="s">
        <v>1077</v>
      </c>
      <c r="M1266" s="841">
        <v>0</v>
      </c>
      <c r="N1266" s="841" t="s">
        <v>732</v>
      </c>
      <c r="O1266" s="841">
        <v>94980</v>
      </c>
      <c r="P1266" s="841">
        <v>94980</v>
      </c>
      <c r="Q1266" s="841">
        <v>17610</v>
      </c>
      <c r="R1266" s="841">
        <v>22610</v>
      </c>
      <c r="S1266" s="841"/>
      <c r="T1266" s="841"/>
      <c r="U1266" s="841"/>
      <c r="V1266" s="841" t="s">
        <v>1003</v>
      </c>
      <c r="W1266" s="841">
        <v>5</v>
      </c>
      <c r="X1266" s="841"/>
    </row>
    <row r="1267" spans="1:24" ht="12.75" customHeight="1">
      <c r="A1267" s="841">
        <v>2004</v>
      </c>
      <c r="B1267" s="841">
        <v>2840</v>
      </c>
      <c r="C1267" s="841" t="s">
        <v>726</v>
      </c>
      <c r="D1267" s="841" t="s">
        <v>919</v>
      </c>
      <c r="E1267" s="841">
        <v>40601</v>
      </c>
      <c r="F1267" s="841" t="s">
        <v>102</v>
      </c>
      <c r="G1267" s="841" t="s">
        <v>2266</v>
      </c>
      <c r="H1267" s="832" t="s">
        <v>2262</v>
      </c>
      <c r="I1267" s="841"/>
      <c r="J1267" s="841" t="s">
        <v>730</v>
      </c>
      <c r="K1267" s="841">
        <v>10</v>
      </c>
      <c r="L1267" s="841" t="s">
        <v>1077</v>
      </c>
      <c r="M1267" s="841">
        <v>0</v>
      </c>
      <c r="N1267" s="841" t="s">
        <v>732</v>
      </c>
      <c r="O1267" s="841">
        <v>94980</v>
      </c>
      <c r="P1267" s="841">
        <v>94980</v>
      </c>
      <c r="Q1267" s="841">
        <v>17610</v>
      </c>
      <c r="R1267" s="841">
        <v>22610</v>
      </c>
      <c r="S1267" s="841"/>
      <c r="T1267" s="841"/>
      <c r="U1267" s="841"/>
      <c r="V1267" s="841" t="s">
        <v>1003</v>
      </c>
      <c r="W1267" s="841">
        <v>3</v>
      </c>
      <c r="X1267" s="841"/>
    </row>
    <row r="1268" spans="1:24" ht="12.75" customHeight="1">
      <c r="A1268" s="841">
        <v>1912</v>
      </c>
      <c r="B1268" s="841">
        <v>2840</v>
      </c>
      <c r="C1268" s="841" t="s">
        <v>726</v>
      </c>
      <c r="D1268" s="841" t="s">
        <v>923</v>
      </c>
      <c r="E1268" s="841">
        <v>40603</v>
      </c>
      <c r="F1268" s="841" t="s">
        <v>102</v>
      </c>
      <c r="G1268" s="841" t="s">
        <v>2267</v>
      </c>
      <c r="H1268" s="832" t="s">
        <v>2268</v>
      </c>
      <c r="I1268" s="841"/>
      <c r="J1268" s="841" t="s">
        <v>730</v>
      </c>
      <c r="K1268" s="841">
        <v>4</v>
      </c>
      <c r="L1268" s="841" t="s">
        <v>1116</v>
      </c>
      <c r="M1268" s="841">
        <v>43600</v>
      </c>
      <c r="N1268" s="841" t="s">
        <v>732</v>
      </c>
      <c r="O1268" s="841">
        <v>94980</v>
      </c>
      <c r="P1268" s="841">
        <v>51380</v>
      </c>
      <c r="Q1268" s="841">
        <v>9180</v>
      </c>
      <c r="R1268" s="841">
        <v>8350</v>
      </c>
      <c r="S1268" s="841"/>
      <c r="T1268" s="841"/>
      <c r="U1268" s="841"/>
      <c r="V1268" s="841" t="s">
        <v>1003</v>
      </c>
      <c r="W1268" s="841">
        <v>2</v>
      </c>
      <c r="X1268" s="841"/>
    </row>
    <row r="1269" spans="1:24" ht="12.75" customHeight="1">
      <c r="A1269" s="841">
        <v>2004</v>
      </c>
      <c r="B1269" s="841">
        <v>2840</v>
      </c>
      <c r="C1269" s="841" t="s">
        <v>726</v>
      </c>
      <c r="D1269" s="841" t="s">
        <v>919</v>
      </c>
      <c r="E1269" s="841">
        <v>40606</v>
      </c>
      <c r="F1269" s="841" t="s">
        <v>102</v>
      </c>
      <c r="G1269" s="841" t="s">
        <v>2269</v>
      </c>
      <c r="H1269" s="832" t="s">
        <v>2270</v>
      </c>
      <c r="I1269" s="841"/>
      <c r="J1269" s="841" t="s">
        <v>730</v>
      </c>
      <c r="K1269" s="841">
        <v>3</v>
      </c>
      <c r="L1269" s="841" t="s">
        <v>1077</v>
      </c>
      <c r="M1269" s="841">
        <v>0</v>
      </c>
      <c r="N1269" s="841" t="s">
        <v>732</v>
      </c>
      <c r="O1269" s="841">
        <v>94980</v>
      </c>
      <c r="P1269" s="841">
        <v>94980</v>
      </c>
      <c r="Q1269" s="841">
        <v>17610</v>
      </c>
      <c r="R1269" s="841">
        <v>22610</v>
      </c>
      <c r="S1269" s="841"/>
      <c r="T1269" s="841"/>
      <c r="U1269" s="841"/>
      <c r="V1269" s="841" t="s">
        <v>1003</v>
      </c>
      <c r="W1269" s="841">
        <v>6</v>
      </c>
      <c r="X1269" s="841"/>
    </row>
    <row r="1270" spans="1:24" ht="12.75" customHeight="1">
      <c r="A1270" s="841">
        <v>3484</v>
      </c>
      <c r="B1270" s="841">
        <v>2840</v>
      </c>
      <c r="C1270" s="841" t="s">
        <v>726</v>
      </c>
      <c r="D1270" s="841" t="s">
        <v>919</v>
      </c>
      <c r="E1270" s="841">
        <v>40607</v>
      </c>
      <c r="F1270" s="841" t="s">
        <v>102</v>
      </c>
      <c r="G1270" s="841" t="s">
        <v>2271</v>
      </c>
      <c r="H1270" s="832" t="s">
        <v>2272</v>
      </c>
      <c r="I1270" s="841"/>
      <c r="J1270" s="841" t="s">
        <v>730</v>
      </c>
      <c r="K1270" s="841">
        <v>5</v>
      </c>
      <c r="L1270" s="841" t="s">
        <v>1077</v>
      </c>
      <c r="M1270" s="841">
        <v>0</v>
      </c>
      <c r="N1270" s="841" t="s">
        <v>732</v>
      </c>
      <c r="O1270" s="841">
        <v>94980</v>
      </c>
      <c r="P1270" s="841">
        <v>94980</v>
      </c>
      <c r="Q1270" s="841">
        <v>12420</v>
      </c>
      <c r="R1270" s="841">
        <v>12530</v>
      </c>
      <c r="S1270" s="841"/>
      <c r="T1270" s="841"/>
      <c r="U1270" s="841"/>
      <c r="V1270" s="841" t="s">
        <v>1003</v>
      </c>
      <c r="W1270" s="841">
        <v>2</v>
      </c>
      <c r="X1270" s="841"/>
    </row>
    <row r="1271" spans="1:24" ht="12.75" customHeight="1">
      <c r="A1271" s="841">
        <v>1350</v>
      </c>
      <c r="B1271" s="841">
        <v>2803</v>
      </c>
      <c r="C1271" s="841" t="s">
        <v>945</v>
      </c>
      <c r="D1271" s="841" t="s">
        <v>946</v>
      </c>
      <c r="E1271" s="841">
        <v>40614</v>
      </c>
      <c r="F1271" s="841" t="s">
        <v>102</v>
      </c>
      <c r="G1271" s="841" t="s">
        <v>2273</v>
      </c>
      <c r="H1271" s="832" t="s">
        <v>2274</v>
      </c>
      <c r="I1271" s="841"/>
      <c r="J1271" s="841" t="s">
        <v>730</v>
      </c>
      <c r="K1271" s="841">
        <v>3</v>
      </c>
      <c r="L1271" s="841" t="s">
        <v>731</v>
      </c>
      <c r="M1271" s="841">
        <v>43600</v>
      </c>
      <c r="N1271" s="841" t="s">
        <v>742</v>
      </c>
      <c r="O1271" s="841">
        <v>122380</v>
      </c>
      <c r="P1271" s="841">
        <v>78780</v>
      </c>
      <c r="Q1271" s="841">
        <v>17610</v>
      </c>
      <c r="R1271" s="841">
        <v>17000</v>
      </c>
      <c r="S1271" s="841"/>
      <c r="T1271" s="841"/>
      <c r="U1271" s="841"/>
      <c r="V1271" s="841" t="s">
        <v>1003</v>
      </c>
      <c r="W1271" s="841">
        <v>4</v>
      </c>
      <c r="X1271" s="841"/>
    </row>
    <row r="1272" spans="1:24" ht="12.75" customHeight="1">
      <c r="A1272" s="841">
        <v>1335</v>
      </c>
      <c r="B1272" s="841">
        <v>2832</v>
      </c>
      <c r="C1272" s="841" t="s">
        <v>1017</v>
      </c>
      <c r="D1272" s="841" t="s">
        <v>775</v>
      </c>
      <c r="E1272" s="841">
        <v>40619</v>
      </c>
      <c r="F1272" s="841" t="s">
        <v>102</v>
      </c>
      <c r="G1272" s="841" t="s">
        <v>2275</v>
      </c>
      <c r="H1272" s="832" t="s">
        <v>2255</v>
      </c>
      <c r="I1272" s="841"/>
      <c r="J1272" s="841" t="s">
        <v>730</v>
      </c>
      <c r="K1272" s="841">
        <v>3</v>
      </c>
      <c r="L1272" s="841" t="s">
        <v>731</v>
      </c>
      <c r="M1272" s="841">
        <v>43600</v>
      </c>
      <c r="N1272" s="841" t="s">
        <v>769</v>
      </c>
      <c r="O1272" s="841">
        <v>101540</v>
      </c>
      <c r="P1272" s="841">
        <v>57940</v>
      </c>
      <c r="Q1272" s="841">
        <v>17610</v>
      </c>
      <c r="R1272" s="841">
        <v>22610</v>
      </c>
      <c r="S1272" s="841"/>
      <c r="T1272" s="841"/>
      <c r="U1272" s="841"/>
      <c r="V1272" s="841" t="s">
        <v>1003</v>
      </c>
      <c r="W1272" s="841">
        <v>1</v>
      </c>
      <c r="X1272" s="841"/>
    </row>
    <row r="1273" spans="1:24" ht="12.75" customHeight="1">
      <c r="A1273" s="841">
        <v>1335</v>
      </c>
      <c r="B1273" s="841">
        <v>2832</v>
      </c>
      <c r="C1273" s="841" t="s">
        <v>1017</v>
      </c>
      <c r="D1273" s="841" t="s">
        <v>775</v>
      </c>
      <c r="E1273" s="841">
        <v>40620</v>
      </c>
      <c r="F1273" s="841" t="s">
        <v>102</v>
      </c>
      <c r="G1273" s="841" t="s">
        <v>2276</v>
      </c>
      <c r="H1273" s="832" t="s">
        <v>2255</v>
      </c>
      <c r="I1273" s="841"/>
      <c r="J1273" s="841" t="s">
        <v>730</v>
      </c>
      <c r="K1273" s="841">
        <v>5</v>
      </c>
      <c r="L1273" s="841" t="s">
        <v>731</v>
      </c>
      <c r="M1273" s="841">
        <v>43600</v>
      </c>
      <c r="N1273" s="841" t="s">
        <v>769</v>
      </c>
      <c r="O1273" s="841">
        <v>101540</v>
      </c>
      <c r="P1273" s="841">
        <v>57940</v>
      </c>
      <c r="Q1273" s="841">
        <v>17610</v>
      </c>
      <c r="R1273" s="841">
        <v>22610</v>
      </c>
      <c r="S1273" s="841"/>
      <c r="T1273" s="841"/>
      <c r="U1273" s="841"/>
      <c r="V1273" s="841" t="s">
        <v>1003</v>
      </c>
      <c r="W1273" s="841">
        <v>1</v>
      </c>
      <c r="X1273" s="841"/>
    </row>
    <row r="1274" spans="1:24" ht="12.75" customHeight="1">
      <c r="A1274" s="841">
        <v>3484</v>
      </c>
      <c r="B1274" s="841">
        <v>2839</v>
      </c>
      <c r="C1274" s="841" t="s">
        <v>1429</v>
      </c>
      <c r="D1274" s="841" t="s">
        <v>919</v>
      </c>
      <c r="E1274" s="841">
        <v>40624</v>
      </c>
      <c r="F1274" s="841" t="s">
        <v>102</v>
      </c>
      <c r="G1274" s="841" t="s">
        <v>2277</v>
      </c>
      <c r="H1274" s="832" t="s">
        <v>2278</v>
      </c>
      <c r="I1274" s="841"/>
      <c r="J1274" s="841" t="s">
        <v>730</v>
      </c>
      <c r="K1274" s="841">
        <v>2</v>
      </c>
      <c r="L1274" s="841" t="s">
        <v>1289</v>
      </c>
      <c r="M1274" s="841">
        <v>0</v>
      </c>
      <c r="N1274" s="841" t="s">
        <v>732</v>
      </c>
      <c r="O1274" s="841">
        <v>94980</v>
      </c>
      <c r="P1274" s="841">
        <v>94980</v>
      </c>
      <c r="Q1274" s="841">
        <v>12420</v>
      </c>
      <c r="R1274" s="841">
        <v>12530</v>
      </c>
      <c r="S1274" s="841"/>
      <c r="T1274" s="841"/>
      <c r="U1274" s="841"/>
      <c r="V1274" s="841" t="s">
        <v>1003</v>
      </c>
      <c r="W1274" s="841">
        <v>2</v>
      </c>
      <c r="X1274" s="841"/>
    </row>
    <row r="1275" spans="1:24" ht="12.75" customHeight="1">
      <c r="A1275" s="841">
        <v>1500</v>
      </c>
      <c r="B1275" s="841">
        <v>2823</v>
      </c>
      <c r="C1275" s="841" t="s">
        <v>856</v>
      </c>
      <c r="D1275" s="841" t="s">
        <v>740</v>
      </c>
      <c r="E1275" s="841">
        <v>40632</v>
      </c>
      <c r="F1275" s="841" t="s">
        <v>102</v>
      </c>
      <c r="G1275" s="841" t="s">
        <v>2279</v>
      </c>
      <c r="H1275" s="832" t="s">
        <v>2280</v>
      </c>
      <c r="I1275" s="841"/>
      <c r="J1275" s="841" t="s">
        <v>730</v>
      </c>
      <c r="K1275" s="841">
        <v>1</v>
      </c>
      <c r="L1275" s="841" t="s">
        <v>731</v>
      </c>
      <c r="M1275" s="841">
        <v>43600</v>
      </c>
      <c r="N1275" s="841" t="s">
        <v>747</v>
      </c>
      <c r="O1275" s="841">
        <v>109600</v>
      </c>
      <c r="P1275" s="841">
        <v>66000</v>
      </c>
      <c r="Q1275" s="841">
        <v>17610</v>
      </c>
      <c r="R1275" s="841">
        <v>22610</v>
      </c>
      <c r="S1275" s="841"/>
      <c r="T1275" s="841"/>
      <c r="U1275" s="841"/>
      <c r="V1275" s="841" t="s">
        <v>1003</v>
      </c>
      <c r="W1275" s="841">
        <v>2</v>
      </c>
      <c r="X1275" s="841"/>
    </row>
    <row r="1276" spans="1:24" ht="12.75" customHeight="1">
      <c r="A1276" s="841">
        <v>1500</v>
      </c>
      <c r="B1276" s="841">
        <v>2823</v>
      </c>
      <c r="C1276" s="841" t="s">
        <v>856</v>
      </c>
      <c r="D1276" s="841" t="s">
        <v>740</v>
      </c>
      <c r="E1276" s="841">
        <v>40635</v>
      </c>
      <c r="F1276" s="841" t="s">
        <v>102</v>
      </c>
      <c r="G1276" s="841" t="s">
        <v>2281</v>
      </c>
      <c r="H1276" s="832" t="s">
        <v>2282</v>
      </c>
      <c r="I1276" s="841"/>
      <c r="J1276" s="841" t="s">
        <v>730</v>
      </c>
      <c r="K1276" s="841">
        <v>3</v>
      </c>
      <c r="L1276" s="841" t="s">
        <v>731</v>
      </c>
      <c r="M1276" s="841">
        <v>43600</v>
      </c>
      <c r="N1276" s="841" t="s">
        <v>747</v>
      </c>
      <c r="O1276" s="841">
        <v>109600</v>
      </c>
      <c r="P1276" s="841">
        <v>66000</v>
      </c>
      <c r="Q1276" s="841">
        <v>17610</v>
      </c>
      <c r="R1276" s="841">
        <v>22610</v>
      </c>
      <c r="S1276" s="841"/>
      <c r="T1276" s="841"/>
      <c r="U1276" s="841"/>
      <c r="V1276" s="841" t="s">
        <v>1003</v>
      </c>
      <c r="W1276" s="841">
        <v>3</v>
      </c>
      <c r="X1276" s="841"/>
    </row>
    <row r="1277" spans="1:24" ht="12.75" customHeight="1">
      <c r="A1277" s="841">
        <v>1500</v>
      </c>
      <c r="B1277" s="841">
        <v>2823</v>
      </c>
      <c r="C1277" s="841" t="s">
        <v>856</v>
      </c>
      <c r="D1277" s="841" t="s">
        <v>740</v>
      </c>
      <c r="E1277" s="841">
        <v>40636</v>
      </c>
      <c r="F1277" s="841" t="s">
        <v>102</v>
      </c>
      <c r="G1277" s="841" t="s">
        <v>2283</v>
      </c>
      <c r="H1277" s="832" t="s">
        <v>2282</v>
      </c>
      <c r="I1277" s="841"/>
      <c r="J1277" s="841" t="s">
        <v>730</v>
      </c>
      <c r="K1277" s="841">
        <v>3</v>
      </c>
      <c r="L1277" s="841" t="s">
        <v>731</v>
      </c>
      <c r="M1277" s="841">
        <v>43600</v>
      </c>
      <c r="N1277" s="841" t="s">
        <v>747</v>
      </c>
      <c r="O1277" s="841">
        <v>109600</v>
      </c>
      <c r="P1277" s="841">
        <v>66000</v>
      </c>
      <c r="Q1277" s="841">
        <v>17610</v>
      </c>
      <c r="R1277" s="841">
        <v>22610</v>
      </c>
      <c r="S1277" s="841"/>
      <c r="T1277" s="841"/>
      <c r="U1277" s="841"/>
      <c r="V1277" s="841" t="s">
        <v>1003</v>
      </c>
      <c r="W1277" s="841">
        <v>3</v>
      </c>
      <c r="X1277" s="841"/>
    </row>
    <row r="1278" spans="1:24" ht="12.75" customHeight="1">
      <c r="A1278" s="841">
        <v>1500</v>
      </c>
      <c r="B1278" s="841">
        <v>2823</v>
      </c>
      <c r="C1278" s="841" t="s">
        <v>856</v>
      </c>
      <c r="D1278" s="841" t="s">
        <v>740</v>
      </c>
      <c r="E1278" s="841">
        <v>40637</v>
      </c>
      <c r="F1278" s="841" t="s">
        <v>102</v>
      </c>
      <c r="G1278" s="841" t="s">
        <v>2284</v>
      </c>
      <c r="H1278" s="832" t="s">
        <v>2282</v>
      </c>
      <c r="I1278" s="841"/>
      <c r="J1278" s="841" t="s">
        <v>730</v>
      </c>
      <c r="K1278" s="841">
        <v>5</v>
      </c>
      <c r="L1278" s="841" t="s">
        <v>731</v>
      </c>
      <c r="M1278" s="841">
        <v>43600</v>
      </c>
      <c r="N1278" s="841" t="s">
        <v>747</v>
      </c>
      <c r="O1278" s="841">
        <v>109600</v>
      </c>
      <c r="P1278" s="841">
        <v>66000</v>
      </c>
      <c r="Q1278" s="841">
        <v>17610</v>
      </c>
      <c r="R1278" s="841">
        <v>22610</v>
      </c>
      <c r="S1278" s="841"/>
      <c r="T1278" s="841"/>
      <c r="U1278" s="841"/>
      <c r="V1278" s="841" t="s">
        <v>1003</v>
      </c>
      <c r="W1278" s="841">
        <v>3</v>
      </c>
      <c r="X1278" s="841"/>
    </row>
    <row r="1279" spans="1:24" ht="12.75" customHeight="1">
      <c r="A1279" s="841">
        <v>1500</v>
      </c>
      <c r="B1279" s="841">
        <v>2823</v>
      </c>
      <c r="C1279" s="841" t="s">
        <v>856</v>
      </c>
      <c r="D1279" s="841" t="s">
        <v>740</v>
      </c>
      <c r="E1279" s="841">
        <v>40638</v>
      </c>
      <c r="F1279" s="841" t="s">
        <v>102</v>
      </c>
      <c r="G1279" s="841" t="s">
        <v>2285</v>
      </c>
      <c r="H1279" s="832" t="s">
        <v>2282</v>
      </c>
      <c r="I1279" s="841"/>
      <c r="J1279" s="841" t="s">
        <v>730</v>
      </c>
      <c r="K1279" s="841">
        <v>2</v>
      </c>
      <c r="L1279" s="841" t="s">
        <v>731</v>
      </c>
      <c r="M1279" s="841">
        <v>43600</v>
      </c>
      <c r="N1279" s="841" t="s">
        <v>747</v>
      </c>
      <c r="O1279" s="841">
        <v>109600</v>
      </c>
      <c r="P1279" s="841">
        <v>66000</v>
      </c>
      <c r="Q1279" s="841">
        <v>17610</v>
      </c>
      <c r="R1279" s="841">
        <v>22610</v>
      </c>
      <c r="S1279" s="841"/>
      <c r="T1279" s="841"/>
      <c r="U1279" s="841"/>
      <c r="V1279" s="841" t="s">
        <v>1003</v>
      </c>
      <c r="W1279" s="841">
        <v>3</v>
      </c>
      <c r="X1279" s="841"/>
    </row>
    <row r="1280" spans="1:24" ht="12.75" customHeight="1">
      <c r="A1280" s="841">
        <v>16</v>
      </c>
      <c r="B1280" s="841">
        <v>2824</v>
      </c>
      <c r="C1280" s="841" t="s">
        <v>1097</v>
      </c>
      <c r="D1280" s="841" t="s">
        <v>767</v>
      </c>
      <c r="E1280" s="841">
        <v>40645</v>
      </c>
      <c r="F1280" s="841" t="s">
        <v>102</v>
      </c>
      <c r="G1280" s="841" t="s">
        <v>2286</v>
      </c>
      <c r="H1280" s="832" t="s">
        <v>2287</v>
      </c>
      <c r="I1280" s="841"/>
      <c r="J1280" s="841" t="s">
        <v>730</v>
      </c>
      <c r="K1280" s="841">
        <v>30</v>
      </c>
      <c r="L1280" s="841" t="s">
        <v>731</v>
      </c>
      <c r="M1280" s="841">
        <v>43600</v>
      </c>
      <c r="N1280" s="841" t="s">
        <v>817</v>
      </c>
      <c r="O1280" s="841">
        <v>164010</v>
      </c>
      <c r="P1280" s="841">
        <v>120410</v>
      </c>
      <c r="Q1280" s="841">
        <v>17610</v>
      </c>
      <c r="R1280" s="841">
        <v>22610</v>
      </c>
      <c r="S1280" s="841"/>
      <c r="T1280" s="841"/>
      <c r="U1280" s="841"/>
      <c r="V1280" s="841" t="s">
        <v>1003</v>
      </c>
      <c r="W1280" s="841">
        <v>2</v>
      </c>
      <c r="X1280" s="841"/>
    </row>
    <row r="1281" spans="1:24" ht="12.75" customHeight="1">
      <c r="A1281" s="841">
        <v>1220</v>
      </c>
      <c r="B1281" s="841">
        <v>2807</v>
      </c>
      <c r="C1281" s="841" t="s">
        <v>739</v>
      </c>
      <c r="D1281" s="841" t="s">
        <v>740</v>
      </c>
      <c r="E1281" s="841">
        <v>40648</v>
      </c>
      <c r="F1281" s="841" t="s">
        <v>102</v>
      </c>
      <c r="G1281" s="841" t="s">
        <v>2288</v>
      </c>
      <c r="H1281" s="832" t="s">
        <v>2289</v>
      </c>
      <c r="I1281" s="841"/>
      <c r="J1281" s="841" t="s">
        <v>730</v>
      </c>
      <c r="K1281" s="841">
        <v>3</v>
      </c>
      <c r="L1281" s="841" t="s">
        <v>731</v>
      </c>
      <c r="M1281" s="841">
        <v>43600</v>
      </c>
      <c r="N1281" s="841" t="s">
        <v>742</v>
      </c>
      <c r="O1281" s="841">
        <v>122380</v>
      </c>
      <c r="P1281" s="841">
        <v>78780</v>
      </c>
      <c r="Q1281" s="841">
        <v>17610</v>
      </c>
      <c r="R1281" s="841">
        <v>22610</v>
      </c>
      <c r="S1281" s="841"/>
      <c r="T1281" s="841"/>
      <c r="U1281" s="841"/>
      <c r="V1281" s="841" t="s">
        <v>1003</v>
      </c>
      <c r="W1281" s="841">
        <v>1</v>
      </c>
      <c r="X1281" s="841"/>
    </row>
    <row r="1282" spans="1:24" ht="12.75" customHeight="1">
      <c r="A1282" s="841">
        <v>1335</v>
      </c>
      <c r="B1282" s="841">
        <v>2832</v>
      </c>
      <c r="C1282" s="841" t="s">
        <v>1017</v>
      </c>
      <c r="D1282" s="841" t="s">
        <v>775</v>
      </c>
      <c r="E1282" s="841">
        <v>40649</v>
      </c>
      <c r="F1282" s="841" t="s">
        <v>102</v>
      </c>
      <c r="G1282" s="841" t="s">
        <v>2290</v>
      </c>
      <c r="H1282" s="832" t="s">
        <v>2255</v>
      </c>
      <c r="I1282" s="841"/>
      <c r="J1282" s="841" t="s">
        <v>730</v>
      </c>
      <c r="K1282" s="841">
        <v>3</v>
      </c>
      <c r="L1282" s="841" t="s">
        <v>731</v>
      </c>
      <c r="M1282" s="841">
        <v>43600</v>
      </c>
      <c r="N1282" s="841" t="s">
        <v>769</v>
      </c>
      <c r="O1282" s="841">
        <v>101540</v>
      </c>
      <c r="P1282" s="841">
        <v>57940</v>
      </c>
      <c r="Q1282" s="841">
        <v>17610</v>
      </c>
      <c r="R1282" s="841">
        <v>22610</v>
      </c>
      <c r="S1282" s="841"/>
      <c r="T1282" s="841"/>
      <c r="U1282" s="841"/>
      <c r="V1282" s="841" t="s">
        <v>1003</v>
      </c>
      <c r="W1282" s="841">
        <v>1</v>
      </c>
      <c r="X1282" s="841"/>
    </row>
    <row r="1283" spans="1:24" ht="12.75" customHeight="1">
      <c r="A1283" s="841">
        <v>1912</v>
      </c>
      <c r="B1283" s="841">
        <v>2840</v>
      </c>
      <c r="C1283" s="841" t="s">
        <v>726</v>
      </c>
      <c r="D1283" s="841" t="s">
        <v>923</v>
      </c>
      <c r="E1283" s="841">
        <v>40653</v>
      </c>
      <c r="F1283" s="841" t="s">
        <v>102</v>
      </c>
      <c r="G1283" s="841" t="s">
        <v>2291</v>
      </c>
      <c r="H1283" s="832" t="s">
        <v>2292</v>
      </c>
      <c r="I1283" s="841"/>
      <c r="J1283" s="841" t="s">
        <v>730</v>
      </c>
      <c r="K1283" s="841">
        <v>2</v>
      </c>
      <c r="L1283" s="841" t="s">
        <v>731</v>
      </c>
      <c r="M1283" s="841">
        <v>43600</v>
      </c>
      <c r="N1283" s="841" t="s">
        <v>732</v>
      </c>
      <c r="O1283" s="841">
        <v>94980</v>
      </c>
      <c r="P1283" s="841">
        <v>51380</v>
      </c>
      <c r="Q1283" s="841">
        <v>9180</v>
      </c>
      <c r="R1283" s="841">
        <v>8350</v>
      </c>
      <c r="S1283" s="841"/>
      <c r="T1283" s="841"/>
      <c r="U1283" s="841"/>
      <c r="V1283" s="841" t="s">
        <v>1003</v>
      </c>
      <c r="W1283" s="841">
        <v>2</v>
      </c>
      <c r="X1283" s="841"/>
    </row>
    <row r="1284" spans="1:24" ht="12.75" customHeight="1">
      <c r="A1284" s="841">
        <v>1145</v>
      </c>
      <c r="B1284" s="841">
        <v>2839</v>
      </c>
      <c r="C1284" s="841" t="s">
        <v>1429</v>
      </c>
      <c r="D1284" s="841" t="s">
        <v>775</v>
      </c>
      <c r="E1284" s="841">
        <v>40655</v>
      </c>
      <c r="F1284" s="841" t="s">
        <v>102</v>
      </c>
      <c r="G1284" s="841" t="s">
        <v>2293</v>
      </c>
      <c r="H1284" s="832" t="s">
        <v>2294</v>
      </c>
      <c r="I1284" s="841"/>
      <c r="J1284" s="841" t="s">
        <v>730</v>
      </c>
      <c r="K1284" s="841">
        <v>2</v>
      </c>
      <c r="L1284" s="841" t="s">
        <v>1116</v>
      </c>
      <c r="M1284" s="841">
        <v>43600</v>
      </c>
      <c r="N1284" s="841" t="s">
        <v>732</v>
      </c>
      <c r="O1284" s="841">
        <v>94980</v>
      </c>
      <c r="P1284" s="841">
        <v>51380</v>
      </c>
      <c r="Q1284" s="841">
        <v>17610</v>
      </c>
      <c r="R1284" s="841">
        <v>22610</v>
      </c>
      <c r="S1284" s="841"/>
      <c r="T1284" s="841"/>
      <c r="U1284" s="841"/>
      <c r="V1284" s="841" t="s">
        <v>1003</v>
      </c>
      <c r="W1284" s="841">
        <v>11</v>
      </c>
      <c r="X1284" s="841"/>
    </row>
    <row r="1285" spans="1:24" ht="12.75" customHeight="1">
      <c r="A1285" s="841">
        <v>1145</v>
      </c>
      <c r="B1285" s="841">
        <v>2840</v>
      </c>
      <c r="C1285" s="841" t="s">
        <v>726</v>
      </c>
      <c r="D1285" s="841" t="s">
        <v>775</v>
      </c>
      <c r="E1285" s="841">
        <v>40658</v>
      </c>
      <c r="F1285" s="841" t="s">
        <v>102</v>
      </c>
      <c r="G1285" s="841" t="s">
        <v>2295</v>
      </c>
      <c r="H1285" s="832" t="s">
        <v>2296</v>
      </c>
      <c r="I1285" s="841"/>
      <c r="J1285" s="841" t="s">
        <v>730</v>
      </c>
      <c r="K1285" s="841">
        <v>1</v>
      </c>
      <c r="L1285" s="841" t="s">
        <v>731</v>
      </c>
      <c r="M1285" s="841">
        <v>43600</v>
      </c>
      <c r="N1285" s="841" t="s">
        <v>732</v>
      </c>
      <c r="O1285" s="841">
        <v>94980</v>
      </c>
      <c r="P1285" s="841">
        <v>51380</v>
      </c>
      <c r="Q1285" s="841">
        <v>17610</v>
      </c>
      <c r="R1285" s="841">
        <v>22610</v>
      </c>
      <c r="S1285" s="841"/>
      <c r="T1285" s="841"/>
      <c r="U1285" s="841"/>
      <c r="V1285" s="841" t="s">
        <v>1003</v>
      </c>
      <c r="W1285" s="841">
        <v>4</v>
      </c>
      <c r="X1285" s="841"/>
    </row>
    <row r="1286" spans="1:24" ht="12.75" customHeight="1">
      <c r="A1286" s="841">
        <v>1500</v>
      </c>
      <c r="B1286" s="841">
        <v>2823</v>
      </c>
      <c r="C1286" s="841" t="s">
        <v>856</v>
      </c>
      <c r="D1286" s="841" t="s">
        <v>740</v>
      </c>
      <c r="E1286" s="841">
        <v>40664</v>
      </c>
      <c r="F1286" s="841" t="s">
        <v>102</v>
      </c>
      <c r="G1286" s="841" t="s">
        <v>2297</v>
      </c>
      <c r="H1286" s="832" t="s">
        <v>2298</v>
      </c>
      <c r="I1286" s="841"/>
      <c r="J1286" s="841" t="s">
        <v>730</v>
      </c>
      <c r="K1286" s="841">
        <v>3</v>
      </c>
      <c r="L1286" s="841" t="s">
        <v>731</v>
      </c>
      <c r="M1286" s="841">
        <v>43600</v>
      </c>
      <c r="N1286" s="841" t="s">
        <v>747</v>
      </c>
      <c r="O1286" s="841">
        <v>109600</v>
      </c>
      <c r="P1286" s="841">
        <v>66000</v>
      </c>
      <c r="Q1286" s="841">
        <v>17610</v>
      </c>
      <c r="R1286" s="841">
        <v>22610</v>
      </c>
      <c r="S1286" s="841"/>
      <c r="T1286" s="841"/>
      <c r="U1286" s="841"/>
      <c r="V1286" s="841" t="s">
        <v>1003</v>
      </c>
      <c r="W1286" s="841">
        <v>3</v>
      </c>
      <c r="X1286" s="841"/>
    </row>
    <row r="1287" spans="1:24" ht="12.75" customHeight="1">
      <c r="A1287" s="841">
        <v>1500</v>
      </c>
      <c r="B1287" s="841">
        <v>2823</v>
      </c>
      <c r="C1287" s="841" t="s">
        <v>856</v>
      </c>
      <c r="D1287" s="841" t="s">
        <v>740</v>
      </c>
      <c r="E1287" s="841">
        <v>40665</v>
      </c>
      <c r="F1287" s="841" t="s">
        <v>102</v>
      </c>
      <c r="G1287" s="841" t="s">
        <v>2299</v>
      </c>
      <c r="H1287" s="832" t="s">
        <v>2300</v>
      </c>
      <c r="I1287" s="841"/>
      <c r="J1287" s="841" t="s">
        <v>730</v>
      </c>
      <c r="K1287" s="841">
        <v>3</v>
      </c>
      <c r="L1287" s="841" t="s">
        <v>731</v>
      </c>
      <c r="M1287" s="841">
        <v>43600</v>
      </c>
      <c r="N1287" s="841" t="s">
        <v>747</v>
      </c>
      <c r="O1287" s="841">
        <v>109600</v>
      </c>
      <c r="P1287" s="841">
        <v>66000</v>
      </c>
      <c r="Q1287" s="841">
        <v>17610</v>
      </c>
      <c r="R1287" s="841">
        <v>22610</v>
      </c>
      <c r="S1287" s="841"/>
      <c r="T1287" s="841"/>
      <c r="U1287" s="841"/>
      <c r="V1287" s="841" t="s">
        <v>1003</v>
      </c>
      <c r="W1287" s="841">
        <v>3</v>
      </c>
      <c r="X1287" s="841"/>
    </row>
    <row r="1288" spans="1:24" ht="12.75" customHeight="1">
      <c r="A1288" s="841">
        <v>1500</v>
      </c>
      <c r="B1288" s="841">
        <v>2823</v>
      </c>
      <c r="C1288" s="841" t="s">
        <v>856</v>
      </c>
      <c r="D1288" s="841" t="s">
        <v>740</v>
      </c>
      <c r="E1288" s="841">
        <v>40666</v>
      </c>
      <c r="F1288" s="841" t="s">
        <v>102</v>
      </c>
      <c r="G1288" s="841" t="s">
        <v>2301</v>
      </c>
      <c r="H1288" s="832" t="s">
        <v>2302</v>
      </c>
      <c r="I1288" s="841"/>
      <c r="J1288" s="841" t="s">
        <v>730</v>
      </c>
      <c r="K1288" s="841">
        <v>3</v>
      </c>
      <c r="L1288" s="841" t="s">
        <v>731</v>
      </c>
      <c r="M1288" s="841">
        <v>43600</v>
      </c>
      <c r="N1288" s="841" t="s">
        <v>747</v>
      </c>
      <c r="O1288" s="841">
        <v>109600</v>
      </c>
      <c r="P1288" s="841">
        <v>66000</v>
      </c>
      <c r="Q1288" s="841">
        <v>17610</v>
      </c>
      <c r="R1288" s="841">
        <v>22610</v>
      </c>
      <c r="S1288" s="841"/>
      <c r="T1288" s="841"/>
      <c r="U1288" s="841"/>
      <c r="V1288" s="841" t="s">
        <v>1003</v>
      </c>
      <c r="W1288" s="841">
        <v>3</v>
      </c>
      <c r="X1288" s="841"/>
    </row>
    <row r="1289" spans="1:24" ht="12.75" customHeight="1">
      <c r="A1289" s="841">
        <v>1500</v>
      </c>
      <c r="B1289" s="841">
        <v>2823</v>
      </c>
      <c r="C1289" s="841" t="s">
        <v>856</v>
      </c>
      <c r="D1289" s="841" t="s">
        <v>740</v>
      </c>
      <c r="E1289" s="841">
        <v>40667</v>
      </c>
      <c r="F1289" s="841" t="s">
        <v>102</v>
      </c>
      <c r="G1289" s="841" t="s">
        <v>2303</v>
      </c>
      <c r="H1289" s="832" t="s">
        <v>2302</v>
      </c>
      <c r="I1289" s="841"/>
      <c r="J1289" s="841" t="s">
        <v>730</v>
      </c>
      <c r="K1289" s="841">
        <v>3</v>
      </c>
      <c r="L1289" s="841" t="s">
        <v>731</v>
      </c>
      <c r="M1289" s="841">
        <v>43600</v>
      </c>
      <c r="N1289" s="841" t="s">
        <v>747</v>
      </c>
      <c r="O1289" s="841">
        <v>109600</v>
      </c>
      <c r="P1289" s="841">
        <v>66000</v>
      </c>
      <c r="Q1289" s="841">
        <v>17610</v>
      </c>
      <c r="R1289" s="841">
        <v>22610</v>
      </c>
      <c r="S1289" s="841"/>
      <c r="T1289" s="841"/>
      <c r="U1289" s="841"/>
      <c r="V1289" s="841" t="s">
        <v>1003</v>
      </c>
      <c r="W1289" s="841">
        <v>3</v>
      </c>
      <c r="X1289" s="841"/>
    </row>
    <row r="1290" spans="1:24" ht="12.75" customHeight="1">
      <c r="A1290" s="841">
        <v>1500</v>
      </c>
      <c r="B1290" s="841">
        <v>2823</v>
      </c>
      <c r="C1290" s="841" t="s">
        <v>856</v>
      </c>
      <c r="D1290" s="841" t="s">
        <v>740</v>
      </c>
      <c r="E1290" s="841">
        <v>40669</v>
      </c>
      <c r="F1290" s="841" t="s">
        <v>102</v>
      </c>
      <c r="G1290" s="841" t="s">
        <v>2304</v>
      </c>
      <c r="H1290" s="832" t="s">
        <v>2298</v>
      </c>
      <c r="I1290" s="841"/>
      <c r="J1290" s="841" t="s">
        <v>730</v>
      </c>
      <c r="K1290" s="841">
        <v>3</v>
      </c>
      <c r="L1290" s="841" t="s">
        <v>731</v>
      </c>
      <c r="M1290" s="841">
        <v>43600</v>
      </c>
      <c r="N1290" s="841" t="s">
        <v>747</v>
      </c>
      <c r="O1290" s="841">
        <v>109600</v>
      </c>
      <c r="P1290" s="841">
        <v>66000</v>
      </c>
      <c r="Q1290" s="841">
        <v>17610</v>
      </c>
      <c r="R1290" s="841">
        <v>22610</v>
      </c>
      <c r="S1290" s="841"/>
      <c r="T1290" s="841"/>
      <c r="U1290" s="841"/>
      <c r="V1290" s="841" t="s">
        <v>1003</v>
      </c>
      <c r="W1290" s="841">
        <v>3</v>
      </c>
      <c r="X1290" s="841"/>
    </row>
    <row r="1291" spans="1:24" ht="12.75" customHeight="1">
      <c r="A1291" s="841">
        <v>1500</v>
      </c>
      <c r="B1291" s="841">
        <v>2823</v>
      </c>
      <c r="C1291" s="841" t="s">
        <v>856</v>
      </c>
      <c r="D1291" s="841" t="s">
        <v>740</v>
      </c>
      <c r="E1291" s="841">
        <v>40672</v>
      </c>
      <c r="F1291" s="841" t="s">
        <v>102</v>
      </c>
      <c r="G1291" s="841" t="s">
        <v>2305</v>
      </c>
      <c r="H1291" s="832" t="s">
        <v>2298</v>
      </c>
      <c r="I1291" s="841"/>
      <c r="J1291" s="841" t="s">
        <v>730</v>
      </c>
      <c r="K1291" s="841">
        <v>3</v>
      </c>
      <c r="L1291" s="841" t="s">
        <v>731</v>
      </c>
      <c r="M1291" s="841">
        <v>43600</v>
      </c>
      <c r="N1291" s="841" t="s">
        <v>747</v>
      </c>
      <c r="O1291" s="841">
        <v>109600</v>
      </c>
      <c r="P1291" s="841">
        <v>66000</v>
      </c>
      <c r="Q1291" s="841">
        <v>17610</v>
      </c>
      <c r="R1291" s="841">
        <v>22610</v>
      </c>
      <c r="S1291" s="841"/>
      <c r="T1291" s="841"/>
      <c r="U1291" s="841"/>
      <c r="V1291" s="841" t="s">
        <v>1003</v>
      </c>
      <c r="W1291" s="841">
        <v>3</v>
      </c>
      <c r="X1291" s="841"/>
    </row>
    <row r="1292" spans="1:24" ht="12.75" customHeight="1">
      <c r="A1292" s="841">
        <v>1500</v>
      </c>
      <c r="B1292" s="841">
        <v>2823</v>
      </c>
      <c r="C1292" s="841" t="s">
        <v>856</v>
      </c>
      <c r="D1292" s="841" t="s">
        <v>740</v>
      </c>
      <c r="E1292" s="841">
        <v>40673</v>
      </c>
      <c r="F1292" s="841" t="s">
        <v>102</v>
      </c>
      <c r="G1292" s="841" t="s">
        <v>2306</v>
      </c>
      <c r="H1292" s="832" t="s">
        <v>2298</v>
      </c>
      <c r="I1292" s="841"/>
      <c r="J1292" s="841" t="s">
        <v>730</v>
      </c>
      <c r="K1292" s="841">
        <v>3</v>
      </c>
      <c r="L1292" s="841" t="s">
        <v>731</v>
      </c>
      <c r="M1292" s="841">
        <v>43600</v>
      </c>
      <c r="N1292" s="841" t="s">
        <v>747</v>
      </c>
      <c r="O1292" s="841">
        <v>109600</v>
      </c>
      <c r="P1292" s="841">
        <v>66000</v>
      </c>
      <c r="Q1292" s="841">
        <v>17610</v>
      </c>
      <c r="R1292" s="841">
        <v>22610</v>
      </c>
      <c r="S1292" s="841"/>
      <c r="T1292" s="841"/>
      <c r="U1292" s="841"/>
      <c r="V1292" s="841" t="s">
        <v>1003</v>
      </c>
      <c r="W1292" s="841">
        <v>3</v>
      </c>
      <c r="X1292" s="841"/>
    </row>
    <row r="1293" spans="1:24" ht="12.75" customHeight="1">
      <c r="A1293" s="841">
        <v>1500</v>
      </c>
      <c r="B1293" s="841">
        <v>2823</v>
      </c>
      <c r="C1293" s="841" t="s">
        <v>856</v>
      </c>
      <c r="D1293" s="841" t="s">
        <v>740</v>
      </c>
      <c r="E1293" s="841">
        <v>40674</v>
      </c>
      <c r="F1293" s="841" t="s">
        <v>102</v>
      </c>
      <c r="G1293" s="841" t="s">
        <v>2307</v>
      </c>
      <c r="H1293" s="832" t="s">
        <v>2298</v>
      </c>
      <c r="I1293" s="841"/>
      <c r="J1293" s="841" t="s">
        <v>730</v>
      </c>
      <c r="K1293" s="841">
        <v>3</v>
      </c>
      <c r="L1293" s="841" t="s">
        <v>731</v>
      </c>
      <c r="M1293" s="841">
        <v>43600</v>
      </c>
      <c r="N1293" s="841" t="s">
        <v>747</v>
      </c>
      <c r="O1293" s="841">
        <v>109600</v>
      </c>
      <c r="P1293" s="841">
        <v>66000</v>
      </c>
      <c r="Q1293" s="841">
        <v>17610</v>
      </c>
      <c r="R1293" s="841">
        <v>22610</v>
      </c>
      <c r="S1293" s="841"/>
      <c r="T1293" s="841"/>
      <c r="U1293" s="841"/>
      <c r="V1293" s="841" t="s">
        <v>1003</v>
      </c>
      <c r="W1293" s="841">
        <v>3</v>
      </c>
      <c r="X1293" s="841"/>
    </row>
    <row r="1294" spans="1:24" ht="12.75" customHeight="1">
      <c r="A1294" s="841">
        <v>1390</v>
      </c>
      <c r="B1294" s="841">
        <v>2833</v>
      </c>
      <c r="C1294" s="841" t="s">
        <v>1466</v>
      </c>
      <c r="D1294" s="841" t="s">
        <v>946</v>
      </c>
      <c r="E1294" s="841">
        <v>40679</v>
      </c>
      <c r="F1294" s="841" t="s">
        <v>102</v>
      </c>
      <c r="G1294" s="841" t="s">
        <v>2308</v>
      </c>
      <c r="H1294" s="832" t="s">
        <v>2309</v>
      </c>
      <c r="I1294" s="841"/>
      <c r="J1294" s="841" t="s">
        <v>730</v>
      </c>
      <c r="K1294" s="841">
        <v>5</v>
      </c>
      <c r="L1294" s="841" t="s">
        <v>731</v>
      </c>
      <c r="M1294" s="841">
        <v>43600</v>
      </c>
      <c r="N1294" s="841" t="s">
        <v>843</v>
      </c>
      <c r="O1294" s="841">
        <v>149210</v>
      </c>
      <c r="P1294" s="841">
        <v>105610</v>
      </c>
      <c r="Q1294" s="841">
        <v>17610</v>
      </c>
      <c r="R1294" s="841">
        <v>22610</v>
      </c>
      <c r="S1294" s="841"/>
      <c r="T1294" s="841"/>
      <c r="U1294" s="841"/>
      <c r="V1294" s="841" t="s">
        <v>1003</v>
      </c>
      <c r="W1294" s="841">
        <v>5</v>
      </c>
      <c r="X1294" s="841"/>
    </row>
    <row r="1295" spans="1:24" ht="12.75" customHeight="1">
      <c r="A1295" s="841">
        <v>1500</v>
      </c>
      <c r="B1295" s="841">
        <v>2823</v>
      </c>
      <c r="C1295" s="841" t="s">
        <v>856</v>
      </c>
      <c r="D1295" s="841" t="s">
        <v>740</v>
      </c>
      <c r="E1295" s="841">
        <v>40682</v>
      </c>
      <c r="F1295" s="841" t="s">
        <v>102</v>
      </c>
      <c r="G1295" s="841" t="s">
        <v>2310</v>
      </c>
      <c r="H1295" s="832" t="s">
        <v>2311</v>
      </c>
      <c r="I1295" s="841"/>
      <c r="J1295" s="841" t="s">
        <v>730</v>
      </c>
      <c r="K1295" s="841">
        <v>3</v>
      </c>
      <c r="L1295" s="841" t="s">
        <v>731</v>
      </c>
      <c r="M1295" s="841">
        <v>43600</v>
      </c>
      <c r="N1295" s="841" t="s">
        <v>747</v>
      </c>
      <c r="O1295" s="841">
        <v>109600</v>
      </c>
      <c r="P1295" s="841">
        <v>66000</v>
      </c>
      <c r="Q1295" s="841">
        <v>17610</v>
      </c>
      <c r="R1295" s="841">
        <v>22610</v>
      </c>
      <c r="S1295" s="841"/>
      <c r="T1295" s="841"/>
      <c r="U1295" s="841"/>
      <c r="V1295" s="841" t="s">
        <v>1003</v>
      </c>
      <c r="W1295" s="841">
        <v>3</v>
      </c>
      <c r="X1295" s="841"/>
    </row>
    <row r="1296" spans="1:24" ht="12.75" customHeight="1">
      <c r="A1296" s="841">
        <v>1280</v>
      </c>
      <c r="B1296" s="841">
        <v>2826</v>
      </c>
      <c r="C1296" s="841" t="s">
        <v>824</v>
      </c>
      <c r="D1296" s="841" t="s">
        <v>740</v>
      </c>
      <c r="E1296" s="841">
        <v>40684</v>
      </c>
      <c r="F1296" s="841" t="s">
        <v>102</v>
      </c>
      <c r="G1296" s="841" t="s">
        <v>2312</v>
      </c>
      <c r="H1296" s="832" t="s">
        <v>2313</v>
      </c>
      <c r="I1296" s="841"/>
      <c r="J1296" s="841" t="s">
        <v>730</v>
      </c>
      <c r="K1296" s="841">
        <v>5</v>
      </c>
      <c r="L1296" s="841" t="s">
        <v>731</v>
      </c>
      <c r="M1296" s="841">
        <v>43600</v>
      </c>
      <c r="N1296" s="841" t="s">
        <v>747</v>
      </c>
      <c r="O1296" s="841">
        <v>109600</v>
      </c>
      <c r="P1296" s="841">
        <v>66000</v>
      </c>
      <c r="Q1296" s="841">
        <v>17610</v>
      </c>
      <c r="R1296" s="841">
        <v>22610</v>
      </c>
      <c r="S1296" s="841"/>
      <c r="T1296" s="841"/>
      <c r="U1296" s="841"/>
      <c r="V1296" s="841" t="s">
        <v>1003</v>
      </c>
      <c r="W1296" s="841">
        <v>1</v>
      </c>
      <c r="X1296" s="841"/>
    </row>
    <row r="1297" spans="1:24" ht="12.75" customHeight="1">
      <c r="A1297" s="841">
        <v>1280</v>
      </c>
      <c r="B1297" s="841">
        <v>2826</v>
      </c>
      <c r="C1297" s="841" t="s">
        <v>824</v>
      </c>
      <c r="D1297" s="841" t="s">
        <v>740</v>
      </c>
      <c r="E1297" s="841">
        <v>40685</v>
      </c>
      <c r="F1297" s="841" t="s">
        <v>102</v>
      </c>
      <c r="G1297" s="841" t="s">
        <v>2314</v>
      </c>
      <c r="H1297" s="832" t="s">
        <v>2313</v>
      </c>
      <c r="I1297" s="841"/>
      <c r="J1297" s="841" t="s">
        <v>730</v>
      </c>
      <c r="K1297" s="841">
        <v>5</v>
      </c>
      <c r="L1297" s="841" t="s">
        <v>731</v>
      </c>
      <c r="M1297" s="841">
        <v>43600</v>
      </c>
      <c r="N1297" s="841" t="s">
        <v>747</v>
      </c>
      <c r="O1297" s="841">
        <v>109600</v>
      </c>
      <c r="P1297" s="841">
        <v>66000</v>
      </c>
      <c r="Q1297" s="841">
        <v>17610</v>
      </c>
      <c r="R1297" s="841">
        <v>22610</v>
      </c>
      <c r="S1297" s="841"/>
      <c r="T1297" s="841"/>
      <c r="U1297" s="841"/>
      <c r="V1297" s="841" t="s">
        <v>1003</v>
      </c>
      <c r="W1297" s="841">
        <v>1</v>
      </c>
      <c r="X1297" s="841"/>
    </row>
    <row r="1298" spans="1:24" ht="12.75" customHeight="1">
      <c r="A1298" s="841">
        <v>1500</v>
      </c>
      <c r="B1298" s="841">
        <v>2823</v>
      </c>
      <c r="C1298" s="841" t="s">
        <v>856</v>
      </c>
      <c r="D1298" s="841" t="s">
        <v>740</v>
      </c>
      <c r="E1298" s="841">
        <v>40686</v>
      </c>
      <c r="F1298" s="841" t="s">
        <v>102</v>
      </c>
      <c r="G1298" s="841" t="s">
        <v>2315</v>
      </c>
      <c r="H1298" s="832" t="s">
        <v>2311</v>
      </c>
      <c r="I1298" s="841"/>
      <c r="J1298" s="841" t="s">
        <v>730</v>
      </c>
      <c r="K1298" s="841">
        <v>3</v>
      </c>
      <c r="L1298" s="841" t="s">
        <v>731</v>
      </c>
      <c r="M1298" s="841">
        <v>43600</v>
      </c>
      <c r="N1298" s="841" t="s">
        <v>747</v>
      </c>
      <c r="O1298" s="841">
        <v>109600</v>
      </c>
      <c r="P1298" s="841">
        <v>66000</v>
      </c>
      <c r="Q1298" s="841">
        <v>17610</v>
      </c>
      <c r="R1298" s="841">
        <v>22610</v>
      </c>
      <c r="S1298" s="841"/>
      <c r="T1298" s="841"/>
      <c r="U1298" s="841"/>
      <c r="V1298" s="841" t="s">
        <v>1003</v>
      </c>
      <c r="W1298" s="841">
        <v>3</v>
      </c>
      <c r="X1298" s="841"/>
    </row>
    <row r="1299" spans="1:24" ht="12.75" customHeight="1">
      <c r="A1299" s="841">
        <v>1390</v>
      </c>
      <c r="B1299" s="841">
        <v>2803</v>
      </c>
      <c r="C1299" s="841" t="s">
        <v>945</v>
      </c>
      <c r="D1299" s="841" t="s">
        <v>946</v>
      </c>
      <c r="E1299" s="841">
        <v>40697</v>
      </c>
      <c r="F1299" s="841" t="s">
        <v>102</v>
      </c>
      <c r="G1299" s="841" t="s">
        <v>2316</v>
      </c>
      <c r="H1299" s="832" t="s">
        <v>2317</v>
      </c>
      <c r="I1299" s="841"/>
      <c r="J1299" s="841" t="s">
        <v>730</v>
      </c>
      <c r="K1299" s="841">
        <v>1</v>
      </c>
      <c r="L1299" s="841" t="s">
        <v>731</v>
      </c>
      <c r="M1299" s="841">
        <v>43600</v>
      </c>
      <c r="N1299" s="841" t="s">
        <v>742</v>
      </c>
      <c r="O1299" s="841">
        <v>122380</v>
      </c>
      <c r="P1299" s="841">
        <v>78780</v>
      </c>
      <c r="Q1299" s="841">
        <v>17610</v>
      </c>
      <c r="R1299" s="841">
        <v>22610</v>
      </c>
      <c r="S1299" s="841"/>
      <c r="T1299" s="841"/>
      <c r="U1299" s="841"/>
      <c r="V1299" s="841" t="s">
        <v>1003</v>
      </c>
      <c r="W1299" s="841">
        <v>2</v>
      </c>
      <c r="X1299" s="841"/>
    </row>
    <row r="1300" spans="1:24" ht="12.75" customHeight="1">
      <c r="A1300" s="841">
        <v>1390</v>
      </c>
      <c r="B1300" s="841">
        <v>2803</v>
      </c>
      <c r="C1300" s="841" t="s">
        <v>945</v>
      </c>
      <c r="D1300" s="841" t="s">
        <v>946</v>
      </c>
      <c r="E1300" s="841">
        <v>40698</v>
      </c>
      <c r="F1300" s="841" t="s">
        <v>102</v>
      </c>
      <c r="G1300" s="841" t="s">
        <v>2318</v>
      </c>
      <c r="H1300" s="832" t="s">
        <v>2317</v>
      </c>
      <c r="I1300" s="841"/>
      <c r="J1300" s="841" t="s">
        <v>730</v>
      </c>
      <c r="K1300" s="841">
        <v>1</v>
      </c>
      <c r="L1300" s="841" t="s">
        <v>731</v>
      </c>
      <c r="M1300" s="841">
        <v>43600</v>
      </c>
      <c r="N1300" s="841" t="s">
        <v>742</v>
      </c>
      <c r="O1300" s="841">
        <v>122380</v>
      </c>
      <c r="P1300" s="841">
        <v>78780</v>
      </c>
      <c r="Q1300" s="841">
        <v>17610</v>
      </c>
      <c r="R1300" s="841">
        <v>22610</v>
      </c>
      <c r="S1300" s="841"/>
      <c r="T1300" s="841"/>
      <c r="U1300" s="841"/>
      <c r="V1300" s="841" t="s">
        <v>1003</v>
      </c>
      <c r="W1300" s="841">
        <v>2</v>
      </c>
      <c r="X1300" s="841"/>
    </row>
    <row r="1301" spans="1:24" ht="12.75" customHeight="1">
      <c r="A1301" s="841">
        <v>1390</v>
      </c>
      <c r="B1301" s="841">
        <v>2803</v>
      </c>
      <c r="C1301" s="841" t="s">
        <v>945</v>
      </c>
      <c r="D1301" s="841" t="s">
        <v>946</v>
      </c>
      <c r="E1301" s="841">
        <v>40699</v>
      </c>
      <c r="F1301" s="841" t="s">
        <v>102</v>
      </c>
      <c r="G1301" s="841" t="s">
        <v>2319</v>
      </c>
      <c r="H1301" s="832" t="s">
        <v>2317</v>
      </c>
      <c r="I1301" s="841"/>
      <c r="J1301" s="841" t="s">
        <v>730</v>
      </c>
      <c r="K1301" s="841">
        <v>1</v>
      </c>
      <c r="L1301" s="841" t="s">
        <v>731</v>
      </c>
      <c r="M1301" s="841">
        <v>43600</v>
      </c>
      <c r="N1301" s="841" t="s">
        <v>742</v>
      </c>
      <c r="O1301" s="841">
        <v>122380</v>
      </c>
      <c r="P1301" s="841">
        <v>78780</v>
      </c>
      <c r="Q1301" s="841">
        <v>17610</v>
      </c>
      <c r="R1301" s="841">
        <v>22610</v>
      </c>
      <c r="S1301" s="841"/>
      <c r="T1301" s="841"/>
      <c r="U1301" s="841"/>
      <c r="V1301" s="841" t="s">
        <v>1003</v>
      </c>
      <c r="W1301" s="841">
        <v>2</v>
      </c>
      <c r="X1301" s="841"/>
    </row>
    <row r="1302" spans="1:24" ht="12.75" customHeight="1">
      <c r="A1302" s="841">
        <v>1500</v>
      </c>
      <c r="B1302" s="841">
        <v>2823</v>
      </c>
      <c r="C1302" s="841" t="s">
        <v>856</v>
      </c>
      <c r="D1302" s="841" t="s">
        <v>740</v>
      </c>
      <c r="E1302" s="841">
        <v>40706</v>
      </c>
      <c r="F1302" s="841" t="s">
        <v>102</v>
      </c>
      <c r="G1302" s="841" t="s">
        <v>2320</v>
      </c>
      <c r="H1302" s="832" t="s">
        <v>2274</v>
      </c>
      <c r="I1302" s="841"/>
      <c r="J1302" s="841" t="s">
        <v>730</v>
      </c>
      <c r="K1302" s="841">
        <v>2</v>
      </c>
      <c r="L1302" s="841" t="s">
        <v>731</v>
      </c>
      <c r="M1302" s="841">
        <v>43600</v>
      </c>
      <c r="N1302" s="841" t="s">
        <v>747</v>
      </c>
      <c r="O1302" s="841">
        <v>109600</v>
      </c>
      <c r="P1302" s="841">
        <v>66000</v>
      </c>
      <c r="Q1302" s="841">
        <v>17610</v>
      </c>
      <c r="R1302" s="841">
        <v>22610</v>
      </c>
      <c r="S1302" s="841"/>
      <c r="T1302" s="841"/>
      <c r="U1302" s="841"/>
      <c r="V1302" s="841" t="s">
        <v>1003</v>
      </c>
      <c r="W1302" s="841">
        <v>6</v>
      </c>
      <c r="X1302" s="841"/>
    </row>
    <row r="1303" spans="1:24" ht="12.75" customHeight="1">
      <c r="A1303" s="841">
        <v>1605</v>
      </c>
      <c r="B1303" s="841">
        <v>2813</v>
      </c>
      <c r="C1303" s="841" t="s">
        <v>766</v>
      </c>
      <c r="D1303" s="841" t="s">
        <v>767</v>
      </c>
      <c r="E1303" s="841">
        <v>40713</v>
      </c>
      <c r="F1303" s="841" t="s">
        <v>102</v>
      </c>
      <c r="G1303" s="841" t="s">
        <v>2321</v>
      </c>
      <c r="H1303" s="832" t="s">
        <v>2155</v>
      </c>
      <c r="I1303" s="841"/>
      <c r="J1303" s="841" t="s">
        <v>730</v>
      </c>
      <c r="K1303" s="841">
        <v>5</v>
      </c>
      <c r="L1303" s="841" t="s">
        <v>731</v>
      </c>
      <c r="M1303" s="841">
        <v>43600</v>
      </c>
      <c r="N1303" s="841" t="s">
        <v>769</v>
      </c>
      <c r="O1303" s="841">
        <v>101540</v>
      </c>
      <c r="P1303" s="841">
        <v>57940</v>
      </c>
      <c r="Q1303" s="841">
        <v>17610</v>
      </c>
      <c r="R1303" s="841">
        <v>17000</v>
      </c>
      <c r="S1303" s="841"/>
      <c r="T1303" s="841"/>
      <c r="U1303" s="841"/>
      <c r="V1303" s="841" t="s">
        <v>1003</v>
      </c>
      <c r="W1303" s="841">
        <v>3</v>
      </c>
      <c r="X1303" s="841"/>
    </row>
    <row r="1304" spans="1:24" ht="12.75" customHeight="1">
      <c r="A1304" s="841">
        <v>1580</v>
      </c>
      <c r="B1304" s="841">
        <v>2813</v>
      </c>
      <c r="C1304" s="841" t="s">
        <v>766</v>
      </c>
      <c r="D1304" s="841" t="s">
        <v>767</v>
      </c>
      <c r="E1304" s="841">
        <v>40718</v>
      </c>
      <c r="F1304" s="841" t="s">
        <v>102</v>
      </c>
      <c r="G1304" s="841" t="s">
        <v>2322</v>
      </c>
      <c r="H1304" s="832" t="s">
        <v>2155</v>
      </c>
      <c r="I1304" s="841"/>
      <c r="J1304" s="841" t="s">
        <v>730</v>
      </c>
      <c r="K1304" s="841">
        <v>5</v>
      </c>
      <c r="L1304" s="841" t="s">
        <v>731</v>
      </c>
      <c r="M1304" s="841">
        <v>43600</v>
      </c>
      <c r="N1304" s="841" t="s">
        <v>769</v>
      </c>
      <c r="O1304" s="841">
        <v>101540</v>
      </c>
      <c r="P1304" s="841">
        <v>57940</v>
      </c>
      <c r="Q1304" s="841">
        <v>17610</v>
      </c>
      <c r="R1304" s="841">
        <v>17000</v>
      </c>
      <c r="S1304" s="841"/>
      <c r="T1304" s="841"/>
      <c r="U1304" s="841"/>
      <c r="V1304" s="841" t="s">
        <v>1003</v>
      </c>
      <c r="W1304" s="841">
        <v>2</v>
      </c>
      <c r="X1304" s="841"/>
    </row>
    <row r="1305" spans="1:24" ht="12.75" customHeight="1">
      <c r="A1305" s="841">
        <v>1580</v>
      </c>
      <c r="B1305" s="841">
        <v>2813</v>
      </c>
      <c r="C1305" s="841" t="s">
        <v>766</v>
      </c>
      <c r="D1305" s="841" t="s">
        <v>767</v>
      </c>
      <c r="E1305" s="841">
        <v>40720</v>
      </c>
      <c r="F1305" s="841" t="s">
        <v>102</v>
      </c>
      <c r="G1305" s="841" t="s">
        <v>2323</v>
      </c>
      <c r="H1305" s="832" t="s">
        <v>2155</v>
      </c>
      <c r="I1305" s="841"/>
      <c r="J1305" s="841" t="s">
        <v>730</v>
      </c>
      <c r="K1305" s="841">
        <v>5</v>
      </c>
      <c r="L1305" s="841" t="s">
        <v>731</v>
      </c>
      <c r="M1305" s="841">
        <v>43600</v>
      </c>
      <c r="N1305" s="841" t="s">
        <v>769</v>
      </c>
      <c r="O1305" s="841">
        <v>101540</v>
      </c>
      <c r="P1305" s="841">
        <v>57940</v>
      </c>
      <c r="Q1305" s="841">
        <v>17610</v>
      </c>
      <c r="R1305" s="841">
        <v>17000</v>
      </c>
      <c r="S1305" s="841"/>
      <c r="T1305" s="841"/>
      <c r="U1305" s="841"/>
      <c r="V1305" s="841" t="s">
        <v>1003</v>
      </c>
      <c r="W1305" s="841">
        <v>2</v>
      </c>
      <c r="X1305" s="841"/>
    </row>
    <row r="1306" spans="1:24" ht="12.75" customHeight="1">
      <c r="A1306" s="841">
        <v>1325</v>
      </c>
      <c r="B1306" s="841">
        <v>2830</v>
      </c>
      <c r="C1306" s="841" t="s">
        <v>1027</v>
      </c>
      <c r="D1306" s="841" t="s">
        <v>775</v>
      </c>
      <c r="E1306" s="841">
        <v>40727</v>
      </c>
      <c r="F1306" s="841" t="s">
        <v>102</v>
      </c>
      <c r="G1306" s="841" t="s">
        <v>2324</v>
      </c>
      <c r="H1306" s="832" t="s">
        <v>2325</v>
      </c>
      <c r="I1306" s="841"/>
      <c r="J1306" s="841" t="s">
        <v>730</v>
      </c>
      <c r="K1306" s="841">
        <v>5</v>
      </c>
      <c r="L1306" s="841" t="s">
        <v>731</v>
      </c>
      <c r="M1306" s="841">
        <v>43600</v>
      </c>
      <c r="N1306" s="841" t="s">
        <v>1029</v>
      </c>
      <c r="O1306" s="841">
        <v>135650</v>
      </c>
      <c r="P1306" s="841">
        <v>92050</v>
      </c>
      <c r="Q1306" s="841">
        <v>17610</v>
      </c>
      <c r="R1306" s="841">
        <v>22610</v>
      </c>
      <c r="S1306" s="841"/>
      <c r="T1306" s="841"/>
      <c r="U1306" s="841"/>
      <c r="V1306" s="841" t="s">
        <v>1003</v>
      </c>
      <c r="W1306" s="841">
        <v>3</v>
      </c>
      <c r="X1306" s="841"/>
    </row>
    <row r="1307" spans="1:24" ht="12.75" customHeight="1">
      <c r="A1307" s="841">
        <v>1325</v>
      </c>
      <c r="B1307" s="841">
        <v>2830</v>
      </c>
      <c r="C1307" s="841" t="s">
        <v>1027</v>
      </c>
      <c r="D1307" s="841" t="s">
        <v>775</v>
      </c>
      <c r="E1307" s="841">
        <v>40737</v>
      </c>
      <c r="F1307" s="841" t="s">
        <v>102</v>
      </c>
      <c r="G1307" s="841" t="s">
        <v>2326</v>
      </c>
      <c r="H1307" s="832" t="s">
        <v>2325</v>
      </c>
      <c r="I1307" s="841"/>
      <c r="J1307" s="841" t="s">
        <v>730</v>
      </c>
      <c r="K1307" s="841">
        <v>5</v>
      </c>
      <c r="L1307" s="841" t="s">
        <v>731</v>
      </c>
      <c r="M1307" s="841">
        <v>43600</v>
      </c>
      <c r="N1307" s="841" t="s">
        <v>1029</v>
      </c>
      <c r="O1307" s="841">
        <v>135650</v>
      </c>
      <c r="P1307" s="841">
        <v>92050</v>
      </c>
      <c r="Q1307" s="841">
        <v>17610</v>
      </c>
      <c r="R1307" s="841">
        <v>22610</v>
      </c>
      <c r="S1307" s="841"/>
      <c r="T1307" s="841"/>
      <c r="U1307" s="841"/>
      <c r="V1307" s="841" t="s">
        <v>1003</v>
      </c>
      <c r="W1307" s="841">
        <v>3</v>
      </c>
      <c r="X1307" s="841"/>
    </row>
    <row r="1308" spans="1:24" ht="12.75" customHeight="1">
      <c r="A1308" s="841">
        <v>1605</v>
      </c>
      <c r="B1308" s="841">
        <v>2813</v>
      </c>
      <c r="C1308" s="841" t="s">
        <v>766</v>
      </c>
      <c r="D1308" s="841" t="s">
        <v>767</v>
      </c>
      <c r="E1308" s="841">
        <v>40742</v>
      </c>
      <c r="F1308" s="841" t="s">
        <v>102</v>
      </c>
      <c r="G1308" s="841" t="s">
        <v>2327</v>
      </c>
      <c r="H1308" s="832" t="s">
        <v>2328</v>
      </c>
      <c r="I1308" s="841"/>
      <c r="J1308" s="841" t="s">
        <v>730</v>
      </c>
      <c r="K1308" s="841">
        <v>4</v>
      </c>
      <c r="L1308" s="841" t="s">
        <v>731</v>
      </c>
      <c r="M1308" s="841">
        <v>43600</v>
      </c>
      <c r="N1308" s="841" t="s">
        <v>769</v>
      </c>
      <c r="O1308" s="841">
        <v>101540</v>
      </c>
      <c r="P1308" s="841">
        <v>57940</v>
      </c>
      <c r="Q1308" s="841">
        <v>17610</v>
      </c>
      <c r="R1308" s="841">
        <v>17000</v>
      </c>
      <c r="S1308" s="841"/>
      <c r="T1308" s="841"/>
      <c r="U1308" s="841"/>
      <c r="V1308" s="841" t="s">
        <v>1003</v>
      </c>
      <c r="W1308" s="841">
        <v>2</v>
      </c>
      <c r="X1308" s="841"/>
    </row>
    <row r="1309" spans="1:24" ht="12.75" customHeight="1">
      <c r="A1309" s="841">
        <v>1912</v>
      </c>
      <c r="B1309" s="841">
        <v>2840</v>
      </c>
      <c r="C1309" s="841" t="s">
        <v>726</v>
      </c>
      <c r="D1309" s="841" t="s">
        <v>923</v>
      </c>
      <c r="E1309" s="841">
        <v>40748</v>
      </c>
      <c r="F1309" s="841" t="s">
        <v>102</v>
      </c>
      <c r="G1309" s="841" t="s">
        <v>2329</v>
      </c>
      <c r="H1309" s="832" t="s">
        <v>2330</v>
      </c>
      <c r="I1309" s="841"/>
      <c r="J1309" s="841" t="s">
        <v>730</v>
      </c>
      <c r="K1309" s="841">
        <v>1</v>
      </c>
      <c r="L1309" s="841" t="s">
        <v>1116</v>
      </c>
      <c r="M1309" s="841">
        <v>43600</v>
      </c>
      <c r="N1309" s="841" t="s">
        <v>732</v>
      </c>
      <c r="O1309" s="841">
        <v>94980</v>
      </c>
      <c r="P1309" s="841">
        <v>51380</v>
      </c>
      <c r="Q1309" s="841">
        <v>9180</v>
      </c>
      <c r="R1309" s="841">
        <v>8350</v>
      </c>
      <c r="S1309" s="841"/>
      <c r="T1309" s="841"/>
      <c r="U1309" s="841"/>
      <c r="V1309" s="841" t="s">
        <v>1003</v>
      </c>
      <c r="W1309" s="841">
        <v>6</v>
      </c>
      <c r="X1309" s="841"/>
    </row>
    <row r="1310" spans="1:24" ht="12.75" customHeight="1">
      <c r="A1310" s="841">
        <v>1912</v>
      </c>
      <c r="B1310" s="841">
        <v>2840</v>
      </c>
      <c r="C1310" s="841" t="s">
        <v>726</v>
      </c>
      <c r="D1310" s="841" t="s">
        <v>923</v>
      </c>
      <c r="E1310" s="841">
        <v>40749</v>
      </c>
      <c r="F1310" s="841" t="s">
        <v>102</v>
      </c>
      <c r="G1310" s="841" t="s">
        <v>2331</v>
      </c>
      <c r="H1310" s="832" t="s">
        <v>2330</v>
      </c>
      <c r="I1310" s="841"/>
      <c r="J1310" s="841" t="s">
        <v>730</v>
      </c>
      <c r="K1310" s="841">
        <v>1</v>
      </c>
      <c r="L1310" s="841" t="s">
        <v>1116</v>
      </c>
      <c r="M1310" s="841">
        <v>43600</v>
      </c>
      <c r="N1310" s="841" t="s">
        <v>732</v>
      </c>
      <c r="O1310" s="841">
        <v>94980</v>
      </c>
      <c r="P1310" s="841">
        <v>51380</v>
      </c>
      <c r="Q1310" s="841">
        <v>9180</v>
      </c>
      <c r="R1310" s="841">
        <v>8350</v>
      </c>
      <c r="S1310" s="841"/>
      <c r="T1310" s="841"/>
      <c r="U1310" s="841"/>
      <c r="V1310" s="841" t="s">
        <v>1003</v>
      </c>
      <c r="W1310" s="841">
        <v>9</v>
      </c>
      <c r="X1310" s="841"/>
    </row>
    <row r="1311" spans="1:24" ht="12.75" customHeight="1">
      <c r="A1311" s="841">
        <v>1912</v>
      </c>
      <c r="B1311" s="841">
        <v>2840</v>
      </c>
      <c r="C1311" s="841" t="s">
        <v>726</v>
      </c>
      <c r="D1311" s="841" t="s">
        <v>923</v>
      </c>
      <c r="E1311" s="841">
        <v>40750</v>
      </c>
      <c r="F1311" s="841" t="s">
        <v>102</v>
      </c>
      <c r="G1311" s="841" t="s">
        <v>2332</v>
      </c>
      <c r="H1311" s="832" t="s">
        <v>2330</v>
      </c>
      <c r="I1311" s="841"/>
      <c r="J1311" s="841" t="s">
        <v>730</v>
      </c>
      <c r="K1311" s="841">
        <v>1</v>
      </c>
      <c r="L1311" s="841" t="s">
        <v>1116</v>
      </c>
      <c r="M1311" s="841">
        <v>43600</v>
      </c>
      <c r="N1311" s="841" t="s">
        <v>732</v>
      </c>
      <c r="O1311" s="841">
        <v>94980</v>
      </c>
      <c r="P1311" s="841">
        <v>51380</v>
      </c>
      <c r="Q1311" s="841">
        <v>9180</v>
      </c>
      <c r="R1311" s="841">
        <v>8350</v>
      </c>
      <c r="S1311" s="841"/>
      <c r="T1311" s="841"/>
      <c r="U1311" s="841"/>
      <c r="V1311" s="841" t="s">
        <v>1003</v>
      </c>
      <c r="W1311" s="841">
        <v>7</v>
      </c>
      <c r="X1311" s="841"/>
    </row>
    <row r="1312" spans="1:24" ht="12.75" customHeight="1">
      <c r="A1312" s="841">
        <v>1912</v>
      </c>
      <c r="B1312" s="841">
        <v>2840</v>
      </c>
      <c r="C1312" s="841" t="s">
        <v>726</v>
      </c>
      <c r="D1312" s="841" t="s">
        <v>923</v>
      </c>
      <c r="E1312" s="841">
        <v>40752</v>
      </c>
      <c r="F1312" s="841" t="s">
        <v>102</v>
      </c>
      <c r="G1312" s="841" t="s">
        <v>2333</v>
      </c>
      <c r="H1312" s="832" t="s">
        <v>2330</v>
      </c>
      <c r="I1312" s="841"/>
      <c r="J1312" s="841" t="s">
        <v>730</v>
      </c>
      <c r="K1312" s="841">
        <v>1</v>
      </c>
      <c r="L1312" s="841" t="s">
        <v>731</v>
      </c>
      <c r="M1312" s="841">
        <v>43600</v>
      </c>
      <c r="N1312" s="841" t="s">
        <v>732</v>
      </c>
      <c r="O1312" s="841">
        <v>94980</v>
      </c>
      <c r="P1312" s="841">
        <v>51380</v>
      </c>
      <c r="Q1312" s="841">
        <v>9180</v>
      </c>
      <c r="R1312" s="841">
        <v>8350</v>
      </c>
      <c r="S1312" s="841"/>
      <c r="T1312" s="841"/>
      <c r="U1312" s="841"/>
      <c r="V1312" s="841" t="s">
        <v>1003</v>
      </c>
      <c r="W1312" s="841">
        <v>6</v>
      </c>
      <c r="X1312" s="841"/>
    </row>
    <row r="1313" spans="1:24" ht="12.75" customHeight="1">
      <c r="A1313" s="841">
        <v>1912</v>
      </c>
      <c r="B1313" s="841">
        <v>2840</v>
      </c>
      <c r="C1313" s="841" t="s">
        <v>726</v>
      </c>
      <c r="D1313" s="841" t="s">
        <v>923</v>
      </c>
      <c r="E1313" s="841">
        <v>40754</v>
      </c>
      <c r="F1313" s="841" t="s">
        <v>102</v>
      </c>
      <c r="G1313" s="841" t="s">
        <v>2334</v>
      </c>
      <c r="H1313" s="832" t="s">
        <v>2335</v>
      </c>
      <c r="I1313" s="841"/>
      <c r="J1313" s="841" t="s">
        <v>730</v>
      </c>
      <c r="K1313" s="841">
        <v>1</v>
      </c>
      <c r="L1313" s="841" t="s">
        <v>1116</v>
      </c>
      <c r="M1313" s="841">
        <v>43600</v>
      </c>
      <c r="N1313" s="841" t="s">
        <v>732</v>
      </c>
      <c r="O1313" s="841">
        <v>94980</v>
      </c>
      <c r="P1313" s="841">
        <v>51380</v>
      </c>
      <c r="Q1313" s="841">
        <v>9180</v>
      </c>
      <c r="R1313" s="841">
        <v>8350</v>
      </c>
      <c r="S1313" s="841"/>
      <c r="T1313" s="841"/>
      <c r="U1313" s="841"/>
      <c r="V1313" s="841" t="s">
        <v>1003</v>
      </c>
      <c r="W1313" s="841">
        <v>10</v>
      </c>
      <c r="X1313" s="841"/>
    </row>
    <row r="1314" spans="1:24" ht="12.75" customHeight="1">
      <c r="A1314" s="841">
        <v>1912</v>
      </c>
      <c r="B1314" s="841">
        <v>2840</v>
      </c>
      <c r="C1314" s="841" t="s">
        <v>726</v>
      </c>
      <c r="D1314" s="841" t="s">
        <v>923</v>
      </c>
      <c r="E1314" s="841">
        <v>40755</v>
      </c>
      <c r="F1314" s="841" t="s">
        <v>102</v>
      </c>
      <c r="G1314" s="841" t="s">
        <v>2336</v>
      </c>
      <c r="H1314" s="832" t="s">
        <v>2330</v>
      </c>
      <c r="I1314" s="841"/>
      <c r="J1314" s="841" t="s">
        <v>730</v>
      </c>
      <c r="K1314" s="841">
        <v>1</v>
      </c>
      <c r="L1314" s="841" t="s">
        <v>731</v>
      </c>
      <c r="M1314" s="841">
        <v>43600</v>
      </c>
      <c r="N1314" s="841" t="s">
        <v>732</v>
      </c>
      <c r="O1314" s="841">
        <v>94980</v>
      </c>
      <c r="P1314" s="841">
        <v>51380</v>
      </c>
      <c r="Q1314" s="841">
        <v>9180</v>
      </c>
      <c r="R1314" s="841">
        <v>8350</v>
      </c>
      <c r="S1314" s="841"/>
      <c r="T1314" s="841"/>
      <c r="U1314" s="841"/>
      <c r="V1314" s="841" t="s">
        <v>1003</v>
      </c>
      <c r="W1314" s="841">
        <v>6</v>
      </c>
      <c r="X1314" s="841"/>
    </row>
    <row r="1315" spans="1:24" ht="12.75" customHeight="1">
      <c r="A1315" s="841">
        <v>1605</v>
      </c>
      <c r="B1315" s="841">
        <v>2813</v>
      </c>
      <c r="C1315" s="841" t="s">
        <v>766</v>
      </c>
      <c r="D1315" s="841" t="s">
        <v>767</v>
      </c>
      <c r="E1315" s="841">
        <v>40762</v>
      </c>
      <c r="F1315" s="841" t="s">
        <v>102</v>
      </c>
      <c r="G1315" s="841" t="s">
        <v>2337</v>
      </c>
      <c r="H1315" s="832" t="s">
        <v>2338</v>
      </c>
      <c r="I1315" s="841"/>
      <c r="J1315" s="841" t="s">
        <v>730</v>
      </c>
      <c r="K1315" s="841">
        <v>3</v>
      </c>
      <c r="L1315" s="841" t="s">
        <v>731</v>
      </c>
      <c r="M1315" s="841">
        <v>43600</v>
      </c>
      <c r="N1315" s="841" t="s">
        <v>769</v>
      </c>
      <c r="O1315" s="841">
        <v>101540</v>
      </c>
      <c r="P1315" s="841">
        <v>57940</v>
      </c>
      <c r="Q1315" s="841">
        <v>17610</v>
      </c>
      <c r="R1315" s="841">
        <v>17000</v>
      </c>
      <c r="S1315" s="841"/>
      <c r="T1315" s="841"/>
      <c r="U1315" s="841"/>
      <c r="V1315" s="841" t="s">
        <v>1003</v>
      </c>
      <c r="W1315" s="841">
        <v>2</v>
      </c>
      <c r="X1315" s="841"/>
    </row>
    <row r="1316" spans="1:24" ht="12.75" customHeight="1">
      <c r="A1316" s="841">
        <v>1912</v>
      </c>
      <c r="B1316" s="841">
        <v>2840</v>
      </c>
      <c r="C1316" s="841" t="s">
        <v>726</v>
      </c>
      <c r="D1316" s="841" t="s">
        <v>923</v>
      </c>
      <c r="E1316" s="841">
        <v>40775</v>
      </c>
      <c r="F1316" s="841" t="s">
        <v>102</v>
      </c>
      <c r="G1316" s="841" t="s">
        <v>2339</v>
      </c>
      <c r="H1316" s="832" t="s">
        <v>2330</v>
      </c>
      <c r="I1316" s="841"/>
      <c r="J1316" s="841" t="s">
        <v>730</v>
      </c>
      <c r="K1316" s="841">
        <v>1</v>
      </c>
      <c r="L1316" s="841" t="s">
        <v>1116</v>
      </c>
      <c r="M1316" s="841">
        <v>43600</v>
      </c>
      <c r="N1316" s="841" t="s">
        <v>732</v>
      </c>
      <c r="O1316" s="841">
        <v>94980</v>
      </c>
      <c r="P1316" s="841">
        <v>51380</v>
      </c>
      <c r="Q1316" s="841">
        <v>9180</v>
      </c>
      <c r="R1316" s="841">
        <v>8350</v>
      </c>
      <c r="S1316" s="841"/>
      <c r="T1316" s="841"/>
      <c r="U1316" s="841"/>
      <c r="V1316" s="841" t="s">
        <v>1003</v>
      </c>
      <c r="W1316" s="841">
        <v>6</v>
      </c>
      <c r="X1316" s="841"/>
    </row>
    <row r="1317" spans="1:24" ht="12.75" customHeight="1">
      <c r="A1317" s="841">
        <v>1912</v>
      </c>
      <c r="B1317" s="841">
        <v>2840</v>
      </c>
      <c r="C1317" s="841" t="s">
        <v>726</v>
      </c>
      <c r="D1317" s="841" t="s">
        <v>923</v>
      </c>
      <c r="E1317" s="841">
        <v>40776</v>
      </c>
      <c r="F1317" s="841" t="s">
        <v>102</v>
      </c>
      <c r="G1317" s="841" t="s">
        <v>2340</v>
      </c>
      <c r="H1317" s="832" t="s">
        <v>2330</v>
      </c>
      <c r="I1317" s="841"/>
      <c r="J1317" s="841" t="s">
        <v>730</v>
      </c>
      <c r="K1317" s="841">
        <v>1</v>
      </c>
      <c r="L1317" s="841" t="s">
        <v>1116</v>
      </c>
      <c r="M1317" s="841">
        <v>43600</v>
      </c>
      <c r="N1317" s="841" t="s">
        <v>732</v>
      </c>
      <c r="O1317" s="841">
        <v>94980</v>
      </c>
      <c r="P1317" s="841">
        <v>51380</v>
      </c>
      <c r="Q1317" s="841">
        <v>9180</v>
      </c>
      <c r="R1317" s="841">
        <v>8350</v>
      </c>
      <c r="S1317" s="841"/>
      <c r="T1317" s="841"/>
      <c r="U1317" s="841"/>
      <c r="V1317" s="841" t="s">
        <v>1003</v>
      </c>
      <c r="W1317" s="841">
        <v>6</v>
      </c>
      <c r="X1317" s="841"/>
    </row>
    <row r="1318" spans="1:24" ht="12.75" customHeight="1">
      <c r="A1318" s="841">
        <v>1912</v>
      </c>
      <c r="B1318" s="841">
        <v>2840</v>
      </c>
      <c r="C1318" s="841" t="s">
        <v>726</v>
      </c>
      <c r="D1318" s="841" t="s">
        <v>923</v>
      </c>
      <c r="E1318" s="841">
        <v>40780</v>
      </c>
      <c r="F1318" s="841" t="s">
        <v>102</v>
      </c>
      <c r="G1318" s="841" t="s">
        <v>2341</v>
      </c>
      <c r="H1318" s="832" t="s">
        <v>2342</v>
      </c>
      <c r="I1318" s="841"/>
      <c r="J1318" s="841" t="s">
        <v>730</v>
      </c>
      <c r="K1318" s="841">
        <v>2</v>
      </c>
      <c r="L1318" s="841" t="s">
        <v>1116</v>
      </c>
      <c r="M1318" s="841">
        <v>43600</v>
      </c>
      <c r="N1318" s="841" t="s">
        <v>732</v>
      </c>
      <c r="O1318" s="841">
        <v>94980</v>
      </c>
      <c r="P1318" s="841">
        <v>51380</v>
      </c>
      <c r="Q1318" s="841">
        <v>9180</v>
      </c>
      <c r="R1318" s="841">
        <v>8350</v>
      </c>
      <c r="S1318" s="841"/>
      <c r="T1318" s="841"/>
      <c r="U1318" s="841"/>
      <c r="V1318" s="841" t="s">
        <v>1003</v>
      </c>
      <c r="W1318" s="841">
        <v>1</v>
      </c>
      <c r="X1318" s="841"/>
    </row>
    <row r="1319" spans="1:24" ht="12.75" customHeight="1">
      <c r="A1319" s="841">
        <v>1720</v>
      </c>
      <c r="B1319" s="841">
        <v>2841</v>
      </c>
      <c r="C1319" s="841" t="s">
        <v>735</v>
      </c>
      <c r="D1319" s="841" t="s">
        <v>727</v>
      </c>
      <c r="E1319" s="841">
        <v>40781</v>
      </c>
      <c r="F1319" s="841" t="s">
        <v>102</v>
      </c>
      <c r="G1319" s="841" t="s">
        <v>2343</v>
      </c>
      <c r="H1319" s="832" t="s">
        <v>2344</v>
      </c>
      <c r="I1319" s="832"/>
      <c r="J1319" s="841" t="s">
        <v>730</v>
      </c>
      <c r="K1319" s="841">
        <v>2</v>
      </c>
      <c r="L1319" s="841" t="s">
        <v>731</v>
      </c>
      <c r="M1319" s="841">
        <v>43600</v>
      </c>
      <c r="N1319" s="841" t="s">
        <v>732</v>
      </c>
      <c r="O1319" s="841">
        <v>94980</v>
      </c>
      <c r="P1319" s="841">
        <v>51380</v>
      </c>
      <c r="Q1319" s="841">
        <v>17610</v>
      </c>
      <c r="R1319" s="841">
        <v>29240</v>
      </c>
      <c r="S1319" s="841"/>
      <c r="T1319" s="841"/>
      <c r="U1319" s="841"/>
      <c r="V1319" s="841" t="s">
        <v>1003</v>
      </c>
      <c r="W1319" s="841">
        <v>7</v>
      </c>
      <c r="X1319" s="841"/>
    </row>
    <row r="1320" spans="1:24" ht="12.75" customHeight="1">
      <c r="A1320" s="841">
        <v>1912</v>
      </c>
      <c r="B1320" s="841">
        <v>2840</v>
      </c>
      <c r="C1320" s="841" t="s">
        <v>726</v>
      </c>
      <c r="D1320" s="841" t="s">
        <v>923</v>
      </c>
      <c r="E1320" s="841">
        <v>40782</v>
      </c>
      <c r="F1320" s="841" t="s">
        <v>102</v>
      </c>
      <c r="G1320" s="841" t="s">
        <v>2345</v>
      </c>
      <c r="H1320" s="832" t="s">
        <v>2346</v>
      </c>
      <c r="I1320" s="841"/>
      <c r="J1320" s="841" t="s">
        <v>730</v>
      </c>
      <c r="K1320" s="841">
        <v>2</v>
      </c>
      <c r="L1320" s="841" t="s">
        <v>731</v>
      </c>
      <c r="M1320" s="841">
        <v>43600</v>
      </c>
      <c r="N1320" s="841" t="s">
        <v>732</v>
      </c>
      <c r="O1320" s="841">
        <v>94980</v>
      </c>
      <c r="P1320" s="841">
        <v>51380</v>
      </c>
      <c r="Q1320" s="841">
        <v>9180</v>
      </c>
      <c r="R1320" s="841">
        <v>8350</v>
      </c>
      <c r="S1320" s="841"/>
      <c r="T1320" s="841"/>
      <c r="U1320" s="841"/>
      <c r="V1320" s="841" t="s">
        <v>1003</v>
      </c>
      <c r="W1320" s="841">
        <v>2</v>
      </c>
      <c r="X1320" s="841"/>
    </row>
    <row r="1321" spans="1:24" ht="12.75" customHeight="1">
      <c r="A1321" s="841">
        <v>1912</v>
      </c>
      <c r="B1321" s="841">
        <v>2840</v>
      </c>
      <c r="C1321" s="841" t="s">
        <v>726</v>
      </c>
      <c r="D1321" s="841" t="s">
        <v>923</v>
      </c>
      <c r="E1321" s="841">
        <v>40783</v>
      </c>
      <c r="F1321" s="841" t="s">
        <v>102</v>
      </c>
      <c r="G1321" s="841" t="s">
        <v>2347</v>
      </c>
      <c r="H1321" s="832" t="s">
        <v>2346</v>
      </c>
      <c r="I1321" s="841"/>
      <c r="J1321" s="841" t="s">
        <v>730</v>
      </c>
      <c r="K1321" s="841">
        <v>1</v>
      </c>
      <c r="L1321" s="841" t="s">
        <v>731</v>
      </c>
      <c r="M1321" s="841">
        <v>43600</v>
      </c>
      <c r="N1321" s="841" t="s">
        <v>732</v>
      </c>
      <c r="O1321" s="841">
        <v>94980</v>
      </c>
      <c r="P1321" s="841">
        <v>51380</v>
      </c>
      <c r="Q1321" s="841">
        <v>9180</v>
      </c>
      <c r="R1321" s="841">
        <v>8350</v>
      </c>
      <c r="S1321" s="841"/>
      <c r="T1321" s="841"/>
      <c r="U1321" s="841"/>
      <c r="V1321" s="841" t="s">
        <v>1003</v>
      </c>
      <c r="W1321" s="841">
        <v>2</v>
      </c>
      <c r="X1321" s="841"/>
    </row>
    <row r="1322" spans="1:24" ht="12.75" customHeight="1">
      <c r="A1322" s="841">
        <v>1495</v>
      </c>
      <c r="B1322" s="841">
        <v>2842</v>
      </c>
      <c r="C1322" s="841" t="s">
        <v>2226</v>
      </c>
      <c r="D1322" s="841" t="s">
        <v>923</v>
      </c>
      <c r="E1322" s="841">
        <v>40799</v>
      </c>
      <c r="F1322" s="841" t="s">
        <v>102</v>
      </c>
      <c r="G1322" s="841" t="s">
        <v>2348</v>
      </c>
      <c r="H1322" s="832" t="s">
        <v>2349</v>
      </c>
      <c r="I1322" s="841"/>
      <c r="J1322" s="841" t="s">
        <v>730</v>
      </c>
      <c r="K1322" s="841">
        <v>2</v>
      </c>
      <c r="L1322" s="841" t="s">
        <v>731</v>
      </c>
      <c r="M1322" s="841">
        <v>43600</v>
      </c>
      <c r="N1322" s="841" t="s">
        <v>742</v>
      </c>
      <c r="O1322" s="841">
        <v>122380</v>
      </c>
      <c r="P1322" s="841">
        <v>78780</v>
      </c>
      <c r="Q1322" s="841">
        <v>17610</v>
      </c>
      <c r="R1322" s="841">
        <v>29240</v>
      </c>
      <c r="S1322" s="841"/>
      <c r="T1322" s="841"/>
      <c r="U1322" s="841"/>
      <c r="V1322" s="841" t="s">
        <v>1003</v>
      </c>
      <c r="W1322" s="841">
        <v>2</v>
      </c>
      <c r="X1322" s="841"/>
    </row>
    <row r="1323" spans="1:24" ht="12.75" customHeight="1">
      <c r="A1323" s="841">
        <v>1495</v>
      </c>
      <c r="B1323" s="841">
        <v>2842</v>
      </c>
      <c r="C1323" s="841" t="s">
        <v>2226</v>
      </c>
      <c r="D1323" s="841" t="s">
        <v>923</v>
      </c>
      <c r="E1323" s="841">
        <v>40800</v>
      </c>
      <c r="F1323" s="841" t="s">
        <v>102</v>
      </c>
      <c r="G1323" s="841" t="s">
        <v>2350</v>
      </c>
      <c r="H1323" s="832" t="s">
        <v>2349</v>
      </c>
      <c r="I1323" s="841"/>
      <c r="J1323" s="841" t="s">
        <v>730</v>
      </c>
      <c r="K1323" s="841">
        <v>1</v>
      </c>
      <c r="L1323" s="841" t="s">
        <v>731</v>
      </c>
      <c r="M1323" s="841">
        <v>43600</v>
      </c>
      <c r="N1323" s="841" t="s">
        <v>742</v>
      </c>
      <c r="O1323" s="841">
        <v>122380</v>
      </c>
      <c r="P1323" s="841">
        <v>78780</v>
      </c>
      <c r="Q1323" s="841">
        <v>17610</v>
      </c>
      <c r="R1323" s="841">
        <v>29240</v>
      </c>
      <c r="S1323" s="841"/>
      <c r="T1323" s="841"/>
      <c r="U1323" s="841"/>
      <c r="V1323" s="841" t="s">
        <v>1003</v>
      </c>
      <c r="W1323" s="841">
        <v>2</v>
      </c>
      <c r="X1323" s="841"/>
    </row>
    <row r="1324" spans="1:24" ht="12.75" customHeight="1">
      <c r="A1324" s="841">
        <v>1495</v>
      </c>
      <c r="B1324" s="841">
        <v>2842</v>
      </c>
      <c r="C1324" s="841" t="s">
        <v>2226</v>
      </c>
      <c r="D1324" s="841" t="s">
        <v>923</v>
      </c>
      <c r="E1324" s="841">
        <v>40803</v>
      </c>
      <c r="F1324" s="841" t="s">
        <v>102</v>
      </c>
      <c r="G1324" s="841" t="s">
        <v>2351</v>
      </c>
      <c r="H1324" s="832" t="s">
        <v>2349</v>
      </c>
      <c r="I1324" s="841"/>
      <c r="J1324" s="841" t="s">
        <v>730</v>
      </c>
      <c r="K1324" s="841">
        <v>1</v>
      </c>
      <c r="L1324" s="841" t="s">
        <v>731</v>
      </c>
      <c r="M1324" s="841">
        <v>43600</v>
      </c>
      <c r="N1324" s="841" t="s">
        <v>742</v>
      </c>
      <c r="O1324" s="841">
        <v>122380</v>
      </c>
      <c r="P1324" s="841">
        <v>78780</v>
      </c>
      <c r="Q1324" s="841">
        <v>17610</v>
      </c>
      <c r="R1324" s="841">
        <v>29240</v>
      </c>
      <c r="S1324" s="841"/>
      <c r="T1324" s="841"/>
      <c r="U1324" s="841"/>
      <c r="V1324" s="841" t="s">
        <v>1003</v>
      </c>
      <c r="W1324" s="841">
        <v>2</v>
      </c>
      <c r="X1324" s="841"/>
    </row>
    <row r="1325" spans="1:24" ht="12.75" customHeight="1">
      <c r="A1325" s="841">
        <v>1912</v>
      </c>
      <c r="B1325" s="841">
        <v>2840</v>
      </c>
      <c r="C1325" s="841" t="s">
        <v>726</v>
      </c>
      <c r="D1325" s="841" t="s">
        <v>923</v>
      </c>
      <c r="E1325" s="841">
        <v>40804</v>
      </c>
      <c r="F1325" s="841" t="s">
        <v>102</v>
      </c>
      <c r="G1325" s="841" t="s">
        <v>2352</v>
      </c>
      <c r="H1325" s="832" t="s">
        <v>2353</v>
      </c>
      <c r="I1325" s="841"/>
      <c r="J1325" s="841" t="s">
        <v>730</v>
      </c>
      <c r="K1325" s="841">
        <v>1</v>
      </c>
      <c r="L1325" s="841" t="s">
        <v>1168</v>
      </c>
      <c r="M1325" s="841">
        <v>43600</v>
      </c>
      <c r="N1325" s="841" t="s">
        <v>732</v>
      </c>
      <c r="O1325" s="841">
        <v>94980</v>
      </c>
      <c r="P1325" s="841">
        <v>51380</v>
      </c>
      <c r="Q1325" s="841">
        <v>9180</v>
      </c>
      <c r="R1325" s="841">
        <v>8350</v>
      </c>
      <c r="S1325" s="841"/>
      <c r="T1325" s="841"/>
      <c r="U1325" s="841"/>
      <c r="V1325" s="841" t="s">
        <v>1003</v>
      </c>
      <c r="W1325" s="841">
        <v>4</v>
      </c>
      <c r="X1325" s="841"/>
    </row>
    <row r="1326" spans="1:24" ht="12.75" customHeight="1">
      <c r="A1326" s="841">
        <v>1700</v>
      </c>
      <c r="B1326" s="841">
        <v>2840</v>
      </c>
      <c r="C1326" s="841" t="s">
        <v>726</v>
      </c>
      <c r="D1326" s="841" t="s">
        <v>745</v>
      </c>
      <c r="E1326" s="841">
        <v>40805</v>
      </c>
      <c r="F1326" s="841" t="s">
        <v>102</v>
      </c>
      <c r="G1326" s="841" t="s">
        <v>2354</v>
      </c>
      <c r="H1326" s="832" t="s">
        <v>2355</v>
      </c>
      <c r="I1326" s="841"/>
      <c r="J1326" s="841" t="s">
        <v>730</v>
      </c>
      <c r="K1326" s="841">
        <v>5</v>
      </c>
      <c r="L1326" s="841" t="s">
        <v>731</v>
      </c>
      <c r="M1326" s="841">
        <v>43600</v>
      </c>
      <c r="N1326" s="841" t="s">
        <v>732</v>
      </c>
      <c r="O1326" s="841">
        <v>94980</v>
      </c>
      <c r="P1326" s="841">
        <v>51380</v>
      </c>
      <c r="Q1326" s="841">
        <v>17610</v>
      </c>
      <c r="R1326" s="841">
        <v>22610</v>
      </c>
      <c r="S1326" s="841"/>
      <c r="T1326" s="841"/>
      <c r="U1326" s="841"/>
      <c r="V1326" s="841" t="s">
        <v>1003</v>
      </c>
      <c r="W1326" s="841">
        <v>29</v>
      </c>
      <c r="X1326" s="841"/>
    </row>
    <row r="1327" spans="1:24" ht="12.75" customHeight="1">
      <c r="A1327" s="841">
        <v>1525</v>
      </c>
      <c r="B1327" s="841">
        <v>2844</v>
      </c>
      <c r="C1327" s="841" t="s">
        <v>2356</v>
      </c>
      <c r="D1327" s="841" t="s">
        <v>923</v>
      </c>
      <c r="E1327" s="841">
        <v>40811</v>
      </c>
      <c r="F1327" s="841" t="s">
        <v>102</v>
      </c>
      <c r="G1327" s="841" t="s">
        <v>2357</v>
      </c>
      <c r="H1327" s="832" t="s">
        <v>2349</v>
      </c>
      <c r="I1327" s="841"/>
      <c r="J1327" s="841" t="s">
        <v>730</v>
      </c>
      <c r="K1327" s="841">
        <v>2</v>
      </c>
      <c r="L1327" s="841" t="s">
        <v>1168</v>
      </c>
      <c r="M1327" s="841">
        <v>43600</v>
      </c>
      <c r="N1327" s="841" t="s">
        <v>769</v>
      </c>
      <c r="O1327" s="841">
        <v>101540</v>
      </c>
      <c r="P1327" s="841">
        <v>57940</v>
      </c>
      <c r="Q1327" s="841">
        <v>17610</v>
      </c>
      <c r="R1327" s="841">
        <v>29240</v>
      </c>
      <c r="S1327" s="841"/>
      <c r="T1327" s="841"/>
      <c r="U1327" s="841"/>
      <c r="V1327" s="841" t="s">
        <v>1003</v>
      </c>
      <c r="W1327" s="841">
        <v>2</v>
      </c>
      <c r="X1327" s="841"/>
    </row>
    <row r="1328" spans="1:24" ht="12.75" customHeight="1">
      <c r="A1328" s="841">
        <v>1525</v>
      </c>
      <c r="B1328" s="841">
        <v>2844</v>
      </c>
      <c r="C1328" s="841" t="s">
        <v>2356</v>
      </c>
      <c r="D1328" s="841" t="s">
        <v>923</v>
      </c>
      <c r="E1328" s="841">
        <v>40813</v>
      </c>
      <c r="F1328" s="841" t="s">
        <v>102</v>
      </c>
      <c r="G1328" s="841" t="s">
        <v>2358</v>
      </c>
      <c r="H1328" s="832" t="s">
        <v>2349</v>
      </c>
      <c r="I1328" s="841"/>
      <c r="J1328" s="841" t="s">
        <v>730</v>
      </c>
      <c r="K1328" s="841">
        <v>2</v>
      </c>
      <c r="L1328" s="841" t="s">
        <v>1168</v>
      </c>
      <c r="M1328" s="841">
        <v>43600</v>
      </c>
      <c r="N1328" s="841" t="s">
        <v>769</v>
      </c>
      <c r="O1328" s="841">
        <v>101540</v>
      </c>
      <c r="P1328" s="841">
        <v>57940</v>
      </c>
      <c r="Q1328" s="841">
        <v>17610</v>
      </c>
      <c r="R1328" s="841">
        <v>29240</v>
      </c>
      <c r="S1328" s="841"/>
      <c r="T1328" s="841"/>
      <c r="U1328" s="841"/>
      <c r="V1328" s="841" t="s">
        <v>1003</v>
      </c>
      <c r="W1328" s="841">
        <v>2</v>
      </c>
      <c r="X1328" s="841"/>
    </row>
    <row r="1329" spans="1:24" ht="12.75" customHeight="1">
      <c r="A1329" s="841">
        <v>1525</v>
      </c>
      <c r="B1329" s="841">
        <v>2844</v>
      </c>
      <c r="C1329" s="841" t="s">
        <v>2356</v>
      </c>
      <c r="D1329" s="841" t="s">
        <v>923</v>
      </c>
      <c r="E1329" s="841">
        <v>40814</v>
      </c>
      <c r="F1329" s="841" t="s">
        <v>102</v>
      </c>
      <c r="G1329" s="841" t="s">
        <v>2359</v>
      </c>
      <c r="H1329" s="832" t="s">
        <v>2349</v>
      </c>
      <c r="I1329" s="841"/>
      <c r="J1329" s="841" t="s">
        <v>730</v>
      </c>
      <c r="K1329" s="841">
        <v>1</v>
      </c>
      <c r="L1329" s="841" t="s">
        <v>1168</v>
      </c>
      <c r="M1329" s="841">
        <v>43600</v>
      </c>
      <c r="N1329" s="841" t="s">
        <v>769</v>
      </c>
      <c r="O1329" s="841">
        <v>101540</v>
      </c>
      <c r="P1329" s="841">
        <v>57940</v>
      </c>
      <c r="Q1329" s="841">
        <v>17610</v>
      </c>
      <c r="R1329" s="841">
        <v>29240</v>
      </c>
      <c r="S1329" s="841"/>
      <c r="T1329" s="841"/>
      <c r="U1329" s="841"/>
      <c r="V1329" s="841" t="s">
        <v>1003</v>
      </c>
      <c r="W1329" s="841">
        <v>6</v>
      </c>
      <c r="X1329" s="841"/>
    </row>
    <row r="1330" spans="1:24" ht="12.75" customHeight="1">
      <c r="A1330" s="841">
        <v>2004</v>
      </c>
      <c r="B1330" s="841">
        <v>2840</v>
      </c>
      <c r="C1330" s="841" t="s">
        <v>726</v>
      </c>
      <c r="D1330" s="841" t="s">
        <v>919</v>
      </c>
      <c r="E1330" s="841">
        <v>40821</v>
      </c>
      <c r="F1330" s="841" t="s">
        <v>102</v>
      </c>
      <c r="G1330" s="841" t="s">
        <v>2360</v>
      </c>
      <c r="H1330" s="832" t="s">
        <v>2361</v>
      </c>
      <c r="I1330" s="841"/>
      <c r="J1330" s="841" t="s">
        <v>730</v>
      </c>
      <c r="K1330" s="841">
        <v>3</v>
      </c>
      <c r="L1330" s="841" t="s">
        <v>1077</v>
      </c>
      <c r="M1330" s="841">
        <v>0</v>
      </c>
      <c r="N1330" s="841" t="s">
        <v>732</v>
      </c>
      <c r="O1330" s="841">
        <v>94980</v>
      </c>
      <c r="P1330" s="841">
        <v>94980</v>
      </c>
      <c r="Q1330" s="841">
        <v>17610</v>
      </c>
      <c r="R1330" s="841">
        <v>22610</v>
      </c>
      <c r="S1330" s="841"/>
      <c r="T1330" s="841"/>
      <c r="U1330" s="841"/>
      <c r="V1330" s="841" t="s">
        <v>1003</v>
      </c>
      <c r="W1330" s="841">
        <v>5</v>
      </c>
      <c r="X1330" s="841"/>
    </row>
    <row r="1331" spans="1:24" ht="12.75" customHeight="1">
      <c r="A1331" s="841">
        <v>2004</v>
      </c>
      <c r="B1331" s="841">
        <v>2840</v>
      </c>
      <c r="C1331" s="841" t="s">
        <v>726</v>
      </c>
      <c r="D1331" s="841" t="s">
        <v>919</v>
      </c>
      <c r="E1331" s="841">
        <v>40823</v>
      </c>
      <c r="F1331" s="841" t="s">
        <v>102</v>
      </c>
      <c r="G1331" s="841" t="s">
        <v>2362</v>
      </c>
      <c r="H1331" s="832" t="s">
        <v>2361</v>
      </c>
      <c r="I1331" s="841"/>
      <c r="J1331" s="841" t="s">
        <v>730</v>
      </c>
      <c r="K1331" s="841">
        <v>1</v>
      </c>
      <c r="L1331" s="841" t="s">
        <v>1077</v>
      </c>
      <c r="M1331" s="841">
        <v>0</v>
      </c>
      <c r="N1331" s="841" t="s">
        <v>732</v>
      </c>
      <c r="O1331" s="841">
        <v>94980</v>
      </c>
      <c r="P1331" s="841">
        <v>94980</v>
      </c>
      <c r="Q1331" s="841">
        <v>17610</v>
      </c>
      <c r="R1331" s="841">
        <v>22610</v>
      </c>
      <c r="S1331" s="841"/>
      <c r="T1331" s="841"/>
      <c r="U1331" s="841"/>
      <c r="V1331" s="841" t="s">
        <v>1003</v>
      </c>
      <c r="W1331" s="841">
        <v>6</v>
      </c>
      <c r="X1331" s="841"/>
    </row>
    <row r="1332" spans="1:24" ht="12.75" customHeight="1">
      <c r="A1332" s="841">
        <v>1605</v>
      </c>
      <c r="B1332" s="841">
        <v>2813</v>
      </c>
      <c r="C1332" s="841" t="s">
        <v>766</v>
      </c>
      <c r="D1332" s="841" t="s">
        <v>767</v>
      </c>
      <c r="E1332" s="841">
        <v>40824</v>
      </c>
      <c r="F1332" s="841" t="s">
        <v>102</v>
      </c>
      <c r="G1332" s="841" t="s">
        <v>2363</v>
      </c>
      <c r="H1332" s="832" t="s">
        <v>2364</v>
      </c>
      <c r="I1332" s="841"/>
      <c r="J1332" s="841" t="s">
        <v>730</v>
      </c>
      <c r="K1332" s="841">
        <v>1</v>
      </c>
      <c r="L1332" s="841" t="s">
        <v>731</v>
      </c>
      <c r="M1332" s="841">
        <v>43600</v>
      </c>
      <c r="N1332" s="841" t="s">
        <v>769</v>
      </c>
      <c r="O1332" s="841">
        <v>101540</v>
      </c>
      <c r="P1332" s="841">
        <v>57940</v>
      </c>
      <c r="Q1332" s="841">
        <v>17610</v>
      </c>
      <c r="R1332" s="841">
        <v>17000</v>
      </c>
      <c r="S1332" s="841"/>
      <c r="T1332" s="841"/>
      <c r="U1332" s="841"/>
      <c r="V1332" s="841" t="s">
        <v>1003</v>
      </c>
      <c r="W1332" s="841">
        <v>3</v>
      </c>
      <c r="X1332" s="841"/>
    </row>
    <row r="1333" spans="1:24" ht="12.75" customHeight="1">
      <c r="A1333" s="841">
        <v>1605</v>
      </c>
      <c r="B1333" s="841">
        <v>2813</v>
      </c>
      <c r="C1333" s="841" t="s">
        <v>766</v>
      </c>
      <c r="D1333" s="841" t="s">
        <v>767</v>
      </c>
      <c r="E1333" s="841">
        <v>40833</v>
      </c>
      <c r="F1333" s="841" t="s">
        <v>102</v>
      </c>
      <c r="G1333" s="841" t="s">
        <v>2365</v>
      </c>
      <c r="H1333" s="832" t="s">
        <v>2366</v>
      </c>
      <c r="I1333" s="841"/>
      <c r="J1333" s="841" t="s">
        <v>730</v>
      </c>
      <c r="K1333" s="841">
        <v>1</v>
      </c>
      <c r="L1333" s="841" t="s">
        <v>731</v>
      </c>
      <c r="M1333" s="841">
        <v>43600</v>
      </c>
      <c r="N1333" s="841" t="s">
        <v>769</v>
      </c>
      <c r="O1333" s="841">
        <v>101540</v>
      </c>
      <c r="P1333" s="841">
        <v>57940</v>
      </c>
      <c r="Q1333" s="841">
        <v>17610</v>
      </c>
      <c r="R1333" s="841">
        <v>17000</v>
      </c>
      <c r="S1333" s="841"/>
      <c r="T1333" s="841"/>
      <c r="U1333" s="841"/>
      <c r="V1333" s="841" t="s">
        <v>1003</v>
      </c>
      <c r="W1333" s="841">
        <v>2</v>
      </c>
      <c r="X1333" s="841"/>
    </row>
    <row r="1334" spans="1:24" ht="12.75" customHeight="1">
      <c r="A1334" s="841">
        <v>1605</v>
      </c>
      <c r="B1334" s="841">
        <v>2813</v>
      </c>
      <c r="C1334" s="841" t="s">
        <v>766</v>
      </c>
      <c r="D1334" s="841" t="s">
        <v>767</v>
      </c>
      <c r="E1334" s="841">
        <v>40834</v>
      </c>
      <c r="F1334" s="841" t="s">
        <v>102</v>
      </c>
      <c r="G1334" s="841" t="s">
        <v>2367</v>
      </c>
      <c r="H1334" s="832" t="s">
        <v>2366</v>
      </c>
      <c r="I1334" s="841"/>
      <c r="J1334" s="841" t="s">
        <v>730</v>
      </c>
      <c r="K1334" s="841">
        <v>1</v>
      </c>
      <c r="L1334" s="841" t="s">
        <v>731</v>
      </c>
      <c r="M1334" s="841">
        <v>43600</v>
      </c>
      <c r="N1334" s="841" t="s">
        <v>769</v>
      </c>
      <c r="O1334" s="841">
        <v>101540</v>
      </c>
      <c r="P1334" s="841">
        <v>57940</v>
      </c>
      <c r="Q1334" s="841">
        <v>17610</v>
      </c>
      <c r="R1334" s="841">
        <v>17000</v>
      </c>
      <c r="S1334" s="841"/>
      <c r="T1334" s="841"/>
      <c r="U1334" s="841"/>
      <c r="V1334" s="841" t="s">
        <v>1003</v>
      </c>
      <c r="W1334" s="841">
        <v>2</v>
      </c>
      <c r="X1334" s="841"/>
    </row>
    <row r="1335" spans="1:24" ht="12.75" customHeight="1">
      <c r="A1335" s="841">
        <v>1335</v>
      </c>
      <c r="B1335" s="841">
        <v>2832</v>
      </c>
      <c r="C1335" s="841" t="s">
        <v>1017</v>
      </c>
      <c r="D1335" s="841" t="s">
        <v>775</v>
      </c>
      <c r="E1335" s="841">
        <v>40840</v>
      </c>
      <c r="F1335" s="841" t="s">
        <v>102</v>
      </c>
      <c r="G1335" s="841" t="s">
        <v>2368</v>
      </c>
      <c r="H1335" s="832" t="s">
        <v>2255</v>
      </c>
      <c r="I1335" s="841"/>
      <c r="J1335" s="841" t="s">
        <v>730</v>
      </c>
      <c r="K1335" s="841">
        <v>3</v>
      </c>
      <c r="L1335" s="841" t="s">
        <v>731</v>
      </c>
      <c r="M1335" s="841">
        <v>43600</v>
      </c>
      <c r="N1335" s="841" t="s">
        <v>769</v>
      </c>
      <c r="O1335" s="841">
        <v>101540</v>
      </c>
      <c r="P1335" s="841">
        <v>57940</v>
      </c>
      <c r="Q1335" s="841">
        <v>17610</v>
      </c>
      <c r="R1335" s="841">
        <v>22610</v>
      </c>
      <c r="S1335" s="841"/>
      <c r="T1335" s="841"/>
      <c r="U1335" s="841"/>
      <c r="V1335" s="841" t="s">
        <v>1003</v>
      </c>
      <c r="W1335" s="841">
        <v>1</v>
      </c>
      <c r="X1335" s="841"/>
    </row>
    <row r="1336" spans="1:24" ht="12.75" customHeight="1">
      <c r="A1336" s="841">
        <v>1605</v>
      </c>
      <c r="B1336" s="841">
        <v>2824</v>
      </c>
      <c r="C1336" s="841" t="s">
        <v>1097</v>
      </c>
      <c r="D1336" s="841" t="s">
        <v>767</v>
      </c>
      <c r="E1336" s="841">
        <v>40844</v>
      </c>
      <c r="F1336" s="841" t="s">
        <v>102</v>
      </c>
      <c r="G1336" s="841" t="s">
        <v>2369</v>
      </c>
      <c r="H1336" s="832" t="s">
        <v>2370</v>
      </c>
      <c r="I1336" s="841"/>
      <c r="J1336" s="841" t="s">
        <v>730</v>
      </c>
      <c r="K1336" s="841">
        <v>5</v>
      </c>
      <c r="L1336" s="841" t="s">
        <v>731</v>
      </c>
      <c r="M1336" s="841">
        <v>43600</v>
      </c>
      <c r="N1336" s="841" t="s">
        <v>817</v>
      </c>
      <c r="O1336" s="841">
        <v>164010</v>
      </c>
      <c r="P1336" s="841">
        <v>120410</v>
      </c>
      <c r="Q1336" s="841">
        <v>17610</v>
      </c>
      <c r="R1336" s="841">
        <v>17000</v>
      </c>
      <c r="S1336" s="841"/>
      <c r="T1336" s="841"/>
      <c r="U1336" s="841"/>
      <c r="V1336" s="841" t="s">
        <v>1003</v>
      </c>
      <c r="W1336" s="841">
        <v>3</v>
      </c>
      <c r="X1336" s="841"/>
    </row>
    <row r="1337" spans="1:24" ht="12.75" customHeight="1">
      <c r="A1337" s="841">
        <v>1430</v>
      </c>
      <c r="B1337" s="841">
        <v>2819</v>
      </c>
      <c r="C1337" s="841" t="s">
        <v>1731</v>
      </c>
      <c r="D1337" s="841" t="s">
        <v>1732</v>
      </c>
      <c r="E1337" s="841">
        <v>40855</v>
      </c>
      <c r="F1337" s="841" t="s">
        <v>102</v>
      </c>
      <c r="G1337" s="841" t="s">
        <v>2371</v>
      </c>
      <c r="H1337" s="832" t="s">
        <v>2372</v>
      </c>
      <c r="I1337" s="841" t="s">
        <v>1115</v>
      </c>
      <c r="J1337" s="841" t="s">
        <v>730</v>
      </c>
      <c r="K1337" s="841">
        <v>3</v>
      </c>
      <c r="L1337" s="841" t="s">
        <v>731</v>
      </c>
      <c r="M1337" s="841">
        <v>43600</v>
      </c>
      <c r="N1337" s="841" t="s">
        <v>742</v>
      </c>
      <c r="O1337" s="841">
        <v>122380</v>
      </c>
      <c r="P1337" s="841">
        <v>78780</v>
      </c>
      <c r="Q1337" s="841">
        <v>17610</v>
      </c>
      <c r="R1337" s="841">
        <v>22610</v>
      </c>
      <c r="S1337" s="841"/>
      <c r="T1337" s="841"/>
      <c r="U1337" s="841"/>
      <c r="V1337" s="841" t="s">
        <v>1003</v>
      </c>
      <c r="W1337" s="841">
        <v>7</v>
      </c>
      <c r="X1337" s="841"/>
    </row>
    <row r="1338" spans="1:24" ht="12.75" customHeight="1">
      <c r="A1338" s="841">
        <v>1605</v>
      </c>
      <c r="B1338" s="841">
        <v>2813</v>
      </c>
      <c r="C1338" s="841" t="s">
        <v>766</v>
      </c>
      <c r="D1338" s="841" t="s">
        <v>767</v>
      </c>
      <c r="E1338" s="841">
        <v>40868</v>
      </c>
      <c r="F1338" s="841" t="s">
        <v>102</v>
      </c>
      <c r="G1338" s="841" t="s">
        <v>2373</v>
      </c>
      <c r="H1338" s="832" t="s">
        <v>2374</v>
      </c>
      <c r="I1338" s="832"/>
      <c r="J1338" s="841" t="s">
        <v>730</v>
      </c>
      <c r="K1338" s="841">
        <v>3</v>
      </c>
      <c r="L1338" s="841" t="s">
        <v>731</v>
      </c>
      <c r="M1338" s="841">
        <v>43600</v>
      </c>
      <c r="N1338" s="841" t="s">
        <v>769</v>
      </c>
      <c r="O1338" s="841">
        <v>101540</v>
      </c>
      <c r="P1338" s="841">
        <v>57940</v>
      </c>
      <c r="Q1338" s="841">
        <v>17610</v>
      </c>
      <c r="R1338" s="841">
        <v>17000</v>
      </c>
      <c r="S1338" s="841"/>
      <c r="T1338" s="841"/>
      <c r="U1338" s="841"/>
      <c r="V1338" s="841" t="s">
        <v>1003</v>
      </c>
      <c r="W1338" s="841">
        <v>2</v>
      </c>
      <c r="X1338" s="841"/>
    </row>
    <row r="1339" spans="1:24" ht="12.75" customHeight="1">
      <c r="A1339" s="841">
        <v>1605</v>
      </c>
      <c r="B1339" s="841">
        <v>2813</v>
      </c>
      <c r="C1339" s="841" t="s">
        <v>766</v>
      </c>
      <c r="D1339" s="841" t="s">
        <v>767</v>
      </c>
      <c r="E1339" s="841">
        <v>40869</v>
      </c>
      <c r="F1339" s="841" t="s">
        <v>102</v>
      </c>
      <c r="G1339" s="841" t="s">
        <v>2375</v>
      </c>
      <c r="H1339" s="832" t="s">
        <v>2374</v>
      </c>
      <c r="I1339" s="841"/>
      <c r="J1339" s="841" t="s">
        <v>730</v>
      </c>
      <c r="K1339" s="841">
        <v>2</v>
      </c>
      <c r="L1339" s="841" t="s">
        <v>731</v>
      </c>
      <c r="M1339" s="841">
        <v>43600</v>
      </c>
      <c r="N1339" s="841" t="s">
        <v>769</v>
      </c>
      <c r="O1339" s="841">
        <v>101540</v>
      </c>
      <c r="P1339" s="841">
        <v>57940</v>
      </c>
      <c r="Q1339" s="841">
        <v>17610</v>
      </c>
      <c r="R1339" s="841">
        <v>17000</v>
      </c>
      <c r="S1339" s="841"/>
      <c r="T1339" s="841"/>
      <c r="U1339" s="841"/>
      <c r="V1339" s="841" t="s">
        <v>1003</v>
      </c>
      <c r="W1339" s="841">
        <v>2</v>
      </c>
      <c r="X1339" s="841"/>
    </row>
    <row r="1340" spans="1:24" ht="12.75" customHeight="1">
      <c r="A1340" s="841">
        <v>1605</v>
      </c>
      <c r="B1340" s="841">
        <v>2813</v>
      </c>
      <c r="C1340" s="841" t="s">
        <v>766</v>
      </c>
      <c r="D1340" s="841" t="s">
        <v>767</v>
      </c>
      <c r="E1340" s="841">
        <v>40871</v>
      </c>
      <c r="F1340" s="841" t="s">
        <v>102</v>
      </c>
      <c r="G1340" s="841" t="s">
        <v>2376</v>
      </c>
      <c r="H1340" s="832" t="s">
        <v>2374</v>
      </c>
      <c r="I1340" s="841"/>
      <c r="J1340" s="841" t="s">
        <v>730</v>
      </c>
      <c r="K1340" s="841">
        <v>5</v>
      </c>
      <c r="L1340" s="841" t="s">
        <v>731</v>
      </c>
      <c r="M1340" s="841">
        <v>43600</v>
      </c>
      <c r="N1340" s="841" t="s">
        <v>769</v>
      </c>
      <c r="O1340" s="841">
        <v>101540</v>
      </c>
      <c r="P1340" s="841">
        <v>57940</v>
      </c>
      <c r="Q1340" s="841">
        <v>17610</v>
      </c>
      <c r="R1340" s="841">
        <v>17000</v>
      </c>
      <c r="S1340" s="841"/>
      <c r="T1340" s="841"/>
      <c r="U1340" s="841"/>
      <c r="V1340" s="841" t="s">
        <v>1003</v>
      </c>
      <c r="W1340" s="841">
        <v>3</v>
      </c>
      <c r="X1340" s="841"/>
    </row>
    <row r="1341" spans="1:24" ht="12.75" customHeight="1">
      <c r="A1341" s="841">
        <v>2004</v>
      </c>
      <c r="B1341" s="841">
        <v>2840</v>
      </c>
      <c r="C1341" s="841" t="s">
        <v>726</v>
      </c>
      <c r="D1341" s="841" t="s">
        <v>919</v>
      </c>
      <c r="E1341" s="841">
        <v>40878</v>
      </c>
      <c r="F1341" s="841" t="s">
        <v>102</v>
      </c>
      <c r="G1341" s="841" t="s">
        <v>2377</v>
      </c>
      <c r="H1341" s="832" t="s">
        <v>2378</v>
      </c>
      <c r="I1341" s="841"/>
      <c r="J1341" s="841" t="s">
        <v>730</v>
      </c>
      <c r="K1341" s="841">
        <v>3</v>
      </c>
      <c r="L1341" s="841" t="s">
        <v>1077</v>
      </c>
      <c r="M1341" s="841">
        <v>0</v>
      </c>
      <c r="N1341" s="841" t="s">
        <v>732</v>
      </c>
      <c r="O1341" s="841">
        <v>94980</v>
      </c>
      <c r="P1341" s="841">
        <v>94980</v>
      </c>
      <c r="Q1341" s="841">
        <v>17610</v>
      </c>
      <c r="R1341" s="841">
        <v>22610</v>
      </c>
      <c r="S1341" s="841"/>
      <c r="T1341" s="841"/>
      <c r="U1341" s="841"/>
      <c r="V1341" s="841" t="s">
        <v>1003</v>
      </c>
      <c r="W1341" s="841">
        <v>4</v>
      </c>
      <c r="X1341" s="841"/>
    </row>
    <row r="1342" spans="1:24" ht="12.75" customHeight="1">
      <c r="A1342" s="841">
        <v>1555</v>
      </c>
      <c r="B1342" s="841">
        <v>2845</v>
      </c>
      <c r="C1342" s="841" t="s">
        <v>1447</v>
      </c>
      <c r="D1342" s="841" t="s">
        <v>1112</v>
      </c>
      <c r="E1342" s="841">
        <v>40883</v>
      </c>
      <c r="F1342" s="841" t="s">
        <v>102</v>
      </c>
      <c r="G1342" s="841" t="s">
        <v>2379</v>
      </c>
      <c r="H1342" s="832" t="s">
        <v>2380</v>
      </c>
      <c r="I1342" s="841"/>
      <c r="J1342" s="841" t="s">
        <v>730</v>
      </c>
      <c r="K1342" s="841">
        <v>1</v>
      </c>
      <c r="L1342" s="841" t="s">
        <v>731</v>
      </c>
      <c r="M1342" s="841">
        <v>43600</v>
      </c>
      <c r="N1342" s="841" t="s">
        <v>1034</v>
      </c>
      <c r="O1342" s="841">
        <v>210090</v>
      </c>
      <c r="P1342" s="841">
        <v>166490</v>
      </c>
      <c r="Q1342" s="841">
        <v>17610</v>
      </c>
      <c r="R1342" s="841">
        <v>22610</v>
      </c>
      <c r="S1342" s="841"/>
      <c r="T1342" s="841"/>
      <c r="U1342" s="841"/>
      <c r="V1342" s="841" t="s">
        <v>1003</v>
      </c>
      <c r="W1342" s="841">
        <v>2</v>
      </c>
      <c r="X1342" s="841"/>
    </row>
    <row r="1343" spans="1:24" ht="12.75" customHeight="1">
      <c r="A1343" s="841">
        <v>1220</v>
      </c>
      <c r="B1343" s="841">
        <v>2807</v>
      </c>
      <c r="C1343" s="841" t="s">
        <v>739</v>
      </c>
      <c r="D1343" s="841" t="s">
        <v>740</v>
      </c>
      <c r="E1343" s="841">
        <v>40893</v>
      </c>
      <c r="F1343" s="841" t="s">
        <v>102</v>
      </c>
      <c r="G1343" s="841" t="s">
        <v>2381</v>
      </c>
      <c r="H1343" s="832" t="s">
        <v>2382</v>
      </c>
      <c r="I1343" s="841"/>
      <c r="J1343" s="841" t="s">
        <v>730</v>
      </c>
      <c r="K1343" s="841">
        <v>3</v>
      </c>
      <c r="L1343" s="841" t="s">
        <v>731</v>
      </c>
      <c r="M1343" s="841">
        <v>43600</v>
      </c>
      <c r="N1343" s="841" t="s">
        <v>742</v>
      </c>
      <c r="O1343" s="841">
        <v>122380</v>
      </c>
      <c r="P1343" s="841">
        <v>78780</v>
      </c>
      <c r="Q1343" s="841">
        <v>17610</v>
      </c>
      <c r="R1343" s="841">
        <v>22610</v>
      </c>
      <c r="S1343" s="841"/>
      <c r="T1343" s="841"/>
      <c r="U1343" s="841"/>
      <c r="V1343" s="841" t="s">
        <v>1003</v>
      </c>
      <c r="W1343" s="841">
        <v>2</v>
      </c>
      <c r="X1343" s="841"/>
    </row>
    <row r="1344" spans="1:24" ht="12.75" customHeight="1">
      <c r="A1344" s="841">
        <v>1220</v>
      </c>
      <c r="B1344" s="841">
        <v>2807</v>
      </c>
      <c r="C1344" s="841" t="s">
        <v>739</v>
      </c>
      <c r="D1344" s="841" t="s">
        <v>740</v>
      </c>
      <c r="E1344" s="841">
        <v>40894</v>
      </c>
      <c r="F1344" s="841" t="s">
        <v>102</v>
      </c>
      <c r="G1344" s="841" t="s">
        <v>2383</v>
      </c>
      <c r="H1344" s="832" t="s">
        <v>2382</v>
      </c>
      <c r="I1344" s="841"/>
      <c r="J1344" s="841" t="s">
        <v>730</v>
      </c>
      <c r="K1344" s="841">
        <v>1</v>
      </c>
      <c r="L1344" s="841" t="s">
        <v>731</v>
      </c>
      <c r="M1344" s="841">
        <v>43600</v>
      </c>
      <c r="N1344" s="841" t="s">
        <v>742</v>
      </c>
      <c r="O1344" s="841">
        <v>122380</v>
      </c>
      <c r="P1344" s="841">
        <v>78780</v>
      </c>
      <c r="Q1344" s="841">
        <v>17610</v>
      </c>
      <c r="R1344" s="841">
        <v>22610</v>
      </c>
      <c r="S1344" s="841"/>
      <c r="T1344" s="841"/>
      <c r="U1344" s="841"/>
      <c r="V1344" s="841" t="s">
        <v>1003</v>
      </c>
      <c r="W1344" s="841">
        <v>2</v>
      </c>
      <c r="X1344" s="841"/>
    </row>
    <row r="1345" spans="1:24" ht="12.75" customHeight="1">
      <c r="A1345" s="841">
        <v>1034</v>
      </c>
      <c r="B1345" s="841">
        <v>2803</v>
      </c>
      <c r="C1345" s="841" t="s">
        <v>945</v>
      </c>
      <c r="D1345" s="841" t="s">
        <v>946</v>
      </c>
      <c r="E1345" s="841">
        <v>40899</v>
      </c>
      <c r="F1345" s="841" t="s">
        <v>102</v>
      </c>
      <c r="G1345" s="841" t="s">
        <v>2384</v>
      </c>
      <c r="H1345" s="832" t="s">
        <v>2385</v>
      </c>
      <c r="I1345" s="832"/>
      <c r="J1345" s="841" t="s">
        <v>730</v>
      </c>
      <c r="K1345" s="841">
        <v>2</v>
      </c>
      <c r="L1345" s="841" t="s">
        <v>731</v>
      </c>
      <c r="M1345" s="841">
        <v>43600</v>
      </c>
      <c r="N1345" s="841" t="s">
        <v>742</v>
      </c>
      <c r="O1345" s="841">
        <v>122380</v>
      </c>
      <c r="P1345" s="841">
        <v>78780</v>
      </c>
      <c r="Q1345" s="841">
        <v>17610</v>
      </c>
      <c r="R1345" s="841">
        <v>22610</v>
      </c>
      <c r="S1345" s="841"/>
      <c r="T1345" s="841"/>
      <c r="U1345" s="841"/>
      <c r="V1345" s="841" t="s">
        <v>1003</v>
      </c>
      <c r="W1345" s="841">
        <v>37</v>
      </c>
      <c r="X1345" s="841"/>
    </row>
    <row r="1346" spans="1:24" ht="12.75" customHeight="1">
      <c r="A1346" s="841">
        <v>1555</v>
      </c>
      <c r="B1346" s="841">
        <v>2845</v>
      </c>
      <c r="C1346" s="841" t="s">
        <v>1447</v>
      </c>
      <c r="D1346" s="841" t="s">
        <v>1112</v>
      </c>
      <c r="E1346" s="841">
        <v>40902</v>
      </c>
      <c r="F1346" s="841" t="s">
        <v>102</v>
      </c>
      <c r="G1346" s="841" t="s">
        <v>2386</v>
      </c>
      <c r="H1346" s="832" t="s">
        <v>2387</v>
      </c>
      <c r="I1346" s="841"/>
      <c r="J1346" s="841" t="s">
        <v>730</v>
      </c>
      <c r="K1346" s="841">
        <v>5</v>
      </c>
      <c r="L1346" s="841" t="s">
        <v>731</v>
      </c>
      <c r="M1346" s="841">
        <v>43600</v>
      </c>
      <c r="N1346" s="841" t="s">
        <v>1034</v>
      </c>
      <c r="O1346" s="841">
        <v>210090</v>
      </c>
      <c r="P1346" s="841">
        <v>166490</v>
      </c>
      <c r="Q1346" s="841">
        <v>17610</v>
      </c>
      <c r="R1346" s="841">
        <v>22610</v>
      </c>
      <c r="S1346" s="841"/>
      <c r="T1346" s="841"/>
      <c r="U1346" s="841"/>
      <c r="V1346" s="841" t="s">
        <v>1003</v>
      </c>
      <c r="W1346" s="841">
        <v>6</v>
      </c>
      <c r="X1346" s="841"/>
    </row>
    <row r="1347" spans="1:24" ht="12.75" customHeight="1">
      <c r="A1347" s="841">
        <v>1350</v>
      </c>
      <c r="B1347" s="841">
        <v>2803</v>
      </c>
      <c r="C1347" s="841" t="s">
        <v>945</v>
      </c>
      <c r="D1347" s="841" t="s">
        <v>946</v>
      </c>
      <c r="E1347" s="841">
        <v>40905</v>
      </c>
      <c r="F1347" s="841" t="s">
        <v>102</v>
      </c>
      <c r="G1347" s="841" t="s">
        <v>2388</v>
      </c>
      <c r="H1347" s="832" t="s">
        <v>2385</v>
      </c>
      <c r="I1347" s="841"/>
      <c r="J1347" s="841" t="s">
        <v>730</v>
      </c>
      <c r="K1347" s="841">
        <v>1</v>
      </c>
      <c r="L1347" s="841" t="s">
        <v>731</v>
      </c>
      <c r="M1347" s="841">
        <v>43600</v>
      </c>
      <c r="N1347" s="841" t="s">
        <v>742</v>
      </c>
      <c r="O1347" s="841">
        <v>122380</v>
      </c>
      <c r="P1347" s="841">
        <v>78780</v>
      </c>
      <c r="Q1347" s="841">
        <v>17610</v>
      </c>
      <c r="R1347" s="841">
        <v>17000</v>
      </c>
      <c r="S1347" s="841"/>
      <c r="T1347" s="841"/>
      <c r="U1347" s="841"/>
      <c r="V1347" s="841" t="s">
        <v>1003</v>
      </c>
      <c r="W1347" s="841">
        <v>3</v>
      </c>
      <c r="X1347" s="841"/>
    </row>
    <row r="1348" spans="1:24" ht="12.75" customHeight="1">
      <c r="A1348" s="841">
        <v>1705</v>
      </c>
      <c r="B1348" s="841">
        <v>2840</v>
      </c>
      <c r="C1348" s="841" t="s">
        <v>726</v>
      </c>
      <c r="D1348" s="841" t="s">
        <v>727</v>
      </c>
      <c r="E1348" s="841">
        <v>40906</v>
      </c>
      <c r="F1348" s="841" t="s">
        <v>102</v>
      </c>
      <c r="G1348" s="841" t="s">
        <v>2389</v>
      </c>
      <c r="H1348" s="832" t="s">
        <v>2390</v>
      </c>
      <c r="I1348" s="841"/>
      <c r="J1348" s="841" t="s">
        <v>730</v>
      </c>
      <c r="K1348" s="841">
        <v>2</v>
      </c>
      <c r="L1348" s="841" t="s">
        <v>731</v>
      </c>
      <c r="M1348" s="841">
        <v>43600</v>
      </c>
      <c r="N1348" s="841" t="s">
        <v>732</v>
      </c>
      <c r="O1348" s="841">
        <v>94980</v>
      </c>
      <c r="P1348" s="841">
        <v>51380</v>
      </c>
      <c r="Q1348" s="841">
        <v>17610</v>
      </c>
      <c r="R1348" s="841">
        <v>22610</v>
      </c>
      <c r="S1348" s="841"/>
      <c r="T1348" s="841"/>
      <c r="U1348" s="841"/>
      <c r="V1348" s="841" t="s">
        <v>1003</v>
      </c>
      <c r="W1348" s="841">
        <v>2</v>
      </c>
      <c r="X1348" s="841"/>
    </row>
    <row r="1349" spans="1:24" ht="12.75" customHeight="1">
      <c r="A1349" s="841">
        <v>1710</v>
      </c>
      <c r="B1349" s="841">
        <v>2840</v>
      </c>
      <c r="C1349" s="841" t="s">
        <v>726</v>
      </c>
      <c r="D1349" s="841" t="s">
        <v>727</v>
      </c>
      <c r="E1349" s="841">
        <v>40914</v>
      </c>
      <c r="F1349" s="841" t="s">
        <v>102</v>
      </c>
      <c r="G1349" s="841" t="s">
        <v>2391</v>
      </c>
      <c r="H1349" s="832" t="s">
        <v>2392</v>
      </c>
      <c r="I1349" s="841"/>
      <c r="J1349" s="841" t="s">
        <v>730</v>
      </c>
      <c r="K1349" s="841">
        <v>1</v>
      </c>
      <c r="L1349" s="841" t="s">
        <v>731</v>
      </c>
      <c r="M1349" s="841">
        <v>43600</v>
      </c>
      <c r="N1349" s="841" t="s">
        <v>732</v>
      </c>
      <c r="O1349" s="841">
        <v>94980</v>
      </c>
      <c r="P1349" s="841">
        <v>51380</v>
      </c>
      <c r="Q1349" s="841">
        <v>17610</v>
      </c>
      <c r="R1349" s="841">
        <v>22610</v>
      </c>
      <c r="S1349" s="841"/>
      <c r="T1349" s="841"/>
      <c r="U1349" s="841"/>
      <c r="V1349" s="841" t="s">
        <v>1003</v>
      </c>
      <c r="W1349" s="841">
        <v>2</v>
      </c>
      <c r="X1349" s="841"/>
    </row>
    <row r="1350" spans="1:24" ht="12.75" customHeight="1">
      <c r="A1350" s="841">
        <v>1912</v>
      </c>
      <c r="B1350" s="841">
        <v>2840</v>
      </c>
      <c r="C1350" s="841" t="s">
        <v>726</v>
      </c>
      <c r="D1350" s="841" t="s">
        <v>923</v>
      </c>
      <c r="E1350" s="841">
        <v>40915</v>
      </c>
      <c r="F1350" s="841" t="s">
        <v>102</v>
      </c>
      <c r="G1350" s="841" t="s">
        <v>2393</v>
      </c>
      <c r="H1350" s="832" t="s">
        <v>2346</v>
      </c>
      <c r="I1350" s="841"/>
      <c r="J1350" s="841" t="s">
        <v>730</v>
      </c>
      <c r="K1350" s="841">
        <v>5</v>
      </c>
      <c r="L1350" s="841" t="s">
        <v>731</v>
      </c>
      <c r="M1350" s="841">
        <v>43600</v>
      </c>
      <c r="N1350" s="841" t="s">
        <v>732</v>
      </c>
      <c r="O1350" s="841">
        <v>94980</v>
      </c>
      <c r="P1350" s="841">
        <v>51380</v>
      </c>
      <c r="Q1350" s="841">
        <v>9180</v>
      </c>
      <c r="R1350" s="841">
        <v>8350</v>
      </c>
      <c r="S1350" s="841"/>
      <c r="T1350" s="841"/>
      <c r="U1350" s="841"/>
      <c r="V1350" s="841" t="s">
        <v>1003</v>
      </c>
      <c r="W1350" s="841">
        <v>4</v>
      </c>
      <c r="X1350" s="841"/>
    </row>
    <row r="1351" spans="1:24" ht="12.75" customHeight="1">
      <c r="A1351" s="841">
        <v>1335</v>
      </c>
      <c r="B1351" s="841">
        <v>2825</v>
      </c>
      <c r="C1351" s="841" t="s">
        <v>1260</v>
      </c>
      <c r="D1351" s="841" t="s">
        <v>775</v>
      </c>
      <c r="E1351" s="841">
        <v>40919</v>
      </c>
      <c r="F1351" s="841" t="s">
        <v>102</v>
      </c>
      <c r="G1351" s="841" t="s">
        <v>2394</v>
      </c>
      <c r="H1351" s="832" t="s">
        <v>2395</v>
      </c>
      <c r="I1351" s="841"/>
      <c r="J1351" s="841" t="s">
        <v>730</v>
      </c>
      <c r="K1351" s="841">
        <v>5</v>
      </c>
      <c r="L1351" s="841" t="s">
        <v>731</v>
      </c>
      <c r="M1351" s="841">
        <v>43600</v>
      </c>
      <c r="N1351" s="841" t="s">
        <v>843</v>
      </c>
      <c r="O1351" s="841">
        <v>149210</v>
      </c>
      <c r="P1351" s="841">
        <v>105610</v>
      </c>
      <c r="Q1351" s="841">
        <v>17610</v>
      </c>
      <c r="R1351" s="841">
        <v>22610</v>
      </c>
      <c r="S1351" s="841"/>
      <c r="T1351" s="841"/>
      <c r="U1351" s="841"/>
      <c r="V1351" s="841" t="s">
        <v>1003</v>
      </c>
      <c r="W1351" s="841">
        <v>1</v>
      </c>
      <c r="X1351" s="841"/>
    </row>
    <row r="1352" spans="1:24" ht="12.75" customHeight="1">
      <c r="A1352" s="841">
        <v>1500</v>
      </c>
      <c r="B1352" s="841">
        <v>2823</v>
      </c>
      <c r="C1352" s="841" t="s">
        <v>856</v>
      </c>
      <c r="D1352" s="841" t="s">
        <v>740</v>
      </c>
      <c r="E1352" s="841">
        <v>40923</v>
      </c>
      <c r="F1352" s="841" t="s">
        <v>102</v>
      </c>
      <c r="G1352" s="841" t="s">
        <v>2396</v>
      </c>
      <c r="H1352" s="832" t="s">
        <v>2280</v>
      </c>
      <c r="I1352" s="841"/>
      <c r="J1352" s="841" t="s">
        <v>730</v>
      </c>
      <c r="K1352" s="841">
        <v>2</v>
      </c>
      <c r="L1352" s="841" t="s">
        <v>731</v>
      </c>
      <c r="M1352" s="841">
        <v>43600</v>
      </c>
      <c r="N1352" s="841" t="s">
        <v>747</v>
      </c>
      <c r="O1352" s="841">
        <v>109600</v>
      </c>
      <c r="P1352" s="841">
        <v>66000</v>
      </c>
      <c r="Q1352" s="841">
        <v>17610</v>
      </c>
      <c r="R1352" s="841">
        <v>22610</v>
      </c>
      <c r="S1352" s="841"/>
      <c r="T1352" s="841"/>
      <c r="U1352" s="841"/>
      <c r="V1352" s="841" t="s">
        <v>1003</v>
      </c>
      <c r="W1352" s="841">
        <v>2</v>
      </c>
      <c r="X1352" s="841"/>
    </row>
    <row r="1353" spans="1:24" ht="12.75" customHeight="1">
      <c r="A1353" s="841">
        <v>1280</v>
      </c>
      <c r="B1353" s="841">
        <v>2826</v>
      </c>
      <c r="C1353" s="841" t="s">
        <v>824</v>
      </c>
      <c r="D1353" s="841" t="s">
        <v>740</v>
      </c>
      <c r="E1353" s="841">
        <v>40925</v>
      </c>
      <c r="F1353" s="841" t="s">
        <v>102</v>
      </c>
      <c r="G1353" s="841" t="s">
        <v>2397</v>
      </c>
      <c r="H1353" s="832" t="s">
        <v>2398</v>
      </c>
      <c r="I1353" s="841"/>
      <c r="J1353" s="841" t="s">
        <v>730</v>
      </c>
      <c r="K1353" s="841">
        <v>5</v>
      </c>
      <c r="L1353" s="841" t="s">
        <v>731</v>
      </c>
      <c r="M1353" s="841">
        <v>43600</v>
      </c>
      <c r="N1353" s="841" t="s">
        <v>747</v>
      </c>
      <c r="O1353" s="841">
        <v>109600</v>
      </c>
      <c r="P1353" s="841">
        <v>66000</v>
      </c>
      <c r="Q1353" s="841">
        <v>17610</v>
      </c>
      <c r="R1353" s="841">
        <v>22610</v>
      </c>
      <c r="S1353" s="841"/>
      <c r="T1353" s="841"/>
      <c r="U1353" s="841"/>
      <c r="V1353" s="841" t="s">
        <v>1003</v>
      </c>
      <c r="W1353" s="841">
        <v>1</v>
      </c>
      <c r="X1353" s="841"/>
    </row>
    <row r="1354" spans="1:24" ht="12.75" customHeight="1">
      <c r="A1354" s="841">
        <v>1270</v>
      </c>
      <c r="B1354" s="841">
        <v>2810</v>
      </c>
      <c r="C1354" s="841" t="s">
        <v>798</v>
      </c>
      <c r="D1354" s="841" t="s">
        <v>740</v>
      </c>
      <c r="E1354" s="841">
        <v>40931</v>
      </c>
      <c r="F1354" s="841" t="s">
        <v>102</v>
      </c>
      <c r="G1354" s="841" t="s">
        <v>2399</v>
      </c>
      <c r="H1354" s="832" t="s">
        <v>2400</v>
      </c>
      <c r="I1354" s="841"/>
      <c r="J1354" s="841" t="s">
        <v>730</v>
      </c>
      <c r="K1354" s="841">
        <v>5</v>
      </c>
      <c r="L1354" s="841" t="s">
        <v>731</v>
      </c>
      <c r="M1354" s="841">
        <v>43600</v>
      </c>
      <c r="N1354" s="841" t="s">
        <v>742</v>
      </c>
      <c r="O1354" s="841">
        <v>122380</v>
      </c>
      <c r="P1354" s="841">
        <v>78780</v>
      </c>
      <c r="Q1354" s="841">
        <v>32840</v>
      </c>
      <c r="R1354" s="841">
        <v>37310</v>
      </c>
      <c r="S1354" s="841"/>
      <c r="T1354" s="841"/>
      <c r="U1354" s="841"/>
      <c r="V1354" s="841" t="s">
        <v>1003</v>
      </c>
      <c r="W1354" s="841">
        <v>1</v>
      </c>
      <c r="X1354" s="841"/>
    </row>
    <row r="1355" spans="1:24" ht="12.75" customHeight="1">
      <c r="A1355" s="841">
        <v>1270</v>
      </c>
      <c r="B1355" s="841">
        <v>2810</v>
      </c>
      <c r="C1355" s="841" t="s">
        <v>798</v>
      </c>
      <c r="D1355" s="841" t="s">
        <v>740</v>
      </c>
      <c r="E1355" s="841">
        <v>40932</v>
      </c>
      <c r="F1355" s="841" t="s">
        <v>102</v>
      </c>
      <c r="G1355" s="841" t="s">
        <v>2401</v>
      </c>
      <c r="H1355" s="832" t="s">
        <v>2400</v>
      </c>
      <c r="I1355" s="841"/>
      <c r="J1355" s="841" t="s">
        <v>730</v>
      </c>
      <c r="K1355" s="841">
        <v>5</v>
      </c>
      <c r="L1355" s="841" t="s">
        <v>731</v>
      </c>
      <c r="M1355" s="841">
        <v>43600</v>
      </c>
      <c r="N1355" s="841" t="s">
        <v>742</v>
      </c>
      <c r="O1355" s="841">
        <v>122380</v>
      </c>
      <c r="P1355" s="841">
        <v>78780</v>
      </c>
      <c r="Q1355" s="841">
        <v>32840</v>
      </c>
      <c r="R1355" s="841">
        <v>37310</v>
      </c>
      <c r="S1355" s="841"/>
      <c r="T1355" s="841"/>
      <c r="U1355" s="841"/>
      <c r="V1355" s="841" t="s">
        <v>1003</v>
      </c>
      <c r="W1355" s="841">
        <v>1</v>
      </c>
      <c r="X1355" s="841"/>
    </row>
    <row r="1356" spans="1:24" ht="12.75" customHeight="1">
      <c r="A1356" s="841">
        <v>2004</v>
      </c>
      <c r="B1356" s="841">
        <v>2840</v>
      </c>
      <c r="C1356" s="841" t="s">
        <v>726</v>
      </c>
      <c r="D1356" s="841" t="s">
        <v>919</v>
      </c>
      <c r="E1356" s="841">
        <v>40933</v>
      </c>
      <c r="F1356" s="841" t="s">
        <v>102</v>
      </c>
      <c r="G1356" s="841" t="s">
        <v>2402</v>
      </c>
      <c r="H1356" s="832" t="s">
        <v>2403</v>
      </c>
      <c r="I1356" s="841"/>
      <c r="J1356" s="841" t="s">
        <v>730</v>
      </c>
      <c r="K1356" s="841">
        <v>5</v>
      </c>
      <c r="L1356" s="841" t="s">
        <v>1077</v>
      </c>
      <c r="M1356" s="841">
        <v>0</v>
      </c>
      <c r="N1356" s="841" t="s">
        <v>732</v>
      </c>
      <c r="O1356" s="841">
        <v>94980</v>
      </c>
      <c r="P1356" s="841">
        <v>94980</v>
      </c>
      <c r="Q1356" s="841">
        <v>17610</v>
      </c>
      <c r="R1356" s="841">
        <v>22610</v>
      </c>
      <c r="S1356" s="841"/>
      <c r="T1356" s="841"/>
      <c r="U1356" s="841"/>
      <c r="V1356" s="841" t="s">
        <v>1003</v>
      </c>
      <c r="W1356" s="841">
        <v>3</v>
      </c>
      <c r="X1356" s="841"/>
    </row>
    <row r="1357" spans="1:24" ht="12.75" customHeight="1">
      <c r="A1357" s="841">
        <v>2004</v>
      </c>
      <c r="B1357" s="841">
        <v>2840</v>
      </c>
      <c r="C1357" s="841" t="s">
        <v>726</v>
      </c>
      <c r="D1357" s="841" t="s">
        <v>919</v>
      </c>
      <c r="E1357" s="841">
        <v>40934</v>
      </c>
      <c r="F1357" s="841" t="s">
        <v>102</v>
      </c>
      <c r="G1357" s="841" t="s">
        <v>2404</v>
      </c>
      <c r="H1357" s="832" t="s">
        <v>2405</v>
      </c>
      <c r="I1357" s="841"/>
      <c r="J1357" s="841" t="s">
        <v>730</v>
      </c>
      <c r="K1357" s="841">
        <v>5</v>
      </c>
      <c r="L1357" s="841" t="s">
        <v>1077</v>
      </c>
      <c r="M1357" s="841">
        <v>0</v>
      </c>
      <c r="N1357" s="841" t="s">
        <v>732</v>
      </c>
      <c r="O1357" s="841">
        <v>94980</v>
      </c>
      <c r="P1357" s="841">
        <v>94980</v>
      </c>
      <c r="Q1357" s="841">
        <v>17610</v>
      </c>
      <c r="R1357" s="841">
        <v>22610</v>
      </c>
      <c r="S1357" s="841"/>
      <c r="T1357" s="841"/>
      <c r="U1357" s="841"/>
      <c r="V1357" s="841" t="s">
        <v>1003</v>
      </c>
      <c r="W1357" s="841">
        <v>4</v>
      </c>
      <c r="X1357" s="841"/>
    </row>
    <row r="1358" spans="1:24" ht="12.75" customHeight="1">
      <c r="A1358" s="841">
        <v>2004</v>
      </c>
      <c r="B1358" s="841">
        <v>2823</v>
      </c>
      <c r="C1358" s="841" t="s">
        <v>856</v>
      </c>
      <c r="D1358" s="841" t="s">
        <v>919</v>
      </c>
      <c r="E1358" s="841">
        <v>40935</v>
      </c>
      <c r="F1358" s="841" t="s">
        <v>102</v>
      </c>
      <c r="G1358" s="841" t="s">
        <v>2406</v>
      </c>
      <c r="H1358" s="832" t="s">
        <v>2403</v>
      </c>
      <c r="I1358" s="841"/>
      <c r="J1358" s="841" t="s">
        <v>730</v>
      </c>
      <c r="K1358" s="841">
        <v>6</v>
      </c>
      <c r="L1358" s="841" t="s">
        <v>1077</v>
      </c>
      <c r="M1358" s="841">
        <v>0</v>
      </c>
      <c r="N1358" s="841" t="s">
        <v>747</v>
      </c>
      <c r="O1358" s="841">
        <v>109600</v>
      </c>
      <c r="P1358" s="841">
        <v>109600</v>
      </c>
      <c r="Q1358" s="841">
        <v>17610</v>
      </c>
      <c r="R1358" s="841">
        <v>22610</v>
      </c>
      <c r="S1358" s="841"/>
      <c r="T1358" s="841"/>
      <c r="U1358" s="841"/>
      <c r="V1358" s="841" t="s">
        <v>1003</v>
      </c>
      <c r="W1358" s="841">
        <v>7</v>
      </c>
      <c r="X1358" s="841"/>
    </row>
    <row r="1359" spans="1:24" ht="12.75" customHeight="1">
      <c r="A1359" s="841">
        <v>2004</v>
      </c>
      <c r="B1359" s="841">
        <v>2840</v>
      </c>
      <c r="C1359" s="841" t="s">
        <v>726</v>
      </c>
      <c r="D1359" s="841" t="s">
        <v>919</v>
      </c>
      <c r="E1359" s="841">
        <v>40937</v>
      </c>
      <c r="F1359" s="841" t="s">
        <v>102</v>
      </c>
      <c r="G1359" s="841" t="s">
        <v>2407</v>
      </c>
      <c r="H1359" s="832" t="s">
        <v>2403</v>
      </c>
      <c r="I1359" s="841"/>
      <c r="J1359" s="841" t="s">
        <v>730</v>
      </c>
      <c r="K1359" s="841">
        <v>3</v>
      </c>
      <c r="L1359" s="841" t="s">
        <v>1077</v>
      </c>
      <c r="M1359" s="841">
        <v>0</v>
      </c>
      <c r="N1359" s="841" t="s">
        <v>732</v>
      </c>
      <c r="O1359" s="841">
        <v>94980</v>
      </c>
      <c r="P1359" s="841">
        <v>94980</v>
      </c>
      <c r="Q1359" s="841">
        <v>17610</v>
      </c>
      <c r="R1359" s="841">
        <v>22610</v>
      </c>
      <c r="S1359" s="841"/>
      <c r="T1359" s="841"/>
      <c r="U1359" s="841"/>
      <c r="V1359" s="841" t="s">
        <v>1003</v>
      </c>
      <c r="W1359" s="841">
        <v>2</v>
      </c>
      <c r="X1359" s="841"/>
    </row>
    <row r="1360" spans="1:24" ht="12.75" customHeight="1">
      <c r="A1360" s="841">
        <v>1640</v>
      </c>
      <c r="B1360" s="841">
        <v>2821</v>
      </c>
      <c r="C1360" s="841" t="s">
        <v>829</v>
      </c>
      <c r="D1360" s="841" t="s">
        <v>767</v>
      </c>
      <c r="E1360" s="841">
        <v>40960</v>
      </c>
      <c r="F1360" s="841" t="s">
        <v>102</v>
      </c>
      <c r="G1360" s="841" t="s">
        <v>2408</v>
      </c>
      <c r="H1360" s="832" t="s">
        <v>2409</v>
      </c>
      <c r="I1360" s="841"/>
      <c r="J1360" s="841" t="s">
        <v>730</v>
      </c>
      <c r="K1360" s="841">
        <v>3</v>
      </c>
      <c r="L1360" s="841" t="s">
        <v>731</v>
      </c>
      <c r="M1360" s="841">
        <v>43600</v>
      </c>
      <c r="N1360" s="841" t="s">
        <v>742</v>
      </c>
      <c r="O1360" s="841">
        <v>122380</v>
      </c>
      <c r="P1360" s="841">
        <v>78780</v>
      </c>
      <c r="Q1360" s="841">
        <v>17610</v>
      </c>
      <c r="R1360" s="841">
        <v>41920</v>
      </c>
      <c r="S1360" s="841"/>
      <c r="T1360" s="841"/>
      <c r="U1360" s="841"/>
      <c r="V1360" s="841" t="s">
        <v>1003</v>
      </c>
      <c r="W1360" s="841">
        <v>1</v>
      </c>
      <c r="X1360" s="841"/>
    </row>
    <row r="1361" spans="1:24" ht="12.75" customHeight="1">
      <c r="A1361" s="841">
        <v>2004</v>
      </c>
      <c r="B1361" s="841">
        <v>2840</v>
      </c>
      <c r="C1361" s="841" t="s">
        <v>726</v>
      </c>
      <c r="D1361" s="841" t="s">
        <v>919</v>
      </c>
      <c r="E1361" s="841">
        <v>40961</v>
      </c>
      <c r="F1361" s="841" t="s">
        <v>102</v>
      </c>
      <c r="G1361" s="841" t="s">
        <v>2410</v>
      </c>
      <c r="H1361" s="832" t="s">
        <v>2411</v>
      </c>
      <c r="I1361" s="841"/>
      <c r="J1361" s="841" t="s">
        <v>730</v>
      </c>
      <c r="K1361" s="841">
        <v>3</v>
      </c>
      <c r="L1361" s="841" t="s">
        <v>1289</v>
      </c>
      <c r="M1361" s="841">
        <v>0</v>
      </c>
      <c r="N1361" s="841" t="s">
        <v>732</v>
      </c>
      <c r="O1361" s="841">
        <v>94980</v>
      </c>
      <c r="P1361" s="841">
        <v>94980</v>
      </c>
      <c r="Q1361" s="841">
        <v>17610</v>
      </c>
      <c r="R1361" s="841">
        <v>22610</v>
      </c>
      <c r="S1361" s="841"/>
      <c r="T1361" s="841"/>
      <c r="U1361" s="841"/>
      <c r="V1361" s="841" t="s">
        <v>1003</v>
      </c>
      <c r="W1361" s="841">
        <v>3</v>
      </c>
      <c r="X1361" s="841"/>
    </row>
    <row r="1362" spans="1:24" ht="12.75" customHeight="1">
      <c r="A1362" s="841">
        <v>2004</v>
      </c>
      <c r="B1362" s="841">
        <v>2840</v>
      </c>
      <c r="C1362" s="841" t="s">
        <v>726</v>
      </c>
      <c r="D1362" s="841" t="s">
        <v>919</v>
      </c>
      <c r="E1362" s="841">
        <v>40962</v>
      </c>
      <c r="F1362" s="841" t="s">
        <v>102</v>
      </c>
      <c r="G1362" s="841" t="s">
        <v>2412</v>
      </c>
      <c r="H1362" s="832" t="s">
        <v>2411</v>
      </c>
      <c r="I1362" s="841"/>
      <c r="J1362" s="841" t="s">
        <v>730</v>
      </c>
      <c r="K1362" s="841">
        <v>5</v>
      </c>
      <c r="L1362" s="841" t="s">
        <v>1289</v>
      </c>
      <c r="M1362" s="841">
        <v>0</v>
      </c>
      <c r="N1362" s="841" t="s">
        <v>732</v>
      </c>
      <c r="O1362" s="841">
        <v>94980</v>
      </c>
      <c r="P1362" s="841">
        <v>94980</v>
      </c>
      <c r="Q1362" s="841">
        <v>17610</v>
      </c>
      <c r="R1362" s="841">
        <v>22610</v>
      </c>
      <c r="S1362" s="841"/>
      <c r="T1362" s="841"/>
      <c r="U1362" s="841"/>
      <c r="V1362" s="841" t="s">
        <v>1003</v>
      </c>
      <c r="W1362" s="841">
        <v>6</v>
      </c>
      <c r="X1362" s="841"/>
    </row>
    <row r="1363" spans="1:24" ht="12.75" customHeight="1">
      <c r="A1363" s="841">
        <v>1565</v>
      </c>
      <c r="B1363" s="841">
        <v>2840</v>
      </c>
      <c r="C1363" s="841" t="s">
        <v>726</v>
      </c>
      <c r="D1363" s="841" t="s">
        <v>1112</v>
      </c>
      <c r="E1363" s="841">
        <v>40967</v>
      </c>
      <c r="F1363" s="841" t="s">
        <v>102</v>
      </c>
      <c r="G1363" s="841" t="s">
        <v>1919</v>
      </c>
      <c r="H1363" s="832" t="s">
        <v>2413</v>
      </c>
      <c r="I1363" s="841" t="s">
        <v>1115</v>
      </c>
      <c r="J1363" s="841" t="s">
        <v>730</v>
      </c>
      <c r="K1363" s="841">
        <v>5</v>
      </c>
      <c r="L1363" s="841" t="s">
        <v>731</v>
      </c>
      <c r="M1363" s="841">
        <v>43600</v>
      </c>
      <c r="N1363" s="841" t="s">
        <v>732</v>
      </c>
      <c r="O1363" s="841">
        <v>94980</v>
      </c>
      <c r="P1363" s="841">
        <v>51380</v>
      </c>
      <c r="Q1363" s="841">
        <v>17610</v>
      </c>
      <c r="R1363" s="841">
        <v>22610</v>
      </c>
      <c r="S1363" s="841"/>
      <c r="T1363" s="841"/>
      <c r="U1363" s="841"/>
      <c r="V1363" s="841" t="s">
        <v>1003</v>
      </c>
      <c r="W1363" s="841">
        <v>3</v>
      </c>
      <c r="X1363" s="841"/>
    </row>
    <row r="1364" spans="1:24" ht="12.75" customHeight="1">
      <c r="A1364" s="841">
        <v>1640</v>
      </c>
      <c r="B1364" s="841">
        <v>2807</v>
      </c>
      <c r="C1364" s="841" t="s">
        <v>739</v>
      </c>
      <c r="D1364" s="841" t="s">
        <v>767</v>
      </c>
      <c r="E1364" s="841">
        <v>40968</v>
      </c>
      <c r="F1364" s="841" t="s">
        <v>102</v>
      </c>
      <c r="G1364" s="841" t="s">
        <v>2414</v>
      </c>
      <c r="H1364" s="832" t="s">
        <v>2415</v>
      </c>
      <c r="I1364" s="841"/>
      <c r="J1364" s="841" t="s">
        <v>730</v>
      </c>
      <c r="K1364" s="841">
        <v>3</v>
      </c>
      <c r="L1364" s="841" t="s">
        <v>731</v>
      </c>
      <c r="M1364" s="841">
        <v>43600</v>
      </c>
      <c r="N1364" s="841" t="s">
        <v>742</v>
      </c>
      <c r="O1364" s="841">
        <v>122380</v>
      </c>
      <c r="P1364" s="841">
        <v>78780</v>
      </c>
      <c r="Q1364" s="841">
        <v>17610</v>
      </c>
      <c r="R1364" s="841">
        <v>41920</v>
      </c>
      <c r="S1364" s="841"/>
      <c r="T1364" s="841"/>
      <c r="U1364" s="841"/>
      <c r="V1364" s="841" t="s">
        <v>1003</v>
      </c>
      <c r="W1364" s="841">
        <v>1</v>
      </c>
      <c r="X1364" s="841"/>
    </row>
    <row r="1365" spans="1:24" ht="12.75" customHeight="1">
      <c r="A1365" s="841">
        <v>1785</v>
      </c>
      <c r="B1365" s="841">
        <v>2811</v>
      </c>
      <c r="C1365" s="841" t="s">
        <v>744</v>
      </c>
      <c r="D1365" s="841" t="s">
        <v>923</v>
      </c>
      <c r="E1365" s="841">
        <v>40979</v>
      </c>
      <c r="F1365" s="841" t="s">
        <v>102</v>
      </c>
      <c r="G1365" s="841" t="s">
        <v>2416</v>
      </c>
      <c r="H1365" s="832" t="s">
        <v>2417</v>
      </c>
      <c r="I1365" s="841"/>
      <c r="J1365" s="841" t="s">
        <v>730</v>
      </c>
      <c r="K1365" s="841">
        <v>2</v>
      </c>
      <c r="L1365" s="841" t="s">
        <v>731</v>
      </c>
      <c r="M1365" s="841">
        <v>43600</v>
      </c>
      <c r="N1365" s="841" t="s">
        <v>747</v>
      </c>
      <c r="O1365" s="841">
        <v>109600</v>
      </c>
      <c r="P1365" s="841">
        <v>66000</v>
      </c>
      <c r="Q1365" s="841">
        <v>17610</v>
      </c>
      <c r="R1365" s="841">
        <v>22610</v>
      </c>
      <c r="S1365" s="841"/>
      <c r="T1365" s="841"/>
      <c r="U1365" s="841"/>
      <c r="V1365" s="841" t="s">
        <v>1003</v>
      </c>
      <c r="W1365" s="841">
        <v>1</v>
      </c>
      <c r="X1365" s="841"/>
    </row>
    <row r="1366" spans="1:24" ht="12.75" customHeight="1">
      <c r="A1366" s="841">
        <v>1785</v>
      </c>
      <c r="B1366" s="841">
        <v>2811</v>
      </c>
      <c r="C1366" s="841" t="s">
        <v>744</v>
      </c>
      <c r="D1366" s="841" t="s">
        <v>923</v>
      </c>
      <c r="E1366" s="841">
        <v>40983</v>
      </c>
      <c r="F1366" s="841" t="s">
        <v>102</v>
      </c>
      <c r="G1366" s="841" t="s">
        <v>2418</v>
      </c>
      <c r="H1366" s="832" t="s">
        <v>2417</v>
      </c>
      <c r="I1366" s="841"/>
      <c r="J1366" s="841" t="s">
        <v>730</v>
      </c>
      <c r="K1366" s="841">
        <v>1</v>
      </c>
      <c r="L1366" s="841" t="s">
        <v>731</v>
      </c>
      <c r="M1366" s="841">
        <v>43600</v>
      </c>
      <c r="N1366" s="841" t="s">
        <v>747</v>
      </c>
      <c r="O1366" s="841">
        <v>109600</v>
      </c>
      <c r="P1366" s="841">
        <v>66000</v>
      </c>
      <c r="Q1366" s="841">
        <v>17610</v>
      </c>
      <c r="R1366" s="841">
        <v>22610</v>
      </c>
      <c r="S1366" s="841"/>
      <c r="T1366" s="841"/>
      <c r="U1366" s="841"/>
      <c r="V1366" s="841" t="s">
        <v>1003</v>
      </c>
      <c r="W1366" s="841">
        <v>1</v>
      </c>
      <c r="X1366" s="841"/>
    </row>
    <row r="1367" spans="1:24" ht="12.75" customHeight="1">
      <c r="A1367" s="841">
        <v>1785</v>
      </c>
      <c r="B1367" s="841">
        <v>2811</v>
      </c>
      <c r="C1367" s="841" t="s">
        <v>744</v>
      </c>
      <c r="D1367" s="841" t="s">
        <v>923</v>
      </c>
      <c r="E1367" s="841">
        <v>40984</v>
      </c>
      <c r="F1367" s="841" t="s">
        <v>102</v>
      </c>
      <c r="G1367" s="841" t="s">
        <v>2419</v>
      </c>
      <c r="H1367" s="832" t="s">
        <v>2417</v>
      </c>
      <c r="I1367" s="841"/>
      <c r="J1367" s="841" t="s">
        <v>730</v>
      </c>
      <c r="K1367" s="841">
        <v>2</v>
      </c>
      <c r="L1367" s="841" t="s">
        <v>731</v>
      </c>
      <c r="M1367" s="841">
        <v>43600</v>
      </c>
      <c r="N1367" s="841" t="s">
        <v>747</v>
      </c>
      <c r="O1367" s="841">
        <v>109600</v>
      </c>
      <c r="P1367" s="841">
        <v>66000</v>
      </c>
      <c r="Q1367" s="841">
        <v>17610</v>
      </c>
      <c r="R1367" s="841">
        <v>22610</v>
      </c>
      <c r="S1367" s="841"/>
      <c r="T1367" s="841"/>
      <c r="U1367" s="841"/>
      <c r="V1367" s="841" t="s">
        <v>1003</v>
      </c>
      <c r="W1367" s="841">
        <v>1</v>
      </c>
      <c r="X1367" s="841"/>
    </row>
    <row r="1368" spans="1:24" ht="12.75" customHeight="1">
      <c r="A1368" s="841">
        <v>2004</v>
      </c>
      <c r="B1368" s="841">
        <v>2840</v>
      </c>
      <c r="C1368" s="841" t="s">
        <v>726</v>
      </c>
      <c r="D1368" s="841" t="s">
        <v>919</v>
      </c>
      <c r="E1368" s="841">
        <v>40993</v>
      </c>
      <c r="F1368" s="841" t="s">
        <v>102</v>
      </c>
      <c r="G1368" s="841" t="s">
        <v>2420</v>
      </c>
      <c r="H1368" s="832" t="s">
        <v>2411</v>
      </c>
      <c r="I1368" s="841"/>
      <c r="J1368" s="841" t="s">
        <v>730</v>
      </c>
      <c r="K1368" s="841">
        <v>3</v>
      </c>
      <c r="L1368" s="841" t="s">
        <v>1289</v>
      </c>
      <c r="M1368" s="841">
        <v>0</v>
      </c>
      <c r="N1368" s="841" t="s">
        <v>732</v>
      </c>
      <c r="O1368" s="841">
        <v>94980</v>
      </c>
      <c r="P1368" s="841">
        <v>94980</v>
      </c>
      <c r="Q1368" s="841">
        <v>17610</v>
      </c>
      <c r="R1368" s="841">
        <v>22610</v>
      </c>
      <c r="S1368" s="841"/>
      <c r="T1368" s="841"/>
      <c r="U1368" s="841"/>
      <c r="V1368" s="841" t="s">
        <v>1003</v>
      </c>
      <c r="W1368" s="841">
        <v>2</v>
      </c>
      <c r="X1368" s="841"/>
    </row>
    <row r="1369" spans="1:24" ht="12.75" customHeight="1">
      <c r="A1369" s="841">
        <v>1912</v>
      </c>
      <c r="B1369" s="841">
        <v>2840</v>
      </c>
      <c r="C1369" s="841" t="s">
        <v>726</v>
      </c>
      <c r="D1369" s="841" t="s">
        <v>923</v>
      </c>
      <c r="E1369" s="841">
        <v>40995</v>
      </c>
      <c r="F1369" s="841" t="s">
        <v>102</v>
      </c>
      <c r="G1369" s="841" t="s">
        <v>2421</v>
      </c>
      <c r="H1369" s="832" t="s">
        <v>2422</v>
      </c>
      <c r="I1369" s="841"/>
      <c r="J1369" s="841" t="s">
        <v>730</v>
      </c>
      <c r="K1369" s="841">
        <v>2</v>
      </c>
      <c r="L1369" s="841" t="s">
        <v>731</v>
      </c>
      <c r="M1369" s="841">
        <v>43600</v>
      </c>
      <c r="N1369" s="841" t="s">
        <v>732</v>
      </c>
      <c r="O1369" s="841">
        <v>94980</v>
      </c>
      <c r="P1369" s="841">
        <v>51380</v>
      </c>
      <c r="Q1369" s="841">
        <v>9180</v>
      </c>
      <c r="R1369" s="841">
        <v>8350</v>
      </c>
      <c r="S1369" s="841"/>
      <c r="T1369" s="841"/>
      <c r="U1369" s="841"/>
      <c r="V1369" s="841" t="s">
        <v>1003</v>
      </c>
      <c r="W1369" s="841">
        <v>11</v>
      </c>
      <c r="X1369" s="841"/>
    </row>
    <row r="1370" spans="1:24" ht="12.75" customHeight="1">
      <c r="A1370" s="841">
        <v>1350</v>
      </c>
      <c r="B1370" s="841">
        <v>2803</v>
      </c>
      <c r="C1370" s="841" t="s">
        <v>945</v>
      </c>
      <c r="D1370" s="841" t="s">
        <v>946</v>
      </c>
      <c r="E1370" s="841">
        <v>40997</v>
      </c>
      <c r="F1370" s="841" t="s">
        <v>102</v>
      </c>
      <c r="G1370" s="841" t="s">
        <v>2423</v>
      </c>
      <c r="H1370" s="832" t="s">
        <v>2370</v>
      </c>
      <c r="I1370" s="841"/>
      <c r="J1370" s="841" t="s">
        <v>730</v>
      </c>
      <c r="K1370" s="841">
        <v>2</v>
      </c>
      <c r="L1370" s="841" t="s">
        <v>731</v>
      </c>
      <c r="M1370" s="841">
        <v>43600</v>
      </c>
      <c r="N1370" s="841" t="s">
        <v>742</v>
      </c>
      <c r="O1370" s="841">
        <v>122380</v>
      </c>
      <c r="P1370" s="841">
        <v>78780</v>
      </c>
      <c r="Q1370" s="841">
        <v>17610</v>
      </c>
      <c r="R1370" s="841">
        <v>17000</v>
      </c>
      <c r="S1370" s="841"/>
      <c r="T1370" s="841"/>
      <c r="U1370" s="841"/>
      <c r="V1370" s="841" t="s">
        <v>1003</v>
      </c>
      <c r="W1370" s="841">
        <v>2</v>
      </c>
      <c r="X1370" s="841"/>
    </row>
    <row r="1371" spans="1:24" ht="12.75" customHeight="1">
      <c r="A1371" s="841">
        <v>2004</v>
      </c>
      <c r="B1371" s="841">
        <v>2840</v>
      </c>
      <c r="C1371" s="841" t="s">
        <v>726</v>
      </c>
      <c r="D1371" s="841" t="s">
        <v>919</v>
      </c>
      <c r="E1371" s="841">
        <v>40999</v>
      </c>
      <c r="F1371" s="841" t="s">
        <v>102</v>
      </c>
      <c r="G1371" s="841" t="s">
        <v>2424</v>
      </c>
      <c r="H1371" s="832" t="s">
        <v>2425</v>
      </c>
      <c r="I1371" s="841"/>
      <c r="J1371" s="841" t="s">
        <v>730</v>
      </c>
      <c r="K1371" s="841">
        <v>5</v>
      </c>
      <c r="L1371" s="841" t="s">
        <v>1077</v>
      </c>
      <c r="M1371" s="841">
        <v>0</v>
      </c>
      <c r="N1371" s="841" t="s">
        <v>732</v>
      </c>
      <c r="O1371" s="841">
        <v>94980</v>
      </c>
      <c r="P1371" s="841">
        <v>94980</v>
      </c>
      <c r="Q1371" s="841">
        <v>17610</v>
      </c>
      <c r="R1371" s="841">
        <v>22610</v>
      </c>
      <c r="S1371" s="841"/>
      <c r="T1371" s="841"/>
      <c r="U1371" s="841"/>
      <c r="V1371" s="841" t="s">
        <v>1003</v>
      </c>
      <c r="W1371" s="841">
        <v>2</v>
      </c>
      <c r="X1371" s="841"/>
    </row>
    <row r="1372" spans="1:24" ht="12.75" customHeight="1">
      <c r="A1372" s="841">
        <v>1270</v>
      </c>
      <c r="B1372" s="841">
        <v>2810</v>
      </c>
      <c r="C1372" s="841" t="s">
        <v>798</v>
      </c>
      <c r="D1372" s="841" t="s">
        <v>740</v>
      </c>
      <c r="E1372" s="841">
        <v>41036</v>
      </c>
      <c r="F1372" s="841" t="s">
        <v>102</v>
      </c>
      <c r="G1372" s="841" t="s">
        <v>2426</v>
      </c>
      <c r="H1372" s="832" t="s">
        <v>2427</v>
      </c>
      <c r="I1372" s="841"/>
      <c r="J1372" s="841" t="s">
        <v>730</v>
      </c>
      <c r="K1372" s="841">
        <v>5</v>
      </c>
      <c r="L1372" s="841" t="s">
        <v>731</v>
      </c>
      <c r="M1372" s="841">
        <v>43600</v>
      </c>
      <c r="N1372" s="841" t="s">
        <v>742</v>
      </c>
      <c r="O1372" s="841">
        <v>122380</v>
      </c>
      <c r="P1372" s="841">
        <v>78780</v>
      </c>
      <c r="Q1372" s="841">
        <v>32840</v>
      </c>
      <c r="R1372" s="841">
        <v>37310</v>
      </c>
      <c r="S1372" s="841"/>
      <c r="T1372" s="841"/>
      <c r="U1372" s="841"/>
      <c r="V1372" s="841" t="s">
        <v>1003</v>
      </c>
      <c r="W1372" s="841">
        <v>1</v>
      </c>
      <c r="X1372" s="841"/>
    </row>
    <row r="1373" spans="1:24" ht="12.75" customHeight="1">
      <c r="A1373" s="841">
        <v>1220</v>
      </c>
      <c r="B1373" s="841">
        <v>2807</v>
      </c>
      <c r="C1373" s="841" t="s">
        <v>739</v>
      </c>
      <c r="D1373" s="841" t="s">
        <v>740</v>
      </c>
      <c r="E1373" s="841">
        <v>41267</v>
      </c>
      <c r="F1373" s="841" t="s">
        <v>102</v>
      </c>
      <c r="G1373" s="841" t="s">
        <v>2428</v>
      </c>
      <c r="H1373" s="832" t="s">
        <v>2429</v>
      </c>
      <c r="I1373" s="841"/>
      <c r="J1373" s="841" t="s">
        <v>730</v>
      </c>
      <c r="K1373" s="841">
        <v>5</v>
      </c>
      <c r="L1373" s="841" t="s">
        <v>731</v>
      </c>
      <c r="M1373" s="841">
        <v>43600</v>
      </c>
      <c r="N1373" s="841" t="s">
        <v>742</v>
      </c>
      <c r="O1373" s="841">
        <v>122380</v>
      </c>
      <c r="P1373" s="841">
        <v>78780</v>
      </c>
      <c r="Q1373" s="841">
        <v>17610</v>
      </c>
      <c r="R1373" s="841">
        <v>22610</v>
      </c>
      <c r="S1373" s="841"/>
      <c r="T1373" s="841"/>
      <c r="U1373" s="841"/>
      <c r="V1373" s="841" t="s">
        <v>1003</v>
      </c>
      <c r="W1373" s="841">
        <v>1</v>
      </c>
      <c r="X1373" s="841"/>
    </row>
    <row r="1374" spans="1:24" ht="12.75" customHeight="1">
      <c r="A1374" s="841">
        <v>1220</v>
      </c>
      <c r="B1374" s="841">
        <v>2807</v>
      </c>
      <c r="C1374" s="841" t="s">
        <v>739</v>
      </c>
      <c r="D1374" s="841" t="s">
        <v>740</v>
      </c>
      <c r="E1374" s="841">
        <v>41354</v>
      </c>
      <c r="F1374" s="841" t="s">
        <v>102</v>
      </c>
      <c r="G1374" s="841" t="s">
        <v>2430</v>
      </c>
      <c r="H1374" s="832" t="s">
        <v>2429</v>
      </c>
      <c r="I1374" s="841"/>
      <c r="J1374" s="841" t="s">
        <v>730</v>
      </c>
      <c r="K1374" s="841">
        <v>5</v>
      </c>
      <c r="L1374" s="841" t="s">
        <v>731</v>
      </c>
      <c r="M1374" s="841">
        <v>43600</v>
      </c>
      <c r="N1374" s="841" t="s">
        <v>742</v>
      </c>
      <c r="O1374" s="841">
        <v>122380</v>
      </c>
      <c r="P1374" s="841">
        <v>78780</v>
      </c>
      <c r="Q1374" s="841">
        <v>17610</v>
      </c>
      <c r="R1374" s="841">
        <v>22610</v>
      </c>
      <c r="S1374" s="841"/>
      <c r="T1374" s="841"/>
      <c r="U1374" s="841"/>
      <c r="V1374" s="841" t="s">
        <v>1003</v>
      </c>
      <c r="W1374" s="841">
        <v>1</v>
      </c>
      <c r="X1374" s="841"/>
    </row>
    <row r="1375" spans="1:24" ht="12.75" customHeight="1">
      <c r="A1375" s="841">
        <v>1380</v>
      </c>
      <c r="B1375" s="841">
        <v>2803</v>
      </c>
      <c r="C1375" s="841" t="s">
        <v>945</v>
      </c>
      <c r="D1375" s="841" t="s">
        <v>946</v>
      </c>
      <c r="E1375" s="841">
        <v>41356</v>
      </c>
      <c r="F1375" s="841" t="s">
        <v>102</v>
      </c>
      <c r="G1375" s="841" t="s">
        <v>2431</v>
      </c>
      <c r="H1375" s="832" t="s">
        <v>2432</v>
      </c>
      <c r="I1375" s="841"/>
      <c r="J1375" s="841" t="s">
        <v>730</v>
      </c>
      <c r="K1375" s="841">
        <v>4</v>
      </c>
      <c r="L1375" s="841" t="s">
        <v>731</v>
      </c>
      <c r="M1375" s="841">
        <v>43600</v>
      </c>
      <c r="N1375" s="841" t="s">
        <v>742</v>
      </c>
      <c r="O1375" s="841">
        <v>122380</v>
      </c>
      <c r="P1375" s="841">
        <v>78780</v>
      </c>
      <c r="Q1375" s="841">
        <v>17610</v>
      </c>
      <c r="R1375" s="841">
        <v>17000</v>
      </c>
      <c r="S1375" s="841"/>
      <c r="T1375" s="841"/>
      <c r="U1375" s="841"/>
      <c r="V1375" s="841" t="s">
        <v>1003</v>
      </c>
      <c r="W1375" s="841">
        <v>2</v>
      </c>
      <c r="X1375" s="841"/>
    </row>
    <row r="1376" spans="1:24" ht="12.75" customHeight="1">
      <c r="A1376" s="841">
        <v>1912</v>
      </c>
      <c r="B1376" s="841">
        <v>2840</v>
      </c>
      <c r="C1376" s="841" t="s">
        <v>726</v>
      </c>
      <c r="D1376" s="841" t="s">
        <v>923</v>
      </c>
      <c r="E1376" s="841">
        <v>41371</v>
      </c>
      <c r="F1376" s="841" t="s">
        <v>102</v>
      </c>
      <c r="G1376" s="841" t="s">
        <v>2433</v>
      </c>
      <c r="H1376" s="832" t="s">
        <v>2413</v>
      </c>
      <c r="I1376" s="841"/>
      <c r="J1376" s="841" t="s">
        <v>730</v>
      </c>
      <c r="K1376" s="841">
        <v>1</v>
      </c>
      <c r="L1376" s="841" t="s">
        <v>1168</v>
      </c>
      <c r="M1376" s="841">
        <v>43600</v>
      </c>
      <c r="N1376" s="841" t="s">
        <v>732</v>
      </c>
      <c r="O1376" s="841">
        <v>94980</v>
      </c>
      <c r="P1376" s="841">
        <v>51380</v>
      </c>
      <c r="Q1376" s="841">
        <v>9180</v>
      </c>
      <c r="R1376" s="841">
        <v>8350</v>
      </c>
      <c r="S1376" s="841"/>
      <c r="T1376" s="841"/>
      <c r="U1376" s="841"/>
      <c r="V1376" s="841" t="s">
        <v>1003</v>
      </c>
      <c r="W1376" s="841">
        <v>4</v>
      </c>
      <c r="X1376" s="841"/>
    </row>
    <row r="1377" spans="1:24" ht="12.75" customHeight="1">
      <c r="A1377" s="841">
        <v>2004</v>
      </c>
      <c r="B1377" s="841">
        <v>2840</v>
      </c>
      <c r="C1377" s="841" t="s">
        <v>726</v>
      </c>
      <c r="D1377" s="841" t="s">
        <v>919</v>
      </c>
      <c r="E1377" s="841">
        <v>41687</v>
      </c>
      <c r="F1377" s="841" t="s">
        <v>102</v>
      </c>
      <c r="G1377" s="841" t="s">
        <v>2434</v>
      </c>
      <c r="H1377" s="832" t="s">
        <v>2435</v>
      </c>
      <c r="I1377" s="841"/>
      <c r="J1377" s="841" t="s">
        <v>730</v>
      </c>
      <c r="K1377" s="841">
        <v>3</v>
      </c>
      <c r="L1377" s="841" t="s">
        <v>1077</v>
      </c>
      <c r="M1377" s="841">
        <v>0</v>
      </c>
      <c r="N1377" s="841" t="s">
        <v>732</v>
      </c>
      <c r="O1377" s="841">
        <v>94980</v>
      </c>
      <c r="P1377" s="841">
        <v>94980</v>
      </c>
      <c r="Q1377" s="841">
        <v>17610</v>
      </c>
      <c r="R1377" s="841">
        <v>22610</v>
      </c>
      <c r="S1377" s="841"/>
      <c r="T1377" s="841"/>
      <c r="U1377" s="841"/>
      <c r="V1377" s="841" t="s">
        <v>1003</v>
      </c>
      <c r="W1377" s="841">
        <v>6</v>
      </c>
      <c r="X1377" s="841"/>
    </row>
    <row r="1378" spans="1:24" ht="12.75" customHeight="1">
      <c r="A1378" s="841">
        <v>1190</v>
      </c>
      <c r="B1378" s="841">
        <v>2805</v>
      </c>
      <c r="C1378" s="841" t="s">
        <v>1635</v>
      </c>
      <c r="D1378" s="841" t="s">
        <v>740</v>
      </c>
      <c r="E1378" s="841">
        <v>41691</v>
      </c>
      <c r="F1378" s="841" t="s">
        <v>102</v>
      </c>
      <c r="G1378" s="841" t="s">
        <v>2436</v>
      </c>
      <c r="H1378" s="832" t="s">
        <v>2437</v>
      </c>
      <c r="I1378" s="841"/>
      <c r="J1378" s="841" t="s">
        <v>730</v>
      </c>
      <c r="K1378" s="841">
        <v>3</v>
      </c>
      <c r="L1378" s="841" t="s">
        <v>731</v>
      </c>
      <c r="M1378" s="841">
        <v>43600</v>
      </c>
      <c r="N1378" s="841" t="s">
        <v>843</v>
      </c>
      <c r="O1378" s="841">
        <v>149210</v>
      </c>
      <c r="P1378" s="841">
        <v>105610</v>
      </c>
      <c r="Q1378" s="841">
        <v>17610</v>
      </c>
      <c r="R1378" s="841">
        <v>22610</v>
      </c>
      <c r="S1378" s="841"/>
      <c r="T1378" s="841"/>
      <c r="U1378" s="841"/>
      <c r="V1378" s="841" t="s">
        <v>1003</v>
      </c>
      <c r="W1378" s="841">
        <v>2</v>
      </c>
      <c r="X1378" s="841"/>
    </row>
    <row r="1379" spans="1:24" ht="12.75" customHeight="1">
      <c r="A1379" s="841">
        <v>1235</v>
      </c>
      <c r="B1379" s="841">
        <v>2815</v>
      </c>
      <c r="C1379" s="841" t="s">
        <v>815</v>
      </c>
      <c r="D1379" s="841" t="s">
        <v>740</v>
      </c>
      <c r="E1379" s="841">
        <v>41693</v>
      </c>
      <c r="F1379" s="841" t="s">
        <v>102</v>
      </c>
      <c r="G1379" s="841" t="s">
        <v>2438</v>
      </c>
      <c r="H1379" s="832" t="s">
        <v>2439</v>
      </c>
      <c r="I1379" s="841"/>
      <c r="J1379" s="841" t="s">
        <v>730</v>
      </c>
      <c r="K1379" s="841">
        <v>3</v>
      </c>
      <c r="L1379" s="841" t="s">
        <v>731</v>
      </c>
      <c r="M1379" s="841">
        <v>43600</v>
      </c>
      <c r="N1379" s="841" t="s">
        <v>817</v>
      </c>
      <c r="O1379" s="841">
        <v>164010</v>
      </c>
      <c r="P1379" s="841">
        <v>120410</v>
      </c>
      <c r="Q1379" s="841">
        <v>21500</v>
      </c>
      <c r="R1379" s="841">
        <v>37020</v>
      </c>
      <c r="S1379" s="841"/>
      <c r="T1379" s="841"/>
      <c r="U1379" s="841"/>
      <c r="V1379" s="841" t="s">
        <v>1003</v>
      </c>
      <c r="W1379" s="841">
        <v>2</v>
      </c>
      <c r="X1379" s="841"/>
    </row>
    <row r="1380" spans="1:24" ht="12.75" customHeight="1">
      <c r="A1380" s="841">
        <v>1235</v>
      </c>
      <c r="B1380" s="841">
        <v>2815</v>
      </c>
      <c r="C1380" s="841" t="s">
        <v>815</v>
      </c>
      <c r="D1380" s="841" t="s">
        <v>740</v>
      </c>
      <c r="E1380" s="841">
        <v>41695</v>
      </c>
      <c r="F1380" s="841" t="s">
        <v>102</v>
      </c>
      <c r="G1380" s="841" t="s">
        <v>2440</v>
      </c>
      <c r="H1380" s="832" t="s">
        <v>2439</v>
      </c>
      <c r="I1380" s="841"/>
      <c r="J1380" s="841" t="s">
        <v>730</v>
      </c>
      <c r="K1380" s="841">
        <v>4</v>
      </c>
      <c r="L1380" s="841" t="s">
        <v>731</v>
      </c>
      <c r="M1380" s="841">
        <v>43600</v>
      </c>
      <c r="N1380" s="841" t="s">
        <v>817</v>
      </c>
      <c r="O1380" s="841">
        <v>164010</v>
      </c>
      <c r="P1380" s="841">
        <v>120410</v>
      </c>
      <c r="Q1380" s="841">
        <v>21500</v>
      </c>
      <c r="R1380" s="841">
        <v>37020</v>
      </c>
      <c r="S1380" s="841"/>
      <c r="T1380" s="841"/>
      <c r="U1380" s="841"/>
      <c r="V1380" s="841" t="s">
        <v>1003</v>
      </c>
      <c r="W1380" s="841">
        <v>2</v>
      </c>
      <c r="X1380" s="841"/>
    </row>
    <row r="1381" spans="1:24" ht="12.75" customHeight="1">
      <c r="A1381" s="841">
        <v>1450</v>
      </c>
      <c r="B1381" s="841">
        <v>2803</v>
      </c>
      <c r="C1381" s="841" t="s">
        <v>945</v>
      </c>
      <c r="D1381" s="841" t="s">
        <v>946</v>
      </c>
      <c r="E1381" s="841">
        <v>41761</v>
      </c>
      <c r="F1381" s="841" t="s">
        <v>102</v>
      </c>
      <c r="G1381" s="841" t="s">
        <v>2441</v>
      </c>
      <c r="H1381" s="832" t="s">
        <v>2427</v>
      </c>
      <c r="I1381" s="841"/>
      <c r="J1381" s="841" t="s">
        <v>730</v>
      </c>
      <c r="K1381" s="841">
        <v>5</v>
      </c>
      <c r="L1381" s="841" t="s">
        <v>731</v>
      </c>
      <c r="M1381" s="841">
        <v>43600</v>
      </c>
      <c r="N1381" s="841" t="s">
        <v>742</v>
      </c>
      <c r="O1381" s="841">
        <v>122380</v>
      </c>
      <c r="P1381" s="841">
        <v>78780</v>
      </c>
      <c r="Q1381" s="841">
        <v>17610</v>
      </c>
      <c r="R1381" s="841">
        <v>22610</v>
      </c>
      <c r="S1381" s="841"/>
      <c r="T1381" s="841"/>
      <c r="U1381" s="841"/>
      <c r="V1381" s="841" t="s">
        <v>1003</v>
      </c>
      <c r="W1381" s="841">
        <v>3</v>
      </c>
      <c r="X1381" s="841"/>
    </row>
    <row r="1382" spans="1:24" ht="12.75" customHeight="1">
      <c r="A1382" s="841">
        <v>1425</v>
      </c>
      <c r="B1382" s="841">
        <v>2803</v>
      </c>
      <c r="C1382" s="841" t="s">
        <v>945</v>
      </c>
      <c r="D1382" s="841" t="s">
        <v>946</v>
      </c>
      <c r="E1382" s="841">
        <v>41909</v>
      </c>
      <c r="F1382" s="841" t="s">
        <v>102</v>
      </c>
      <c r="G1382" s="841" t="s">
        <v>2442</v>
      </c>
      <c r="H1382" s="832" t="s">
        <v>2427</v>
      </c>
      <c r="I1382" s="841"/>
      <c r="J1382" s="841" t="s">
        <v>730</v>
      </c>
      <c r="K1382" s="841">
        <v>1</v>
      </c>
      <c r="L1382" s="841" t="s">
        <v>731</v>
      </c>
      <c r="M1382" s="841">
        <v>43600</v>
      </c>
      <c r="N1382" s="841" t="s">
        <v>742</v>
      </c>
      <c r="O1382" s="841">
        <v>122380</v>
      </c>
      <c r="P1382" s="841">
        <v>78780</v>
      </c>
      <c r="Q1382" s="841">
        <v>17610</v>
      </c>
      <c r="R1382" s="841">
        <v>22610</v>
      </c>
      <c r="S1382" s="841"/>
      <c r="T1382" s="841"/>
      <c r="U1382" s="841"/>
      <c r="V1382" s="841" t="s">
        <v>1003</v>
      </c>
      <c r="W1382" s="841">
        <v>2</v>
      </c>
      <c r="X1382" s="841"/>
    </row>
    <row r="1383" spans="1:24" ht="12.75" customHeight="1">
      <c r="A1383" s="841">
        <v>1420</v>
      </c>
      <c r="B1383" s="841">
        <v>2836</v>
      </c>
      <c r="C1383" s="841" t="s">
        <v>1030</v>
      </c>
      <c r="D1383" s="841" t="s">
        <v>1732</v>
      </c>
      <c r="E1383" s="841">
        <v>41981</v>
      </c>
      <c r="F1383" s="841" t="s">
        <v>102</v>
      </c>
      <c r="G1383" s="841" t="s">
        <v>2443</v>
      </c>
      <c r="H1383" s="832" t="s">
        <v>2427</v>
      </c>
      <c r="I1383" s="841"/>
      <c r="J1383" s="841" t="s">
        <v>730</v>
      </c>
      <c r="K1383" s="841">
        <v>10</v>
      </c>
      <c r="L1383" s="841" t="s">
        <v>731</v>
      </c>
      <c r="M1383" s="841">
        <v>43600</v>
      </c>
      <c r="N1383" s="841" t="s">
        <v>1034</v>
      </c>
      <c r="O1383" s="841">
        <v>210090</v>
      </c>
      <c r="P1383" s="841">
        <v>166490</v>
      </c>
      <c r="Q1383" s="841">
        <v>17610</v>
      </c>
      <c r="R1383" s="841">
        <v>22610</v>
      </c>
      <c r="S1383" s="841"/>
      <c r="T1383" s="841"/>
      <c r="U1383" s="841"/>
      <c r="V1383" s="841" t="s">
        <v>1003</v>
      </c>
      <c r="W1383" s="841">
        <v>4</v>
      </c>
      <c r="X1383" s="841"/>
    </row>
    <row r="1384" spans="1:24" ht="12.75" customHeight="1">
      <c r="A1384" s="841">
        <v>1420</v>
      </c>
      <c r="B1384" s="841">
        <v>2819</v>
      </c>
      <c r="C1384" s="841" t="s">
        <v>1731</v>
      </c>
      <c r="D1384" s="841" t="s">
        <v>1732</v>
      </c>
      <c r="E1384" s="841">
        <v>41982</v>
      </c>
      <c r="F1384" s="841" t="s">
        <v>102</v>
      </c>
      <c r="G1384" s="841" t="s">
        <v>2444</v>
      </c>
      <c r="H1384" s="832" t="s">
        <v>2427</v>
      </c>
      <c r="I1384" s="841"/>
      <c r="J1384" s="841" t="s">
        <v>730</v>
      </c>
      <c r="K1384" s="841">
        <v>5</v>
      </c>
      <c r="L1384" s="841" t="s">
        <v>731</v>
      </c>
      <c r="M1384" s="841">
        <v>43600</v>
      </c>
      <c r="N1384" s="841" t="s">
        <v>742</v>
      </c>
      <c r="O1384" s="841">
        <v>122380</v>
      </c>
      <c r="P1384" s="841">
        <v>78780</v>
      </c>
      <c r="Q1384" s="841">
        <v>17610</v>
      </c>
      <c r="R1384" s="841">
        <v>22610</v>
      </c>
      <c r="S1384" s="841"/>
      <c r="T1384" s="841"/>
      <c r="U1384" s="841"/>
      <c r="V1384" s="841" t="s">
        <v>1003</v>
      </c>
      <c r="W1384" s="841">
        <v>4</v>
      </c>
      <c r="X1384" s="841"/>
    </row>
    <row r="1385" spans="1:24" ht="12.75" customHeight="1">
      <c r="A1385" s="841">
        <v>1420</v>
      </c>
      <c r="B1385" s="841">
        <v>2836</v>
      </c>
      <c r="C1385" s="841" t="s">
        <v>1030</v>
      </c>
      <c r="D1385" s="841" t="s">
        <v>1732</v>
      </c>
      <c r="E1385" s="841">
        <v>41983</v>
      </c>
      <c r="F1385" s="841" t="s">
        <v>102</v>
      </c>
      <c r="G1385" s="841" t="s">
        <v>2445</v>
      </c>
      <c r="H1385" s="832" t="s">
        <v>2427</v>
      </c>
      <c r="I1385" s="841"/>
      <c r="J1385" s="841" t="s">
        <v>730</v>
      </c>
      <c r="K1385" s="841">
        <v>3.2</v>
      </c>
      <c r="L1385" s="841" t="s">
        <v>731</v>
      </c>
      <c r="M1385" s="841">
        <v>43600</v>
      </c>
      <c r="N1385" s="841" t="s">
        <v>1034</v>
      </c>
      <c r="O1385" s="841">
        <v>210090</v>
      </c>
      <c r="P1385" s="841">
        <v>166490</v>
      </c>
      <c r="Q1385" s="841">
        <v>17610</v>
      </c>
      <c r="R1385" s="841">
        <v>22610</v>
      </c>
      <c r="S1385" s="841"/>
      <c r="T1385" s="841"/>
      <c r="U1385" s="841"/>
      <c r="V1385" s="841" t="s">
        <v>1003</v>
      </c>
      <c r="W1385" s="841">
        <v>4</v>
      </c>
      <c r="X1385" s="841"/>
    </row>
    <row r="1386" spans="1:24" ht="12.75" customHeight="1">
      <c r="A1386" s="841">
        <v>1420</v>
      </c>
      <c r="B1386" s="841">
        <v>2803</v>
      </c>
      <c r="C1386" s="841" t="s">
        <v>945</v>
      </c>
      <c r="D1386" s="841" t="s">
        <v>1732</v>
      </c>
      <c r="E1386" s="841">
        <v>42070</v>
      </c>
      <c r="F1386" s="841" t="s">
        <v>102</v>
      </c>
      <c r="G1386" s="841" t="s">
        <v>2446</v>
      </c>
      <c r="H1386" s="832" t="s">
        <v>2427</v>
      </c>
      <c r="I1386" s="841"/>
      <c r="J1386" s="841" t="s">
        <v>730</v>
      </c>
      <c r="K1386" s="841">
        <v>3.2</v>
      </c>
      <c r="L1386" s="841" t="s">
        <v>731</v>
      </c>
      <c r="M1386" s="841">
        <v>43600</v>
      </c>
      <c r="N1386" s="841" t="s">
        <v>742</v>
      </c>
      <c r="O1386" s="841">
        <v>122380</v>
      </c>
      <c r="P1386" s="841">
        <v>78780</v>
      </c>
      <c r="Q1386" s="841">
        <v>17610</v>
      </c>
      <c r="R1386" s="841">
        <v>22610</v>
      </c>
      <c r="S1386" s="841"/>
      <c r="T1386" s="841"/>
      <c r="U1386" s="841"/>
      <c r="V1386" s="841" t="s">
        <v>1003</v>
      </c>
      <c r="W1386" s="841">
        <v>2</v>
      </c>
      <c r="X1386" s="841"/>
    </row>
    <row r="1387" spans="1:24" ht="12.75" customHeight="1">
      <c r="A1387" s="841">
        <v>1210</v>
      </c>
      <c r="B1387" s="841">
        <v>2805</v>
      </c>
      <c r="C1387" s="841" t="s">
        <v>1635</v>
      </c>
      <c r="D1387" s="841" t="s">
        <v>740</v>
      </c>
      <c r="E1387" s="841">
        <v>42173</v>
      </c>
      <c r="F1387" s="841" t="s">
        <v>102</v>
      </c>
      <c r="G1387" s="841" t="s">
        <v>2447</v>
      </c>
      <c r="H1387" s="832" t="s">
        <v>2448</v>
      </c>
      <c r="I1387" s="841"/>
      <c r="J1387" s="841" t="s">
        <v>730</v>
      </c>
      <c r="K1387" s="841">
        <v>10</v>
      </c>
      <c r="L1387" s="841" t="s">
        <v>731</v>
      </c>
      <c r="M1387" s="841">
        <v>43600</v>
      </c>
      <c r="N1387" s="841" t="s">
        <v>843</v>
      </c>
      <c r="O1387" s="841">
        <v>149210</v>
      </c>
      <c r="P1387" s="841">
        <v>105610</v>
      </c>
      <c r="Q1387" s="841">
        <v>17610</v>
      </c>
      <c r="R1387" s="841">
        <v>22610</v>
      </c>
      <c r="S1387" s="841"/>
      <c r="T1387" s="841"/>
      <c r="U1387" s="841"/>
      <c r="V1387" s="841" t="s">
        <v>1003</v>
      </c>
      <c r="W1387" s="841">
        <v>3</v>
      </c>
      <c r="X1387" s="841"/>
    </row>
    <row r="1388" spans="1:24" ht="12.75" customHeight="1">
      <c r="A1388" s="841">
        <v>1210</v>
      </c>
      <c r="B1388" s="841">
        <v>2805</v>
      </c>
      <c r="C1388" s="841" t="s">
        <v>1635</v>
      </c>
      <c r="D1388" s="841" t="s">
        <v>740</v>
      </c>
      <c r="E1388" s="841">
        <v>42175</v>
      </c>
      <c r="F1388" s="841" t="s">
        <v>102</v>
      </c>
      <c r="G1388" s="841" t="s">
        <v>2449</v>
      </c>
      <c r="H1388" s="832" t="s">
        <v>2448</v>
      </c>
      <c r="I1388" s="832"/>
      <c r="J1388" s="841" t="s">
        <v>730</v>
      </c>
      <c r="K1388" s="841">
        <v>10</v>
      </c>
      <c r="L1388" s="841" t="s">
        <v>731</v>
      </c>
      <c r="M1388" s="841">
        <v>43600</v>
      </c>
      <c r="N1388" s="841" t="s">
        <v>843</v>
      </c>
      <c r="O1388" s="841">
        <v>149210</v>
      </c>
      <c r="P1388" s="841">
        <v>105610</v>
      </c>
      <c r="Q1388" s="841">
        <v>17610</v>
      </c>
      <c r="R1388" s="841">
        <v>22610</v>
      </c>
      <c r="S1388" s="841"/>
      <c r="T1388" s="841"/>
      <c r="U1388" s="841"/>
      <c r="V1388" s="841" t="s">
        <v>1003</v>
      </c>
      <c r="W1388" s="841">
        <v>3</v>
      </c>
      <c r="X1388" s="841"/>
    </row>
    <row r="1389" spans="1:24" ht="12.75" customHeight="1">
      <c r="A1389" s="841">
        <v>1630</v>
      </c>
      <c r="B1389" s="841">
        <v>2835</v>
      </c>
      <c r="C1389" s="841" t="s">
        <v>906</v>
      </c>
      <c r="D1389" s="841" t="s">
        <v>767</v>
      </c>
      <c r="E1389" s="841">
        <v>42250</v>
      </c>
      <c r="F1389" s="841" t="s">
        <v>102</v>
      </c>
      <c r="G1389" s="841" t="s">
        <v>2450</v>
      </c>
      <c r="H1389" s="832" t="s">
        <v>2427</v>
      </c>
      <c r="I1389" s="841"/>
      <c r="J1389" s="841" t="s">
        <v>730</v>
      </c>
      <c r="K1389" s="841">
        <v>10</v>
      </c>
      <c r="L1389" s="841" t="s">
        <v>731</v>
      </c>
      <c r="M1389" s="841">
        <v>43600</v>
      </c>
      <c r="N1389" s="841" t="s">
        <v>908</v>
      </c>
      <c r="O1389" s="841">
        <v>176040</v>
      </c>
      <c r="P1389" s="841">
        <v>132440</v>
      </c>
      <c r="Q1389" s="841">
        <v>25070</v>
      </c>
      <c r="R1389" s="841">
        <v>32260</v>
      </c>
      <c r="S1389" s="841"/>
      <c r="T1389" s="841"/>
      <c r="U1389" s="841"/>
      <c r="V1389" s="841" t="s">
        <v>1003</v>
      </c>
      <c r="W1389" s="841">
        <v>2</v>
      </c>
      <c r="X1389" s="841"/>
    </row>
    <row r="1390" spans="1:24" ht="12.75" customHeight="1">
      <c r="A1390" s="841">
        <v>1630</v>
      </c>
      <c r="B1390" s="841">
        <v>2835</v>
      </c>
      <c r="C1390" s="841" t="s">
        <v>906</v>
      </c>
      <c r="D1390" s="841" t="s">
        <v>767</v>
      </c>
      <c r="E1390" s="841">
        <v>42257</v>
      </c>
      <c r="F1390" s="841" t="s">
        <v>102</v>
      </c>
      <c r="G1390" s="841" t="s">
        <v>2451</v>
      </c>
      <c r="H1390" s="832" t="s">
        <v>2427</v>
      </c>
      <c r="I1390" s="841"/>
      <c r="J1390" s="841" t="s">
        <v>730</v>
      </c>
      <c r="K1390" s="841">
        <v>5</v>
      </c>
      <c r="L1390" s="841" t="s">
        <v>731</v>
      </c>
      <c r="M1390" s="841">
        <v>43600</v>
      </c>
      <c r="N1390" s="841" t="s">
        <v>908</v>
      </c>
      <c r="O1390" s="841">
        <v>176040</v>
      </c>
      <c r="P1390" s="841">
        <v>132440</v>
      </c>
      <c r="Q1390" s="841">
        <v>25070</v>
      </c>
      <c r="R1390" s="841">
        <v>32260</v>
      </c>
      <c r="S1390" s="841"/>
      <c r="T1390" s="841"/>
      <c r="U1390" s="841"/>
      <c r="V1390" s="841" t="s">
        <v>1003</v>
      </c>
      <c r="W1390" s="841">
        <v>2</v>
      </c>
      <c r="X1390" s="841"/>
    </row>
    <row r="1391" spans="1:24" ht="12.75" customHeight="1">
      <c r="A1391" s="841">
        <v>1630</v>
      </c>
      <c r="B1391" s="841">
        <v>2824</v>
      </c>
      <c r="C1391" s="841" t="s">
        <v>1097</v>
      </c>
      <c r="D1391" s="841" t="s">
        <v>767</v>
      </c>
      <c r="E1391" s="841">
        <v>42259</v>
      </c>
      <c r="F1391" s="841" t="s">
        <v>102</v>
      </c>
      <c r="G1391" s="841" t="s">
        <v>2452</v>
      </c>
      <c r="H1391" s="832" t="s">
        <v>2427</v>
      </c>
      <c r="I1391" s="841"/>
      <c r="J1391" s="841" t="s">
        <v>730</v>
      </c>
      <c r="K1391" s="841">
        <v>5</v>
      </c>
      <c r="L1391" s="841" t="s">
        <v>731</v>
      </c>
      <c r="M1391" s="841">
        <v>43600</v>
      </c>
      <c r="N1391" s="841" t="s">
        <v>817</v>
      </c>
      <c r="O1391" s="841">
        <v>164010</v>
      </c>
      <c r="P1391" s="841">
        <v>120410</v>
      </c>
      <c r="Q1391" s="841">
        <v>25070</v>
      </c>
      <c r="R1391" s="841">
        <v>32260</v>
      </c>
      <c r="S1391" s="841"/>
      <c r="T1391" s="841"/>
      <c r="U1391" s="841"/>
      <c r="V1391" s="841" t="s">
        <v>1003</v>
      </c>
      <c r="W1391" s="841">
        <v>2</v>
      </c>
      <c r="X1391" s="841"/>
    </row>
    <row r="1392" spans="1:24" ht="12.75" customHeight="1">
      <c r="A1392" s="841">
        <v>1630</v>
      </c>
      <c r="B1392" s="841">
        <v>2835</v>
      </c>
      <c r="C1392" s="841" t="s">
        <v>906</v>
      </c>
      <c r="D1392" s="841" t="s">
        <v>767</v>
      </c>
      <c r="E1392" s="841">
        <v>42276</v>
      </c>
      <c r="F1392" s="841" t="s">
        <v>102</v>
      </c>
      <c r="G1392" s="841" t="s">
        <v>2453</v>
      </c>
      <c r="H1392" s="832" t="s">
        <v>2427</v>
      </c>
      <c r="I1392" s="841"/>
      <c r="J1392" s="841" t="s">
        <v>730</v>
      </c>
      <c r="K1392" s="841">
        <v>10</v>
      </c>
      <c r="L1392" s="841" t="s">
        <v>731</v>
      </c>
      <c r="M1392" s="841">
        <v>43600</v>
      </c>
      <c r="N1392" s="841" t="s">
        <v>908</v>
      </c>
      <c r="O1392" s="841">
        <v>176040</v>
      </c>
      <c r="P1392" s="841">
        <v>132440</v>
      </c>
      <c r="Q1392" s="841">
        <v>25070</v>
      </c>
      <c r="R1392" s="841">
        <v>32260</v>
      </c>
      <c r="S1392" s="841"/>
      <c r="T1392" s="841"/>
      <c r="U1392" s="841"/>
      <c r="V1392" s="841" t="s">
        <v>1003</v>
      </c>
      <c r="W1392" s="841">
        <v>2</v>
      </c>
      <c r="X1392" s="841"/>
    </row>
    <row r="1393" spans="1:24" ht="12.75" customHeight="1">
      <c r="A1393" s="841">
        <v>1630</v>
      </c>
      <c r="B1393" s="841">
        <v>2835</v>
      </c>
      <c r="C1393" s="841" t="s">
        <v>906</v>
      </c>
      <c r="D1393" s="841" t="s">
        <v>767</v>
      </c>
      <c r="E1393" s="841">
        <v>42277</v>
      </c>
      <c r="F1393" s="841" t="s">
        <v>102</v>
      </c>
      <c r="G1393" s="841" t="s">
        <v>2454</v>
      </c>
      <c r="H1393" s="832" t="s">
        <v>2427</v>
      </c>
      <c r="I1393" s="841"/>
      <c r="J1393" s="841" t="s">
        <v>730</v>
      </c>
      <c r="K1393" s="841">
        <v>10</v>
      </c>
      <c r="L1393" s="841" t="s">
        <v>731</v>
      </c>
      <c r="M1393" s="841">
        <v>43600</v>
      </c>
      <c r="N1393" s="841" t="s">
        <v>908</v>
      </c>
      <c r="O1393" s="841">
        <v>176040</v>
      </c>
      <c r="P1393" s="841">
        <v>132440</v>
      </c>
      <c r="Q1393" s="841">
        <v>25070</v>
      </c>
      <c r="R1393" s="841">
        <v>32260</v>
      </c>
      <c r="S1393" s="841"/>
      <c r="T1393" s="841"/>
      <c r="U1393" s="841"/>
      <c r="V1393" s="841" t="s">
        <v>1003</v>
      </c>
      <c r="W1393" s="841">
        <v>2</v>
      </c>
      <c r="X1393" s="841"/>
    </row>
    <row r="1394" spans="1:24" ht="12.75" customHeight="1">
      <c r="A1394" s="841">
        <v>1630</v>
      </c>
      <c r="B1394" s="841">
        <v>2835</v>
      </c>
      <c r="C1394" s="841" t="s">
        <v>906</v>
      </c>
      <c r="D1394" s="841" t="s">
        <v>767</v>
      </c>
      <c r="E1394" s="841">
        <v>42295</v>
      </c>
      <c r="F1394" s="841" t="s">
        <v>102</v>
      </c>
      <c r="G1394" s="841" t="s">
        <v>2455</v>
      </c>
      <c r="H1394" s="832" t="s">
        <v>2427</v>
      </c>
      <c r="I1394" s="841"/>
      <c r="J1394" s="841" t="s">
        <v>730</v>
      </c>
      <c r="K1394" s="841">
        <v>10</v>
      </c>
      <c r="L1394" s="841" t="s">
        <v>731</v>
      </c>
      <c r="M1394" s="841">
        <v>43600</v>
      </c>
      <c r="N1394" s="841" t="s">
        <v>908</v>
      </c>
      <c r="O1394" s="841">
        <v>176040</v>
      </c>
      <c r="P1394" s="841">
        <v>132440</v>
      </c>
      <c r="Q1394" s="841">
        <v>25070</v>
      </c>
      <c r="R1394" s="841">
        <v>32260</v>
      </c>
      <c r="S1394" s="841"/>
      <c r="T1394" s="841"/>
      <c r="U1394" s="841"/>
      <c r="V1394" s="841" t="s">
        <v>1003</v>
      </c>
      <c r="W1394" s="841">
        <v>2</v>
      </c>
      <c r="X1394" s="841"/>
    </row>
    <row r="1395" spans="1:24" ht="12.75" customHeight="1">
      <c r="A1395" s="841">
        <v>1630</v>
      </c>
      <c r="B1395" s="841">
        <v>2835</v>
      </c>
      <c r="C1395" s="841" t="s">
        <v>906</v>
      </c>
      <c r="D1395" s="841" t="s">
        <v>767</v>
      </c>
      <c r="E1395" s="841">
        <v>42298</v>
      </c>
      <c r="F1395" s="841" t="s">
        <v>102</v>
      </c>
      <c r="G1395" s="841" t="s">
        <v>2456</v>
      </c>
      <c r="H1395" s="832" t="s">
        <v>2427</v>
      </c>
      <c r="I1395" s="841"/>
      <c r="J1395" s="841" t="s">
        <v>730</v>
      </c>
      <c r="K1395" s="841">
        <v>5</v>
      </c>
      <c r="L1395" s="841" t="s">
        <v>731</v>
      </c>
      <c r="M1395" s="841">
        <v>43600</v>
      </c>
      <c r="N1395" s="841" t="s">
        <v>908</v>
      </c>
      <c r="O1395" s="841">
        <v>176040</v>
      </c>
      <c r="P1395" s="841">
        <v>132440</v>
      </c>
      <c r="Q1395" s="841">
        <v>25070</v>
      </c>
      <c r="R1395" s="841">
        <v>32260</v>
      </c>
      <c r="S1395" s="841"/>
      <c r="T1395" s="841"/>
      <c r="U1395" s="841"/>
      <c r="V1395" s="841" t="s">
        <v>1003</v>
      </c>
      <c r="W1395" s="841">
        <v>2</v>
      </c>
      <c r="X1395" s="841"/>
    </row>
    <row r="1396" spans="1:24" ht="12.75" customHeight="1">
      <c r="A1396" s="841">
        <v>1605</v>
      </c>
      <c r="B1396" s="841">
        <v>2823</v>
      </c>
      <c r="C1396" s="841" t="s">
        <v>856</v>
      </c>
      <c r="D1396" s="841" t="s">
        <v>767</v>
      </c>
      <c r="E1396" s="841">
        <v>42302</v>
      </c>
      <c r="F1396" s="841" t="s">
        <v>102</v>
      </c>
      <c r="G1396" s="841" t="s">
        <v>2457</v>
      </c>
      <c r="H1396" s="832" t="s">
        <v>2427</v>
      </c>
      <c r="I1396" s="841"/>
      <c r="J1396" s="841" t="s">
        <v>730</v>
      </c>
      <c r="K1396" s="841">
        <v>10</v>
      </c>
      <c r="L1396" s="841" t="s">
        <v>731</v>
      </c>
      <c r="M1396" s="841">
        <v>43600</v>
      </c>
      <c r="N1396" s="841" t="s">
        <v>747</v>
      </c>
      <c r="O1396" s="841">
        <v>109600</v>
      </c>
      <c r="P1396" s="841">
        <v>66000</v>
      </c>
      <c r="Q1396" s="841">
        <v>17610</v>
      </c>
      <c r="R1396" s="841">
        <v>17000</v>
      </c>
      <c r="S1396" s="841"/>
      <c r="T1396" s="841"/>
      <c r="U1396" s="841"/>
      <c r="V1396" s="841" t="s">
        <v>1003</v>
      </c>
      <c r="W1396" s="841">
        <v>8</v>
      </c>
      <c r="X1396" s="841"/>
    </row>
    <row r="1397" spans="1:24" ht="12.75" customHeight="1">
      <c r="A1397" s="841">
        <v>1605</v>
      </c>
      <c r="B1397" s="841">
        <v>2813</v>
      </c>
      <c r="C1397" s="841" t="s">
        <v>766</v>
      </c>
      <c r="D1397" s="841" t="s">
        <v>767</v>
      </c>
      <c r="E1397" s="841">
        <v>42305</v>
      </c>
      <c r="F1397" s="841" t="s">
        <v>102</v>
      </c>
      <c r="G1397" s="841" t="s">
        <v>2458</v>
      </c>
      <c r="H1397" s="832" t="s">
        <v>2427</v>
      </c>
      <c r="I1397" s="841"/>
      <c r="J1397" s="841" t="s">
        <v>730</v>
      </c>
      <c r="K1397" s="841">
        <v>20</v>
      </c>
      <c r="L1397" s="841" t="s">
        <v>731</v>
      </c>
      <c r="M1397" s="841">
        <v>43600</v>
      </c>
      <c r="N1397" s="841" t="s">
        <v>769</v>
      </c>
      <c r="O1397" s="841">
        <v>101540</v>
      </c>
      <c r="P1397" s="841">
        <v>57940</v>
      </c>
      <c r="Q1397" s="841">
        <v>17610</v>
      </c>
      <c r="R1397" s="841">
        <v>17000</v>
      </c>
      <c r="S1397" s="841"/>
      <c r="T1397" s="841"/>
      <c r="U1397" s="841"/>
      <c r="V1397" s="841" t="s">
        <v>1003</v>
      </c>
      <c r="W1397" s="841">
        <v>4</v>
      </c>
      <c r="X1397" s="841"/>
    </row>
    <row r="1398" spans="1:24" ht="12.75" customHeight="1">
      <c r="A1398" s="841">
        <v>1605</v>
      </c>
      <c r="B1398" s="841">
        <v>2824</v>
      </c>
      <c r="C1398" s="841" t="s">
        <v>1097</v>
      </c>
      <c r="D1398" s="841" t="s">
        <v>767</v>
      </c>
      <c r="E1398" s="841">
        <v>42309</v>
      </c>
      <c r="F1398" s="841" t="s">
        <v>102</v>
      </c>
      <c r="G1398" s="841" t="s">
        <v>2459</v>
      </c>
      <c r="H1398" s="832" t="s">
        <v>2427</v>
      </c>
      <c r="I1398" s="841"/>
      <c r="J1398" s="841" t="s">
        <v>730</v>
      </c>
      <c r="K1398" s="841">
        <v>10</v>
      </c>
      <c r="L1398" s="841" t="s">
        <v>731</v>
      </c>
      <c r="M1398" s="841">
        <v>43600</v>
      </c>
      <c r="N1398" s="841" t="s">
        <v>817</v>
      </c>
      <c r="O1398" s="841">
        <v>164010</v>
      </c>
      <c r="P1398" s="841">
        <v>120410</v>
      </c>
      <c r="Q1398" s="841">
        <v>17610</v>
      </c>
      <c r="R1398" s="841">
        <v>17000</v>
      </c>
      <c r="S1398" s="841"/>
      <c r="T1398" s="841"/>
      <c r="U1398" s="841"/>
      <c r="V1398" s="841" t="s">
        <v>1003</v>
      </c>
      <c r="W1398" s="841">
        <v>6</v>
      </c>
      <c r="X1398" s="841"/>
    </row>
    <row r="1399" spans="1:24" ht="12.75" customHeight="1">
      <c r="A1399" s="841">
        <v>1610</v>
      </c>
      <c r="B1399" s="841">
        <v>2823</v>
      </c>
      <c r="C1399" s="841" t="s">
        <v>856</v>
      </c>
      <c r="D1399" s="841" t="s">
        <v>767</v>
      </c>
      <c r="E1399" s="841">
        <v>42312</v>
      </c>
      <c r="F1399" s="841" t="s">
        <v>102</v>
      </c>
      <c r="G1399" s="841" t="s">
        <v>2460</v>
      </c>
      <c r="H1399" s="832" t="s">
        <v>2427</v>
      </c>
      <c r="I1399" s="841"/>
      <c r="J1399" s="841" t="s">
        <v>730</v>
      </c>
      <c r="K1399" s="841">
        <v>10</v>
      </c>
      <c r="L1399" s="841" t="s">
        <v>731</v>
      </c>
      <c r="M1399" s="841">
        <v>43600</v>
      </c>
      <c r="N1399" s="841" t="s">
        <v>747</v>
      </c>
      <c r="O1399" s="841">
        <v>109600</v>
      </c>
      <c r="P1399" s="841">
        <v>66000</v>
      </c>
      <c r="Q1399" s="841">
        <v>17610</v>
      </c>
      <c r="R1399" s="841">
        <v>22610</v>
      </c>
      <c r="S1399" s="841"/>
      <c r="T1399" s="841"/>
      <c r="U1399" s="841"/>
      <c r="V1399" s="841" t="s">
        <v>1003</v>
      </c>
      <c r="W1399" s="841">
        <v>4</v>
      </c>
      <c r="X1399" s="841"/>
    </row>
    <row r="1400" spans="1:24" ht="12.75" customHeight="1">
      <c r="A1400" s="841">
        <v>1610</v>
      </c>
      <c r="B1400" s="841">
        <v>2807</v>
      </c>
      <c r="C1400" s="841" t="s">
        <v>739</v>
      </c>
      <c r="D1400" s="841" t="s">
        <v>767</v>
      </c>
      <c r="E1400" s="841">
        <v>42314</v>
      </c>
      <c r="F1400" s="841" t="s">
        <v>102</v>
      </c>
      <c r="G1400" s="841" t="s">
        <v>2461</v>
      </c>
      <c r="H1400" s="832" t="s">
        <v>2427</v>
      </c>
      <c r="I1400" s="841"/>
      <c r="J1400" s="841" t="s">
        <v>730</v>
      </c>
      <c r="K1400" s="841">
        <v>5</v>
      </c>
      <c r="L1400" s="841" t="s">
        <v>731</v>
      </c>
      <c r="M1400" s="841">
        <v>43600</v>
      </c>
      <c r="N1400" s="841" t="s">
        <v>742</v>
      </c>
      <c r="O1400" s="841">
        <v>122380</v>
      </c>
      <c r="P1400" s="841">
        <v>78780</v>
      </c>
      <c r="Q1400" s="841">
        <v>17610</v>
      </c>
      <c r="R1400" s="841">
        <v>22610</v>
      </c>
      <c r="S1400" s="841"/>
      <c r="T1400" s="841"/>
      <c r="U1400" s="841"/>
      <c r="V1400" s="841" t="s">
        <v>1003</v>
      </c>
      <c r="W1400" s="841">
        <v>8</v>
      </c>
      <c r="X1400" s="841"/>
    </row>
    <row r="1401" spans="1:24" ht="12.75" customHeight="1">
      <c r="A1401" s="841">
        <v>1605</v>
      </c>
      <c r="B1401" s="841">
        <v>2813</v>
      </c>
      <c r="C1401" s="841" t="s">
        <v>766</v>
      </c>
      <c r="D1401" s="841" t="s">
        <v>767</v>
      </c>
      <c r="E1401" s="841">
        <v>42316</v>
      </c>
      <c r="F1401" s="841" t="s">
        <v>102</v>
      </c>
      <c r="G1401" s="841" t="s">
        <v>2462</v>
      </c>
      <c r="H1401" s="832" t="s">
        <v>2427</v>
      </c>
      <c r="I1401" s="841"/>
      <c r="J1401" s="841" t="s">
        <v>730</v>
      </c>
      <c r="K1401" s="841">
        <v>15</v>
      </c>
      <c r="L1401" s="841" t="s">
        <v>731</v>
      </c>
      <c r="M1401" s="841">
        <v>43600</v>
      </c>
      <c r="N1401" s="841" t="s">
        <v>769</v>
      </c>
      <c r="O1401" s="841">
        <v>101540</v>
      </c>
      <c r="P1401" s="841">
        <v>57940</v>
      </c>
      <c r="Q1401" s="841">
        <v>17610</v>
      </c>
      <c r="R1401" s="841">
        <v>17000</v>
      </c>
      <c r="S1401" s="841"/>
      <c r="T1401" s="841"/>
      <c r="U1401" s="841"/>
      <c r="V1401" s="841" t="s">
        <v>1003</v>
      </c>
      <c r="W1401" s="841">
        <v>2</v>
      </c>
      <c r="X1401" s="841"/>
    </row>
    <row r="1402" spans="1:24" ht="12.75" customHeight="1">
      <c r="A1402" s="841">
        <v>1610</v>
      </c>
      <c r="B1402" s="841">
        <v>2823</v>
      </c>
      <c r="C1402" s="841" t="s">
        <v>856</v>
      </c>
      <c r="D1402" s="841" t="s">
        <v>767</v>
      </c>
      <c r="E1402" s="841">
        <v>42322</v>
      </c>
      <c r="F1402" s="841" t="s">
        <v>102</v>
      </c>
      <c r="G1402" s="841" t="s">
        <v>2463</v>
      </c>
      <c r="H1402" s="832" t="s">
        <v>2427</v>
      </c>
      <c r="I1402" s="841"/>
      <c r="J1402" s="841" t="s">
        <v>730</v>
      </c>
      <c r="K1402" s="841">
        <v>5</v>
      </c>
      <c r="L1402" s="841" t="s">
        <v>731</v>
      </c>
      <c r="M1402" s="841">
        <v>43600</v>
      </c>
      <c r="N1402" s="841" t="s">
        <v>747</v>
      </c>
      <c r="O1402" s="841">
        <v>109600</v>
      </c>
      <c r="P1402" s="841">
        <v>66000</v>
      </c>
      <c r="Q1402" s="841">
        <v>17610</v>
      </c>
      <c r="R1402" s="841">
        <v>22610</v>
      </c>
      <c r="S1402" s="841"/>
      <c r="T1402" s="841"/>
      <c r="U1402" s="841"/>
      <c r="V1402" s="841" t="s">
        <v>1003</v>
      </c>
      <c r="W1402" s="841">
        <v>3</v>
      </c>
      <c r="X1402" s="841"/>
    </row>
    <row r="1403" spans="1:24" ht="12.75" customHeight="1">
      <c r="A1403" s="841">
        <v>1630</v>
      </c>
      <c r="B1403" s="841">
        <v>2813</v>
      </c>
      <c r="C1403" s="841" t="s">
        <v>766</v>
      </c>
      <c r="D1403" s="841" t="s">
        <v>767</v>
      </c>
      <c r="E1403" s="841">
        <v>42329</v>
      </c>
      <c r="F1403" s="841" t="s">
        <v>102</v>
      </c>
      <c r="G1403" s="841" t="s">
        <v>2464</v>
      </c>
      <c r="H1403" s="832" t="s">
        <v>2427</v>
      </c>
      <c r="I1403" s="841"/>
      <c r="J1403" s="841" t="s">
        <v>730</v>
      </c>
      <c r="K1403" s="841">
        <v>5</v>
      </c>
      <c r="L1403" s="841" t="s">
        <v>731</v>
      </c>
      <c r="M1403" s="841">
        <v>43600</v>
      </c>
      <c r="N1403" s="841" t="s">
        <v>769</v>
      </c>
      <c r="O1403" s="841">
        <v>101540</v>
      </c>
      <c r="P1403" s="841">
        <v>57940</v>
      </c>
      <c r="Q1403" s="841">
        <v>25070</v>
      </c>
      <c r="R1403" s="841">
        <v>32260</v>
      </c>
      <c r="S1403" s="841"/>
      <c r="T1403" s="841"/>
      <c r="U1403" s="841"/>
      <c r="V1403" s="841" t="s">
        <v>1003</v>
      </c>
      <c r="W1403" s="841">
        <v>4</v>
      </c>
      <c r="X1403" s="841"/>
    </row>
    <row r="1404" spans="1:24" ht="12.75" customHeight="1">
      <c r="A1404" s="841">
        <v>1630</v>
      </c>
      <c r="B1404" s="841">
        <v>2813</v>
      </c>
      <c r="C1404" s="841" t="s">
        <v>766</v>
      </c>
      <c r="D1404" s="841" t="s">
        <v>767</v>
      </c>
      <c r="E1404" s="841">
        <v>42330</v>
      </c>
      <c r="F1404" s="841" t="s">
        <v>102</v>
      </c>
      <c r="G1404" s="841" t="s">
        <v>2465</v>
      </c>
      <c r="H1404" s="832" t="s">
        <v>2427</v>
      </c>
      <c r="I1404" s="841"/>
      <c r="J1404" s="841" t="s">
        <v>730</v>
      </c>
      <c r="K1404" s="841">
        <v>5</v>
      </c>
      <c r="L1404" s="841" t="s">
        <v>731</v>
      </c>
      <c r="M1404" s="841">
        <v>43600</v>
      </c>
      <c r="N1404" s="841" t="s">
        <v>769</v>
      </c>
      <c r="O1404" s="841">
        <v>101540</v>
      </c>
      <c r="P1404" s="841">
        <v>57940</v>
      </c>
      <c r="Q1404" s="841">
        <v>25070</v>
      </c>
      <c r="R1404" s="841">
        <v>32260</v>
      </c>
      <c r="S1404" s="841"/>
      <c r="T1404" s="841"/>
      <c r="U1404" s="841"/>
      <c r="V1404" s="841" t="s">
        <v>1003</v>
      </c>
      <c r="W1404" s="841">
        <v>3</v>
      </c>
      <c r="X1404" s="841"/>
    </row>
    <row r="1405" spans="1:24" ht="12.75" customHeight="1">
      <c r="A1405" s="841">
        <v>1605</v>
      </c>
      <c r="B1405" s="841">
        <v>2813</v>
      </c>
      <c r="C1405" s="841" t="s">
        <v>766</v>
      </c>
      <c r="D1405" s="841" t="s">
        <v>767</v>
      </c>
      <c r="E1405" s="841">
        <v>42336</v>
      </c>
      <c r="F1405" s="841" t="s">
        <v>102</v>
      </c>
      <c r="G1405" s="841" t="s">
        <v>2466</v>
      </c>
      <c r="H1405" s="832" t="s">
        <v>2427</v>
      </c>
      <c r="I1405" s="841"/>
      <c r="J1405" s="841" t="s">
        <v>730</v>
      </c>
      <c r="K1405" s="841">
        <v>5</v>
      </c>
      <c r="L1405" s="841" t="s">
        <v>731</v>
      </c>
      <c r="M1405" s="841">
        <v>43600</v>
      </c>
      <c r="N1405" s="841" t="s">
        <v>769</v>
      </c>
      <c r="O1405" s="841">
        <v>101540</v>
      </c>
      <c r="P1405" s="841">
        <v>57940</v>
      </c>
      <c r="Q1405" s="841">
        <v>17610</v>
      </c>
      <c r="R1405" s="841">
        <v>17000</v>
      </c>
      <c r="S1405" s="841"/>
      <c r="T1405" s="841"/>
      <c r="U1405" s="841"/>
      <c r="V1405" s="841" t="s">
        <v>1003</v>
      </c>
      <c r="W1405" s="841">
        <v>3</v>
      </c>
      <c r="X1405" s="841"/>
    </row>
    <row r="1406" spans="1:24" ht="12.75" customHeight="1">
      <c r="A1406" s="841">
        <v>1610</v>
      </c>
      <c r="B1406" s="841">
        <v>2808</v>
      </c>
      <c r="C1406" s="841" t="s">
        <v>846</v>
      </c>
      <c r="D1406" s="841" t="s">
        <v>767</v>
      </c>
      <c r="E1406" s="841">
        <v>42343</v>
      </c>
      <c r="F1406" s="841" t="s">
        <v>102</v>
      </c>
      <c r="G1406" s="841" t="s">
        <v>2039</v>
      </c>
      <c r="H1406" s="832" t="s">
        <v>2427</v>
      </c>
      <c r="I1406" s="841" t="s">
        <v>1234</v>
      </c>
      <c r="J1406" s="841" t="s">
        <v>730</v>
      </c>
      <c r="K1406" s="841">
        <v>2</v>
      </c>
      <c r="L1406" s="841" t="s">
        <v>731</v>
      </c>
      <c r="M1406" s="841">
        <v>43600</v>
      </c>
      <c r="N1406" s="841" t="s">
        <v>742</v>
      </c>
      <c r="O1406" s="841">
        <v>122380</v>
      </c>
      <c r="P1406" s="841">
        <v>78780</v>
      </c>
      <c r="Q1406" s="841">
        <v>17610</v>
      </c>
      <c r="R1406" s="841">
        <v>22610</v>
      </c>
      <c r="S1406" s="841"/>
      <c r="T1406" s="841"/>
      <c r="U1406" s="841"/>
      <c r="V1406" s="841" t="s">
        <v>1003</v>
      </c>
      <c r="W1406" s="841">
        <v>3</v>
      </c>
      <c r="X1406" s="841"/>
    </row>
    <row r="1407" spans="1:24" ht="12.75" customHeight="1">
      <c r="A1407" s="841">
        <v>1625</v>
      </c>
      <c r="B1407" s="841">
        <v>2824</v>
      </c>
      <c r="C1407" s="841" t="s">
        <v>1097</v>
      </c>
      <c r="D1407" s="841" t="s">
        <v>767</v>
      </c>
      <c r="E1407" s="841">
        <v>42345</v>
      </c>
      <c r="F1407" s="841" t="s">
        <v>102</v>
      </c>
      <c r="G1407" s="841" t="s">
        <v>2467</v>
      </c>
      <c r="H1407" s="832" t="s">
        <v>2427</v>
      </c>
      <c r="I1407" s="841"/>
      <c r="J1407" s="841" t="s">
        <v>730</v>
      </c>
      <c r="K1407" s="841">
        <v>2</v>
      </c>
      <c r="L1407" s="841" t="s">
        <v>731</v>
      </c>
      <c r="M1407" s="841">
        <v>43600</v>
      </c>
      <c r="N1407" s="841" t="s">
        <v>817</v>
      </c>
      <c r="O1407" s="841">
        <v>164010</v>
      </c>
      <c r="P1407" s="841">
        <v>120410</v>
      </c>
      <c r="Q1407" s="841">
        <v>17610</v>
      </c>
      <c r="R1407" s="841">
        <v>22610</v>
      </c>
      <c r="S1407" s="841"/>
      <c r="T1407" s="841"/>
      <c r="U1407" s="841"/>
      <c r="V1407" s="841" t="s">
        <v>1003</v>
      </c>
      <c r="W1407" s="841">
        <v>2</v>
      </c>
      <c r="X1407" s="841"/>
    </row>
    <row r="1408" spans="1:24" ht="12.75" customHeight="1">
      <c r="A1408" s="841">
        <v>1625</v>
      </c>
      <c r="B1408" s="841">
        <v>2824</v>
      </c>
      <c r="C1408" s="841" t="s">
        <v>1097</v>
      </c>
      <c r="D1408" s="841" t="s">
        <v>767</v>
      </c>
      <c r="E1408" s="841">
        <v>42348</v>
      </c>
      <c r="F1408" s="841" t="s">
        <v>102</v>
      </c>
      <c r="G1408" s="841" t="s">
        <v>2468</v>
      </c>
      <c r="H1408" s="832" t="s">
        <v>2427</v>
      </c>
      <c r="I1408" s="841"/>
      <c r="J1408" s="841" t="s">
        <v>730</v>
      </c>
      <c r="K1408" s="841">
        <v>2</v>
      </c>
      <c r="L1408" s="841" t="s">
        <v>731</v>
      </c>
      <c r="M1408" s="841">
        <v>43600</v>
      </c>
      <c r="N1408" s="841" t="s">
        <v>817</v>
      </c>
      <c r="O1408" s="841">
        <v>164010</v>
      </c>
      <c r="P1408" s="841">
        <v>120410</v>
      </c>
      <c r="Q1408" s="841">
        <v>17610</v>
      </c>
      <c r="R1408" s="841">
        <v>22610</v>
      </c>
      <c r="S1408" s="841"/>
      <c r="T1408" s="841"/>
      <c r="U1408" s="841"/>
      <c r="V1408" s="841" t="s">
        <v>1003</v>
      </c>
      <c r="W1408" s="841">
        <v>2</v>
      </c>
      <c r="X1408" s="841"/>
    </row>
    <row r="1409" spans="1:24" ht="12.75" customHeight="1">
      <c r="A1409" s="841">
        <v>1620</v>
      </c>
      <c r="B1409" s="841">
        <v>2808</v>
      </c>
      <c r="C1409" s="841" t="s">
        <v>846</v>
      </c>
      <c r="D1409" s="841" t="s">
        <v>767</v>
      </c>
      <c r="E1409" s="841">
        <v>42363</v>
      </c>
      <c r="F1409" s="841" t="s">
        <v>102</v>
      </c>
      <c r="G1409" s="841" t="s">
        <v>2469</v>
      </c>
      <c r="H1409" s="832" t="s">
        <v>2427</v>
      </c>
      <c r="I1409" s="841"/>
      <c r="J1409" s="841" t="s">
        <v>730</v>
      </c>
      <c r="K1409" s="841">
        <v>15</v>
      </c>
      <c r="L1409" s="841" t="s">
        <v>731</v>
      </c>
      <c r="M1409" s="841">
        <v>43600</v>
      </c>
      <c r="N1409" s="841" t="s">
        <v>742</v>
      </c>
      <c r="O1409" s="841">
        <v>122380</v>
      </c>
      <c r="P1409" s="841">
        <v>78780</v>
      </c>
      <c r="Q1409" s="841">
        <v>17610</v>
      </c>
      <c r="R1409" s="841">
        <v>41920</v>
      </c>
      <c r="S1409" s="841"/>
      <c r="T1409" s="841"/>
      <c r="U1409" s="841"/>
      <c r="V1409" s="841" t="s">
        <v>1003</v>
      </c>
      <c r="W1409" s="841">
        <v>2</v>
      </c>
      <c r="X1409" s="841"/>
    </row>
    <row r="1410" spans="1:24" ht="12.75" customHeight="1">
      <c r="A1410" s="841">
        <v>1625</v>
      </c>
      <c r="B1410" s="841">
        <v>2808</v>
      </c>
      <c r="C1410" s="841" t="s">
        <v>846</v>
      </c>
      <c r="D1410" s="841" t="s">
        <v>767</v>
      </c>
      <c r="E1410" s="841">
        <v>42371</v>
      </c>
      <c r="F1410" s="841" t="s">
        <v>102</v>
      </c>
      <c r="G1410" s="841" t="s">
        <v>2470</v>
      </c>
      <c r="H1410" s="832" t="s">
        <v>2427</v>
      </c>
      <c r="I1410" s="832"/>
      <c r="J1410" s="841" t="s">
        <v>730</v>
      </c>
      <c r="K1410" s="841">
        <v>5</v>
      </c>
      <c r="L1410" s="841" t="s">
        <v>731</v>
      </c>
      <c r="M1410" s="841">
        <v>43600</v>
      </c>
      <c r="N1410" s="841" t="s">
        <v>742</v>
      </c>
      <c r="O1410" s="841">
        <v>122380</v>
      </c>
      <c r="P1410" s="841">
        <v>78780</v>
      </c>
      <c r="Q1410" s="841">
        <v>17610</v>
      </c>
      <c r="R1410" s="841">
        <v>22610</v>
      </c>
      <c r="S1410" s="841"/>
      <c r="T1410" s="841"/>
      <c r="U1410" s="841"/>
      <c r="V1410" s="841" t="s">
        <v>1003</v>
      </c>
      <c r="W1410" s="841">
        <v>3</v>
      </c>
      <c r="X1410" s="841"/>
    </row>
    <row r="1411" spans="1:24" ht="12.75" customHeight="1">
      <c r="A1411" s="841">
        <v>1605</v>
      </c>
      <c r="B1411" s="841">
        <v>2813</v>
      </c>
      <c r="C1411" s="841" t="s">
        <v>766</v>
      </c>
      <c r="D1411" s="841" t="s">
        <v>767</v>
      </c>
      <c r="E1411" s="841">
        <v>42379</v>
      </c>
      <c r="F1411" s="841" t="s">
        <v>102</v>
      </c>
      <c r="G1411" s="841" t="s">
        <v>2471</v>
      </c>
      <c r="H1411" s="832" t="s">
        <v>2427</v>
      </c>
      <c r="I1411" s="841"/>
      <c r="J1411" s="841" t="s">
        <v>730</v>
      </c>
      <c r="K1411" s="841">
        <v>5</v>
      </c>
      <c r="L1411" s="841" t="s">
        <v>731</v>
      </c>
      <c r="M1411" s="841">
        <v>43600</v>
      </c>
      <c r="N1411" s="841" t="s">
        <v>769</v>
      </c>
      <c r="O1411" s="841">
        <v>101540</v>
      </c>
      <c r="P1411" s="841">
        <v>57940</v>
      </c>
      <c r="Q1411" s="841">
        <v>17610</v>
      </c>
      <c r="R1411" s="841">
        <v>17000</v>
      </c>
      <c r="S1411" s="841"/>
      <c r="T1411" s="841"/>
      <c r="U1411" s="841"/>
      <c r="V1411" s="841" t="s">
        <v>1003</v>
      </c>
      <c r="W1411" s="841">
        <v>3</v>
      </c>
      <c r="X1411" s="841"/>
    </row>
    <row r="1412" spans="1:24" ht="12.75" customHeight="1">
      <c r="A1412" s="841">
        <v>1605</v>
      </c>
      <c r="B1412" s="841">
        <v>2813</v>
      </c>
      <c r="C1412" s="841" t="s">
        <v>766</v>
      </c>
      <c r="D1412" s="841" t="s">
        <v>767</v>
      </c>
      <c r="E1412" s="841">
        <v>42384</v>
      </c>
      <c r="F1412" s="841" t="s">
        <v>102</v>
      </c>
      <c r="G1412" s="841" t="s">
        <v>2472</v>
      </c>
      <c r="H1412" s="832" t="s">
        <v>2427</v>
      </c>
      <c r="I1412" s="841"/>
      <c r="J1412" s="841" t="s">
        <v>730</v>
      </c>
      <c r="K1412" s="841">
        <v>15</v>
      </c>
      <c r="L1412" s="841" t="s">
        <v>731</v>
      </c>
      <c r="M1412" s="841">
        <v>43600</v>
      </c>
      <c r="N1412" s="841" t="s">
        <v>769</v>
      </c>
      <c r="O1412" s="841">
        <v>101540</v>
      </c>
      <c r="P1412" s="841">
        <v>57940</v>
      </c>
      <c r="Q1412" s="841">
        <v>17610</v>
      </c>
      <c r="R1412" s="841">
        <v>17000</v>
      </c>
      <c r="S1412" s="841"/>
      <c r="T1412" s="841"/>
      <c r="U1412" s="841"/>
      <c r="V1412" s="841" t="s">
        <v>1003</v>
      </c>
      <c r="W1412" s="841">
        <v>3</v>
      </c>
      <c r="X1412" s="841"/>
    </row>
    <row r="1413" spans="1:24" ht="12.75" customHeight="1">
      <c r="A1413" s="841">
        <v>1605</v>
      </c>
      <c r="B1413" s="841">
        <v>2813</v>
      </c>
      <c r="C1413" s="841" t="s">
        <v>766</v>
      </c>
      <c r="D1413" s="841" t="s">
        <v>767</v>
      </c>
      <c r="E1413" s="841">
        <v>42385</v>
      </c>
      <c r="F1413" s="841" t="s">
        <v>102</v>
      </c>
      <c r="G1413" s="841" t="s">
        <v>2473</v>
      </c>
      <c r="H1413" s="832" t="s">
        <v>2427</v>
      </c>
      <c r="I1413" s="841"/>
      <c r="J1413" s="841" t="s">
        <v>730</v>
      </c>
      <c r="K1413" s="841">
        <v>15</v>
      </c>
      <c r="L1413" s="841" t="s">
        <v>731</v>
      </c>
      <c r="M1413" s="841">
        <v>43600</v>
      </c>
      <c r="N1413" s="841" t="s">
        <v>769</v>
      </c>
      <c r="O1413" s="841">
        <v>101540</v>
      </c>
      <c r="P1413" s="841">
        <v>57940</v>
      </c>
      <c r="Q1413" s="841">
        <v>17610</v>
      </c>
      <c r="R1413" s="841">
        <v>17000</v>
      </c>
      <c r="S1413" s="841"/>
      <c r="T1413" s="841"/>
      <c r="U1413" s="841"/>
      <c r="V1413" s="841" t="s">
        <v>1003</v>
      </c>
      <c r="W1413" s="841">
        <v>3</v>
      </c>
      <c r="X1413" s="841"/>
    </row>
    <row r="1414" spans="1:24" ht="12.75" customHeight="1">
      <c r="A1414" s="841">
        <v>1605</v>
      </c>
      <c r="B1414" s="841">
        <v>2813</v>
      </c>
      <c r="C1414" s="841" t="s">
        <v>766</v>
      </c>
      <c r="D1414" s="841" t="s">
        <v>767</v>
      </c>
      <c r="E1414" s="841">
        <v>42387</v>
      </c>
      <c r="F1414" s="841" t="s">
        <v>102</v>
      </c>
      <c r="G1414" s="841" t="s">
        <v>2474</v>
      </c>
      <c r="H1414" s="832" t="s">
        <v>2427</v>
      </c>
      <c r="I1414" s="841"/>
      <c r="J1414" s="841" t="s">
        <v>730</v>
      </c>
      <c r="K1414" s="841">
        <v>10</v>
      </c>
      <c r="L1414" s="841" t="s">
        <v>731</v>
      </c>
      <c r="M1414" s="841">
        <v>43600</v>
      </c>
      <c r="N1414" s="841" t="s">
        <v>769</v>
      </c>
      <c r="O1414" s="841">
        <v>101540</v>
      </c>
      <c r="P1414" s="841">
        <v>57940</v>
      </c>
      <c r="Q1414" s="841">
        <v>17610</v>
      </c>
      <c r="R1414" s="841">
        <v>17000</v>
      </c>
      <c r="S1414" s="841"/>
      <c r="T1414" s="841"/>
      <c r="U1414" s="841"/>
      <c r="V1414" s="841" t="s">
        <v>1003</v>
      </c>
      <c r="W1414" s="841">
        <v>6</v>
      </c>
      <c r="X1414" s="841"/>
    </row>
    <row r="1415" spans="1:24" ht="12.75" customHeight="1">
      <c r="A1415" s="841">
        <v>1605</v>
      </c>
      <c r="B1415" s="841">
        <v>2823</v>
      </c>
      <c r="C1415" s="841" t="s">
        <v>856</v>
      </c>
      <c r="D1415" s="841" t="s">
        <v>767</v>
      </c>
      <c r="E1415" s="841">
        <v>42388</v>
      </c>
      <c r="F1415" s="841" t="s">
        <v>102</v>
      </c>
      <c r="G1415" s="841" t="s">
        <v>2475</v>
      </c>
      <c r="H1415" s="832" t="s">
        <v>2427</v>
      </c>
      <c r="I1415" s="841"/>
      <c r="J1415" s="841" t="s">
        <v>730</v>
      </c>
      <c r="K1415" s="841">
        <v>5</v>
      </c>
      <c r="L1415" s="841" t="s">
        <v>731</v>
      </c>
      <c r="M1415" s="841">
        <v>43600</v>
      </c>
      <c r="N1415" s="841" t="s">
        <v>747</v>
      </c>
      <c r="O1415" s="841">
        <v>109600</v>
      </c>
      <c r="P1415" s="841">
        <v>66000</v>
      </c>
      <c r="Q1415" s="841">
        <v>17610</v>
      </c>
      <c r="R1415" s="841">
        <v>17000</v>
      </c>
      <c r="S1415" s="841"/>
      <c r="T1415" s="841"/>
      <c r="U1415" s="841"/>
      <c r="V1415" s="841" t="s">
        <v>1003</v>
      </c>
      <c r="W1415" s="841">
        <v>8</v>
      </c>
      <c r="X1415" s="841"/>
    </row>
    <row r="1416" spans="1:24" ht="12.75" customHeight="1">
      <c r="A1416" s="841">
        <v>1605</v>
      </c>
      <c r="B1416" s="841">
        <v>2813</v>
      </c>
      <c r="C1416" s="841" t="s">
        <v>766</v>
      </c>
      <c r="D1416" s="841" t="s">
        <v>767</v>
      </c>
      <c r="E1416" s="841">
        <v>42389</v>
      </c>
      <c r="F1416" s="841" t="s">
        <v>102</v>
      </c>
      <c r="G1416" s="841" t="s">
        <v>2476</v>
      </c>
      <c r="H1416" s="832" t="s">
        <v>2427</v>
      </c>
      <c r="I1416" s="841"/>
      <c r="J1416" s="841" t="s">
        <v>730</v>
      </c>
      <c r="K1416" s="841">
        <v>10</v>
      </c>
      <c r="L1416" s="841" t="s">
        <v>731</v>
      </c>
      <c r="M1416" s="841">
        <v>43600</v>
      </c>
      <c r="N1416" s="841" t="s">
        <v>769</v>
      </c>
      <c r="O1416" s="841">
        <v>101540</v>
      </c>
      <c r="P1416" s="841">
        <v>57940</v>
      </c>
      <c r="Q1416" s="841">
        <v>17610</v>
      </c>
      <c r="R1416" s="841">
        <v>17000</v>
      </c>
      <c r="S1416" s="841"/>
      <c r="T1416" s="841"/>
      <c r="U1416" s="841"/>
      <c r="V1416" s="841" t="s">
        <v>1003</v>
      </c>
      <c r="W1416" s="841">
        <v>7</v>
      </c>
      <c r="X1416" s="841"/>
    </row>
    <row r="1417" spans="1:24" ht="12.75" customHeight="1">
      <c r="A1417" s="841">
        <v>1605</v>
      </c>
      <c r="B1417" s="841">
        <v>2808</v>
      </c>
      <c r="C1417" s="841" t="s">
        <v>846</v>
      </c>
      <c r="D1417" s="841" t="s">
        <v>767</v>
      </c>
      <c r="E1417" s="841">
        <v>42390</v>
      </c>
      <c r="F1417" s="841" t="s">
        <v>102</v>
      </c>
      <c r="G1417" s="841" t="s">
        <v>2477</v>
      </c>
      <c r="H1417" s="832" t="s">
        <v>2427</v>
      </c>
      <c r="I1417" s="841"/>
      <c r="J1417" s="841" t="s">
        <v>730</v>
      </c>
      <c r="K1417" s="841">
        <v>10</v>
      </c>
      <c r="L1417" s="841" t="s">
        <v>731</v>
      </c>
      <c r="M1417" s="841">
        <v>43600</v>
      </c>
      <c r="N1417" s="841" t="s">
        <v>742</v>
      </c>
      <c r="O1417" s="841">
        <v>122380</v>
      </c>
      <c r="P1417" s="841">
        <v>78780</v>
      </c>
      <c r="Q1417" s="841">
        <v>17610</v>
      </c>
      <c r="R1417" s="841">
        <v>17000</v>
      </c>
      <c r="S1417" s="841"/>
      <c r="T1417" s="841"/>
      <c r="U1417" s="841"/>
      <c r="V1417" s="841" t="s">
        <v>1003</v>
      </c>
      <c r="W1417" s="841">
        <v>3</v>
      </c>
      <c r="X1417" s="841"/>
    </row>
    <row r="1418" spans="1:24" ht="12.75" customHeight="1">
      <c r="A1418" s="841">
        <v>1605</v>
      </c>
      <c r="B1418" s="841">
        <v>2813</v>
      </c>
      <c r="C1418" s="841" t="s">
        <v>766</v>
      </c>
      <c r="D1418" s="841" t="s">
        <v>767</v>
      </c>
      <c r="E1418" s="841">
        <v>42395</v>
      </c>
      <c r="F1418" s="841" t="s">
        <v>102</v>
      </c>
      <c r="G1418" s="841" t="s">
        <v>2478</v>
      </c>
      <c r="H1418" s="832" t="s">
        <v>2427</v>
      </c>
      <c r="I1418" s="841"/>
      <c r="J1418" s="841" t="s">
        <v>730</v>
      </c>
      <c r="K1418" s="841">
        <v>15</v>
      </c>
      <c r="L1418" s="841" t="s">
        <v>731</v>
      </c>
      <c r="M1418" s="841">
        <v>43600</v>
      </c>
      <c r="N1418" s="841" t="s">
        <v>769</v>
      </c>
      <c r="O1418" s="841">
        <v>101540</v>
      </c>
      <c r="P1418" s="841">
        <v>57940</v>
      </c>
      <c r="Q1418" s="841">
        <v>17610</v>
      </c>
      <c r="R1418" s="841">
        <v>17000</v>
      </c>
      <c r="S1418" s="841"/>
      <c r="T1418" s="841"/>
      <c r="U1418" s="841"/>
      <c r="V1418" s="841" t="s">
        <v>1003</v>
      </c>
      <c r="W1418" s="841">
        <v>3</v>
      </c>
      <c r="X1418" s="841"/>
    </row>
    <row r="1419" spans="1:24" ht="12.75" customHeight="1">
      <c r="A1419" s="841">
        <v>1210</v>
      </c>
      <c r="B1419" s="841">
        <v>2805</v>
      </c>
      <c r="C1419" s="841" t="s">
        <v>1635</v>
      </c>
      <c r="D1419" s="841" t="s">
        <v>740</v>
      </c>
      <c r="E1419" s="841">
        <v>42396</v>
      </c>
      <c r="F1419" s="841" t="s">
        <v>102</v>
      </c>
      <c r="G1419" s="841" t="s">
        <v>2479</v>
      </c>
      <c r="H1419" s="832" t="s">
        <v>2448</v>
      </c>
      <c r="I1419" s="841"/>
      <c r="J1419" s="841" t="s">
        <v>730</v>
      </c>
      <c r="K1419" s="841">
        <v>10</v>
      </c>
      <c r="L1419" s="841" t="s">
        <v>731</v>
      </c>
      <c r="M1419" s="841">
        <v>43600</v>
      </c>
      <c r="N1419" s="841" t="s">
        <v>843</v>
      </c>
      <c r="O1419" s="841">
        <v>149210</v>
      </c>
      <c r="P1419" s="841">
        <v>105610</v>
      </c>
      <c r="Q1419" s="841">
        <v>17610</v>
      </c>
      <c r="R1419" s="841">
        <v>22610</v>
      </c>
      <c r="S1419" s="841"/>
      <c r="T1419" s="841"/>
      <c r="U1419" s="841"/>
      <c r="V1419" s="841" t="s">
        <v>1003</v>
      </c>
      <c r="W1419" s="841">
        <v>3</v>
      </c>
      <c r="X1419" s="841"/>
    </row>
    <row r="1420" spans="1:24" ht="12.75" customHeight="1">
      <c r="A1420" s="841">
        <v>1220</v>
      </c>
      <c r="B1420" s="841">
        <v>2807</v>
      </c>
      <c r="C1420" s="841" t="s">
        <v>739</v>
      </c>
      <c r="D1420" s="841" t="s">
        <v>740</v>
      </c>
      <c r="E1420" s="841">
        <v>42409</v>
      </c>
      <c r="F1420" s="841" t="s">
        <v>102</v>
      </c>
      <c r="G1420" s="841" t="s">
        <v>2480</v>
      </c>
      <c r="H1420" s="832" t="s">
        <v>2481</v>
      </c>
      <c r="I1420" s="841"/>
      <c r="J1420" s="841" t="s">
        <v>730</v>
      </c>
      <c r="K1420" s="841">
        <v>5</v>
      </c>
      <c r="L1420" s="841" t="s">
        <v>731</v>
      </c>
      <c r="M1420" s="841">
        <v>43600</v>
      </c>
      <c r="N1420" s="841" t="s">
        <v>742</v>
      </c>
      <c r="O1420" s="841">
        <v>122380</v>
      </c>
      <c r="P1420" s="841">
        <v>78780</v>
      </c>
      <c r="Q1420" s="841">
        <v>17610</v>
      </c>
      <c r="R1420" s="841">
        <v>22610</v>
      </c>
      <c r="S1420" s="841"/>
      <c r="T1420" s="841"/>
      <c r="U1420" s="841"/>
      <c r="V1420" s="841" t="s">
        <v>1003</v>
      </c>
      <c r="W1420" s="841">
        <v>2</v>
      </c>
      <c r="X1420" s="841"/>
    </row>
    <row r="1421" spans="1:24" ht="12.75" customHeight="1">
      <c r="A1421" s="841">
        <v>1680</v>
      </c>
      <c r="B1421" s="841">
        <v>2841</v>
      </c>
      <c r="C1421" s="841" t="s">
        <v>735</v>
      </c>
      <c r="D1421" s="841" t="s">
        <v>727</v>
      </c>
      <c r="E1421" s="841">
        <v>42413</v>
      </c>
      <c r="F1421" s="841" t="s">
        <v>102</v>
      </c>
      <c r="G1421" s="841" t="s">
        <v>2482</v>
      </c>
      <c r="H1421" s="832" t="s">
        <v>2427</v>
      </c>
      <c r="I1421" s="841"/>
      <c r="J1421" s="841" t="s">
        <v>922</v>
      </c>
      <c r="K1421" s="841">
        <v>0</v>
      </c>
      <c r="L1421" s="841" t="s">
        <v>731</v>
      </c>
      <c r="M1421" s="841">
        <v>43600</v>
      </c>
      <c r="N1421" s="841" t="s">
        <v>732</v>
      </c>
      <c r="O1421" s="841">
        <v>94980</v>
      </c>
      <c r="P1421" s="841">
        <v>51380</v>
      </c>
      <c r="Q1421" s="841">
        <v>17610</v>
      </c>
      <c r="R1421" s="841">
        <v>29240</v>
      </c>
      <c r="S1421" s="841"/>
      <c r="T1421" s="841"/>
      <c r="U1421" s="841"/>
      <c r="V1421" s="841" t="s">
        <v>1003</v>
      </c>
      <c r="W1421" s="841">
        <v>1</v>
      </c>
      <c r="X1421" s="841"/>
    </row>
    <row r="1422" spans="1:24" ht="12.75" customHeight="1">
      <c r="A1422" s="841">
        <v>1280</v>
      </c>
      <c r="B1422" s="841">
        <v>2826</v>
      </c>
      <c r="C1422" s="841" t="s">
        <v>824</v>
      </c>
      <c r="D1422" s="841" t="s">
        <v>740</v>
      </c>
      <c r="E1422" s="841">
        <v>42522</v>
      </c>
      <c r="F1422" s="841" t="s">
        <v>102</v>
      </c>
      <c r="G1422" s="841" t="s">
        <v>2483</v>
      </c>
      <c r="H1422" s="832" t="s">
        <v>2484</v>
      </c>
      <c r="I1422" s="832"/>
      <c r="J1422" s="841" t="s">
        <v>730</v>
      </c>
      <c r="K1422" s="841">
        <v>5</v>
      </c>
      <c r="L1422" s="841" t="s">
        <v>731</v>
      </c>
      <c r="M1422" s="841">
        <v>43600</v>
      </c>
      <c r="N1422" s="841" t="s">
        <v>747</v>
      </c>
      <c r="O1422" s="841">
        <v>109600</v>
      </c>
      <c r="P1422" s="841">
        <v>66000</v>
      </c>
      <c r="Q1422" s="841">
        <v>17610</v>
      </c>
      <c r="R1422" s="841">
        <v>22610</v>
      </c>
      <c r="S1422" s="841"/>
      <c r="T1422" s="841"/>
      <c r="U1422" s="841"/>
      <c r="V1422" s="841" t="s">
        <v>1003</v>
      </c>
      <c r="W1422" s="841">
        <v>1</v>
      </c>
      <c r="X1422" s="841"/>
    </row>
    <row r="1423" spans="1:24" ht="12.75" customHeight="1">
      <c r="A1423" s="841">
        <v>1570</v>
      </c>
      <c r="B1423" s="841">
        <v>2801</v>
      </c>
      <c r="C1423" s="841" t="s">
        <v>1271</v>
      </c>
      <c r="D1423" s="841" t="s">
        <v>1112</v>
      </c>
      <c r="E1423" s="841">
        <v>42595</v>
      </c>
      <c r="F1423" s="841" t="s">
        <v>102</v>
      </c>
      <c r="G1423" s="841" t="s">
        <v>2485</v>
      </c>
      <c r="H1423" s="832" t="s">
        <v>2427</v>
      </c>
      <c r="I1423" s="841"/>
      <c r="J1423" s="841" t="s">
        <v>730</v>
      </c>
      <c r="K1423" s="841">
        <v>5</v>
      </c>
      <c r="L1423" s="841" t="s">
        <v>731</v>
      </c>
      <c r="M1423" s="841">
        <v>43600</v>
      </c>
      <c r="N1423" s="841" t="s">
        <v>817</v>
      </c>
      <c r="O1423" s="841">
        <v>164010</v>
      </c>
      <c r="P1423" s="841">
        <v>120410</v>
      </c>
      <c r="Q1423" s="841">
        <v>17610</v>
      </c>
      <c r="R1423" s="841">
        <v>22610</v>
      </c>
      <c r="S1423" s="841"/>
      <c r="T1423" s="841"/>
      <c r="U1423" s="841"/>
      <c r="V1423" s="841" t="s">
        <v>1003</v>
      </c>
      <c r="W1423" s="841">
        <v>1</v>
      </c>
      <c r="X1423" s="841"/>
    </row>
    <row r="1424" spans="1:24" ht="12.75" customHeight="1">
      <c r="A1424" s="841">
        <v>1570</v>
      </c>
      <c r="B1424" s="841">
        <v>2804</v>
      </c>
      <c r="C1424" s="841" t="s">
        <v>1389</v>
      </c>
      <c r="D1424" s="841" t="s">
        <v>1112</v>
      </c>
      <c r="E1424" s="841">
        <v>42598</v>
      </c>
      <c r="F1424" s="841" t="s">
        <v>102</v>
      </c>
      <c r="G1424" s="841" t="s">
        <v>2486</v>
      </c>
      <c r="H1424" s="832" t="s">
        <v>2427</v>
      </c>
      <c r="I1424" s="841"/>
      <c r="J1424" s="841" t="s">
        <v>730</v>
      </c>
      <c r="K1424" s="841">
        <v>12</v>
      </c>
      <c r="L1424" s="841" t="s">
        <v>731</v>
      </c>
      <c r="M1424" s="841">
        <v>43600</v>
      </c>
      <c r="N1424" s="841" t="s">
        <v>1391</v>
      </c>
      <c r="O1424" s="841">
        <v>283820</v>
      </c>
      <c r="P1424" s="841">
        <v>240220</v>
      </c>
      <c r="Q1424" s="841">
        <v>17610</v>
      </c>
      <c r="R1424" s="841">
        <v>22610</v>
      </c>
      <c r="S1424" s="841"/>
      <c r="T1424" s="841"/>
      <c r="U1424" s="841"/>
      <c r="V1424" s="841" t="s">
        <v>1003</v>
      </c>
      <c r="W1424" s="841">
        <v>1</v>
      </c>
      <c r="X1424" s="841"/>
    </row>
    <row r="1425" spans="1:24" ht="12.75" customHeight="1">
      <c r="A1425" s="841">
        <v>3484</v>
      </c>
      <c r="B1425" s="841">
        <v>2839</v>
      </c>
      <c r="C1425" s="841" t="s">
        <v>1429</v>
      </c>
      <c r="D1425" s="841" t="s">
        <v>919</v>
      </c>
      <c r="E1425" s="841">
        <v>42659</v>
      </c>
      <c r="F1425" s="841" t="s">
        <v>102</v>
      </c>
      <c r="G1425" s="841" t="s">
        <v>2487</v>
      </c>
      <c r="H1425" s="832" t="s">
        <v>2427</v>
      </c>
      <c r="I1425" s="841"/>
      <c r="J1425" s="841" t="s">
        <v>730</v>
      </c>
      <c r="K1425" s="841">
        <v>5</v>
      </c>
      <c r="L1425" s="841" t="s">
        <v>1289</v>
      </c>
      <c r="M1425" s="841">
        <v>0</v>
      </c>
      <c r="N1425" s="841" t="s">
        <v>732</v>
      </c>
      <c r="O1425" s="841">
        <v>94980</v>
      </c>
      <c r="P1425" s="841">
        <v>94980</v>
      </c>
      <c r="Q1425" s="841">
        <v>12420</v>
      </c>
      <c r="R1425" s="841">
        <v>12530</v>
      </c>
      <c r="S1425" s="841"/>
      <c r="T1425" s="841"/>
      <c r="U1425" s="841"/>
      <c r="V1425" s="841" t="s">
        <v>1003</v>
      </c>
      <c r="W1425" s="841">
        <v>5</v>
      </c>
      <c r="X1425" s="841"/>
    </row>
    <row r="1426" spans="1:24" ht="12.75" customHeight="1">
      <c r="A1426" s="841">
        <v>3484</v>
      </c>
      <c r="B1426" s="841">
        <v>2839</v>
      </c>
      <c r="C1426" s="841" t="s">
        <v>1429</v>
      </c>
      <c r="D1426" s="841" t="s">
        <v>919</v>
      </c>
      <c r="E1426" s="841">
        <v>42663</v>
      </c>
      <c r="F1426" s="841" t="s">
        <v>102</v>
      </c>
      <c r="G1426" s="841" t="s">
        <v>2488</v>
      </c>
      <c r="H1426" s="832" t="s">
        <v>2427</v>
      </c>
      <c r="I1426" s="841"/>
      <c r="J1426" s="841" t="s">
        <v>730</v>
      </c>
      <c r="K1426" s="841">
        <v>5</v>
      </c>
      <c r="L1426" s="841" t="s">
        <v>1077</v>
      </c>
      <c r="M1426" s="841">
        <v>0</v>
      </c>
      <c r="N1426" s="841" t="s">
        <v>732</v>
      </c>
      <c r="O1426" s="841">
        <v>94980</v>
      </c>
      <c r="P1426" s="841">
        <v>94980</v>
      </c>
      <c r="Q1426" s="841">
        <v>12420</v>
      </c>
      <c r="R1426" s="841">
        <v>12530</v>
      </c>
      <c r="S1426" s="841"/>
      <c r="T1426" s="841"/>
      <c r="U1426" s="841"/>
      <c r="V1426" s="841" t="s">
        <v>1003</v>
      </c>
      <c r="W1426" s="841">
        <v>4</v>
      </c>
      <c r="X1426" s="841"/>
    </row>
    <row r="1427" spans="1:24" ht="12.75" customHeight="1">
      <c r="A1427" s="841">
        <v>3484</v>
      </c>
      <c r="B1427" s="841">
        <v>2839</v>
      </c>
      <c r="C1427" s="841" t="s">
        <v>1429</v>
      </c>
      <c r="D1427" s="841" t="s">
        <v>919</v>
      </c>
      <c r="E1427" s="841">
        <v>42665</v>
      </c>
      <c r="F1427" s="841" t="s">
        <v>102</v>
      </c>
      <c r="G1427" s="841" t="s">
        <v>2489</v>
      </c>
      <c r="H1427" s="832" t="s">
        <v>2427</v>
      </c>
      <c r="I1427" s="841"/>
      <c r="J1427" s="841" t="s">
        <v>730</v>
      </c>
      <c r="K1427" s="841">
        <v>5</v>
      </c>
      <c r="L1427" s="841" t="s">
        <v>1289</v>
      </c>
      <c r="M1427" s="841">
        <v>0</v>
      </c>
      <c r="N1427" s="841" t="s">
        <v>732</v>
      </c>
      <c r="O1427" s="841">
        <v>94980</v>
      </c>
      <c r="P1427" s="841">
        <v>94980</v>
      </c>
      <c r="Q1427" s="841">
        <v>12420</v>
      </c>
      <c r="R1427" s="841">
        <v>12530</v>
      </c>
      <c r="S1427" s="841"/>
      <c r="T1427" s="841"/>
      <c r="U1427" s="841"/>
      <c r="V1427" s="841" t="s">
        <v>1003</v>
      </c>
      <c r="W1427" s="841">
        <v>5</v>
      </c>
      <c r="X1427" s="841"/>
    </row>
    <row r="1428" spans="1:24" ht="12.75" customHeight="1">
      <c r="A1428" s="841">
        <v>3484</v>
      </c>
      <c r="B1428" s="841">
        <v>2839</v>
      </c>
      <c r="C1428" s="841" t="s">
        <v>1429</v>
      </c>
      <c r="D1428" s="841" t="s">
        <v>919</v>
      </c>
      <c r="E1428" s="841">
        <v>42673</v>
      </c>
      <c r="F1428" s="841" t="s">
        <v>102</v>
      </c>
      <c r="G1428" s="841" t="s">
        <v>2490</v>
      </c>
      <c r="H1428" s="832" t="s">
        <v>2427</v>
      </c>
      <c r="I1428" s="841" t="s">
        <v>2491</v>
      </c>
      <c r="J1428" s="841" t="s">
        <v>730</v>
      </c>
      <c r="K1428" s="841">
        <v>5</v>
      </c>
      <c r="L1428" s="841" t="s">
        <v>1077</v>
      </c>
      <c r="M1428" s="841">
        <v>0</v>
      </c>
      <c r="N1428" s="841" t="s">
        <v>732</v>
      </c>
      <c r="O1428" s="841">
        <v>94980</v>
      </c>
      <c r="P1428" s="841">
        <v>94980</v>
      </c>
      <c r="Q1428" s="841">
        <v>12420</v>
      </c>
      <c r="R1428" s="841">
        <v>12530</v>
      </c>
      <c r="S1428" s="841"/>
      <c r="T1428" s="841"/>
      <c r="U1428" s="841"/>
      <c r="V1428" s="841" t="s">
        <v>1003</v>
      </c>
      <c r="W1428" s="841">
        <v>5</v>
      </c>
      <c r="X1428" s="841"/>
    </row>
    <row r="1429" spans="1:24" ht="12.75" customHeight="1">
      <c r="A1429" s="841">
        <v>3484</v>
      </c>
      <c r="B1429" s="841">
        <v>2840</v>
      </c>
      <c r="C1429" s="841" t="s">
        <v>726</v>
      </c>
      <c r="D1429" s="841" t="s">
        <v>919</v>
      </c>
      <c r="E1429" s="841">
        <v>42677</v>
      </c>
      <c r="F1429" s="841" t="s">
        <v>102</v>
      </c>
      <c r="G1429" s="841" t="s">
        <v>2492</v>
      </c>
      <c r="H1429" s="832" t="s">
        <v>2427</v>
      </c>
      <c r="I1429" s="841"/>
      <c r="J1429" s="841" t="s">
        <v>730</v>
      </c>
      <c r="K1429" s="841">
        <v>5</v>
      </c>
      <c r="L1429" s="841" t="s">
        <v>1077</v>
      </c>
      <c r="M1429" s="841">
        <v>0</v>
      </c>
      <c r="N1429" s="841" t="s">
        <v>732</v>
      </c>
      <c r="O1429" s="841">
        <v>94980</v>
      </c>
      <c r="P1429" s="841">
        <v>94980</v>
      </c>
      <c r="Q1429" s="841">
        <v>12420</v>
      </c>
      <c r="R1429" s="841">
        <v>12530</v>
      </c>
      <c r="S1429" s="841"/>
      <c r="T1429" s="841"/>
      <c r="U1429" s="841"/>
      <c r="V1429" s="841" t="s">
        <v>1003</v>
      </c>
      <c r="W1429" s="841">
        <v>3</v>
      </c>
      <c r="X1429" s="841"/>
    </row>
    <row r="1430" spans="1:24" ht="12.75" customHeight="1">
      <c r="A1430" s="841">
        <v>3484</v>
      </c>
      <c r="B1430" s="841">
        <v>2840</v>
      </c>
      <c r="C1430" s="841" t="s">
        <v>726</v>
      </c>
      <c r="D1430" s="841" t="s">
        <v>919</v>
      </c>
      <c r="E1430" s="841">
        <v>42678</v>
      </c>
      <c r="F1430" s="841" t="s">
        <v>102</v>
      </c>
      <c r="G1430" s="841" t="s">
        <v>2493</v>
      </c>
      <c r="H1430" s="832" t="s">
        <v>2427</v>
      </c>
      <c r="I1430" s="841"/>
      <c r="J1430" s="841" t="s">
        <v>730</v>
      </c>
      <c r="K1430" s="841">
        <v>10</v>
      </c>
      <c r="L1430" s="841" t="s">
        <v>1077</v>
      </c>
      <c r="M1430" s="841">
        <v>0</v>
      </c>
      <c r="N1430" s="841" t="s">
        <v>732</v>
      </c>
      <c r="O1430" s="841">
        <v>94980</v>
      </c>
      <c r="P1430" s="841">
        <v>94980</v>
      </c>
      <c r="Q1430" s="841">
        <v>12420</v>
      </c>
      <c r="R1430" s="841">
        <v>12530</v>
      </c>
      <c r="S1430" s="841"/>
      <c r="T1430" s="841"/>
      <c r="U1430" s="841"/>
      <c r="V1430" s="841" t="s">
        <v>1003</v>
      </c>
      <c r="W1430" s="841">
        <v>3</v>
      </c>
      <c r="X1430" s="841"/>
    </row>
    <row r="1431" spans="1:24" ht="12.75" customHeight="1">
      <c r="A1431" s="841">
        <v>3484</v>
      </c>
      <c r="B1431" s="841">
        <v>2840</v>
      </c>
      <c r="C1431" s="841" t="s">
        <v>726</v>
      </c>
      <c r="D1431" s="841" t="s">
        <v>919</v>
      </c>
      <c r="E1431" s="841">
        <v>42679</v>
      </c>
      <c r="F1431" s="841" t="s">
        <v>102</v>
      </c>
      <c r="G1431" s="841" t="s">
        <v>2494</v>
      </c>
      <c r="H1431" s="832" t="s">
        <v>2427</v>
      </c>
      <c r="I1431" s="841"/>
      <c r="J1431" s="841" t="s">
        <v>730</v>
      </c>
      <c r="K1431" s="841">
        <v>5</v>
      </c>
      <c r="L1431" s="841" t="s">
        <v>1077</v>
      </c>
      <c r="M1431" s="841">
        <v>0</v>
      </c>
      <c r="N1431" s="841" t="s">
        <v>732</v>
      </c>
      <c r="O1431" s="841">
        <v>94980</v>
      </c>
      <c r="P1431" s="841">
        <v>94980</v>
      </c>
      <c r="Q1431" s="841">
        <v>12420</v>
      </c>
      <c r="R1431" s="841">
        <v>12530</v>
      </c>
      <c r="S1431" s="841"/>
      <c r="T1431" s="841"/>
      <c r="U1431" s="841"/>
      <c r="V1431" s="841" t="s">
        <v>1003</v>
      </c>
      <c r="W1431" s="841">
        <v>3</v>
      </c>
      <c r="X1431" s="841"/>
    </row>
    <row r="1432" spans="1:24" ht="12.75" customHeight="1">
      <c r="A1432" s="841">
        <v>3484</v>
      </c>
      <c r="B1432" s="841">
        <v>2839</v>
      </c>
      <c r="C1432" s="841" t="s">
        <v>1429</v>
      </c>
      <c r="D1432" s="841" t="s">
        <v>919</v>
      </c>
      <c r="E1432" s="841">
        <v>42683</v>
      </c>
      <c r="F1432" s="841" t="s">
        <v>102</v>
      </c>
      <c r="G1432" s="841" t="s">
        <v>2495</v>
      </c>
      <c r="H1432" s="832" t="s">
        <v>2427</v>
      </c>
      <c r="I1432" s="841"/>
      <c r="J1432" s="841" t="s">
        <v>730</v>
      </c>
      <c r="K1432" s="841">
        <v>5</v>
      </c>
      <c r="L1432" s="841" t="s">
        <v>1077</v>
      </c>
      <c r="M1432" s="841">
        <v>0</v>
      </c>
      <c r="N1432" s="841" t="s">
        <v>732</v>
      </c>
      <c r="O1432" s="841">
        <v>94980</v>
      </c>
      <c r="P1432" s="841">
        <v>94980</v>
      </c>
      <c r="Q1432" s="841">
        <v>12420</v>
      </c>
      <c r="R1432" s="841">
        <v>12530</v>
      </c>
      <c r="S1432" s="841"/>
      <c r="T1432" s="841"/>
      <c r="U1432" s="841"/>
      <c r="V1432" s="841" t="s">
        <v>1003</v>
      </c>
      <c r="W1432" s="841">
        <v>5</v>
      </c>
      <c r="X1432" s="841"/>
    </row>
    <row r="1433" spans="1:24" ht="12.75" customHeight="1">
      <c r="A1433" s="841">
        <v>3484</v>
      </c>
      <c r="B1433" s="841">
        <v>2839</v>
      </c>
      <c r="C1433" s="841" t="s">
        <v>1429</v>
      </c>
      <c r="D1433" s="841" t="s">
        <v>919</v>
      </c>
      <c r="E1433" s="841">
        <v>42684</v>
      </c>
      <c r="F1433" s="841" t="s">
        <v>102</v>
      </c>
      <c r="G1433" s="841" t="s">
        <v>2496</v>
      </c>
      <c r="H1433" s="832" t="s">
        <v>2427</v>
      </c>
      <c r="I1433" s="841"/>
      <c r="J1433" s="841" t="s">
        <v>730</v>
      </c>
      <c r="K1433" s="841">
        <v>20</v>
      </c>
      <c r="L1433" s="841" t="s">
        <v>1077</v>
      </c>
      <c r="M1433" s="841">
        <v>0</v>
      </c>
      <c r="N1433" s="841" t="s">
        <v>732</v>
      </c>
      <c r="O1433" s="841">
        <v>94980</v>
      </c>
      <c r="P1433" s="841">
        <v>94980</v>
      </c>
      <c r="Q1433" s="841">
        <v>12420</v>
      </c>
      <c r="R1433" s="841">
        <v>12530</v>
      </c>
      <c r="S1433" s="841"/>
      <c r="T1433" s="841"/>
      <c r="U1433" s="841"/>
      <c r="V1433" s="841" t="s">
        <v>1003</v>
      </c>
      <c r="W1433" s="841">
        <v>2</v>
      </c>
      <c r="X1433" s="841"/>
    </row>
    <row r="1434" spans="1:24" ht="12.75" customHeight="1">
      <c r="A1434" s="841">
        <v>3484</v>
      </c>
      <c r="B1434" s="841">
        <v>2839</v>
      </c>
      <c r="C1434" s="841" t="s">
        <v>1429</v>
      </c>
      <c r="D1434" s="841" t="s">
        <v>919</v>
      </c>
      <c r="E1434" s="841">
        <v>42690</v>
      </c>
      <c r="F1434" s="841" t="s">
        <v>102</v>
      </c>
      <c r="G1434" s="841" t="s">
        <v>2497</v>
      </c>
      <c r="H1434" s="832" t="s">
        <v>2427</v>
      </c>
      <c r="I1434" s="841"/>
      <c r="J1434" s="841" t="s">
        <v>730</v>
      </c>
      <c r="K1434" s="841">
        <v>15</v>
      </c>
      <c r="L1434" s="841" t="s">
        <v>1077</v>
      </c>
      <c r="M1434" s="841">
        <v>0</v>
      </c>
      <c r="N1434" s="841" t="s">
        <v>732</v>
      </c>
      <c r="O1434" s="841">
        <v>94980</v>
      </c>
      <c r="P1434" s="841">
        <v>94980</v>
      </c>
      <c r="Q1434" s="841">
        <v>12420</v>
      </c>
      <c r="R1434" s="841">
        <v>12530</v>
      </c>
      <c r="S1434" s="841"/>
      <c r="T1434" s="841"/>
      <c r="U1434" s="841"/>
      <c r="V1434" s="841" t="s">
        <v>1003</v>
      </c>
      <c r="W1434" s="841">
        <v>3</v>
      </c>
      <c r="X1434" s="841"/>
    </row>
    <row r="1435" spans="1:24" ht="12.75" customHeight="1">
      <c r="A1435" s="841">
        <v>1550</v>
      </c>
      <c r="B1435" s="841">
        <v>2840</v>
      </c>
      <c r="C1435" s="841" t="s">
        <v>726</v>
      </c>
      <c r="D1435" s="841" t="s">
        <v>1688</v>
      </c>
      <c r="E1435" s="841">
        <v>42730</v>
      </c>
      <c r="F1435" s="841" t="s">
        <v>102</v>
      </c>
      <c r="G1435" s="841" t="s">
        <v>2498</v>
      </c>
      <c r="H1435" s="832" t="s">
        <v>2427</v>
      </c>
      <c r="I1435" s="841"/>
      <c r="J1435" s="841" t="s">
        <v>730</v>
      </c>
      <c r="K1435" s="841">
        <v>0.4</v>
      </c>
      <c r="L1435" s="841" t="s">
        <v>731</v>
      </c>
      <c r="M1435" s="841">
        <v>43600</v>
      </c>
      <c r="N1435" s="841" t="s">
        <v>732</v>
      </c>
      <c r="O1435" s="841">
        <v>94980</v>
      </c>
      <c r="P1435" s="841">
        <v>51380</v>
      </c>
      <c r="Q1435" s="841">
        <v>17610</v>
      </c>
      <c r="R1435" s="841">
        <v>22610</v>
      </c>
      <c r="S1435" s="841"/>
      <c r="T1435" s="841"/>
      <c r="U1435" s="841"/>
      <c r="V1435" s="841" t="s">
        <v>1003</v>
      </c>
      <c r="W1435" s="841">
        <v>98</v>
      </c>
      <c r="X1435" s="841"/>
    </row>
    <row r="1436" spans="1:24" ht="12.75" customHeight="1">
      <c r="A1436" s="841">
        <v>1912</v>
      </c>
      <c r="B1436" s="841">
        <v>2840</v>
      </c>
      <c r="C1436" s="841" t="s">
        <v>726</v>
      </c>
      <c r="D1436" s="841" t="s">
        <v>923</v>
      </c>
      <c r="E1436" s="841">
        <v>42742</v>
      </c>
      <c r="F1436" s="841" t="s">
        <v>102</v>
      </c>
      <c r="G1436" s="841" t="s">
        <v>2499</v>
      </c>
      <c r="H1436" s="832" t="s">
        <v>2500</v>
      </c>
      <c r="I1436" s="841"/>
      <c r="J1436" s="841" t="s">
        <v>730</v>
      </c>
      <c r="K1436" s="841">
        <v>1</v>
      </c>
      <c r="L1436" s="841" t="s">
        <v>731</v>
      </c>
      <c r="M1436" s="841">
        <v>43600</v>
      </c>
      <c r="N1436" s="841" t="s">
        <v>732</v>
      </c>
      <c r="O1436" s="841">
        <v>94980</v>
      </c>
      <c r="P1436" s="841">
        <v>51380</v>
      </c>
      <c r="Q1436" s="841">
        <v>9180</v>
      </c>
      <c r="R1436" s="841">
        <v>8350</v>
      </c>
      <c r="S1436" s="841"/>
      <c r="T1436" s="841"/>
      <c r="U1436" s="841"/>
      <c r="V1436" s="841" t="s">
        <v>1003</v>
      </c>
      <c r="W1436" s="841">
        <v>2</v>
      </c>
      <c r="X1436" s="841"/>
    </row>
    <row r="1437" spans="1:24" ht="12.75" customHeight="1">
      <c r="A1437" s="841">
        <v>1335</v>
      </c>
      <c r="B1437" s="841">
        <v>2832</v>
      </c>
      <c r="C1437" s="841" t="s">
        <v>1017</v>
      </c>
      <c r="D1437" s="841" t="s">
        <v>775</v>
      </c>
      <c r="E1437" s="841">
        <v>42761</v>
      </c>
      <c r="F1437" s="841" t="s">
        <v>102</v>
      </c>
      <c r="G1437" s="841" t="s">
        <v>2501</v>
      </c>
      <c r="H1437" s="832" t="s">
        <v>2502</v>
      </c>
      <c r="I1437" s="841"/>
      <c r="J1437" s="841" t="s">
        <v>730</v>
      </c>
      <c r="K1437" s="841">
        <v>2</v>
      </c>
      <c r="L1437" s="841" t="s">
        <v>731</v>
      </c>
      <c r="M1437" s="841">
        <v>43600</v>
      </c>
      <c r="N1437" s="841" t="s">
        <v>769</v>
      </c>
      <c r="O1437" s="841">
        <v>101540</v>
      </c>
      <c r="P1437" s="841">
        <v>57940</v>
      </c>
      <c r="Q1437" s="841">
        <v>17610</v>
      </c>
      <c r="R1437" s="841">
        <v>22610</v>
      </c>
      <c r="S1437" s="841"/>
      <c r="T1437" s="841"/>
      <c r="U1437" s="841"/>
      <c r="V1437" s="841" t="s">
        <v>1003</v>
      </c>
      <c r="W1437" s="841">
        <v>2</v>
      </c>
      <c r="X1437" s="841"/>
    </row>
    <row r="1438" spans="1:24" ht="12.75" customHeight="1">
      <c r="A1438" s="841">
        <v>1500</v>
      </c>
      <c r="B1438" s="841">
        <v>2823</v>
      </c>
      <c r="C1438" s="841" t="s">
        <v>856</v>
      </c>
      <c r="D1438" s="841" t="s">
        <v>740</v>
      </c>
      <c r="E1438" s="841">
        <v>42812</v>
      </c>
      <c r="F1438" s="841" t="s">
        <v>102</v>
      </c>
      <c r="G1438" s="841" t="s">
        <v>2503</v>
      </c>
      <c r="H1438" s="832" t="s">
        <v>2280</v>
      </c>
      <c r="I1438" s="841"/>
      <c r="J1438" s="841" t="s">
        <v>730</v>
      </c>
      <c r="K1438" s="841">
        <v>1</v>
      </c>
      <c r="L1438" s="841" t="s">
        <v>731</v>
      </c>
      <c r="M1438" s="841">
        <v>43600</v>
      </c>
      <c r="N1438" s="841" t="s">
        <v>747</v>
      </c>
      <c r="O1438" s="841">
        <v>109600</v>
      </c>
      <c r="P1438" s="841">
        <v>66000</v>
      </c>
      <c r="Q1438" s="841">
        <v>17610</v>
      </c>
      <c r="R1438" s="841">
        <v>22610</v>
      </c>
      <c r="S1438" s="841"/>
      <c r="T1438" s="841"/>
      <c r="U1438" s="841"/>
      <c r="V1438" s="841" t="s">
        <v>1003</v>
      </c>
      <c r="W1438" s="841">
        <v>2</v>
      </c>
      <c r="X1438" s="841"/>
    </row>
    <row r="1439" spans="1:24" ht="12.75" customHeight="1">
      <c r="A1439" s="841">
        <v>1912</v>
      </c>
      <c r="B1439" s="841">
        <v>2840</v>
      </c>
      <c r="C1439" s="841" t="s">
        <v>726</v>
      </c>
      <c r="D1439" s="841" t="s">
        <v>923</v>
      </c>
      <c r="E1439" s="841">
        <v>42833</v>
      </c>
      <c r="F1439" s="841" t="s">
        <v>102</v>
      </c>
      <c r="G1439" s="841" t="s">
        <v>2504</v>
      </c>
      <c r="H1439" s="832" t="s">
        <v>2505</v>
      </c>
      <c r="I1439" s="841"/>
      <c r="J1439" s="841" t="s">
        <v>730</v>
      </c>
      <c r="K1439" s="841">
        <v>2</v>
      </c>
      <c r="L1439" s="841" t="s">
        <v>731</v>
      </c>
      <c r="M1439" s="841">
        <v>43600</v>
      </c>
      <c r="N1439" s="841" t="s">
        <v>732</v>
      </c>
      <c r="O1439" s="841">
        <v>94980</v>
      </c>
      <c r="P1439" s="841">
        <v>51380</v>
      </c>
      <c r="Q1439" s="841">
        <v>9180</v>
      </c>
      <c r="R1439" s="841">
        <v>8350</v>
      </c>
      <c r="S1439" s="841"/>
      <c r="T1439" s="841"/>
      <c r="U1439" s="841"/>
      <c r="V1439" s="841" t="s">
        <v>1003</v>
      </c>
      <c r="W1439" s="841">
        <v>2</v>
      </c>
      <c r="X1439" s="841"/>
    </row>
    <row r="1440" spans="1:24" ht="12.75" customHeight="1">
      <c r="A1440" s="841">
        <v>2004</v>
      </c>
      <c r="B1440" s="841">
        <v>2840</v>
      </c>
      <c r="C1440" s="841" t="s">
        <v>726</v>
      </c>
      <c r="D1440" s="841" t="s">
        <v>919</v>
      </c>
      <c r="E1440" s="841">
        <v>42834</v>
      </c>
      <c r="F1440" s="841" t="s">
        <v>102</v>
      </c>
      <c r="G1440" s="841" t="s">
        <v>2506</v>
      </c>
      <c r="H1440" s="832" t="s">
        <v>2507</v>
      </c>
      <c r="I1440" s="841" t="s">
        <v>1234</v>
      </c>
      <c r="J1440" s="841" t="s">
        <v>730</v>
      </c>
      <c r="K1440" s="841">
        <v>3</v>
      </c>
      <c r="L1440" s="841" t="s">
        <v>1077</v>
      </c>
      <c r="M1440" s="841">
        <v>0</v>
      </c>
      <c r="N1440" s="841" t="s">
        <v>732</v>
      </c>
      <c r="O1440" s="841">
        <v>94980</v>
      </c>
      <c r="P1440" s="841">
        <v>94980</v>
      </c>
      <c r="Q1440" s="841">
        <v>17610</v>
      </c>
      <c r="R1440" s="841">
        <v>22610</v>
      </c>
      <c r="S1440" s="841"/>
      <c r="T1440" s="841"/>
      <c r="U1440" s="841"/>
      <c r="V1440" s="841" t="s">
        <v>1003</v>
      </c>
      <c r="W1440" s="841">
        <v>9</v>
      </c>
      <c r="X1440" s="841"/>
    </row>
    <row r="1441" spans="1:24" ht="12.75" customHeight="1">
      <c r="A1441" s="841">
        <v>1605</v>
      </c>
      <c r="B1441" s="841">
        <v>2813</v>
      </c>
      <c r="C1441" s="841" t="s">
        <v>766</v>
      </c>
      <c r="D1441" s="841" t="s">
        <v>767</v>
      </c>
      <c r="E1441" s="841">
        <v>42844</v>
      </c>
      <c r="F1441" s="841" t="s">
        <v>102</v>
      </c>
      <c r="G1441" s="841" t="s">
        <v>2508</v>
      </c>
      <c r="H1441" s="832" t="s">
        <v>2509</v>
      </c>
      <c r="I1441" s="841"/>
      <c r="J1441" s="841" t="s">
        <v>730</v>
      </c>
      <c r="K1441" s="841">
        <v>10</v>
      </c>
      <c r="L1441" s="841" t="s">
        <v>731</v>
      </c>
      <c r="M1441" s="841">
        <v>43600</v>
      </c>
      <c r="N1441" s="841" t="s">
        <v>769</v>
      </c>
      <c r="O1441" s="841">
        <v>101540</v>
      </c>
      <c r="P1441" s="841">
        <v>57940</v>
      </c>
      <c r="Q1441" s="841">
        <v>17610</v>
      </c>
      <c r="R1441" s="841">
        <v>17000</v>
      </c>
      <c r="S1441" s="841"/>
      <c r="T1441" s="841"/>
      <c r="U1441" s="841"/>
      <c r="V1441" s="841" t="s">
        <v>1003</v>
      </c>
      <c r="W1441" s="841">
        <v>4</v>
      </c>
      <c r="X1441" s="841"/>
    </row>
    <row r="1442" spans="1:24" ht="12.75" customHeight="1">
      <c r="A1442" s="841">
        <v>1560</v>
      </c>
      <c r="B1442" s="841">
        <v>2814</v>
      </c>
      <c r="C1442" s="841" t="s">
        <v>1411</v>
      </c>
      <c r="D1442" s="841" t="s">
        <v>1112</v>
      </c>
      <c r="E1442" s="841">
        <v>42845</v>
      </c>
      <c r="F1442" s="841" t="s">
        <v>102</v>
      </c>
      <c r="G1442" s="841" t="s">
        <v>2510</v>
      </c>
      <c r="H1442" s="832" t="s">
        <v>2511</v>
      </c>
      <c r="I1442" s="841"/>
      <c r="J1442" s="841" t="s">
        <v>730</v>
      </c>
      <c r="K1442" s="841">
        <v>2</v>
      </c>
      <c r="L1442" s="841" t="s">
        <v>731</v>
      </c>
      <c r="M1442" s="841">
        <v>43600</v>
      </c>
      <c r="N1442" s="841" t="s">
        <v>908</v>
      </c>
      <c r="O1442" s="841">
        <v>176040</v>
      </c>
      <c r="P1442" s="841">
        <v>132440</v>
      </c>
      <c r="Q1442" s="841">
        <v>17610</v>
      </c>
      <c r="R1442" s="841">
        <v>22610</v>
      </c>
      <c r="S1442" s="841"/>
      <c r="T1442" s="841"/>
      <c r="U1442" s="841"/>
      <c r="V1442" s="841" t="s">
        <v>1003</v>
      </c>
      <c r="W1442" s="841">
        <v>5</v>
      </c>
      <c r="X1442" s="841"/>
    </row>
    <row r="1443" spans="1:24" ht="12.75" customHeight="1">
      <c r="A1443" s="841">
        <v>1555</v>
      </c>
      <c r="B1443" s="841">
        <v>2845</v>
      </c>
      <c r="C1443" s="841" t="s">
        <v>1447</v>
      </c>
      <c r="D1443" s="841" t="s">
        <v>1112</v>
      </c>
      <c r="E1443" s="841">
        <v>42848</v>
      </c>
      <c r="F1443" s="841" t="s">
        <v>102</v>
      </c>
      <c r="G1443" s="841" t="s">
        <v>2512</v>
      </c>
      <c r="H1443" s="832" t="s">
        <v>2513</v>
      </c>
      <c r="I1443" s="841"/>
      <c r="J1443" s="841" t="s">
        <v>730</v>
      </c>
      <c r="K1443" s="841">
        <v>15</v>
      </c>
      <c r="L1443" s="841" t="s">
        <v>731</v>
      </c>
      <c r="M1443" s="841">
        <v>43600</v>
      </c>
      <c r="N1443" s="841" t="s">
        <v>1034</v>
      </c>
      <c r="O1443" s="841">
        <v>210090</v>
      </c>
      <c r="P1443" s="841">
        <v>166490</v>
      </c>
      <c r="Q1443" s="841">
        <v>17610</v>
      </c>
      <c r="R1443" s="841">
        <v>22610</v>
      </c>
      <c r="S1443" s="841"/>
      <c r="T1443" s="841">
        <v>870</v>
      </c>
      <c r="U1443" s="841">
        <v>260</v>
      </c>
      <c r="V1443" s="841" t="s">
        <v>1003</v>
      </c>
      <c r="W1443" s="841">
        <v>3</v>
      </c>
      <c r="X1443" s="841"/>
    </row>
    <row r="1444" spans="1:24" ht="12.75" customHeight="1">
      <c r="A1444" s="841">
        <v>1034</v>
      </c>
      <c r="B1444" s="841">
        <v>2803</v>
      </c>
      <c r="C1444" s="841" t="s">
        <v>945</v>
      </c>
      <c r="D1444" s="841" t="s">
        <v>946</v>
      </c>
      <c r="E1444" s="841">
        <v>42849</v>
      </c>
      <c r="F1444" s="841" t="s">
        <v>102</v>
      </c>
      <c r="G1444" s="841" t="s">
        <v>2514</v>
      </c>
      <c r="H1444" s="832" t="s">
        <v>2515</v>
      </c>
      <c r="I1444" s="841"/>
      <c r="J1444" s="841" t="s">
        <v>730</v>
      </c>
      <c r="K1444" s="841">
        <v>5</v>
      </c>
      <c r="L1444" s="841" t="s">
        <v>731</v>
      </c>
      <c r="M1444" s="841">
        <v>43600</v>
      </c>
      <c r="N1444" s="841" t="s">
        <v>742</v>
      </c>
      <c r="O1444" s="841">
        <v>122380</v>
      </c>
      <c r="P1444" s="841">
        <v>78780</v>
      </c>
      <c r="Q1444" s="841">
        <v>17610</v>
      </c>
      <c r="R1444" s="841">
        <v>22610</v>
      </c>
      <c r="S1444" s="841"/>
      <c r="T1444" s="841"/>
      <c r="U1444" s="841"/>
      <c r="V1444" s="841" t="s">
        <v>1003</v>
      </c>
      <c r="W1444" s="841">
        <v>2</v>
      </c>
      <c r="X1444" s="841"/>
    </row>
    <row r="1445" spans="1:24" ht="12.75" customHeight="1">
      <c r="A1445" s="841">
        <v>1550</v>
      </c>
      <c r="B1445" s="841">
        <v>2846</v>
      </c>
      <c r="C1445" s="841" t="s">
        <v>1400</v>
      </c>
      <c r="D1445" s="841" t="s">
        <v>1112</v>
      </c>
      <c r="E1445" s="841">
        <v>42851</v>
      </c>
      <c r="F1445" s="841" t="s">
        <v>102</v>
      </c>
      <c r="G1445" s="841" t="s">
        <v>2516</v>
      </c>
      <c r="H1445" s="832" t="s">
        <v>2513</v>
      </c>
      <c r="I1445" s="841"/>
      <c r="J1445" s="841" t="s">
        <v>730</v>
      </c>
      <c r="K1445" s="841">
        <v>1</v>
      </c>
      <c r="L1445" s="841" t="s">
        <v>731</v>
      </c>
      <c r="M1445" s="841">
        <v>43600</v>
      </c>
      <c r="N1445" s="841" t="s">
        <v>1034</v>
      </c>
      <c r="O1445" s="841">
        <v>210090</v>
      </c>
      <c r="P1445" s="841">
        <v>166490</v>
      </c>
      <c r="Q1445" s="841">
        <v>17610</v>
      </c>
      <c r="R1445" s="841">
        <v>22610</v>
      </c>
      <c r="S1445" s="841"/>
      <c r="T1445" s="841">
        <v>870</v>
      </c>
      <c r="U1445" s="841">
        <v>260</v>
      </c>
      <c r="V1445" s="841" t="s">
        <v>1003</v>
      </c>
      <c r="W1445" s="841">
        <v>10</v>
      </c>
      <c r="X1445" s="841"/>
    </row>
    <row r="1446" spans="1:24" ht="12.75" customHeight="1">
      <c r="A1446" s="841">
        <v>1325</v>
      </c>
      <c r="B1446" s="841">
        <v>2831</v>
      </c>
      <c r="C1446" s="841" t="s">
        <v>2517</v>
      </c>
      <c r="D1446" s="841" t="s">
        <v>775</v>
      </c>
      <c r="E1446" s="841">
        <v>42852</v>
      </c>
      <c r="F1446" s="841" t="s">
        <v>102</v>
      </c>
      <c r="G1446" s="841" t="s">
        <v>2518</v>
      </c>
      <c r="H1446" s="832" t="s">
        <v>2519</v>
      </c>
      <c r="I1446" s="841"/>
      <c r="J1446" s="841" t="s">
        <v>730</v>
      </c>
      <c r="K1446" s="841">
        <v>2</v>
      </c>
      <c r="L1446" s="841" t="s">
        <v>731</v>
      </c>
      <c r="M1446" s="841">
        <v>43600</v>
      </c>
      <c r="N1446" s="841" t="s">
        <v>1034</v>
      </c>
      <c r="O1446" s="841">
        <v>210090</v>
      </c>
      <c r="P1446" s="841">
        <v>166490</v>
      </c>
      <c r="Q1446" s="841">
        <v>17610</v>
      </c>
      <c r="R1446" s="841">
        <v>22610</v>
      </c>
      <c r="S1446" s="841"/>
      <c r="T1446" s="841"/>
      <c r="U1446" s="841"/>
      <c r="V1446" s="841" t="s">
        <v>1003</v>
      </c>
      <c r="W1446" s="841">
        <v>1</v>
      </c>
      <c r="X1446" s="841"/>
    </row>
    <row r="1447" spans="1:24" ht="12.75" customHeight="1">
      <c r="A1447" s="841">
        <v>1325</v>
      </c>
      <c r="B1447" s="841">
        <v>2831</v>
      </c>
      <c r="C1447" s="841" t="s">
        <v>2517</v>
      </c>
      <c r="D1447" s="841" t="s">
        <v>775</v>
      </c>
      <c r="E1447" s="841">
        <v>42855</v>
      </c>
      <c r="F1447" s="841" t="s">
        <v>102</v>
      </c>
      <c r="G1447" s="841" t="s">
        <v>2520</v>
      </c>
      <c r="H1447" s="832" t="s">
        <v>2521</v>
      </c>
      <c r="I1447" s="841"/>
      <c r="J1447" s="841" t="s">
        <v>730</v>
      </c>
      <c r="K1447" s="841">
        <v>3</v>
      </c>
      <c r="L1447" s="841" t="s">
        <v>731</v>
      </c>
      <c r="M1447" s="841">
        <v>43600</v>
      </c>
      <c r="N1447" s="841" t="s">
        <v>1034</v>
      </c>
      <c r="O1447" s="841">
        <v>210090</v>
      </c>
      <c r="P1447" s="841">
        <v>166490</v>
      </c>
      <c r="Q1447" s="841">
        <v>17610</v>
      </c>
      <c r="R1447" s="841">
        <v>22610</v>
      </c>
      <c r="S1447" s="841"/>
      <c r="T1447" s="841"/>
      <c r="U1447" s="841"/>
      <c r="V1447" s="841" t="s">
        <v>1003</v>
      </c>
      <c r="W1447" s="841">
        <v>1</v>
      </c>
      <c r="X1447" s="841"/>
    </row>
    <row r="1448" spans="1:24" ht="12.75" customHeight="1">
      <c r="A1448" s="841">
        <v>1325</v>
      </c>
      <c r="B1448" s="841">
        <v>2831</v>
      </c>
      <c r="C1448" s="841" t="s">
        <v>2517</v>
      </c>
      <c r="D1448" s="841" t="s">
        <v>775</v>
      </c>
      <c r="E1448" s="841">
        <v>42856</v>
      </c>
      <c r="F1448" s="841" t="s">
        <v>102</v>
      </c>
      <c r="G1448" s="841" t="s">
        <v>2522</v>
      </c>
      <c r="H1448" s="832" t="s">
        <v>2521</v>
      </c>
      <c r="I1448" s="841"/>
      <c r="J1448" s="841" t="s">
        <v>730</v>
      </c>
      <c r="K1448" s="841">
        <v>3</v>
      </c>
      <c r="L1448" s="841" t="s">
        <v>731</v>
      </c>
      <c r="M1448" s="841">
        <v>43600</v>
      </c>
      <c r="N1448" s="841" t="s">
        <v>1034</v>
      </c>
      <c r="O1448" s="841">
        <v>210090</v>
      </c>
      <c r="P1448" s="841">
        <v>166490</v>
      </c>
      <c r="Q1448" s="841">
        <v>17610</v>
      </c>
      <c r="R1448" s="841">
        <v>22610</v>
      </c>
      <c r="S1448" s="841"/>
      <c r="T1448" s="841"/>
      <c r="U1448" s="841"/>
      <c r="V1448" s="841" t="s">
        <v>1003</v>
      </c>
      <c r="W1448" s="841">
        <v>1</v>
      </c>
      <c r="X1448" s="841"/>
    </row>
    <row r="1449" spans="1:24" ht="12.75" customHeight="1">
      <c r="A1449" s="841">
        <v>1325</v>
      </c>
      <c r="B1449" s="841">
        <v>2831</v>
      </c>
      <c r="C1449" s="841" t="s">
        <v>2517</v>
      </c>
      <c r="D1449" s="841" t="s">
        <v>775</v>
      </c>
      <c r="E1449" s="841">
        <v>42857</v>
      </c>
      <c r="F1449" s="841" t="s">
        <v>102</v>
      </c>
      <c r="G1449" s="841" t="s">
        <v>2523</v>
      </c>
      <c r="H1449" s="832" t="s">
        <v>2521</v>
      </c>
      <c r="I1449" s="841"/>
      <c r="J1449" s="841" t="s">
        <v>730</v>
      </c>
      <c r="K1449" s="841">
        <v>3</v>
      </c>
      <c r="L1449" s="841" t="s">
        <v>731</v>
      </c>
      <c r="M1449" s="841">
        <v>43600</v>
      </c>
      <c r="N1449" s="841" t="s">
        <v>1034</v>
      </c>
      <c r="O1449" s="841">
        <v>210090</v>
      </c>
      <c r="P1449" s="841">
        <v>166490</v>
      </c>
      <c r="Q1449" s="841">
        <v>17610</v>
      </c>
      <c r="R1449" s="841">
        <v>22610</v>
      </c>
      <c r="S1449" s="841"/>
      <c r="T1449" s="841"/>
      <c r="U1449" s="841"/>
      <c r="V1449" s="841" t="s">
        <v>1003</v>
      </c>
      <c r="W1449" s="841">
        <v>1</v>
      </c>
      <c r="X1449" s="841"/>
    </row>
    <row r="1450" spans="1:24" ht="12.75" customHeight="1">
      <c r="A1450" s="841">
        <v>1325</v>
      </c>
      <c r="B1450" s="841">
        <v>2831</v>
      </c>
      <c r="C1450" s="841" t="s">
        <v>2517</v>
      </c>
      <c r="D1450" s="841" t="s">
        <v>775</v>
      </c>
      <c r="E1450" s="841">
        <v>42858</v>
      </c>
      <c r="F1450" s="841" t="s">
        <v>102</v>
      </c>
      <c r="G1450" s="841" t="s">
        <v>2524</v>
      </c>
      <c r="H1450" s="832" t="s">
        <v>2521</v>
      </c>
      <c r="I1450" s="841"/>
      <c r="J1450" s="841" t="s">
        <v>730</v>
      </c>
      <c r="K1450" s="841">
        <v>3</v>
      </c>
      <c r="L1450" s="841" t="s">
        <v>731</v>
      </c>
      <c r="M1450" s="841">
        <v>43600</v>
      </c>
      <c r="N1450" s="841" t="s">
        <v>1034</v>
      </c>
      <c r="O1450" s="841">
        <v>210090</v>
      </c>
      <c r="P1450" s="841">
        <v>166490</v>
      </c>
      <c r="Q1450" s="841">
        <v>17610</v>
      </c>
      <c r="R1450" s="841">
        <v>22610</v>
      </c>
      <c r="S1450" s="841"/>
      <c r="T1450" s="841"/>
      <c r="U1450" s="841"/>
      <c r="V1450" s="841" t="s">
        <v>1003</v>
      </c>
      <c r="W1450" s="841">
        <v>1</v>
      </c>
      <c r="X1450" s="841"/>
    </row>
    <row r="1451" spans="1:24" ht="12.75" customHeight="1">
      <c r="A1451" s="841">
        <v>1630</v>
      </c>
      <c r="B1451" s="841">
        <v>2808</v>
      </c>
      <c r="C1451" s="841" t="s">
        <v>846</v>
      </c>
      <c r="D1451" s="841" t="s">
        <v>767</v>
      </c>
      <c r="E1451" s="841">
        <v>42869</v>
      </c>
      <c r="F1451" s="841" t="s">
        <v>102</v>
      </c>
      <c r="G1451" s="841" t="s">
        <v>2525</v>
      </c>
      <c r="H1451" s="832" t="s">
        <v>2526</v>
      </c>
      <c r="I1451" s="841"/>
      <c r="J1451" s="841" t="s">
        <v>730</v>
      </c>
      <c r="K1451" s="841">
        <v>10</v>
      </c>
      <c r="L1451" s="841" t="s">
        <v>731</v>
      </c>
      <c r="M1451" s="841">
        <v>43600</v>
      </c>
      <c r="N1451" s="841" t="s">
        <v>742</v>
      </c>
      <c r="O1451" s="841">
        <v>122380</v>
      </c>
      <c r="P1451" s="841">
        <v>78780</v>
      </c>
      <c r="Q1451" s="841">
        <v>25070</v>
      </c>
      <c r="R1451" s="841">
        <v>32260</v>
      </c>
      <c r="S1451" s="841"/>
      <c r="T1451" s="841"/>
      <c r="U1451" s="841"/>
      <c r="V1451" s="841" t="s">
        <v>1003</v>
      </c>
      <c r="W1451" s="841">
        <v>2</v>
      </c>
      <c r="X1451" s="841"/>
    </row>
    <row r="1452" spans="1:24" ht="12.75" customHeight="1">
      <c r="A1452" s="841">
        <v>1500</v>
      </c>
      <c r="B1452" s="841">
        <v>2823</v>
      </c>
      <c r="C1452" s="841" t="s">
        <v>856</v>
      </c>
      <c r="D1452" s="841" t="s">
        <v>740</v>
      </c>
      <c r="E1452" s="841">
        <v>42870</v>
      </c>
      <c r="F1452" s="841" t="s">
        <v>102</v>
      </c>
      <c r="G1452" s="841" t="s">
        <v>2527</v>
      </c>
      <c r="H1452" s="832" t="s">
        <v>2528</v>
      </c>
      <c r="I1452" s="841"/>
      <c r="J1452" s="841" t="s">
        <v>730</v>
      </c>
      <c r="K1452" s="841">
        <v>1</v>
      </c>
      <c r="L1452" s="841" t="s">
        <v>731</v>
      </c>
      <c r="M1452" s="841">
        <v>43600</v>
      </c>
      <c r="N1452" s="841" t="s">
        <v>747</v>
      </c>
      <c r="O1452" s="841">
        <v>109600</v>
      </c>
      <c r="P1452" s="841">
        <v>66000</v>
      </c>
      <c r="Q1452" s="841">
        <v>17610</v>
      </c>
      <c r="R1452" s="841">
        <v>22610</v>
      </c>
      <c r="S1452" s="841"/>
      <c r="T1452" s="841"/>
      <c r="U1452" s="841"/>
      <c r="V1452" s="841" t="s">
        <v>1003</v>
      </c>
      <c r="W1452" s="841">
        <v>4</v>
      </c>
      <c r="X1452" s="841"/>
    </row>
    <row r="1453" spans="1:24" ht="12.75" customHeight="1">
      <c r="A1453" s="841">
        <v>1500</v>
      </c>
      <c r="B1453" s="841">
        <v>2823</v>
      </c>
      <c r="C1453" s="841" t="s">
        <v>856</v>
      </c>
      <c r="D1453" s="841" t="s">
        <v>740</v>
      </c>
      <c r="E1453" s="841">
        <v>42871</v>
      </c>
      <c r="F1453" s="841" t="s">
        <v>102</v>
      </c>
      <c r="G1453" s="841" t="s">
        <v>2529</v>
      </c>
      <c r="H1453" s="832" t="s">
        <v>2528</v>
      </c>
      <c r="I1453" s="841"/>
      <c r="J1453" s="841" t="s">
        <v>730</v>
      </c>
      <c r="K1453" s="841">
        <v>3</v>
      </c>
      <c r="L1453" s="841" t="s">
        <v>731</v>
      </c>
      <c r="M1453" s="841">
        <v>43600</v>
      </c>
      <c r="N1453" s="841" t="s">
        <v>747</v>
      </c>
      <c r="O1453" s="841">
        <v>109600</v>
      </c>
      <c r="P1453" s="841">
        <v>66000</v>
      </c>
      <c r="Q1453" s="841">
        <v>17610</v>
      </c>
      <c r="R1453" s="841">
        <v>22610</v>
      </c>
      <c r="S1453" s="841"/>
      <c r="T1453" s="841"/>
      <c r="U1453" s="841"/>
      <c r="V1453" s="841" t="s">
        <v>1003</v>
      </c>
      <c r="W1453" s="841">
        <v>2</v>
      </c>
      <c r="X1453" s="841"/>
    </row>
    <row r="1454" spans="1:24" ht="12.75" customHeight="1">
      <c r="A1454" s="841">
        <v>1220</v>
      </c>
      <c r="B1454" s="841">
        <v>2807</v>
      </c>
      <c r="C1454" s="841" t="s">
        <v>739</v>
      </c>
      <c r="D1454" s="841" t="s">
        <v>740</v>
      </c>
      <c r="E1454" s="841">
        <v>42872</v>
      </c>
      <c r="F1454" s="841" t="s">
        <v>102</v>
      </c>
      <c r="G1454" s="841" t="s">
        <v>2530</v>
      </c>
      <c r="H1454" s="832" t="s">
        <v>2429</v>
      </c>
      <c r="I1454" s="841"/>
      <c r="J1454" s="841" t="s">
        <v>730</v>
      </c>
      <c r="K1454" s="841">
        <v>5</v>
      </c>
      <c r="L1454" s="841" t="s">
        <v>731</v>
      </c>
      <c r="M1454" s="841">
        <v>43600</v>
      </c>
      <c r="N1454" s="841" t="s">
        <v>742</v>
      </c>
      <c r="O1454" s="841">
        <v>122380</v>
      </c>
      <c r="P1454" s="841">
        <v>78780</v>
      </c>
      <c r="Q1454" s="841">
        <v>17610</v>
      </c>
      <c r="R1454" s="841">
        <v>22610</v>
      </c>
      <c r="S1454" s="841"/>
      <c r="T1454" s="841"/>
      <c r="U1454" s="841"/>
      <c r="V1454" s="841" t="s">
        <v>1003</v>
      </c>
      <c r="W1454" s="841">
        <v>1</v>
      </c>
      <c r="X1454" s="841"/>
    </row>
    <row r="1455" spans="1:24" ht="12.75" customHeight="1">
      <c r="A1455" s="841">
        <v>1220</v>
      </c>
      <c r="B1455" s="841">
        <v>2807</v>
      </c>
      <c r="C1455" s="841" t="s">
        <v>739</v>
      </c>
      <c r="D1455" s="841" t="s">
        <v>740</v>
      </c>
      <c r="E1455" s="841">
        <v>42874</v>
      </c>
      <c r="F1455" s="841" t="s">
        <v>102</v>
      </c>
      <c r="G1455" s="841" t="s">
        <v>2531</v>
      </c>
      <c r="H1455" s="832" t="s">
        <v>2429</v>
      </c>
      <c r="I1455" s="841"/>
      <c r="J1455" s="841" t="s">
        <v>730</v>
      </c>
      <c r="K1455" s="841">
        <v>5</v>
      </c>
      <c r="L1455" s="841" t="s">
        <v>731</v>
      </c>
      <c r="M1455" s="841">
        <v>43600</v>
      </c>
      <c r="N1455" s="841" t="s">
        <v>742</v>
      </c>
      <c r="O1455" s="841">
        <v>122380</v>
      </c>
      <c r="P1455" s="841">
        <v>78780</v>
      </c>
      <c r="Q1455" s="841">
        <v>17610</v>
      </c>
      <c r="R1455" s="841">
        <v>22610</v>
      </c>
      <c r="S1455" s="841"/>
      <c r="T1455" s="841"/>
      <c r="U1455" s="841"/>
      <c r="V1455" s="841" t="s">
        <v>1003</v>
      </c>
      <c r="W1455" s="841">
        <v>1</v>
      </c>
      <c r="X1455" s="841"/>
    </row>
    <row r="1456" spans="1:24" ht="12.75" customHeight="1">
      <c r="A1456" s="841">
        <v>1580</v>
      </c>
      <c r="B1456" s="841">
        <v>2813</v>
      </c>
      <c r="C1456" s="841" t="s">
        <v>766</v>
      </c>
      <c r="D1456" s="841" t="s">
        <v>767</v>
      </c>
      <c r="E1456" s="841">
        <v>42876</v>
      </c>
      <c r="F1456" s="841" t="s">
        <v>102</v>
      </c>
      <c r="G1456" s="841" t="s">
        <v>2532</v>
      </c>
      <c r="H1456" s="832" t="s">
        <v>2533</v>
      </c>
      <c r="I1456" s="841"/>
      <c r="J1456" s="841" t="s">
        <v>730</v>
      </c>
      <c r="K1456" s="841">
        <v>4</v>
      </c>
      <c r="L1456" s="841" t="s">
        <v>731</v>
      </c>
      <c r="M1456" s="841">
        <v>43600</v>
      </c>
      <c r="N1456" s="841" t="s">
        <v>769</v>
      </c>
      <c r="O1456" s="841">
        <v>101540</v>
      </c>
      <c r="P1456" s="841">
        <v>57940</v>
      </c>
      <c r="Q1456" s="841">
        <v>17610</v>
      </c>
      <c r="R1456" s="841">
        <v>17000</v>
      </c>
      <c r="S1456" s="841"/>
      <c r="T1456" s="841"/>
      <c r="U1456" s="841"/>
      <c r="V1456" s="841" t="s">
        <v>1003</v>
      </c>
      <c r="W1456" s="841">
        <v>2</v>
      </c>
      <c r="X1456" s="841"/>
    </row>
    <row r="1457" spans="1:24" ht="12.75" customHeight="1">
      <c r="A1457" s="841">
        <v>1912</v>
      </c>
      <c r="B1457" s="841">
        <v>2840</v>
      </c>
      <c r="C1457" s="841" t="s">
        <v>726</v>
      </c>
      <c r="D1457" s="841" t="s">
        <v>923</v>
      </c>
      <c r="E1457" s="841">
        <v>42882</v>
      </c>
      <c r="F1457" s="841" t="s">
        <v>102</v>
      </c>
      <c r="G1457" s="841" t="s">
        <v>2534</v>
      </c>
      <c r="H1457" s="832" t="s">
        <v>2535</v>
      </c>
      <c r="I1457" s="841"/>
      <c r="J1457" s="841" t="s">
        <v>730</v>
      </c>
      <c r="K1457" s="841">
        <v>3</v>
      </c>
      <c r="L1457" s="841" t="s">
        <v>731</v>
      </c>
      <c r="M1457" s="841">
        <v>43600</v>
      </c>
      <c r="N1457" s="841" t="s">
        <v>732</v>
      </c>
      <c r="O1457" s="841">
        <v>94980</v>
      </c>
      <c r="P1457" s="841">
        <v>51380</v>
      </c>
      <c r="Q1457" s="841">
        <v>9180</v>
      </c>
      <c r="R1457" s="841">
        <v>8350</v>
      </c>
      <c r="S1457" s="841"/>
      <c r="T1457" s="841"/>
      <c r="U1457" s="841"/>
      <c r="V1457" s="841" t="s">
        <v>1003</v>
      </c>
      <c r="W1457" s="841">
        <v>1</v>
      </c>
      <c r="X1457" s="841"/>
    </row>
    <row r="1458" spans="1:24" ht="12.75" customHeight="1">
      <c r="A1458" s="841">
        <v>1630</v>
      </c>
      <c r="B1458" s="841">
        <v>2808</v>
      </c>
      <c r="C1458" s="841" t="s">
        <v>846</v>
      </c>
      <c r="D1458" s="841" t="s">
        <v>767</v>
      </c>
      <c r="E1458" s="841">
        <v>42883</v>
      </c>
      <c r="F1458" s="841" t="s">
        <v>102</v>
      </c>
      <c r="G1458" s="841" t="s">
        <v>2536</v>
      </c>
      <c r="H1458" s="832" t="s">
        <v>2537</v>
      </c>
      <c r="I1458" s="841"/>
      <c r="J1458" s="841" t="s">
        <v>730</v>
      </c>
      <c r="K1458" s="841">
        <v>5</v>
      </c>
      <c r="L1458" s="841" t="s">
        <v>731</v>
      </c>
      <c r="M1458" s="841">
        <v>43600</v>
      </c>
      <c r="N1458" s="841" t="s">
        <v>742</v>
      </c>
      <c r="O1458" s="841">
        <v>122380</v>
      </c>
      <c r="P1458" s="841">
        <v>78780</v>
      </c>
      <c r="Q1458" s="841">
        <v>25070</v>
      </c>
      <c r="R1458" s="841">
        <v>32260</v>
      </c>
      <c r="S1458" s="841"/>
      <c r="T1458" s="841"/>
      <c r="U1458" s="841"/>
      <c r="V1458" s="841" t="s">
        <v>1003</v>
      </c>
      <c r="W1458" s="841">
        <v>2</v>
      </c>
      <c r="X1458" s="841"/>
    </row>
    <row r="1459" spans="1:24" ht="12.75" customHeight="1">
      <c r="A1459" s="841">
        <v>1630</v>
      </c>
      <c r="B1459" s="841">
        <v>2808</v>
      </c>
      <c r="C1459" s="841" t="s">
        <v>846</v>
      </c>
      <c r="D1459" s="841" t="s">
        <v>767</v>
      </c>
      <c r="E1459" s="841">
        <v>42889</v>
      </c>
      <c r="F1459" s="841" t="s">
        <v>102</v>
      </c>
      <c r="G1459" s="841" t="s">
        <v>2538</v>
      </c>
      <c r="H1459" s="832" t="s">
        <v>2539</v>
      </c>
      <c r="I1459" s="841"/>
      <c r="J1459" s="841" t="s">
        <v>730</v>
      </c>
      <c r="K1459" s="841">
        <v>5</v>
      </c>
      <c r="L1459" s="841" t="s">
        <v>731</v>
      </c>
      <c r="M1459" s="841">
        <v>43600</v>
      </c>
      <c r="N1459" s="841" t="s">
        <v>742</v>
      </c>
      <c r="O1459" s="841">
        <v>122380</v>
      </c>
      <c r="P1459" s="841">
        <v>78780</v>
      </c>
      <c r="Q1459" s="841">
        <v>25070</v>
      </c>
      <c r="R1459" s="841">
        <v>32260</v>
      </c>
      <c r="S1459" s="841"/>
      <c r="T1459" s="841"/>
      <c r="U1459" s="841"/>
      <c r="V1459" s="841" t="s">
        <v>1003</v>
      </c>
      <c r="W1459" s="841">
        <v>2</v>
      </c>
      <c r="X1459" s="841"/>
    </row>
    <row r="1460" spans="1:24" ht="12.75" customHeight="1">
      <c r="A1460" s="841">
        <v>1460</v>
      </c>
      <c r="B1460" s="841">
        <v>2803</v>
      </c>
      <c r="C1460" s="841" t="s">
        <v>945</v>
      </c>
      <c r="D1460" s="841" t="s">
        <v>946</v>
      </c>
      <c r="E1460" s="841">
        <v>42891</v>
      </c>
      <c r="F1460" s="841" t="s">
        <v>102</v>
      </c>
      <c r="G1460" s="841" t="s">
        <v>2540</v>
      </c>
      <c r="H1460" s="832" t="s">
        <v>2541</v>
      </c>
      <c r="I1460" s="841"/>
      <c r="J1460" s="841" t="s">
        <v>730</v>
      </c>
      <c r="K1460" s="841">
        <v>1</v>
      </c>
      <c r="L1460" s="841" t="s">
        <v>731</v>
      </c>
      <c r="M1460" s="841">
        <v>43600</v>
      </c>
      <c r="N1460" s="841" t="s">
        <v>742</v>
      </c>
      <c r="O1460" s="841">
        <v>122380</v>
      </c>
      <c r="P1460" s="841">
        <v>78780</v>
      </c>
      <c r="Q1460" s="841">
        <v>29170</v>
      </c>
      <c r="R1460" s="841">
        <v>44510</v>
      </c>
      <c r="S1460" s="841"/>
      <c r="T1460" s="841"/>
      <c r="U1460" s="841"/>
      <c r="V1460" s="841" t="s">
        <v>1003</v>
      </c>
      <c r="W1460" s="841">
        <v>2</v>
      </c>
      <c r="X1460" s="841"/>
    </row>
    <row r="1461" spans="1:24" ht="12.75" customHeight="1">
      <c r="A1461" s="841">
        <v>1460</v>
      </c>
      <c r="B1461" s="841">
        <v>2803</v>
      </c>
      <c r="C1461" s="841" t="s">
        <v>945</v>
      </c>
      <c r="D1461" s="841" t="s">
        <v>946</v>
      </c>
      <c r="E1461" s="841">
        <v>42892</v>
      </c>
      <c r="F1461" s="841" t="s">
        <v>102</v>
      </c>
      <c r="G1461" s="841" t="s">
        <v>2542</v>
      </c>
      <c r="H1461" s="832" t="s">
        <v>2541</v>
      </c>
      <c r="I1461" s="841"/>
      <c r="J1461" s="841" t="s">
        <v>730</v>
      </c>
      <c r="K1461" s="841">
        <v>1</v>
      </c>
      <c r="L1461" s="841" t="s">
        <v>731</v>
      </c>
      <c r="M1461" s="841">
        <v>43600</v>
      </c>
      <c r="N1461" s="841" t="s">
        <v>742</v>
      </c>
      <c r="O1461" s="841">
        <v>122380</v>
      </c>
      <c r="P1461" s="841">
        <v>78780</v>
      </c>
      <c r="Q1461" s="841">
        <v>29170</v>
      </c>
      <c r="R1461" s="841">
        <v>44510</v>
      </c>
      <c r="S1461" s="841"/>
      <c r="T1461" s="841"/>
      <c r="U1461" s="841"/>
      <c r="V1461" s="841" t="s">
        <v>1003</v>
      </c>
      <c r="W1461" s="841">
        <v>2</v>
      </c>
      <c r="X1461" s="841"/>
    </row>
    <row r="1462" spans="1:24" ht="12.75" customHeight="1">
      <c r="A1462" s="841">
        <v>2004</v>
      </c>
      <c r="B1462" s="841">
        <v>2840</v>
      </c>
      <c r="C1462" s="841" t="s">
        <v>726</v>
      </c>
      <c r="D1462" s="841" t="s">
        <v>919</v>
      </c>
      <c r="E1462" s="841">
        <v>42901</v>
      </c>
      <c r="F1462" s="841" t="s">
        <v>102</v>
      </c>
      <c r="G1462" s="841" t="s">
        <v>2543</v>
      </c>
      <c r="H1462" s="832" t="s">
        <v>2544</v>
      </c>
      <c r="I1462" s="832"/>
      <c r="J1462" s="841" t="s">
        <v>730</v>
      </c>
      <c r="K1462" s="841">
        <v>3</v>
      </c>
      <c r="L1462" s="841" t="s">
        <v>1077</v>
      </c>
      <c r="M1462" s="841">
        <v>0</v>
      </c>
      <c r="N1462" s="841" t="s">
        <v>732</v>
      </c>
      <c r="O1462" s="841">
        <v>94980</v>
      </c>
      <c r="P1462" s="841">
        <v>94980</v>
      </c>
      <c r="Q1462" s="841">
        <v>17610</v>
      </c>
      <c r="R1462" s="841">
        <v>22610</v>
      </c>
      <c r="S1462" s="841"/>
      <c r="T1462" s="841"/>
      <c r="U1462" s="841"/>
      <c r="V1462" s="841" t="s">
        <v>1003</v>
      </c>
      <c r="W1462" s="841">
        <v>4</v>
      </c>
      <c r="X1462" s="841"/>
    </row>
    <row r="1463" spans="1:24" ht="12.75" customHeight="1">
      <c r="A1463" s="841">
        <v>1034</v>
      </c>
      <c r="B1463" s="841">
        <v>2803</v>
      </c>
      <c r="C1463" s="841" t="s">
        <v>945</v>
      </c>
      <c r="D1463" s="841" t="s">
        <v>946</v>
      </c>
      <c r="E1463" s="841">
        <v>42905</v>
      </c>
      <c r="F1463" s="841" t="s">
        <v>102</v>
      </c>
      <c r="G1463" s="841" t="s">
        <v>2545</v>
      </c>
      <c r="H1463" s="832" t="s">
        <v>2546</v>
      </c>
      <c r="I1463" s="841"/>
      <c r="J1463" s="841" t="s">
        <v>730</v>
      </c>
      <c r="K1463" s="841">
        <v>1</v>
      </c>
      <c r="L1463" s="841" t="s">
        <v>731</v>
      </c>
      <c r="M1463" s="841">
        <v>43600</v>
      </c>
      <c r="N1463" s="841" t="s">
        <v>742</v>
      </c>
      <c r="O1463" s="841">
        <v>122380</v>
      </c>
      <c r="P1463" s="841">
        <v>78780</v>
      </c>
      <c r="Q1463" s="841">
        <v>17610</v>
      </c>
      <c r="R1463" s="841">
        <v>22610</v>
      </c>
      <c r="S1463" s="841"/>
      <c r="T1463" s="841"/>
      <c r="U1463" s="841"/>
      <c r="V1463" s="841" t="s">
        <v>1003</v>
      </c>
      <c r="W1463" s="841">
        <v>31</v>
      </c>
      <c r="X1463" s="841"/>
    </row>
    <row r="1464" spans="1:24" ht="12.75" customHeight="1">
      <c r="A1464" s="841">
        <v>1335</v>
      </c>
      <c r="B1464" s="841">
        <v>2832</v>
      </c>
      <c r="C1464" s="841" t="s">
        <v>1017</v>
      </c>
      <c r="D1464" s="841" t="s">
        <v>775</v>
      </c>
      <c r="E1464" s="841">
        <v>42907</v>
      </c>
      <c r="F1464" s="841" t="s">
        <v>102</v>
      </c>
      <c r="G1464" s="841" t="s">
        <v>2547</v>
      </c>
      <c r="H1464" s="832" t="s">
        <v>2255</v>
      </c>
      <c r="I1464" s="841"/>
      <c r="J1464" s="841" t="s">
        <v>730</v>
      </c>
      <c r="K1464" s="841">
        <v>5</v>
      </c>
      <c r="L1464" s="841" t="s">
        <v>731</v>
      </c>
      <c r="M1464" s="841">
        <v>43600</v>
      </c>
      <c r="N1464" s="841" t="s">
        <v>769</v>
      </c>
      <c r="O1464" s="841">
        <v>101540</v>
      </c>
      <c r="P1464" s="841">
        <v>57940</v>
      </c>
      <c r="Q1464" s="841">
        <v>17610</v>
      </c>
      <c r="R1464" s="841">
        <v>22610</v>
      </c>
      <c r="S1464" s="841"/>
      <c r="T1464" s="841"/>
      <c r="U1464" s="841"/>
      <c r="V1464" s="841" t="s">
        <v>1003</v>
      </c>
      <c r="W1464" s="841">
        <v>1</v>
      </c>
      <c r="X1464" s="841"/>
    </row>
    <row r="1465" spans="1:24" ht="12.75" customHeight="1">
      <c r="A1465" s="841">
        <v>1575</v>
      </c>
      <c r="B1465" s="841">
        <v>2840</v>
      </c>
      <c r="C1465" s="841" t="s">
        <v>726</v>
      </c>
      <c r="D1465" s="841" t="s">
        <v>745</v>
      </c>
      <c r="E1465" s="841">
        <v>42910</v>
      </c>
      <c r="F1465" s="841" t="s">
        <v>102</v>
      </c>
      <c r="G1465" s="841" t="s">
        <v>2548</v>
      </c>
      <c r="H1465" s="832" t="s">
        <v>2549</v>
      </c>
      <c r="I1465" s="841"/>
      <c r="J1465" s="841" t="s">
        <v>730</v>
      </c>
      <c r="K1465" s="841">
        <v>1</v>
      </c>
      <c r="L1465" s="841" t="s">
        <v>731</v>
      </c>
      <c r="M1465" s="841">
        <v>43600</v>
      </c>
      <c r="N1465" s="841" t="s">
        <v>732</v>
      </c>
      <c r="O1465" s="841">
        <v>94980</v>
      </c>
      <c r="P1465" s="841">
        <v>51380</v>
      </c>
      <c r="Q1465" s="841">
        <v>17610</v>
      </c>
      <c r="R1465" s="841">
        <v>22610</v>
      </c>
      <c r="S1465" s="841"/>
      <c r="T1465" s="841"/>
      <c r="U1465" s="841"/>
      <c r="V1465" s="841" t="s">
        <v>1003</v>
      </c>
      <c r="W1465" s="841">
        <v>1</v>
      </c>
      <c r="X1465" s="841"/>
    </row>
    <row r="1466" spans="1:24" ht="12.75" customHeight="1">
      <c r="A1466" s="841">
        <v>1575</v>
      </c>
      <c r="B1466" s="841">
        <v>2840</v>
      </c>
      <c r="C1466" s="841" t="s">
        <v>726</v>
      </c>
      <c r="D1466" s="841" t="s">
        <v>745</v>
      </c>
      <c r="E1466" s="841">
        <v>42910</v>
      </c>
      <c r="F1466" s="841" t="s">
        <v>1062</v>
      </c>
      <c r="G1466" s="841" t="s">
        <v>2550</v>
      </c>
      <c r="H1466" s="832" t="s">
        <v>2549</v>
      </c>
      <c r="I1466" s="841"/>
      <c r="J1466" s="841" t="s">
        <v>730</v>
      </c>
      <c r="K1466" s="841">
        <v>0.5</v>
      </c>
      <c r="L1466" s="841" t="s">
        <v>731</v>
      </c>
      <c r="M1466" s="841">
        <v>43600</v>
      </c>
      <c r="N1466" s="841" t="s">
        <v>732</v>
      </c>
      <c r="O1466" s="841">
        <v>94980</v>
      </c>
      <c r="P1466" s="841">
        <v>51380</v>
      </c>
      <c r="Q1466" s="841">
        <v>17610</v>
      </c>
      <c r="R1466" s="841">
        <v>22610</v>
      </c>
      <c r="S1466" s="841"/>
      <c r="T1466" s="841"/>
      <c r="U1466" s="841"/>
      <c r="V1466" s="841" t="s">
        <v>1064</v>
      </c>
      <c r="W1466" s="841">
        <v>1</v>
      </c>
      <c r="X1466" s="841"/>
    </row>
    <row r="1467" spans="1:24" ht="12.75" customHeight="1">
      <c r="A1467" s="841">
        <v>1575</v>
      </c>
      <c r="B1467" s="841">
        <v>2840</v>
      </c>
      <c r="C1467" s="841" t="s">
        <v>726</v>
      </c>
      <c r="D1467" s="841" t="s">
        <v>745</v>
      </c>
      <c r="E1467" s="841">
        <v>42910</v>
      </c>
      <c r="F1467" s="841" t="s">
        <v>1065</v>
      </c>
      <c r="G1467" s="841" t="s">
        <v>2551</v>
      </c>
      <c r="H1467" s="832" t="s">
        <v>2549</v>
      </c>
      <c r="I1467" s="841"/>
      <c r="J1467" s="841" t="s">
        <v>730</v>
      </c>
      <c r="K1467" s="841">
        <v>0.5</v>
      </c>
      <c r="L1467" s="841" t="s">
        <v>731</v>
      </c>
      <c r="M1467" s="841">
        <v>43600</v>
      </c>
      <c r="N1467" s="841" t="s">
        <v>732</v>
      </c>
      <c r="O1467" s="841">
        <v>94980</v>
      </c>
      <c r="P1467" s="841">
        <v>51380</v>
      </c>
      <c r="Q1467" s="841">
        <v>17610</v>
      </c>
      <c r="R1467" s="841">
        <v>22610</v>
      </c>
      <c r="S1467" s="841"/>
      <c r="T1467" s="841"/>
      <c r="U1467" s="841"/>
      <c r="V1467" s="841" t="s">
        <v>1064</v>
      </c>
      <c r="W1467" s="841">
        <v>1</v>
      </c>
      <c r="X1467" s="841"/>
    </row>
    <row r="1468" spans="1:24" ht="12.75" customHeight="1">
      <c r="A1468" s="841">
        <v>2004</v>
      </c>
      <c r="B1468" s="841">
        <v>2840</v>
      </c>
      <c r="C1468" s="841" t="s">
        <v>726</v>
      </c>
      <c r="D1468" s="841" t="s">
        <v>919</v>
      </c>
      <c r="E1468" s="841">
        <v>42920</v>
      </c>
      <c r="F1468" s="841" t="s">
        <v>102</v>
      </c>
      <c r="G1468" s="841" t="s">
        <v>2552</v>
      </c>
      <c r="H1468" s="832" t="s">
        <v>2553</v>
      </c>
      <c r="I1468" s="841"/>
      <c r="J1468" s="841" t="s">
        <v>730</v>
      </c>
      <c r="K1468" s="841">
        <v>2</v>
      </c>
      <c r="L1468" s="841" t="s">
        <v>1289</v>
      </c>
      <c r="M1468" s="841">
        <v>0</v>
      </c>
      <c r="N1468" s="841" t="s">
        <v>732</v>
      </c>
      <c r="O1468" s="841">
        <v>94980</v>
      </c>
      <c r="P1468" s="841">
        <v>94980</v>
      </c>
      <c r="Q1468" s="841">
        <v>17610</v>
      </c>
      <c r="R1468" s="841">
        <v>22610</v>
      </c>
      <c r="S1468" s="841"/>
      <c r="T1468" s="841"/>
      <c r="U1468" s="841"/>
      <c r="V1468" s="841" t="s">
        <v>1003</v>
      </c>
      <c r="W1468" s="841">
        <v>2</v>
      </c>
      <c r="X1468" s="841"/>
    </row>
    <row r="1469" spans="1:24" ht="12.75" customHeight="1">
      <c r="A1469" s="841">
        <v>2004</v>
      </c>
      <c r="B1469" s="841">
        <v>2840</v>
      </c>
      <c r="C1469" s="841" t="s">
        <v>726</v>
      </c>
      <c r="D1469" s="841" t="s">
        <v>919</v>
      </c>
      <c r="E1469" s="841">
        <v>42922</v>
      </c>
      <c r="F1469" s="841" t="s">
        <v>102</v>
      </c>
      <c r="G1469" s="841" t="s">
        <v>2554</v>
      </c>
      <c r="H1469" s="832" t="s">
        <v>2544</v>
      </c>
      <c r="I1469" s="841"/>
      <c r="J1469" s="841" t="s">
        <v>730</v>
      </c>
      <c r="K1469" s="841">
        <v>1.5</v>
      </c>
      <c r="L1469" s="841" t="s">
        <v>1077</v>
      </c>
      <c r="M1469" s="841">
        <v>0</v>
      </c>
      <c r="N1469" s="841" t="s">
        <v>732</v>
      </c>
      <c r="O1469" s="841">
        <v>94980</v>
      </c>
      <c r="P1469" s="841">
        <v>94980</v>
      </c>
      <c r="Q1469" s="841">
        <v>17610</v>
      </c>
      <c r="R1469" s="841">
        <v>22610</v>
      </c>
      <c r="S1469" s="841"/>
      <c r="T1469" s="841"/>
      <c r="U1469" s="841"/>
      <c r="V1469" s="841" t="s">
        <v>1003</v>
      </c>
      <c r="W1469" s="841">
        <v>3</v>
      </c>
      <c r="X1469" s="841"/>
    </row>
    <row r="1470" spans="1:24" ht="12.75" customHeight="1">
      <c r="A1470" s="841">
        <v>2004</v>
      </c>
      <c r="B1470" s="841">
        <v>2840</v>
      </c>
      <c r="C1470" s="841" t="s">
        <v>726</v>
      </c>
      <c r="D1470" s="841" t="s">
        <v>919</v>
      </c>
      <c r="E1470" s="841">
        <v>42923</v>
      </c>
      <c r="F1470" s="841" t="s">
        <v>102</v>
      </c>
      <c r="G1470" s="841" t="s">
        <v>2555</v>
      </c>
      <c r="H1470" s="832" t="s">
        <v>2544</v>
      </c>
      <c r="I1470" s="841"/>
      <c r="J1470" s="841" t="s">
        <v>730</v>
      </c>
      <c r="K1470" s="841">
        <v>5</v>
      </c>
      <c r="L1470" s="841" t="s">
        <v>1077</v>
      </c>
      <c r="M1470" s="841">
        <v>0</v>
      </c>
      <c r="N1470" s="841" t="s">
        <v>732</v>
      </c>
      <c r="O1470" s="841">
        <v>94980</v>
      </c>
      <c r="P1470" s="841">
        <v>94980</v>
      </c>
      <c r="Q1470" s="841">
        <v>17610</v>
      </c>
      <c r="R1470" s="841">
        <v>22610</v>
      </c>
      <c r="S1470" s="841"/>
      <c r="T1470" s="841"/>
      <c r="U1470" s="841"/>
      <c r="V1470" s="841" t="s">
        <v>1003</v>
      </c>
      <c r="W1470" s="841">
        <v>8</v>
      </c>
      <c r="X1470" s="841"/>
    </row>
    <row r="1471" spans="1:24" ht="12.75" customHeight="1">
      <c r="A1471" s="841">
        <v>1640</v>
      </c>
      <c r="B1471" s="841">
        <v>2840</v>
      </c>
      <c r="C1471" s="841" t="s">
        <v>726</v>
      </c>
      <c r="D1471" s="841" t="s">
        <v>767</v>
      </c>
      <c r="E1471" s="841">
        <v>42928</v>
      </c>
      <c r="F1471" s="841" t="s">
        <v>102</v>
      </c>
      <c r="G1471" s="841" t="s">
        <v>2556</v>
      </c>
      <c r="H1471" s="832" t="s">
        <v>2557</v>
      </c>
      <c r="I1471" s="841"/>
      <c r="J1471" s="841" t="s">
        <v>730</v>
      </c>
      <c r="K1471" s="841">
        <v>3</v>
      </c>
      <c r="L1471" s="841" t="s">
        <v>731</v>
      </c>
      <c r="M1471" s="841">
        <v>43600</v>
      </c>
      <c r="N1471" s="841" t="s">
        <v>732</v>
      </c>
      <c r="O1471" s="841">
        <v>94980</v>
      </c>
      <c r="P1471" s="841">
        <v>51380</v>
      </c>
      <c r="Q1471" s="841">
        <v>17610</v>
      </c>
      <c r="R1471" s="841">
        <v>41920</v>
      </c>
      <c r="S1471" s="841"/>
      <c r="T1471" s="841"/>
      <c r="U1471" s="841"/>
      <c r="V1471" s="841" t="s">
        <v>1003</v>
      </c>
      <c r="W1471" s="841">
        <v>1</v>
      </c>
      <c r="X1471" s="841"/>
    </row>
    <row r="1472" spans="1:24" ht="12.75" customHeight="1">
      <c r="A1472" s="841">
        <v>2004</v>
      </c>
      <c r="B1472" s="841">
        <v>2840</v>
      </c>
      <c r="C1472" s="841" t="s">
        <v>726</v>
      </c>
      <c r="D1472" s="841" t="s">
        <v>919</v>
      </c>
      <c r="E1472" s="841">
        <v>42929</v>
      </c>
      <c r="F1472" s="841" t="s">
        <v>102</v>
      </c>
      <c r="G1472" s="841" t="s">
        <v>2558</v>
      </c>
      <c r="H1472" s="832" t="s">
        <v>2559</v>
      </c>
      <c r="I1472" s="841"/>
      <c r="J1472" s="841" t="s">
        <v>730</v>
      </c>
      <c r="K1472" s="841">
        <v>2</v>
      </c>
      <c r="L1472" s="841" t="s">
        <v>1077</v>
      </c>
      <c r="M1472" s="841">
        <v>0</v>
      </c>
      <c r="N1472" s="841" t="s">
        <v>732</v>
      </c>
      <c r="O1472" s="841">
        <v>94980</v>
      </c>
      <c r="P1472" s="841">
        <v>94980</v>
      </c>
      <c r="Q1472" s="841">
        <v>17610</v>
      </c>
      <c r="R1472" s="841">
        <v>22610</v>
      </c>
      <c r="S1472" s="841"/>
      <c r="T1472" s="841"/>
      <c r="U1472" s="841"/>
      <c r="V1472" s="841" t="s">
        <v>1003</v>
      </c>
      <c r="W1472" s="841">
        <v>9</v>
      </c>
      <c r="X1472" s="841"/>
    </row>
    <row r="1473" spans="1:24" ht="12.75" customHeight="1">
      <c r="A1473" s="841">
        <v>2004</v>
      </c>
      <c r="B1473" s="841">
        <v>2840</v>
      </c>
      <c r="C1473" s="841" t="s">
        <v>726</v>
      </c>
      <c r="D1473" s="841" t="s">
        <v>919</v>
      </c>
      <c r="E1473" s="841">
        <v>42930</v>
      </c>
      <c r="F1473" s="841" t="s">
        <v>102</v>
      </c>
      <c r="G1473" s="841" t="s">
        <v>2560</v>
      </c>
      <c r="H1473" s="832" t="s">
        <v>2559</v>
      </c>
      <c r="I1473" s="841"/>
      <c r="J1473" s="841" t="s">
        <v>730</v>
      </c>
      <c r="K1473" s="841">
        <v>2</v>
      </c>
      <c r="L1473" s="841" t="s">
        <v>1077</v>
      </c>
      <c r="M1473" s="841">
        <v>0</v>
      </c>
      <c r="N1473" s="841" t="s">
        <v>732</v>
      </c>
      <c r="O1473" s="841">
        <v>94980</v>
      </c>
      <c r="P1473" s="841">
        <v>94980</v>
      </c>
      <c r="Q1473" s="841">
        <v>17610</v>
      </c>
      <c r="R1473" s="841">
        <v>22610</v>
      </c>
      <c r="S1473" s="841"/>
      <c r="T1473" s="841"/>
      <c r="U1473" s="841"/>
      <c r="V1473" s="841" t="s">
        <v>1003</v>
      </c>
      <c r="W1473" s="841">
        <v>9</v>
      </c>
      <c r="X1473" s="841"/>
    </row>
    <row r="1474" spans="1:24" ht="12.75" customHeight="1">
      <c r="A1474" s="841">
        <v>2004</v>
      </c>
      <c r="B1474" s="841">
        <v>2840</v>
      </c>
      <c r="C1474" s="841" t="s">
        <v>726</v>
      </c>
      <c r="D1474" s="841" t="s">
        <v>919</v>
      </c>
      <c r="E1474" s="841">
        <v>42932</v>
      </c>
      <c r="F1474" s="841" t="s">
        <v>102</v>
      </c>
      <c r="G1474" s="841" t="s">
        <v>2561</v>
      </c>
      <c r="H1474" s="832" t="s">
        <v>2553</v>
      </c>
      <c r="I1474" s="841"/>
      <c r="J1474" s="841" t="s">
        <v>730</v>
      </c>
      <c r="K1474" s="841">
        <v>3</v>
      </c>
      <c r="L1474" s="841" t="s">
        <v>1077</v>
      </c>
      <c r="M1474" s="841">
        <v>0</v>
      </c>
      <c r="N1474" s="841" t="s">
        <v>732</v>
      </c>
      <c r="O1474" s="841">
        <v>94980</v>
      </c>
      <c r="P1474" s="841">
        <v>94980</v>
      </c>
      <c r="Q1474" s="841">
        <v>17610</v>
      </c>
      <c r="R1474" s="841">
        <v>22610</v>
      </c>
      <c r="S1474" s="841"/>
      <c r="T1474" s="841"/>
      <c r="U1474" s="841"/>
      <c r="V1474" s="841" t="s">
        <v>1003</v>
      </c>
      <c r="W1474" s="841">
        <v>5</v>
      </c>
      <c r="X1474" s="841"/>
    </row>
    <row r="1475" spans="1:24" ht="12.75" customHeight="1">
      <c r="A1475" s="841">
        <v>2004</v>
      </c>
      <c r="B1475" s="841">
        <v>2840</v>
      </c>
      <c r="C1475" s="841" t="s">
        <v>726</v>
      </c>
      <c r="D1475" s="841" t="s">
        <v>919</v>
      </c>
      <c r="E1475" s="841">
        <v>42933</v>
      </c>
      <c r="F1475" s="841" t="s">
        <v>102</v>
      </c>
      <c r="G1475" s="841" t="s">
        <v>2562</v>
      </c>
      <c r="H1475" s="832" t="s">
        <v>2544</v>
      </c>
      <c r="I1475" s="841"/>
      <c r="J1475" s="841" t="s">
        <v>730</v>
      </c>
      <c r="K1475" s="841">
        <v>2</v>
      </c>
      <c r="L1475" s="841" t="s">
        <v>1077</v>
      </c>
      <c r="M1475" s="841">
        <v>0</v>
      </c>
      <c r="N1475" s="841" t="s">
        <v>732</v>
      </c>
      <c r="O1475" s="841">
        <v>94980</v>
      </c>
      <c r="P1475" s="841">
        <v>94980</v>
      </c>
      <c r="Q1475" s="841">
        <v>17610</v>
      </c>
      <c r="R1475" s="841">
        <v>22610</v>
      </c>
      <c r="S1475" s="841"/>
      <c r="T1475" s="841"/>
      <c r="U1475" s="841"/>
      <c r="V1475" s="841" t="s">
        <v>1003</v>
      </c>
      <c r="W1475" s="841">
        <v>2</v>
      </c>
      <c r="X1475" s="841"/>
    </row>
    <row r="1476" spans="1:24" ht="12.75" customHeight="1">
      <c r="A1476" s="841">
        <v>2004</v>
      </c>
      <c r="B1476" s="841">
        <v>2840</v>
      </c>
      <c r="C1476" s="841" t="s">
        <v>726</v>
      </c>
      <c r="D1476" s="841" t="s">
        <v>919</v>
      </c>
      <c r="E1476" s="841">
        <v>42934</v>
      </c>
      <c r="F1476" s="841" t="s">
        <v>102</v>
      </c>
      <c r="G1476" s="841" t="s">
        <v>2563</v>
      </c>
      <c r="H1476" s="832" t="s">
        <v>2544</v>
      </c>
      <c r="I1476" s="841"/>
      <c r="J1476" s="841" t="s">
        <v>730</v>
      </c>
      <c r="K1476" s="841">
        <v>2</v>
      </c>
      <c r="L1476" s="841" t="s">
        <v>1077</v>
      </c>
      <c r="M1476" s="841">
        <v>0</v>
      </c>
      <c r="N1476" s="841" t="s">
        <v>732</v>
      </c>
      <c r="O1476" s="841">
        <v>94980</v>
      </c>
      <c r="P1476" s="841">
        <v>94980</v>
      </c>
      <c r="Q1476" s="841">
        <v>17610</v>
      </c>
      <c r="R1476" s="841">
        <v>22610</v>
      </c>
      <c r="S1476" s="841"/>
      <c r="T1476" s="841"/>
      <c r="U1476" s="841"/>
      <c r="V1476" s="841" t="s">
        <v>1003</v>
      </c>
      <c r="W1476" s="841">
        <v>6</v>
      </c>
      <c r="X1476" s="841"/>
    </row>
    <row r="1477" spans="1:24" ht="12.75" customHeight="1">
      <c r="A1477" s="841">
        <v>2004</v>
      </c>
      <c r="B1477" s="841">
        <v>2840</v>
      </c>
      <c r="C1477" s="841" t="s">
        <v>726</v>
      </c>
      <c r="D1477" s="841" t="s">
        <v>919</v>
      </c>
      <c r="E1477" s="841">
        <v>42935</v>
      </c>
      <c r="F1477" s="841" t="s">
        <v>102</v>
      </c>
      <c r="G1477" s="841" t="s">
        <v>2564</v>
      </c>
      <c r="H1477" s="832" t="s">
        <v>2544</v>
      </c>
      <c r="I1477" s="841"/>
      <c r="J1477" s="841" t="s">
        <v>730</v>
      </c>
      <c r="K1477" s="841">
        <v>1</v>
      </c>
      <c r="L1477" s="841" t="s">
        <v>1077</v>
      </c>
      <c r="M1477" s="841">
        <v>0</v>
      </c>
      <c r="N1477" s="841" t="s">
        <v>732</v>
      </c>
      <c r="O1477" s="841">
        <v>94980</v>
      </c>
      <c r="P1477" s="841">
        <v>94980</v>
      </c>
      <c r="Q1477" s="841">
        <v>17610</v>
      </c>
      <c r="R1477" s="841">
        <v>22610</v>
      </c>
      <c r="S1477" s="841"/>
      <c r="T1477" s="841"/>
      <c r="U1477" s="841"/>
      <c r="V1477" s="841" t="s">
        <v>1003</v>
      </c>
      <c r="W1477" s="841">
        <v>2</v>
      </c>
      <c r="X1477" s="841"/>
    </row>
    <row r="1478" spans="1:24" ht="12.75" customHeight="1">
      <c r="A1478" s="841">
        <v>2004</v>
      </c>
      <c r="B1478" s="841">
        <v>2840</v>
      </c>
      <c r="C1478" s="841" t="s">
        <v>726</v>
      </c>
      <c r="D1478" s="841" t="s">
        <v>919</v>
      </c>
      <c r="E1478" s="841">
        <v>42952</v>
      </c>
      <c r="F1478" s="841" t="s">
        <v>102</v>
      </c>
      <c r="G1478" s="841" t="s">
        <v>2565</v>
      </c>
      <c r="H1478" s="832" t="s">
        <v>2544</v>
      </c>
      <c r="I1478" s="841"/>
      <c r="J1478" s="841" t="s">
        <v>730</v>
      </c>
      <c r="K1478" s="841">
        <v>3</v>
      </c>
      <c r="L1478" s="841" t="s">
        <v>1077</v>
      </c>
      <c r="M1478" s="841">
        <v>0</v>
      </c>
      <c r="N1478" s="841" t="s">
        <v>732</v>
      </c>
      <c r="O1478" s="841">
        <v>94980</v>
      </c>
      <c r="P1478" s="841">
        <v>94980</v>
      </c>
      <c r="Q1478" s="841">
        <v>17610</v>
      </c>
      <c r="R1478" s="841">
        <v>22610</v>
      </c>
      <c r="S1478" s="841"/>
      <c r="T1478" s="841"/>
      <c r="U1478" s="841"/>
      <c r="V1478" s="841" t="s">
        <v>1003</v>
      </c>
      <c r="W1478" s="841">
        <v>2</v>
      </c>
      <c r="X1478" s="841"/>
    </row>
    <row r="1479" spans="1:24" ht="12.75" customHeight="1">
      <c r="A1479" s="841">
        <v>1350</v>
      </c>
      <c r="B1479" s="841">
        <v>2803</v>
      </c>
      <c r="C1479" s="841" t="s">
        <v>945</v>
      </c>
      <c r="D1479" s="841" t="s">
        <v>946</v>
      </c>
      <c r="E1479" s="841">
        <v>43145</v>
      </c>
      <c r="F1479" s="841" t="s">
        <v>102</v>
      </c>
      <c r="G1479" s="841" t="s">
        <v>2566</v>
      </c>
      <c r="H1479" s="832" t="s">
        <v>2567</v>
      </c>
      <c r="I1479" s="841"/>
      <c r="J1479" s="841" t="s">
        <v>730</v>
      </c>
      <c r="K1479" s="841">
        <v>2</v>
      </c>
      <c r="L1479" s="841" t="s">
        <v>731</v>
      </c>
      <c r="M1479" s="841">
        <v>43600</v>
      </c>
      <c r="N1479" s="841" t="s">
        <v>742</v>
      </c>
      <c r="O1479" s="841">
        <v>122380</v>
      </c>
      <c r="P1479" s="841">
        <v>78780</v>
      </c>
      <c r="Q1479" s="841">
        <v>17610</v>
      </c>
      <c r="R1479" s="841">
        <v>17000</v>
      </c>
      <c r="S1479" s="841"/>
      <c r="T1479" s="841"/>
      <c r="U1479" s="841"/>
      <c r="V1479" s="841" t="s">
        <v>1003</v>
      </c>
      <c r="W1479" s="841">
        <v>2</v>
      </c>
      <c r="X1479" s="841"/>
    </row>
    <row r="1480" spans="1:24" ht="12.75" customHeight="1">
      <c r="A1480" s="841">
        <v>1550</v>
      </c>
      <c r="B1480" s="841">
        <v>2839</v>
      </c>
      <c r="C1480" s="841" t="s">
        <v>1429</v>
      </c>
      <c r="D1480" s="841" t="s">
        <v>1112</v>
      </c>
      <c r="E1480" s="841">
        <v>43149</v>
      </c>
      <c r="F1480" s="841" t="s">
        <v>102</v>
      </c>
      <c r="G1480" s="841" t="s">
        <v>2016</v>
      </c>
      <c r="H1480" s="832" t="s">
        <v>2568</v>
      </c>
      <c r="I1480" s="841" t="s">
        <v>1115</v>
      </c>
      <c r="J1480" s="841" t="s">
        <v>730</v>
      </c>
      <c r="K1480" s="841">
        <v>2</v>
      </c>
      <c r="L1480" s="841" t="s">
        <v>731</v>
      </c>
      <c r="M1480" s="841">
        <v>43600</v>
      </c>
      <c r="N1480" s="841" t="s">
        <v>732</v>
      </c>
      <c r="O1480" s="841">
        <v>94980</v>
      </c>
      <c r="P1480" s="841">
        <v>51380</v>
      </c>
      <c r="Q1480" s="841">
        <v>17610</v>
      </c>
      <c r="R1480" s="841">
        <v>22610</v>
      </c>
      <c r="S1480" s="841"/>
      <c r="T1480" s="841"/>
      <c r="U1480" s="841"/>
      <c r="V1480" s="841" t="s">
        <v>1003</v>
      </c>
      <c r="W1480" s="841">
        <v>5</v>
      </c>
      <c r="X1480" s="841"/>
    </row>
    <row r="1481" spans="1:24" ht="12.75" customHeight="1">
      <c r="A1481" s="841">
        <v>1605</v>
      </c>
      <c r="B1481" s="841">
        <v>2813</v>
      </c>
      <c r="C1481" s="841" t="s">
        <v>766</v>
      </c>
      <c r="D1481" s="841" t="s">
        <v>767</v>
      </c>
      <c r="E1481" s="841">
        <v>43157</v>
      </c>
      <c r="F1481" s="841" t="s">
        <v>102</v>
      </c>
      <c r="G1481" s="841" t="s">
        <v>2569</v>
      </c>
      <c r="H1481" s="832" t="s">
        <v>2570</v>
      </c>
      <c r="I1481" s="841"/>
      <c r="J1481" s="841" t="s">
        <v>730</v>
      </c>
      <c r="K1481" s="841">
        <v>10</v>
      </c>
      <c r="L1481" s="841" t="s">
        <v>731</v>
      </c>
      <c r="M1481" s="841">
        <v>43600</v>
      </c>
      <c r="N1481" s="841" t="s">
        <v>769</v>
      </c>
      <c r="O1481" s="841">
        <v>101540</v>
      </c>
      <c r="P1481" s="841">
        <v>57940</v>
      </c>
      <c r="Q1481" s="841">
        <v>17610</v>
      </c>
      <c r="R1481" s="841">
        <v>17000</v>
      </c>
      <c r="S1481" s="841"/>
      <c r="T1481" s="841"/>
      <c r="U1481" s="841"/>
      <c r="V1481" s="841" t="s">
        <v>1003</v>
      </c>
      <c r="W1481" s="841">
        <v>3</v>
      </c>
      <c r="X1481" s="841"/>
    </row>
    <row r="1482" spans="1:24" ht="12.75" customHeight="1">
      <c r="A1482" s="841">
        <v>1952</v>
      </c>
      <c r="B1482" s="841">
        <v>2840</v>
      </c>
      <c r="C1482" s="841" t="s">
        <v>726</v>
      </c>
      <c r="D1482" s="841" t="s">
        <v>923</v>
      </c>
      <c r="E1482" s="841">
        <v>43160</v>
      </c>
      <c r="F1482" s="841" t="s">
        <v>102</v>
      </c>
      <c r="G1482" s="841" t="s">
        <v>2571</v>
      </c>
      <c r="H1482" s="832" t="s">
        <v>2572</v>
      </c>
      <c r="I1482" s="841"/>
      <c r="J1482" s="841" t="s">
        <v>730</v>
      </c>
      <c r="K1482" s="841">
        <v>1</v>
      </c>
      <c r="L1482" s="841" t="s">
        <v>731</v>
      </c>
      <c r="M1482" s="841">
        <v>43600</v>
      </c>
      <c r="N1482" s="841" t="s">
        <v>732</v>
      </c>
      <c r="O1482" s="841">
        <v>94980</v>
      </c>
      <c r="P1482" s="841">
        <v>51380</v>
      </c>
      <c r="Q1482" s="841">
        <v>9180</v>
      </c>
      <c r="R1482" s="841">
        <v>8350</v>
      </c>
      <c r="S1482" s="841"/>
      <c r="T1482" s="841"/>
      <c r="U1482" s="841"/>
      <c r="V1482" s="841" t="s">
        <v>1003</v>
      </c>
      <c r="W1482" s="841">
        <v>2</v>
      </c>
      <c r="X1482" s="841"/>
    </row>
    <row r="1483" spans="1:24" ht="12.75" customHeight="1">
      <c r="A1483" s="841">
        <v>1952</v>
      </c>
      <c r="B1483" s="841">
        <v>2839</v>
      </c>
      <c r="C1483" s="841" t="s">
        <v>1429</v>
      </c>
      <c r="D1483" s="841" t="s">
        <v>923</v>
      </c>
      <c r="E1483" s="841">
        <v>43179</v>
      </c>
      <c r="F1483" s="841" t="s">
        <v>102</v>
      </c>
      <c r="G1483" s="841" t="s">
        <v>2573</v>
      </c>
      <c r="H1483" s="832" t="s">
        <v>2572</v>
      </c>
      <c r="I1483" s="841"/>
      <c r="J1483" s="841" t="s">
        <v>730</v>
      </c>
      <c r="K1483" s="841">
        <v>2</v>
      </c>
      <c r="L1483" s="841" t="s">
        <v>731</v>
      </c>
      <c r="M1483" s="841">
        <v>43600</v>
      </c>
      <c r="N1483" s="841" t="s">
        <v>732</v>
      </c>
      <c r="O1483" s="841">
        <v>94980</v>
      </c>
      <c r="P1483" s="841">
        <v>51380</v>
      </c>
      <c r="Q1483" s="841">
        <v>9180</v>
      </c>
      <c r="R1483" s="841">
        <v>8350</v>
      </c>
      <c r="S1483" s="841"/>
      <c r="T1483" s="841"/>
      <c r="U1483" s="841"/>
      <c r="V1483" s="841" t="s">
        <v>1003</v>
      </c>
      <c r="W1483" s="841">
        <v>2</v>
      </c>
      <c r="X1483" s="841"/>
    </row>
    <row r="1484" spans="1:24" ht="12.75" customHeight="1">
      <c r="A1484" s="841">
        <v>1952</v>
      </c>
      <c r="B1484" s="841">
        <v>2839</v>
      </c>
      <c r="C1484" s="841" t="s">
        <v>1429</v>
      </c>
      <c r="D1484" s="841" t="s">
        <v>923</v>
      </c>
      <c r="E1484" s="841">
        <v>43180</v>
      </c>
      <c r="F1484" s="841" t="s">
        <v>102</v>
      </c>
      <c r="G1484" s="841" t="s">
        <v>2574</v>
      </c>
      <c r="H1484" s="832" t="s">
        <v>2572</v>
      </c>
      <c r="I1484" s="841"/>
      <c r="J1484" s="841" t="s">
        <v>730</v>
      </c>
      <c r="K1484" s="841">
        <v>5</v>
      </c>
      <c r="L1484" s="841" t="s">
        <v>731</v>
      </c>
      <c r="M1484" s="841">
        <v>43600</v>
      </c>
      <c r="N1484" s="841" t="s">
        <v>732</v>
      </c>
      <c r="O1484" s="841">
        <v>94980</v>
      </c>
      <c r="P1484" s="841">
        <v>51380</v>
      </c>
      <c r="Q1484" s="841">
        <v>9180</v>
      </c>
      <c r="R1484" s="841">
        <v>8350</v>
      </c>
      <c r="S1484" s="841"/>
      <c r="T1484" s="841"/>
      <c r="U1484" s="841"/>
      <c r="V1484" s="841" t="s">
        <v>1003</v>
      </c>
      <c r="W1484" s="841">
        <v>2</v>
      </c>
      <c r="X1484" s="841"/>
    </row>
    <row r="1485" spans="1:24" ht="12.75" customHeight="1">
      <c r="A1485" s="841">
        <v>1895</v>
      </c>
      <c r="B1485" s="841">
        <v>1895</v>
      </c>
      <c r="C1485" s="841" t="s">
        <v>2575</v>
      </c>
      <c r="D1485" s="841" t="s">
        <v>1688</v>
      </c>
      <c r="E1485" s="841">
        <v>43343</v>
      </c>
      <c r="F1485" s="841" t="s">
        <v>102</v>
      </c>
      <c r="G1485" s="841" t="s">
        <v>2576</v>
      </c>
      <c r="H1485" s="832" t="s">
        <v>2427</v>
      </c>
      <c r="I1485" s="841"/>
      <c r="J1485" s="841" t="s">
        <v>730</v>
      </c>
      <c r="K1485" s="841">
        <v>48</v>
      </c>
      <c r="L1485" s="841" t="s">
        <v>2102</v>
      </c>
      <c r="M1485" s="841">
        <v>0</v>
      </c>
      <c r="N1485" s="841" t="s">
        <v>630</v>
      </c>
      <c r="O1485" s="841">
        <v>0</v>
      </c>
      <c r="P1485" s="841">
        <v>0</v>
      </c>
      <c r="Q1485" s="841">
        <v>0</v>
      </c>
      <c r="R1485" s="841">
        <v>0</v>
      </c>
      <c r="S1485" s="841"/>
      <c r="T1485" s="841"/>
      <c r="U1485" s="841"/>
      <c r="V1485" s="841" t="s">
        <v>1003</v>
      </c>
      <c r="W1485" s="841">
        <v>336</v>
      </c>
      <c r="X1485" s="841"/>
    </row>
    <row r="1486" spans="1:24" ht="12.75" customHeight="1">
      <c r="A1486" s="841">
        <v>1952</v>
      </c>
      <c r="B1486" s="841">
        <v>2840</v>
      </c>
      <c r="C1486" s="841" t="s">
        <v>726</v>
      </c>
      <c r="D1486" s="841" t="s">
        <v>923</v>
      </c>
      <c r="E1486" s="841">
        <v>43345</v>
      </c>
      <c r="F1486" s="841" t="s">
        <v>102</v>
      </c>
      <c r="G1486" s="841" t="s">
        <v>2577</v>
      </c>
      <c r="H1486" s="832" t="s">
        <v>2572</v>
      </c>
      <c r="I1486" s="841"/>
      <c r="J1486" s="841" t="s">
        <v>730</v>
      </c>
      <c r="K1486" s="841">
        <v>3</v>
      </c>
      <c r="L1486" s="841" t="s">
        <v>731</v>
      </c>
      <c r="M1486" s="841">
        <v>43600</v>
      </c>
      <c r="N1486" s="841" t="s">
        <v>732</v>
      </c>
      <c r="O1486" s="841">
        <v>94980</v>
      </c>
      <c r="P1486" s="841">
        <v>51380</v>
      </c>
      <c r="Q1486" s="841">
        <v>9180</v>
      </c>
      <c r="R1486" s="841">
        <v>8350</v>
      </c>
      <c r="S1486" s="841"/>
      <c r="T1486" s="841"/>
      <c r="U1486" s="841"/>
      <c r="V1486" s="841" t="s">
        <v>1003</v>
      </c>
      <c r="W1486" s="841">
        <v>2</v>
      </c>
      <c r="X1486" s="841"/>
    </row>
    <row r="1487" spans="1:24" ht="12.75" customHeight="1">
      <c r="A1487" s="841">
        <v>3444</v>
      </c>
      <c r="B1487" s="841">
        <v>2817</v>
      </c>
      <c r="C1487" s="841" t="s">
        <v>1316</v>
      </c>
      <c r="D1487" s="841" t="s">
        <v>1112</v>
      </c>
      <c r="E1487" s="841">
        <v>43393</v>
      </c>
      <c r="F1487" s="841" t="s">
        <v>102</v>
      </c>
      <c r="G1487" s="841" t="s">
        <v>2578</v>
      </c>
      <c r="H1487" s="832" t="s">
        <v>2579</v>
      </c>
      <c r="I1487" s="841"/>
      <c r="J1487" s="841" t="s">
        <v>730</v>
      </c>
      <c r="K1487" s="841">
        <v>3</v>
      </c>
      <c r="L1487" s="841" t="s">
        <v>731</v>
      </c>
      <c r="M1487" s="841">
        <v>43600</v>
      </c>
      <c r="N1487" s="841" t="s">
        <v>1029</v>
      </c>
      <c r="O1487" s="841">
        <v>135650</v>
      </c>
      <c r="P1487" s="841">
        <v>92050</v>
      </c>
      <c r="Q1487" s="841">
        <v>25070</v>
      </c>
      <c r="R1487" s="841">
        <v>32260</v>
      </c>
      <c r="S1487" s="841"/>
      <c r="T1487" s="841"/>
      <c r="U1487" s="841"/>
      <c r="V1487" s="841" t="s">
        <v>1003</v>
      </c>
      <c r="W1487" s="841">
        <v>3</v>
      </c>
      <c r="X1487" s="841"/>
    </row>
    <row r="1488" spans="1:24" ht="12.75" customHeight="1">
      <c r="A1488" s="841">
        <v>3484</v>
      </c>
      <c r="B1488" s="841">
        <v>2840</v>
      </c>
      <c r="C1488" s="841" t="s">
        <v>726</v>
      </c>
      <c r="D1488" s="841" t="s">
        <v>919</v>
      </c>
      <c r="E1488" s="841">
        <v>43461</v>
      </c>
      <c r="F1488" s="841" t="s">
        <v>102</v>
      </c>
      <c r="G1488" s="841" t="s">
        <v>2580</v>
      </c>
      <c r="H1488" s="832" t="s">
        <v>2581</v>
      </c>
      <c r="I1488" s="841"/>
      <c r="J1488" s="841" t="s">
        <v>730</v>
      </c>
      <c r="K1488" s="841">
        <v>3</v>
      </c>
      <c r="L1488" s="841" t="s">
        <v>1077</v>
      </c>
      <c r="M1488" s="841">
        <v>0</v>
      </c>
      <c r="N1488" s="841" t="s">
        <v>732</v>
      </c>
      <c r="O1488" s="841">
        <v>94980</v>
      </c>
      <c r="P1488" s="841">
        <v>94980</v>
      </c>
      <c r="Q1488" s="841">
        <v>12420</v>
      </c>
      <c r="R1488" s="841">
        <v>12530</v>
      </c>
      <c r="S1488" s="841"/>
      <c r="T1488" s="841"/>
      <c r="U1488" s="841"/>
      <c r="V1488" s="841" t="s">
        <v>1003</v>
      </c>
      <c r="W1488" s="841">
        <v>5</v>
      </c>
      <c r="X1488" s="841"/>
    </row>
    <row r="1489" spans="1:24" ht="12.75" customHeight="1">
      <c r="A1489" s="841">
        <v>6666</v>
      </c>
      <c r="B1489" s="841">
        <v>2840</v>
      </c>
      <c r="C1489" s="841" t="s">
        <v>726</v>
      </c>
      <c r="D1489" s="841" t="s">
        <v>946</v>
      </c>
      <c r="E1489" s="841">
        <v>43478</v>
      </c>
      <c r="F1489" s="841" t="s">
        <v>102</v>
      </c>
      <c r="G1489" s="841" t="s">
        <v>2582</v>
      </c>
      <c r="H1489" s="832" t="s">
        <v>2583</v>
      </c>
      <c r="I1489" s="841"/>
      <c r="J1489" s="841" t="s">
        <v>730</v>
      </c>
      <c r="K1489" s="841">
        <v>3</v>
      </c>
      <c r="L1489" s="841" t="s">
        <v>731</v>
      </c>
      <c r="M1489" s="841">
        <v>43600</v>
      </c>
      <c r="N1489" s="841" t="s">
        <v>732</v>
      </c>
      <c r="O1489" s="841">
        <v>94980</v>
      </c>
      <c r="P1489" s="841">
        <v>51380</v>
      </c>
      <c r="Q1489" s="841">
        <v>9180</v>
      </c>
      <c r="R1489" s="841">
        <v>8350</v>
      </c>
      <c r="S1489" s="841"/>
      <c r="T1489" s="841"/>
      <c r="U1489" s="841"/>
      <c r="V1489" s="841" t="s">
        <v>1003</v>
      </c>
      <c r="W1489" s="841">
        <v>4</v>
      </c>
      <c r="X1489" s="841"/>
    </row>
    <row r="1490" spans="1:24" ht="12.75" customHeight="1">
      <c r="A1490" s="841">
        <v>1350</v>
      </c>
      <c r="B1490" s="841">
        <v>2824</v>
      </c>
      <c r="C1490" s="841" t="s">
        <v>1097</v>
      </c>
      <c r="D1490" s="841" t="s">
        <v>946</v>
      </c>
      <c r="E1490" s="841">
        <v>43488</v>
      </c>
      <c r="F1490" s="841" t="s">
        <v>102</v>
      </c>
      <c r="G1490" s="841" t="s">
        <v>2584</v>
      </c>
      <c r="H1490" s="832" t="s">
        <v>2585</v>
      </c>
      <c r="I1490" s="841"/>
      <c r="J1490" s="841" t="s">
        <v>730</v>
      </c>
      <c r="K1490" s="841">
        <v>2</v>
      </c>
      <c r="L1490" s="841" t="s">
        <v>731</v>
      </c>
      <c r="M1490" s="841">
        <v>43600</v>
      </c>
      <c r="N1490" s="841" t="s">
        <v>817</v>
      </c>
      <c r="O1490" s="841">
        <v>164010</v>
      </c>
      <c r="P1490" s="841">
        <v>120410</v>
      </c>
      <c r="Q1490" s="841">
        <v>17610</v>
      </c>
      <c r="R1490" s="841">
        <v>17000</v>
      </c>
      <c r="S1490" s="841"/>
      <c r="T1490" s="841"/>
      <c r="U1490" s="841"/>
      <c r="V1490" s="841" t="s">
        <v>1003</v>
      </c>
      <c r="W1490" s="841">
        <v>15</v>
      </c>
      <c r="X1490" s="841"/>
    </row>
    <row r="1491" spans="1:24" ht="12.75" customHeight="1">
      <c r="A1491" s="841">
        <v>1135</v>
      </c>
      <c r="B1491" s="841">
        <v>2803</v>
      </c>
      <c r="C1491" s="841" t="s">
        <v>945</v>
      </c>
      <c r="D1491" s="841" t="s">
        <v>946</v>
      </c>
      <c r="E1491" s="841">
        <v>43502</v>
      </c>
      <c r="F1491" s="841" t="s">
        <v>102</v>
      </c>
      <c r="G1491" s="841" t="s">
        <v>2586</v>
      </c>
      <c r="H1491" s="832" t="s">
        <v>2587</v>
      </c>
      <c r="I1491" s="841"/>
      <c r="J1491" s="841" t="s">
        <v>730</v>
      </c>
      <c r="K1491" s="841">
        <v>4</v>
      </c>
      <c r="L1491" s="841" t="s">
        <v>731</v>
      </c>
      <c r="M1491" s="841">
        <v>43600</v>
      </c>
      <c r="N1491" s="841" t="s">
        <v>742</v>
      </c>
      <c r="O1491" s="841">
        <v>122380</v>
      </c>
      <c r="P1491" s="841">
        <v>78780</v>
      </c>
      <c r="Q1491" s="841">
        <v>32840</v>
      </c>
      <c r="R1491" s="841">
        <v>37310</v>
      </c>
      <c r="S1491" s="841"/>
      <c r="T1491" s="841"/>
      <c r="U1491" s="841"/>
      <c r="V1491" s="841" t="s">
        <v>1003</v>
      </c>
      <c r="W1491" s="841">
        <v>2</v>
      </c>
      <c r="X1491" s="841"/>
    </row>
    <row r="1492" spans="1:24" ht="12.75" customHeight="1">
      <c r="A1492" s="841">
        <v>1380</v>
      </c>
      <c r="B1492" s="841">
        <v>2803</v>
      </c>
      <c r="C1492" s="841" t="s">
        <v>945</v>
      </c>
      <c r="D1492" s="841" t="s">
        <v>946</v>
      </c>
      <c r="E1492" s="841">
        <v>43540</v>
      </c>
      <c r="F1492" s="841" t="s">
        <v>102</v>
      </c>
      <c r="G1492" s="841" t="s">
        <v>2588</v>
      </c>
      <c r="H1492" s="832" t="s">
        <v>2589</v>
      </c>
      <c r="I1492" s="841"/>
      <c r="J1492" s="841" t="s">
        <v>730</v>
      </c>
      <c r="K1492" s="841">
        <v>3</v>
      </c>
      <c r="L1492" s="841" t="s">
        <v>731</v>
      </c>
      <c r="M1492" s="841">
        <v>43600</v>
      </c>
      <c r="N1492" s="841" t="s">
        <v>742</v>
      </c>
      <c r="O1492" s="841">
        <v>122380</v>
      </c>
      <c r="P1492" s="841">
        <v>78780</v>
      </c>
      <c r="Q1492" s="841">
        <v>17610</v>
      </c>
      <c r="R1492" s="841">
        <v>17000</v>
      </c>
      <c r="S1492" s="841"/>
      <c r="T1492" s="841"/>
      <c r="U1492" s="841"/>
      <c r="V1492" s="841" t="s">
        <v>1003</v>
      </c>
      <c r="W1492" s="841">
        <v>2</v>
      </c>
      <c r="X1492" s="841"/>
    </row>
    <row r="1493" spans="1:24" ht="12.75" customHeight="1">
      <c r="A1493" s="841">
        <v>1380</v>
      </c>
      <c r="B1493" s="841">
        <v>2803</v>
      </c>
      <c r="C1493" s="841" t="s">
        <v>945</v>
      </c>
      <c r="D1493" s="841" t="s">
        <v>946</v>
      </c>
      <c r="E1493" s="841">
        <v>43541</v>
      </c>
      <c r="F1493" s="841" t="s">
        <v>102</v>
      </c>
      <c r="G1493" s="841" t="s">
        <v>2590</v>
      </c>
      <c r="H1493" s="832" t="s">
        <v>2589</v>
      </c>
      <c r="I1493" s="841"/>
      <c r="J1493" s="841" t="s">
        <v>730</v>
      </c>
      <c r="K1493" s="841">
        <v>2</v>
      </c>
      <c r="L1493" s="841" t="s">
        <v>731</v>
      </c>
      <c r="M1493" s="841">
        <v>43600</v>
      </c>
      <c r="N1493" s="841" t="s">
        <v>742</v>
      </c>
      <c r="O1493" s="841">
        <v>122380</v>
      </c>
      <c r="P1493" s="841">
        <v>78780</v>
      </c>
      <c r="Q1493" s="841">
        <v>17610</v>
      </c>
      <c r="R1493" s="841">
        <v>17000</v>
      </c>
      <c r="S1493" s="841"/>
      <c r="T1493" s="841"/>
      <c r="U1493" s="841"/>
      <c r="V1493" s="841" t="s">
        <v>1003</v>
      </c>
      <c r="W1493" s="841">
        <v>2</v>
      </c>
      <c r="X1493" s="841"/>
    </row>
    <row r="1494" spans="1:24" ht="12.75" customHeight="1">
      <c r="A1494" s="841">
        <v>1380</v>
      </c>
      <c r="B1494" s="841">
        <v>2803</v>
      </c>
      <c r="C1494" s="841" t="s">
        <v>945</v>
      </c>
      <c r="D1494" s="841" t="s">
        <v>946</v>
      </c>
      <c r="E1494" s="841">
        <v>43542</v>
      </c>
      <c r="F1494" s="841" t="s">
        <v>102</v>
      </c>
      <c r="G1494" s="841" t="s">
        <v>2591</v>
      </c>
      <c r="H1494" s="832" t="s">
        <v>2589</v>
      </c>
      <c r="I1494" s="841"/>
      <c r="J1494" s="841" t="s">
        <v>730</v>
      </c>
      <c r="K1494" s="841">
        <v>3</v>
      </c>
      <c r="L1494" s="841" t="s">
        <v>731</v>
      </c>
      <c r="M1494" s="841">
        <v>43600</v>
      </c>
      <c r="N1494" s="841" t="s">
        <v>742</v>
      </c>
      <c r="O1494" s="841">
        <v>122380</v>
      </c>
      <c r="P1494" s="841">
        <v>78780</v>
      </c>
      <c r="Q1494" s="841">
        <v>17610</v>
      </c>
      <c r="R1494" s="841">
        <v>17000</v>
      </c>
      <c r="S1494" s="841"/>
      <c r="T1494" s="841"/>
      <c r="U1494" s="841"/>
      <c r="V1494" s="841" t="s">
        <v>1003</v>
      </c>
      <c r="W1494" s="841">
        <v>2</v>
      </c>
      <c r="X1494" s="841"/>
    </row>
    <row r="1495" spans="1:24" ht="12.75" customHeight="1">
      <c r="A1495" s="841">
        <v>1380</v>
      </c>
      <c r="B1495" s="841">
        <v>2803</v>
      </c>
      <c r="C1495" s="841" t="s">
        <v>945</v>
      </c>
      <c r="D1495" s="841" t="s">
        <v>946</v>
      </c>
      <c r="E1495" s="841">
        <v>43543</v>
      </c>
      <c r="F1495" s="841" t="s">
        <v>102</v>
      </c>
      <c r="G1495" s="841" t="s">
        <v>2592</v>
      </c>
      <c r="H1495" s="832" t="s">
        <v>2589</v>
      </c>
      <c r="I1495" s="841"/>
      <c r="J1495" s="841" t="s">
        <v>730</v>
      </c>
      <c r="K1495" s="841">
        <v>3</v>
      </c>
      <c r="L1495" s="841" t="s">
        <v>731</v>
      </c>
      <c r="M1495" s="841">
        <v>43600</v>
      </c>
      <c r="N1495" s="841" t="s">
        <v>742</v>
      </c>
      <c r="O1495" s="841">
        <v>122380</v>
      </c>
      <c r="P1495" s="841">
        <v>78780</v>
      </c>
      <c r="Q1495" s="841">
        <v>17610</v>
      </c>
      <c r="R1495" s="841">
        <v>17000</v>
      </c>
      <c r="S1495" s="841"/>
      <c r="T1495" s="841"/>
      <c r="U1495" s="841"/>
      <c r="V1495" s="841" t="s">
        <v>1003</v>
      </c>
      <c r="W1495" s="841">
        <v>2</v>
      </c>
      <c r="X1495" s="841"/>
    </row>
    <row r="1496" spans="1:24" ht="12.75" customHeight="1">
      <c r="A1496" s="841">
        <v>1380</v>
      </c>
      <c r="B1496" s="841">
        <v>2803</v>
      </c>
      <c r="C1496" s="841" t="s">
        <v>945</v>
      </c>
      <c r="D1496" s="841" t="s">
        <v>946</v>
      </c>
      <c r="E1496" s="841">
        <v>43544</v>
      </c>
      <c r="F1496" s="841" t="s">
        <v>102</v>
      </c>
      <c r="G1496" s="841" t="s">
        <v>2593</v>
      </c>
      <c r="H1496" s="832" t="s">
        <v>2589</v>
      </c>
      <c r="I1496" s="841"/>
      <c r="J1496" s="841" t="s">
        <v>730</v>
      </c>
      <c r="K1496" s="841">
        <v>3</v>
      </c>
      <c r="L1496" s="841" t="s">
        <v>731</v>
      </c>
      <c r="M1496" s="841">
        <v>43600</v>
      </c>
      <c r="N1496" s="841" t="s">
        <v>742</v>
      </c>
      <c r="O1496" s="841">
        <v>122380</v>
      </c>
      <c r="P1496" s="841">
        <v>78780</v>
      </c>
      <c r="Q1496" s="841">
        <v>17610</v>
      </c>
      <c r="R1496" s="841">
        <v>17000</v>
      </c>
      <c r="S1496" s="841"/>
      <c r="T1496" s="841"/>
      <c r="U1496" s="841"/>
      <c r="V1496" s="841" t="s">
        <v>1003</v>
      </c>
      <c r="W1496" s="841">
        <v>2</v>
      </c>
      <c r="X1496" s="841"/>
    </row>
    <row r="1497" spans="1:24" ht="12.75" customHeight="1">
      <c r="A1497" s="841">
        <v>1235</v>
      </c>
      <c r="B1497" s="841">
        <v>2818</v>
      </c>
      <c r="C1497" s="841" t="s">
        <v>1405</v>
      </c>
      <c r="D1497" s="841" t="s">
        <v>946</v>
      </c>
      <c r="E1497" s="841">
        <v>43547</v>
      </c>
      <c r="F1497" s="841" t="s">
        <v>102</v>
      </c>
      <c r="G1497" s="841" t="s">
        <v>2594</v>
      </c>
      <c r="H1497" s="832" t="s">
        <v>2595</v>
      </c>
      <c r="I1497" s="841"/>
      <c r="J1497" s="841" t="s">
        <v>730</v>
      </c>
      <c r="K1497" s="841">
        <v>3</v>
      </c>
      <c r="L1497" s="841" t="s">
        <v>731</v>
      </c>
      <c r="M1497" s="841">
        <v>43600</v>
      </c>
      <c r="N1497" s="841" t="s">
        <v>843</v>
      </c>
      <c r="O1497" s="841">
        <v>149210</v>
      </c>
      <c r="P1497" s="841">
        <v>105610</v>
      </c>
      <c r="Q1497" s="841">
        <v>21500</v>
      </c>
      <c r="R1497" s="841">
        <v>37020</v>
      </c>
      <c r="S1497" s="841"/>
      <c r="T1497" s="841"/>
      <c r="U1497" s="841"/>
      <c r="V1497" s="841" t="s">
        <v>1003</v>
      </c>
      <c r="W1497" s="841">
        <v>30</v>
      </c>
      <c r="X1497" s="841"/>
    </row>
    <row r="1498" spans="1:24" ht="12.75" customHeight="1">
      <c r="A1498" s="841">
        <v>1912</v>
      </c>
      <c r="B1498" s="841">
        <v>2839</v>
      </c>
      <c r="C1498" s="841" t="s">
        <v>1429</v>
      </c>
      <c r="D1498" s="841" t="s">
        <v>923</v>
      </c>
      <c r="E1498" s="841">
        <v>43572</v>
      </c>
      <c r="F1498" s="841" t="s">
        <v>102</v>
      </c>
      <c r="G1498" s="841" t="s">
        <v>2596</v>
      </c>
      <c r="H1498" s="832" t="s">
        <v>2597</v>
      </c>
      <c r="I1498" s="841"/>
      <c r="J1498" s="841" t="s">
        <v>730</v>
      </c>
      <c r="K1498" s="841">
        <v>3</v>
      </c>
      <c r="L1498" s="841" t="s">
        <v>1116</v>
      </c>
      <c r="M1498" s="841">
        <v>43600</v>
      </c>
      <c r="N1498" s="841" t="s">
        <v>732</v>
      </c>
      <c r="O1498" s="841">
        <v>94980</v>
      </c>
      <c r="P1498" s="841">
        <v>51380</v>
      </c>
      <c r="Q1498" s="841">
        <v>9180</v>
      </c>
      <c r="R1498" s="841">
        <v>8350</v>
      </c>
      <c r="S1498" s="841"/>
      <c r="T1498" s="841"/>
      <c r="U1498" s="841"/>
      <c r="V1498" s="841" t="s">
        <v>1003</v>
      </c>
      <c r="W1498" s="841">
        <v>2</v>
      </c>
      <c r="X1498" s="841"/>
    </row>
    <row r="1499" spans="1:24" ht="12.75" customHeight="1">
      <c r="A1499" s="841">
        <v>1912</v>
      </c>
      <c r="B1499" s="841">
        <v>2839</v>
      </c>
      <c r="C1499" s="841" t="s">
        <v>1429</v>
      </c>
      <c r="D1499" s="841" t="s">
        <v>923</v>
      </c>
      <c r="E1499" s="841">
        <v>43573</v>
      </c>
      <c r="F1499" s="841" t="s">
        <v>102</v>
      </c>
      <c r="G1499" s="841" t="s">
        <v>2598</v>
      </c>
      <c r="H1499" s="832" t="s">
        <v>2597</v>
      </c>
      <c r="I1499" s="841"/>
      <c r="J1499" s="841" t="s">
        <v>730</v>
      </c>
      <c r="K1499" s="841">
        <v>3</v>
      </c>
      <c r="L1499" s="841" t="s">
        <v>1116</v>
      </c>
      <c r="M1499" s="841">
        <v>43600</v>
      </c>
      <c r="N1499" s="841" t="s">
        <v>732</v>
      </c>
      <c r="O1499" s="841">
        <v>94980</v>
      </c>
      <c r="P1499" s="841">
        <v>51380</v>
      </c>
      <c r="Q1499" s="841">
        <v>9180</v>
      </c>
      <c r="R1499" s="841">
        <v>8350</v>
      </c>
      <c r="S1499" s="841"/>
      <c r="T1499" s="841"/>
      <c r="U1499" s="841"/>
      <c r="V1499" s="841" t="s">
        <v>1003</v>
      </c>
      <c r="W1499" s="841">
        <v>2</v>
      </c>
      <c r="X1499" s="841"/>
    </row>
    <row r="1500" spans="1:24" ht="12.75" customHeight="1">
      <c r="A1500" s="841">
        <v>1951</v>
      </c>
      <c r="B1500" s="841">
        <v>2839</v>
      </c>
      <c r="C1500" s="841" t="s">
        <v>1429</v>
      </c>
      <c r="D1500" s="841" t="s">
        <v>923</v>
      </c>
      <c r="E1500" s="841">
        <v>43575</v>
      </c>
      <c r="F1500" s="841" t="s">
        <v>102</v>
      </c>
      <c r="G1500" s="841" t="s">
        <v>2599</v>
      </c>
      <c r="H1500" s="832" t="s">
        <v>2597</v>
      </c>
      <c r="I1500" s="841"/>
      <c r="J1500" s="841" t="s">
        <v>730</v>
      </c>
      <c r="K1500" s="841">
        <v>3</v>
      </c>
      <c r="L1500" s="841" t="s">
        <v>1116</v>
      </c>
      <c r="M1500" s="841">
        <v>43600</v>
      </c>
      <c r="N1500" s="841" t="s">
        <v>732</v>
      </c>
      <c r="O1500" s="841">
        <v>94980</v>
      </c>
      <c r="P1500" s="841">
        <v>51380</v>
      </c>
      <c r="Q1500" s="841">
        <v>9180</v>
      </c>
      <c r="R1500" s="841">
        <v>8350</v>
      </c>
      <c r="S1500" s="841"/>
      <c r="T1500" s="841"/>
      <c r="U1500" s="841"/>
      <c r="V1500" s="841" t="s">
        <v>1003</v>
      </c>
      <c r="W1500" s="841">
        <v>2</v>
      </c>
      <c r="X1500" s="841"/>
    </row>
    <row r="1501" spans="1:24" ht="12.75" customHeight="1">
      <c r="A1501" s="841">
        <v>1380</v>
      </c>
      <c r="B1501" s="841">
        <v>2803</v>
      </c>
      <c r="C1501" s="841" t="s">
        <v>945</v>
      </c>
      <c r="D1501" s="841" t="s">
        <v>946</v>
      </c>
      <c r="E1501" s="841">
        <v>43595</v>
      </c>
      <c r="F1501" s="841" t="s">
        <v>102</v>
      </c>
      <c r="G1501" s="841" t="s">
        <v>2600</v>
      </c>
      <c r="H1501" s="832" t="s">
        <v>2595</v>
      </c>
      <c r="I1501" s="841"/>
      <c r="J1501" s="841" t="s">
        <v>730</v>
      </c>
      <c r="K1501" s="841">
        <v>3</v>
      </c>
      <c r="L1501" s="841" t="s">
        <v>731</v>
      </c>
      <c r="M1501" s="841">
        <v>43600</v>
      </c>
      <c r="N1501" s="841" t="s">
        <v>742</v>
      </c>
      <c r="O1501" s="841">
        <v>122380</v>
      </c>
      <c r="P1501" s="841">
        <v>78780</v>
      </c>
      <c r="Q1501" s="841">
        <v>17610</v>
      </c>
      <c r="R1501" s="841">
        <v>17000</v>
      </c>
      <c r="S1501" s="841"/>
      <c r="T1501" s="841"/>
      <c r="U1501" s="841"/>
      <c r="V1501" s="841" t="s">
        <v>1003</v>
      </c>
      <c r="W1501" s="841">
        <v>2</v>
      </c>
      <c r="X1501" s="841"/>
    </row>
    <row r="1502" spans="1:24" ht="12.75" customHeight="1">
      <c r="A1502" s="841">
        <v>1380</v>
      </c>
      <c r="B1502" s="841">
        <v>2803</v>
      </c>
      <c r="C1502" s="841" t="s">
        <v>945</v>
      </c>
      <c r="D1502" s="841" t="s">
        <v>946</v>
      </c>
      <c r="E1502" s="841">
        <v>43602</v>
      </c>
      <c r="F1502" s="841" t="s">
        <v>102</v>
      </c>
      <c r="G1502" s="841" t="s">
        <v>2601</v>
      </c>
      <c r="H1502" s="832" t="s">
        <v>2595</v>
      </c>
      <c r="I1502" s="841"/>
      <c r="J1502" s="841" t="s">
        <v>730</v>
      </c>
      <c r="K1502" s="841">
        <v>3</v>
      </c>
      <c r="L1502" s="841" t="s">
        <v>731</v>
      </c>
      <c r="M1502" s="841">
        <v>43600</v>
      </c>
      <c r="N1502" s="841" t="s">
        <v>742</v>
      </c>
      <c r="O1502" s="841">
        <v>122380</v>
      </c>
      <c r="P1502" s="841">
        <v>78780</v>
      </c>
      <c r="Q1502" s="841">
        <v>17610</v>
      </c>
      <c r="R1502" s="841">
        <v>17000</v>
      </c>
      <c r="S1502" s="841"/>
      <c r="T1502" s="841"/>
      <c r="U1502" s="841"/>
      <c r="V1502" s="841" t="s">
        <v>1003</v>
      </c>
      <c r="W1502" s="841">
        <v>2</v>
      </c>
      <c r="X1502" s="841"/>
    </row>
    <row r="1503" spans="1:24" ht="12.75" customHeight="1">
      <c r="A1503" s="841">
        <v>1380</v>
      </c>
      <c r="B1503" s="841">
        <v>2803</v>
      </c>
      <c r="C1503" s="841" t="s">
        <v>945</v>
      </c>
      <c r="D1503" s="841" t="s">
        <v>946</v>
      </c>
      <c r="E1503" s="841">
        <v>43603</v>
      </c>
      <c r="F1503" s="841" t="s">
        <v>102</v>
      </c>
      <c r="G1503" s="841" t="s">
        <v>2602</v>
      </c>
      <c r="H1503" s="832" t="s">
        <v>2595</v>
      </c>
      <c r="I1503" s="841"/>
      <c r="J1503" s="841" t="s">
        <v>730</v>
      </c>
      <c r="K1503" s="841">
        <v>2</v>
      </c>
      <c r="L1503" s="841" t="s">
        <v>731</v>
      </c>
      <c r="M1503" s="841">
        <v>43600</v>
      </c>
      <c r="N1503" s="841" t="s">
        <v>742</v>
      </c>
      <c r="O1503" s="841">
        <v>122380</v>
      </c>
      <c r="P1503" s="841">
        <v>78780</v>
      </c>
      <c r="Q1503" s="841">
        <v>17610</v>
      </c>
      <c r="R1503" s="841">
        <v>17000</v>
      </c>
      <c r="S1503" s="841"/>
      <c r="T1503" s="841"/>
      <c r="U1503" s="841"/>
      <c r="V1503" s="841" t="s">
        <v>1003</v>
      </c>
      <c r="W1503" s="841">
        <v>2</v>
      </c>
      <c r="X1503" s="841"/>
    </row>
    <row r="1504" spans="1:24" ht="12.75" customHeight="1">
      <c r="A1504" s="841">
        <v>1380</v>
      </c>
      <c r="B1504" s="841">
        <v>2803</v>
      </c>
      <c r="C1504" s="841" t="s">
        <v>945</v>
      </c>
      <c r="D1504" s="841" t="s">
        <v>946</v>
      </c>
      <c r="E1504" s="841">
        <v>43605</v>
      </c>
      <c r="F1504" s="841" t="s">
        <v>102</v>
      </c>
      <c r="G1504" s="841" t="s">
        <v>2603</v>
      </c>
      <c r="H1504" s="832" t="s">
        <v>2604</v>
      </c>
      <c r="I1504" s="841"/>
      <c r="J1504" s="841" t="s">
        <v>730</v>
      </c>
      <c r="K1504" s="841">
        <v>2</v>
      </c>
      <c r="L1504" s="841" t="s">
        <v>731</v>
      </c>
      <c r="M1504" s="841">
        <v>43600</v>
      </c>
      <c r="N1504" s="841" t="s">
        <v>742</v>
      </c>
      <c r="O1504" s="841">
        <v>122380</v>
      </c>
      <c r="P1504" s="841">
        <v>78780</v>
      </c>
      <c r="Q1504" s="841">
        <v>17610</v>
      </c>
      <c r="R1504" s="841">
        <v>17000</v>
      </c>
      <c r="S1504" s="841"/>
      <c r="T1504" s="841"/>
      <c r="U1504" s="841"/>
      <c r="V1504" s="841" t="s">
        <v>1003</v>
      </c>
      <c r="W1504" s="841">
        <v>2</v>
      </c>
      <c r="X1504" s="841"/>
    </row>
    <row r="1505" spans="1:24" ht="12.75" customHeight="1">
      <c r="A1505" s="841">
        <v>1125</v>
      </c>
      <c r="B1505" s="841">
        <v>2822</v>
      </c>
      <c r="C1505" s="841" t="s">
        <v>1414</v>
      </c>
      <c r="D1505" s="841" t="s">
        <v>1112</v>
      </c>
      <c r="E1505" s="841">
        <v>43682</v>
      </c>
      <c r="F1505" s="841" t="s">
        <v>102</v>
      </c>
      <c r="G1505" s="841" t="s">
        <v>2605</v>
      </c>
      <c r="H1505" s="832" t="s">
        <v>2606</v>
      </c>
      <c r="I1505" s="841"/>
      <c r="J1505" s="841" t="s">
        <v>730</v>
      </c>
      <c r="K1505" s="841">
        <v>10</v>
      </c>
      <c r="L1505" s="841" t="s">
        <v>731</v>
      </c>
      <c r="M1505" s="841">
        <v>43600</v>
      </c>
      <c r="N1505" s="841" t="s">
        <v>1391</v>
      </c>
      <c r="O1505" s="841">
        <v>283820</v>
      </c>
      <c r="P1505" s="841">
        <v>240220</v>
      </c>
      <c r="Q1505" s="841">
        <v>17610</v>
      </c>
      <c r="R1505" s="841">
        <v>22610</v>
      </c>
      <c r="S1505" s="841"/>
      <c r="T1505" s="841"/>
      <c r="U1505" s="841"/>
      <c r="V1505" s="841" t="s">
        <v>1003</v>
      </c>
      <c r="W1505" s="841">
        <v>2</v>
      </c>
      <c r="X1505" s="841"/>
    </row>
    <row r="1506" spans="1:24" ht="12.75" customHeight="1">
      <c r="A1506" s="841">
        <v>1340</v>
      </c>
      <c r="B1506" s="841">
        <v>2803</v>
      </c>
      <c r="C1506" s="841" t="s">
        <v>945</v>
      </c>
      <c r="D1506" s="841" t="s">
        <v>946</v>
      </c>
      <c r="E1506" s="841">
        <v>43683</v>
      </c>
      <c r="F1506" s="841" t="s">
        <v>102</v>
      </c>
      <c r="G1506" s="841" t="s">
        <v>2607</v>
      </c>
      <c r="H1506" s="832" t="s">
        <v>2608</v>
      </c>
      <c r="I1506" s="841"/>
      <c r="J1506" s="841" t="s">
        <v>730</v>
      </c>
      <c r="K1506" s="841">
        <v>5</v>
      </c>
      <c r="L1506" s="841" t="s">
        <v>731</v>
      </c>
      <c r="M1506" s="841">
        <v>43600</v>
      </c>
      <c r="N1506" s="841" t="s">
        <v>742</v>
      </c>
      <c r="O1506" s="841">
        <v>122380</v>
      </c>
      <c r="P1506" s="841">
        <v>78780</v>
      </c>
      <c r="Q1506" s="841">
        <v>25070</v>
      </c>
      <c r="R1506" s="841">
        <v>32260</v>
      </c>
      <c r="S1506" s="841"/>
      <c r="T1506" s="841"/>
      <c r="U1506" s="841"/>
      <c r="V1506" s="841" t="s">
        <v>1003</v>
      </c>
      <c r="W1506" s="841">
        <v>4</v>
      </c>
      <c r="X1506" s="841"/>
    </row>
    <row r="1507" spans="1:24" ht="12.75" customHeight="1">
      <c r="A1507" s="841">
        <v>1380</v>
      </c>
      <c r="B1507" s="841">
        <v>2803</v>
      </c>
      <c r="C1507" s="841" t="s">
        <v>945</v>
      </c>
      <c r="D1507" s="841" t="s">
        <v>946</v>
      </c>
      <c r="E1507" s="841">
        <v>43692</v>
      </c>
      <c r="F1507" s="841" t="s">
        <v>102</v>
      </c>
      <c r="G1507" s="841" t="s">
        <v>2609</v>
      </c>
      <c r="H1507" s="832" t="s">
        <v>2610</v>
      </c>
      <c r="I1507" s="841"/>
      <c r="J1507" s="841" t="s">
        <v>730</v>
      </c>
      <c r="K1507" s="841">
        <v>5</v>
      </c>
      <c r="L1507" s="841" t="s">
        <v>731</v>
      </c>
      <c r="M1507" s="841">
        <v>43600</v>
      </c>
      <c r="N1507" s="841" t="s">
        <v>742</v>
      </c>
      <c r="O1507" s="841">
        <v>122380</v>
      </c>
      <c r="P1507" s="841">
        <v>78780</v>
      </c>
      <c r="Q1507" s="841">
        <v>17610</v>
      </c>
      <c r="R1507" s="841">
        <v>17000</v>
      </c>
      <c r="S1507" s="841"/>
      <c r="T1507" s="841"/>
      <c r="U1507" s="841"/>
      <c r="V1507" s="841" t="s">
        <v>1003</v>
      </c>
      <c r="W1507" s="841">
        <v>2</v>
      </c>
      <c r="X1507" s="841"/>
    </row>
    <row r="1508" spans="1:24" ht="12.75" customHeight="1">
      <c r="A1508" s="841">
        <v>1325</v>
      </c>
      <c r="B1508" s="841">
        <v>2831</v>
      </c>
      <c r="C1508" s="841" t="s">
        <v>2517</v>
      </c>
      <c r="D1508" s="841" t="s">
        <v>775</v>
      </c>
      <c r="E1508" s="841">
        <v>43697</v>
      </c>
      <c r="F1508" s="841" t="s">
        <v>102</v>
      </c>
      <c r="G1508" s="841" t="s">
        <v>2611</v>
      </c>
      <c r="H1508" s="832" t="s">
        <v>2612</v>
      </c>
      <c r="I1508" s="841"/>
      <c r="J1508" s="841" t="s">
        <v>730</v>
      </c>
      <c r="K1508" s="841">
        <v>5</v>
      </c>
      <c r="L1508" s="841" t="s">
        <v>731</v>
      </c>
      <c r="M1508" s="841">
        <v>43600</v>
      </c>
      <c r="N1508" s="841" t="s">
        <v>1034</v>
      </c>
      <c r="O1508" s="841">
        <v>210090</v>
      </c>
      <c r="P1508" s="841">
        <v>166490</v>
      </c>
      <c r="Q1508" s="841">
        <v>17610</v>
      </c>
      <c r="R1508" s="841">
        <v>22610</v>
      </c>
      <c r="S1508" s="841"/>
      <c r="T1508" s="841"/>
      <c r="U1508" s="841"/>
      <c r="V1508" s="841" t="s">
        <v>1003</v>
      </c>
      <c r="W1508" s="841">
        <v>1</v>
      </c>
      <c r="X1508" s="841"/>
    </row>
    <row r="1509" spans="1:24" ht="12.75" customHeight="1">
      <c r="A1509" s="841">
        <v>1235</v>
      </c>
      <c r="B1509" s="841">
        <v>2824</v>
      </c>
      <c r="C1509" s="841" t="s">
        <v>1097</v>
      </c>
      <c r="D1509" s="841" t="s">
        <v>946</v>
      </c>
      <c r="E1509" s="841">
        <v>43718</v>
      </c>
      <c r="F1509" s="841" t="s">
        <v>102</v>
      </c>
      <c r="G1509" s="841" t="s">
        <v>2613</v>
      </c>
      <c r="H1509" s="832" t="s">
        <v>2614</v>
      </c>
      <c r="I1509" s="841"/>
      <c r="J1509" s="841" t="s">
        <v>730</v>
      </c>
      <c r="K1509" s="841">
        <v>5</v>
      </c>
      <c r="L1509" s="841" t="s">
        <v>731</v>
      </c>
      <c r="M1509" s="841">
        <v>43600</v>
      </c>
      <c r="N1509" s="841" t="s">
        <v>817</v>
      </c>
      <c r="O1509" s="841">
        <v>164010</v>
      </c>
      <c r="P1509" s="841">
        <v>120410</v>
      </c>
      <c r="Q1509" s="841">
        <v>21500</v>
      </c>
      <c r="R1509" s="841">
        <v>37020</v>
      </c>
      <c r="S1509" s="841"/>
      <c r="T1509" s="841"/>
      <c r="U1509" s="841"/>
      <c r="V1509" s="841" t="s">
        <v>1003</v>
      </c>
      <c r="W1509" s="841">
        <v>3</v>
      </c>
      <c r="X1509" s="841"/>
    </row>
    <row r="1510" spans="1:24" ht="12.75" customHeight="1">
      <c r="A1510" s="841">
        <v>1325</v>
      </c>
      <c r="B1510" s="841">
        <v>2831</v>
      </c>
      <c r="C1510" s="841" t="s">
        <v>2517</v>
      </c>
      <c r="D1510" s="841" t="s">
        <v>775</v>
      </c>
      <c r="E1510" s="841">
        <v>43726</v>
      </c>
      <c r="F1510" s="841" t="s">
        <v>102</v>
      </c>
      <c r="G1510" s="841" t="s">
        <v>2615</v>
      </c>
      <c r="H1510" s="832" t="s">
        <v>2612</v>
      </c>
      <c r="I1510" s="841"/>
      <c r="J1510" s="841" t="s">
        <v>730</v>
      </c>
      <c r="K1510" s="841">
        <v>5</v>
      </c>
      <c r="L1510" s="841" t="s">
        <v>731</v>
      </c>
      <c r="M1510" s="841">
        <v>43600</v>
      </c>
      <c r="N1510" s="841" t="s">
        <v>1034</v>
      </c>
      <c r="O1510" s="841">
        <v>210090</v>
      </c>
      <c r="P1510" s="841">
        <v>166490</v>
      </c>
      <c r="Q1510" s="841">
        <v>17610</v>
      </c>
      <c r="R1510" s="841">
        <v>22610</v>
      </c>
      <c r="S1510" s="841"/>
      <c r="T1510" s="841"/>
      <c r="U1510" s="841"/>
      <c r="V1510" s="841" t="s">
        <v>1003</v>
      </c>
      <c r="W1510" s="841">
        <v>1</v>
      </c>
      <c r="X1510" s="841"/>
    </row>
    <row r="1511" spans="1:24" ht="12.75" customHeight="1">
      <c r="A1511" s="841">
        <v>1325</v>
      </c>
      <c r="B1511" s="841">
        <v>2831</v>
      </c>
      <c r="C1511" s="841" t="s">
        <v>2517</v>
      </c>
      <c r="D1511" s="841" t="s">
        <v>775</v>
      </c>
      <c r="E1511" s="841">
        <v>43727</v>
      </c>
      <c r="F1511" s="841" t="s">
        <v>102</v>
      </c>
      <c r="G1511" s="841" t="s">
        <v>2616</v>
      </c>
      <c r="H1511" s="832" t="s">
        <v>2612</v>
      </c>
      <c r="I1511" s="841"/>
      <c r="J1511" s="841" t="s">
        <v>730</v>
      </c>
      <c r="K1511" s="841">
        <v>15</v>
      </c>
      <c r="L1511" s="841" t="s">
        <v>731</v>
      </c>
      <c r="M1511" s="841">
        <v>43600</v>
      </c>
      <c r="N1511" s="841" t="s">
        <v>1034</v>
      </c>
      <c r="O1511" s="841">
        <v>210090</v>
      </c>
      <c r="P1511" s="841">
        <v>166490</v>
      </c>
      <c r="Q1511" s="841">
        <v>17610</v>
      </c>
      <c r="R1511" s="841">
        <v>22610</v>
      </c>
      <c r="S1511" s="841"/>
      <c r="T1511" s="841"/>
      <c r="U1511" s="841"/>
      <c r="V1511" s="841" t="s">
        <v>1003</v>
      </c>
      <c r="W1511" s="841">
        <v>1</v>
      </c>
      <c r="X1511" s="841"/>
    </row>
    <row r="1512" spans="1:24" ht="12.75" customHeight="1">
      <c r="A1512" s="841">
        <v>1705</v>
      </c>
      <c r="B1512" s="841">
        <v>2840</v>
      </c>
      <c r="C1512" s="841" t="s">
        <v>726</v>
      </c>
      <c r="D1512" s="841" t="s">
        <v>727</v>
      </c>
      <c r="E1512" s="841">
        <v>43733</v>
      </c>
      <c r="F1512" s="841" t="s">
        <v>102</v>
      </c>
      <c r="G1512" s="841" t="s">
        <v>2617</v>
      </c>
      <c r="H1512" s="832" t="s">
        <v>2618</v>
      </c>
      <c r="I1512" s="841"/>
      <c r="J1512" s="841" t="s">
        <v>730</v>
      </c>
      <c r="K1512" s="841">
        <v>2</v>
      </c>
      <c r="L1512" s="841" t="s">
        <v>731</v>
      </c>
      <c r="M1512" s="841">
        <v>43600</v>
      </c>
      <c r="N1512" s="841" t="s">
        <v>732</v>
      </c>
      <c r="O1512" s="841">
        <v>94980</v>
      </c>
      <c r="P1512" s="841">
        <v>51380</v>
      </c>
      <c r="Q1512" s="841">
        <v>17610</v>
      </c>
      <c r="R1512" s="841">
        <v>22610</v>
      </c>
      <c r="S1512" s="841"/>
      <c r="T1512" s="841"/>
      <c r="U1512" s="841"/>
      <c r="V1512" s="841" t="s">
        <v>1003</v>
      </c>
      <c r="W1512" s="841">
        <v>2</v>
      </c>
      <c r="X1512" s="841"/>
    </row>
    <row r="1513" spans="1:24" ht="12.75" customHeight="1">
      <c r="A1513" s="841">
        <v>1034</v>
      </c>
      <c r="B1513" s="841">
        <v>2803</v>
      </c>
      <c r="C1513" s="841" t="s">
        <v>945</v>
      </c>
      <c r="D1513" s="841" t="s">
        <v>946</v>
      </c>
      <c r="E1513" s="841">
        <v>43740</v>
      </c>
      <c r="F1513" s="841" t="s">
        <v>102</v>
      </c>
      <c r="G1513" s="841" t="s">
        <v>2619</v>
      </c>
      <c r="H1513" s="832" t="s">
        <v>2620</v>
      </c>
      <c r="I1513" s="841"/>
      <c r="J1513" s="841" t="s">
        <v>730</v>
      </c>
      <c r="K1513" s="841">
        <v>4</v>
      </c>
      <c r="L1513" s="841" t="s">
        <v>731</v>
      </c>
      <c r="M1513" s="841">
        <v>43600</v>
      </c>
      <c r="N1513" s="841" t="s">
        <v>742</v>
      </c>
      <c r="O1513" s="841">
        <v>122380</v>
      </c>
      <c r="P1513" s="841">
        <v>78780</v>
      </c>
      <c r="Q1513" s="841">
        <v>17610</v>
      </c>
      <c r="R1513" s="841">
        <v>22610</v>
      </c>
      <c r="S1513" s="841"/>
      <c r="T1513" s="841"/>
      <c r="U1513" s="841"/>
      <c r="V1513" s="841" t="s">
        <v>1003</v>
      </c>
      <c r="W1513" s="841">
        <v>2</v>
      </c>
      <c r="X1513" s="841"/>
    </row>
    <row r="1514" spans="1:24" ht="12.75" customHeight="1">
      <c r="A1514" s="841">
        <v>1210</v>
      </c>
      <c r="B1514" s="841">
        <v>2805</v>
      </c>
      <c r="C1514" s="841" t="s">
        <v>1635</v>
      </c>
      <c r="D1514" s="841" t="s">
        <v>740</v>
      </c>
      <c r="E1514" s="841">
        <v>43741</v>
      </c>
      <c r="F1514" s="841" t="s">
        <v>102</v>
      </c>
      <c r="G1514" s="841" t="s">
        <v>2621</v>
      </c>
      <c r="H1514" s="832" t="s">
        <v>2622</v>
      </c>
      <c r="I1514" s="841"/>
      <c r="J1514" s="841" t="s">
        <v>730</v>
      </c>
      <c r="K1514" s="841">
        <v>5</v>
      </c>
      <c r="L1514" s="841" t="s">
        <v>731</v>
      </c>
      <c r="M1514" s="841">
        <v>43600</v>
      </c>
      <c r="N1514" s="841" t="s">
        <v>843</v>
      </c>
      <c r="O1514" s="841">
        <v>149210</v>
      </c>
      <c r="P1514" s="841">
        <v>105610</v>
      </c>
      <c r="Q1514" s="841">
        <v>17610</v>
      </c>
      <c r="R1514" s="841">
        <v>22610</v>
      </c>
      <c r="S1514" s="841"/>
      <c r="T1514" s="841"/>
      <c r="U1514" s="841"/>
      <c r="V1514" s="841" t="s">
        <v>1003</v>
      </c>
      <c r="W1514" s="841">
        <v>1</v>
      </c>
      <c r="X1514" s="841"/>
    </row>
    <row r="1515" spans="1:24" ht="12.75" customHeight="1">
      <c r="A1515" s="841">
        <v>1210</v>
      </c>
      <c r="B1515" s="841">
        <v>2805</v>
      </c>
      <c r="C1515" s="841" t="s">
        <v>1635</v>
      </c>
      <c r="D1515" s="841" t="s">
        <v>740</v>
      </c>
      <c r="E1515" s="841">
        <v>43744</v>
      </c>
      <c r="F1515" s="841" t="s">
        <v>102</v>
      </c>
      <c r="G1515" s="841" t="s">
        <v>2623</v>
      </c>
      <c r="H1515" s="832" t="s">
        <v>2622</v>
      </c>
      <c r="I1515" s="841"/>
      <c r="J1515" s="841" t="s">
        <v>730</v>
      </c>
      <c r="K1515" s="841">
        <v>2</v>
      </c>
      <c r="L1515" s="841" t="s">
        <v>731</v>
      </c>
      <c r="M1515" s="841">
        <v>43600</v>
      </c>
      <c r="N1515" s="841" t="s">
        <v>843</v>
      </c>
      <c r="O1515" s="841">
        <v>149210</v>
      </c>
      <c r="P1515" s="841">
        <v>105610</v>
      </c>
      <c r="Q1515" s="841">
        <v>17610</v>
      </c>
      <c r="R1515" s="841">
        <v>22610</v>
      </c>
      <c r="S1515" s="841"/>
      <c r="T1515" s="841"/>
      <c r="U1515" s="841"/>
      <c r="V1515" s="841" t="s">
        <v>1003</v>
      </c>
      <c r="W1515" s="841">
        <v>1</v>
      </c>
      <c r="X1515" s="841"/>
    </row>
    <row r="1516" spans="1:24" ht="12.75" customHeight="1">
      <c r="A1516" s="841">
        <v>1210</v>
      </c>
      <c r="B1516" s="841">
        <v>2805</v>
      </c>
      <c r="C1516" s="841" t="s">
        <v>1635</v>
      </c>
      <c r="D1516" s="841" t="s">
        <v>740</v>
      </c>
      <c r="E1516" s="841">
        <v>43746</v>
      </c>
      <c r="F1516" s="841" t="s">
        <v>102</v>
      </c>
      <c r="G1516" s="841" t="s">
        <v>2624</v>
      </c>
      <c r="H1516" s="832" t="s">
        <v>2622</v>
      </c>
      <c r="I1516" s="841"/>
      <c r="J1516" s="841" t="s">
        <v>730</v>
      </c>
      <c r="K1516" s="841">
        <v>5</v>
      </c>
      <c r="L1516" s="841" t="s">
        <v>731</v>
      </c>
      <c r="M1516" s="841">
        <v>43600</v>
      </c>
      <c r="N1516" s="841" t="s">
        <v>843</v>
      </c>
      <c r="O1516" s="841">
        <v>149210</v>
      </c>
      <c r="P1516" s="841">
        <v>105610</v>
      </c>
      <c r="Q1516" s="841">
        <v>17610</v>
      </c>
      <c r="R1516" s="841">
        <v>22610</v>
      </c>
      <c r="S1516" s="841"/>
      <c r="T1516" s="841"/>
      <c r="U1516" s="841"/>
      <c r="V1516" s="841" t="s">
        <v>1003</v>
      </c>
      <c r="W1516" s="841">
        <v>1</v>
      </c>
      <c r="X1516" s="841"/>
    </row>
    <row r="1517" spans="1:24" ht="12.75" customHeight="1">
      <c r="A1517" s="841">
        <v>1890</v>
      </c>
      <c r="B1517" s="841">
        <v>2840</v>
      </c>
      <c r="C1517" s="841" t="s">
        <v>726</v>
      </c>
      <c r="D1517" s="841" t="s">
        <v>946</v>
      </c>
      <c r="E1517" s="841">
        <v>43748</v>
      </c>
      <c r="F1517" s="841" t="s">
        <v>102</v>
      </c>
      <c r="G1517" s="841" t="s">
        <v>2625</v>
      </c>
      <c r="H1517" s="832" t="s">
        <v>2626</v>
      </c>
      <c r="I1517" s="841"/>
      <c r="J1517" s="841" t="s">
        <v>730</v>
      </c>
      <c r="K1517" s="841">
        <v>2</v>
      </c>
      <c r="L1517" s="841" t="s">
        <v>731</v>
      </c>
      <c r="M1517" s="841">
        <v>43600</v>
      </c>
      <c r="N1517" s="841" t="s">
        <v>732</v>
      </c>
      <c r="O1517" s="841">
        <v>94980</v>
      </c>
      <c r="P1517" s="841">
        <v>51380</v>
      </c>
      <c r="Q1517" s="841">
        <v>12420</v>
      </c>
      <c r="R1517" s="841">
        <v>12530</v>
      </c>
      <c r="S1517" s="841"/>
      <c r="T1517" s="841"/>
      <c r="U1517" s="841"/>
      <c r="V1517" s="841" t="s">
        <v>1003</v>
      </c>
      <c r="W1517" s="841">
        <v>39</v>
      </c>
      <c r="X1517" s="841"/>
    </row>
    <row r="1518" spans="1:24" ht="12.75" customHeight="1">
      <c r="A1518" s="841">
        <v>1890</v>
      </c>
      <c r="B1518" s="841">
        <v>2840</v>
      </c>
      <c r="C1518" s="841" t="s">
        <v>726</v>
      </c>
      <c r="D1518" s="841" t="s">
        <v>946</v>
      </c>
      <c r="E1518" s="841">
        <v>43749</v>
      </c>
      <c r="F1518" s="841" t="s">
        <v>102</v>
      </c>
      <c r="G1518" s="841" t="s">
        <v>2627</v>
      </c>
      <c r="H1518" s="832" t="s">
        <v>2628</v>
      </c>
      <c r="I1518" s="841"/>
      <c r="J1518" s="841" t="s">
        <v>730</v>
      </c>
      <c r="K1518" s="841">
        <v>2</v>
      </c>
      <c r="L1518" s="841" t="s">
        <v>731</v>
      </c>
      <c r="M1518" s="841">
        <v>43600</v>
      </c>
      <c r="N1518" s="841" t="s">
        <v>732</v>
      </c>
      <c r="O1518" s="841">
        <v>94980</v>
      </c>
      <c r="P1518" s="841">
        <v>51380</v>
      </c>
      <c r="Q1518" s="841">
        <v>12420</v>
      </c>
      <c r="R1518" s="841">
        <v>12530</v>
      </c>
      <c r="S1518" s="841"/>
      <c r="T1518" s="841"/>
      <c r="U1518" s="841"/>
      <c r="V1518" s="841" t="s">
        <v>1003</v>
      </c>
      <c r="W1518" s="841">
        <v>39</v>
      </c>
      <c r="X1518" s="841"/>
    </row>
    <row r="1519" spans="1:24" ht="12.75" customHeight="1">
      <c r="A1519" s="841">
        <v>1210</v>
      </c>
      <c r="B1519" s="841">
        <v>2805</v>
      </c>
      <c r="C1519" s="841" t="s">
        <v>1635</v>
      </c>
      <c r="D1519" s="841" t="s">
        <v>740</v>
      </c>
      <c r="E1519" s="841">
        <v>43759</v>
      </c>
      <c r="F1519" s="841" t="s">
        <v>102</v>
      </c>
      <c r="G1519" s="841" t="s">
        <v>2629</v>
      </c>
      <c r="H1519" s="832" t="s">
        <v>2622</v>
      </c>
      <c r="I1519" s="841"/>
      <c r="J1519" s="841" t="s">
        <v>730</v>
      </c>
      <c r="K1519" s="841">
        <v>1</v>
      </c>
      <c r="L1519" s="841" t="s">
        <v>731</v>
      </c>
      <c r="M1519" s="841">
        <v>43600</v>
      </c>
      <c r="N1519" s="841" t="s">
        <v>843</v>
      </c>
      <c r="O1519" s="841">
        <v>149210</v>
      </c>
      <c r="P1519" s="841">
        <v>105610</v>
      </c>
      <c r="Q1519" s="841">
        <v>17610</v>
      </c>
      <c r="R1519" s="841">
        <v>22610</v>
      </c>
      <c r="S1519" s="841"/>
      <c r="T1519" s="841"/>
      <c r="U1519" s="841"/>
      <c r="V1519" s="841" t="s">
        <v>1003</v>
      </c>
      <c r="W1519" s="841">
        <v>1</v>
      </c>
      <c r="X1519" s="841"/>
    </row>
    <row r="1520" spans="1:24" ht="12.75" customHeight="1">
      <c r="A1520" s="841">
        <v>1912</v>
      </c>
      <c r="B1520" s="841">
        <v>2839</v>
      </c>
      <c r="C1520" s="841" t="s">
        <v>1429</v>
      </c>
      <c r="D1520" s="841" t="s">
        <v>923</v>
      </c>
      <c r="E1520" s="841">
        <v>43766</v>
      </c>
      <c r="F1520" s="841" t="s">
        <v>102</v>
      </c>
      <c r="G1520" s="841" t="s">
        <v>2630</v>
      </c>
      <c r="H1520" s="832" t="s">
        <v>2631</v>
      </c>
      <c r="I1520" s="841"/>
      <c r="J1520" s="841" t="s">
        <v>730</v>
      </c>
      <c r="K1520" s="841">
        <v>3</v>
      </c>
      <c r="L1520" s="841" t="s">
        <v>731</v>
      </c>
      <c r="M1520" s="841">
        <v>43600</v>
      </c>
      <c r="N1520" s="841" t="s">
        <v>732</v>
      </c>
      <c r="O1520" s="841">
        <v>94980</v>
      </c>
      <c r="P1520" s="841">
        <v>51380</v>
      </c>
      <c r="Q1520" s="841">
        <v>9180</v>
      </c>
      <c r="R1520" s="841">
        <v>8350</v>
      </c>
      <c r="S1520" s="841"/>
      <c r="T1520" s="841"/>
      <c r="U1520" s="841"/>
      <c r="V1520" s="841" t="s">
        <v>1003</v>
      </c>
      <c r="W1520" s="841">
        <v>48</v>
      </c>
      <c r="X1520" s="841"/>
    </row>
    <row r="1521" spans="1:24" ht="12.75" customHeight="1">
      <c r="A1521" s="841">
        <v>1210</v>
      </c>
      <c r="B1521" s="841">
        <v>2805</v>
      </c>
      <c r="C1521" s="841" t="s">
        <v>1635</v>
      </c>
      <c r="D1521" s="841" t="s">
        <v>740</v>
      </c>
      <c r="E1521" s="841">
        <v>43773</v>
      </c>
      <c r="F1521" s="841" t="s">
        <v>102</v>
      </c>
      <c r="G1521" s="841" t="s">
        <v>2632</v>
      </c>
      <c r="H1521" s="832" t="s">
        <v>2622</v>
      </c>
      <c r="I1521" s="841"/>
      <c r="J1521" s="841" t="s">
        <v>730</v>
      </c>
      <c r="K1521" s="841">
        <v>3</v>
      </c>
      <c r="L1521" s="841" t="s">
        <v>731</v>
      </c>
      <c r="M1521" s="841">
        <v>43600</v>
      </c>
      <c r="N1521" s="841" t="s">
        <v>843</v>
      </c>
      <c r="O1521" s="841">
        <v>149210</v>
      </c>
      <c r="P1521" s="841">
        <v>105610</v>
      </c>
      <c r="Q1521" s="841">
        <v>17610</v>
      </c>
      <c r="R1521" s="841">
        <v>22610</v>
      </c>
      <c r="S1521" s="841"/>
      <c r="T1521" s="841"/>
      <c r="U1521" s="841"/>
      <c r="V1521" s="841" t="s">
        <v>1003</v>
      </c>
      <c r="W1521" s="841">
        <v>1</v>
      </c>
      <c r="X1521" s="841"/>
    </row>
    <row r="1522" spans="1:24" ht="12.75" customHeight="1">
      <c r="A1522" s="841">
        <v>1210</v>
      </c>
      <c r="B1522" s="841">
        <v>2805</v>
      </c>
      <c r="C1522" s="841" t="s">
        <v>1635</v>
      </c>
      <c r="D1522" s="841" t="s">
        <v>740</v>
      </c>
      <c r="E1522" s="841">
        <v>43776</v>
      </c>
      <c r="F1522" s="841" t="s">
        <v>102</v>
      </c>
      <c r="G1522" s="841" t="s">
        <v>2633</v>
      </c>
      <c r="H1522" s="832" t="s">
        <v>2622</v>
      </c>
      <c r="I1522" s="841"/>
      <c r="J1522" s="841" t="s">
        <v>730</v>
      </c>
      <c r="K1522" s="841">
        <v>2</v>
      </c>
      <c r="L1522" s="841" t="s">
        <v>731</v>
      </c>
      <c r="M1522" s="841">
        <v>43600</v>
      </c>
      <c r="N1522" s="841" t="s">
        <v>843</v>
      </c>
      <c r="O1522" s="841">
        <v>149210</v>
      </c>
      <c r="P1522" s="841">
        <v>105610</v>
      </c>
      <c r="Q1522" s="841">
        <v>17610</v>
      </c>
      <c r="R1522" s="841">
        <v>22610</v>
      </c>
      <c r="S1522" s="841"/>
      <c r="T1522" s="841"/>
      <c r="U1522" s="841"/>
      <c r="V1522" s="841" t="s">
        <v>1003</v>
      </c>
      <c r="W1522" s="841">
        <v>1</v>
      </c>
      <c r="X1522" s="841"/>
    </row>
    <row r="1523" spans="1:24" ht="12.75" customHeight="1">
      <c r="A1523" s="841">
        <v>1210</v>
      </c>
      <c r="B1523" s="841">
        <v>2805</v>
      </c>
      <c r="C1523" s="841" t="s">
        <v>1635</v>
      </c>
      <c r="D1523" s="841" t="s">
        <v>740</v>
      </c>
      <c r="E1523" s="841">
        <v>43786</v>
      </c>
      <c r="F1523" s="841" t="s">
        <v>102</v>
      </c>
      <c r="G1523" s="841" t="s">
        <v>2634</v>
      </c>
      <c r="H1523" s="832" t="s">
        <v>2622</v>
      </c>
      <c r="I1523" s="841"/>
      <c r="J1523" s="841" t="s">
        <v>730</v>
      </c>
      <c r="K1523" s="841">
        <v>2</v>
      </c>
      <c r="L1523" s="841" t="s">
        <v>731</v>
      </c>
      <c r="M1523" s="841">
        <v>43600</v>
      </c>
      <c r="N1523" s="841" t="s">
        <v>843</v>
      </c>
      <c r="O1523" s="841">
        <v>149210</v>
      </c>
      <c r="P1523" s="841">
        <v>105610</v>
      </c>
      <c r="Q1523" s="841">
        <v>17610</v>
      </c>
      <c r="R1523" s="841">
        <v>22610</v>
      </c>
      <c r="S1523" s="841"/>
      <c r="T1523" s="841"/>
      <c r="U1523" s="841"/>
      <c r="V1523" s="841" t="s">
        <v>1003</v>
      </c>
      <c r="W1523" s="841">
        <v>1</v>
      </c>
      <c r="X1523" s="841"/>
    </row>
    <row r="1524" spans="1:24" ht="12.75" customHeight="1">
      <c r="A1524" s="841">
        <v>1210</v>
      </c>
      <c r="B1524" s="841">
        <v>2805</v>
      </c>
      <c r="C1524" s="841" t="s">
        <v>1635</v>
      </c>
      <c r="D1524" s="841" t="s">
        <v>740</v>
      </c>
      <c r="E1524" s="841">
        <v>43787</v>
      </c>
      <c r="F1524" s="841" t="s">
        <v>102</v>
      </c>
      <c r="G1524" s="841" t="s">
        <v>2635</v>
      </c>
      <c r="H1524" s="832" t="s">
        <v>2622</v>
      </c>
      <c r="I1524" s="841"/>
      <c r="J1524" s="841" t="s">
        <v>730</v>
      </c>
      <c r="K1524" s="841">
        <v>2</v>
      </c>
      <c r="L1524" s="841" t="s">
        <v>731</v>
      </c>
      <c r="M1524" s="841">
        <v>43600</v>
      </c>
      <c r="N1524" s="841" t="s">
        <v>843</v>
      </c>
      <c r="O1524" s="841">
        <v>149210</v>
      </c>
      <c r="P1524" s="841">
        <v>105610</v>
      </c>
      <c r="Q1524" s="841">
        <v>17610</v>
      </c>
      <c r="R1524" s="841">
        <v>22610</v>
      </c>
      <c r="S1524" s="841"/>
      <c r="T1524" s="841"/>
      <c r="U1524" s="841"/>
      <c r="V1524" s="841" t="s">
        <v>1003</v>
      </c>
      <c r="W1524" s="841">
        <v>1</v>
      </c>
      <c r="X1524" s="841"/>
    </row>
    <row r="1525" spans="1:24" ht="12.75" customHeight="1">
      <c r="A1525" s="841">
        <v>1210</v>
      </c>
      <c r="B1525" s="841">
        <v>2805</v>
      </c>
      <c r="C1525" s="841" t="s">
        <v>1635</v>
      </c>
      <c r="D1525" s="841" t="s">
        <v>740</v>
      </c>
      <c r="E1525" s="841">
        <v>43788</v>
      </c>
      <c r="F1525" s="841" t="s">
        <v>102</v>
      </c>
      <c r="G1525" s="841" t="s">
        <v>2636</v>
      </c>
      <c r="H1525" s="832" t="s">
        <v>2622</v>
      </c>
      <c r="I1525" s="841"/>
      <c r="J1525" s="841" t="s">
        <v>730</v>
      </c>
      <c r="K1525" s="841">
        <v>3</v>
      </c>
      <c r="L1525" s="841" t="s">
        <v>731</v>
      </c>
      <c r="M1525" s="841">
        <v>43600</v>
      </c>
      <c r="N1525" s="841" t="s">
        <v>843</v>
      </c>
      <c r="O1525" s="841">
        <v>149210</v>
      </c>
      <c r="P1525" s="841">
        <v>105610</v>
      </c>
      <c r="Q1525" s="841">
        <v>17610</v>
      </c>
      <c r="R1525" s="841">
        <v>22610</v>
      </c>
      <c r="S1525" s="841"/>
      <c r="T1525" s="841"/>
      <c r="U1525" s="841"/>
      <c r="V1525" s="841" t="s">
        <v>1003</v>
      </c>
      <c r="W1525" s="841">
        <v>1</v>
      </c>
      <c r="X1525" s="841"/>
    </row>
    <row r="1526" spans="1:24" ht="12.75" customHeight="1">
      <c r="A1526" s="841">
        <v>1210</v>
      </c>
      <c r="B1526" s="841">
        <v>2805</v>
      </c>
      <c r="C1526" s="841" t="s">
        <v>1635</v>
      </c>
      <c r="D1526" s="841" t="s">
        <v>740</v>
      </c>
      <c r="E1526" s="841">
        <v>43789</v>
      </c>
      <c r="F1526" s="841" t="s">
        <v>102</v>
      </c>
      <c r="G1526" s="841" t="s">
        <v>2637</v>
      </c>
      <c r="H1526" s="832" t="s">
        <v>2622</v>
      </c>
      <c r="I1526" s="841"/>
      <c r="J1526" s="841" t="s">
        <v>730</v>
      </c>
      <c r="K1526" s="841">
        <v>3</v>
      </c>
      <c r="L1526" s="841" t="s">
        <v>731</v>
      </c>
      <c r="M1526" s="841">
        <v>43600</v>
      </c>
      <c r="N1526" s="841" t="s">
        <v>843</v>
      </c>
      <c r="O1526" s="841">
        <v>149210</v>
      </c>
      <c r="P1526" s="841">
        <v>105610</v>
      </c>
      <c r="Q1526" s="841">
        <v>17610</v>
      </c>
      <c r="R1526" s="841">
        <v>22610</v>
      </c>
      <c r="S1526" s="841"/>
      <c r="T1526" s="841"/>
      <c r="U1526" s="841"/>
      <c r="V1526" s="841" t="s">
        <v>1003</v>
      </c>
      <c r="W1526" s="841">
        <v>1</v>
      </c>
      <c r="X1526" s="841"/>
    </row>
    <row r="1527" spans="1:24" ht="12.75" customHeight="1">
      <c r="A1527" s="841">
        <v>1890</v>
      </c>
      <c r="B1527" s="841">
        <v>2839</v>
      </c>
      <c r="C1527" s="841" t="s">
        <v>1429</v>
      </c>
      <c r="D1527" s="841" t="s">
        <v>946</v>
      </c>
      <c r="E1527" s="841">
        <v>43795</v>
      </c>
      <c r="F1527" s="841" t="s">
        <v>102</v>
      </c>
      <c r="G1527" s="841" t="s">
        <v>2638</v>
      </c>
      <c r="H1527" s="832" t="s">
        <v>2639</v>
      </c>
      <c r="I1527" s="841"/>
      <c r="J1527" s="841" t="s">
        <v>730</v>
      </c>
      <c r="K1527" s="841">
        <v>1</v>
      </c>
      <c r="L1527" s="841" t="s">
        <v>731</v>
      </c>
      <c r="M1527" s="841">
        <v>43600</v>
      </c>
      <c r="N1527" s="841" t="s">
        <v>732</v>
      </c>
      <c r="O1527" s="841">
        <v>94980</v>
      </c>
      <c r="P1527" s="841">
        <v>51380</v>
      </c>
      <c r="Q1527" s="841">
        <v>12420</v>
      </c>
      <c r="R1527" s="841">
        <v>12530</v>
      </c>
      <c r="S1527" s="841"/>
      <c r="T1527" s="841"/>
      <c r="U1527" s="841"/>
      <c r="V1527" s="841" t="s">
        <v>1003</v>
      </c>
      <c r="W1527" s="841">
        <v>5</v>
      </c>
      <c r="X1527" s="841"/>
    </row>
    <row r="1528" spans="1:24" ht="12.75" customHeight="1">
      <c r="A1528" s="841">
        <v>1560</v>
      </c>
      <c r="B1528" s="841">
        <v>2814</v>
      </c>
      <c r="C1528" s="841" t="s">
        <v>1411</v>
      </c>
      <c r="D1528" s="841" t="s">
        <v>1112</v>
      </c>
      <c r="E1528" s="841">
        <v>43797</v>
      </c>
      <c r="F1528" s="841" t="s">
        <v>102</v>
      </c>
      <c r="G1528" s="841" t="s">
        <v>2640</v>
      </c>
      <c r="H1528" s="832" t="s">
        <v>2579</v>
      </c>
      <c r="I1528" s="841"/>
      <c r="J1528" s="841" t="s">
        <v>730</v>
      </c>
      <c r="K1528" s="841">
        <v>2</v>
      </c>
      <c r="L1528" s="841" t="s">
        <v>731</v>
      </c>
      <c r="M1528" s="841">
        <v>43600</v>
      </c>
      <c r="N1528" s="841" t="s">
        <v>908</v>
      </c>
      <c r="O1528" s="841">
        <v>176040</v>
      </c>
      <c r="P1528" s="841">
        <v>132440</v>
      </c>
      <c r="Q1528" s="841">
        <v>17610</v>
      </c>
      <c r="R1528" s="841">
        <v>22610</v>
      </c>
      <c r="S1528" s="841"/>
      <c r="T1528" s="841"/>
      <c r="U1528" s="841"/>
      <c r="V1528" s="841" t="s">
        <v>1003</v>
      </c>
      <c r="W1528" s="841">
        <v>2</v>
      </c>
      <c r="X1528" s="841"/>
    </row>
    <row r="1529" spans="1:24" ht="12.75" customHeight="1">
      <c r="A1529" s="841">
        <v>1560</v>
      </c>
      <c r="B1529" s="841">
        <v>2814</v>
      </c>
      <c r="C1529" s="841" t="s">
        <v>1411</v>
      </c>
      <c r="D1529" s="841" t="s">
        <v>1112</v>
      </c>
      <c r="E1529" s="841">
        <v>43798</v>
      </c>
      <c r="F1529" s="841" t="s">
        <v>102</v>
      </c>
      <c r="G1529" s="841" t="s">
        <v>2641</v>
      </c>
      <c r="H1529" s="832" t="s">
        <v>2579</v>
      </c>
      <c r="I1529" s="841"/>
      <c r="J1529" s="841" t="s">
        <v>730</v>
      </c>
      <c r="K1529" s="841">
        <v>3</v>
      </c>
      <c r="L1529" s="841" t="s">
        <v>731</v>
      </c>
      <c r="M1529" s="841">
        <v>43600</v>
      </c>
      <c r="N1529" s="841" t="s">
        <v>908</v>
      </c>
      <c r="O1529" s="841">
        <v>176040</v>
      </c>
      <c r="P1529" s="841">
        <v>132440</v>
      </c>
      <c r="Q1529" s="841">
        <v>17610</v>
      </c>
      <c r="R1529" s="841">
        <v>22610</v>
      </c>
      <c r="S1529" s="841"/>
      <c r="T1529" s="841"/>
      <c r="U1529" s="841"/>
      <c r="V1529" s="841" t="s">
        <v>1003</v>
      </c>
      <c r="W1529" s="841">
        <v>2</v>
      </c>
      <c r="X1529" s="841"/>
    </row>
    <row r="1530" spans="1:24" ht="12.75" customHeight="1">
      <c r="A1530" s="841">
        <v>1210</v>
      </c>
      <c r="B1530" s="841">
        <v>2805</v>
      </c>
      <c r="C1530" s="841" t="s">
        <v>1635</v>
      </c>
      <c r="D1530" s="841" t="s">
        <v>740</v>
      </c>
      <c r="E1530" s="841">
        <v>43809</v>
      </c>
      <c r="F1530" s="841" t="s">
        <v>102</v>
      </c>
      <c r="G1530" s="841" t="s">
        <v>2642</v>
      </c>
      <c r="H1530" s="832" t="s">
        <v>2622</v>
      </c>
      <c r="I1530" s="841"/>
      <c r="J1530" s="841" t="s">
        <v>730</v>
      </c>
      <c r="K1530" s="841">
        <v>2</v>
      </c>
      <c r="L1530" s="841" t="s">
        <v>731</v>
      </c>
      <c r="M1530" s="841">
        <v>43600</v>
      </c>
      <c r="N1530" s="841" t="s">
        <v>843</v>
      </c>
      <c r="O1530" s="841">
        <v>149210</v>
      </c>
      <c r="P1530" s="841">
        <v>105610</v>
      </c>
      <c r="Q1530" s="841">
        <v>17610</v>
      </c>
      <c r="R1530" s="841">
        <v>22610</v>
      </c>
      <c r="S1530" s="841"/>
      <c r="T1530" s="841"/>
      <c r="U1530" s="841"/>
      <c r="V1530" s="841" t="s">
        <v>1003</v>
      </c>
      <c r="W1530" s="841">
        <v>1</v>
      </c>
      <c r="X1530" s="841"/>
    </row>
    <row r="1531" spans="1:24" ht="12.75" customHeight="1">
      <c r="A1531" s="841">
        <v>1210</v>
      </c>
      <c r="B1531" s="841">
        <v>2805</v>
      </c>
      <c r="C1531" s="841" t="s">
        <v>1635</v>
      </c>
      <c r="D1531" s="841" t="s">
        <v>740</v>
      </c>
      <c r="E1531" s="841">
        <v>43810</v>
      </c>
      <c r="F1531" s="841" t="s">
        <v>102</v>
      </c>
      <c r="G1531" s="841" t="s">
        <v>2643</v>
      </c>
      <c r="H1531" s="832" t="s">
        <v>2622</v>
      </c>
      <c r="I1531" s="841"/>
      <c r="J1531" s="841" t="s">
        <v>730</v>
      </c>
      <c r="K1531" s="841">
        <v>3</v>
      </c>
      <c r="L1531" s="841" t="s">
        <v>731</v>
      </c>
      <c r="M1531" s="841">
        <v>43600</v>
      </c>
      <c r="N1531" s="841" t="s">
        <v>843</v>
      </c>
      <c r="O1531" s="841">
        <v>149210</v>
      </c>
      <c r="P1531" s="841">
        <v>105610</v>
      </c>
      <c r="Q1531" s="841">
        <v>17610</v>
      </c>
      <c r="R1531" s="841">
        <v>22610</v>
      </c>
      <c r="S1531" s="841"/>
      <c r="T1531" s="841"/>
      <c r="U1531" s="841"/>
      <c r="V1531" s="841" t="s">
        <v>1003</v>
      </c>
      <c r="W1531" s="841">
        <v>1</v>
      </c>
      <c r="X1531" s="841"/>
    </row>
    <row r="1532" spans="1:24" ht="12.75" customHeight="1">
      <c r="A1532" s="841">
        <v>1210</v>
      </c>
      <c r="B1532" s="841">
        <v>2805</v>
      </c>
      <c r="C1532" s="841" t="s">
        <v>1635</v>
      </c>
      <c r="D1532" s="841" t="s">
        <v>740</v>
      </c>
      <c r="E1532" s="841">
        <v>43811</v>
      </c>
      <c r="F1532" s="841" t="s">
        <v>102</v>
      </c>
      <c r="G1532" s="841" t="s">
        <v>2644</v>
      </c>
      <c r="H1532" s="832" t="s">
        <v>2622</v>
      </c>
      <c r="I1532" s="841"/>
      <c r="J1532" s="841" t="s">
        <v>730</v>
      </c>
      <c r="K1532" s="841">
        <v>1</v>
      </c>
      <c r="L1532" s="841" t="s">
        <v>731</v>
      </c>
      <c r="M1532" s="841">
        <v>43600</v>
      </c>
      <c r="N1532" s="841" t="s">
        <v>843</v>
      </c>
      <c r="O1532" s="841">
        <v>149210</v>
      </c>
      <c r="P1532" s="841">
        <v>105610</v>
      </c>
      <c r="Q1532" s="841">
        <v>17610</v>
      </c>
      <c r="R1532" s="841">
        <v>22610</v>
      </c>
      <c r="S1532" s="841"/>
      <c r="T1532" s="841"/>
      <c r="U1532" s="841"/>
      <c r="V1532" s="841" t="s">
        <v>1003</v>
      </c>
      <c r="W1532" s="841">
        <v>1</v>
      </c>
      <c r="X1532" s="841"/>
    </row>
    <row r="1533" spans="1:24" ht="12.75" customHeight="1">
      <c r="A1533" s="841">
        <v>1525</v>
      </c>
      <c r="B1533" s="841">
        <v>2844</v>
      </c>
      <c r="C1533" s="841" t="s">
        <v>2356</v>
      </c>
      <c r="D1533" s="841" t="s">
        <v>923</v>
      </c>
      <c r="E1533" s="841">
        <v>43817</v>
      </c>
      <c r="F1533" s="841" t="s">
        <v>102</v>
      </c>
      <c r="G1533" s="841" t="s">
        <v>2645</v>
      </c>
      <c r="H1533" s="832" t="s">
        <v>2646</v>
      </c>
      <c r="I1533" s="841"/>
      <c r="J1533" s="841" t="s">
        <v>730</v>
      </c>
      <c r="K1533" s="841">
        <v>2</v>
      </c>
      <c r="L1533" s="841" t="s">
        <v>731</v>
      </c>
      <c r="M1533" s="841">
        <v>43600</v>
      </c>
      <c r="N1533" s="841" t="s">
        <v>769</v>
      </c>
      <c r="O1533" s="841">
        <v>101540</v>
      </c>
      <c r="P1533" s="841">
        <v>57940</v>
      </c>
      <c r="Q1533" s="841">
        <v>17610</v>
      </c>
      <c r="R1533" s="841">
        <v>29240</v>
      </c>
      <c r="S1533" s="841"/>
      <c r="T1533" s="841"/>
      <c r="U1533" s="841"/>
      <c r="V1533" s="841" t="s">
        <v>1003</v>
      </c>
      <c r="W1533" s="841">
        <v>3</v>
      </c>
      <c r="X1533" s="841"/>
    </row>
    <row r="1534" spans="1:24" ht="12.75" customHeight="1">
      <c r="A1534" s="841">
        <v>1210</v>
      </c>
      <c r="B1534" s="841">
        <v>2805</v>
      </c>
      <c r="C1534" s="841" t="s">
        <v>1635</v>
      </c>
      <c r="D1534" s="841" t="s">
        <v>740</v>
      </c>
      <c r="E1534" s="841">
        <v>43827</v>
      </c>
      <c r="F1534" s="841" t="s">
        <v>102</v>
      </c>
      <c r="G1534" s="841" t="s">
        <v>2647</v>
      </c>
      <c r="H1534" s="832" t="s">
        <v>2622</v>
      </c>
      <c r="I1534" s="841"/>
      <c r="J1534" s="841" t="s">
        <v>730</v>
      </c>
      <c r="K1534" s="841">
        <v>4</v>
      </c>
      <c r="L1534" s="841" t="s">
        <v>731</v>
      </c>
      <c r="M1534" s="841">
        <v>43600</v>
      </c>
      <c r="N1534" s="841" t="s">
        <v>843</v>
      </c>
      <c r="O1534" s="841">
        <v>149210</v>
      </c>
      <c r="P1534" s="841">
        <v>105610</v>
      </c>
      <c r="Q1534" s="841">
        <v>17610</v>
      </c>
      <c r="R1534" s="841">
        <v>22610</v>
      </c>
      <c r="S1534" s="841"/>
      <c r="T1534" s="841"/>
      <c r="U1534" s="841"/>
      <c r="V1534" s="841" t="s">
        <v>1003</v>
      </c>
      <c r="W1534" s="841">
        <v>1</v>
      </c>
      <c r="X1534" s="841"/>
    </row>
    <row r="1535" spans="1:24" ht="12.75" customHeight="1">
      <c r="A1535" s="841">
        <v>1210</v>
      </c>
      <c r="B1535" s="841">
        <v>2805</v>
      </c>
      <c r="C1535" s="841" t="s">
        <v>1635</v>
      </c>
      <c r="D1535" s="841" t="s">
        <v>740</v>
      </c>
      <c r="E1535" s="841">
        <v>43828</v>
      </c>
      <c r="F1535" s="841" t="s">
        <v>102</v>
      </c>
      <c r="G1535" s="841" t="s">
        <v>2648</v>
      </c>
      <c r="H1535" s="832" t="s">
        <v>2622</v>
      </c>
      <c r="I1535" s="841"/>
      <c r="J1535" s="841" t="s">
        <v>730</v>
      </c>
      <c r="K1535" s="841">
        <v>3</v>
      </c>
      <c r="L1535" s="841" t="s">
        <v>731</v>
      </c>
      <c r="M1535" s="841">
        <v>43600</v>
      </c>
      <c r="N1535" s="841" t="s">
        <v>843</v>
      </c>
      <c r="O1535" s="841">
        <v>149210</v>
      </c>
      <c r="P1535" s="841">
        <v>105610</v>
      </c>
      <c r="Q1535" s="841">
        <v>17610</v>
      </c>
      <c r="R1535" s="841">
        <v>22610</v>
      </c>
      <c r="S1535" s="841"/>
      <c r="T1535" s="841"/>
      <c r="U1535" s="841"/>
      <c r="V1535" s="841" t="s">
        <v>1003</v>
      </c>
      <c r="W1535" s="841">
        <v>1</v>
      </c>
      <c r="X1535" s="841"/>
    </row>
    <row r="1536" spans="1:24" ht="12.75" customHeight="1">
      <c r="A1536" s="841">
        <v>1210</v>
      </c>
      <c r="B1536" s="841">
        <v>2805</v>
      </c>
      <c r="C1536" s="841" t="s">
        <v>1635</v>
      </c>
      <c r="D1536" s="841" t="s">
        <v>740</v>
      </c>
      <c r="E1536" s="841">
        <v>43829</v>
      </c>
      <c r="F1536" s="841" t="s">
        <v>102</v>
      </c>
      <c r="G1536" s="841" t="s">
        <v>2649</v>
      </c>
      <c r="H1536" s="832" t="s">
        <v>2622</v>
      </c>
      <c r="I1536" s="841"/>
      <c r="J1536" s="841" t="s">
        <v>730</v>
      </c>
      <c r="K1536" s="841">
        <v>5</v>
      </c>
      <c r="L1536" s="841" t="s">
        <v>731</v>
      </c>
      <c r="M1536" s="841">
        <v>43600</v>
      </c>
      <c r="N1536" s="841" t="s">
        <v>843</v>
      </c>
      <c r="O1536" s="841">
        <v>149210</v>
      </c>
      <c r="P1536" s="841">
        <v>105610</v>
      </c>
      <c r="Q1536" s="841">
        <v>17610</v>
      </c>
      <c r="R1536" s="841">
        <v>22610</v>
      </c>
      <c r="S1536" s="841"/>
      <c r="T1536" s="841"/>
      <c r="U1536" s="841"/>
      <c r="V1536" s="841" t="s">
        <v>1003</v>
      </c>
      <c r="W1536" s="841">
        <v>1</v>
      </c>
      <c r="X1536" s="841"/>
    </row>
    <row r="1537" spans="1:24" ht="12.75" customHeight="1">
      <c r="A1537" s="841">
        <v>1525</v>
      </c>
      <c r="B1537" s="841">
        <v>2844</v>
      </c>
      <c r="C1537" s="841" t="s">
        <v>2356</v>
      </c>
      <c r="D1537" s="841" t="s">
        <v>923</v>
      </c>
      <c r="E1537" s="841">
        <v>43837</v>
      </c>
      <c r="F1537" s="841" t="s">
        <v>102</v>
      </c>
      <c r="G1537" s="841" t="s">
        <v>2650</v>
      </c>
      <c r="H1537" s="832" t="s">
        <v>2646</v>
      </c>
      <c r="I1537" s="841"/>
      <c r="J1537" s="841" t="s">
        <v>730</v>
      </c>
      <c r="K1537" s="841">
        <v>1</v>
      </c>
      <c r="L1537" s="841" t="s">
        <v>731</v>
      </c>
      <c r="M1537" s="841">
        <v>43600</v>
      </c>
      <c r="N1537" s="841" t="s">
        <v>769</v>
      </c>
      <c r="O1537" s="841">
        <v>101540</v>
      </c>
      <c r="P1537" s="841">
        <v>57940</v>
      </c>
      <c r="Q1537" s="841">
        <v>17610</v>
      </c>
      <c r="R1537" s="841">
        <v>29240</v>
      </c>
      <c r="S1537" s="841"/>
      <c r="T1537" s="841"/>
      <c r="U1537" s="841"/>
      <c r="V1537" s="841" t="s">
        <v>1003</v>
      </c>
      <c r="W1537" s="841">
        <v>3</v>
      </c>
      <c r="X1537" s="841"/>
    </row>
    <row r="1538" spans="1:24" ht="12.75" customHeight="1">
      <c r="A1538" s="841">
        <v>1210</v>
      </c>
      <c r="B1538" s="841">
        <v>2805</v>
      </c>
      <c r="C1538" s="841" t="s">
        <v>1635</v>
      </c>
      <c r="D1538" s="841" t="s">
        <v>740</v>
      </c>
      <c r="E1538" s="841">
        <v>43838</v>
      </c>
      <c r="F1538" s="841" t="s">
        <v>102</v>
      </c>
      <c r="G1538" s="841" t="s">
        <v>2651</v>
      </c>
      <c r="H1538" s="832" t="s">
        <v>2622</v>
      </c>
      <c r="I1538" s="841"/>
      <c r="J1538" s="841" t="s">
        <v>730</v>
      </c>
      <c r="K1538" s="841">
        <v>2</v>
      </c>
      <c r="L1538" s="841" t="s">
        <v>731</v>
      </c>
      <c r="M1538" s="841">
        <v>43600</v>
      </c>
      <c r="N1538" s="841" t="s">
        <v>843</v>
      </c>
      <c r="O1538" s="841">
        <v>149210</v>
      </c>
      <c r="P1538" s="841">
        <v>105610</v>
      </c>
      <c r="Q1538" s="841">
        <v>17610</v>
      </c>
      <c r="R1538" s="841">
        <v>22610</v>
      </c>
      <c r="S1538" s="841"/>
      <c r="T1538" s="841"/>
      <c r="U1538" s="841"/>
      <c r="V1538" s="841" t="s">
        <v>1003</v>
      </c>
      <c r="W1538" s="841">
        <v>1</v>
      </c>
      <c r="X1538" s="841"/>
    </row>
    <row r="1539" spans="1:24" ht="12.75" customHeight="1">
      <c r="A1539" s="841">
        <v>1525</v>
      </c>
      <c r="B1539" s="841">
        <v>2842</v>
      </c>
      <c r="C1539" s="841" t="s">
        <v>2226</v>
      </c>
      <c r="D1539" s="841" t="s">
        <v>923</v>
      </c>
      <c r="E1539" s="841">
        <v>43856</v>
      </c>
      <c r="F1539" s="841" t="s">
        <v>102</v>
      </c>
      <c r="G1539" s="841" t="s">
        <v>2652</v>
      </c>
      <c r="H1539" s="832" t="s">
        <v>2653</v>
      </c>
      <c r="I1539" s="841"/>
      <c r="J1539" s="841" t="s">
        <v>730</v>
      </c>
      <c r="K1539" s="841">
        <v>2</v>
      </c>
      <c r="L1539" s="841" t="s">
        <v>731</v>
      </c>
      <c r="M1539" s="841">
        <v>43600</v>
      </c>
      <c r="N1539" s="841" t="s">
        <v>742</v>
      </c>
      <c r="O1539" s="841">
        <v>122380</v>
      </c>
      <c r="P1539" s="841">
        <v>78780</v>
      </c>
      <c r="Q1539" s="841">
        <v>17610</v>
      </c>
      <c r="R1539" s="841">
        <v>29240</v>
      </c>
      <c r="S1539" s="841"/>
      <c r="T1539" s="841"/>
      <c r="U1539" s="841"/>
      <c r="V1539" s="841" t="s">
        <v>1003</v>
      </c>
      <c r="W1539" s="841">
        <v>4</v>
      </c>
      <c r="X1539" s="841"/>
    </row>
    <row r="1540" spans="1:24" ht="12.75" customHeight="1">
      <c r="A1540" s="841">
        <v>1525</v>
      </c>
      <c r="B1540" s="841">
        <v>2844</v>
      </c>
      <c r="C1540" s="841" t="s">
        <v>2356</v>
      </c>
      <c r="D1540" s="841" t="s">
        <v>923</v>
      </c>
      <c r="E1540" s="841">
        <v>43863</v>
      </c>
      <c r="F1540" s="841" t="s">
        <v>102</v>
      </c>
      <c r="G1540" s="841" t="s">
        <v>2654</v>
      </c>
      <c r="H1540" s="832" t="s">
        <v>2655</v>
      </c>
      <c r="I1540" s="841"/>
      <c r="J1540" s="841" t="s">
        <v>730</v>
      </c>
      <c r="K1540" s="841">
        <v>1</v>
      </c>
      <c r="L1540" s="841" t="s">
        <v>731</v>
      </c>
      <c r="M1540" s="841">
        <v>43600</v>
      </c>
      <c r="N1540" s="841" t="s">
        <v>769</v>
      </c>
      <c r="O1540" s="841">
        <v>101540</v>
      </c>
      <c r="P1540" s="841">
        <v>57940</v>
      </c>
      <c r="Q1540" s="841">
        <v>17610</v>
      </c>
      <c r="R1540" s="841">
        <v>29240</v>
      </c>
      <c r="S1540" s="841"/>
      <c r="T1540" s="841"/>
      <c r="U1540" s="841"/>
      <c r="V1540" s="841" t="s">
        <v>1003</v>
      </c>
      <c r="W1540" s="841">
        <v>4</v>
      </c>
      <c r="X1540" s="841"/>
    </row>
    <row r="1541" spans="1:24" ht="12.75" customHeight="1">
      <c r="A1541" s="841">
        <v>1525</v>
      </c>
      <c r="B1541" s="841">
        <v>2844</v>
      </c>
      <c r="C1541" s="841" t="s">
        <v>2356</v>
      </c>
      <c r="D1541" s="841" t="s">
        <v>923</v>
      </c>
      <c r="E1541" s="841">
        <v>43865</v>
      </c>
      <c r="F1541" s="841" t="s">
        <v>102</v>
      </c>
      <c r="G1541" s="841" t="s">
        <v>2656</v>
      </c>
      <c r="H1541" s="832" t="s">
        <v>2655</v>
      </c>
      <c r="I1541" s="841"/>
      <c r="J1541" s="841" t="s">
        <v>730</v>
      </c>
      <c r="K1541" s="841">
        <v>3</v>
      </c>
      <c r="L1541" s="841" t="s">
        <v>731</v>
      </c>
      <c r="M1541" s="841">
        <v>43600</v>
      </c>
      <c r="N1541" s="841" t="s">
        <v>769</v>
      </c>
      <c r="O1541" s="841">
        <v>101540</v>
      </c>
      <c r="P1541" s="841">
        <v>57940</v>
      </c>
      <c r="Q1541" s="841">
        <v>17610</v>
      </c>
      <c r="R1541" s="841">
        <v>29240</v>
      </c>
      <c r="S1541" s="841"/>
      <c r="T1541" s="841"/>
      <c r="U1541" s="841"/>
      <c r="V1541" s="841" t="s">
        <v>1003</v>
      </c>
      <c r="W1541" s="841">
        <v>4</v>
      </c>
      <c r="X1541" s="841"/>
    </row>
    <row r="1542" spans="1:24" ht="12.75" customHeight="1">
      <c r="A1542" s="841">
        <v>1525</v>
      </c>
      <c r="B1542" s="841">
        <v>2844</v>
      </c>
      <c r="C1542" s="841" t="s">
        <v>2356</v>
      </c>
      <c r="D1542" s="841" t="s">
        <v>923</v>
      </c>
      <c r="E1542" s="841">
        <v>43868</v>
      </c>
      <c r="F1542" s="841" t="s">
        <v>102</v>
      </c>
      <c r="G1542" s="841" t="s">
        <v>2657</v>
      </c>
      <c r="H1542" s="832" t="s">
        <v>2655</v>
      </c>
      <c r="I1542" s="841"/>
      <c r="J1542" s="841" t="s">
        <v>730</v>
      </c>
      <c r="K1542" s="841">
        <v>3</v>
      </c>
      <c r="L1542" s="841" t="s">
        <v>731</v>
      </c>
      <c r="M1542" s="841">
        <v>43600</v>
      </c>
      <c r="N1542" s="841" t="s">
        <v>769</v>
      </c>
      <c r="O1542" s="841">
        <v>101540</v>
      </c>
      <c r="P1542" s="841">
        <v>57940</v>
      </c>
      <c r="Q1542" s="841">
        <v>17610</v>
      </c>
      <c r="R1542" s="841">
        <v>29240</v>
      </c>
      <c r="S1542" s="841"/>
      <c r="T1542" s="841"/>
      <c r="U1542" s="841"/>
      <c r="V1542" s="841" t="s">
        <v>1003</v>
      </c>
      <c r="W1542" s="841">
        <v>4</v>
      </c>
      <c r="X1542" s="841"/>
    </row>
    <row r="1543" spans="1:24" ht="12.75" customHeight="1">
      <c r="A1543" s="841">
        <v>1210</v>
      </c>
      <c r="B1543" s="841">
        <v>2805</v>
      </c>
      <c r="C1543" s="841" t="s">
        <v>1635</v>
      </c>
      <c r="D1543" s="841" t="s">
        <v>740</v>
      </c>
      <c r="E1543" s="841">
        <v>43886</v>
      </c>
      <c r="F1543" s="841" t="s">
        <v>102</v>
      </c>
      <c r="G1543" s="841" t="s">
        <v>2658</v>
      </c>
      <c r="H1543" s="832" t="s">
        <v>2622</v>
      </c>
      <c r="I1543" s="841"/>
      <c r="J1543" s="841" t="s">
        <v>730</v>
      </c>
      <c r="K1543" s="841">
        <v>3</v>
      </c>
      <c r="L1543" s="841" t="s">
        <v>731</v>
      </c>
      <c r="M1543" s="841">
        <v>43600</v>
      </c>
      <c r="N1543" s="841" t="s">
        <v>843</v>
      </c>
      <c r="O1543" s="841">
        <v>149210</v>
      </c>
      <c r="P1543" s="841">
        <v>105610</v>
      </c>
      <c r="Q1543" s="841">
        <v>17610</v>
      </c>
      <c r="R1543" s="841">
        <v>22610</v>
      </c>
      <c r="S1543" s="841"/>
      <c r="T1543" s="841"/>
      <c r="U1543" s="841"/>
      <c r="V1543" s="841" t="s">
        <v>1003</v>
      </c>
      <c r="W1543" s="841">
        <v>1</v>
      </c>
      <c r="X1543" s="841"/>
    </row>
    <row r="1544" spans="1:24" ht="12.75" customHeight="1">
      <c r="A1544" s="841">
        <v>1210</v>
      </c>
      <c r="B1544" s="841">
        <v>2805</v>
      </c>
      <c r="C1544" s="841" t="s">
        <v>1635</v>
      </c>
      <c r="D1544" s="841" t="s">
        <v>740</v>
      </c>
      <c r="E1544" s="841">
        <v>43888</v>
      </c>
      <c r="F1544" s="841" t="s">
        <v>102</v>
      </c>
      <c r="G1544" s="841" t="s">
        <v>2659</v>
      </c>
      <c r="H1544" s="832" t="s">
        <v>2622</v>
      </c>
      <c r="I1544" s="841"/>
      <c r="J1544" s="841" t="s">
        <v>730</v>
      </c>
      <c r="K1544" s="841">
        <v>2</v>
      </c>
      <c r="L1544" s="841" t="s">
        <v>731</v>
      </c>
      <c r="M1544" s="841">
        <v>43600</v>
      </c>
      <c r="N1544" s="841" t="s">
        <v>843</v>
      </c>
      <c r="O1544" s="841">
        <v>149210</v>
      </c>
      <c r="P1544" s="841">
        <v>105610</v>
      </c>
      <c r="Q1544" s="841">
        <v>17610</v>
      </c>
      <c r="R1544" s="841">
        <v>22610</v>
      </c>
      <c r="S1544" s="841"/>
      <c r="T1544" s="841"/>
      <c r="U1544" s="841"/>
      <c r="V1544" s="841" t="s">
        <v>1003</v>
      </c>
      <c r="W1544" s="841">
        <v>1</v>
      </c>
      <c r="X1544" s="841"/>
    </row>
    <row r="1545" spans="1:24" ht="12.75" customHeight="1">
      <c r="A1545" s="841">
        <v>1335</v>
      </c>
      <c r="B1545" s="841">
        <v>2812</v>
      </c>
      <c r="C1545" s="841" t="s">
        <v>1107</v>
      </c>
      <c r="D1545" s="841" t="s">
        <v>775</v>
      </c>
      <c r="E1545" s="841">
        <v>43904</v>
      </c>
      <c r="F1545" s="841" t="s">
        <v>102</v>
      </c>
      <c r="G1545" s="841" t="s">
        <v>2660</v>
      </c>
      <c r="H1545" s="832" t="s">
        <v>2661</v>
      </c>
      <c r="I1545" s="841"/>
      <c r="J1545" s="841" t="s">
        <v>730</v>
      </c>
      <c r="K1545" s="841">
        <v>3</v>
      </c>
      <c r="L1545" s="841" t="s">
        <v>731</v>
      </c>
      <c r="M1545" s="841">
        <v>43600</v>
      </c>
      <c r="N1545" s="841" t="s">
        <v>732</v>
      </c>
      <c r="O1545" s="841">
        <v>94980</v>
      </c>
      <c r="P1545" s="841">
        <v>51380</v>
      </c>
      <c r="Q1545" s="841">
        <v>17610</v>
      </c>
      <c r="R1545" s="841">
        <v>22610</v>
      </c>
      <c r="S1545" s="841"/>
      <c r="T1545" s="841"/>
      <c r="U1545" s="841"/>
      <c r="V1545" s="841" t="s">
        <v>1003</v>
      </c>
      <c r="W1545" s="841">
        <v>4</v>
      </c>
      <c r="X1545" s="841"/>
    </row>
    <row r="1546" spans="1:24" ht="12.75" customHeight="1">
      <c r="A1546" s="841">
        <v>1145</v>
      </c>
      <c r="B1546" s="841">
        <v>2839</v>
      </c>
      <c r="C1546" s="841" t="s">
        <v>1429</v>
      </c>
      <c r="D1546" s="841" t="s">
        <v>775</v>
      </c>
      <c r="E1546" s="841">
        <v>43937</v>
      </c>
      <c r="F1546" s="841" t="s">
        <v>102</v>
      </c>
      <c r="G1546" s="841" t="s">
        <v>2662</v>
      </c>
      <c r="H1546" s="832" t="s">
        <v>2612</v>
      </c>
      <c r="I1546" s="841"/>
      <c r="J1546" s="841" t="s">
        <v>730</v>
      </c>
      <c r="K1546" s="841">
        <v>2</v>
      </c>
      <c r="L1546" s="841" t="s">
        <v>1116</v>
      </c>
      <c r="M1546" s="841">
        <v>43600</v>
      </c>
      <c r="N1546" s="841" t="s">
        <v>732</v>
      </c>
      <c r="O1546" s="841">
        <v>94980</v>
      </c>
      <c r="P1546" s="841">
        <v>51380</v>
      </c>
      <c r="Q1546" s="841">
        <v>17610</v>
      </c>
      <c r="R1546" s="841">
        <v>22610</v>
      </c>
      <c r="S1546" s="841"/>
      <c r="T1546" s="841"/>
      <c r="U1546" s="841"/>
      <c r="V1546" s="841" t="s">
        <v>1003</v>
      </c>
      <c r="W1546" s="841">
        <v>7</v>
      </c>
      <c r="X1546" s="841"/>
    </row>
    <row r="1547" spans="1:24" ht="12.75" customHeight="1">
      <c r="A1547" s="841">
        <v>1145</v>
      </c>
      <c r="B1547" s="841">
        <v>2839</v>
      </c>
      <c r="C1547" s="841" t="s">
        <v>1429</v>
      </c>
      <c r="D1547" s="841" t="s">
        <v>775</v>
      </c>
      <c r="E1547" s="841">
        <v>43938</v>
      </c>
      <c r="F1547" s="841" t="s">
        <v>102</v>
      </c>
      <c r="G1547" s="841" t="s">
        <v>2663</v>
      </c>
      <c r="H1547" s="832" t="s">
        <v>2612</v>
      </c>
      <c r="I1547" s="841"/>
      <c r="J1547" s="841" t="s">
        <v>730</v>
      </c>
      <c r="K1547" s="841">
        <v>3</v>
      </c>
      <c r="L1547" s="841" t="s">
        <v>1116</v>
      </c>
      <c r="M1547" s="841">
        <v>43600</v>
      </c>
      <c r="N1547" s="841" t="s">
        <v>732</v>
      </c>
      <c r="O1547" s="841">
        <v>94980</v>
      </c>
      <c r="P1547" s="841">
        <v>51380</v>
      </c>
      <c r="Q1547" s="841">
        <v>17610</v>
      </c>
      <c r="R1547" s="841">
        <v>22610</v>
      </c>
      <c r="S1547" s="841"/>
      <c r="T1547" s="841"/>
      <c r="U1547" s="841"/>
      <c r="V1547" s="841" t="s">
        <v>1003</v>
      </c>
      <c r="W1547" s="841">
        <v>8</v>
      </c>
      <c r="X1547" s="841"/>
    </row>
    <row r="1548" spans="1:24" ht="12.75" customHeight="1">
      <c r="A1548" s="841">
        <v>1145</v>
      </c>
      <c r="B1548" s="841">
        <v>2839</v>
      </c>
      <c r="C1548" s="841" t="s">
        <v>1429</v>
      </c>
      <c r="D1548" s="841" t="s">
        <v>775</v>
      </c>
      <c r="E1548" s="841">
        <v>43939</v>
      </c>
      <c r="F1548" s="841" t="s">
        <v>102</v>
      </c>
      <c r="G1548" s="841" t="s">
        <v>2664</v>
      </c>
      <c r="H1548" s="832" t="s">
        <v>2612</v>
      </c>
      <c r="I1548" s="841"/>
      <c r="J1548" s="841" t="s">
        <v>730</v>
      </c>
      <c r="K1548" s="841">
        <v>2</v>
      </c>
      <c r="L1548" s="841" t="s">
        <v>1116</v>
      </c>
      <c r="M1548" s="841">
        <v>43600</v>
      </c>
      <c r="N1548" s="841" t="s">
        <v>732</v>
      </c>
      <c r="O1548" s="841">
        <v>94980</v>
      </c>
      <c r="P1548" s="841">
        <v>51380</v>
      </c>
      <c r="Q1548" s="841">
        <v>17610</v>
      </c>
      <c r="R1548" s="841">
        <v>22610</v>
      </c>
      <c r="S1548" s="841"/>
      <c r="T1548" s="841"/>
      <c r="U1548" s="841"/>
      <c r="V1548" s="841" t="s">
        <v>1003</v>
      </c>
      <c r="W1548" s="841">
        <v>10</v>
      </c>
      <c r="X1548" s="841"/>
    </row>
    <row r="1549" spans="1:24" ht="12.75" customHeight="1">
      <c r="A1549" s="841">
        <v>1325</v>
      </c>
      <c r="B1549" s="841">
        <v>2831</v>
      </c>
      <c r="C1549" s="841" t="s">
        <v>2517</v>
      </c>
      <c r="D1549" s="841" t="s">
        <v>775</v>
      </c>
      <c r="E1549" s="841">
        <v>43940</v>
      </c>
      <c r="F1549" s="841" t="s">
        <v>102</v>
      </c>
      <c r="G1549" s="841" t="s">
        <v>2665</v>
      </c>
      <c r="H1549" s="832" t="s">
        <v>2612</v>
      </c>
      <c r="I1549" s="841"/>
      <c r="J1549" s="841" t="s">
        <v>730</v>
      </c>
      <c r="K1549" s="841">
        <v>10</v>
      </c>
      <c r="L1549" s="841" t="s">
        <v>731</v>
      </c>
      <c r="M1549" s="841">
        <v>43600</v>
      </c>
      <c r="N1549" s="841" t="s">
        <v>1034</v>
      </c>
      <c r="O1549" s="841">
        <v>210090</v>
      </c>
      <c r="P1549" s="841">
        <v>166490</v>
      </c>
      <c r="Q1549" s="841">
        <v>17610</v>
      </c>
      <c r="R1549" s="841">
        <v>22610</v>
      </c>
      <c r="S1549" s="841"/>
      <c r="T1549" s="841"/>
      <c r="U1549" s="841"/>
      <c r="V1549" s="841" t="s">
        <v>1003</v>
      </c>
      <c r="W1549" s="841">
        <v>1</v>
      </c>
      <c r="X1549" s="841"/>
    </row>
    <row r="1550" spans="1:24" ht="12.75" customHeight="1">
      <c r="A1550" s="841">
        <v>1145</v>
      </c>
      <c r="B1550" s="841">
        <v>2839</v>
      </c>
      <c r="C1550" s="841" t="s">
        <v>1429</v>
      </c>
      <c r="D1550" s="841" t="s">
        <v>775</v>
      </c>
      <c r="E1550" s="841">
        <v>43942</v>
      </c>
      <c r="F1550" s="841" t="s">
        <v>102</v>
      </c>
      <c r="G1550" s="841" t="s">
        <v>2666</v>
      </c>
      <c r="H1550" s="832" t="s">
        <v>2612</v>
      </c>
      <c r="I1550" s="841"/>
      <c r="J1550" s="841" t="s">
        <v>730</v>
      </c>
      <c r="K1550" s="841">
        <v>2</v>
      </c>
      <c r="L1550" s="841" t="s">
        <v>1116</v>
      </c>
      <c r="M1550" s="841">
        <v>43600</v>
      </c>
      <c r="N1550" s="841" t="s">
        <v>732</v>
      </c>
      <c r="O1550" s="841">
        <v>94980</v>
      </c>
      <c r="P1550" s="841">
        <v>51380</v>
      </c>
      <c r="Q1550" s="841">
        <v>17610</v>
      </c>
      <c r="R1550" s="841">
        <v>22610</v>
      </c>
      <c r="S1550" s="841"/>
      <c r="T1550" s="841"/>
      <c r="U1550" s="841"/>
      <c r="V1550" s="841" t="s">
        <v>1003</v>
      </c>
      <c r="W1550" s="841">
        <v>3</v>
      </c>
      <c r="X1550" s="841"/>
    </row>
    <row r="1551" spans="1:24" ht="12.75" customHeight="1">
      <c r="A1551" s="841">
        <v>1145</v>
      </c>
      <c r="B1551" s="841">
        <v>2839</v>
      </c>
      <c r="C1551" s="841" t="s">
        <v>1429</v>
      </c>
      <c r="D1551" s="841" t="s">
        <v>775</v>
      </c>
      <c r="E1551" s="841">
        <v>43943</v>
      </c>
      <c r="F1551" s="841" t="s">
        <v>102</v>
      </c>
      <c r="G1551" s="841" t="s">
        <v>2667</v>
      </c>
      <c r="H1551" s="832" t="s">
        <v>2612</v>
      </c>
      <c r="I1551" s="841"/>
      <c r="J1551" s="841" t="s">
        <v>730</v>
      </c>
      <c r="K1551" s="841">
        <v>2</v>
      </c>
      <c r="L1551" s="841" t="s">
        <v>1116</v>
      </c>
      <c r="M1551" s="841">
        <v>43600</v>
      </c>
      <c r="N1551" s="841" t="s">
        <v>732</v>
      </c>
      <c r="O1551" s="841">
        <v>94980</v>
      </c>
      <c r="P1551" s="841">
        <v>51380</v>
      </c>
      <c r="Q1551" s="841">
        <v>17610</v>
      </c>
      <c r="R1551" s="841">
        <v>22610</v>
      </c>
      <c r="S1551" s="841"/>
      <c r="T1551" s="841"/>
      <c r="U1551" s="841"/>
      <c r="V1551" s="841" t="s">
        <v>1003</v>
      </c>
      <c r="W1551" s="841">
        <v>9</v>
      </c>
      <c r="X1551" s="841"/>
    </row>
    <row r="1552" spans="1:24" ht="12.75" customHeight="1">
      <c r="A1552" s="841">
        <v>1570</v>
      </c>
      <c r="B1552" s="841">
        <v>2822</v>
      </c>
      <c r="C1552" s="841" t="s">
        <v>1414</v>
      </c>
      <c r="D1552" s="841" t="s">
        <v>1112</v>
      </c>
      <c r="E1552" s="841">
        <v>43944</v>
      </c>
      <c r="F1552" s="841" t="s">
        <v>102</v>
      </c>
      <c r="G1552" s="841" t="s">
        <v>2668</v>
      </c>
      <c r="H1552" s="832" t="s">
        <v>2669</v>
      </c>
      <c r="I1552" s="841"/>
      <c r="J1552" s="841" t="s">
        <v>730</v>
      </c>
      <c r="K1552" s="841">
        <v>5</v>
      </c>
      <c r="L1552" s="841" t="s">
        <v>731</v>
      </c>
      <c r="M1552" s="841">
        <v>43600</v>
      </c>
      <c r="N1552" s="841" t="s">
        <v>1391</v>
      </c>
      <c r="O1552" s="841">
        <v>283820</v>
      </c>
      <c r="P1552" s="841">
        <v>240220</v>
      </c>
      <c r="Q1552" s="841">
        <v>17610</v>
      </c>
      <c r="R1552" s="841">
        <v>22610</v>
      </c>
      <c r="S1552" s="841"/>
      <c r="T1552" s="841"/>
      <c r="U1552" s="841"/>
      <c r="V1552" s="841" t="s">
        <v>1003</v>
      </c>
      <c r="W1552" s="841">
        <v>1</v>
      </c>
      <c r="X1552" s="841"/>
    </row>
    <row r="1553" spans="1:24" ht="12.75" customHeight="1">
      <c r="A1553" s="841">
        <v>1560</v>
      </c>
      <c r="B1553" s="841">
        <v>2814</v>
      </c>
      <c r="C1553" s="841" t="s">
        <v>1411</v>
      </c>
      <c r="D1553" s="841" t="s">
        <v>1112</v>
      </c>
      <c r="E1553" s="841">
        <v>43959</v>
      </c>
      <c r="F1553" s="841" t="s">
        <v>102</v>
      </c>
      <c r="G1553" s="841" t="s">
        <v>2670</v>
      </c>
      <c r="H1553" s="832" t="s">
        <v>2669</v>
      </c>
      <c r="I1553" s="841"/>
      <c r="J1553" s="841" t="s">
        <v>730</v>
      </c>
      <c r="K1553" s="841">
        <v>5</v>
      </c>
      <c r="L1553" s="841" t="s">
        <v>731</v>
      </c>
      <c r="M1553" s="841">
        <v>43600</v>
      </c>
      <c r="N1553" s="841" t="s">
        <v>908</v>
      </c>
      <c r="O1553" s="841">
        <v>176040</v>
      </c>
      <c r="P1553" s="841">
        <v>132440</v>
      </c>
      <c r="Q1553" s="841">
        <v>17610</v>
      </c>
      <c r="R1553" s="841">
        <v>22610</v>
      </c>
      <c r="S1553" s="841"/>
      <c r="T1553" s="841"/>
      <c r="U1553" s="841"/>
      <c r="V1553" s="841" t="s">
        <v>1003</v>
      </c>
      <c r="W1553" s="841">
        <v>4</v>
      </c>
      <c r="X1553" s="841"/>
    </row>
    <row r="1554" spans="1:24" ht="12.75" customHeight="1">
      <c r="A1554" s="841">
        <v>1560</v>
      </c>
      <c r="B1554" s="841">
        <v>2814</v>
      </c>
      <c r="C1554" s="841" t="s">
        <v>1411</v>
      </c>
      <c r="D1554" s="841" t="s">
        <v>1112</v>
      </c>
      <c r="E1554" s="841">
        <v>43960</v>
      </c>
      <c r="F1554" s="841" t="s">
        <v>102</v>
      </c>
      <c r="G1554" s="841" t="s">
        <v>2671</v>
      </c>
      <c r="H1554" s="832" t="s">
        <v>2669</v>
      </c>
      <c r="I1554" s="841"/>
      <c r="J1554" s="841" t="s">
        <v>730</v>
      </c>
      <c r="K1554" s="841">
        <v>5</v>
      </c>
      <c r="L1554" s="841" t="s">
        <v>731</v>
      </c>
      <c r="M1554" s="841">
        <v>43600</v>
      </c>
      <c r="N1554" s="841" t="s">
        <v>908</v>
      </c>
      <c r="O1554" s="841">
        <v>176040</v>
      </c>
      <c r="P1554" s="841">
        <v>132440</v>
      </c>
      <c r="Q1554" s="841">
        <v>17610</v>
      </c>
      <c r="R1554" s="841">
        <v>22610</v>
      </c>
      <c r="S1554" s="841"/>
      <c r="T1554" s="841"/>
      <c r="U1554" s="841"/>
      <c r="V1554" s="841" t="s">
        <v>1003</v>
      </c>
      <c r="W1554" s="841">
        <v>4</v>
      </c>
      <c r="X1554" s="841"/>
    </row>
    <row r="1555" spans="1:24" ht="12.75" customHeight="1">
      <c r="A1555" s="841">
        <v>1560</v>
      </c>
      <c r="B1555" s="841">
        <v>2814</v>
      </c>
      <c r="C1555" s="841" t="s">
        <v>1411</v>
      </c>
      <c r="D1555" s="841" t="s">
        <v>1112</v>
      </c>
      <c r="E1555" s="841">
        <v>43967</v>
      </c>
      <c r="F1555" s="841" t="s">
        <v>102</v>
      </c>
      <c r="G1555" s="841" t="s">
        <v>2672</v>
      </c>
      <c r="H1555" s="832" t="s">
        <v>2669</v>
      </c>
      <c r="I1555" s="841"/>
      <c r="J1555" s="841" t="s">
        <v>730</v>
      </c>
      <c r="K1555" s="841">
        <v>2</v>
      </c>
      <c r="L1555" s="841" t="s">
        <v>731</v>
      </c>
      <c r="M1555" s="841">
        <v>43600</v>
      </c>
      <c r="N1555" s="841" t="s">
        <v>908</v>
      </c>
      <c r="O1555" s="841">
        <v>176040</v>
      </c>
      <c r="P1555" s="841">
        <v>132440</v>
      </c>
      <c r="Q1555" s="841">
        <v>17610</v>
      </c>
      <c r="R1555" s="841">
        <v>22610</v>
      </c>
      <c r="S1555" s="841"/>
      <c r="T1555" s="841"/>
      <c r="U1555" s="841"/>
      <c r="V1555" s="841" t="s">
        <v>1003</v>
      </c>
      <c r="W1555" s="841">
        <v>2</v>
      </c>
      <c r="X1555" s="841"/>
    </row>
    <row r="1556" spans="1:24" ht="12.75" customHeight="1">
      <c r="A1556" s="841">
        <v>1560</v>
      </c>
      <c r="B1556" s="841">
        <v>2814</v>
      </c>
      <c r="C1556" s="841" t="s">
        <v>1411</v>
      </c>
      <c r="D1556" s="841" t="s">
        <v>1112</v>
      </c>
      <c r="E1556" s="841">
        <v>43969</v>
      </c>
      <c r="F1556" s="841" t="s">
        <v>102</v>
      </c>
      <c r="G1556" s="841" t="s">
        <v>2673</v>
      </c>
      <c r="H1556" s="832" t="s">
        <v>2669</v>
      </c>
      <c r="I1556" s="841"/>
      <c r="J1556" s="841" t="s">
        <v>730</v>
      </c>
      <c r="K1556" s="841">
        <v>2</v>
      </c>
      <c r="L1556" s="841" t="s">
        <v>731</v>
      </c>
      <c r="M1556" s="841">
        <v>43600</v>
      </c>
      <c r="N1556" s="841" t="s">
        <v>908</v>
      </c>
      <c r="O1556" s="841">
        <v>176040</v>
      </c>
      <c r="P1556" s="841">
        <v>132440</v>
      </c>
      <c r="Q1556" s="841">
        <v>17610</v>
      </c>
      <c r="R1556" s="841">
        <v>22610</v>
      </c>
      <c r="S1556" s="841"/>
      <c r="T1556" s="841"/>
      <c r="U1556" s="841"/>
      <c r="V1556" s="841" t="s">
        <v>1003</v>
      </c>
      <c r="W1556" s="841">
        <v>2</v>
      </c>
      <c r="X1556" s="841"/>
    </row>
    <row r="1557" spans="1:24" ht="12.75" customHeight="1">
      <c r="A1557" s="841">
        <v>1325</v>
      </c>
      <c r="B1557" s="841">
        <v>2831</v>
      </c>
      <c r="C1557" s="841" t="s">
        <v>2517</v>
      </c>
      <c r="D1557" s="841" t="s">
        <v>775</v>
      </c>
      <c r="E1557" s="841">
        <v>43971</v>
      </c>
      <c r="F1557" s="841" t="s">
        <v>102</v>
      </c>
      <c r="G1557" s="841" t="s">
        <v>2674</v>
      </c>
      <c r="H1557" s="832" t="s">
        <v>2612</v>
      </c>
      <c r="I1557" s="841"/>
      <c r="J1557" s="841" t="s">
        <v>730</v>
      </c>
      <c r="K1557" s="841">
        <v>5</v>
      </c>
      <c r="L1557" s="841" t="s">
        <v>731</v>
      </c>
      <c r="M1557" s="841">
        <v>43600</v>
      </c>
      <c r="N1557" s="841" t="s">
        <v>1034</v>
      </c>
      <c r="O1557" s="841">
        <v>210090</v>
      </c>
      <c r="P1557" s="841">
        <v>166490</v>
      </c>
      <c r="Q1557" s="841">
        <v>17610</v>
      </c>
      <c r="R1557" s="841">
        <v>22610</v>
      </c>
      <c r="S1557" s="841"/>
      <c r="T1557" s="841"/>
      <c r="U1557" s="841"/>
      <c r="V1557" s="841" t="s">
        <v>1003</v>
      </c>
      <c r="W1557" s="841">
        <v>1</v>
      </c>
      <c r="X1557" s="841"/>
    </row>
    <row r="1558" spans="1:24" ht="12.75" customHeight="1">
      <c r="A1558" s="841">
        <v>1145</v>
      </c>
      <c r="B1558" s="841">
        <v>2839</v>
      </c>
      <c r="C1558" s="841" t="s">
        <v>1429</v>
      </c>
      <c r="D1558" s="841" t="s">
        <v>775</v>
      </c>
      <c r="E1558" s="841">
        <v>43982</v>
      </c>
      <c r="F1558" s="841" t="s">
        <v>102</v>
      </c>
      <c r="G1558" s="841" t="s">
        <v>2675</v>
      </c>
      <c r="H1558" s="832" t="s">
        <v>2612</v>
      </c>
      <c r="I1558" s="841"/>
      <c r="J1558" s="841" t="s">
        <v>730</v>
      </c>
      <c r="K1558" s="841">
        <v>1</v>
      </c>
      <c r="L1558" s="841" t="s">
        <v>1116</v>
      </c>
      <c r="M1558" s="841">
        <v>43600</v>
      </c>
      <c r="N1558" s="841" t="s">
        <v>732</v>
      </c>
      <c r="O1558" s="841">
        <v>94980</v>
      </c>
      <c r="P1558" s="841">
        <v>51380</v>
      </c>
      <c r="Q1558" s="841">
        <v>17610</v>
      </c>
      <c r="R1558" s="841">
        <v>22610</v>
      </c>
      <c r="S1558" s="841"/>
      <c r="T1558" s="841"/>
      <c r="U1558" s="841"/>
      <c r="V1558" s="841" t="s">
        <v>1003</v>
      </c>
      <c r="W1558" s="841">
        <v>3</v>
      </c>
      <c r="X1558" s="841"/>
    </row>
    <row r="1559" spans="1:24" ht="12.75" customHeight="1">
      <c r="A1559" s="841">
        <v>1455</v>
      </c>
      <c r="B1559" s="841">
        <v>2806</v>
      </c>
      <c r="C1559" s="841" t="s">
        <v>841</v>
      </c>
      <c r="D1559" s="841" t="s">
        <v>775</v>
      </c>
      <c r="E1559" s="841">
        <v>43999</v>
      </c>
      <c r="F1559" s="841" t="s">
        <v>102</v>
      </c>
      <c r="G1559" s="841" t="s">
        <v>2676</v>
      </c>
      <c r="H1559" s="832" t="s">
        <v>2612</v>
      </c>
      <c r="I1559" s="841"/>
      <c r="J1559" s="841" t="s">
        <v>730</v>
      </c>
      <c r="K1559" s="841">
        <v>5</v>
      </c>
      <c r="L1559" s="841" t="s">
        <v>731</v>
      </c>
      <c r="M1559" s="841">
        <v>43600</v>
      </c>
      <c r="N1559" s="841" t="s">
        <v>843</v>
      </c>
      <c r="O1559" s="841">
        <v>149210</v>
      </c>
      <c r="P1559" s="841">
        <v>105610</v>
      </c>
      <c r="Q1559" s="841">
        <v>17610</v>
      </c>
      <c r="R1559" s="841">
        <v>22610</v>
      </c>
      <c r="S1559" s="841"/>
      <c r="T1559" s="841"/>
      <c r="U1559" s="841"/>
      <c r="V1559" s="841" t="s">
        <v>1003</v>
      </c>
      <c r="W1559" s="841">
        <v>3</v>
      </c>
      <c r="X1559" s="841"/>
    </row>
    <row r="1560" spans="1:24" ht="12.75" customHeight="1">
      <c r="A1560" s="841">
        <v>1605</v>
      </c>
      <c r="B1560" s="841">
        <v>2824</v>
      </c>
      <c r="C1560" s="841" t="s">
        <v>1097</v>
      </c>
      <c r="D1560" s="841" t="s">
        <v>767</v>
      </c>
      <c r="E1560" s="841">
        <v>44013</v>
      </c>
      <c r="F1560" s="841" t="s">
        <v>102</v>
      </c>
      <c r="G1560" s="841" t="s">
        <v>2677</v>
      </c>
      <c r="H1560" s="832" t="s">
        <v>2570</v>
      </c>
      <c r="I1560" s="841"/>
      <c r="J1560" s="841" t="s">
        <v>730</v>
      </c>
      <c r="K1560" s="841">
        <v>5</v>
      </c>
      <c r="L1560" s="841" t="s">
        <v>731</v>
      </c>
      <c r="M1560" s="841">
        <v>43600</v>
      </c>
      <c r="N1560" s="841" t="s">
        <v>817</v>
      </c>
      <c r="O1560" s="841">
        <v>164010</v>
      </c>
      <c r="P1560" s="841">
        <v>120410</v>
      </c>
      <c r="Q1560" s="841">
        <v>17610</v>
      </c>
      <c r="R1560" s="841">
        <v>17000</v>
      </c>
      <c r="S1560" s="841"/>
      <c r="T1560" s="841"/>
      <c r="U1560" s="841"/>
      <c r="V1560" s="841" t="s">
        <v>1003</v>
      </c>
      <c r="W1560" s="841">
        <v>3</v>
      </c>
      <c r="X1560" s="841"/>
    </row>
    <row r="1561" spans="1:24" ht="12.75" customHeight="1">
      <c r="A1561" s="841">
        <v>1705</v>
      </c>
      <c r="B1561" s="841">
        <v>2840</v>
      </c>
      <c r="C1561" s="841" t="s">
        <v>726</v>
      </c>
      <c r="D1561" s="841" t="s">
        <v>727</v>
      </c>
      <c r="E1561" s="841">
        <v>44021</v>
      </c>
      <c r="F1561" s="841" t="s">
        <v>102</v>
      </c>
      <c r="G1561" s="841" t="s">
        <v>2678</v>
      </c>
      <c r="H1561" s="832" t="s">
        <v>2679</v>
      </c>
      <c r="I1561" s="841"/>
      <c r="J1561" s="841" t="s">
        <v>730</v>
      </c>
      <c r="K1561" s="841">
        <v>2</v>
      </c>
      <c r="L1561" s="841" t="s">
        <v>731</v>
      </c>
      <c r="M1561" s="841">
        <v>43600</v>
      </c>
      <c r="N1561" s="841" t="s">
        <v>732</v>
      </c>
      <c r="O1561" s="841">
        <v>94980</v>
      </c>
      <c r="P1561" s="841">
        <v>51380</v>
      </c>
      <c r="Q1561" s="841">
        <v>17610</v>
      </c>
      <c r="R1561" s="841">
        <v>22610</v>
      </c>
      <c r="S1561" s="841"/>
      <c r="T1561" s="841"/>
      <c r="U1561" s="841"/>
      <c r="V1561" s="841" t="s">
        <v>1003</v>
      </c>
      <c r="W1561" s="841">
        <v>2</v>
      </c>
      <c r="X1561" s="841"/>
    </row>
    <row r="1562" spans="1:24" ht="12.75" customHeight="1">
      <c r="A1562" s="841">
        <v>1335</v>
      </c>
      <c r="B1562" s="841">
        <v>2832</v>
      </c>
      <c r="C1562" s="841" t="s">
        <v>1017</v>
      </c>
      <c r="D1562" s="841" t="s">
        <v>775</v>
      </c>
      <c r="E1562" s="841">
        <v>44215</v>
      </c>
      <c r="F1562" s="841" t="s">
        <v>102</v>
      </c>
      <c r="G1562" s="841" t="s">
        <v>2680</v>
      </c>
      <c r="H1562" s="832" t="s">
        <v>2612</v>
      </c>
      <c r="I1562" s="841"/>
      <c r="J1562" s="841" t="s">
        <v>730</v>
      </c>
      <c r="K1562" s="841">
        <v>3</v>
      </c>
      <c r="L1562" s="841" t="s">
        <v>731</v>
      </c>
      <c r="M1562" s="841">
        <v>43600</v>
      </c>
      <c r="N1562" s="841" t="s">
        <v>769</v>
      </c>
      <c r="O1562" s="841">
        <v>101540</v>
      </c>
      <c r="P1562" s="841">
        <v>57940</v>
      </c>
      <c r="Q1562" s="841">
        <v>17610</v>
      </c>
      <c r="R1562" s="841">
        <v>22610</v>
      </c>
      <c r="S1562" s="841"/>
      <c r="T1562" s="841"/>
      <c r="U1562" s="841"/>
      <c r="V1562" s="841" t="s">
        <v>1003</v>
      </c>
      <c r="W1562" s="841">
        <v>2</v>
      </c>
      <c r="X1562" s="841"/>
    </row>
    <row r="1563" spans="1:24" ht="12.75" customHeight="1">
      <c r="A1563" s="841">
        <v>1335</v>
      </c>
      <c r="B1563" s="841">
        <v>2832</v>
      </c>
      <c r="C1563" s="841" t="s">
        <v>1017</v>
      </c>
      <c r="D1563" s="841" t="s">
        <v>775</v>
      </c>
      <c r="E1563" s="841">
        <v>44217</v>
      </c>
      <c r="F1563" s="841" t="s">
        <v>102</v>
      </c>
      <c r="G1563" s="841" t="s">
        <v>2681</v>
      </c>
      <c r="H1563" s="832" t="s">
        <v>2612</v>
      </c>
      <c r="I1563" s="841"/>
      <c r="J1563" s="841" t="s">
        <v>730</v>
      </c>
      <c r="K1563" s="841">
        <v>5</v>
      </c>
      <c r="L1563" s="841" t="s">
        <v>731</v>
      </c>
      <c r="M1563" s="841">
        <v>43600</v>
      </c>
      <c r="N1563" s="841" t="s">
        <v>769</v>
      </c>
      <c r="O1563" s="841">
        <v>101540</v>
      </c>
      <c r="P1563" s="841">
        <v>57940</v>
      </c>
      <c r="Q1563" s="841">
        <v>17610</v>
      </c>
      <c r="R1563" s="841">
        <v>22610</v>
      </c>
      <c r="S1563" s="841"/>
      <c r="T1563" s="841"/>
      <c r="U1563" s="841"/>
      <c r="V1563" s="841" t="s">
        <v>1003</v>
      </c>
      <c r="W1563" s="841">
        <v>2</v>
      </c>
      <c r="X1563" s="841"/>
    </row>
    <row r="1564" spans="1:24" ht="12.75" customHeight="1">
      <c r="A1564" s="841">
        <v>1335</v>
      </c>
      <c r="B1564" s="841">
        <v>2832</v>
      </c>
      <c r="C1564" s="841" t="s">
        <v>1017</v>
      </c>
      <c r="D1564" s="841" t="s">
        <v>775</v>
      </c>
      <c r="E1564" s="841">
        <v>44219</v>
      </c>
      <c r="F1564" s="841" t="s">
        <v>102</v>
      </c>
      <c r="G1564" s="841" t="s">
        <v>2682</v>
      </c>
      <c r="H1564" s="832" t="s">
        <v>2612</v>
      </c>
      <c r="I1564" s="841"/>
      <c r="J1564" s="841" t="s">
        <v>730</v>
      </c>
      <c r="K1564" s="841">
        <v>5</v>
      </c>
      <c r="L1564" s="841" t="s">
        <v>731</v>
      </c>
      <c r="M1564" s="841">
        <v>43600</v>
      </c>
      <c r="N1564" s="841" t="s">
        <v>769</v>
      </c>
      <c r="O1564" s="841">
        <v>101540</v>
      </c>
      <c r="P1564" s="841">
        <v>57940</v>
      </c>
      <c r="Q1564" s="841">
        <v>17610</v>
      </c>
      <c r="R1564" s="841">
        <v>22610</v>
      </c>
      <c r="S1564" s="841"/>
      <c r="T1564" s="841"/>
      <c r="U1564" s="841"/>
      <c r="V1564" s="841" t="s">
        <v>1003</v>
      </c>
      <c r="W1564" s="841">
        <v>2</v>
      </c>
      <c r="X1564" s="841"/>
    </row>
    <row r="1565" spans="1:24" ht="12.75" customHeight="1">
      <c r="A1565" s="841">
        <v>1034</v>
      </c>
      <c r="B1565" s="841">
        <v>2840</v>
      </c>
      <c r="C1565" s="841" t="s">
        <v>726</v>
      </c>
      <c r="D1565" s="841" t="s">
        <v>974</v>
      </c>
      <c r="E1565" s="841">
        <v>44228</v>
      </c>
      <c r="F1565" s="841" t="s">
        <v>102</v>
      </c>
      <c r="G1565" s="841" t="s">
        <v>2683</v>
      </c>
      <c r="H1565" s="832" t="s">
        <v>2684</v>
      </c>
      <c r="I1565" s="841"/>
      <c r="J1565" s="841" t="s">
        <v>730</v>
      </c>
      <c r="K1565" s="841">
        <v>2</v>
      </c>
      <c r="L1565" s="841" t="s">
        <v>731</v>
      </c>
      <c r="M1565" s="841">
        <v>43600</v>
      </c>
      <c r="N1565" s="841" t="s">
        <v>732</v>
      </c>
      <c r="O1565" s="841">
        <v>94980</v>
      </c>
      <c r="P1565" s="841">
        <v>51380</v>
      </c>
      <c r="Q1565" s="841">
        <v>17610</v>
      </c>
      <c r="R1565" s="841">
        <v>22610</v>
      </c>
      <c r="S1565" s="841"/>
      <c r="T1565" s="841"/>
      <c r="U1565" s="841"/>
      <c r="V1565" s="841" t="s">
        <v>1003</v>
      </c>
      <c r="W1565" s="841">
        <v>2</v>
      </c>
      <c r="X1565" s="841"/>
    </row>
    <row r="1566" spans="1:24" ht="12.75" customHeight="1">
      <c r="A1566" s="841">
        <v>1335</v>
      </c>
      <c r="B1566" s="841">
        <v>2812</v>
      </c>
      <c r="C1566" s="841" t="s">
        <v>1107</v>
      </c>
      <c r="D1566" s="841" t="s">
        <v>775</v>
      </c>
      <c r="E1566" s="841">
        <v>44229</v>
      </c>
      <c r="F1566" s="841" t="s">
        <v>102</v>
      </c>
      <c r="G1566" s="841" t="s">
        <v>2685</v>
      </c>
      <c r="H1566" s="832" t="s">
        <v>2661</v>
      </c>
      <c r="I1566" s="841"/>
      <c r="J1566" s="841" t="s">
        <v>730</v>
      </c>
      <c r="K1566" s="841">
        <v>3</v>
      </c>
      <c r="L1566" s="841" t="s">
        <v>731</v>
      </c>
      <c r="M1566" s="841">
        <v>43600</v>
      </c>
      <c r="N1566" s="841" t="s">
        <v>732</v>
      </c>
      <c r="O1566" s="841">
        <v>94980</v>
      </c>
      <c r="P1566" s="841">
        <v>51380</v>
      </c>
      <c r="Q1566" s="841">
        <v>17610</v>
      </c>
      <c r="R1566" s="841">
        <v>22610</v>
      </c>
      <c r="S1566" s="841"/>
      <c r="T1566" s="841"/>
      <c r="U1566" s="841"/>
      <c r="V1566" s="841" t="s">
        <v>1003</v>
      </c>
      <c r="W1566" s="841">
        <v>6</v>
      </c>
      <c r="X1566" s="841"/>
    </row>
    <row r="1567" spans="1:24" ht="12.75" customHeight="1">
      <c r="A1567" s="841">
        <v>1335</v>
      </c>
      <c r="B1567" s="841">
        <v>2832</v>
      </c>
      <c r="C1567" s="841" t="s">
        <v>1017</v>
      </c>
      <c r="D1567" s="841" t="s">
        <v>775</v>
      </c>
      <c r="E1567" s="841">
        <v>44230</v>
      </c>
      <c r="F1567" s="841" t="s">
        <v>102</v>
      </c>
      <c r="G1567" s="841" t="s">
        <v>2686</v>
      </c>
      <c r="H1567" s="832" t="s">
        <v>2612</v>
      </c>
      <c r="I1567" s="841"/>
      <c r="J1567" s="841" t="s">
        <v>730</v>
      </c>
      <c r="K1567" s="841">
        <v>3</v>
      </c>
      <c r="L1567" s="841" t="s">
        <v>731</v>
      </c>
      <c r="M1567" s="841">
        <v>43600</v>
      </c>
      <c r="N1567" s="841" t="s">
        <v>769</v>
      </c>
      <c r="O1567" s="841">
        <v>101540</v>
      </c>
      <c r="P1567" s="841">
        <v>57940</v>
      </c>
      <c r="Q1567" s="841">
        <v>17610</v>
      </c>
      <c r="R1567" s="841">
        <v>22610</v>
      </c>
      <c r="S1567" s="841"/>
      <c r="T1567" s="841"/>
      <c r="U1567" s="841"/>
      <c r="V1567" s="841" t="s">
        <v>1003</v>
      </c>
      <c r="W1567" s="841">
        <v>2</v>
      </c>
      <c r="X1567" s="841"/>
    </row>
    <row r="1568" spans="1:24" ht="12.75" customHeight="1">
      <c r="A1568" s="841">
        <v>1335</v>
      </c>
      <c r="B1568" s="841">
        <v>2832</v>
      </c>
      <c r="C1568" s="841" t="s">
        <v>1017</v>
      </c>
      <c r="D1568" s="841" t="s">
        <v>775</v>
      </c>
      <c r="E1568" s="841">
        <v>44234</v>
      </c>
      <c r="F1568" s="841" t="s">
        <v>102</v>
      </c>
      <c r="G1568" s="841" t="s">
        <v>2687</v>
      </c>
      <c r="H1568" s="832" t="s">
        <v>2612</v>
      </c>
      <c r="I1568" s="841"/>
      <c r="J1568" s="841" t="s">
        <v>730</v>
      </c>
      <c r="K1568" s="841">
        <v>10</v>
      </c>
      <c r="L1568" s="841" t="s">
        <v>731</v>
      </c>
      <c r="M1568" s="841">
        <v>43600</v>
      </c>
      <c r="N1568" s="841" t="s">
        <v>769</v>
      </c>
      <c r="O1568" s="841">
        <v>101540</v>
      </c>
      <c r="P1568" s="841">
        <v>57940</v>
      </c>
      <c r="Q1568" s="841">
        <v>17610</v>
      </c>
      <c r="R1568" s="841">
        <v>22610</v>
      </c>
      <c r="S1568" s="841"/>
      <c r="T1568" s="841"/>
      <c r="U1568" s="841"/>
      <c r="V1568" s="841" t="s">
        <v>1003</v>
      </c>
      <c r="W1568" s="841">
        <v>2</v>
      </c>
      <c r="X1568" s="841"/>
    </row>
    <row r="1569" spans="1:24" ht="12.75" customHeight="1">
      <c r="A1569" s="841">
        <v>1011</v>
      </c>
      <c r="B1569" s="841">
        <v>2823</v>
      </c>
      <c r="C1569" s="841" t="s">
        <v>856</v>
      </c>
      <c r="D1569" s="841" t="s">
        <v>974</v>
      </c>
      <c r="E1569" s="841">
        <v>44257</v>
      </c>
      <c r="F1569" s="841" t="s">
        <v>102</v>
      </c>
      <c r="G1569" s="841" t="s">
        <v>1475</v>
      </c>
      <c r="H1569" s="832" t="s">
        <v>2688</v>
      </c>
      <c r="I1569" s="841"/>
      <c r="J1569" s="841" t="s">
        <v>730</v>
      </c>
      <c r="K1569" s="841">
        <v>3</v>
      </c>
      <c r="L1569" s="841" t="s">
        <v>731</v>
      </c>
      <c r="M1569" s="841">
        <v>43600</v>
      </c>
      <c r="N1569" s="841" t="s">
        <v>747</v>
      </c>
      <c r="O1569" s="841">
        <v>109600</v>
      </c>
      <c r="P1569" s="841">
        <v>66000</v>
      </c>
      <c r="Q1569" s="841">
        <v>17610</v>
      </c>
      <c r="R1569" s="841">
        <v>22610</v>
      </c>
      <c r="S1569" s="841"/>
      <c r="T1569" s="841"/>
      <c r="U1569" s="841"/>
      <c r="V1569" s="841" t="s">
        <v>1003</v>
      </c>
      <c r="W1569" s="841">
        <v>2</v>
      </c>
      <c r="X1569" s="841"/>
    </row>
    <row r="1570" spans="1:24" ht="12.75" customHeight="1">
      <c r="A1570" s="841">
        <v>1605</v>
      </c>
      <c r="B1570" s="841">
        <v>2813</v>
      </c>
      <c r="C1570" s="841" t="s">
        <v>766</v>
      </c>
      <c r="D1570" s="841" t="s">
        <v>767</v>
      </c>
      <c r="E1570" s="841">
        <v>44272</v>
      </c>
      <c r="F1570" s="841" t="s">
        <v>102</v>
      </c>
      <c r="G1570" s="841" t="s">
        <v>2689</v>
      </c>
      <c r="H1570" s="832" t="s">
        <v>2690</v>
      </c>
      <c r="I1570" s="841"/>
      <c r="J1570" s="841" t="s">
        <v>730</v>
      </c>
      <c r="K1570" s="841">
        <v>10</v>
      </c>
      <c r="L1570" s="841" t="s">
        <v>731</v>
      </c>
      <c r="M1570" s="841">
        <v>43600</v>
      </c>
      <c r="N1570" s="841" t="s">
        <v>769</v>
      </c>
      <c r="O1570" s="841">
        <v>101540</v>
      </c>
      <c r="P1570" s="841">
        <v>57940</v>
      </c>
      <c r="Q1570" s="841">
        <v>17610</v>
      </c>
      <c r="R1570" s="841">
        <v>17000</v>
      </c>
      <c r="S1570" s="841"/>
      <c r="T1570" s="841"/>
      <c r="U1570" s="841"/>
      <c r="V1570" s="841" t="s">
        <v>1003</v>
      </c>
      <c r="W1570" s="841">
        <v>5</v>
      </c>
      <c r="X1570" s="841"/>
    </row>
    <row r="1571" spans="1:24" ht="12.75" customHeight="1">
      <c r="A1571" s="841">
        <v>1605</v>
      </c>
      <c r="B1571" s="841">
        <v>2813</v>
      </c>
      <c r="C1571" s="841" t="s">
        <v>766</v>
      </c>
      <c r="D1571" s="841" t="s">
        <v>767</v>
      </c>
      <c r="E1571" s="841">
        <v>44273</v>
      </c>
      <c r="F1571" s="841" t="s">
        <v>102</v>
      </c>
      <c r="G1571" s="841" t="s">
        <v>2691</v>
      </c>
      <c r="H1571" s="832" t="s">
        <v>2692</v>
      </c>
      <c r="I1571" s="841"/>
      <c r="J1571" s="841" t="s">
        <v>730</v>
      </c>
      <c r="K1571" s="841">
        <v>5</v>
      </c>
      <c r="L1571" s="841" t="s">
        <v>731</v>
      </c>
      <c r="M1571" s="841">
        <v>43600</v>
      </c>
      <c r="N1571" s="841" t="s">
        <v>769</v>
      </c>
      <c r="O1571" s="841">
        <v>101540</v>
      </c>
      <c r="P1571" s="841">
        <v>57940</v>
      </c>
      <c r="Q1571" s="841">
        <v>17610</v>
      </c>
      <c r="R1571" s="841">
        <v>17000</v>
      </c>
      <c r="S1571" s="841"/>
      <c r="T1571" s="841"/>
      <c r="U1571" s="841"/>
      <c r="V1571" s="841" t="s">
        <v>1003</v>
      </c>
      <c r="W1571" s="841">
        <v>5</v>
      </c>
      <c r="X1571" s="841"/>
    </row>
    <row r="1572" spans="1:24" ht="12.75" customHeight="1">
      <c r="A1572" s="841">
        <v>3484</v>
      </c>
      <c r="B1572" s="841">
        <v>2839</v>
      </c>
      <c r="C1572" s="841" t="s">
        <v>1429</v>
      </c>
      <c r="D1572" s="841" t="s">
        <v>919</v>
      </c>
      <c r="E1572" s="841">
        <v>44274</v>
      </c>
      <c r="F1572" s="841" t="s">
        <v>102</v>
      </c>
      <c r="G1572" s="841" t="s">
        <v>2693</v>
      </c>
      <c r="H1572" s="832" t="s">
        <v>2694</v>
      </c>
      <c r="I1572" s="841"/>
      <c r="J1572" s="841" t="s">
        <v>730</v>
      </c>
      <c r="K1572" s="841">
        <v>5</v>
      </c>
      <c r="L1572" s="841" t="s">
        <v>1289</v>
      </c>
      <c r="M1572" s="841">
        <v>0</v>
      </c>
      <c r="N1572" s="841" t="s">
        <v>732</v>
      </c>
      <c r="O1572" s="841">
        <v>94980</v>
      </c>
      <c r="P1572" s="841">
        <v>94980</v>
      </c>
      <c r="Q1572" s="841">
        <v>12420</v>
      </c>
      <c r="R1572" s="841">
        <v>12530</v>
      </c>
      <c r="S1572" s="841"/>
      <c r="T1572" s="841"/>
      <c r="U1572" s="841"/>
      <c r="V1572" s="841" t="s">
        <v>1003</v>
      </c>
      <c r="W1572" s="841">
        <v>4</v>
      </c>
      <c r="X1572" s="841"/>
    </row>
    <row r="1573" spans="1:24" ht="12.75" customHeight="1">
      <c r="A1573" s="841">
        <v>1912</v>
      </c>
      <c r="B1573" s="841">
        <v>2839</v>
      </c>
      <c r="C1573" s="841" t="s">
        <v>1429</v>
      </c>
      <c r="D1573" s="841" t="s">
        <v>923</v>
      </c>
      <c r="E1573" s="841">
        <v>44309</v>
      </c>
      <c r="F1573" s="841" t="s">
        <v>102</v>
      </c>
      <c r="G1573" s="841" t="s">
        <v>2695</v>
      </c>
      <c r="H1573" s="832" t="s">
        <v>2696</v>
      </c>
      <c r="I1573" s="841"/>
      <c r="J1573" s="841" t="s">
        <v>730</v>
      </c>
      <c r="K1573" s="841">
        <v>2</v>
      </c>
      <c r="L1573" s="841" t="s">
        <v>731</v>
      </c>
      <c r="M1573" s="841">
        <v>43600</v>
      </c>
      <c r="N1573" s="841" t="s">
        <v>732</v>
      </c>
      <c r="O1573" s="841">
        <v>94980</v>
      </c>
      <c r="P1573" s="841">
        <v>51380</v>
      </c>
      <c r="Q1573" s="841">
        <v>9180</v>
      </c>
      <c r="R1573" s="841">
        <v>8350</v>
      </c>
      <c r="S1573" s="841"/>
      <c r="T1573" s="841"/>
      <c r="U1573" s="841"/>
      <c r="V1573" s="841" t="s">
        <v>1003</v>
      </c>
      <c r="W1573" s="841">
        <v>4</v>
      </c>
      <c r="X1573" s="841"/>
    </row>
    <row r="1574" spans="1:24" ht="12.75" customHeight="1">
      <c r="A1574" s="841">
        <v>3484</v>
      </c>
      <c r="B1574" s="841">
        <v>2839</v>
      </c>
      <c r="C1574" s="841" t="s">
        <v>1429</v>
      </c>
      <c r="D1574" s="841" t="s">
        <v>919</v>
      </c>
      <c r="E1574" s="841">
        <v>44312</v>
      </c>
      <c r="F1574" s="841" t="s">
        <v>102</v>
      </c>
      <c r="G1574" s="841" t="s">
        <v>2697</v>
      </c>
      <c r="H1574" s="832" t="s">
        <v>2694</v>
      </c>
      <c r="I1574" s="841"/>
      <c r="J1574" s="841" t="s">
        <v>730</v>
      </c>
      <c r="K1574" s="841">
        <v>5</v>
      </c>
      <c r="L1574" s="841" t="s">
        <v>1077</v>
      </c>
      <c r="M1574" s="841">
        <v>0</v>
      </c>
      <c r="N1574" s="841" t="s">
        <v>732</v>
      </c>
      <c r="O1574" s="841">
        <v>94980</v>
      </c>
      <c r="P1574" s="841">
        <v>94980</v>
      </c>
      <c r="Q1574" s="841">
        <v>12420</v>
      </c>
      <c r="R1574" s="841">
        <v>12530</v>
      </c>
      <c r="S1574" s="841"/>
      <c r="T1574" s="841"/>
      <c r="U1574" s="841"/>
      <c r="V1574" s="841" t="s">
        <v>1003</v>
      </c>
      <c r="W1574" s="841">
        <v>10</v>
      </c>
      <c r="X1574" s="841"/>
    </row>
    <row r="1575" spans="1:24" ht="12.75" customHeight="1">
      <c r="A1575" s="841">
        <v>3484</v>
      </c>
      <c r="B1575" s="841">
        <v>2839</v>
      </c>
      <c r="C1575" s="841" t="s">
        <v>1429</v>
      </c>
      <c r="D1575" s="841" t="s">
        <v>919</v>
      </c>
      <c r="E1575" s="841">
        <v>44327</v>
      </c>
      <c r="F1575" s="841" t="s">
        <v>102</v>
      </c>
      <c r="G1575" s="841" t="s">
        <v>2698</v>
      </c>
      <c r="H1575" s="832" t="s">
        <v>2694</v>
      </c>
      <c r="I1575" s="841"/>
      <c r="J1575" s="841" t="s">
        <v>730</v>
      </c>
      <c r="K1575" s="841">
        <v>5</v>
      </c>
      <c r="L1575" s="841" t="s">
        <v>1077</v>
      </c>
      <c r="M1575" s="841">
        <v>0</v>
      </c>
      <c r="N1575" s="841" t="s">
        <v>732</v>
      </c>
      <c r="O1575" s="841">
        <v>94980</v>
      </c>
      <c r="P1575" s="841">
        <v>94980</v>
      </c>
      <c r="Q1575" s="841">
        <v>12420</v>
      </c>
      <c r="R1575" s="841">
        <v>12530</v>
      </c>
      <c r="S1575" s="841"/>
      <c r="T1575" s="841"/>
      <c r="U1575" s="841"/>
      <c r="V1575" s="841" t="s">
        <v>1003</v>
      </c>
      <c r="W1575" s="841">
        <v>3</v>
      </c>
      <c r="X1575" s="841"/>
    </row>
    <row r="1576" spans="1:24" ht="12.75" customHeight="1">
      <c r="A1576" s="841">
        <v>3274</v>
      </c>
      <c r="B1576" s="841">
        <v>2840</v>
      </c>
      <c r="C1576" s="841" t="s">
        <v>726</v>
      </c>
      <c r="D1576" s="841" t="s">
        <v>923</v>
      </c>
      <c r="E1576" s="841">
        <v>44337</v>
      </c>
      <c r="F1576" s="841" t="s">
        <v>102</v>
      </c>
      <c r="G1576" s="841" t="s">
        <v>2699</v>
      </c>
      <c r="H1576" s="832" t="s">
        <v>2700</v>
      </c>
      <c r="I1576" s="841"/>
      <c r="J1576" s="841" t="s">
        <v>730</v>
      </c>
      <c r="K1576" s="841">
        <v>2</v>
      </c>
      <c r="L1576" s="841" t="s">
        <v>1168</v>
      </c>
      <c r="M1576" s="841">
        <v>43600</v>
      </c>
      <c r="N1576" s="841" t="s">
        <v>732</v>
      </c>
      <c r="O1576" s="841">
        <v>94980</v>
      </c>
      <c r="P1576" s="841">
        <v>51380</v>
      </c>
      <c r="Q1576" s="841">
        <v>12420</v>
      </c>
      <c r="R1576" s="841">
        <v>12530</v>
      </c>
      <c r="S1576" s="841"/>
      <c r="T1576" s="841"/>
      <c r="U1576" s="841"/>
      <c r="V1576" s="841" t="s">
        <v>1003</v>
      </c>
      <c r="W1576" s="841">
        <v>58</v>
      </c>
      <c r="X1576" s="841"/>
    </row>
    <row r="1577" spans="1:24" ht="12.75" customHeight="1">
      <c r="A1577" s="841">
        <v>3274</v>
      </c>
      <c r="B1577" s="841">
        <v>2840</v>
      </c>
      <c r="C1577" s="841" t="s">
        <v>726</v>
      </c>
      <c r="D1577" s="841" t="s">
        <v>923</v>
      </c>
      <c r="E1577" s="841">
        <v>44340</v>
      </c>
      <c r="F1577" s="841" t="s">
        <v>102</v>
      </c>
      <c r="G1577" s="841" t="s">
        <v>2701</v>
      </c>
      <c r="H1577" s="832" t="s">
        <v>2700</v>
      </c>
      <c r="I1577" s="841"/>
      <c r="J1577" s="841" t="s">
        <v>730</v>
      </c>
      <c r="K1577" s="841">
        <v>2</v>
      </c>
      <c r="L1577" s="841" t="s">
        <v>1168</v>
      </c>
      <c r="M1577" s="841">
        <v>43600</v>
      </c>
      <c r="N1577" s="841" t="s">
        <v>732</v>
      </c>
      <c r="O1577" s="841">
        <v>94980</v>
      </c>
      <c r="P1577" s="841">
        <v>51380</v>
      </c>
      <c r="Q1577" s="841">
        <v>12420</v>
      </c>
      <c r="R1577" s="841">
        <v>12530</v>
      </c>
      <c r="S1577" s="841"/>
      <c r="T1577" s="841"/>
      <c r="U1577" s="841"/>
      <c r="V1577" s="841" t="s">
        <v>1003</v>
      </c>
      <c r="W1577" s="841">
        <v>20</v>
      </c>
      <c r="X1577" s="841"/>
    </row>
    <row r="1578" spans="1:24" ht="12.75" customHeight="1">
      <c r="A1578" s="841">
        <v>3484</v>
      </c>
      <c r="B1578" s="841">
        <v>2839</v>
      </c>
      <c r="C1578" s="841" t="s">
        <v>1429</v>
      </c>
      <c r="D1578" s="841" t="s">
        <v>919</v>
      </c>
      <c r="E1578" s="841">
        <v>44342</v>
      </c>
      <c r="F1578" s="841" t="s">
        <v>102</v>
      </c>
      <c r="G1578" s="841" t="s">
        <v>2702</v>
      </c>
      <c r="H1578" s="832" t="s">
        <v>2694</v>
      </c>
      <c r="I1578" s="841"/>
      <c r="J1578" s="841" t="s">
        <v>730</v>
      </c>
      <c r="K1578" s="841">
        <v>5</v>
      </c>
      <c r="L1578" s="841" t="s">
        <v>1077</v>
      </c>
      <c r="M1578" s="841">
        <v>0</v>
      </c>
      <c r="N1578" s="841" t="s">
        <v>732</v>
      </c>
      <c r="O1578" s="841">
        <v>94980</v>
      </c>
      <c r="P1578" s="841">
        <v>94980</v>
      </c>
      <c r="Q1578" s="841">
        <v>12420</v>
      </c>
      <c r="R1578" s="841">
        <v>12530</v>
      </c>
      <c r="S1578" s="841"/>
      <c r="T1578" s="841"/>
      <c r="U1578" s="841"/>
      <c r="V1578" s="841" t="s">
        <v>1003</v>
      </c>
      <c r="W1578" s="841">
        <v>4</v>
      </c>
      <c r="X1578" s="841"/>
    </row>
    <row r="1579" spans="1:24" ht="12.75" customHeight="1">
      <c r="A1579" s="841">
        <v>3484</v>
      </c>
      <c r="B1579" s="841">
        <v>2839</v>
      </c>
      <c r="C1579" s="841" t="s">
        <v>1429</v>
      </c>
      <c r="D1579" s="841" t="s">
        <v>919</v>
      </c>
      <c r="E1579" s="841">
        <v>44344</v>
      </c>
      <c r="F1579" s="841" t="s">
        <v>102</v>
      </c>
      <c r="G1579" s="841" t="s">
        <v>2703</v>
      </c>
      <c r="H1579" s="832" t="s">
        <v>2694</v>
      </c>
      <c r="I1579" s="841"/>
      <c r="J1579" s="841" t="s">
        <v>730</v>
      </c>
      <c r="K1579" s="841">
        <v>5</v>
      </c>
      <c r="L1579" s="841" t="s">
        <v>1077</v>
      </c>
      <c r="M1579" s="841">
        <v>0</v>
      </c>
      <c r="N1579" s="841" t="s">
        <v>732</v>
      </c>
      <c r="O1579" s="841">
        <v>94980</v>
      </c>
      <c r="P1579" s="841">
        <v>94980</v>
      </c>
      <c r="Q1579" s="841">
        <v>12420</v>
      </c>
      <c r="R1579" s="841">
        <v>12530</v>
      </c>
      <c r="S1579" s="841"/>
      <c r="T1579" s="841"/>
      <c r="U1579" s="841"/>
      <c r="V1579" s="841" t="s">
        <v>1003</v>
      </c>
      <c r="W1579" s="841">
        <v>2</v>
      </c>
      <c r="X1579" s="841"/>
    </row>
    <row r="1580" spans="1:24" ht="12.75" customHeight="1">
      <c r="A1580" s="841">
        <v>3274</v>
      </c>
      <c r="B1580" s="841">
        <v>2840</v>
      </c>
      <c r="C1580" s="841" t="s">
        <v>726</v>
      </c>
      <c r="D1580" s="841" t="s">
        <v>923</v>
      </c>
      <c r="E1580" s="841">
        <v>44346</v>
      </c>
      <c r="F1580" s="841" t="s">
        <v>102</v>
      </c>
      <c r="G1580" s="841" t="s">
        <v>2704</v>
      </c>
      <c r="H1580" s="832" t="s">
        <v>2700</v>
      </c>
      <c r="I1580" s="841"/>
      <c r="J1580" s="841" t="s">
        <v>730</v>
      </c>
      <c r="K1580" s="841">
        <v>2</v>
      </c>
      <c r="L1580" s="841" t="s">
        <v>1168</v>
      </c>
      <c r="M1580" s="841">
        <v>43600</v>
      </c>
      <c r="N1580" s="841" t="s">
        <v>732</v>
      </c>
      <c r="O1580" s="841">
        <v>94980</v>
      </c>
      <c r="P1580" s="841">
        <v>51380</v>
      </c>
      <c r="Q1580" s="841">
        <v>12420</v>
      </c>
      <c r="R1580" s="841">
        <v>12530</v>
      </c>
      <c r="S1580" s="841"/>
      <c r="T1580" s="841"/>
      <c r="U1580" s="841"/>
      <c r="V1580" s="841" t="s">
        <v>1003</v>
      </c>
      <c r="W1580" s="841">
        <v>21</v>
      </c>
      <c r="X1580" s="841"/>
    </row>
    <row r="1581" spans="1:24" ht="12.75" customHeight="1">
      <c r="A1581" s="841">
        <v>3484</v>
      </c>
      <c r="B1581" s="841">
        <v>2839</v>
      </c>
      <c r="C1581" s="841" t="s">
        <v>1429</v>
      </c>
      <c r="D1581" s="841" t="s">
        <v>919</v>
      </c>
      <c r="E1581" s="841">
        <v>44347</v>
      </c>
      <c r="F1581" s="841" t="s">
        <v>102</v>
      </c>
      <c r="G1581" s="841" t="s">
        <v>2705</v>
      </c>
      <c r="H1581" s="832" t="s">
        <v>2694</v>
      </c>
      <c r="I1581" s="841"/>
      <c r="J1581" s="841" t="s">
        <v>730</v>
      </c>
      <c r="K1581" s="841">
        <v>10</v>
      </c>
      <c r="L1581" s="841" t="s">
        <v>1077</v>
      </c>
      <c r="M1581" s="841">
        <v>0</v>
      </c>
      <c r="N1581" s="841" t="s">
        <v>732</v>
      </c>
      <c r="O1581" s="841">
        <v>94980</v>
      </c>
      <c r="P1581" s="841">
        <v>94980</v>
      </c>
      <c r="Q1581" s="841">
        <v>12420</v>
      </c>
      <c r="R1581" s="841">
        <v>12530</v>
      </c>
      <c r="S1581" s="841"/>
      <c r="T1581" s="841"/>
      <c r="U1581" s="841"/>
      <c r="V1581" s="841" t="s">
        <v>1003</v>
      </c>
      <c r="W1581" s="841">
        <v>1</v>
      </c>
      <c r="X1581" s="841"/>
    </row>
    <row r="1582" spans="1:24" ht="12.75" customHeight="1">
      <c r="A1582" s="841">
        <v>3274</v>
      </c>
      <c r="B1582" s="841">
        <v>2840</v>
      </c>
      <c r="C1582" s="841" t="s">
        <v>726</v>
      </c>
      <c r="D1582" s="841" t="s">
        <v>923</v>
      </c>
      <c r="E1582" s="841">
        <v>44350</v>
      </c>
      <c r="F1582" s="841" t="s">
        <v>102</v>
      </c>
      <c r="G1582" s="841" t="s">
        <v>2706</v>
      </c>
      <c r="H1582" s="832" t="s">
        <v>2700</v>
      </c>
      <c r="I1582" s="841"/>
      <c r="J1582" s="841" t="s">
        <v>730</v>
      </c>
      <c r="K1582" s="841">
        <v>1</v>
      </c>
      <c r="L1582" s="841" t="s">
        <v>1168</v>
      </c>
      <c r="M1582" s="841">
        <v>43600</v>
      </c>
      <c r="N1582" s="841" t="s">
        <v>732</v>
      </c>
      <c r="O1582" s="841">
        <v>94980</v>
      </c>
      <c r="P1582" s="841">
        <v>51380</v>
      </c>
      <c r="Q1582" s="841">
        <v>12420</v>
      </c>
      <c r="R1582" s="841">
        <v>12530</v>
      </c>
      <c r="S1582" s="841"/>
      <c r="T1582" s="841"/>
      <c r="U1582" s="841"/>
      <c r="V1582" s="841" t="s">
        <v>1003</v>
      </c>
      <c r="W1582" s="841">
        <v>37</v>
      </c>
      <c r="X1582" s="841"/>
    </row>
    <row r="1583" spans="1:24" ht="12.75" customHeight="1">
      <c r="A1583" s="841">
        <v>3274</v>
      </c>
      <c r="B1583" s="841">
        <v>2840</v>
      </c>
      <c r="C1583" s="841" t="s">
        <v>726</v>
      </c>
      <c r="D1583" s="841" t="s">
        <v>923</v>
      </c>
      <c r="E1583" s="841">
        <v>44354</v>
      </c>
      <c r="F1583" s="841" t="s">
        <v>102</v>
      </c>
      <c r="G1583" s="841" t="s">
        <v>2707</v>
      </c>
      <c r="H1583" s="832" t="s">
        <v>2700</v>
      </c>
      <c r="I1583" s="841"/>
      <c r="J1583" s="841" t="s">
        <v>730</v>
      </c>
      <c r="K1583" s="841">
        <v>1</v>
      </c>
      <c r="L1583" s="841" t="s">
        <v>1168</v>
      </c>
      <c r="M1583" s="841">
        <v>43600</v>
      </c>
      <c r="N1583" s="841" t="s">
        <v>732</v>
      </c>
      <c r="O1583" s="841">
        <v>94980</v>
      </c>
      <c r="P1583" s="841">
        <v>51380</v>
      </c>
      <c r="Q1583" s="841">
        <v>12420</v>
      </c>
      <c r="R1583" s="841">
        <v>12530</v>
      </c>
      <c r="S1583" s="841"/>
      <c r="T1583" s="841"/>
      <c r="U1583" s="841"/>
      <c r="V1583" s="841" t="s">
        <v>1003</v>
      </c>
      <c r="W1583" s="841">
        <v>16</v>
      </c>
      <c r="X1583" s="841"/>
    </row>
    <row r="1584" spans="1:24" ht="12.75" customHeight="1">
      <c r="A1584" s="841">
        <v>1630</v>
      </c>
      <c r="B1584" s="841">
        <v>2835</v>
      </c>
      <c r="C1584" s="841" t="s">
        <v>906</v>
      </c>
      <c r="D1584" s="841" t="s">
        <v>767</v>
      </c>
      <c r="E1584" s="841">
        <v>44356</v>
      </c>
      <c r="F1584" s="841" t="s">
        <v>102</v>
      </c>
      <c r="G1584" s="841" t="s">
        <v>2708</v>
      </c>
      <c r="H1584" s="832" t="s">
        <v>2087</v>
      </c>
      <c r="I1584" s="841"/>
      <c r="J1584" s="841" t="s">
        <v>730</v>
      </c>
      <c r="K1584" s="841">
        <v>10</v>
      </c>
      <c r="L1584" s="841" t="s">
        <v>731</v>
      </c>
      <c r="M1584" s="841">
        <v>43600</v>
      </c>
      <c r="N1584" s="841" t="s">
        <v>908</v>
      </c>
      <c r="O1584" s="841">
        <v>176040</v>
      </c>
      <c r="P1584" s="841">
        <v>132440</v>
      </c>
      <c r="Q1584" s="841">
        <v>25070</v>
      </c>
      <c r="R1584" s="841">
        <v>32260</v>
      </c>
      <c r="S1584" s="841"/>
      <c r="T1584" s="841"/>
      <c r="U1584" s="841"/>
      <c r="V1584" s="841" t="s">
        <v>1003</v>
      </c>
      <c r="W1584" s="841">
        <v>1</v>
      </c>
      <c r="X1584" s="841"/>
    </row>
    <row r="1585" spans="1:24" ht="12.75" customHeight="1">
      <c r="A1585" s="841">
        <v>1630</v>
      </c>
      <c r="B1585" s="841">
        <v>2835</v>
      </c>
      <c r="C1585" s="841" t="s">
        <v>906</v>
      </c>
      <c r="D1585" s="841" t="s">
        <v>767</v>
      </c>
      <c r="E1585" s="841">
        <v>44360</v>
      </c>
      <c r="F1585" s="841" t="s">
        <v>102</v>
      </c>
      <c r="G1585" s="841" t="s">
        <v>2709</v>
      </c>
      <c r="H1585" s="832" t="s">
        <v>2087</v>
      </c>
      <c r="I1585" s="841"/>
      <c r="J1585" s="841" t="s">
        <v>730</v>
      </c>
      <c r="K1585" s="841">
        <v>5</v>
      </c>
      <c r="L1585" s="841" t="s">
        <v>731</v>
      </c>
      <c r="M1585" s="841">
        <v>43600</v>
      </c>
      <c r="N1585" s="841" t="s">
        <v>908</v>
      </c>
      <c r="O1585" s="841">
        <v>176040</v>
      </c>
      <c r="P1585" s="841">
        <v>132440</v>
      </c>
      <c r="Q1585" s="841">
        <v>25070</v>
      </c>
      <c r="R1585" s="841">
        <v>32260</v>
      </c>
      <c r="S1585" s="841"/>
      <c r="T1585" s="841"/>
      <c r="U1585" s="841"/>
      <c r="V1585" s="841" t="s">
        <v>1003</v>
      </c>
      <c r="W1585" s="841">
        <v>3</v>
      </c>
      <c r="X1585" s="841"/>
    </row>
    <row r="1586" spans="1:24" ht="12.75" customHeight="1">
      <c r="A1586" s="841">
        <v>1630</v>
      </c>
      <c r="B1586" s="841">
        <v>2835</v>
      </c>
      <c r="C1586" s="841" t="s">
        <v>906</v>
      </c>
      <c r="D1586" s="841" t="s">
        <v>767</v>
      </c>
      <c r="E1586" s="841">
        <v>44364</v>
      </c>
      <c r="F1586" s="841" t="s">
        <v>102</v>
      </c>
      <c r="G1586" s="841" t="s">
        <v>2710</v>
      </c>
      <c r="H1586" s="832" t="s">
        <v>2087</v>
      </c>
      <c r="I1586" s="841"/>
      <c r="J1586" s="841" t="s">
        <v>730</v>
      </c>
      <c r="K1586" s="841">
        <v>5</v>
      </c>
      <c r="L1586" s="841" t="s">
        <v>731</v>
      </c>
      <c r="M1586" s="841">
        <v>43600</v>
      </c>
      <c r="N1586" s="841" t="s">
        <v>908</v>
      </c>
      <c r="O1586" s="841">
        <v>176040</v>
      </c>
      <c r="P1586" s="841">
        <v>132440</v>
      </c>
      <c r="Q1586" s="841">
        <v>25070</v>
      </c>
      <c r="R1586" s="841">
        <v>32260</v>
      </c>
      <c r="S1586" s="841"/>
      <c r="T1586" s="841"/>
      <c r="U1586" s="841"/>
      <c r="V1586" s="841" t="s">
        <v>1003</v>
      </c>
      <c r="W1586" s="841">
        <v>9</v>
      </c>
      <c r="X1586" s="841"/>
    </row>
    <row r="1587" spans="1:24" ht="12.75" customHeight="1">
      <c r="A1587" s="841">
        <v>1325</v>
      </c>
      <c r="B1587" s="841">
        <v>2831</v>
      </c>
      <c r="C1587" s="841" t="s">
        <v>2517</v>
      </c>
      <c r="D1587" s="841" t="s">
        <v>775</v>
      </c>
      <c r="E1587" s="841">
        <v>44365</v>
      </c>
      <c r="F1587" s="841" t="s">
        <v>102</v>
      </c>
      <c r="G1587" s="841" t="s">
        <v>2711</v>
      </c>
      <c r="H1587" s="832" t="s">
        <v>2712</v>
      </c>
      <c r="I1587" s="841"/>
      <c r="J1587" s="841" t="s">
        <v>730</v>
      </c>
      <c r="K1587" s="841">
        <v>3</v>
      </c>
      <c r="L1587" s="841" t="s">
        <v>731</v>
      </c>
      <c r="M1587" s="841">
        <v>43600</v>
      </c>
      <c r="N1587" s="841" t="s">
        <v>1034</v>
      </c>
      <c r="O1587" s="841">
        <v>210090</v>
      </c>
      <c r="P1587" s="841">
        <v>166490</v>
      </c>
      <c r="Q1587" s="841">
        <v>17610</v>
      </c>
      <c r="R1587" s="841">
        <v>22610</v>
      </c>
      <c r="S1587" s="841"/>
      <c r="T1587" s="841"/>
      <c r="U1587" s="841"/>
      <c r="V1587" s="841" t="s">
        <v>1003</v>
      </c>
      <c r="W1587" s="841">
        <v>1</v>
      </c>
      <c r="X1587" s="841"/>
    </row>
    <row r="1588" spans="1:24" ht="12.75" customHeight="1">
      <c r="A1588" s="841">
        <v>1912</v>
      </c>
      <c r="B1588" s="841">
        <v>2840</v>
      </c>
      <c r="C1588" s="841" t="s">
        <v>726</v>
      </c>
      <c r="D1588" s="841" t="s">
        <v>923</v>
      </c>
      <c r="E1588" s="841">
        <v>44366</v>
      </c>
      <c r="F1588" s="841" t="s">
        <v>102</v>
      </c>
      <c r="G1588" s="841" t="s">
        <v>2713</v>
      </c>
      <c r="H1588" s="832" t="s">
        <v>2714</v>
      </c>
      <c r="I1588" s="841"/>
      <c r="J1588" s="841" t="s">
        <v>730</v>
      </c>
      <c r="K1588" s="841">
        <v>3</v>
      </c>
      <c r="L1588" s="841" t="s">
        <v>731</v>
      </c>
      <c r="M1588" s="841">
        <v>43600</v>
      </c>
      <c r="N1588" s="841" t="s">
        <v>732</v>
      </c>
      <c r="O1588" s="841">
        <v>94980</v>
      </c>
      <c r="P1588" s="841">
        <v>51380</v>
      </c>
      <c r="Q1588" s="841">
        <v>9180</v>
      </c>
      <c r="R1588" s="841">
        <v>8350</v>
      </c>
      <c r="S1588" s="841"/>
      <c r="T1588" s="841"/>
      <c r="U1588" s="841"/>
      <c r="V1588" s="841" t="s">
        <v>1003</v>
      </c>
      <c r="W1588" s="841">
        <v>1</v>
      </c>
      <c r="X1588" s="841"/>
    </row>
    <row r="1589" spans="1:24" ht="12.75" customHeight="1">
      <c r="A1589" s="841">
        <v>1890</v>
      </c>
      <c r="B1589" s="841">
        <v>2839</v>
      </c>
      <c r="C1589" s="841" t="s">
        <v>1429</v>
      </c>
      <c r="D1589" s="841" t="s">
        <v>946</v>
      </c>
      <c r="E1589" s="841">
        <v>44367</v>
      </c>
      <c r="F1589" s="841" t="s">
        <v>102</v>
      </c>
      <c r="G1589" s="841" t="s">
        <v>2715</v>
      </c>
      <c r="H1589" s="832" t="s">
        <v>2696</v>
      </c>
      <c r="I1589" s="841"/>
      <c r="J1589" s="841" t="s">
        <v>730</v>
      </c>
      <c r="K1589" s="841">
        <v>2</v>
      </c>
      <c r="L1589" s="841" t="s">
        <v>731</v>
      </c>
      <c r="M1589" s="841">
        <v>43600</v>
      </c>
      <c r="N1589" s="841" t="s">
        <v>732</v>
      </c>
      <c r="O1589" s="841">
        <v>94980</v>
      </c>
      <c r="P1589" s="841">
        <v>51380</v>
      </c>
      <c r="Q1589" s="841">
        <v>12420</v>
      </c>
      <c r="R1589" s="841">
        <v>12530</v>
      </c>
      <c r="S1589" s="841"/>
      <c r="T1589" s="841"/>
      <c r="U1589" s="841"/>
      <c r="V1589" s="841" t="s">
        <v>1003</v>
      </c>
      <c r="W1589" s="841">
        <v>12</v>
      </c>
      <c r="X1589" s="841"/>
    </row>
    <row r="1590" spans="1:24" ht="12.75" customHeight="1">
      <c r="A1590" s="841">
        <v>1155</v>
      </c>
      <c r="B1590" s="841">
        <v>2828</v>
      </c>
      <c r="C1590" s="841" t="s">
        <v>982</v>
      </c>
      <c r="D1590" s="841" t="s">
        <v>775</v>
      </c>
      <c r="E1590" s="841">
        <v>44369</v>
      </c>
      <c r="F1590" s="841" t="s">
        <v>102</v>
      </c>
      <c r="G1590" s="841" t="s">
        <v>2716</v>
      </c>
      <c r="H1590" s="832" t="s">
        <v>2717</v>
      </c>
      <c r="I1590" s="841"/>
      <c r="J1590" s="841" t="s">
        <v>730</v>
      </c>
      <c r="K1590" s="841">
        <v>3</v>
      </c>
      <c r="L1590" s="841" t="s">
        <v>731</v>
      </c>
      <c r="M1590" s="841">
        <v>43600</v>
      </c>
      <c r="N1590" s="841" t="s">
        <v>843</v>
      </c>
      <c r="O1590" s="841">
        <v>149210</v>
      </c>
      <c r="P1590" s="841">
        <v>105610</v>
      </c>
      <c r="Q1590" s="841">
        <v>17610</v>
      </c>
      <c r="R1590" s="841">
        <v>22610</v>
      </c>
      <c r="S1590" s="841"/>
      <c r="T1590" s="841"/>
      <c r="U1590" s="841"/>
      <c r="V1590" s="841" t="s">
        <v>1003</v>
      </c>
      <c r="W1590" s="841">
        <v>1</v>
      </c>
      <c r="X1590" s="841"/>
    </row>
    <row r="1591" spans="1:24" ht="12.75" customHeight="1">
      <c r="A1591" s="841">
        <v>3274</v>
      </c>
      <c r="B1591" s="841">
        <v>2840</v>
      </c>
      <c r="C1591" s="841" t="s">
        <v>726</v>
      </c>
      <c r="D1591" s="841" t="s">
        <v>923</v>
      </c>
      <c r="E1591" s="841">
        <v>44371</v>
      </c>
      <c r="F1591" s="841" t="s">
        <v>102</v>
      </c>
      <c r="G1591" s="841" t="s">
        <v>2718</v>
      </c>
      <c r="H1591" s="832" t="s">
        <v>2700</v>
      </c>
      <c r="I1591" s="841"/>
      <c r="J1591" s="841" t="s">
        <v>730</v>
      </c>
      <c r="K1591" s="841">
        <v>2</v>
      </c>
      <c r="L1591" s="841" t="s">
        <v>1168</v>
      </c>
      <c r="M1591" s="841">
        <v>43600</v>
      </c>
      <c r="N1591" s="841" t="s">
        <v>732</v>
      </c>
      <c r="O1591" s="841">
        <v>94980</v>
      </c>
      <c r="P1591" s="841">
        <v>51380</v>
      </c>
      <c r="Q1591" s="841">
        <v>12420</v>
      </c>
      <c r="R1591" s="841">
        <v>12530</v>
      </c>
      <c r="S1591" s="841"/>
      <c r="T1591" s="841"/>
      <c r="U1591" s="841"/>
      <c r="V1591" s="841" t="s">
        <v>1003</v>
      </c>
      <c r="W1591" s="841">
        <v>122</v>
      </c>
      <c r="X1591" s="841"/>
    </row>
    <row r="1592" spans="1:24" ht="12.75" customHeight="1">
      <c r="A1592" s="841">
        <v>3274</v>
      </c>
      <c r="B1592" s="841">
        <v>2840</v>
      </c>
      <c r="C1592" s="841" t="s">
        <v>726</v>
      </c>
      <c r="D1592" s="841" t="s">
        <v>923</v>
      </c>
      <c r="E1592" s="841">
        <v>44373</v>
      </c>
      <c r="F1592" s="841" t="s">
        <v>102</v>
      </c>
      <c r="G1592" s="841" t="s">
        <v>2719</v>
      </c>
      <c r="H1592" s="832" t="s">
        <v>2700</v>
      </c>
      <c r="I1592" s="841"/>
      <c r="J1592" s="841" t="s">
        <v>730</v>
      </c>
      <c r="K1592" s="841">
        <v>2</v>
      </c>
      <c r="L1592" s="841" t="s">
        <v>731</v>
      </c>
      <c r="M1592" s="841">
        <v>43600</v>
      </c>
      <c r="N1592" s="841" t="s">
        <v>732</v>
      </c>
      <c r="O1592" s="841">
        <v>94980</v>
      </c>
      <c r="P1592" s="841">
        <v>51380</v>
      </c>
      <c r="Q1592" s="841">
        <v>12420</v>
      </c>
      <c r="R1592" s="841">
        <v>12530</v>
      </c>
      <c r="S1592" s="841"/>
      <c r="T1592" s="841"/>
      <c r="U1592" s="841"/>
      <c r="V1592" s="841" t="s">
        <v>1003</v>
      </c>
      <c r="W1592" s="841">
        <v>30</v>
      </c>
      <c r="X1592" s="841"/>
    </row>
    <row r="1593" spans="1:24" ht="12.75" customHeight="1">
      <c r="A1593" s="841">
        <v>1110</v>
      </c>
      <c r="B1593" s="841">
        <v>2819</v>
      </c>
      <c r="C1593" s="841" t="s">
        <v>1731</v>
      </c>
      <c r="D1593" s="841" t="s">
        <v>740</v>
      </c>
      <c r="E1593" s="841">
        <v>44375</v>
      </c>
      <c r="F1593" s="841" t="s">
        <v>102</v>
      </c>
      <c r="G1593" s="841" t="s">
        <v>2720</v>
      </c>
      <c r="H1593" s="832" t="s">
        <v>2721</v>
      </c>
      <c r="I1593" s="841"/>
      <c r="J1593" s="841" t="s">
        <v>730</v>
      </c>
      <c r="K1593" s="841">
        <v>5</v>
      </c>
      <c r="L1593" s="841" t="s">
        <v>731</v>
      </c>
      <c r="M1593" s="841">
        <v>43600</v>
      </c>
      <c r="N1593" s="841" t="s">
        <v>742</v>
      </c>
      <c r="O1593" s="841">
        <v>122380</v>
      </c>
      <c r="P1593" s="841">
        <v>78780</v>
      </c>
      <c r="Q1593" s="841">
        <v>17610</v>
      </c>
      <c r="R1593" s="841">
        <v>22610</v>
      </c>
      <c r="S1593" s="841"/>
      <c r="T1593" s="841"/>
      <c r="U1593" s="841"/>
      <c r="V1593" s="841" t="s">
        <v>1003</v>
      </c>
      <c r="W1593" s="841">
        <v>2</v>
      </c>
      <c r="X1593" s="841"/>
    </row>
    <row r="1594" spans="1:24" ht="12.75" customHeight="1">
      <c r="A1594" s="841">
        <v>1912</v>
      </c>
      <c r="B1594" s="841">
        <v>2839</v>
      </c>
      <c r="C1594" s="841" t="s">
        <v>1429</v>
      </c>
      <c r="D1594" s="841" t="s">
        <v>923</v>
      </c>
      <c r="E1594" s="841">
        <v>44383</v>
      </c>
      <c r="F1594" s="841" t="s">
        <v>102</v>
      </c>
      <c r="G1594" s="841" t="s">
        <v>2722</v>
      </c>
      <c r="H1594" s="832" t="s">
        <v>2723</v>
      </c>
      <c r="I1594" s="841"/>
      <c r="J1594" s="841" t="s">
        <v>730</v>
      </c>
      <c r="K1594" s="841">
        <v>2</v>
      </c>
      <c r="L1594" s="841" t="s">
        <v>1116</v>
      </c>
      <c r="M1594" s="841">
        <v>43600</v>
      </c>
      <c r="N1594" s="841" t="s">
        <v>732</v>
      </c>
      <c r="O1594" s="841">
        <v>94980</v>
      </c>
      <c r="P1594" s="841">
        <v>51380</v>
      </c>
      <c r="Q1594" s="841">
        <v>9180</v>
      </c>
      <c r="R1594" s="841">
        <v>8350</v>
      </c>
      <c r="S1594" s="841"/>
      <c r="T1594" s="841"/>
      <c r="U1594" s="841"/>
      <c r="V1594" s="841" t="s">
        <v>1003</v>
      </c>
      <c r="W1594" s="841">
        <v>51</v>
      </c>
      <c r="X1594" s="841"/>
    </row>
    <row r="1595" spans="1:24" ht="12.75" customHeight="1">
      <c r="A1595" s="841">
        <v>1335</v>
      </c>
      <c r="B1595" s="841">
        <v>2832</v>
      </c>
      <c r="C1595" s="841" t="s">
        <v>1017</v>
      </c>
      <c r="D1595" s="841" t="s">
        <v>775</v>
      </c>
      <c r="E1595" s="841">
        <v>44384</v>
      </c>
      <c r="F1595" s="841" t="s">
        <v>102</v>
      </c>
      <c r="G1595" s="841" t="s">
        <v>2724</v>
      </c>
      <c r="H1595" s="832" t="s">
        <v>2725</v>
      </c>
      <c r="I1595" s="841"/>
      <c r="J1595" s="841" t="s">
        <v>730</v>
      </c>
      <c r="K1595" s="841">
        <v>2</v>
      </c>
      <c r="L1595" s="841" t="s">
        <v>731</v>
      </c>
      <c r="M1595" s="841">
        <v>43600</v>
      </c>
      <c r="N1595" s="841" t="s">
        <v>769</v>
      </c>
      <c r="O1595" s="841">
        <v>101540</v>
      </c>
      <c r="P1595" s="841">
        <v>57940</v>
      </c>
      <c r="Q1595" s="841">
        <v>17610</v>
      </c>
      <c r="R1595" s="841">
        <v>22610</v>
      </c>
      <c r="S1595" s="841"/>
      <c r="T1595" s="841"/>
      <c r="U1595" s="841"/>
      <c r="V1595" s="841" t="s">
        <v>1003</v>
      </c>
      <c r="W1595" s="841">
        <v>3</v>
      </c>
      <c r="X1595" s="841"/>
    </row>
    <row r="1596" spans="1:24" ht="12.75" customHeight="1">
      <c r="A1596" s="841">
        <v>1125</v>
      </c>
      <c r="B1596" s="841">
        <v>2807</v>
      </c>
      <c r="C1596" s="841" t="s">
        <v>739</v>
      </c>
      <c r="D1596" s="841" t="s">
        <v>740</v>
      </c>
      <c r="E1596" s="841">
        <v>44393</v>
      </c>
      <c r="F1596" s="841" t="s">
        <v>102</v>
      </c>
      <c r="G1596" s="841" t="s">
        <v>2726</v>
      </c>
      <c r="H1596" s="832" t="s">
        <v>2727</v>
      </c>
      <c r="I1596" s="841"/>
      <c r="J1596" s="841" t="s">
        <v>730</v>
      </c>
      <c r="K1596" s="841">
        <v>5</v>
      </c>
      <c r="L1596" s="841" t="s">
        <v>731</v>
      </c>
      <c r="M1596" s="841">
        <v>43600</v>
      </c>
      <c r="N1596" s="841" t="s">
        <v>742</v>
      </c>
      <c r="O1596" s="841">
        <v>122380</v>
      </c>
      <c r="P1596" s="841">
        <v>78780</v>
      </c>
      <c r="Q1596" s="841">
        <v>17610</v>
      </c>
      <c r="R1596" s="841">
        <v>22610</v>
      </c>
      <c r="S1596" s="841"/>
      <c r="T1596" s="841"/>
      <c r="U1596" s="841"/>
      <c r="V1596" s="841" t="s">
        <v>1003</v>
      </c>
      <c r="W1596" s="841">
        <v>1</v>
      </c>
      <c r="X1596" s="841"/>
    </row>
    <row r="1597" spans="1:24" ht="12.75" customHeight="1">
      <c r="A1597" s="841">
        <v>1912</v>
      </c>
      <c r="B1597" s="841">
        <v>2839</v>
      </c>
      <c r="C1597" s="841" t="s">
        <v>1429</v>
      </c>
      <c r="D1597" s="841" t="s">
        <v>923</v>
      </c>
      <c r="E1597" s="841">
        <v>44396</v>
      </c>
      <c r="F1597" s="841" t="s">
        <v>102</v>
      </c>
      <c r="G1597" s="841" t="s">
        <v>2728</v>
      </c>
      <c r="H1597" s="832" t="s">
        <v>2729</v>
      </c>
      <c r="I1597" s="841"/>
      <c r="J1597" s="841" t="s">
        <v>730</v>
      </c>
      <c r="K1597" s="841">
        <v>3</v>
      </c>
      <c r="L1597" s="841" t="s">
        <v>731</v>
      </c>
      <c r="M1597" s="841">
        <v>43600</v>
      </c>
      <c r="N1597" s="841" t="s">
        <v>732</v>
      </c>
      <c r="O1597" s="841">
        <v>94980</v>
      </c>
      <c r="P1597" s="841">
        <v>51380</v>
      </c>
      <c r="Q1597" s="841">
        <v>9180</v>
      </c>
      <c r="R1597" s="841">
        <v>8350</v>
      </c>
      <c r="S1597" s="841"/>
      <c r="T1597" s="841"/>
      <c r="U1597" s="841"/>
      <c r="V1597" s="841" t="s">
        <v>1003</v>
      </c>
      <c r="W1597" s="841">
        <v>18</v>
      </c>
      <c r="X1597" s="841"/>
    </row>
    <row r="1598" spans="1:24" ht="12.75" customHeight="1">
      <c r="A1598" s="841">
        <v>1034</v>
      </c>
      <c r="B1598" s="841">
        <v>2823</v>
      </c>
      <c r="C1598" s="841" t="s">
        <v>856</v>
      </c>
      <c r="D1598" s="841" t="s">
        <v>974</v>
      </c>
      <c r="E1598" s="841">
        <v>44400</v>
      </c>
      <c r="F1598" s="841" t="s">
        <v>102</v>
      </c>
      <c r="G1598" s="841" t="s">
        <v>2730</v>
      </c>
      <c r="H1598" s="832" t="s">
        <v>2731</v>
      </c>
      <c r="I1598" s="841"/>
      <c r="J1598" s="841" t="s">
        <v>730</v>
      </c>
      <c r="K1598" s="841">
        <v>5</v>
      </c>
      <c r="L1598" s="841" t="s">
        <v>731</v>
      </c>
      <c r="M1598" s="841">
        <v>43600</v>
      </c>
      <c r="N1598" s="841" t="s">
        <v>747</v>
      </c>
      <c r="O1598" s="841">
        <v>109600</v>
      </c>
      <c r="P1598" s="841">
        <v>66000</v>
      </c>
      <c r="Q1598" s="841">
        <v>17610</v>
      </c>
      <c r="R1598" s="841">
        <v>22610</v>
      </c>
      <c r="S1598" s="841"/>
      <c r="T1598" s="841"/>
      <c r="U1598" s="841"/>
      <c r="V1598" s="841" t="s">
        <v>1003</v>
      </c>
      <c r="W1598" s="841">
        <v>2</v>
      </c>
      <c r="X1598" s="841"/>
    </row>
    <row r="1599" spans="1:24" ht="12.75" customHeight="1">
      <c r="A1599" s="841">
        <v>1110</v>
      </c>
      <c r="B1599" s="841">
        <v>2836</v>
      </c>
      <c r="C1599" s="841" t="s">
        <v>1030</v>
      </c>
      <c r="D1599" s="841" t="s">
        <v>1031</v>
      </c>
      <c r="E1599" s="841">
        <v>44415</v>
      </c>
      <c r="F1599" s="841" t="s">
        <v>102</v>
      </c>
      <c r="G1599" s="841" t="s">
        <v>2732</v>
      </c>
      <c r="H1599" s="832" t="s">
        <v>2733</v>
      </c>
      <c r="I1599" s="841"/>
      <c r="J1599" s="841" t="s">
        <v>730</v>
      </c>
      <c r="K1599" s="841">
        <v>5</v>
      </c>
      <c r="L1599" s="841" t="s">
        <v>731</v>
      </c>
      <c r="M1599" s="841">
        <v>43600</v>
      </c>
      <c r="N1599" s="841" t="s">
        <v>1034</v>
      </c>
      <c r="O1599" s="841">
        <v>210090</v>
      </c>
      <c r="P1599" s="841">
        <v>166490</v>
      </c>
      <c r="Q1599" s="841">
        <v>17610</v>
      </c>
      <c r="R1599" s="841">
        <v>22610</v>
      </c>
      <c r="S1599" s="841"/>
      <c r="T1599" s="841"/>
      <c r="U1599" s="841"/>
      <c r="V1599" s="841" t="s">
        <v>1003</v>
      </c>
      <c r="W1599" s="841">
        <v>3</v>
      </c>
      <c r="X1599" s="841"/>
    </row>
    <row r="1600" spans="1:24" ht="12.75" customHeight="1">
      <c r="A1600" s="841">
        <v>1235</v>
      </c>
      <c r="B1600" s="841">
        <v>2824</v>
      </c>
      <c r="C1600" s="841" t="s">
        <v>1097</v>
      </c>
      <c r="D1600" s="841" t="s">
        <v>946</v>
      </c>
      <c r="E1600" s="841">
        <v>44422</v>
      </c>
      <c r="F1600" s="841" t="s">
        <v>102</v>
      </c>
      <c r="G1600" s="841" t="s">
        <v>2734</v>
      </c>
      <c r="H1600" s="832" t="s">
        <v>2735</v>
      </c>
      <c r="I1600" s="841"/>
      <c r="J1600" s="841" t="s">
        <v>730</v>
      </c>
      <c r="K1600" s="841">
        <v>5</v>
      </c>
      <c r="L1600" s="841" t="s">
        <v>731</v>
      </c>
      <c r="M1600" s="841">
        <v>43600</v>
      </c>
      <c r="N1600" s="841" t="s">
        <v>817</v>
      </c>
      <c r="O1600" s="841">
        <v>164010</v>
      </c>
      <c r="P1600" s="841">
        <v>120410</v>
      </c>
      <c r="Q1600" s="841">
        <v>21500</v>
      </c>
      <c r="R1600" s="841">
        <v>37020</v>
      </c>
      <c r="S1600" s="841"/>
      <c r="T1600" s="841"/>
      <c r="U1600" s="841"/>
      <c r="V1600" s="841" t="s">
        <v>1003</v>
      </c>
      <c r="W1600" s="841">
        <v>3</v>
      </c>
      <c r="X1600" s="841"/>
    </row>
    <row r="1601" spans="1:24" ht="12.75" customHeight="1">
      <c r="A1601" s="841">
        <v>1235</v>
      </c>
      <c r="B1601" s="841">
        <v>2824</v>
      </c>
      <c r="C1601" s="841" t="s">
        <v>1097</v>
      </c>
      <c r="D1601" s="841" t="s">
        <v>946</v>
      </c>
      <c r="E1601" s="841">
        <v>44423</v>
      </c>
      <c r="F1601" s="841" t="s">
        <v>102</v>
      </c>
      <c r="G1601" s="841" t="s">
        <v>2736</v>
      </c>
      <c r="H1601" s="832" t="s">
        <v>2735</v>
      </c>
      <c r="I1601" s="841"/>
      <c r="J1601" s="841" t="s">
        <v>730</v>
      </c>
      <c r="K1601" s="841">
        <v>5</v>
      </c>
      <c r="L1601" s="841" t="s">
        <v>731</v>
      </c>
      <c r="M1601" s="841">
        <v>43600</v>
      </c>
      <c r="N1601" s="841" t="s">
        <v>817</v>
      </c>
      <c r="O1601" s="841">
        <v>164010</v>
      </c>
      <c r="P1601" s="841">
        <v>120410</v>
      </c>
      <c r="Q1601" s="841">
        <v>21500</v>
      </c>
      <c r="R1601" s="841">
        <v>37020</v>
      </c>
      <c r="S1601" s="841"/>
      <c r="T1601" s="841"/>
      <c r="U1601" s="841"/>
      <c r="V1601" s="841" t="s">
        <v>1003</v>
      </c>
      <c r="W1601" s="841">
        <v>3</v>
      </c>
      <c r="X1601" s="841"/>
    </row>
    <row r="1602" spans="1:24" ht="12.75" customHeight="1">
      <c r="A1602" s="841">
        <v>1235</v>
      </c>
      <c r="B1602" s="841">
        <v>2824</v>
      </c>
      <c r="C1602" s="841" t="s">
        <v>1097</v>
      </c>
      <c r="D1602" s="841" t="s">
        <v>946</v>
      </c>
      <c r="E1602" s="841">
        <v>44424</v>
      </c>
      <c r="F1602" s="841" t="s">
        <v>102</v>
      </c>
      <c r="G1602" s="841" t="s">
        <v>2737</v>
      </c>
      <c r="H1602" s="832" t="s">
        <v>2735</v>
      </c>
      <c r="I1602" s="841"/>
      <c r="J1602" s="841" t="s">
        <v>730</v>
      </c>
      <c r="K1602" s="841">
        <v>5</v>
      </c>
      <c r="L1602" s="841" t="s">
        <v>731</v>
      </c>
      <c r="M1602" s="841">
        <v>43600</v>
      </c>
      <c r="N1602" s="841" t="s">
        <v>817</v>
      </c>
      <c r="O1602" s="841">
        <v>164010</v>
      </c>
      <c r="P1602" s="841">
        <v>120410</v>
      </c>
      <c r="Q1602" s="841">
        <v>21500</v>
      </c>
      <c r="R1602" s="841">
        <v>37020</v>
      </c>
      <c r="S1602" s="841"/>
      <c r="T1602" s="841"/>
      <c r="U1602" s="841"/>
      <c r="V1602" s="841" t="s">
        <v>1003</v>
      </c>
      <c r="W1602" s="841">
        <v>3</v>
      </c>
      <c r="X1602" s="841"/>
    </row>
    <row r="1603" spans="1:24" ht="12.75" customHeight="1">
      <c r="A1603" s="841">
        <v>1235</v>
      </c>
      <c r="B1603" s="841">
        <v>2822</v>
      </c>
      <c r="C1603" s="841" t="s">
        <v>1414</v>
      </c>
      <c r="D1603" s="841" t="s">
        <v>946</v>
      </c>
      <c r="E1603" s="841">
        <v>44430</v>
      </c>
      <c r="F1603" s="841" t="s">
        <v>102</v>
      </c>
      <c r="G1603" s="841" t="s">
        <v>2738</v>
      </c>
      <c r="H1603" s="832" t="s">
        <v>2735</v>
      </c>
      <c r="I1603" s="841"/>
      <c r="J1603" s="841" t="s">
        <v>730</v>
      </c>
      <c r="K1603" s="841">
        <v>5</v>
      </c>
      <c r="L1603" s="841" t="s">
        <v>731</v>
      </c>
      <c r="M1603" s="841">
        <v>43600</v>
      </c>
      <c r="N1603" s="841" t="s">
        <v>1391</v>
      </c>
      <c r="O1603" s="841">
        <v>283820</v>
      </c>
      <c r="P1603" s="841">
        <v>240220</v>
      </c>
      <c r="Q1603" s="841">
        <v>21500</v>
      </c>
      <c r="R1603" s="841">
        <v>37020</v>
      </c>
      <c r="S1603" s="841"/>
      <c r="T1603" s="841"/>
      <c r="U1603" s="841"/>
      <c r="V1603" s="841" t="s">
        <v>1003</v>
      </c>
      <c r="W1603" s="841">
        <v>3</v>
      </c>
      <c r="X1603" s="841"/>
    </row>
    <row r="1604" spans="1:24" ht="12.75" customHeight="1">
      <c r="A1604" s="841">
        <v>1890</v>
      </c>
      <c r="B1604" s="841">
        <v>2840</v>
      </c>
      <c r="C1604" s="841" t="s">
        <v>726</v>
      </c>
      <c r="D1604" s="841" t="s">
        <v>946</v>
      </c>
      <c r="E1604" s="841">
        <v>44434</v>
      </c>
      <c r="F1604" s="841" t="s">
        <v>102</v>
      </c>
      <c r="G1604" s="841" t="s">
        <v>2739</v>
      </c>
      <c r="H1604" s="832" t="s">
        <v>2639</v>
      </c>
      <c r="I1604" s="841"/>
      <c r="J1604" s="841" t="s">
        <v>730</v>
      </c>
      <c r="K1604" s="841">
        <v>2</v>
      </c>
      <c r="L1604" s="841" t="s">
        <v>731</v>
      </c>
      <c r="M1604" s="841">
        <v>43600</v>
      </c>
      <c r="N1604" s="841" t="s">
        <v>732</v>
      </c>
      <c r="O1604" s="841">
        <v>94980</v>
      </c>
      <c r="P1604" s="841">
        <v>51380</v>
      </c>
      <c r="Q1604" s="841">
        <v>12420</v>
      </c>
      <c r="R1604" s="841">
        <v>12530</v>
      </c>
      <c r="S1604" s="841"/>
      <c r="T1604" s="841"/>
      <c r="U1604" s="841"/>
      <c r="V1604" s="841" t="s">
        <v>1003</v>
      </c>
      <c r="W1604" s="841">
        <v>2</v>
      </c>
      <c r="X1604" s="841"/>
    </row>
    <row r="1605" spans="1:24" ht="12.75" customHeight="1">
      <c r="A1605" s="841">
        <v>1570</v>
      </c>
      <c r="B1605" s="841">
        <v>2801</v>
      </c>
      <c r="C1605" s="841" t="s">
        <v>1271</v>
      </c>
      <c r="D1605" s="841" t="s">
        <v>1112</v>
      </c>
      <c r="E1605" s="841">
        <v>44437</v>
      </c>
      <c r="F1605" s="841" t="s">
        <v>102</v>
      </c>
      <c r="G1605" s="841" t="s">
        <v>2740</v>
      </c>
      <c r="H1605" s="832" t="s">
        <v>2296</v>
      </c>
      <c r="I1605" s="841"/>
      <c r="J1605" s="841" t="s">
        <v>730</v>
      </c>
      <c r="K1605" s="841">
        <v>5</v>
      </c>
      <c r="L1605" s="841" t="s">
        <v>731</v>
      </c>
      <c r="M1605" s="841">
        <v>43600</v>
      </c>
      <c r="N1605" s="841" t="s">
        <v>817</v>
      </c>
      <c r="O1605" s="841">
        <v>164010</v>
      </c>
      <c r="P1605" s="841">
        <v>120410</v>
      </c>
      <c r="Q1605" s="841">
        <v>17610</v>
      </c>
      <c r="R1605" s="841">
        <v>22610</v>
      </c>
      <c r="S1605" s="841"/>
      <c r="T1605" s="841"/>
      <c r="U1605" s="841"/>
      <c r="V1605" s="841" t="s">
        <v>1003</v>
      </c>
      <c r="W1605" s="841">
        <v>1</v>
      </c>
      <c r="X1605" s="841"/>
    </row>
    <row r="1606" spans="1:24" ht="12.75" customHeight="1">
      <c r="A1606" s="841">
        <v>1125</v>
      </c>
      <c r="B1606" s="841">
        <v>2822</v>
      </c>
      <c r="C1606" s="841" t="s">
        <v>1414</v>
      </c>
      <c r="D1606" s="841" t="s">
        <v>1112</v>
      </c>
      <c r="E1606" s="841">
        <v>44438</v>
      </c>
      <c r="F1606" s="841" t="s">
        <v>102</v>
      </c>
      <c r="G1606" s="841" t="s">
        <v>2741</v>
      </c>
      <c r="H1606" s="832" t="s">
        <v>2733</v>
      </c>
      <c r="I1606" s="841"/>
      <c r="J1606" s="841" t="s">
        <v>730</v>
      </c>
      <c r="K1606" s="841">
        <v>10</v>
      </c>
      <c r="L1606" s="841" t="s">
        <v>731</v>
      </c>
      <c r="M1606" s="841">
        <v>43600</v>
      </c>
      <c r="N1606" s="841" t="s">
        <v>1391</v>
      </c>
      <c r="O1606" s="841">
        <v>283820</v>
      </c>
      <c r="P1606" s="841">
        <v>240220</v>
      </c>
      <c r="Q1606" s="841">
        <v>17610</v>
      </c>
      <c r="R1606" s="841">
        <v>22610</v>
      </c>
      <c r="S1606" s="841"/>
      <c r="T1606" s="841"/>
      <c r="U1606" s="841"/>
      <c r="V1606" s="841" t="s">
        <v>1003</v>
      </c>
      <c r="W1606" s="841">
        <v>2</v>
      </c>
      <c r="X1606" s="841"/>
    </row>
    <row r="1607" spans="1:24" ht="12.75" customHeight="1">
      <c r="A1607" s="841">
        <v>1890</v>
      </c>
      <c r="B1607" s="841">
        <v>2840</v>
      </c>
      <c r="C1607" s="841" t="s">
        <v>726</v>
      </c>
      <c r="D1607" s="841" t="s">
        <v>946</v>
      </c>
      <c r="E1607" s="841">
        <v>44443</v>
      </c>
      <c r="F1607" s="841" t="s">
        <v>102</v>
      </c>
      <c r="G1607" s="841" t="s">
        <v>2742</v>
      </c>
      <c r="H1607" s="832" t="s">
        <v>2743</v>
      </c>
      <c r="I1607" s="841"/>
      <c r="J1607" s="841" t="s">
        <v>730</v>
      </c>
      <c r="K1607" s="841">
        <v>5</v>
      </c>
      <c r="L1607" s="841" t="s">
        <v>731</v>
      </c>
      <c r="M1607" s="841">
        <v>43600</v>
      </c>
      <c r="N1607" s="841" t="s">
        <v>732</v>
      </c>
      <c r="O1607" s="841">
        <v>94980</v>
      </c>
      <c r="P1607" s="841">
        <v>51380</v>
      </c>
      <c r="Q1607" s="841">
        <v>12420</v>
      </c>
      <c r="R1607" s="841">
        <v>12530</v>
      </c>
      <c r="S1607" s="841"/>
      <c r="T1607" s="841"/>
      <c r="U1607" s="841"/>
      <c r="V1607" s="841" t="s">
        <v>1003</v>
      </c>
      <c r="W1607" s="841">
        <v>4</v>
      </c>
      <c r="X1607" s="841"/>
    </row>
    <row r="1608" spans="1:24" ht="12.75" customHeight="1">
      <c r="A1608" s="841">
        <v>1235</v>
      </c>
      <c r="B1608" s="841">
        <v>2824</v>
      </c>
      <c r="C1608" s="841" t="s">
        <v>1097</v>
      </c>
      <c r="D1608" s="841" t="s">
        <v>946</v>
      </c>
      <c r="E1608" s="841">
        <v>44446</v>
      </c>
      <c r="F1608" s="841" t="s">
        <v>102</v>
      </c>
      <c r="G1608" s="841" t="s">
        <v>2744</v>
      </c>
      <c r="H1608" s="832" t="s">
        <v>2743</v>
      </c>
      <c r="I1608" s="841"/>
      <c r="J1608" s="841" t="s">
        <v>730</v>
      </c>
      <c r="K1608" s="841">
        <v>10</v>
      </c>
      <c r="L1608" s="841" t="s">
        <v>731</v>
      </c>
      <c r="M1608" s="841">
        <v>43600</v>
      </c>
      <c r="N1608" s="841" t="s">
        <v>817</v>
      </c>
      <c r="O1608" s="841">
        <v>164010</v>
      </c>
      <c r="P1608" s="841">
        <v>120410</v>
      </c>
      <c r="Q1608" s="841">
        <v>21500</v>
      </c>
      <c r="R1608" s="841">
        <v>37020</v>
      </c>
      <c r="S1608" s="841"/>
      <c r="T1608" s="841"/>
      <c r="U1608" s="841"/>
      <c r="V1608" s="841" t="s">
        <v>1003</v>
      </c>
      <c r="W1608" s="841">
        <v>4</v>
      </c>
      <c r="X1608" s="841"/>
    </row>
    <row r="1609" spans="1:24" ht="12.75" customHeight="1">
      <c r="A1609" s="841">
        <v>1110</v>
      </c>
      <c r="B1609" s="841">
        <v>2836</v>
      </c>
      <c r="C1609" s="841" t="s">
        <v>1030</v>
      </c>
      <c r="D1609" s="841" t="s">
        <v>1031</v>
      </c>
      <c r="E1609" s="841">
        <v>44455</v>
      </c>
      <c r="F1609" s="841" t="s">
        <v>102</v>
      </c>
      <c r="G1609" s="841" t="s">
        <v>2745</v>
      </c>
      <c r="H1609" s="832" t="s">
        <v>2746</v>
      </c>
      <c r="I1609" s="841"/>
      <c r="J1609" s="841" t="s">
        <v>730</v>
      </c>
      <c r="K1609" s="841">
        <v>10</v>
      </c>
      <c r="L1609" s="841" t="s">
        <v>731</v>
      </c>
      <c r="M1609" s="841">
        <v>43600</v>
      </c>
      <c r="N1609" s="841" t="s">
        <v>1034</v>
      </c>
      <c r="O1609" s="841">
        <v>210090</v>
      </c>
      <c r="P1609" s="841">
        <v>166490</v>
      </c>
      <c r="Q1609" s="841">
        <v>17610</v>
      </c>
      <c r="R1609" s="841">
        <v>22610</v>
      </c>
      <c r="S1609" s="841"/>
      <c r="T1609" s="841"/>
      <c r="U1609" s="841"/>
      <c r="V1609" s="841" t="s">
        <v>1003</v>
      </c>
      <c r="W1609" s="841">
        <v>4</v>
      </c>
      <c r="X1609" s="841"/>
    </row>
    <row r="1610" spans="1:24" ht="12.75" customHeight="1">
      <c r="A1610" s="841">
        <v>1110</v>
      </c>
      <c r="B1610" s="841">
        <v>2836</v>
      </c>
      <c r="C1610" s="841" t="s">
        <v>1030</v>
      </c>
      <c r="D1610" s="841" t="s">
        <v>1031</v>
      </c>
      <c r="E1610" s="841">
        <v>44462</v>
      </c>
      <c r="F1610" s="841" t="s">
        <v>102</v>
      </c>
      <c r="G1610" s="841" t="s">
        <v>2747</v>
      </c>
      <c r="H1610" s="832" t="s">
        <v>2746</v>
      </c>
      <c r="I1610" s="841"/>
      <c r="J1610" s="841" t="s">
        <v>730</v>
      </c>
      <c r="K1610" s="841">
        <v>10</v>
      </c>
      <c r="L1610" s="841" t="s">
        <v>731</v>
      </c>
      <c r="M1610" s="841">
        <v>43600</v>
      </c>
      <c r="N1610" s="841" t="s">
        <v>1034</v>
      </c>
      <c r="O1610" s="841">
        <v>210090</v>
      </c>
      <c r="P1610" s="841">
        <v>166490</v>
      </c>
      <c r="Q1610" s="841">
        <v>17610</v>
      </c>
      <c r="R1610" s="841">
        <v>22610</v>
      </c>
      <c r="S1610" s="841"/>
      <c r="T1610" s="841"/>
      <c r="U1610" s="841"/>
      <c r="V1610" s="841" t="s">
        <v>1003</v>
      </c>
      <c r="W1610" s="841">
        <v>4</v>
      </c>
      <c r="X1610" s="841"/>
    </row>
    <row r="1611" spans="1:24" ht="12.75" customHeight="1">
      <c r="A1611" s="841">
        <v>1380</v>
      </c>
      <c r="B1611" s="841">
        <v>2803</v>
      </c>
      <c r="C1611" s="841" t="s">
        <v>945</v>
      </c>
      <c r="D1611" s="841" t="s">
        <v>946</v>
      </c>
      <c r="E1611" s="841">
        <v>44465</v>
      </c>
      <c r="F1611" s="841" t="s">
        <v>102</v>
      </c>
      <c r="G1611" s="841" t="s">
        <v>2748</v>
      </c>
      <c r="H1611" s="832" t="s">
        <v>2743</v>
      </c>
      <c r="I1611" s="841"/>
      <c r="J1611" s="841" t="s">
        <v>730</v>
      </c>
      <c r="K1611" s="841">
        <v>1</v>
      </c>
      <c r="L1611" s="841" t="s">
        <v>731</v>
      </c>
      <c r="M1611" s="841">
        <v>43600</v>
      </c>
      <c r="N1611" s="841" t="s">
        <v>742</v>
      </c>
      <c r="O1611" s="841">
        <v>122380</v>
      </c>
      <c r="P1611" s="841">
        <v>78780</v>
      </c>
      <c r="Q1611" s="841">
        <v>17610</v>
      </c>
      <c r="R1611" s="841">
        <v>17000</v>
      </c>
      <c r="S1611" s="841"/>
      <c r="T1611" s="841"/>
      <c r="U1611" s="841"/>
      <c r="V1611" s="841" t="s">
        <v>1003</v>
      </c>
      <c r="W1611" s="841">
        <v>15</v>
      </c>
      <c r="X1611" s="841"/>
    </row>
    <row r="1612" spans="1:24" ht="12.75" customHeight="1">
      <c r="A1612" s="841">
        <v>1350</v>
      </c>
      <c r="B1612" s="841">
        <v>2833</v>
      </c>
      <c r="C1612" s="841" t="s">
        <v>1466</v>
      </c>
      <c r="D1612" s="841" t="s">
        <v>946</v>
      </c>
      <c r="E1612" s="841">
        <v>44466</v>
      </c>
      <c r="F1612" s="841" t="s">
        <v>102</v>
      </c>
      <c r="G1612" s="841" t="s">
        <v>2749</v>
      </c>
      <c r="H1612" s="832" t="s">
        <v>2750</v>
      </c>
      <c r="I1612" s="841"/>
      <c r="J1612" s="841" t="s">
        <v>730</v>
      </c>
      <c r="K1612" s="841">
        <v>3</v>
      </c>
      <c r="L1612" s="841" t="s">
        <v>731</v>
      </c>
      <c r="M1612" s="841">
        <v>43600</v>
      </c>
      <c r="N1612" s="841" t="s">
        <v>843</v>
      </c>
      <c r="O1612" s="841">
        <v>149210</v>
      </c>
      <c r="P1612" s="841">
        <v>105610</v>
      </c>
      <c r="Q1612" s="841">
        <v>17610</v>
      </c>
      <c r="R1612" s="841">
        <v>17000</v>
      </c>
      <c r="S1612" s="841"/>
      <c r="T1612" s="841"/>
      <c r="U1612" s="841"/>
      <c r="V1612" s="841" t="s">
        <v>1003</v>
      </c>
      <c r="W1612" s="841">
        <v>6</v>
      </c>
      <c r="X1612" s="841"/>
    </row>
    <row r="1613" spans="1:24" ht="12.75" customHeight="1">
      <c r="A1613" s="841">
        <v>1350</v>
      </c>
      <c r="B1613" s="841">
        <v>2833</v>
      </c>
      <c r="C1613" s="841" t="s">
        <v>1466</v>
      </c>
      <c r="D1613" s="841" t="s">
        <v>946</v>
      </c>
      <c r="E1613" s="841">
        <v>44467</v>
      </c>
      <c r="F1613" s="841" t="s">
        <v>102</v>
      </c>
      <c r="G1613" s="841" t="s">
        <v>2751</v>
      </c>
      <c r="H1613" s="832" t="s">
        <v>2743</v>
      </c>
      <c r="I1613" s="841"/>
      <c r="J1613" s="841" t="s">
        <v>730</v>
      </c>
      <c r="K1613" s="841">
        <v>1</v>
      </c>
      <c r="L1613" s="841" t="s">
        <v>731</v>
      </c>
      <c r="M1613" s="841">
        <v>43600</v>
      </c>
      <c r="N1613" s="841" t="s">
        <v>843</v>
      </c>
      <c r="O1613" s="841">
        <v>149210</v>
      </c>
      <c r="P1613" s="841">
        <v>105610</v>
      </c>
      <c r="Q1613" s="841">
        <v>17610</v>
      </c>
      <c r="R1613" s="841">
        <v>17000</v>
      </c>
      <c r="S1613" s="841"/>
      <c r="T1613" s="841"/>
      <c r="U1613" s="841"/>
      <c r="V1613" s="841" t="s">
        <v>1003</v>
      </c>
      <c r="W1613" s="841">
        <v>4</v>
      </c>
      <c r="X1613" s="841"/>
    </row>
    <row r="1614" spans="1:24" ht="12.75" customHeight="1">
      <c r="A1614" s="841">
        <v>1350</v>
      </c>
      <c r="B1614" s="841">
        <v>2833</v>
      </c>
      <c r="C1614" s="841" t="s">
        <v>1466</v>
      </c>
      <c r="D1614" s="841" t="s">
        <v>946</v>
      </c>
      <c r="E1614" s="841">
        <v>44469</v>
      </c>
      <c r="F1614" s="841" t="s">
        <v>102</v>
      </c>
      <c r="G1614" s="841" t="s">
        <v>2752</v>
      </c>
      <c r="H1614" s="832" t="s">
        <v>2743</v>
      </c>
      <c r="I1614" s="841"/>
      <c r="J1614" s="841" t="s">
        <v>730</v>
      </c>
      <c r="K1614" s="841">
        <v>3</v>
      </c>
      <c r="L1614" s="841" t="s">
        <v>731</v>
      </c>
      <c r="M1614" s="841">
        <v>43600</v>
      </c>
      <c r="N1614" s="841" t="s">
        <v>843</v>
      </c>
      <c r="O1614" s="841">
        <v>149210</v>
      </c>
      <c r="P1614" s="841">
        <v>105610</v>
      </c>
      <c r="Q1614" s="841">
        <v>17610</v>
      </c>
      <c r="R1614" s="841">
        <v>17000</v>
      </c>
      <c r="S1614" s="841"/>
      <c r="T1614" s="841"/>
      <c r="U1614" s="841"/>
      <c r="V1614" s="841" t="s">
        <v>1003</v>
      </c>
      <c r="W1614" s="841">
        <v>3</v>
      </c>
      <c r="X1614" s="841"/>
    </row>
    <row r="1615" spans="1:24" ht="12.75" customHeight="1">
      <c r="A1615" s="841">
        <v>1350</v>
      </c>
      <c r="B1615" s="841">
        <v>2803</v>
      </c>
      <c r="C1615" s="841" t="s">
        <v>945</v>
      </c>
      <c r="D1615" s="841" t="s">
        <v>946</v>
      </c>
      <c r="E1615" s="841">
        <v>44472</v>
      </c>
      <c r="F1615" s="841" t="s">
        <v>102</v>
      </c>
      <c r="G1615" s="841" t="s">
        <v>2753</v>
      </c>
      <c r="H1615" s="832" t="s">
        <v>2750</v>
      </c>
      <c r="I1615" s="841"/>
      <c r="J1615" s="841" t="s">
        <v>730</v>
      </c>
      <c r="K1615" s="841">
        <v>2</v>
      </c>
      <c r="L1615" s="841" t="s">
        <v>731</v>
      </c>
      <c r="M1615" s="841">
        <v>43600</v>
      </c>
      <c r="N1615" s="841" t="s">
        <v>742</v>
      </c>
      <c r="O1615" s="841">
        <v>122380</v>
      </c>
      <c r="P1615" s="841">
        <v>78780</v>
      </c>
      <c r="Q1615" s="841">
        <v>17610</v>
      </c>
      <c r="R1615" s="841">
        <v>17000</v>
      </c>
      <c r="S1615" s="841"/>
      <c r="T1615" s="841"/>
      <c r="U1615" s="841"/>
      <c r="V1615" s="841" t="s">
        <v>1003</v>
      </c>
      <c r="W1615" s="841">
        <v>3</v>
      </c>
      <c r="X1615" s="841"/>
    </row>
    <row r="1616" spans="1:24" ht="12.75" customHeight="1">
      <c r="A1616" s="841">
        <v>1952</v>
      </c>
      <c r="B1616" s="841">
        <v>2839</v>
      </c>
      <c r="C1616" s="841" t="s">
        <v>1429</v>
      </c>
      <c r="D1616" s="841" t="s">
        <v>923</v>
      </c>
      <c r="E1616" s="841">
        <v>44478</v>
      </c>
      <c r="F1616" s="841" t="s">
        <v>102</v>
      </c>
      <c r="G1616" s="841" t="s">
        <v>2754</v>
      </c>
      <c r="H1616" s="832" t="s">
        <v>2755</v>
      </c>
      <c r="I1616" s="841"/>
      <c r="J1616" s="841" t="s">
        <v>730</v>
      </c>
      <c r="K1616" s="841">
        <v>1</v>
      </c>
      <c r="L1616" s="841" t="s">
        <v>731</v>
      </c>
      <c r="M1616" s="841">
        <v>43600</v>
      </c>
      <c r="N1616" s="841" t="s">
        <v>732</v>
      </c>
      <c r="O1616" s="841">
        <v>94980</v>
      </c>
      <c r="P1616" s="841">
        <v>51380</v>
      </c>
      <c r="Q1616" s="841">
        <v>9180</v>
      </c>
      <c r="R1616" s="841">
        <v>8350</v>
      </c>
      <c r="S1616" s="841"/>
      <c r="T1616" s="841"/>
      <c r="U1616" s="841"/>
      <c r="V1616" s="841" t="s">
        <v>1003</v>
      </c>
      <c r="W1616" s="841">
        <v>4</v>
      </c>
      <c r="X1616" s="841"/>
    </row>
    <row r="1617" spans="1:24" ht="12.75" customHeight="1">
      <c r="A1617" s="841">
        <v>1235</v>
      </c>
      <c r="B1617" s="841">
        <v>2822</v>
      </c>
      <c r="C1617" s="841" t="s">
        <v>1414</v>
      </c>
      <c r="D1617" s="841" t="s">
        <v>946</v>
      </c>
      <c r="E1617" s="841">
        <v>44485</v>
      </c>
      <c r="F1617" s="841" t="s">
        <v>102</v>
      </c>
      <c r="G1617" s="841" t="s">
        <v>2756</v>
      </c>
      <c r="H1617" s="832" t="s">
        <v>2639</v>
      </c>
      <c r="I1617" s="841"/>
      <c r="J1617" s="841" t="s">
        <v>730</v>
      </c>
      <c r="K1617" s="841">
        <v>5</v>
      </c>
      <c r="L1617" s="841" t="s">
        <v>731</v>
      </c>
      <c r="M1617" s="841">
        <v>43600</v>
      </c>
      <c r="N1617" s="841" t="s">
        <v>1391</v>
      </c>
      <c r="O1617" s="841">
        <v>283820</v>
      </c>
      <c r="P1617" s="841">
        <v>240220</v>
      </c>
      <c r="Q1617" s="841">
        <v>21500</v>
      </c>
      <c r="R1617" s="841">
        <v>37020</v>
      </c>
      <c r="S1617" s="841"/>
      <c r="T1617" s="841"/>
      <c r="U1617" s="841"/>
      <c r="V1617" s="841" t="s">
        <v>1003</v>
      </c>
      <c r="W1617" s="841">
        <v>5</v>
      </c>
      <c r="X1617" s="841"/>
    </row>
    <row r="1618" spans="1:24" ht="12.75" customHeight="1">
      <c r="A1618" s="841">
        <v>1235</v>
      </c>
      <c r="B1618" s="841">
        <v>2824</v>
      </c>
      <c r="C1618" s="841" t="s">
        <v>1097</v>
      </c>
      <c r="D1618" s="841" t="s">
        <v>946</v>
      </c>
      <c r="E1618" s="841">
        <v>44486</v>
      </c>
      <c r="F1618" s="841" t="s">
        <v>102</v>
      </c>
      <c r="G1618" s="841" t="s">
        <v>2757</v>
      </c>
      <c r="H1618" s="832" t="s">
        <v>2639</v>
      </c>
      <c r="I1618" s="841"/>
      <c r="J1618" s="841" t="s">
        <v>730</v>
      </c>
      <c r="K1618" s="841">
        <v>2</v>
      </c>
      <c r="L1618" s="841" t="s">
        <v>731</v>
      </c>
      <c r="M1618" s="841">
        <v>43600</v>
      </c>
      <c r="N1618" s="841" t="s">
        <v>817</v>
      </c>
      <c r="O1618" s="841">
        <v>164010</v>
      </c>
      <c r="P1618" s="841">
        <v>120410</v>
      </c>
      <c r="Q1618" s="841">
        <v>21500</v>
      </c>
      <c r="R1618" s="841">
        <v>37020</v>
      </c>
      <c r="S1618" s="841"/>
      <c r="T1618" s="841"/>
      <c r="U1618" s="841"/>
      <c r="V1618" s="841" t="s">
        <v>1003</v>
      </c>
      <c r="W1618" s="841">
        <v>8</v>
      </c>
      <c r="X1618" s="841"/>
    </row>
    <row r="1619" spans="1:24" ht="12.75" customHeight="1">
      <c r="A1619" s="841">
        <v>1235</v>
      </c>
      <c r="B1619" s="841">
        <v>2822</v>
      </c>
      <c r="C1619" s="841" t="s">
        <v>1414</v>
      </c>
      <c r="D1619" s="841" t="s">
        <v>946</v>
      </c>
      <c r="E1619" s="841">
        <v>44487</v>
      </c>
      <c r="F1619" s="841" t="s">
        <v>102</v>
      </c>
      <c r="G1619" s="841" t="s">
        <v>2758</v>
      </c>
      <c r="H1619" s="832" t="s">
        <v>2639</v>
      </c>
      <c r="I1619" s="841"/>
      <c r="J1619" s="841" t="s">
        <v>730</v>
      </c>
      <c r="K1619" s="841">
        <v>3</v>
      </c>
      <c r="L1619" s="841" t="s">
        <v>731</v>
      </c>
      <c r="M1619" s="841">
        <v>43600</v>
      </c>
      <c r="N1619" s="841" t="s">
        <v>1391</v>
      </c>
      <c r="O1619" s="841">
        <v>283820</v>
      </c>
      <c r="P1619" s="841">
        <v>240220</v>
      </c>
      <c r="Q1619" s="841">
        <v>21500</v>
      </c>
      <c r="R1619" s="841">
        <v>37020</v>
      </c>
      <c r="S1619" s="841"/>
      <c r="T1619" s="841"/>
      <c r="U1619" s="841"/>
      <c r="V1619" s="841" t="s">
        <v>1003</v>
      </c>
      <c r="W1619" s="841">
        <v>4</v>
      </c>
      <c r="X1619" s="841"/>
    </row>
    <row r="1620" spans="1:24" ht="12.75" customHeight="1">
      <c r="A1620" s="841">
        <v>1235</v>
      </c>
      <c r="B1620" s="841">
        <v>2822</v>
      </c>
      <c r="C1620" s="841" t="s">
        <v>1414</v>
      </c>
      <c r="D1620" s="841" t="s">
        <v>946</v>
      </c>
      <c r="E1620" s="841">
        <v>44488</v>
      </c>
      <c r="F1620" s="841" t="s">
        <v>102</v>
      </c>
      <c r="G1620" s="841" t="s">
        <v>2759</v>
      </c>
      <c r="H1620" s="832" t="s">
        <v>2760</v>
      </c>
      <c r="I1620" s="841"/>
      <c r="J1620" s="841" t="s">
        <v>730</v>
      </c>
      <c r="K1620" s="841">
        <v>5</v>
      </c>
      <c r="L1620" s="841" t="s">
        <v>731</v>
      </c>
      <c r="M1620" s="841">
        <v>43600</v>
      </c>
      <c r="N1620" s="841" t="s">
        <v>1391</v>
      </c>
      <c r="O1620" s="841">
        <v>283820</v>
      </c>
      <c r="P1620" s="841">
        <v>240220</v>
      </c>
      <c r="Q1620" s="841">
        <v>21500</v>
      </c>
      <c r="R1620" s="841">
        <v>37020</v>
      </c>
      <c r="S1620" s="841"/>
      <c r="T1620" s="841"/>
      <c r="U1620" s="841"/>
      <c r="V1620" s="841" t="s">
        <v>1003</v>
      </c>
      <c r="W1620" s="841">
        <v>8</v>
      </c>
      <c r="X1620" s="841"/>
    </row>
    <row r="1621" spans="1:24" ht="12.75" customHeight="1">
      <c r="A1621" s="841">
        <v>1235</v>
      </c>
      <c r="B1621" s="841">
        <v>2824</v>
      </c>
      <c r="C1621" s="841" t="s">
        <v>1097</v>
      </c>
      <c r="D1621" s="841" t="s">
        <v>946</v>
      </c>
      <c r="E1621" s="841">
        <v>44489</v>
      </c>
      <c r="F1621" s="841" t="s">
        <v>102</v>
      </c>
      <c r="G1621" s="841" t="s">
        <v>2761</v>
      </c>
      <c r="H1621" s="832" t="s">
        <v>2639</v>
      </c>
      <c r="I1621" s="841"/>
      <c r="J1621" s="841" t="s">
        <v>730</v>
      </c>
      <c r="K1621" s="841">
        <v>1</v>
      </c>
      <c r="L1621" s="841" t="s">
        <v>731</v>
      </c>
      <c r="M1621" s="841">
        <v>43600</v>
      </c>
      <c r="N1621" s="841" t="s">
        <v>817</v>
      </c>
      <c r="O1621" s="841">
        <v>164010</v>
      </c>
      <c r="P1621" s="841">
        <v>120410</v>
      </c>
      <c r="Q1621" s="841">
        <v>21500</v>
      </c>
      <c r="R1621" s="841">
        <v>37020</v>
      </c>
      <c r="S1621" s="841"/>
      <c r="T1621" s="841"/>
      <c r="U1621" s="841"/>
      <c r="V1621" s="841" t="s">
        <v>1003</v>
      </c>
      <c r="W1621" s="841">
        <v>18</v>
      </c>
      <c r="X1621" s="841"/>
    </row>
    <row r="1622" spans="1:24" ht="12.75" customHeight="1">
      <c r="A1622" s="841">
        <v>1235</v>
      </c>
      <c r="B1622" s="841">
        <v>2824</v>
      </c>
      <c r="C1622" s="841" t="s">
        <v>1097</v>
      </c>
      <c r="D1622" s="841" t="s">
        <v>946</v>
      </c>
      <c r="E1622" s="841">
        <v>44490</v>
      </c>
      <c r="F1622" s="841" t="s">
        <v>102</v>
      </c>
      <c r="G1622" s="841" t="s">
        <v>2762</v>
      </c>
      <c r="H1622" s="832" t="s">
        <v>2639</v>
      </c>
      <c r="I1622" s="841"/>
      <c r="J1622" s="841" t="s">
        <v>730</v>
      </c>
      <c r="K1622" s="841">
        <v>2</v>
      </c>
      <c r="L1622" s="841" t="s">
        <v>731</v>
      </c>
      <c r="M1622" s="841">
        <v>43600</v>
      </c>
      <c r="N1622" s="841" t="s">
        <v>817</v>
      </c>
      <c r="O1622" s="841">
        <v>164010</v>
      </c>
      <c r="P1622" s="841">
        <v>120410</v>
      </c>
      <c r="Q1622" s="841">
        <v>21500</v>
      </c>
      <c r="R1622" s="841">
        <v>37020</v>
      </c>
      <c r="S1622" s="841"/>
      <c r="T1622" s="841"/>
      <c r="U1622" s="841"/>
      <c r="V1622" s="841" t="s">
        <v>1003</v>
      </c>
      <c r="W1622" s="841">
        <v>18</v>
      </c>
      <c r="X1622" s="841"/>
    </row>
    <row r="1623" spans="1:24" ht="12.75" customHeight="1">
      <c r="A1623" s="841">
        <v>1235</v>
      </c>
      <c r="B1623" s="841">
        <v>2824</v>
      </c>
      <c r="C1623" s="841" t="s">
        <v>1097</v>
      </c>
      <c r="D1623" s="841" t="s">
        <v>946</v>
      </c>
      <c r="E1623" s="841">
        <v>44491</v>
      </c>
      <c r="F1623" s="841" t="s">
        <v>102</v>
      </c>
      <c r="G1623" s="841" t="s">
        <v>2763</v>
      </c>
      <c r="H1623" s="832" t="s">
        <v>2639</v>
      </c>
      <c r="I1623" s="841"/>
      <c r="J1623" s="841" t="s">
        <v>730</v>
      </c>
      <c r="K1623" s="841">
        <v>5</v>
      </c>
      <c r="L1623" s="841" t="s">
        <v>731</v>
      </c>
      <c r="M1623" s="841">
        <v>43600</v>
      </c>
      <c r="N1623" s="841" t="s">
        <v>817</v>
      </c>
      <c r="O1623" s="841">
        <v>164010</v>
      </c>
      <c r="P1623" s="841">
        <v>120410</v>
      </c>
      <c r="Q1623" s="841">
        <v>21500</v>
      </c>
      <c r="R1623" s="841">
        <v>37020</v>
      </c>
      <c r="S1623" s="841"/>
      <c r="T1623" s="841"/>
      <c r="U1623" s="841"/>
      <c r="V1623" s="841" t="s">
        <v>1003</v>
      </c>
      <c r="W1623" s="841">
        <v>9</v>
      </c>
      <c r="X1623" s="841"/>
    </row>
    <row r="1624" spans="1:24" ht="12.75" customHeight="1">
      <c r="A1624" s="841">
        <v>1235</v>
      </c>
      <c r="B1624" s="841">
        <v>2822</v>
      </c>
      <c r="C1624" s="841" t="s">
        <v>1414</v>
      </c>
      <c r="D1624" s="841" t="s">
        <v>946</v>
      </c>
      <c r="E1624" s="841">
        <v>44495</v>
      </c>
      <c r="F1624" s="841" t="s">
        <v>102</v>
      </c>
      <c r="G1624" s="841" t="s">
        <v>2764</v>
      </c>
      <c r="H1624" s="832" t="s">
        <v>2639</v>
      </c>
      <c r="I1624" s="841"/>
      <c r="J1624" s="841" t="s">
        <v>730</v>
      </c>
      <c r="K1624" s="841">
        <v>5</v>
      </c>
      <c r="L1624" s="841" t="s">
        <v>731</v>
      </c>
      <c r="M1624" s="841">
        <v>43600</v>
      </c>
      <c r="N1624" s="841" t="s">
        <v>1391</v>
      </c>
      <c r="O1624" s="841">
        <v>283820</v>
      </c>
      <c r="P1624" s="841">
        <v>240220</v>
      </c>
      <c r="Q1624" s="841">
        <v>21500</v>
      </c>
      <c r="R1624" s="841">
        <v>37020</v>
      </c>
      <c r="S1624" s="841"/>
      <c r="T1624" s="841"/>
      <c r="U1624" s="841"/>
      <c r="V1624" s="841" t="s">
        <v>1003</v>
      </c>
      <c r="W1624" s="841">
        <v>4</v>
      </c>
      <c r="X1624" s="841"/>
    </row>
    <row r="1625" spans="1:24" ht="12.75" customHeight="1">
      <c r="A1625" s="841">
        <v>1235</v>
      </c>
      <c r="B1625" s="841">
        <v>2822</v>
      </c>
      <c r="C1625" s="841" t="s">
        <v>1414</v>
      </c>
      <c r="D1625" s="841" t="s">
        <v>946</v>
      </c>
      <c r="E1625" s="841">
        <v>44501</v>
      </c>
      <c r="F1625" s="841" t="s">
        <v>102</v>
      </c>
      <c r="G1625" s="841" t="s">
        <v>2765</v>
      </c>
      <c r="H1625" s="832" t="s">
        <v>2766</v>
      </c>
      <c r="I1625" s="841"/>
      <c r="J1625" s="841" t="s">
        <v>730</v>
      </c>
      <c r="K1625" s="841">
        <v>3</v>
      </c>
      <c r="L1625" s="841" t="s">
        <v>731</v>
      </c>
      <c r="M1625" s="841">
        <v>43600</v>
      </c>
      <c r="N1625" s="841" t="s">
        <v>1391</v>
      </c>
      <c r="O1625" s="841">
        <v>283820</v>
      </c>
      <c r="P1625" s="841">
        <v>240220</v>
      </c>
      <c r="Q1625" s="841">
        <v>21500</v>
      </c>
      <c r="R1625" s="841">
        <v>37020</v>
      </c>
      <c r="S1625" s="841"/>
      <c r="T1625" s="841"/>
      <c r="U1625" s="841"/>
      <c r="V1625" s="841" t="s">
        <v>1003</v>
      </c>
      <c r="W1625" s="841">
        <v>4</v>
      </c>
      <c r="X1625" s="841"/>
    </row>
    <row r="1626" spans="1:24" ht="12.75" customHeight="1">
      <c r="A1626" s="841">
        <v>1220</v>
      </c>
      <c r="B1626" s="841">
        <v>2807</v>
      </c>
      <c r="C1626" s="841" t="s">
        <v>739</v>
      </c>
      <c r="D1626" s="841" t="s">
        <v>740</v>
      </c>
      <c r="E1626" s="841">
        <v>44505</v>
      </c>
      <c r="F1626" s="841" t="s">
        <v>102</v>
      </c>
      <c r="G1626" s="841" t="s">
        <v>2767</v>
      </c>
      <c r="H1626" s="832" t="s">
        <v>2760</v>
      </c>
      <c r="I1626" s="832"/>
      <c r="J1626" s="841" t="s">
        <v>730</v>
      </c>
      <c r="K1626" s="841">
        <v>5</v>
      </c>
      <c r="L1626" s="841" t="s">
        <v>731</v>
      </c>
      <c r="M1626" s="841">
        <v>43600</v>
      </c>
      <c r="N1626" s="841" t="s">
        <v>742</v>
      </c>
      <c r="O1626" s="841">
        <v>122380</v>
      </c>
      <c r="P1626" s="841">
        <v>78780</v>
      </c>
      <c r="Q1626" s="841">
        <v>17610</v>
      </c>
      <c r="R1626" s="841">
        <v>22610</v>
      </c>
      <c r="S1626" s="841"/>
      <c r="T1626" s="841"/>
      <c r="U1626" s="841"/>
      <c r="V1626" s="841" t="s">
        <v>1003</v>
      </c>
      <c r="W1626" s="841">
        <v>2</v>
      </c>
      <c r="X1626" s="841"/>
    </row>
    <row r="1627" spans="1:24" ht="12.75" customHeight="1">
      <c r="A1627" s="841">
        <v>1110</v>
      </c>
      <c r="B1627" s="841">
        <v>2840</v>
      </c>
      <c r="C1627" s="841" t="s">
        <v>726</v>
      </c>
      <c r="D1627" s="841" t="s">
        <v>1031</v>
      </c>
      <c r="E1627" s="841">
        <v>44530</v>
      </c>
      <c r="F1627" s="841" t="s">
        <v>102</v>
      </c>
      <c r="G1627" s="841" t="s">
        <v>2768</v>
      </c>
      <c r="H1627" s="832" t="s">
        <v>2743</v>
      </c>
      <c r="I1627" s="841"/>
      <c r="J1627" s="841" t="s">
        <v>730</v>
      </c>
      <c r="K1627" s="841">
        <v>1</v>
      </c>
      <c r="L1627" s="841" t="s">
        <v>731</v>
      </c>
      <c r="M1627" s="841">
        <v>43600</v>
      </c>
      <c r="N1627" s="841" t="s">
        <v>732</v>
      </c>
      <c r="O1627" s="841">
        <v>94980</v>
      </c>
      <c r="P1627" s="841">
        <v>51380</v>
      </c>
      <c r="Q1627" s="841">
        <v>17610</v>
      </c>
      <c r="R1627" s="841">
        <v>22610</v>
      </c>
      <c r="S1627" s="841"/>
      <c r="T1627" s="841"/>
      <c r="U1627" s="841"/>
      <c r="V1627" s="841" t="s">
        <v>1003</v>
      </c>
      <c r="W1627" s="841">
        <v>15</v>
      </c>
      <c r="X1627" s="841"/>
    </row>
    <row r="1628" spans="1:24" ht="12.75" customHeight="1">
      <c r="A1628" s="841">
        <v>1110</v>
      </c>
      <c r="B1628" s="841">
        <v>2819</v>
      </c>
      <c r="C1628" s="841" t="s">
        <v>1731</v>
      </c>
      <c r="D1628" s="841" t="s">
        <v>740</v>
      </c>
      <c r="E1628" s="841">
        <v>44555</v>
      </c>
      <c r="F1628" s="841" t="s">
        <v>102</v>
      </c>
      <c r="G1628" s="841" t="s">
        <v>2769</v>
      </c>
      <c r="H1628" s="832" t="s">
        <v>2760</v>
      </c>
      <c r="I1628" s="841"/>
      <c r="J1628" s="841" t="s">
        <v>730</v>
      </c>
      <c r="K1628" s="841">
        <v>5</v>
      </c>
      <c r="L1628" s="841" t="s">
        <v>731</v>
      </c>
      <c r="M1628" s="841">
        <v>43600</v>
      </c>
      <c r="N1628" s="841" t="s">
        <v>742</v>
      </c>
      <c r="O1628" s="841">
        <v>122380</v>
      </c>
      <c r="P1628" s="841">
        <v>78780</v>
      </c>
      <c r="Q1628" s="841">
        <v>17610</v>
      </c>
      <c r="R1628" s="841">
        <v>22610</v>
      </c>
      <c r="S1628" s="841"/>
      <c r="T1628" s="841"/>
      <c r="U1628" s="841"/>
      <c r="V1628" s="841" t="s">
        <v>1003</v>
      </c>
      <c r="W1628" s="841">
        <v>3</v>
      </c>
      <c r="X1628" s="841"/>
    </row>
    <row r="1629" spans="1:24" ht="12.75" customHeight="1">
      <c r="A1629" s="841">
        <v>1370</v>
      </c>
      <c r="B1629" s="841">
        <v>2833</v>
      </c>
      <c r="C1629" s="841" t="s">
        <v>1466</v>
      </c>
      <c r="D1629" s="841" t="s">
        <v>946</v>
      </c>
      <c r="E1629" s="841">
        <v>44556</v>
      </c>
      <c r="F1629" s="841" t="s">
        <v>102</v>
      </c>
      <c r="G1629" s="841" t="s">
        <v>2770</v>
      </c>
      <c r="H1629" s="832" t="s">
        <v>2771</v>
      </c>
      <c r="I1629" s="841"/>
      <c r="J1629" s="841" t="s">
        <v>730</v>
      </c>
      <c r="K1629" s="841">
        <v>3</v>
      </c>
      <c r="L1629" s="841" t="s">
        <v>731</v>
      </c>
      <c r="M1629" s="841">
        <v>43600</v>
      </c>
      <c r="N1629" s="841" t="s">
        <v>843</v>
      </c>
      <c r="O1629" s="841">
        <v>149210</v>
      </c>
      <c r="P1629" s="841">
        <v>105610</v>
      </c>
      <c r="Q1629" s="841">
        <v>17610</v>
      </c>
      <c r="R1629" s="841">
        <v>22610</v>
      </c>
      <c r="S1629" s="841"/>
      <c r="T1629" s="841"/>
      <c r="U1629" s="841"/>
      <c r="V1629" s="841" t="s">
        <v>1003</v>
      </c>
      <c r="W1629" s="841">
        <v>3</v>
      </c>
      <c r="X1629" s="841"/>
    </row>
    <row r="1630" spans="1:24" ht="12.75" customHeight="1">
      <c r="A1630" s="841">
        <v>1350</v>
      </c>
      <c r="B1630" s="841">
        <v>2803</v>
      </c>
      <c r="C1630" s="841" t="s">
        <v>945</v>
      </c>
      <c r="D1630" s="841" t="s">
        <v>946</v>
      </c>
      <c r="E1630" s="841">
        <v>44565</v>
      </c>
      <c r="F1630" s="841" t="s">
        <v>102</v>
      </c>
      <c r="G1630" s="841" t="s">
        <v>2772</v>
      </c>
      <c r="H1630" s="832" t="s">
        <v>2771</v>
      </c>
      <c r="I1630" s="841"/>
      <c r="J1630" s="841" t="s">
        <v>730</v>
      </c>
      <c r="K1630" s="841">
        <v>2</v>
      </c>
      <c r="L1630" s="841" t="s">
        <v>731</v>
      </c>
      <c r="M1630" s="841">
        <v>43600</v>
      </c>
      <c r="N1630" s="841" t="s">
        <v>742</v>
      </c>
      <c r="O1630" s="841">
        <v>122380</v>
      </c>
      <c r="P1630" s="841">
        <v>78780</v>
      </c>
      <c r="Q1630" s="841">
        <v>17610</v>
      </c>
      <c r="R1630" s="841">
        <v>17000</v>
      </c>
      <c r="S1630" s="841"/>
      <c r="T1630" s="841"/>
      <c r="U1630" s="841"/>
      <c r="V1630" s="841" t="s">
        <v>1003</v>
      </c>
      <c r="W1630" s="841">
        <v>5</v>
      </c>
      <c r="X1630" s="841"/>
    </row>
    <row r="1631" spans="1:24" ht="12.75" customHeight="1">
      <c r="A1631" s="841">
        <v>1350</v>
      </c>
      <c r="B1631" s="841">
        <v>2803</v>
      </c>
      <c r="C1631" s="841" t="s">
        <v>945</v>
      </c>
      <c r="D1631" s="841" t="s">
        <v>946</v>
      </c>
      <c r="E1631" s="841">
        <v>44566</v>
      </c>
      <c r="F1631" s="841" t="s">
        <v>102</v>
      </c>
      <c r="G1631" s="841" t="s">
        <v>2773</v>
      </c>
      <c r="H1631" s="832" t="s">
        <v>2771</v>
      </c>
      <c r="I1631" s="841"/>
      <c r="J1631" s="841" t="s">
        <v>730</v>
      </c>
      <c r="K1631" s="841">
        <v>3</v>
      </c>
      <c r="L1631" s="841" t="s">
        <v>731</v>
      </c>
      <c r="M1631" s="841">
        <v>43600</v>
      </c>
      <c r="N1631" s="841" t="s">
        <v>742</v>
      </c>
      <c r="O1631" s="841">
        <v>122380</v>
      </c>
      <c r="P1631" s="841">
        <v>78780</v>
      </c>
      <c r="Q1631" s="841">
        <v>17610</v>
      </c>
      <c r="R1631" s="841">
        <v>17000</v>
      </c>
      <c r="S1631" s="841"/>
      <c r="T1631" s="841"/>
      <c r="U1631" s="841"/>
      <c r="V1631" s="841" t="s">
        <v>1003</v>
      </c>
      <c r="W1631" s="841">
        <v>4</v>
      </c>
      <c r="X1631" s="841"/>
    </row>
    <row r="1632" spans="1:24" ht="12.75" customHeight="1">
      <c r="A1632" s="841">
        <v>1350</v>
      </c>
      <c r="B1632" s="841">
        <v>2803</v>
      </c>
      <c r="C1632" s="841" t="s">
        <v>945</v>
      </c>
      <c r="D1632" s="841" t="s">
        <v>946</v>
      </c>
      <c r="E1632" s="841">
        <v>44570</v>
      </c>
      <c r="F1632" s="841" t="s">
        <v>102</v>
      </c>
      <c r="G1632" s="841" t="s">
        <v>2774</v>
      </c>
      <c r="H1632" s="832" t="s">
        <v>2771</v>
      </c>
      <c r="I1632" s="841"/>
      <c r="J1632" s="841" t="s">
        <v>730</v>
      </c>
      <c r="K1632" s="841">
        <v>1</v>
      </c>
      <c r="L1632" s="841" t="s">
        <v>731</v>
      </c>
      <c r="M1632" s="841">
        <v>43600</v>
      </c>
      <c r="N1632" s="841" t="s">
        <v>742</v>
      </c>
      <c r="O1632" s="841">
        <v>122380</v>
      </c>
      <c r="P1632" s="841">
        <v>78780</v>
      </c>
      <c r="Q1632" s="841">
        <v>17610</v>
      </c>
      <c r="R1632" s="841">
        <v>17000</v>
      </c>
      <c r="S1632" s="841"/>
      <c r="T1632" s="841"/>
      <c r="U1632" s="841"/>
      <c r="V1632" s="841" t="s">
        <v>1003</v>
      </c>
      <c r="W1632" s="841">
        <v>5</v>
      </c>
      <c r="X1632" s="841"/>
    </row>
    <row r="1633" spans="1:24" ht="12.75" customHeight="1">
      <c r="A1633" s="841">
        <v>1034</v>
      </c>
      <c r="B1633" s="841">
        <v>2840</v>
      </c>
      <c r="C1633" s="841" t="s">
        <v>726</v>
      </c>
      <c r="D1633" s="841" t="s">
        <v>974</v>
      </c>
      <c r="E1633" s="841">
        <v>44576</v>
      </c>
      <c r="F1633" s="841" t="s">
        <v>102</v>
      </c>
      <c r="G1633" s="841" t="s">
        <v>2775</v>
      </c>
      <c r="H1633" s="832" t="s">
        <v>2776</v>
      </c>
      <c r="I1633" s="841"/>
      <c r="J1633" s="841" t="s">
        <v>730</v>
      </c>
      <c r="K1633" s="841">
        <v>3</v>
      </c>
      <c r="L1633" s="841" t="s">
        <v>731</v>
      </c>
      <c r="M1633" s="841">
        <v>43600</v>
      </c>
      <c r="N1633" s="841" t="s">
        <v>732</v>
      </c>
      <c r="O1633" s="841">
        <v>94980</v>
      </c>
      <c r="P1633" s="841">
        <v>51380</v>
      </c>
      <c r="Q1633" s="841">
        <v>17610</v>
      </c>
      <c r="R1633" s="841">
        <v>22610</v>
      </c>
      <c r="S1633" s="841"/>
      <c r="T1633" s="841"/>
      <c r="U1633" s="841"/>
      <c r="V1633" s="841" t="s">
        <v>1003</v>
      </c>
      <c r="W1633" s="841">
        <v>2</v>
      </c>
      <c r="X1633" s="841"/>
    </row>
    <row r="1634" spans="1:24" ht="12.75" customHeight="1">
      <c r="A1634" s="841">
        <v>1350</v>
      </c>
      <c r="B1634" s="841">
        <v>2803</v>
      </c>
      <c r="C1634" s="841" t="s">
        <v>945</v>
      </c>
      <c r="D1634" s="841" t="s">
        <v>946</v>
      </c>
      <c r="E1634" s="841">
        <v>44580</v>
      </c>
      <c r="F1634" s="841" t="s">
        <v>102</v>
      </c>
      <c r="G1634" s="841" t="s">
        <v>2777</v>
      </c>
      <c r="H1634" s="832" t="s">
        <v>2778</v>
      </c>
      <c r="I1634" s="841"/>
      <c r="J1634" s="841" t="s">
        <v>730</v>
      </c>
      <c r="K1634" s="841">
        <v>10</v>
      </c>
      <c r="L1634" s="841" t="s">
        <v>731</v>
      </c>
      <c r="M1634" s="841">
        <v>43600</v>
      </c>
      <c r="N1634" s="841" t="s">
        <v>742</v>
      </c>
      <c r="O1634" s="841">
        <v>122380</v>
      </c>
      <c r="P1634" s="841">
        <v>78780</v>
      </c>
      <c r="Q1634" s="841">
        <v>17610</v>
      </c>
      <c r="R1634" s="841">
        <v>17000</v>
      </c>
      <c r="S1634" s="841"/>
      <c r="T1634" s="841"/>
      <c r="U1634" s="841"/>
      <c r="V1634" s="841" t="s">
        <v>1003</v>
      </c>
      <c r="W1634" s="841">
        <v>3</v>
      </c>
      <c r="X1634" s="841"/>
    </row>
    <row r="1635" spans="1:24" ht="12.75" customHeight="1">
      <c r="A1635" s="841">
        <v>1350</v>
      </c>
      <c r="B1635" s="841">
        <v>2803</v>
      </c>
      <c r="C1635" s="841" t="s">
        <v>945</v>
      </c>
      <c r="D1635" s="841" t="s">
        <v>946</v>
      </c>
      <c r="E1635" s="841">
        <v>44581</v>
      </c>
      <c r="F1635" s="841" t="s">
        <v>102</v>
      </c>
      <c r="G1635" s="841" t="s">
        <v>2779</v>
      </c>
      <c r="H1635" s="832" t="s">
        <v>2778</v>
      </c>
      <c r="I1635" s="841"/>
      <c r="J1635" s="841" t="s">
        <v>730</v>
      </c>
      <c r="K1635" s="841">
        <v>2</v>
      </c>
      <c r="L1635" s="841" t="s">
        <v>731</v>
      </c>
      <c r="M1635" s="841">
        <v>43600</v>
      </c>
      <c r="N1635" s="841" t="s">
        <v>742</v>
      </c>
      <c r="O1635" s="841">
        <v>122380</v>
      </c>
      <c r="P1635" s="841">
        <v>78780</v>
      </c>
      <c r="Q1635" s="841">
        <v>17610</v>
      </c>
      <c r="R1635" s="841">
        <v>17000</v>
      </c>
      <c r="S1635" s="841"/>
      <c r="T1635" s="841"/>
      <c r="U1635" s="841"/>
      <c r="V1635" s="841" t="s">
        <v>1003</v>
      </c>
      <c r="W1635" s="841">
        <v>3</v>
      </c>
      <c r="X1635" s="841"/>
    </row>
    <row r="1636" spans="1:24" ht="12.75" customHeight="1">
      <c r="A1636" s="841">
        <v>1350</v>
      </c>
      <c r="B1636" s="841">
        <v>2803</v>
      </c>
      <c r="C1636" s="841" t="s">
        <v>945</v>
      </c>
      <c r="D1636" s="841" t="s">
        <v>946</v>
      </c>
      <c r="E1636" s="841">
        <v>44583</v>
      </c>
      <c r="F1636" s="841" t="s">
        <v>102</v>
      </c>
      <c r="G1636" s="841" t="s">
        <v>2780</v>
      </c>
      <c r="H1636" s="832" t="s">
        <v>2778</v>
      </c>
      <c r="I1636" s="841"/>
      <c r="J1636" s="841" t="s">
        <v>730</v>
      </c>
      <c r="K1636" s="841">
        <v>2</v>
      </c>
      <c r="L1636" s="841" t="s">
        <v>731</v>
      </c>
      <c r="M1636" s="841">
        <v>43600</v>
      </c>
      <c r="N1636" s="841" t="s">
        <v>742</v>
      </c>
      <c r="O1636" s="841">
        <v>122380</v>
      </c>
      <c r="P1636" s="841">
        <v>78780</v>
      </c>
      <c r="Q1636" s="841">
        <v>17610</v>
      </c>
      <c r="R1636" s="841">
        <v>17000</v>
      </c>
      <c r="S1636" s="841"/>
      <c r="T1636" s="841"/>
      <c r="U1636" s="841"/>
      <c r="V1636" s="841" t="s">
        <v>1003</v>
      </c>
      <c r="W1636" s="841">
        <v>4</v>
      </c>
      <c r="X1636" s="841"/>
    </row>
    <row r="1637" spans="1:24" ht="12.75" customHeight="1">
      <c r="A1637" s="841">
        <v>16</v>
      </c>
      <c r="B1637" s="841">
        <v>2840</v>
      </c>
      <c r="C1637" s="841" t="s">
        <v>726</v>
      </c>
      <c r="D1637" s="841" t="s">
        <v>767</v>
      </c>
      <c r="E1637" s="841">
        <v>44601</v>
      </c>
      <c r="F1637" s="841" t="s">
        <v>102</v>
      </c>
      <c r="G1637" s="841" t="s">
        <v>2781</v>
      </c>
      <c r="H1637" s="832" t="s">
        <v>2782</v>
      </c>
      <c r="I1637" s="841"/>
      <c r="J1637" s="841" t="s">
        <v>730</v>
      </c>
      <c r="K1637" s="841">
        <v>1.5</v>
      </c>
      <c r="L1637" s="841" t="s">
        <v>731</v>
      </c>
      <c r="M1637" s="841">
        <v>43600</v>
      </c>
      <c r="N1637" s="841" t="s">
        <v>732</v>
      </c>
      <c r="O1637" s="841">
        <v>94980</v>
      </c>
      <c r="P1637" s="841">
        <v>51380</v>
      </c>
      <c r="Q1637" s="841">
        <v>17610</v>
      </c>
      <c r="R1637" s="841">
        <v>22610</v>
      </c>
      <c r="S1637" s="841"/>
      <c r="T1637" s="841"/>
      <c r="U1637" s="841"/>
      <c r="V1637" s="841" t="s">
        <v>1003</v>
      </c>
      <c r="W1637" s="841">
        <v>2</v>
      </c>
      <c r="X1637" s="841"/>
    </row>
    <row r="1638" spans="1:24" ht="12.75" customHeight="1">
      <c r="A1638" s="841">
        <v>1350</v>
      </c>
      <c r="B1638" s="841">
        <v>2833</v>
      </c>
      <c r="C1638" s="841" t="s">
        <v>1466</v>
      </c>
      <c r="D1638" s="841" t="s">
        <v>946</v>
      </c>
      <c r="E1638" s="841">
        <v>44611</v>
      </c>
      <c r="F1638" s="841" t="s">
        <v>102</v>
      </c>
      <c r="G1638" s="841" t="s">
        <v>2783</v>
      </c>
      <c r="H1638" s="832" t="s">
        <v>2760</v>
      </c>
      <c r="I1638" s="841"/>
      <c r="J1638" s="841" t="s">
        <v>730</v>
      </c>
      <c r="K1638" s="841">
        <v>1</v>
      </c>
      <c r="L1638" s="841" t="s">
        <v>731</v>
      </c>
      <c r="M1638" s="841">
        <v>43600</v>
      </c>
      <c r="N1638" s="841" t="s">
        <v>843</v>
      </c>
      <c r="O1638" s="841">
        <v>149210</v>
      </c>
      <c r="P1638" s="841">
        <v>105610</v>
      </c>
      <c r="Q1638" s="841">
        <v>17610</v>
      </c>
      <c r="R1638" s="841">
        <v>17000</v>
      </c>
      <c r="S1638" s="841"/>
      <c r="T1638" s="841"/>
      <c r="U1638" s="841"/>
      <c r="V1638" s="841" t="s">
        <v>1003</v>
      </c>
      <c r="W1638" s="841">
        <v>3</v>
      </c>
      <c r="X1638" s="841"/>
    </row>
    <row r="1639" spans="1:24" ht="12.75" customHeight="1">
      <c r="A1639" s="841">
        <v>1350</v>
      </c>
      <c r="B1639" s="841">
        <v>2843</v>
      </c>
      <c r="C1639" s="841" t="s">
        <v>1766</v>
      </c>
      <c r="D1639" s="841" t="s">
        <v>946</v>
      </c>
      <c r="E1639" s="841">
        <v>44612</v>
      </c>
      <c r="F1639" s="841" t="s">
        <v>102</v>
      </c>
      <c r="G1639" s="841" t="s">
        <v>2784</v>
      </c>
      <c r="H1639" s="832" t="s">
        <v>2760</v>
      </c>
      <c r="I1639" s="841"/>
      <c r="J1639" s="841" t="s">
        <v>730</v>
      </c>
      <c r="K1639" s="841">
        <v>1</v>
      </c>
      <c r="L1639" s="841" t="s">
        <v>731</v>
      </c>
      <c r="M1639" s="841">
        <v>43600</v>
      </c>
      <c r="N1639" s="841" t="s">
        <v>1034</v>
      </c>
      <c r="O1639" s="841">
        <v>210090</v>
      </c>
      <c r="P1639" s="841">
        <v>166490</v>
      </c>
      <c r="Q1639" s="841">
        <v>17610</v>
      </c>
      <c r="R1639" s="841">
        <v>17000</v>
      </c>
      <c r="S1639" s="841"/>
      <c r="T1639" s="841"/>
      <c r="U1639" s="841"/>
      <c r="V1639" s="841" t="s">
        <v>1003</v>
      </c>
      <c r="W1639" s="841">
        <v>4</v>
      </c>
      <c r="X1639" s="841"/>
    </row>
    <row r="1640" spans="1:24" ht="12.75" customHeight="1">
      <c r="A1640" s="841">
        <v>1350</v>
      </c>
      <c r="B1640" s="841">
        <v>2833</v>
      </c>
      <c r="C1640" s="841" t="s">
        <v>1466</v>
      </c>
      <c r="D1640" s="841" t="s">
        <v>946</v>
      </c>
      <c r="E1640" s="841">
        <v>44613</v>
      </c>
      <c r="F1640" s="841" t="s">
        <v>102</v>
      </c>
      <c r="G1640" s="841" t="s">
        <v>2785</v>
      </c>
      <c r="H1640" s="832" t="s">
        <v>2760</v>
      </c>
      <c r="I1640" s="841"/>
      <c r="J1640" s="841" t="s">
        <v>730</v>
      </c>
      <c r="K1640" s="841">
        <v>2</v>
      </c>
      <c r="L1640" s="841" t="s">
        <v>731</v>
      </c>
      <c r="M1640" s="841">
        <v>43600</v>
      </c>
      <c r="N1640" s="841" t="s">
        <v>843</v>
      </c>
      <c r="O1640" s="841">
        <v>149210</v>
      </c>
      <c r="P1640" s="841">
        <v>105610</v>
      </c>
      <c r="Q1640" s="841">
        <v>17610</v>
      </c>
      <c r="R1640" s="841">
        <v>17000</v>
      </c>
      <c r="S1640" s="841"/>
      <c r="T1640" s="841"/>
      <c r="U1640" s="841"/>
      <c r="V1640" s="841" t="s">
        <v>1003</v>
      </c>
      <c r="W1640" s="841">
        <v>7</v>
      </c>
      <c r="X1640" s="841"/>
    </row>
    <row r="1641" spans="1:24" ht="12.75" customHeight="1">
      <c r="A1641" s="841">
        <v>1605</v>
      </c>
      <c r="B1641" s="841">
        <v>2813</v>
      </c>
      <c r="C1641" s="841" t="s">
        <v>766</v>
      </c>
      <c r="D1641" s="841" t="s">
        <v>767</v>
      </c>
      <c r="E1641" s="841">
        <v>44615</v>
      </c>
      <c r="F1641" s="841" t="s">
        <v>102</v>
      </c>
      <c r="G1641" s="841" t="s">
        <v>2786</v>
      </c>
      <c r="H1641" s="832" t="s">
        <v>2760</v>
      </c>
      <c r="I1641" s="841"/>
      <c r="J1641" s="841" t="s">
        <v>730</v>
      </c>
      <c r="K1641" s="841">
        <v>5</v>
      </c>
      <c r="L1641" s="841" t="s">
        <v>731</v>
      </c>
      <c r="M1641" s="841">
        <v>43600</v>
      </c>
      <c r="N1641" s="841" t="s">
        <v>769</v>
      </c>
      <c r="O1641" s="841">
        <v>101540</v>
      </c>
      <c r="P1641" s="841">
        <v>57940</v>
      </c>
      <c r="Q1641" s="841">
        <v>17610</v>
      </c>
      <c r="R1641" s="841">
        <v>17000</v>
      </c>
      <c r="S1641" s="841"/>
      <c r="T1641" s="841"/>
      <c r="U1641" s="841"/>
      <c r="V1641" s="841" t="s">
        <v>1003</v>
      </c>
      <c r="W1641" s="841">
        <v>2</v>
      </c>
      <c r="X1641" s="841"/>
    </row>
    <row r="1642" spans="1:24" ht="12.75" customHeight="1">
      <c r="A1642" s="841">
        <v>1350</v>
      </c>
      <c r="B1642" s="841">
        <v>2833</v>
      </c>
      <c r="C1642" s="841" t="s">
        <v>1466</v>
      </c>
      <c r="D1642" s="841" t="s">
        <v>946</v>
      </c>
      <c r="E1642" s="841">
        <v>44622</v>
      </c>
      <c r="F1642" s="841" t="s">
        <v>102</v>
      </c>
      <c r="G1642" s="841" t="s">
        <v>2787</v>
      </c>
      <c r="H1642" s="832" t="s">
        <v>2760</v>
      </c>
      <c r="I1642" s="841"/>
      <c r="J1642" s="841" t="s">
        <v>730</v>
      </c>
      <c r="K1642" s="841">
        <v>2</v>
      </c>
      <c r="L1642" s="841" t="s">
        <v>731</v>
      </c>
      <c r="M1642" s="841">
        <v>43600</v>
      </c>
      <c r="N1642" s="841" t="s">
        <v>843</v>
      </c>
      <c r="O1642" s="841">
        <v>149210</v>
      </c>
      <c r="P1642" s="841">
        <v>105610</v>
      </c>
      <c r="Q1642" s="841">
        <v>17610</v>
      </c>
      <c r="R1642" s="841">
        <v>17000</v>
      </c>
      <c r="S1642" s="841"/>
      <c r="T1642" s="841"/>
      <c r="U1642" s="841"/>
      <c r="V1642" s="841" t="s">
        <v>1003</v>
      </c>
      <c r="W1642" s="841">
        <v>7</v>
      </c>
      <c r="X1642" s="841"/>
    </row>
    <row r="1643" spans="1:24" ht="12.75" customHeight="1">
      <c r="A1643" s="841">
        <v>1350</v>
      </c>
      <c r="B1643" s="841">
        <v>2833</v>
      </c>
      <c r="C1643" s="841" t="s">
        <v>1466</v>
      </c>
      <c r="D1643" s="841" t="s">
        <v>946</v>
      </c>
      <c r="E1643" s="841">
        <v>44626</v>
      </c>
      <c r="F1643" s="841" t="s">
        <v>102</v>
      </c>
      <c r="G1643" s="841" t="s">
        <v>2788</v>
      </c>
      <c r="H1643" s="832" t="s">
        <v>2760</v>
      </c>
      <c r="I1643" s="841"/>
      <c r="J1643" s="841" t="s">
        <v>730</v>
      </c>
      <c r="K1643" s="841">
        <v>3</v>
      </c>
      <c r="L1643" s="841" t="s">
        <v>731</v>
      </c>
      <c r="M1643" s="841">
        <v>43600</v>
      </c>
      <c r="N1643" s="841" t="s">
        <v>843</v>
      </c>
      <c r="O1643" s="841">
        <v>149210</v>
      </c>
      <c r="P1643" s="841">
        <v>105610</v>
      </c>
      <c r="Q1643" s="841">
        <v>17610</v>
      </c>
      <c r="R1643" s="841">
        <v>17000</v>
      </c>
      <c r="S1643" s="841"/>
      <c r="T1643" s="841"/>
      <c r="U1643" s="841"/>
      <c r="V1643" s="841" t="s">
        <v>1003</v>
      </c>
      <c r="W1643" s="841">
        <v>7</v>
      </c>
      <c r="X1643" s="841"/>
    </row>
    <row r="1644" spans="1:24" ht="12.75" customHeight="1">
      <c r="A1644" s="841">
        <v>3484</v>
      </c>
      <c r="B1644" s="841">
        <v>2839</v>
      </c>
      <c r="C1644" s="841" t="s">
        <v>1429</v>
      </c>
      <c r="D1644" s="841" t="s">
        <v>919</v>
      </c>
      <c r="E1644" s="841">
        <v>44627</v>
      </c>
      <c r="F1644" s="841" t="s">
        <v>102</v>
      </c>
      <c r="G1644" s="841" t="s">
        <v>2789</v>
      </c>
      <c r="H1644" s="832" t="s">
        <v>2760</v>
      </c>
      <c r="I1644" s="841" t="s">
        <v>1234</v>
      </c>
      <c r="J1644" s="841" t="s">
        <v>730</v>
      </c>
      <c r="K1644" s="841">
        <v>4</v>
      </c>
      <c r="L1644" s="841" t="s">
        <v>1077</v>
      </c>
      <c r="M1644" s="841">
        <v>0</v>
      </c>
      <c r="N1644" s="841" t="s">
        <v>732</v>
      </c>
      <c r="O1644" s="841">
        <v>94980</v>
      </c>
      <c r="P1644" s="841">
        <v>94980</v>
      </c>
      <c r="Q1644" s="841">
        <v>12420</v>
      </c>
      <c r="R1644" s="841">
        <v>12530</v>
      </c>
      <c r="S1644" s="841"/>
      <c r="T1644" s="841"/>
      <c r="U1644" s="841"/>
      <c r="V1644" s="841" t="s">
        <v>1003</v>
      </c>
      <c r="W1644" s="841">
        <v>5</v>
      </c>
      <c r="X1644" s="841"/>
    </row>
    <row r="1645" spans="1:24" ht="12.75" customHeight="1">
      <c r="A1645" s="841">
        <v>1912</v>
      </c>
      <c r="B1645" s="841">
        <v>2839</v>
      </c>
      <c r="C1645" s="841" t="s">
        <v>1429</v>
      </c>
      <c r="D1645" s="841" t="s">
        <v>923</v>
      </c>
      <c r="E1645" s="841">
        <v>44633</v>
      </c>
      <c r="F1645" s="841" t="s">
        <v>102</v>
      </c>
      <c r="G1645" s="841" t="s">
        <v>2790</v>
      </c>
      <c r="H1645" s="832" t="s">
        <v>2791</v>
      </c>
      <c r="I1645" s="841"/>
      <c r="J1645" s="841" t="s">
        <v>730</v>
      </c>
      <c r="K1645" s="841">
        <v>3</v>
      </c>
      <c r="L1645" s="841" t="s">
        <v>1116</v>
      </c>
      <c r="M1645" s="841">
        <v>43600</v>
      </c>
      <c r="N1645" s="841" t="s">
        <v>732</v>
      </c>
      <c r="O1645" s="841">
        <v>94980</v>
      </c>
      <c r="P1645" s="841">
        <v>51380</v>
      </c>
      <c r="Q1645" s="841">
        <v>9180</v>
      </c>
      <c r="R1645" s="841">
        <v>8350</v>
      </c>
      <c r="S1645" s="841"/>
      <c r="T1645" s="841"/>
      <c r="U1645" s="841"/>
      <c r="V1645" s="841" t="s">
        <v>1003</v>
      </c>
      <c r="W1645" s="841">
        <v>2</v>
      </c>
      <c r="X1645" s="841"/>
    </row>
    <row r="1646" spans="1:24" ht="12.75" customHeight="1">
      <c r="A1646" s="841">
        <v>1220</v>
      </c>
      <c r="B1646" s="841">
        <v>2840</v>
      </c>
      <c r="C1646" s="841" t="s">
        <v>726</v>
      </c>
      <c r="D1646" s="841" t="s">
        <v>740</v>
      </c>
      <c r="E1646" s="841">
        <v>44663</v>
      </c>
      <c r="F1646" s="841" t="s">
        <v>102</v>
      </c>
      <c r="G1646" s="841" t="s">
        <v>2792</v>
      </c>
      <c r="H1646" s="832" t="s">
        <v>2721</v>
      </c>
      <c r="I1646" s="841"/>
      <c r="J1646" s="841" t="s">
        <v>730</v>
      </c>
      <c r="K1646" s="841">
        <v>5</v>
      </c>
      <c r="L1646" s="841" t="s">
        <v>731</v>
      </c>
      <c r="M1646" s="841">
        <v>43600</v>
      </c>
      <c r="N1646" s="841" t="s">
        <v>732</v>
      </c>
      <c r="O1646" s="841">
        <v>94980</v>
      </c>
      <c r="P1646" s="841">
        <v>51380</v>
      </c>
      <c r="Q1646" s="841">
        <v>17610</v>
      </c>
      <c r="R1646" s="841">
        <v>22610</v>
      </c>
      <c r="S1646" s="841"/>
      <c r="T1646" s="841"/>
      <c r="U1646" s="841"/>
      <c r="V1646" s="841" t="s">
        <v>1003</v>
      </c>
      <c r="W1646" s="841">
        <v>2</v>
      </c>
      <c r="X1646" s="841"/>
    </row>
    <row r="1647" spans="1:24" ht="12.75" customHeight="1">
      <c r="A1647" s="841">
        <v>1450</v>
      </c>
      <c r="B1647" s="841">
        <v>2833</v>
      </c>
      <c r="C1647" s="841" t="s">
        <v>1466</v>
      </c>
      <c r="D1647" s="841" t="s">
        <v>946</v>
      </c>
      <c r="E1647" s="841">
        <v>44670</v>
      </c>
      <c r="F1647" s="841" t="s">
        <v>102</v>
      </c>
      <c r="G1647" s="841" t="s">
        <v>2793</v>
      </c>
      <c r="H1647" s="832" t="s">
        <v>2794</v>
      </c>
      <c r="I1647" s="832"/>
      <c r="J1647" s="841" t="s">
        <v>730</v>
      </c>
      <c r="K1647" s="841">
        <v>2</v>
      </c>
      <c r="L1647" s="841" t="s">
        <v>731</v>
      </c>
      <c r="M1647" s="841">
        <v>43600</v>
      </c>
      <c r="N1647" s="841" t="s">
        <v>843</v>
      </c>
      <c r="O1647" s="841">
        <v>149210</v>
      </c>
      <c r="P1647" s="841">
        <v>105610</v>
      </c>
      <c r="Q1647" s="841">
        <v>17610</v>
      </c>
      <c r="R1647" s="841">
        <v>22610</v>
      </c>
      <c r="S1647" s="841"/>
      <c r="T1647" s="841"/>
      <c r="U1647" s="841"/>
      <c r="V1647" s="841" t="s">
        <v>1003</v>
      </c>
      <c r="W1647" s="841">
        <v>6</v>
      </c>
      <c r="X1647" s="841"/>
    </row>
    <row r="1648" spans="1:24" ht="12.75" customHeight="1">
      <c r="A1648" s="841">
        <v>1350</v>
      </c>
      <c r="B1648" s="841">
        <v>2833</v>
      </c>
      <c r="C1648" s="841" t="s">
        <v>1466</v>
      </c>
      <c r="D1648" s="841" t="s">
        <v>946</v>
      </c>
      <c r="E1648" s="841">
        <v>44671</v>
      </c>
      <c r="F1648" s="841" t="s">
        <v>102</v>
      </c>
      <c r="G1648" s="841" t="s">
        <v>2795</v>
      </c>
      <c r="H1648" s="832" t="s">
        <v>2794</v>
      </c>
      <c r="I1648" s="841"/>
      <c r="J1648" s="841" t="s">
        <v>730</v>
      </c>
      <c r="K1648" s="841">
        <v>3</v>
      </c>
      <c r="L1648" s="841" t="s">
        <v>731</v>
      </c>
      <c r="M1648" s="841">
        <v>43600</v>
      </c>
      <c r="N1648" s="841" t="s">
        <v>843</v>
      </c>
      <c r="O1648" s="841">
        <v>149210</v>
      </c>
      <c r="P1648" s="841">
        <v>105610</v>
      </c>
      <c r="Q1648" s="841">
        <v>17610</v>
      </c>
      <c r="R1648" s="841">
        <v>17000</v>
      </c>
      <c r="S1648" s="841"/>
      <c r="T1648" s="841"/>
      <c r="U1648" s="841"/>
      <c r="V1648" s="841" t="s">
        <v>1003</v>
      </c>
      <c r="W1648" s="841">
        <v>3</v>
      </c>
      <c r="X1648" s="841"/>
    </row>
    <row r="1649" spans="1:24" ht="12.75" customHeight="1">
      <c r="A1649" s="841">
        <v>1890</v>
      </c>
      <c r="B1649" s="841">
        <v>2840</v>
      </c>
      <c r="C1649" s="841" t="s">
        <v>726</v>
      </c>
      <c r="D1649" s="841" t="s">
        <v>946</v>
      </c>
      <c r="E1649" s="841">
        <v>44674</v>
      </c>
      <c r="F1649" s="841" t="s">
        <v>102</v>
      </c>
      <c r="G1649" s="841" t="s">
        <v>2796</v>
      </c>
      <c r="H1649" s="832" t="s">
        <v>2794</v>
      </c>
      <c r="I1649" s="841"/>
      <c r="J1649" s="841" t="s">
        <v>730</v>
      </c>
      <c r="K1649" s="841">
        <v>1</v>
      </c>
      <c r="L1649" s="841" t="s">
        <v>731</v>
      </c>
      <c r="M1649" s="841">
        <v>43600</v>
      </c>
      <c r="N1649" s="841" t="s">
        <v>732</v>
      </c>
      <c r="O1649" s="841">
        <v>94980</v>
      </c>
      <c r="P1649" s="841">
        <v>51380</v>
      </c>
      <c r="Q1649" s="841">
        <v>12420</v>
      </c>
      <c r="R1649" s="841">
        <v>12530</v>
      </c>
      <c r="S1649" s="841"/>
      <c r="T1649" s="841"/>
      <c r="U1649" s="841"/>
      <c r="V1649" s="841" t="s">
        <v>1003</v>
      </c>
      <c r="W1649" s="841">
        <v>13</v>
      </c>
      <c r="X1649" s="841"/>
    </row>
    <row r="1650" spans="1:24" ht="12.75" customHeight="1">
      <c r="A1650" s="841">
        <v>1110</v>
      </c>
      <c r="B1650" s="841">
        <v>2836</v>
      </c>
      <c r="C1650" s="841" t="s">
        <v>1030</v>
      </c>
      <c r="D1650" s="841" t="s">
        <v>1031</v>
      </c>
      <c r="E1650" s="841">
        <v>44694</v>
      </c>
      <c r="F1650" s="841" t="s">
        <v>102</v>
      </c>
      <c r="G1650" s="841" t="s">
        <v>2797</v>
      </c>
      <c r="H1650" s="832" t="s">
        <v>2721</v>
      </c>
      <c r="I1650" s="841"/>
      <c r="J1650" s="841" t="s">
        <v>730</v>
      </c>
      <c r="K1650" s="841">
        <v>5</v>
      </c>
      <c r="L1650" s="841" t="s">
        <v>731</v>
      </c>
      <c r="M1650" s="841">
        <v>43600</v>
      </c>
      <c r="N1650" s="841" t="s">
        <v>1034</v>
      </c>
      <c r="O1650" s="841">
        <v>210090</v>
      </c>
      <c r="P1650" s="841">
        <v>166490</v>
      </c>
      <c r="Q1650" s="841">
        <v>17610</v>
      </c>
      <c r="R1650" s="841">
        <v>22610</v>
      </c>
      <c r="S1650" s="841"/>
      <c r="T1650" s="841"/>
      <c r="U1650" s="841"/>
      <c r="V1650" s="841" t="s">
        <v>1003</v>
      </c>
      <c r="W1650" s="841">
        <v>3</v>
      </c>
      <c r="X1650" s="841"/>
    </row>
    <row r="1651" spans="1:24" ht="12.75" customHeight="1">
      <c r="A1651" s="841">
        <v>1180</v>
      </c>
      <c r="B1651" s="841">
        <v>2819</v>
      </c>
      <c r="C1651" s="841" t="s">
        <v>1731</v>
      </c>
      <c r="D1651" s="841" t="s">
        <v>740</v>
      </c>
      <c r="E1651" s="841">
        <v>44708</v>
      </c>
      <c r="F1651" s="841" t="s">
        <v>102</v>
      </c>
      <c r="G1651" s="841" t="s">
        <v>2798</v>
      </c>
      <c r="H1651" s="832" t="s">
        <v>2799</v>
      </c>
      <c r="I1651" s="841"/>
      <c r="J1651" s="841" t="s">
        <v>730</v>
      </c>
      <c r="K1651" s="841">
        <v>5</v>
      </c>
      <c r="L1651" s="841" t="s">
        <v>731</v>
      </c>
      <c r="M1651" s="841">
        <v>43600</v>
      </c>
      <c r="N1651" s="841" t="s">
        <v>742</v>
      </c>
      <c r="O1651" s="841">
        <v>122380</v>
      </c>
      <c r="P1651" s="841">
        <v>78780</v>
      </c>
      <c r="Q1651" s="841">
        <v>17610</v>
      </c>
      <c r="R1651" s="841">
        <v>22610</v>
      </c>
      <c r="S1651" s="841"/>
      <c r="T1651" s="841"/>
      <c r="U1651" s="841"/>
      <c r="V1651" s="841" t="s">
        <v>1003</v>
      </c>
      <c r="W1651" s="841">
        <v>1</v>
      </c>
      <c r="X1651" s="841"/>
    </row>
    <row r="1652" spans="1:24" ht="12.75" customHeight="1">
      <c r="A1652" s="841">
        <v>1180</v>
      </c>
      <c r="B1652" s="841">
        <v>2819</v>
      </c>
      <c r="C1652" s="841" t="s">
        <v>1731</v>
      </c>
      <c r="D1652" s="841" t="s">
        <v>740</v>
      </c>
      <c r="E1652" s="841">
        <v>44709</v>
      </c>
      <c r="F1652" s="841" t="s">
        <v>102</v>
      </c>
      <c r="G1652" s="841" t="s">
        <v>2800</v>
      </c>
      <c r="H1652" s="832" t="s">
        <v>2799</v>
      </c>
      <c r="I1652" s="841"/>
      <c r="J1652" s="841" t="s">
        <v>730</v>
      </c>
      <c r="K1652" s="841">
        <v>5</v>
      </c>
      <c r="L1652" s="841" t="s">
        <v>731</v>
      </c>
      <c r="M1652" s="841">
        <v>43600</v>
      </c>
      <c r="N1652" s="841" t="s">
        <v>742</v>
      </c>
      <c r="O1652" s="841">
        <v>122380</v>
      </c>
      <c r="P1652" s="841">
        <v>78780</v>
      </c>
      <c r="Q1652" s="841">
        <v>17610</v>
      </c>
      <c r="R1652" s="841">
        <v>22610</v>
      </c>
      <c r="S1652" s="841"/>
      <c r="T1652" s="841"/>
      <c r="U1652" s="841"/>
      <c r="V1652" s="841" t="s">
        <v>1003</v>
      </c>
      <c r="W1652" s="841">
        <v>1</v>
      </c>
      <c r="X1652" s="841"/>
    </row>
    <row r="1653" spans="1:24" ht="12.75" customHeight="1">
      <c r="A1653" s="841">
        <v>1110</v>
      </c>
      <c r="B1653" s="841">
        <v>2836</v>
      </c>
      <c r="C1653" s="841" t="s">
        <v>1030</v>
      </c>
      <c r="D1653" s="841" t="s">
        <v>740</v>
      </c>
      <c r="E1653" s="841">
        <v>44713</v>
      </c>
      <c r="F1653" s="841" t="s">
        <v>102</v>
      </c>
      <c r="G1653" s="841" t="s">
        <v>2801</v>
      </c>
      <c r="H1653" s="832" t="s">
        <v>2799</v>
      </c>
      <c r="I1653" s="841"/>
      <c r="J1653" s="841" t="s">
        <v>730</v>
      </c>
      <c r="K1653" s="841">
        <v>5</v>
      </c>
      <c r="L1653" s="841" t="s">
        <v>731</v>
      </c>
      <c r="M1653" s="841">
        <v>43600</v>
      </c>
      <c r="N1653" s="841" t="s">
        <v>1034</v>
      </c>
      <c r="O1653" s="841">
        <v>210090</v>
      </c>
      <c r="P1653" s="841">
        <v>166490</v>
      </c>
      <c r="Q1653" s="841">
        <v>17610</v>
      </c>
      <c r="R1653" s="841">
        <v>22610</v>
      </c>
      <c r="S1653" s="841"/>
      <c r="T1653" s="841"/>
      <c r="U1653" s="841"/>
      <c r="V1653" s="841" t="s">
        <v>1003</v>
      </c>
      <c r="W1653" s="841">
        <v>1</v>
      </c>
      <c r="X1653" s="841"/>
    </row>
    <row r="1654" spans="1:24" ht="12.75" customHeight="1">
      <c r="A1654" s="841">
        <v>1180</v>
      </c>
      <c r="B1654" s="841">
        <v>2819</v>
      </c>
      <c r="C1654" s="841" t="s">
        <v>1731</v>
      </c>
      <c r="D1654" s="841" t="s">
        <v>740</v>
      </c>
      <c r="E1654" s="841">
        <v>44714</v>
      </c>
      <c r="F1654" s="841" t="s">
        <v>102</v>
      </c>
      <c r="G1654" s="841" t="s">
        <v>2802</v>
      </c>
      <c r="H1654" s="832" t="s">
        <v>2799</v>
      </c>
      <c r="I1654" s="841"/>
      <c r="J1654" s="841" t="s">
        <v>730</v>
      </c>
      <c r="K1654" s="841">
        <v>3</v>
      </c>
      <c r="L1654" s="841" t="s">
        <v>731</v>
      </c>
      <c r="M1654" s="841">
        <v>43600</v>
      </c>
      <c r="N1654" s="841" t="s">
        <v>742</v>
      </c>
      <c r="O1654" s="841">
        <v>122380</v>
      </c>
      <c r="P1654" s="841">
        <v>78780</v>
      </c>
      <c r="Q1654" s="841">
        <v>17610</v>
      </c>
      <c r="R1654" s="841">
        <v>22610</v>
      </c>
      <c r="S1654" s="841"/>
      <c r="T1654" s="841"/>
      <c r="U1654" s="841"/>
      <c r="V1654" s="841" t="s">
        <v>1003</v>
      </c>
      <c r="W1654" s="841">
        <v>1</v>
      </c>
      <c r="X1654" s="841"/>
    </row>
    <row r="1655" spans="1:24" ht="12.75" customHeight="1">
      <c r="A1655" s="841">
        <v>6666</v>
      </c>
      <c r="B1655" s="841">
        <v>2839</v>
      </c>
      <c r="C1655" s="841" t="s">
        <v>1429</v>
      </c>
      <c r="D1655" s="841" t="s">
        <v>1112</v>
      </c>
      <c r="E1655" s="841">
        <v>44722</v>
      </c>
      <c r="F1655" s="841" t="s">
        <v>102</v>
      </c>
      <c r="G1655" s="841" t="s">
        <v>2803</v>
      </c>
      <c r="H1655" s="832" t="s">
        <v>2804</v>
      </c>
      <c r="I1655" s="841"/>
      <c r="J1655" s="841" t="s">
        <v>730</v>
      </c>
      <c r="K1655" s="841">
        <v>1</v>
      </c>
      <c r="L1655" s="841" t="s">
        <v>731</v>
      </c>
      <c r="M1655" s="841">
        <v>43600</v>
      </c>
      <c r="N1655" s="841" t="s">
        <v>732</v>
      </c>
      <c r="O1655" s="841">
        <v>94980</v>
      </c>
      <c r="P1655" s="841">
        <v>51380</v>
      </c>
      <c r="Q1655" s="841">
        <v>9180</v>
      </c>
      <c r="R1655" s="841">
        <v>8350</v>
      </c>
      <c r="S1655" s="841"/>
      <c r="T1655" s="841"/>
      <c r="U1655" s="841"/>
      <c r="V1655" s="841" t="s">
        <v>1003</v>
      </c>
      <c r="W1655" s="841">
        <v>10</v>
      </c>
      <c r="X1655" s="841"/>
    </row>
    <row r="1656" spans="1:24" ht="12.75" customHeight="1">
      <c r="A1656" s="841">
        <v>1110</v>
      </c>
      <c r="B1656" s="841">
        <v>2836</v>
      </c>
      <c r="C1656" s="841" t="s">
        <v>1030</v>
      </c>
      <c r="D1656" s="841" t="s">
        <v>1031</v>
      </c>
      <c r="E1656" s="841">
        <v>44724</v>
      </c>
      <c r="F1656" s="841" t="s">
        <v>102</v>
      </c>
      <c r="G1656" s="841" t="s">
        <v>2805</v>
      </c>
      <c r="H1656" s="832" t="s">
        <v>2721</v>
      </c>
      <c r="I1656" s="841"/>
      <c r="J1656" s="841" t="s">
        <v>730</v>
      </c>
      <c r="K1656" s="841">
        <v>5</v>
      </c>
      <c r="L1656" s="841" t="s">
        <v>731</v>
      </c>
      <c r="M1656" s="841">
        <v>43600</v>
      </c>
      <c r="N1656" s="841" t="s">
        <v>1034</v>
      </c>
      <c r="O1656" s="841">
        <v>210090</v>
      </c>
      <c r="P1656" s="841">
        <v>166490</v>
      </c>
      <c r="Q1656" s="841">
        <v>17610</v>
      </c>
      <c r="R1656" s="841">
        <v>22610</v>
      </c>
      <c r="S1656" s="841"/>
      <c r="T1656" s="841"/>
      <c r="U1656" s="841"/>
      <c r="V1656" s="841" t="s">
        <v>1003</v>
      </c>
      <c r="W1656" s="841">
        <v>3</v>
      </c>
      <c r="X1656" s="841"/>
    </row>
    <row r="1657" spans="1:24" ht="12.75" customHeight="1">
      <c r="A1657" s="841">
        <v>1110</v>
      </c>
      <c r="B1657" s="841">
        <v>2836</v>
      </c>
      <c r="C1657" s="841" t="s">
        <v>1030</v>
      </c>
      <c r="D1657" s="841" t="s">
        <v>1031</v>
      </c>
      <c r="E1657" s="841">
        <v>44725</v>
      </c>
      <c r="F1657" s="841" t="s">
        <v>102</v>
      </c>
      <c r="G1657" s="841" t="s">
        <v>2806</v>
      </c>
      <c r="H1657" s="832" t="s">
        <v>2721</v>
      </c>
      <c r="I1657" s="841"/>
      <c r="J1657" s="841" t="s">
        <v>730</v>
      </c>
      <c r="K1657" s="841">
        <v>5</v>
      </c>
      <c r="L1657" s="841" t="s">
        <v>731</v>
      </c>
      <c r="M1657" s="841">
        <v>43600</v>
      </c>
      <c r="N1657" s="841" t="s">
        <v>1034</v>
      </c>
      <c r="O1657" s="841">
        <v>210090</v>
      </c>
      <c r="P1657" s="841">
        <v>166490</v>
      </c>
      <c r="Q1657" s="841">
        <v>17610</v>
      </c>
      <c r="R1657" s="841">
        <v>22610</v>
      </c>
      <c r="S1657" s="841"/>
      <c r="T1657" s="841"/>
      <c r="U1657" s="841"/>
      <c r="V1657" s="841" t="s">
        <v>1003</v>
      </c>
      <c r="W1657" s="841">
        <v>3</v>
      </c>
      <c r="X1657" s="841"/>
    </row>
    <row r="1658" spans="1:24" ht="12.75" customHeight="1">
      <c r="A1658" s="841">
        <v>1110</v>
      </c>
      <c r="B1658" s="841">
        <v>2836</v>
      </c>
      <c r="C1658" s="841" t="s">
        <v>1030</v>
      </c>
      <c r="D1658" s="841" t="s">
        <v>1031</v>
      </c>
      <c r="E1658" s="841">
        <v>44726</v>
      </c>
      <c r="F1658" s="841" t="s">
        <v>102</v>
      </c>
      <c r="G1658" s="841" t="s">
        <v>2807</v>
      </c>
      <c r="H1658" s="832" t="s">
        <v>2760</v>
      </c>
      <c r="I1658" s="841"/>
      <c r="J1658" s="841" t="s">
        <v>730</v>
      </c>
      <c r="K1658" s="841">
        <v>10</v>
      </c>
      <c r="L1658" s="841" t="s">
        <v>731</v>
      </c>
      <c r="M1658" s="841">
        <v>43600</v>
      </c>
      <c r="N1658" s="841" t="s">
        <v>1034</v>
      </c>
      <c r="O1658" s="841">
        <v>210090</v>
      </c>
      <c r="P1658" s="841">
        <v>166490</v>
      </c>
      <c r="Q1658" s="841">
        <v>17610</v>
      </c>
      <c r="R1658" s="841">
        <v>22610</v>
      </c>
      <c r="S1658" s="841"/>
      <c r="T1658" s="841"/>
      <c r="U1658" s="841"/>
      <c r="V1658" s="841" t="s">
        <v>1003</v>
      </c>
      <c r="W1658" s="841">
        <v>3</v>
      </c>
      <c r="X1658" s="841"/>
    </row>
    <row r="1659" spans="1:24" ht="12.75" customHeight="1">
      <c r="A1659" s="841">
        <v>1034</v>
      </c>
      <c r="B1659" s="841">
        <v>2823</v>
      </c>
      <c r="C1659" s="841" t="s">
        <v>856</v>
      </c>
      <c r="D1659" s="841" t="s">
        <v>974</v>
      </c>
      <c r="E1659" s="841">
        <v>44727</v>
      </c>
      <c r="F1659" s="841" t="s">
        <v>102</v>
      </c>
      <c r="G1659" s="841" t="s">
        <v>2808</v>
      </c>
      <c r="H1659" s="832" t="s">
        <v>2776</v>
      </c>
      <c r="I1659" s="841"/>
      <c r="J1659" s="841" t="s">
        <v>730</v>
      </c>
      <c r="K1659" s="841">
        <v>1</v>
      </c>
      <c r="L1659" s="841" t="s">
        <v>731</v>
      </c>
      <c r="M1659" s="841">
        <v>43600</v>
      </c>
      <c r="N1659" s="841" t="s">
        <v>747</v>
      </c>
      <c r="O1659" s="841">
        <v>109600</v>
      </c>
      <c r="P1659" s="841">
        <v>66000</v>
      </c>
      <c r="Q1659" s="841">
        <v>17610</v>
      </c>
      <c r="R1659" s="841">
        <v>22610</v>
      </c>
      <c r="S1659" s="841"/>
      <c r="T1659" s="841"/>
      <c r="U1659" s="841"/>
      <c r="V1659" s="841" t="s">
        <v>1003</v>
      </c>
      <c r="W1659" s="841">
        <v>2</v>
      </c>
      <c r="X1659" s="841"/>
    </row>
    <row r="1660" spans="1:24" ht="12.75" customHeight="1">
      <c r="A1660" s="841">
        <v>1430</v>
      </c>
      <c r="B1660" s="841">
        <v>2807</v>
      </c>
      <c r="C1660" s="841" t="s">
        <v>739</v>
      </c>
      <c r="D1660" s="841" t="s">
        <v>1732</v>
      </c>
      <c r="E1660" s="841">
        <v>44740</v>
      </c>
      <c r="F1660" s="841" t="s">
        <v>102</v>
      </c>
      <c r="G1660" s="841" t="s">
        <v>2809</v>
      </c>
      <c r="H1660" s="832" t="s">
        <v>2810</v>
      </c>
      <c r="I1660" s="841"/>
      <c r="J1660" s="841" t="s">
        <v>730</v>
      </c>
      <c r="K1660" s="841">
        <v>3</v>
      </c>
      <c r="L1660" s="841" t="s">
        <v>731</v>
      </c>
      <c r="M1660" s="841">
        <v>43600</v>
      </c>
      <c r="N1660" s="841" t="s">
        <v>742</v>
      </c>
      <c r="O1660" s="841">
        <v>122380</v>
      </c>
      <c r="P1660" s="841">
        <v>78780</v>
      </c>
      <c r="Q1660" s="841">
        <v>17610</v>
      </c>
      <c r="R1660" s="841">
        <v>22610</v>
      </c>
      <c r="S1660" s="841"/>
      <c r="T1660" s="841"/>
      <c r="U1660" s="841"/>
      <c r="V1660" s="841" t="s">
        <v>1003</v>
      </c>
      <c r="W1660" s="841">
        <v>2</v>
      </c>
      <c r="X1660" s="841"/>
    </row>
    <row r="1661" spans="1:24" ht="12.75" customHeight="1">
      <c r="A1661" s="841">
        <v>1430</v>
      </c>
      <c r="B1661" s="841">
        <v>2840</v>
      </c>
      <c r="C1661" s="841" t="s">
        <v>726</v>
      </c>
      <c r="D1661" s="841" t="s">
        <v>1732</v>
      </c>
      <c r="E1661" s="841">
        <v>44746</v>
      </c>
      <c r="F1661" s="841" t="s">
        <v>102</v>
      </c>
      <c r="G1661" s="841" t="s">
        <v>2811</v>
      </c>
      <c r="H1661" s="832" t="s">
        <v>2612</v>
      </c>
      <c r="I1661" s="841"/>
      <c r="J1661" s="841" t="s">
        <v>730</v>
      </c>
      <c r="K1661" s="841">
        <v>5</v>
      </c>
      <c r="L1661" s="841" t="s">
        <v>731</v>
      </c>
      <c r="M1661" s="841">
        <v>43600</v>
      </c>
      <c r="N1661" s="841" t="s">
        <v>732</v>
      </c>
      <c r="O1661" s="841">
        <v>94980</v>
      </c>
      <c r="P1661" s="841">
        <v>51380</v>
      </c>
      <c r="Q1661" s="841">
        <v>17610</v>
      </c>
      <c r="R1661" s="841">
        <v>22610</v>
      </c>
      <c r="S1661" s="841"/>
      <c r="T1661" s="841"/>
      <c r="U1661" s="841"/>
      <c r="V1661" s="841" t="s">
        <v>1003</v>
      </c>
      <c r="W1661" s="841">
        <v>21</v>
      </c>
      <c r="X1661" s="841"/>
    </row>
    <row r="1662" spans="1:24" ht="12.75" customHeight="1">
      <c r="A1662" s="841">
        <v>1565</v>
      </c>
      <c r="B1662" s="841">
        <v>2840</v>
      </c>
      <c r="C1662" s="841" t="s">
        <v>726</v>
      </c>
      <c r="D1662" s="841" t="s">
        <v>1112</v>
      </c>
      <c r="E1662" s="841">
        <v>44759</v>
      </c>
      <c r="F1662" s="841" t="s">
        <v>102</v>
      </c>
      <c r="G1662" s="841" t="s">
        <v>2812</v>
      </c>
      <c r="H1662" s="832" t="s">
        <v>2813</v>
      </c>
      <c r="I1662" s="841"/>
      <c r="J1662" s="841" t="s">
        <v>730</v>
      </c>
      <c r="K1662" s="841">
        <v>5</v>
      </c>
      <c r="L1662" s="841" t="s">
        <v>731</v>
      </c>
      <c r="M1662" s="841">
        <v>43600</v>
      </c>
      <c r="N1662" s="841" t="s">
        <v>732</v>
      </c>
      <c r="O1662" s="841">
        <v>94980</v>
      </c>
      <c r="P1662" s="841">
        <v>51380</v>
      </c>
      <c r="Q1662" s="841">
        <v>17610</v>
      </c>
      <c r="R1662" s="841">
        <v>22610</v>
      </c>
      <c r="S1662" s="841"/>
      <c r="T1662" s="841"/>
      <c r="U1662" s="841"/>
      <c r="V1662" s="841" t="s">
        <v>1003</v>
      </c>
      <c r="W1662" s="841">
        <v>3</v>
      </c>
      <c r="X1662" s="841"/>
    </row>
    <row r="1663" spans="1:24" ht="12.75" customHeight="1">
      <c r="A1663" s="841">
        <v>1540</v>
      </c>
      <c r="B1663" s="841">
        <v>2840</v>
      </c>
      <c r="C1663" s="841" t="s">
        <v>726</v>
      </c>
      <c r="D1663" s="841" t="s">
        <v>1112</v>
      </c>
      <c r="E1663" s="841">
        <v>44770</v>
      </c>
      <c r="F1663" s="841" t="s">
        <v>102</v>
      </c>
      <c r="G1663" s="841" t="s">
        <v>2814</v>
      </c>
      <c r="H1663" s="832" t="s">
        <v>2813</v>
      </c>
      <c r="I1663" s="841"/>
      <c r="J1663" s="841" t="s">
        <v>730</v>
      </c>
      <c r="K1663" s="841">
        <v>2</v>
      </c>
      <c r="L1663" s="841" t="s">
        <v>731</v>
      </c>
      <c r="M1663" s="841">
        <v>43600</v>
      </c>
      <c r="N1663" s="841" t="s">
        <v>732</v>
      </c>
      <c r="O1663" s="841">
        <v>94980</v>
      </c>
      <c r="P1663" s="841">
        <v>51380</v>
      </c>
      <c r="Q1663" s="841">
        <v>17610</v>
      </c>
      <c r="R1663" s="841">
        <v>22610</v>
      </c>
      <c r="S1663" s="841"/>
      <c r="T1663" s="841"/>
      <c r="U1663" s="841"/>
      <c r="V1663" s="841" t="s">
        <v>1003</v>
      </c>
      <c r="W1663" s="841">
        <v>3</v>
      </c>
      <c r="X1663" s="841"/>
    </row>
    <row r="1664" spans="1:24" ht="12.75" customHeight="1">
      <c r="A1664" s="841">
        <v>3484</v>
      </c>
      <c r="B1664" s="841">
        <v>2840</v>
      </c>
      <c r="C1664" s="841" t="s">
        <v>726</v>
      </c>
      <c r="D1664" s="841" t="s">
        <v>919</v>
      </c>
      <c r="E1664" s="841">
        <v>44782</v>
      </c>
      <c r="F1664" s="841" t="s">
        <v>102</v>
      </c>
      <c r="G1664" s="841" t="s">
        <v>2815</v>
      </c>
      <c r="H1664" s="832" t="s">
        <v>2816</v>
      </c>
      <c r="I1664" s="841"/>
      <c r="J1664" s="841" t="s">
        <v>730</v>
      </c>
      <c r="K1664" s="841">
        <v>5</v>
      </c>
      <c r="L1664" s="841" t="s">
        <v>1077</v>
      </c>
      <c r="M1664" s="841">
        <v>0</v>
      </c>
      <c r="N1664" s="841" t="s">
        <v>732</v>
      </c>
      <c r="O1664" s="841">
        <v>94980</v>
      </c>
      <c r="P1664" s="841">
        <v>94980</v>
      </c>
      <c r="Q1664" s="841">
        <v>12420</v>
      </c>
      <c r="R1664" s="841">
        <v>12530</v>
      </c>
      <c r="S1664" s="841"/>
      <c r="T1664" s="841"/>
      <c r="U1664" s="841"/>
      <c r="V1664" s="841" t="s">
        <v>1003</v>
      </c>
      <c r="W1664" s="841">
        <v>3</v>
      </c>
      <c r="X1664" s="841"/>
    </row>
    <row r="1665" spans="1:24" ht="12.75" customHeight="1">
      <c r="A1665" s="841">
        <v>3484</v>
      </c>
      <c r="B1665" s="841">
        <v>2839</v>
      </c>
      <c r="C1665" s="841" t="s">
        <v>1429</v>
      </c>
      <c r="D1665" s="841" t="s">
        <v>919</v>
      </c>
      <c r="E1665" s="841">
        <v>44783</v>
      </c>
      <c r="F1665" s="841" t="s">
        <v>102</v>
      </c>
      <c r="G1665" s="841" t="s">
        <v>2817</v>
      </c>
      <c r="H1665" s="832" t="s">
        <v>2818</v>
      </c>
      <c r="I1665" s="841" t="s">
        <v>1115</v>
      </c>
      <c r="J1665" s="841" t="s">
        <v>922</v>
      </c>
      <c r="K1665" s="841">
        <v>3</v>
      </c>
      <c r="L1665" s="841" t="s">
        <v>1077</v>
      </c>
      <c r="M1665" s="841">
        <v>0</v>
      </c>
      <c r="N1665" s="841" t="s">
        <v>732</v>
      </c>
      <c r="O1665" s="841">
        <v>94980</v>
      </c>
      <c r="P1665" s="841">
        <v>94980</v>
      </c>
      <c r="Q1665" s="841">
        <v>12420</v>
      </c>
      <c r="R1665" s="841">
        <v>12530</v>
      </c>
      <c r="S1665" s="841"/>
      <c r="T1665" s="841"/>
      <c r="U1665" s="841"/>
      <c r="V1665" s="841" t="s">
        <v>1003</v>
      </c>
      <c r="W1665" s="841">
        <v>5</v>
      </c>
      <c r="X1665" s="841"/>
    </row>
    <row r="1666" spans="1:24" ht="12.75" customHeight="1">
      <c r="A1666" s="841">
        <v>3484</v>
      </c>
      <c r="B1666" s="841">
        <v>2840</v>
      </c>
      <c r="C1666" s="841" t="s">
        <v>726</v>
      </c>
      <c r="D1666" s="841" t="s">
        <v>919</v>
      </c>
      <c r="E1666" s="841">
        <v>44784</v>
      </c>
      <c r="F1666" s="841" t="s">
        <v>102</v>
      </c>
      <c r="G1666" s="841" t="s">
        <v>2819</v>
      </c>
      <c r="H1666" s="832" t="s">
        <v>2820</v>
      </c>
      <c r="I1666" s="841"/>
      <c r="J1666" s="841" t="s">
        <v>730</v>
      </c>
      <c r="K1666" s="841">
        <v>4</v>
      </c>
      <c r="L1666" s="841" t="s">
        <v>1077</v>
      </c>
      <c r="M1666" s="841">
        <v>0</v>
      </c>
      <c r="N1666" s="841" t="s">
        <v>732</v>
      </c>
      <c r="O1666" s="841">
        <v>94980</v>
      </c>
      <c r="P1666" s="841">
        <v>94980</v>
      </c>
      <c r="Q1666" s="841">
        <v>12420</v>
      </c>
      <c r="R1666" s="841">
        <v>12530</v>
      </c>
      <c r="S1666" s="841"/>
      <c r="T1666" s="841"/>
      <c r="U1666" s="841"/>
      <c r="V1666" s="841" t="s">
        <v>1003</v>
      </c>
      <c r="W1666" s="841">
        <v>3</v>
      </c>
      <c r="X1666" s="841"/>
    </row>
    <row r="1667" spans="1:24" ht="12.75" customHeight="1">
      <c r="A1667" s="841">
        <v>3484</v>
      </c>
      <c r="B1667" s="841">
        <v>2840</v>
      </c>
      <c r="C1667" s="841" t="s">
        <v>726</v>
      </c>
      <c r="D1667" s="841" t="s">
        <v>919</v>
      </c>
      <c r="E1667" s="841">
        <v>44798</v>
      </c>
      <c r="F1667" s="841" t="s">
        <v>102</v>
      </c>
      <c r="G1667" s="841" t="s">
        <v>2821</v>
      </c>
      <c r="H1667" s="832" t="s">
        <v>2822</v>
      </c>
      <c r="I1667" s="841"/>
      <c r="J1667" s="841" t="s">
        <v>730</v>
      </c>
      <c r="K1667" s="841">
        <v>5</v>
      </c>
      <c r="L1667" s="841" t="s">
        <v>1289</v>
      </c>
      <c r="M1667" s="841">
        <v>0</v>
      </c>
      <c r="N1667" s="841" t="s">
        <v>732</v>
      </c>
      <c r="O1667" s="841">
        <v>94980</v>
      </c>
      <c r="P1667" s="841">
        <v>94980</v>
      </c>
      <c r="Q1667" s="841">
        <v>12420</v>
      </c>
      <c r="R1667" s="841">
        <v>12530</v>
      </c>
      <c r="S1667" s="841"/>
      <c r="T1667" s="841"/>
      <c r="U1667" s="841"/>
      <c r="V1667" s="841" t="s">
        <v>1003</v>
      </c>
      <c r="W1667" s="841">
        <v>5</v>
      </c>
      <c r="X1667" s="841"/>
    </row>
    <row r="1668" spans="1:24" ht="12.75" customHeight="1">
      <c r="A1668" s="841">
        <v>1190</v>
      </c>
      <c r="B1668" s="841">
        <v>2839</v>
      </c>
      <c r="C1668" s="841" t="s">
        <v>1429</v>
      </c>
      <c r="D1668" s="841" t="s">
        <v>740</v>
      </c>
      <c r="E1668" s="841">
        <v>44815</v>
      </c>
      <c r="F1668" s="841" t="s">
        <v>102</v>
      </c>
      <c r="G1668" s="841" t="s">
        <v>2823</v>
      </c>
      <c r="H1668" s="832" t="s">
        <v>2804</v>
      </c>
      <c r="I1668" s="841"/>
      <c r="J1668" s="841" t="s">
        <v>730</v>
      </c>
      <c r="K1668" s="841">
        <v>5</v>
      </c>
      <c r="L1668" s="841" t="s">
        <v>731</v>
      </c>
      <c r="M1668" s="841">
        <v>43600</v>
      </c>
      <c r="N1668" s="841" t="s">
        <v>732</v>
      </c>
      <c r="O1668" s="841">
        <v>94980</v>
      </c>
      <c r="P1668" s="841">
        <v>51380</v>
      </c>
      <c r="Q1668" s="841">
        <v>17610</v>
      </c>
      <c r="R1668" s="841">
        <v>22610</v>
      </c>
      <c r="S1668" s="841"/>
      <c r="T1668" s="841"/>
      <c r="U1668" s="841"/>
      <c r="V1668" s="841" t="s">
        <v>1003</v>
      </c>
      <c r="W1668" s="841">
        <v>2</v>
      </c>
      <c r="X1668" s="841"/>
    </row>
    <row r="1669" spans="1:24" ht="12.75" customHeight="1">
      <c r="A1669" s="841">
        <v>1190</v>
      </c>
      <c r="B1669" s="841">
        <v>2823</v>
      </c>
      <c r="C1669" s="841" t="s">
        <v>856</v>
      </c>
      <c r="D1669" s="841" t="s">
        <v>740</v>
      </c>
      <c r="E1669" s="841">
        <v>44816</v>
      </c>
      <c r="F1669" s="841" t="s">
        <v>102</v>
      </c>
      <c r="G1669" s="841" t="s">
        <v>2824</v>
      </c>
      <c r="H1669" s="832" t="s">
        <v>2804</v>
      </c>
      <c r="I1669" s="841"/>
      <c r="J1669" s="841" t="s">
        <v>730</v>
      </c>
      <c r="K1669" s="841">
        <v>5</v>
      </c>
      <c r="L1669" s="841" t="s">
        <v>731</v>
      </c>
      <c r="M1669" s="841">
        <v>43600</v>
      </c>
      <c r="N1669" s="841" t="s">
        <v>747</v>
      </c>
      <c r="O1669" s="841">
        <v>109600</v>
      </c>
      <c r="P1669" s="841">
        <v>66000</v>
      </c>
      <c r="Q1669" s="841">
        <v>17610</v>
      </c>
      <c r="R1669" s="841">
        <v>22610</v>
      </c>
      <c r="S1669" s="841"/>
      <c r="T1669" s="841"/>
      <c r="U1669" s="841"/>
      <c r="V1669" s="841" t="s">
        <v>1003</v>
      </c>
      <c r="W1669" s="841">
        <v>2</v>
      </c>
      <c r="X1669" s="841"/>
    </row>
    <row r="1670" spans="1:24" ht="12.75" customHeight="1">
      <c r="A1670" s="841">
        <v>1190</v>
      </c>
      <c r="B1670" s="841">
        <v>2823</v>
      </c>
      <c r="C1670" s="841" t="s">
        <v>856</v>
      </c>
      <c r="D1670" s="841" t="s">
        <v>740</v>
      </c>
      <c r="E1670" s="841">
        <v>44818</v>
      </c>
      <c r="F1670" s="841" t="s">
        <v>102</v>
      </c>
      <c r="G1670" s="841" t="s">
        <v>2825</v>
      </c>
      <c r="H1670" s="832" t="s">
        <v>2804</v>
      </c>
      <c r="I1670" s="841"/>
      <c r="J1670" s="841" t="s">
        <v>730</v>
      </c>
      <c r="K1670" s="841">
        <v>15</v>
      </c>
      <c r="L1670" s="841" t="s">
        <v>731</v>
      </c>
      <c r="M1670" s="841">
        <v>43600</v>
      </c>
      <c r="N1670" s="841" t="s">
        <v>747</v>
      </c>
      <c r="O1670" s="841">
        <v>109600</v>
      </c>
      <c r="P1670" s="841">
        <v>66000</v>
      </c>
      <c r="Q1670" s="841">
        <v>17610</v>
      </c>
      <c r="R1670" s="841">
        <v>22610</v>
      </c>
      <c r="S1670" s="841"/>
      <c r="T1670" s="841"/>
      <c r="U1670" s="841"/>
      <c r="V1670" s="841" t="s">
        <v>1003</v>
      </c>
      <c r="W1670" s="841">
        <v>2</v>
      </c>
      <c r="X1670" s="841"/>
    </row>
    <row r="1671" spans="1:24" ht="12.75" customHeight="1">
      <c r="A1671" s="841">
        <v>1190</v>
      </c>
      <c r="B1671" s="841">
        <v>2840</v>
      </c>
      <c r="C1671" s="841" t="s">
        <v>726</v>
      </c>
      <c r="D1671" s="841" t="s">
        <v>740</v>
      </c>
      <c r="E1671" s="841">
        <v>44821</v>
      </c>
      <c r="F1671" s="841" t="s">
        <v>102</v>
      </c>
      <c r="G1671" s="841" t="s">
        <v>2826</v>
      </c>
      <c r="H1671" s="832" t="s">
        <v>2804</v>
      </c>
      <c r="I1671" s="841"/>
      <c r="J1671" s="841" t="s">
        <v>730</v>
      </c>
      <c r="K1671" s="841">
        <v>5</v>
      </c>
      <c r="L1671" s="841" t="s">
        <v>731</v>
      </c>
      <c r="M1671" s="841">
        <v>43600</v>
      </c>
      <c r="N1671" s="841" t="s">
        <v>732</v>
      </c>
      <c r="O1671" s="841">
        <v>94980</v>
      </c>
      <c r="P1671" s="841">
        <v>51380</v>
      </c>
      <c r="Q1671" s="841">
        <v>17610</v>
      </c>
      <c r="R1671" s="841">
        <v>22610</v>
      </c>
      <c r="S1671" s="841"/>
      <c r="T1671" s="841"/>
      <c r="U1671" s="841"/>
      <c r="V1671" s="841" t="s">
        <v>1003</v>
      </c>
      <c r="W1671" s="841">
        <v>2</v>
      </c>
      <c r="X1671" s="841"/>
    </row>
    <row r="1672" spans="1:24" ht="12.75" customHeight="1">
      <c r="A1672" s="841">
        <v>1150</v>
      </c>
      <c r="B1672" s="841">
        <v>2840</v>
      </c>
      <c r="C1672" s="841" t="s">
        <v>726</v>
      </c>
      <c r="D1672" s="841" t="s">
        <v>740</v>
      </c>
      <c r="E1672" s="841">
        <v>44823</v>
      </c>
      <c r="F1672" s="841" t="s">
        <v>102</v>
      </c>
      <c r="G1672" s="841" t="s">
        <v>2827</v>
      </c>
      <c r="H1672" s="832" t="s">
        <v>2804</v>
      </c>
      <c r="I1672" s="841"/>
      <c r="J1672" s="841" t="s">
        <v>730</v>
      </c>
      <c r="K1672" s="841">
        <v>5</v>
      </c>
      <c r="L1672" s="841" t="s">
        <v>731</v>
      </c>
      <c r="M1672" s="841">
        <v>43600</v>
      </c>
      <c r="N1672" s="841" t="s">
        <v>732</v>
      </c>
      <c r="O1672" s="841">
        <v>94980</v>
      </c>
      <c r="P1672" s="841">
        <v>51380</v>
      </c>
      <c r="Q1672" s="841">
        <v>17610</v>
      </c>
      <c r="R1672" s="841">
        <v>22610</v>
      </c>
      <c r="S1672" s="841"/>
      <c r="T1672" s="841"/>
      <c r="U1672" s="841"/>
      <c r="V1672" s="841" t="s">
        <v>1003</v>
      </c>
      <c r="W1672" s="841">
        <v>2</v>
      </c>
      <c r="X1672" s="841"/>
    </row>
    <row r="1673" spans="1:24" ht="12.75" customHeight="1">
      <c r="A1673" s="841">
        <v>3484</v>
      </c>
      <c r="B1673" s="841">
        <v>2840</v>
      </c>
      <c r="C1673" s="841" t="s">
        <v>726</v>
      </c>
      <c r="D1673" s="841" t="s">
        <v>919</v>
      </c>
      <c r="E1673" s="841">
        <v>44829</v>
      </c>
      <c r="F1673" s="841" t="s">
        <v>102</v>
      </c>
      <c r="G1673" s="841" t="s">
        <v>2828</v>
      </c>
      <c r="H1673" s="832" t="s">
        <v>2816</v>
      </c>
      <c r="I1673" s="841"/>
      <c r="J1673" s="841" t="s">
        <v>730</v>
      </c>
      <c r="K1673" s="841">
        <v>2</v>
      </c>
      <c r="L1673" s="841" t="s">
        <v>1077</v>
      </c>
      <c r="M1673" s="841">
        <v>0</v>
      </c>
      <c r="N1673" s="841" t="s">
        <v>732</v>
      </c>
      <c r="O1673" s="841">
        <v>94980</v>
      </c>
      <c r="P1673" s="841">
        <v>94980</v>
      </c>
      <c r="Q1673" s="841">
        <v>12420</v>
      </c>
      <c r="R1673" s="841">
        <v>12530</v>
      </c>
      <c r="S1673" s="841"/>
      <c r="T1673" s="841"/>
      <c r="U1673" s="841"/>
      <c r="V1673" s="841" t="s">
        <v>1003</v>
      </c>
      <c r="W1673" s="841">
        <v>5</v>
      </c>
      <c r="X1673" s="841"/>
    </row>
    <row r="1674" spans="1:24" ht="12.75" customHeight="1">
      <c r="A1674" s="841">
        <v>1190</v>
      </c>
      <c r="B1674" s="841">
        <v>2823</v>
      </c>
      <c r="C1674" s="841" t="s">
        <v>856</v>
      </c>
      <c r="D1674" s="841" t="s">
        <v>740</v>
      </c>
      <c r="E1674" s="841">
        <v>44830</v>
      </c>
      <c r="F1674" s="841" t="s">
        <v>102</v>
      </c>
      <c r="G1674" s="841" t="s">
        <v>2829</v>
      </c>
      <c r="H1674" s="832" t="s">
        <v>2804</v>
      </c>
      <c r="I1674" s="841"/>
      <c r="J1674" s="841" t="s">
        <v>730</v>
      </c>
      <c r="K1674" s="841">
        <v>5</v>
      </c>
      <c r="L1674" s="841" t="s">
        <v>731</v>
      </c>
      <c r="M1674" s="841">
        <v>43600</v>
      </c>
      <c r="N1674" s="841" t="s">
        <v>747</v>
      </c>
      <c r="O1674" s="841">
        <v>109600</v>
      </c>
      <c r="P1674" s="841">
        <v>66000</v>
      </c>
      <c r="Q1674" s="841">
        <v>17610</v>
      </c>
      <c r="R1674" s="841">
        <v>22610</v>
      </c>
      <c r="S1674" s="841"/>
      <c r="T1674" s="841"/>
      <c r="U1674" s="841"/>
      <c r="V1674" s="841" t="s">
        <v>1003</v>
      </c>
      <c r="W1674" s="841">
        <v>2</v>
      </c>
      <c r="X1674" s="841"/>
    </row>
    <row r="1675" spans="1:24" ht="12.75" customHeight="1">
      <c r="A1675" s="841">
        <v>1190</v>
      </c>
      <c r="B1675" s="841">
        <v>2840</v>
      </c>
      <c r="C1675" s="841" t="s">
        <v>726</v>
      </c>
      <c r="D1675" s="841" t="s">
        <v>740</v>
      </c>
      <c r="E1675" s="841">
        <v>44847</v>
      </c>
      <c r="F1675" s="841" t="s">
        <v>102</v>
      </c>
      <c r="G1675" s="841" t="s">
        <v>2830</v>
      </c>
      <c r="H1675" s="832" t="s">
        <v>2804</v>
      </c>
      <c r="I1675" s="841"/>
      <c r="J1675" s="841" t="s">
        <v>730</v>
      </c>
      <c r="K1675" s="841">
        <v>5</v>
      </c>
      <c r="L1675" s="841" t="s">
        <v>731</v>
      </c>
      <c r="M1675" s="841">
        <v>43600</v>
      </c>
      <c r="N1675" s="841" t="s">
        <v>732</v>
      </c>
      <c r="O1675" s="841">
        <v>94980</v>
      </c>
      <c r="P1675" s="841">
        <v>51380</v>
      </c>
      <c r="Q1675" s="841">
        <v>17610</v>
      </c>
      <c r="R1675" s="841">
        <v>22610</v>
      </c>
      <c r="S1675" s="841"/>
      <c r="T1675" s="841"/>
      <c r="U1675" s="841"/>
      <c r="V1675" s="841" t="s">
        <v>1003</v>
      </c>
      <c r="W1675" s="841">
        <v>2</v>
      </c>
      <c r="X1675" s="841"/>
    </row>
    <row r="1676" spans="1:24" ht="12.75" customHeight="1">
      <c r="A1676" s="841">
        <v>1190</v>
      </c>
      <c r="B1676" s="841">
        <v>2840</v>
      </c>
      <c r="C1676" s="841" t="s">
        <v>726</v>
      </c>
      <c r="D1676" s="841" t="s">
        <v>740</v>
      </c>
      <c r="E1676" s="841">
        <v>44848</v>
      </c>
      <c r="F1676" s="841" t="s">
        <v>102</v>
      </c>
      <c r="G1676" s="841" t="s">
        <v>2831</v>
      </c>
      <c r="H1676" s="832" t="s">
        <v>2804</v>
      </c>
      <c r="I1676" s="832"/>
      <c r="J1676" s="841" t="s">
        <v>730</v>
      </c>
      <c r="K1676" s="841">
        <v>5</v>
      </c>
      <c r="L1676" s="841" t="s">
        <v>731</v>
      </c>
      <c r="M1676" s="841">
        <v>43600</v>
      </c>
      <c r="N1676" s="841" t="s">
        <v>732</v>
      </c>
      <c r="O1676" s="841">
        <v>94980</v>
      </c>
      <c r="P1676" s="841">
        <v>51380</v>
      </c>
      <c r="Q1676" s="841">
        <v>17610</v>
      </c>
      <c r="R1676" s="841">
        <v>22610</v>
      </c>
      <c r="S1676" s="841"/>
      <c r="T1676" s="841"/>
      <c r="U1676" s="841"/>
      <c r="V1676" s="841" t="s">
        <v>1003</v>
      </c>
      <c r="W1676" s="841">
        <v>2</v>
      </c>
      <c r="X1676" s="841"/>
    </row>
    <row r="1677" spans="1:24" ht="12.75" customHeight="1">
      <c r="A1677" s="841">
        <v>1700</v>
      </c>
      <c r="B1677" s="841">
        <v>2839</v>
      </c>
      <c r="C1677" s="841" t="s">
        <v>1429</v>
      </c>
      <c r="D1677" s="841" t="s">
        <v>745</v>
      </c>
      <c r="E1677" s="841">
        <v>44853</v>
      </c>
      <c r="F1677" s="841" t="s">
        <v>102</v>
      </c>
      <c r="G1677" s="841" t="s">
        <v>2832</v>
      </c>
      <c r="H1677" s="832" t="s">
        <v>2721</v>
      </c>
      <c r="I1677" s="841"/>
      <c r="J1677" s="841" t="s">
        <v>730</v>
      </c>
      <c r="K1677" s="841">
        <v>3</v>
      </c>
      <c r="L1677" s="841" t="s">
        <v>731</v>
      </c>
      <c r="M1677" s="841">
        <v>43600</v>
      </c>
      <c r="N1677" s="841" t="s">
        <v>732</v>
      </c>
      <c r="O1677" s="841">
        <v>94980</v>
      </c>
      <c r="P1677" s="841">
        <v>51380</v>
      </c>
      <c r="Q1677" s="841">
        <v>17610</v>
      </c>
      <c r="R1677" s="841">
        <v>22610</v>
      </c>
      <c r="S1677" s="841"/>
      <c r="T1677" s="841"/>
      <c r="U1677" s="841"/>
      <c r="V1677" s="841" t="s">
        <v>1003</v>
      </c>
      <c r="W1677" s="841">
        <v>16</v>
      </c>
      <c r="X1677" s="841"/>
    </row>
    <row r="1678" spans="1:24" ht="12.75" customHeight="1">
      <c r="A1678" s="841">
        <v>2004</v>
      </c>
      <c r="B1678" s="841">
        <v>2840</v>
      </c>
      <c r="C1678" s="841" t="s">
        <v>726</v>
      </c>
      <c r="D1678" s="841" t="s">
        <v>919</v>
      </c>
      <c r="E1678" s="841">
        <v>44855</v>
      </c>
      <c r="F1678" s="841" t="s">
        <v>102</v>
      </c>
      <c r="G1678" s="841" t="s">
        <v>2833</v>
      </c>
      <c r="H1678" s="832" t="s">
        <v>2834</v>
      </c>
      <c r="I1678" s="841"/>
      <c r="J1678" s="841" t="s">
        <v>730</v>
      </c>
      <c r="K1678" s="841">
        <v>15</v>
      </c>
      <c r="L1678" s="841" t="s">
        <v>1077</v>
      </c>
      <c r="M1678" s="841">
        <v>0</v>
      </c>
      <c r="N1678" s="841" t="s">
        <v>732</v>
      </c>
      <c r="O1678" s="841">
        <v>94980</v>
      </c>
      <c r="P1678" s="841">
        <v>94980</v>
      </c>
      <c r="Q1678" s="841">
        <v>17610</v>
      </c>
      <c r="R1678" s="841">
        <v>22610</v>
      </c>
      <c r="S1678" s="841"/>
      <c r="T1678" s="841"/>
      <c r="U1678" s="841"/>
      <c r="V1678" s="841" t="s">
        <v>1003</v>
      </c>
      <c r="W1678" s="841">
        <v>1</v>
      </c>
      <c r="X1678" s="841"/>
    </row>
    <row r="1679" spans="1:24" ht="12.75" customHeight="1">
      <c r="A1679" s="841">
        <v>2004</v>
      </c>
      <c r="B1679" s="841">
        <v>2840</v>
      </c>
      <c r="C1679" s="841" t="s">
        <v>726</v>
      </c>
      <c r="D1679" s="841" t="s">
        <v>919</v>
      </c>
      <c r="E1679" s="841">
        <v>44859</v>
      </c>
      <c r="F1679" s="841" t="s">
        <v>102</v>
      </c>
      <c r="G1679" s="841" t="s">
        <v>2835</v>
      </c>
      <c r="H1679" s="832" t="s">
        <v>2834</v>
      </c>
      <c r="I1679" s="841"/>
      <c r="J1679" s="841" t="s">
        <v>730</v>
      </c>
      <c r="K1679" s="841">
        <v>3</v>
      </c>
      <c r="L1679" s="841" t="s">
        <v>1077</v>
      </c>
      <c r="M1679" s="841">
        <v>0</v>
      </c>
      <c r="N1679" s="841" t="s">
        <v>732</v>
      </c>
      <c r="O1679" s="841">
        <v>94980</v>
      </c>
      <c r="P1679" s="841">
        <v>94980</v>
      </c>
      <c r="Q1679" s="841">
        <v>17610</v>
      </c>
      <c r="R1679" s="841">
        <v>22610</v>
      </c>
      <c r="S1679" s="841"/>
      <c r="T1679" s="841"/>
      <c r="U1679" s="841"/>
      <c r="V1679" s="841" t="s">
        <v>1003</v>
      </c>
      <c r="W1679" s="841">
        <v>5</v>
      </c>
      <c r="X1679" s="841"/>
    </row>
    <row r="1680" spans="1:24" ht="12.75" customHeight="1">
      <c r="A1680" s="841">
        <v>2004</v>
      </c>
      <c r="B1680" s="841">
        <v>2840</v>
      </c>
      <c r="C1680" s="841" t="s">
        <v>726</v>
      </c>
      <c r="D1680" s="841" t="s">
        <v>919</v>
      </c>
      <c r="E1680" s="841">
        <v>44864</v>
      </c>
      <c r="F1680" s="841" t="s">
        <v>102</v>
      </c>
      <c r="G1680" s="841" t="s">
        <v>2836</v>
      </c>
      <c r="H1680" s="832" t="s">
        <v>2834</v>
      </c>
      <c r="I1680" s="841"/>
      <c r="J1680" s="841" t="s">
        <v>730</v>
      </c>
      <c r="K1680" s="841">
        <v>3</v>
      </c>
      <c r="L1680" s="841" t="s">
        <v>1289</v>
      </c>
      <c r="M1680" s="841">
        <v>0</v>
      </c>
      <c r="N1680" s="841" t="s">
        <v>732</v>
      </c>
      <c r="O1680" s="841">
        <v>94980</v>
      </c>
      <c r="P1680" s="841">
        <v>94980</v>
      </c>
      <c r="Q1680" s="841">
        <v>17610</v>
      </c>
      <c r="R1680" s="841">
        <v>22610</v>
      </c>
      <c r="S1680" s="841"/>
      <c r="T1680" s="841"/>
      <c r="U1680" s="841"/>
      <c r="V1680" s="841" t="s">
        <v>1003</v>
      </c>
      <c r="W1680" s="841">
        <v>3</v>
      </c>
      <c r="X1680" s="841"/>
    </row>
    <row r="1681" spans="1:24" ht="12.75" customHeight="1">
      <c r="A1681" s="841">
        <v>2004</v>
      </c>
      <c r="B1681" s="841">
        <v>2840</v>
      </c>
      <c r="C1681" s="841" t="s">
        <v>726</v>
      </c>
      <c r="D1681" s="841" t="s">
        <v>919</v>
      </c>
      <c r="E1681" s="841">
        <v>44865</v>
      </c>
      <c r="F1681" s="841" t="s">
        <v>102</v>
      </c>
      <c r="G1681" s="841" t="s">
        <v>2837</v>
      </c>
      <c r="H1681" s="832" t="s">
        <v>2834</v>
      </c>
      <c r="I1681" s="841"/>
      <c r="J1681" s="841" t="s">
        <v>730</v>
      </c>
      <c r="K1681" s="841">
        <v>3</v>
      </c>
      <c r="L1681" s="841" t="s">
        <v>1289</v>
      </c>
      <c r="M1681" s="841">
        <v>0</v>
      </c>
      <c r="N1681" s="841" t="s">
        <v>732</v>
      </c>
      <c r="O1681" s="841">
        <v>94980</v>
      </c>
      <c r="P1681" s="841">
        <v>94980</v>
      </c>
      <c r="Q1681" s="841">
        <v>17610</v>
      </c>
      <c r="R1681" s="841">
        <v>22610</v>
      </c>
      <c r="S1681" s="841"/>
      <c r="T1681" s="841"/>
      <c r="U1681" s="841"/>
      <c r="V1681" s="841" t="s">
        <v>1003</v>
      </c>
      <c r="W1681" s="841">
        <v>3</v>
      </c>
      <c r="X1681" s="841"/>
    </row>
    <row r="1682" spans="1:24" ht="12.75" customHeight="1">
      <c r="A1682" s="841">
        <v>1015</v>
      </c>
      <c r="B1682" s="841">
        <v>2841</v>
      </c>
      <c r="C1682" s="841" t="s">
        <v>735</v>
      </c>
      <c r="D1682" s="841" t="s">
        <v>745</v>
      </c>
      <c r="E1682" s="841">
        <v>44869</v>
      </c>
      <c r="F1682" s="841" t="s">
        <v>102</v>
      </c>
      <c r="G1682" s="841" t="s">
        <v>2838</v>
      </c>
      <c r="H1682" s="832" t="s">
        <v>2721</v>
      </c>
      <c r="I1682" s="841"/>
      <c r="J1682" s="841" t="s">
        <v>730</v>
      </c>
      <c r="K1682" s="841">
        <v>3</v>
      </c>
      <c r="L1682" s="841" t="s">
        <v>731</v>
      </c>
      <c r="M1682" s="841">
        <v>43600</v>
      </c>
      <c r="N1682" s="841" t="s">
        <v>732</v>
      </c>
      <c r="O1682" s="841">
        <v>94980</v>
      </c>
      <c r="P1682" s="841">
        <v>51380</v>
      </c>
      <c r="Q1682" s="841">
        <v>17610</v>
      </c>
      <c r="R1682" s="841">
        <v>29240</v>
      </c>
      <c r="S1682" s="841"/>
      <c r="T1682" s="841"/>
      <c r="U1682" s="841"/>
      <c r="V1682" s="841" t="s">
        <v>1003</v>
      </c>
      <c r="W1682" s="841">
        <v>2</v>
      </c>
      <c r="X1682" s="841"/>
    </row>
    <row r="1683" spans="1:24" ht="12.75" customHeight="1">
      <c r="A1683" s="841">
        <v>1150</v>
      </c>
      <c r="B1683" s="841">
        <v>2823</v>
      </c>
      <c r="C1683" s="841" t="s">
        <v>856</v>
      </c>
      <c r="D1683" s="841" t="s">
        <v>740</v>
      </c>
      <c r="E1683" s="841">
        <v>44885</v>
      </c>
      <c r="F1683" s="841" t="s">
        <v>102</v>
      </c>
      <c r="G1683" s="841" t="s">
        <v>2839</v>
      </c>
      <c r="H1683" s="832" t="s">
        <v>2804</v>
      </c>
      <c r="I1683" s="841"/>
      <c r="J1683" s="841" t="s">
        <v>730</v>
      </c>
      <c r="K1683" s="841">
        <v>10</v>
      </c>
      <c r="L1683" s="841" t="s">
        <v>731</v>
      </c>
      <c r="M1683" s="841">
        <v>43600</v>
      </c>
      <c r="N1683" s="841" t="s">
        <v>747</v>
      </c>
      <c r="O1683" s="841">
        <v>109600</v>
      </c>
      <c r="P1683" s="841">
        <v>66000</v>
      </c>
      <c r="Q1683" s="841">
        <v>17610</v>
      </c>
      <c r="R1683" s="841">
        <v>22610</v>
      </c>
      <c r="S1683" s="841"/>
      <c r="T1683" s="841"/>
      <c r="U1683" s="841"/>
      <c r="V1683" s="841" t="s">
        <v>1003</v>
      </c>
      <c r="W1683" s="841">
        <v>2</v>
      </c>
      <c r="X1683" s="841"/>
    </row>
    <row r="1684" spans="1:24" ht="12.75" customHeight="1">
      <c r="A1684" s="841">
        <v>3484</v>
      </c>
      <c r="B1684" s="841">
        <v>2839</v>
      </c>
      <c r="C1684" s="841" t="s">
        <v>1429</v>
      </c>
      <c r="D1684" s="841" t="s">
        <v>919</v>
      </c>
      <c r="E1684" s="841">
        <v>44886</v>
      </c>
      <c r="F1684" s="841" t="s">
        <v>102</v>
      </c>
      <c r="G1684" s="841" t="s">
        <v>2840</v>
      </c>
      <c r="H1684" s="832" t="s">
        <v>2799</v>
      </c>
      <c r="I1684" s="841"/>
      <c r="J1684" s="841" t="s">
        <v>730</v>
      </c>
      <c r="K1684" s="841">
        <v>5</v>
      </c>
      <c r="L1684" s="841" t="s">
        <v>1077</v>
      </c>
      <c r="M1684" s="841">
        <v>0</v>
      </c>
      <c r="N1684" s="841" t="s">
        <v>732</v>
      </c>
      <c r="O1684" s="841">
        <v>94980</v>
      </c>
      <c r="P1684" s="841">
        <v>94980</v>
      </c>
      <c r="Q1684" s="841">
        <v>12420</v>
      </c>
      <c r="R1684" s="841">
        <v>12530</v>
      </c>
      <c r="S1684" s="841"/>
      <c r="T1684" s="841"/>
      <c r="U1684" s="841"/>
      <c r="V1684" s="841" t="s">
        <v>1003</v>
      </c>
      <c r="W1684" s="841">
        <v>8</v>
      </c>
      <c r="X1684" s="841"/>
    </row>
    <row r="1685" spans="1:24" ht="12.75" customHeight="1">
      <c r="A1685" s="841">
        <v>1190</v>
      </c>
      <c r="B1685" s="841">
        <v>2823</v>
      </c>
      <c r="C1685" s="841" t="s">
        <v>856</v>
      </c>
      <c r="D1685" s="841" t="s">
        <v>740</v>
      </c>
      <c r="E1685" s="841">
        <v>44894</v>
      </c>
      <c r="F1685" s="841" t="s">
        <v>102</v>
      </c>
      <c r="G1685" s="841" t="s">
        <v>2841</v>
      </c>
      <c r="H1685" s="832" t="s">
        <v>2842</v>
      </c>
      <c r="I1685" s="841"/>
      <c r="J1685" s="841" t="s">
        <v>730</v>
      </c>
      <c r="K1685" s="841">
        <v>5</v>
      </c>
      <c r="L1685" s="841" t="s">
        <v>731</v>
      </c>
      <c r="M1685" s="841">
        <v>43600</v>
      </c>
      <c r="N1685" s="841" t="s">
        <v>747</v>
      </c>
      <c r="O1685" s="841">
        <v>109600</v>
      </c>
      <c r="P1685" s="841">
        <v>66000</v>
      </c>
      <c r="Q1685" s="841">
        <v>17610</v>
      </c>
      <c r="R1685" s="841">
        <v>22610</v>
      </c>
      <c r="S1685" s="841"/>
      <c r="T1685" s="841"/>
      <c r="U1685" s="841"/>
      <c r="V1685" s="841" t="s">
        <v>1003</v>
      </c>
      <c r="W1685" s="841">
        <v>1</v>
      </c>
      <c r="X1685" s="841"/>
    </row>
    <row r="1686" spans="1:24" ht="12.75" customHeight="1">
      <c r="A1686" s="841">
        <v>1034</v>
      </c>
      <c r="B1686" s="841">
        <v>2823</v>
      </c>
      <c r="C1686" s="841" t="s">
        <v>856</v>
      </c>
      <c r="D1686" s="841" t="s">
        <v>974</v>
      </c>
      <c r="E1686" s="841">
        <v>44896</v>
      </c>
      <c r="F1686" s="841" t="s">
        <v>102</v>
      </c>
      <c r="G1686" s="841" t="s">
        <v>2843</v>
      </c>
      <c r="H1686" s="832" t="s">
        <v>2844</v>
      </c>
      <c r="I1686" s="841"/>
      <c r="J1686" s="841" t="s">
        <v>730</v>
      </c>
      <c r="K1686" s="841">
        <v>3</v>
      </c>
      <c r="L1686" s="841" t="s">
        <v>731</v>
      </c>
      <c r="M1686" s="841">
        <v>43600</v>
      </c>
      <c r="N1686" s="841" t="s">
        <v>747</v>
      </c>
      <c r="O1686" s="841">
        <v>109600</v>
      </c>
      <c r="P1686" s="841">
        <v>66000</v>
      </c>
      <c r="Q1686" s="841">
        <v>17610</v>
      </c>
      <c r="R1686" s="841">
        <v>22610</v>
      </c>
      <c r="S1686" s="841"/>
      <c r="T1686" s="841"/>
      <c r="U1686" s="841"/>
      <c r="V1686" s="841" t="s">
        <v>1003</v>
      </c>
      <c r="W1686" s="841">
        <v>2</v>
      </c>
      <c r="X1686" s="841"/>
    </row>
    <row r="1687" spans="1:24" ht="12.75" customHeight="1">
      <c r="A1687" s="841">
        <v>1410</v>
      </c>
      <c r="B1687" s="841">
        <v>2823</v>
      </c>
      <c r="C1687" s="841" t="s">
        <v>856</v>
      </c>
      <c r="D1687" s="841" t="s">
        <v>974</v>
      </c>
      <c r="E1687" s="841">
        <v>44898</v>
      </c>
      <c r="F1687" s="841" t="s">
        <v>102</v>
      </c>
      <c r="G1687" s="841" t="s">
        <v>2845</v>
      </c>
      <c r="H1687" s="832" t="s">
        <v>2844</v>
      </c>
      <c r="I1687" s="841"/>
      <c r="J1687" s="841" t="s">
        <v>730</v>
      </c>
      <c r="K1687" s="841">
        <v>1</v>
      </c>
      <c r="L1687" s="841" t="s">
        <v>731</v>
      </c>
      <c r="M1687" s="841">
        <v>43600</v>
      </c>
      <c r="N1687" s="841" t="s">
        <v>747</v>
      </c>
      <c r="O1687" s="841">
        <v>109600</v>
      </c>
      <c r="P1687" s="841">
        <v>66000</v>
      </c>
      <c r="Q1687" s="841">
        <v>17610</v>
      </c>
      <c r="R1687" s="841">
        <v>22610</v>
      </c>
      <c r="S1687" s="841"/>
      <c r="T1687" s="841"/>
      <c r="U1687" s="841"/>
      <c r="V1687" s="841" t="s">
        <v>1003</v>
      </c>
      <c r="W1687" s="841">
        <v>2</v>
      </c>
      <c r="X1687" s="841"/>
    </row>
    <row r="1688" spans="1:24" ht="12.75" customHeight="1">
      <c r="A1688" s="841">
        <v>1034</v>
      </c>
      <c r="B1688" s="841">
        <v>2826</v>
      </c>
      <c r="C1688" s="841" t="s">
        <v>824</v>
      </c>
      <c r="D1688" s="841" t="s">
        <v>974</v>
      </c>
      <c r="E1688" s="841">
        <v>44899</v>
      </c>
      <c r="F1688" s="841" t="s">
        <v>102</v>
      </c>
      <c r="G1688" s="841" t="s">
        <v>2846</v>
      </c>
      <c r="H1688" s="832" t="s">
        <v>2776</v>
      </c>
      <c r="I1688" s="841"/>
      <c r="J1688" s="841" t="s">
        <v>730</v>
      </c>
      <c r="K1688" s="841">
        <v>4</v>
      </c>
      <c r="L1688" s="841" t="s">
        <v>731</v>
      </c>
      <c r="M1688" s="841">
        <v>43600</v>
      </c>
      <c r="N1688" s="841" t="s">
        <v>747</v>
      </c>
      <c r="O1688" s="841">
        <v>109600</v>
      </c>
      <c r="P1688" s="841">
        <v>66000</v>
      </c>
      <c r="Q1688" s="841">
        <v>17610</v>
      </c>
      <c r="R1688" s="841">
        <v>22610</v>
      </c>
      <c r="S1688" s="841"/>
      <c r="T1688" s="841"/>
      <c r="U1688" s="841"/>
      <c r="V1688" s="841" t="s">
        <v>1003</v>
      </c>
      <c r="W1688" s="841">
        <v>2</v>
      </c>
      <c r="X1688" s="841"/>
    </row>
    <row r="1689" spans="1:24" ht="12.75" customHeight="1">
      <c r="A1689" s="841">
        <v>1034</v>
      </c>
      <c r="B1689" s="841">
        <v>2826</v>
      </c>
      <c r="C1689" s="841" t="s">
        <v>824</v>
      </c>
      <c r="D1689" s="841" t="s">
        <v>974</v>
      </c>
      <c r="E1689" s="841">
        <v>44904</v>
      </c>
      <c r="F1689" s="841" t="s">
        <v>102</v>
      </c>
      <c r="G1689" s="841" t="s">
        <v>2847</v>
      </c>
      <c r="H1689" s="832" t="s">
        <v>2844</v>
      </c>
      <c r="I1689" s="841"/>
      <c r="J1689" s="841" t="s">
        <v>730</v>
      </c>
      <c r="K1689" s="841">
        <v>3</v>
      </c>
      <c r="L1689" s="841" t="s">
        <v>731</v>
      </c>
      <c r="M1689" s="841">
        <v>43600</v>
      </c>
      <c r="N1689" s="841" t="s">
        <v>747</v>
      </c>
      <c r="O1689" s="841">
        <v>109600</v>
      </c>
      <c r="P1689" s="841">
        <v>66000</v>
      </c>
      <c r="Q1689" s="841">
        <v>17610</v>
      </c>
      <c r="R1689" s="841">
        <v>22610</v>
      </c>
      <c r="S1689" s="841"/>
      <c r="T1689" s="841"/>
      <c r="U1689" s="841"/>
      <c r="V1689" s="841" t="s">
        <v>1003</v>
      </c>
      <c r="W1689" s="841">
        <v>2</v>
      </c>
      <c r="X1689" s="841"/>
    </row>
    <row r="1690" spans="1:24" ht="12.75" customHeight="1">
      <c r="A1690" s="841">
        <v>1280</v>
      </c>
      <c r="B1690" s="841">
        <v>2826</v>
      </c>
      <c r="C1690" s="841" t="s">
        <v>824</v>
      </c>
      <c r="D1690" s="841" t="s">
        <v>740</v>
      </c>
      <c r="E1690" s="841">
        <v>44928</v>
      </c>
      <c r="F1690" s="841" t="s">
        <v>102</v>
      </c>
      <c r="G1690" s="841" t="s">
        <v>2848</v>
      </c>
      <c r="H1690" s="832" t="s">
        <v>2849</v>
      </c>
      <c r="I1690" s="841"/>
      <c r="J1690" s="841" t="s">
        <v>730</v>
      </c>
      <c r="K1690" s="841">
        <v>10</v>
      </c>
      <c r="L1690" s="841" t="s">
        <v>731</v>
      </c>
      <c r="M1690" s="841">
        <v>43600</v>
      </c>
      <c r="N1690" s="841" t="s">
        <v>747</v>
      </c>
      <c r="O1690" s="841">
        <v>109600</v>
      </c>
      <c r="P1690" s="841">
        <v>66000</v>
      </c>
      <c r="Q1690" s="841">
        <v>17610</v>
      </c>
      <c r="R1690" s="841">
        <v>22610</v>
      </c>
      <c r="S1690" s="841"/>
      <c r="T1690" s="841"/>
      <c r="U1690" s="841"/>
      <c r="V1690" s="841" t="s">
        <v>1003</v>
      </c>
      <c r="W1690" s="841">
        <v>1</v>
      </c>
      <c r="X1690" s="841"/>
    </row>
    <row r="1691" spans="1:24" ht="12.75" customHeight="1">
      <c r="A1691" s="841">
        <v>1280</v>
      </c>
      <c r="B1691" s="841">
        <v>2826</v>
      </c>
      <c r="C1691" s="841" t="s">
        <v>824</v>
      </c>
      <c r="D1691" s="841" t="s">
        <v>740</v>
      </c>
      <c r="E1691" s="841">
        <v>44929</v>
      </c>
      <c r="F1691" s="841" t="s">
        <v>102</v>
      </c>
      <c r="G1691" s="841" t="s">
        <v>2850</v>
      </c>
      <c r="H1691" s="832" t="s">
        <v>2612</v>
      </c>
      <c r="I1691" s="841"/>
      <c r="J1691" s="841" t="s">
        <v>730</v>
      </c>
      <c r="K1691" s="841">
        <v>10</v>
      </c>
      <c r="L1691" s="841" t="s">
        <v>731</v>
      </c>
      <c r="M1691" s="841">
        <v>43600</v>
      </c>
      <c r="N1691" s="841" t="s">
        <v>747</v>
      </c>
      <c r="O1691" s="841">
        <v>109600</v>
      </c>
      <c r="P1691" s="841">
        <v>66000</v>
      </c>
      <c r="Q1691" s="841">
        <v>17610</v>
      </c>
      <c r="R1691" s="841">
        <v>22610</v>
      </c>
      <c r="S1691" s="841"/>
      <c r="T1691" s="841"/>
      <c r="U1691" s="841"/>
      <c r="V1691" s="841" t="s">
        <v>1003</v>
      </c>
      <c r="W1691" s="841">
        <v>1</v>
      </c>
      <c r="X1691" s="841"/>
    </row>
    <row r="1692" spans="1:24" ht="12.75" customHeight="1">
      <c r="A1692" s="841">
        <v>1205</v>
      </c>
      <c r="B1692" s="841">
        <v>2827</v>
      </c>
      <c r="C1692" s="841" t="s">
        <v>1124</v>
      </c>
      <c r="D1692" s="841" t="s">
        <v>740</v>
      </c>
      <c r="E1692" s="841">
        <v>44950</v>
      </c>
      <c r="F1692" s="841" t="s">
        <v>102</v>
      </c>
      <c r="G1692" s="841" t="s">
        <v>2851</v>
      </c>
      <c r="H1692" s="832" t="s">
        <v>2852</v>
      </c>
      <c r="I1692" s="841"/>
      <c r="J1692" s="841" t="s">
        <v>730</v>
      </c>
      <c r="K1692" s="841">
        <v>5</v>
      </c>
      <c r="L1692" s="841" t="s">
        <v>1168</v>
      </c>
      <c r="M1692" s="841">
        <v>43600</v>
      </c>
      <c r="N1692" s="841" t="s">
        <v>747</v>
      </c>
      <c r="O1692" s="841">
        <v>109600</v>
      </c>
      <c r="P1692" s="841">
        <v>66000</v>
      </c>
      <c r="Q1692" s="841">
        <v>17610</v>
      </c>
      <c r="R1692" s="841">
        <v>22610</v>
      </c>
      <c r="S1692" s="841"/>
      <c r="T1692" s="841"/>
      <c r="U1692" s="841"/>
      <c r="V1692" s="841" t="s">
        <v>1003</v>
      </c>
      <c r="W1692" s="841">
        <v>2</v>
      </c>
      <c r="X1692" s="841"/>
    </row>
    <row r="1693" spans="1:24" ht="12.75" customHeight="1">
      <c r="A1693" s="841">
        <v>1205</v>
      </c>
      <c r="B1693" s="841">
        <v>2840</v>
      </c>
      <c r="C1693" s="841" t="s">
        <v>726</v>
      </c>
      <c r="D1693" s="841" t="s">
        <v>740</v>
      </c>
      <c r="E1693" s="841">
        <v>44954</v>
      </c>
      <c r="F1693" s="841" t="s">
        <v>102</v>
      </c>
      <c r="G1693" s="841" t="s">
        <v>2853</v>
      </c>
      <c r="H1693" s="832" t="s">
        <v>2852</v>
      </c>
      <c r="I1693" s="841"/>
      <c r="J1693" s="841" t="s">
        <v>730</v>
      </c>
      <c r="K1693" s="841">
        <v>5</v>
      </c>
      <c r="L1693" s="841" t="s">
        <v>1168</v>
      </c>
      <c r="M1693" s="841">
        <v>43600</v>
      </c>
      <c r="N1693" s="841" t="s">
        <v>732</v>
      </c>
      <c r="O1693" s="841">
        <v>94980</v>
      </c>
      <c r="P1693" s="841">
        <v>51380</v>
      </c>
      <c r="Q1693" s="841">
        <v>17610</v>
      </c>
      <c r="R1693" s="841">
        <v>22610</v>
      </c>
      <c r="S1693" s="841"/>
      <c r="T1693" s="841"/>
      <c r="U1693" s="841"/>
      <c r="V1693" s="841" t="s">
        <v>1003</v>
      </c>
      <c r="W1693" s="841">
        <v>2</v>
      </c>
      <c r="X1693" s="841"/>
    </row>
    <row r="1694" spans="1:24" ht="12.75" customHeight="1">
      <c r="A1694" s="841">
        <v>1034</v>
      </c>
      <c r="B1694" s="841">
        <v>2803</v>
      </c>
      <c r="C1694" s="841" t="s">
        <v>945</v>
      </c>
      <c r="D1694" s="841" t="s">
        <v>946</v>
      </c>
      <c r="E1694" s="841">
        <v>44962</v>
      </c>
      <c r="F1694" s="841" t="s">
        <v>102</v>
      </c>
      <c r="G1694" s="841" t="s">
        <v>1912</v>
      </c>
      <c r="H1694" s="832" t="s">
        <v>2854</v>
      </c>
      <c r="I1694" s="841" t="s">
        <v>1115</v>
      </c>
      <c r="J1694" s="841" t="s">
        <v>730</v>
      </c>
      <c r="K1694" s="841">
        <v>5</v>
      </c>
      <c r="L1694" s="841" t="s">
        <v>731</v>
      </c>
      <c r="M1694" s="841">
        <v>43600</v>
      </c>
      <c r="N1694" s="841" t="s">
        <v>742</v>
      </c>
      <c r="O1694" s="841">
        <v>122380</v>
      </c>
      <c r="P1694" s="841">
        <v>78780</v>
      </c>
      <c r="Q1694" s="841">
        <v>17610</v>
      </c>
      <c r="R1694" s="841">
        <v>22610</v>
      </c>
      <c r="S1694" s="841"/>
      <c r="T1694" s="841"/>
      <c r="U1694" s="841"/>
      <c r="V1694" s="841" t="s">
        <v>1003</v>
      </c>
      <c r="W1694" s="841">
        <v>4</v>
      </c>
      <c r="X1694" s="841"/>
    </row>
    <row r="1695" spans="1:24" ht="12.75" customHeight="1">
      <c r="A1695" s="841">
        <v>1205</v>
      </c>
      <c r="B1695" s="841">
        <v>2840</v>
      </c>
      <c r="C1695" s="841" t="s">
        <v>726</v>
      </c>
      <c r="D1695" s="841" t="s">
        <v>740</v>
      </c>
      <c r="E1695" s="841">
        <v>44966</v>
      </c>
      <c r="F1695" s="841" t="s">
        <v>102</v>
      </c>
      <c r="G1695" s="841" t="s">
        <v>2855</v>
      </c>
      <c r="H1695" s="832" t="s">
        <v>2852</v>
      </c>
      <c r="I1695" s="841"/>
      <c r="J1695" s="841" t="s">
        <v>730</v>
      </c>
      <c r="K1695" s="841">
        <v>5</v>
      </c>
      <c r="L1695" s="841" t="s">
        <v>1168</v>
      </c>
      <c r="M1695" s="841">
        <v>43600</v>
      </c>
      <c r="N1695" s="841" t="s">
        <v>732</v>
      </c>
      <c r="O1695" s="841">
        <v>94980</v>
      </c>
      <c r="P1695" s="841">
        <v>51380</v>
      </c>
      <c r="Q1695" s="841">
        <v>17610</v>
      </c>
      <c r="R1695" s="841">
        <v>22610</v>
      </c>
      <c r="S1695" s="841"/>
      <c r="T1695" s="841"/>
      <c r="U1695" s="841"/>
      <c r="V1695" s="841" t="s">
        <v>1003</v>
      </c>
      <c r="W1695" s="841">
        <v>2</v>
      </c>
      <c r="X1695" s="841"/>
    </row>
    <row r="1696" spans="1:24" ht="12.75" customHeight="1">
      <c r="A1696" s="841">
        <v>1912</v>
      </c>
      <c r="B1696" s="841">
        <v>2840</v>
      </c>
      <c r="C1696" s="841" t="s">
        <v>726</v>
      </c>
      <c r="D1696" s="841" t="s">
        <v>923</v>
      </c>
      <c r="E1696" s="841">
        <v>44978</v>
      </c>
      <c r="F1696" s="841" t="s">
        <v>102</v>
      </c>
      <c r="G1696" s="841" t="s">
        <v>2856</v>
      </c>
      <c r="H1696" s="832" t="s">
        <v>2857</v>
      </c>
      <c r="I1696" s="841"/>
      <c r="J1696" s="841" t="s">
        <v>730</v>
      </c>
      <c r="K1696" s="841">
        <v>5</v>
      </c>
      <c r="L1696" s="841" t="s">
        <v>1116</v>
      </c>
      <c r="M1696" s="841">
        <v>43600</v>
      </c>
      <c r="N1696" s="841" t="s">
        <v>732</v>
      </c>
      <c r="O1696" s="841">
        <v>94980</v>
      </c>
      <c r="P1696" s="841">
        <v>51380</v>
      </c>
      <c r="Q1696" s="841">
        <v>9180</v>
      </c>
      <c r="R1696" s="841">
        <v>8350</v>
      </c>
      <c r="S1696" s="841"/>
      <c r="T1696" s="841"/>
      <c r="U1696" s="841"/>
      <c r="V1696" s="841" t="s">
        <v>1003</v>
      </c>
      <c r="W1696" s="841">
        <v>267</v>
      </c>
      <c r="X1696" s="841"/>
    </row>
    <row r="1697" spans="1:24" ht="12.75" customHeight="1">
      <c r="A1697" s="841">
        <v>1912</v>
      </c>
      <c r="B1697" s="841">
        <v>2840</v>
      </c>
      <c r="C1697" s="841" t="s">
        <v>726</v>
      </c>
      <c r="D1697" s="841" t="s">
        <v>923</v>
      </c>
      <c r="E1697" s="841">
        <v>44979</v>
      </c>
      <c r="F1697" s="841" t="s">
        <v>102</v>
      </c>
      <c r="G1697" s="841" t="s">
        <v>2858</v>
      </c>
      <c r="H1697" s="832" t="s">
        <v>2857</v>
      </c>
      <c r="I1697" s="841"/>
      <c r="J1697" s="841" t="s">
        <v>730</v>
      </c>
      <c r="K1697" s="841">
        <v>5</v>
      </c>
      <c r="L1697" s="841" t="s">
        <v>1116</v>
      </c>
      <c r="M1697" s="841">
        <v>43600</v>
      </c>
      <c r="N1697" s="841" t="s">
        <v>732</v>
      </c>
      <c r="O1697" s="841">
        <v>94980</v>
      </c>
      <c r="P1697" s="841">
        <v>51380</v>
      </c>
      <c r="Q1697" s="841">
        <v>9180</v>
      </c>
      <c r="R1697" s="841">
        <v>8350</v>
      </c>
      <c r="S1697" s="841"/>
      <c r="T1697" s="841"/>
      <c r="U1697" s="841"/>
      <c r="V1697" s="841" t="s">
        <v>1003</v>
      </c>
      <c r="W1697" s="841">
        <v>267</v>
      </c>
      <c r="X1697" s="841"/>
    </row>
    <row r="1698" spans="1:24" ht="12.75" customHeight="1">
      <c r="A1698" s="841">
        <v>1625</v>
      </c>
      <c r="B1698" s="841">
        <v>2808</v>
      </c>
      <c r="C1698" s="841" t="s">
        <v>846</v>
      </c>
      <c r="D1698" s="841" t="s">
        <v>767</v>
      </c>
      <c r="E1698" s="841">
        <v>44980</v>
      </c>
      <c r="F1698" s="841" t="s">
        <v>102</v>
      </c>
      <c r="G1698" s="841" t="s">
        <v>2859</v>
      </c>
      <c r="H1698" s="832" t="s">
        <v>2804</v>
      </c>
      <c r="I1698" s="841"/>
      <c r="J1698" s="841" t="s">
        <v>730</v>
      </c>
      <c r="K1698" s="841">
        <v>2</v>
      </c>
      <c r="L1698" s="841" t="s">
        <v>731</v>
      </c>
      <c r="M1698" s="841">
        <v>43600</v>
      </c>
      <c r="N1698" s="841" t="s">
        <v>742</v>
      </c>
      <c r="O1698" s="841">
        <v>122380</v>
      </c>
      <c r="P1698" s="841">
        <v>78780</v>
      </c>
      <c r="Q1698" s="841">
        <v>17610</v>
      </c>
      <c r="R1698" s="841">
        <v>22610</v>
      </c>
      <c r="S1698" s="841"/>
      <c r="T1698" s="841"/>
      <c r="U1698" s="841"/>
      <c r="V1698" s="841" t="s">
        <v>1003</v>
      </c>
      <c r="W1698" s="841">
        <v>3</v>
      </c>
      <c r="X1698" s="841"/>
    </row>
    <row r="1699" spans="1:24" ht="12.75" customHeight="1">
      <c r="A1699" s="841">
        <v>1890</v>
      </c>
      <c r="B1699" s="841">
        <v>2840</v>
      </c>
      <c r="C1699" s="841" t="s">
        <v>726</v>
      </c>
      <c r="D1699" s="841" t="s">
        <v>946</v>
      </c>
      <c r="E1699" s="841">
        <v>44983</v>
      </c>
      <c r="F1699" s="841" t="s">
        <v>102</v>
      </c>
      <c r="G1699" s="841" t="s">
        <v>2860</v>
      </c>
      <c r="H1699" s="832" t="s">
        <v>2799</v>
      </c>
      <c r="I1699" s="841"/>
      <c r="J1699" s="841" t="s">
        <v>730</v>
      </c>
      <c r="K1699" s="841">
        <v>1</v>
      </c>
      <c r="L1699" s="841" t="s">
        <v>731</v>
      </c>
      <c r="M1699" s="841">
        <v>43600</v>
      </c>
      <c r="N1699" s="841" t="s">
        <v>732</v>
      </c>
      <c r="O1699" s="841">
        <v>94980</v>
      </c>
      <c r="P1699" s="841">
        <v>51380</v>
      </c>
      <c r="Q1699" s="841">
        <v>12420</v>
      </c>
      <c r="R1699" s="841">
        <v>12530</v>
      </c>
      <c r="S1699" s="841"/>
      <c r="T1699" s="841"/>
      <c r="U1699" s="841"/>
      <c r="V1699" s="841" t="s">
        <v>1003</v>
      </c>
      <c r="W1699" s="841">
        <v>5</v>
      </c>
      <c r="X1699" s="841"/>
    </row>
    <row r="1700" spans="1:24" ht="12.75" customHeight="1">
      <c r="A1700" s="841">
        <v>1110</v>
      </c>
      <c r="B1700" s="841">
        <v>2819</v>
      </c>
      <c r="C1700" s="841" t="s">
        <v>1731</v>
      </c>
      <c r="D1700" s="841" t="s">
        <v>740</v>
      </c>
      <c r="E1700" s="841">
        <v>44987</v>
      </c>
      <c r="F1700" s="841" t="s">
        <v>102</v>
      </c>
      <c r="G1700" s="841" t="s">
        <v>2861</v>
      </c>
      <c r="H1700" s="832" t="s">
        <v>2799</v>
      </c>
      <c r="I1700" s="841"/>
      <c r="J1700" s="841" t="s">
        <v>730</v>
      </c>
      <c r="K1700" s="841">
        <v>5</v>
      </c>
      <c r="L1700" s="841" t="s">
        <v>731</v>
      </c>
      <c r="M1700" s="841">
        <v>43600</v>
      </c>
      <c r="N1700" s="841" t="s">
        <v>742</v>
      </c>
      <c r="O1700" s="841">
        <v>122380</v>
      </c>
      <c r="P1700" s="841">
        <v>78780</v>
      </c>
      <c r="Q1700" s="841">
        <v>17610</v>
      </c>
      <c r="R1700" s="841">
        <v>22610</v>
      </c>
      <c r="S1700" s="841"/>
      <c r="T1700" s="841"/>
      <c r="U1700" s="841"/>
      <c r="V1700" s="841" t="s">
        <v>1003</v>
      </c>
      <c r="W1700" s="841">
        <v>1</v>
      </c>
      <c r="X1700" s="841"/>
    </row>
    <row r="1701" spans="1:24" ht="12.75" customHeight="1">
      <c r="A1701" s="841">
        <v>1110</v>
      </c>
      <c r="B1701" s="841">
        <v>2819</v>
      </c>
      <c r="C1701" s="841" t="s">
        <v>1731</v>
      </c>
      <c r="D1701" s="841" t="s">
        <v>740</v>
      </c>
      <c r="E1701" s="841">
        <v>44988</v>
      </c>
      <c r="F1701" s="841" t="s">
        <v>102</v>
      </c>
      <c r="G1701" s="841" t="s">
        <v>2862</v>
      </c>
      <c r="H1701" s="832" t="s">
        <v>2799</v>
      </c>
      <c r="I1701" s="841"/>
      <c r="J1701" s="841" t="s">
        <v>730</v>
      </c>
      <c r="K1701" s="841">
        <v>5</v>
      </c>
      <c r="L1701" s="841" t="s">
        <v>731</v>
      </c>
      <c r="M1701" s="841">
        <v>43600</v>
      </c>
      <c r="N1701" s="841" t="s">
        <v>742</v>
      </c>
      <c r="O1701" s="841">
        <v>122380</v>
      </c>
      <c r="P1701" s="841">
        <v>78780</v>
      </c>
      <c r="Q1701" s="841">
        <v>17610</v>
      </c>
      <c r="R1701" s="841">
        <v>22610</v>
      </c>
      <c r="S1701" s="841"/>
      <c r="T1701" s="841"/>
      <c r="U1701" s="841"/>
      <c r="V1701" s="841" t="s">
        <v>1003</v>
      </c>
      <c r="W1701" s="841">
        <v>3</v>
      </c>
      <c r="X1701" s="841"/>
    </row>
    <row r="1702" spans="1:24" ht="12.75" customHeight="1">
      <c r="A1702" s="841">
        <v>1110</v>
      </c>
      <c r="B1702" s="841">
        <v>2819</v>
      </c>
      <c r="C1702" s="841" t="s">
        <v>1731</v>
      </c>
      <c r="D1702" s="841" t="s">
        <v>740</v>
      </c>
      <c r="E1702" s="841">
        <v>44990</v>
      </c>
      <c r="F1702" s="841" t="s">
        <v>102</v>
      </c>
      <c r="G1702" s="841" t="s">
        <v>2863</v>
      </c>
      <c r="H1702" s="832" t="s">
        <v>2799</v>
      </c>
      <c r="I1702" s="841"/>
      <c r="J1702" s="841" t="s">
        <v>730</v>
      </c>
      <c r="K1702" s="841">
        <v>5</v>
      </c>
      <c r="L1702" s="841" t="s">
        <v>731</v>
      </c>
      <c r="M1702" s="841">
        <v>43600</v>
      </c>
      <c r="N1702" s="841" t="s">
        <v>742</v>
      </c>
      <c r="O1702" s="841">
        <v>122380</v>
      </c>
      <c r="P1702" s="841">
        <v>78780</v>
      </c>
      <c r="Q1702" s="841">
        <v>17610</v>
      </c>
      <c r="R1702" s="841">
        <v>22610</v>
      </c>
      <c r="S1702" s="841"/>
      <c r="T1702" s="841"/>
      <c r="U1702" s="841"/>
      <c r="V1702" s="841" t="s">
        <v>1003</v>
      </c>
      <c r="W1702" s="841">
        <v>3</v>
      </c>
      <c r="X1702" s="841"/>
    </row>
    <row r="1703" spans="1:24" ht="12.75" customHeight="1">
      <c r="A1703" s="841">
        <v>1110</v>
      </c>
      <c r="B1703" s="841">
        <v>2819</v>
      </c>
      <c r="C1703" s="841" t="s">
        <v>1731</v>
      </c>
      <c r="D1703" s="841" t="s">
        <v>740</v>
      </c>
      <c r="E1703" s="841">
        <v>44997</v>
      </c>
      <c r="F1703" s="841" t="s">
        <v>102</v>
      </c>
      <c r="G1703" s="841" t="s">
        <v>2864</v>
      </c>
      <c r="H1703" s="832" t="s">
        <v>2799</v>
      </c>
      <c r="I1703" s="841"/>
      <c r="J1703" s="841" t="s">
        <v>730</v>
      </c>
      <c r="K1703" s="841">
        <v>5</v>
      </c>
      <c r="L1703" s="841" t="s">
        <v>731</v>
      </c>
      <c r="M1703" s="841">
        <v>43600</v>
      </c>
      <c r="N1703" s="841" t="s">
        <v>742</v>
      </c>
      <c r="O1703" s="841">
        <v>122380</v>
      </c>
      <c r="P1703" s="841">
        <v>78780</v>
      </c>
      <c r="Q1703" s="841">
        <v>17610</v>
      </c>
      <c r="R1703" s="841">
        <v>22610</v>
      </c>
      <c r="S1703" s="841"/>
      <c r="T1703" s="841"/>
      <c r="U1703" s="841"/>
      <c r="V1703" s="841" t="s">
        <v>1003</v>
      </c>
      <c r="W1703" s="841">
        <v>3</v>
      </c>
      <c r="X1703" s="841"/>
    </row>
    <row r="1704" spans="1:24" ht="12.75" customHeight="1">
      <c r="A1704" s="841">
        <v>1110</v>
      </c>
      <c r="B1704" s="841">
        <v>2840</v>
      </c>
      <c r="C1704" s="841" t="s">
        <v>726</v>
      </c>
      <c r="D1704" s="841" t="s">
        <v>740</v>
      </c>
      <c r="E1704" s="841">
        <v>44999</v>
      </c>
      <c r="F1704" s="841" t="s">
        <v>102</v>
      </c>
      <c r="G1704" s="841" t="s">
        <v>2865</v>
      </c>
      <c r="H1704" s="832" t="s">
        <v>2799</v>
      </c>
      <c r="I1704" s="841"/>
      <c r="J1704" s="841" t="s">
        <v>730</v>
      </c>
      <c r="K1704" s="841">
        <v>5</v>
      </c>
      <c r="L1704" s="841" t="s">
        <v>731</v>
      </c>
      <c r="M1704" s="841">
        <v>43600</v>
      </c>
      <c r="N1704" s="841" t="s">
        <v>732</v>
      </c>
      <c r="O1704" s="841">
        <v>94980</v>
      </c>
      <c r="P1704" s="841">
        <v>51380</v>
      </c>
      <c r="Q1704" s="841">
        <v>17610</v>
      </c>
      <c r="R1704" s="841">
        <v>22610</v>
      </c>
      <c r="S1704" s="841"/>
      <c r="T1704" s="841"/>
      <c r="U1704" s="841"/>
      <c r="V1704" s="841" t="s">
        <v>1003</v>
      </c>
      <c r="W1704" s="841">
        <v>2</v>
      </c>
      <c r="X1704" s="841"/>
    </row>
    <row r="1705" spans="1:24" ht="12.75" customHeight="1">
      <c r="A1705" s="841">
        <v>1180</v>
      </c>
      <c r="B1705" s="841">
        <v>2819</v>
      </c>
      <c r="C1705" s="841" t="s">
        <v>1731</v>
      </c>
      <c r="D1705" s="841" t="s">
        <v>740</v>
      </c>
      <c r="E1705" s="841">
        <v>45000</v>
      </c>
      <c r="F1705" s="841" t="s">
        <v>102</v>
      </c>
      <c r="G1705" s="841" t="s">
        <v>2866</v>
      </c>
      <c r="H1705" s="832" t="s">
        <v>2799</v>
      </c>
      <c r="I1705" s="841"/>
      <c r="J1705" s="841" t="s">
        <v>730</v>
      </c>
      <c r="K1705" s="841">
        <v>4</v>
      </c>
      <c r="L1705" s="841" t="s">
        <v>731</v>
      </c>
      <c r="M1705" s="841">
        <v>43600</v>
      </c>
      <c r="N1705" s="841" t="s">
        <v>742</v>
      </c>
      <c r="O1705" s="841">
        <v>122380</v>
      </c>
      <c r="P1705" s="841">
        <v>78780</v>
      </c>
      <c r="Q1705" s="841">
        <v>17610</v>
      </c>
      <c r="R1705" s="841">
        <v>22610</v>
      </c>
      <c r="S1705" s="841"/>
      <c r="T1705" s="841"/>
      <c r="U1705" s="841"/>
      <c r="V1705" s="841" t="s">
        <v>1003</v>
      </c>
      <c r="W1705" s="841">
        <v>2</v>
      </c>
      <c r="X1705" s="841"/>
    </row>
    <row r="1706" spans="1:24" ht="12.75" customHeight="1">
      <c r="A1706" s="841">
        <v>1250</v>
      </c>
      <c r="B1706" s="841">
        <v>2830</v>
      </c>
      <c r="C1706" s="841" t="s">
        <v>1027</v>
      </c>
      <c r="D1706" s="841" t="s">
        <v>740</v>
      </c>
      <c r="E1706" s="841">
        <v>45007</v>
      </c>
      <c r="F1706" s="841" t="s">
        <v>102</v>
      </c>
      <c r="G1706" s="841" t="s">
        <v>2867</v>
      </c>
      <c r="H1706" s="832" t="s">
        <v>2612</v>
      </c>
      <c r="I1706" s="841"/>
      <c r="J1706" s="841" t="s">
        <v>922</v>
      </c>
      <c r="K1706" s="841">
        <v>3</v>
      </c>
      <c r="L1706" s="841" t="s">
        <v>731</v>
      </c>
      <c r="M1706" s="841">
        <v>43600</v>
      </c>
      <c r="N1706" s="841" t="s">
        <v>1029</v>
      </c>
      <c r="O1706" s="841">
        <v>135650</v>
      </c>
      <c r="P1706" s="841">
        <v>92050</v>
      </c>
      <c r="Q1706" s="841">
        <v>17610</v>
      </c>
      <c r="R1706" s="841">
        <v>22610</v>
      </c>
      <c r="S1706" s="841"/>
      <c r="T1706" s="841"/>
      <c r="U1706" s="841"/>
      <c r="V1706" s="841" t="s">
        <v>1003</v>
      </c>
      <c r="W1706" s="841">
        <v>3</v>
      </c>
      <c r="X1706" s="841"/>
    </row>
    <row r="1707" spans="1:24" ht="12.75" customHeight="1">
      <c r="A1707" s="841">
        <v>1110</v>
      </c>
      <c r="B1707" s="841">
        <v>2823</v>
      </c>
      <c r="C1707" s="841" t="s">
        <v>856</v>
      </c>
      <c r="D1707" s="841" t="s">
        <v>740</v>
      </c>
      <c r="E1707" s="841">
        <v>45017</v>
      </c>
      <c r="F1707" s="841" t="s">
        <v>102</v>
      </c>
      <c r="G1707" s="841" t="s">
        <v>2868</v>
      </c>
      <c r="H1707" s="832" t="s">
        <v>2612</v>
      </c>
      <c r="I1707" s="841"/>
      <c r="J1707" s="841" t="s">
        <v>730</v>
      </c>
      <c r="K1707" s="841">
        <v>5</v>
      </c>
      <c r="L1707" s="841" t="s">
        <v>731</v>
      </c>
      <c r="M1707" s="841">
        <v>43600</v>
      </c>
      <c r="N1707" s="841" t="s">
        <v>747</v>
      </c>
      <c r="O1707" s="841">
        <v>109600</v>
      </c>
      <c r="P1707" s="841">
        <v>66000</v>
      </c>
      <c r="Q1707" s="841">
        <v>17610</v>
      </c>
      <c r="R1707" s="841">
        <v>22610</v>
      </c>
      <c r="S1707" s="841"/>
      <c r="T1707" s="841"/>
      <c r="U1707" s="841"/>
      <c r="V1707" s="841" t="s">
        <v>1003</v>
      </c>
      <c r="W1707" s="841">
        <v>1</v>
      </c>
      <c r="X1707" s="841"/>
    </row>
    <row r="1708" spans="1:24" ht="12.75" customHeight="1">
      <c r="A1708" s="841">
        <v>1210</v>
      </c>
      <c r="B1708" s="841">
        <v>2805</v>
      </c>
      <c r="C1708" s="841" t="s">
        <v>1635</v>
      </c>
      <c r="D1708" s="841" t="s">
        <v>740</v>
      </c>
      <c r="E1708" s="841">
        <v>45033</v>
      </c>
      <c r="F1708" s="841" t="s">
        <v>102</v>
      </c>
      <c r="G1708" s="841" t="s">
        <v>2869</v>
      </c>
      <c r="H1708" s="832" t="s">
        <v>2799</v>
      </c>
      <c r="I1708" s="841"/>
      <c r="J1708" s="841" t="s">
        <v>730</v>
      </c>
      <c r="K1708" s="841">
        <v>5</v>
      </c>
      <c r="L1708" s="841" t="s">
        <v>731</v>
      </c>
      <c r="M1708" s="841">
        <v>43600</v>
      </c>
      <c r="N1708" s="841" t="s">
        <v>843</v>
      </c>
      <c r="O1708" s="841">
        <v>149210</v>
      </c>
      <c r="P1708" s="841">
        <v>105610</v>
      </c>
      <c r="Q1708" s="841">
        <v>17610</v>
      </c>
      <c r="R1708" s="841">
        <v>22610</v>
      </c>
      <c r="S1708" s="841"/>
      <c r="T1708" s="841"/>
      <c r="U1708" s="841"/>
      <c r="V1708" s="841" t="s">
        <v>1003</v>
      </c>
      <c r="W1708" s="841">
        <v>2</v>
      </c>
      <c r="X1708" s="841"/>
    </row>
    <row r="1709" spans="1:24" ht="12.75" customHeight="1">
      <c r="A1709" s="841">
        <v>1210</v>
      </c>
      <c r="B1709" s="841">
        <v>2805</v>
      </c>
      <c r="C1709" s="841" t="s">
        <v>1635</v>
      </c>
      <c r="D1709" s="841" t="s">
        <v>740</v>
      </c>
      <c r="E1709" s="841">
        <v>45036</v>
      </c>
      <c r="F1709" s="841" t="s">
        <v>102</v>
      </c>
      <c r="G1709" s="841" t="s">
        <v>2870</v>
      </c>
      <c r="H1709" s="832" t="s">
        <v>2799</v>
      </c>
      <c r="I1709" s="841"/>
      <c r="J1709" s="841" t="s">
        <v>730</v>
      </c>
      <c r="K1709" s="841">
        <v>5</v>
      </c>
      <c r="L1709" s="841" t="s">
        <v>731</v>
      </c>
      <c r="M1709" s="841">
        <v>43600</v>
      </c>
      <c r="N1709" s="841" t="s">
        <v>843</v>
      </c>
      <c r="O1709" s="841">
        <v>149210</v>
      </c>
      <c r="P1709" s="841">
        <v>105610</v>
      </c>
      <c r="Q1709" s="841">
        <v>17610</v>
      </c>
      <c r="R1709" s="841">
        <v>22610</v>
      </c>
      <c r="S1709" s="841"/>
      <c r="T1709" s="841"/>
      <c r="U1709" s="841"/>
      <c r="V1709" s="841" t="s">
        <v>1003</v>
      </c>
      <c r="W1709" s="841">
        <v>2</v>
      </c>
      <c r="X1709" s="841"/>
    </row>
    <row r="1710" spans="1:24" ht="12.75" customHeight="1">
      <c r="A1710" s="841">
        <v>1210</v>
      </c>
      <c r="B1710" s="841">
        <v>2805</v>
      </c>
      <c r="C1710" s="841" t="s">
        <v>1635</v>
      </c>
      <c r="D1710" s="841" t="s">
        <v>740</v>
      </c>
      <c r="E1710" s="841">
        <v>45037</v>
      </c>
      <c r="F1710" s="841" t="s">
        <v>102</v>
      </c>
      <c r="G1710" s="841" t="s">
        <v>2871</v>
      </c>
      <c r="H1710" s="832" t="s">
        <v>2799</v>
      </c>
      <c r="I1710" s="841"/>
      <c r="J1710" s="841" t="s">
        <v>730</v>
      </c>
      <c r="K1710" s="841">
        <v>5</v>
      </c>
      <c r="L1710" s="841" t="s">
        <v>731</v>
      </c>
      <c r="M1710" s="841">
        <v>43600</v>
      </c>
      <c r="N1710" s="841" t="s">
        <v>843</v>
      </c>
      <c r="O1710" s="841">
        <v>149210</v>
      </c>
      <c r="P1710" s="841">
        <v>105610</v>
      </c>
      <c r="Q1710" s="841">
        <v>17610</v>
      </c>
      <c r="R1710" s="841">
        <v>22610</v>
      </c>
      <c r="S1710" s="841"/>
      <c r="T1710" s="841"/>
      <c r="U1710" s="841"/>
      <c r="V1710" s="841" t="s">
        <v>1003</v>
      </c>
      <c r="W1710" s="841">
        <v>2</v>
      </c>
      <c r="X1710" s="841"/>
    </row>
    <row r="1711" spans="1:24" ht="12.75" customHeight="1">
      <c r="A1711" s="841">
        <v>3484</v>
      </c>
      <c r="B1711" s="841">
        <v>2839</v>
      </c>
      <c r="C1711" s="841" t="s">
        <v>1429</v>
      </c>
      <c r="D1711" s="841" t="s">
        <v>919</v>
      </c>
      <c r="E1711" s="841">
        <v>45061</v>
      </c>
      <c r="F1711" s="841" t="s">
        <v>102</v>
      </c>
      <c r="G1711" s="841" t="s">
        <v>2872</v>
      </c>
      <c r="H1711" s="832" t="s">
        <v>2873</v>
      </c>
      <c r="I1711" s="841"/>
      <c r="J1711" s="841" t="s">
        <v>730</v>
      </c>
      <c r="K1711" s="841">
        <v>5</v>
      </c>
      <c r="L1711" s="841" t="s">
        <v>1077</v>
      </c>
      <c r="M1711" s="841">
        <v>0</v>
      </c>
      <c r="N1711" s="841" t="s">
        <v>732</v>
      </c>
      <c r="O1711" s="841">
        <v>94980</v>
      </c>
      <c r="P1711" s="841">
        <v>94980</v>
      </c>
      <c r="Q1711" s="841">
        <v>12420</v>
      </c>
      <c r="R1711" s="841">
        <v>12530</v>
      </c>
      <c r="S1711" s="841"/>
      <c r="T1711" s="841"/>
      <c r="U1711" s="841"/>
      <c r="V1711" s="841" t="s">
        <v>1003</v>
      </c>
      <c r="W1711" s="841">
        <v>6</v>
      </c>
      <c r="X1711" s="841"/>
    </row>
    <row r="1712" spans="1:24" ht="12.75" customHeight="1">
      <c r="A1712" s="841">
        <v>1190</v>
      </c>
      <c r="B1712" s="841">
        <v>2827</v>
      </c>
      <c r="C1712" s="841" t="s">
        <v>1124</v>
      </c>
      <c r="D1712" s="841" t="s">
        <v>740</v>
      </c>
      <c r="E1712" s="841">
        <v>45064</v>
      </c>
      <c r="F1712" s="841" t="s">
        <v>102</v>
      </c>
      <c r="G1712" s="841" t="s">
        <v>2874</v>
      </c>
      <c r="H1712" s="832" t="s">
        <v>2799</v>
      </c>
      <c r="I1712" s="841"/>
      <c r="J1712" s="841" t="s">
        <v>730</v>
      </c>
      <c r="K1712" s="841">
        <v>5</v>
      </c>
      <c r="L1712" s="841" t="s">
        <v>731</v>
      </c>
      <c r="M1712" s="841">
        <v>43600</v>
      </c>
      <c r="N1712" s="841" t="s">
        <v>747</v>
      </c>
      <c r="O1712" s="841">
        <v>109600</v>
      </c>
      <c r="P1712" s="841">
        <v>66000</v>
      </c>
      <c r="Q1712" s="841">
        <v>17610</v>
      </c>
      <c r="R1712" s="841">
        <v>22610</v>
      </c>
      <c r="S1712" s="841"/>
      <c r="T1712" s="841"/>
      <c r="U1712" s="841"/>
      <c r="V1712" s="841" t="s">
        <v>1003</v>
      </c>
      <c r="W1712" s="841">
        <v>5</v>
      </c>
      <c r="X1712" s="841"/>
    </row>
    <row r="1713" spans="1:24" ht="12.75" customHeight="1">
      <c r="A1713" s="841">
        <v>1190</v>
      </c>
      <c r="B1713" s="841">
        <v>2827</v>
      </c>
      <c r="C1713" s="841" t="s">
        <v>1124</v>
      </c>
      <c r="D1713" s="841" t="s">
        <v>740</v>
      </c>
      <c r="E1713" s="841">
        <v>45065</v>
      </c>
      <c r="F1713" s="841" t="s">
        <v>102</v>
      </c>
      <c r="G1713" s="841" t="s">
        <v>2875</v>
      </c>
      <c r="H1713" s="832" t="s">
        <v>2799</v>
      </c>
      <c r="I1713" s="841"/>
      <c r="J1713" s="841" t="s">
        <v>730</v>
      </c>
      <c r="K1713" s="841">
        <v>5</v>
      </c>
      <c r="L1713" s="841" t="s">
        <v>731</v>
      </c>
      <c r="M1713" s="841">
        <v>43600</v>
      </c>
      <c r="N1713" s="841" t="s">
        <v>747</v>
      </c>
      <c r="O1713" s="841">
        <v>109600</v>
      </c>
      <c r="P1713" s="841">
        <v>66000</v>
      </c>
      <c r="Q1713" s="841">
        <v>17610</v>
      </c>
      <c r="R1713" s="841">
        <v>22610</v>
      </c>
      <c r="S1713" s="841"/>
      <c r="T1713" s="841"/>
      <c r="U1713" s="841"/>
      <c r="V1713" s="841" t="s">
        <v>1003</v>
      </c>
      <c r="W1713" s="841">
        <v>2</v>
      </c>
      <c r="X1713" s="841"/>
    </row>
    <row r="1714" spans="1:24" ht="12.75" customHeight="1">
      <c r="A1714" s="841">
        <v>1190</v>
      </c>
      <c r="B1714" s="841">
        <v>2827</v>
      </c>
      <c r="C1714" s="841" t="s">
        <v>1124</v>
      </c>
      <c r="D1714" s="841" t="s">
        <v>740</v>
      </c>
      <c r="E1714" s="841">
        <v>45068</v>
      </c>
      <c r="F1714" s="841" t="s">
        <v>102</v>
      </c>
      <c r="G1714" s="841" t="s">
        <v>2876</v>
      </c>
      <c r="H1714" s="832" t="s">
        <v>2799</v>
      </c>
      <c r="I1714" s="832"/>
      <c r="J1714" s="841" t="s">
        <v>730</v>
      </c>
      <c r="K1714" s="841">
        <v>5</v>
      </c>
      <c r="L1714" s="841" t="s">
        <v>731</v>
      </c>
      <c r="M1714" s="841">
        <v>43600</v>
      </c>
      <c r="N1714" s="841" t="s">
        <v>747</v>
      </c>
      <c r="O1714" s="841">
        <v>109600</v>
      </c>
      <c r="P1714" s="841">
        <v>66000</v>
      </c>
      <c r="Q1714" s="841">
        <v>17610</v>
      </c>
      <c r="R1714" s="841">
        <v>22610</v>
      </c>
      <c r="S1714" s="841"/>
      <c r="T1714" s="841"/>
      <c r="U1714" s="841"/>
      <c r="V1714" s="841" t="s">
        <v>1003</v>
      </c>
      <c r="W1714" s="841">
        <v>2</v>
      </c>
      <c r="X1714" s="841"/>
    </row>
    <row r="1715" spans="1:24" ht="12.75" customHeight="1">
      <c r="A1715" s="841">
        <v>1190</v>
      </c>
      <c r="B1715" s="841">
        <v>2827</v>
      </c>
      <c r="C1715" s="841" t="s">
        <v>1124</v>
      </c>
      <c r="D1715" s="841" t="s">
        <v>740</v>
      </c>
      <c r="E1715" s="841">
        <v>45069</v>
      </c>
      <c r="F1715" s="841" t="s">
        <v>102</v>
      </c>
      <c r="G1715" s="841" t="s">
        <v>2877</v>
      </c>
      <c r="H1715" s="832" t="s">
        <v>2799</v>
      </c>
      <c r="I1715" s="841"/>
      <c r="J1715" s="841" t="s">
        <v>730</v>
      </c>
      <c r="K1715" s="841">
        <v>5</v>
      </c>
      <c r="L1715" s="841" t="s">
        <v>731</v>
      </c>
      <c r="M1715" s="841">
        <v>43600</v>
      </c>
      <c r="N1715" s="841" t="s">
        <v>747</v>
      </c>
      <c r="O1715" s="841">
        <v>109600</v>
      </c>
      <c r="P1715" s="841">
        <v>66000</v>
      </c>
      <c r="Q1715" s="841">
        <v>17610</v>
      </c>
      <c r="R1715" s="841">
        <v>22610</v>
      </c>
      <c r="S1715" s="841"/>
      <c r="T1715" s="841"/>
      <c r="U1715" s="841"/>
      <c r="V1715" s="841" t="s">
        <v>1003</v>
      </c>
      <c r="W1715" s="841">
        <v>4</v>
      </c>
      <c r="X1715" s="841"/>
    </row>
    <row r="1716" spans="1:24" ht="12.75" customHeight="1">
      <c r="A1716" s="841">
        <v>1110</v>
      </c>
      <c r="B1716" s="841">
        <v>2823</v>
      </c>
      <c r="C1716" s="841" t="s">
        <v>856</v>
      </c>
      <c r="D1716" s="841" t="s">
        <v>740</v>
      </c>
      <c r="E1716" s="841">
        <v>45072</v>
      </c>
      <c r="F1716" s="841" t="s">
        <v>102</v>
      </c>
      <c r="G1716" s="841" t="s">
        <v>2878</v>
      </c>
      <c r="H1716" s="832" t="s">
        <v>2612</v>
      </c>
      <c r="I1716" s="841"/>
      <c r="J1716" s="841" t="s">
        <v>730</v>
      </c>
      <c r="K1716" s="841">
        <v>4</v>
      </c>
      <c r="L1716" s="841" t="s">
        <v>731</v>
      </c>
      <c r="M1716" s="841">
        <v>43600</v>
      </c>
      <c r="N1716" s="841" t="s">
        <v>747</v>
      </c>
      <c r="O1716" s="841">
        <v>109600</v>
      </c>
      <c r="P1716" s="841">
        <v>66000</v>
      </c>
      <c r="Q1716" s="841">
        <v>17610</v>
      </c>
      <c r="R1716" s="841">
        <v>22610</v>
      </c>
      <c r="S1716" s="841"/>
      <c r="T1716" s="841"/>
      <c r="U1716" s="841"/>
      <c r="V1716" s="841" t="s">
        <v>1003</v>
      </c>
      <c r="W1716" s="841">
        <v>1</v>
      </c>
      <c r="X1716" s="841"/>
    </row>
    <row r="1717" spans="1:24" ht="12.75" customHeight="1">
      <c r="A1717" s="841">
        <v>1565</v>
      </c>
      <c r="B1717" s="841">
        <v>2827</v>
      </c>
      <c r="C1717" s="841" t="s">
        <v>1124</v>
      </c>
      <c r="D1717" s="841" t="s">
        <v>1112</v>
      </c>
      <c r="E1717" s="841">
        <v>45074</v>
      </c>
      <c r="F1717" s="841" t="s">
        <v>102</v>
      </c>
      <c r="G1717" s="841" t="s">
        <v>2879</v>
      </c>
      <c r="H1717" s="832" t="s">
        <v>2804</v>
      </c>
      <c r="I1717" s="841"/>
      <c r="J1717" s="841" t="s">
        <v>730</v>
      </c>
      <c r="K1717" s="841">
        <v>3</v>
      </c>
      <c r="L1717" s="841" t="s">
        <v>731</v>
      </c>
      <c r="M1717" s="841">
        <v>43600</v>
      </c>
      <c r="N1717" s="841" t="s">
        <v>747</v>
      </c>
      <c r="O1717" s="841">
        <v>109600</v>
      </c>
      <c r="P1717" s="841">
        <v>66000</v>
      </c>
      <c r="Q1717" s="841">
        <v>17610</v>
      </c>
      <c r="R1717" s="841">
        <v>22610</v>
      </c>
      <c r="S1717" s="841"/>
      <c r="T1717" s="841"/>
      <c r="U1717" s="841"/>
      <c r="V1717" s="841" t="s">
        <v>1003</v>
      </c>
      <c r="W1717" s="841">
        <v>3</v>
      </c>
      <c r="X1717" s="841"/>
    </row>
    <row r="1718" spans="1:24" ht="12.75" customHeight="1">
      <c r="A1718" s="841">
        <v>1565</v>
      </c>
      <c r="B1718" s="841">
        <v>2840</v>
      </c>
      <c r="C1718" s="841" t="s">
        <v>726</v>
      </c>
      <c r="D1718" s="841" t="s">
        <v>1112</v>
      </c>
      <c r="E1718" s="841">
        <v>45077</v>
      </c>
      <c r="F1718" s="841" t="s">
        <v>102</v>
      </c>
      <c r="G1718" s="841" t="s">
        <v>2880</v>
      </c>
      <c r="H1718" s="832" t="s">
        <v>2804</v>
      </c>
      <c r="I1718" s="841"/>
      <c r="J1718" s="841" t="s">
        <v>730</v>
      </c>
      <c r="K1718" s="841">
        <v>5</v>
      </c>
      <c r="L1718" s="841" t="s">
        <v>731</v>
      </c>
      <c r="M1718" s="841">
        <v>43600</v>
      </c>
      <c r="N1718" s="841" t="s">
        <v>732</v>
      </c>
      <c r="O1718" s="841">
        <v>94980</v>
      </c>
      <c r="P1718" s="841">
        <v>51380</v>
      </c>
      <c r="Q1718" s="841">
        <v>17610</v>
      </c>
      <c r="R1718" s="841">
        <v>22610</v>
      </c>
      <c r="S1718" s="841"/>
      <c r="T1718" s="841"/>
      <c r="U1718" s="841"/>
      <c r="V1718" s="841" t="s">
        <v>1003</v>
      </c>
      <c r="W1718" s="841">
        <v>3</v>
      </c>
      <c r="X1718" s="841"/>
    </row>
    <row r="1719" spans="1:24" ht="12.75" customHeight="1">
      <c r="A1719" s="841">
        <v>1565</v>
      </c>
      <c r="B1719" s="841">
        <v>2840</v>
      </c>
      <c r="C1719" s="841" t="s">
        <v>726</v>
      </c>
      <c r="D1719" s="841" t="s">
        <v>1112</v>
      </c>
      <c r="E1719" s="841">
        <v>45078</v>
      </c>
      <c r="F1719" s="841" t="s">
        <v>102</v>
      </c>
      <c r="G1719" s="841" t="s">
        <v>2881</v>
      </c>
      <c r="H1719" s="832" t="s">
        <v>2804</v>
      </c>
      <c r="I1719" s="841"/>
      <c r="J1719" s="841" t="s">
        <v>730</v>
      </c>
      <c r="K1719" s="841">
        <v>3</v>
      </c>
      <c r="L1719" s="841" t="s">
        <v>731</v>
      </c>
      <c r="M1719" s="841">
        <v>43600</v>
      </c>
      <c r="N1719" s="841" t="s">
        <v>732</v>
      </c>
      <c r="O1719" s="841">
        <v>94980</v>
      </c>
      <c r="P1719" s="841">
        <v>51380</v>
      </c>
      <c r="Q1719" s="841">
        <v>17610</v>
      </c>
      <c r="R1719" s="841">
        <v>22610</v>
      </c>
      <c r="S1719" s="841"/>
      <c r="T1719" s="841"/>
      <c r="U1719" s="841"/>
      <c r="V1719" s="841" t="s">
        <v>1003</v>
      </c>
      <c r="W1719" s="841">
        <v>3</v>
      </c>
      <c r="X1719" s="841"/>
    </row>
    <row r="1720" spans="1:24" ht="12.75" customHeight="1">
      <c r="A1720" s="841">
        <v>6666</v>
      </c>
      <c r="B1720" s="841">
        <v>2839</v>
      </c>
      <c r="C1720" s="841" t="s">
        <v>1429</v>
      </c>
      <c r="D1720" s="841" t="s">
        <v>1112</v>
      </c>
      <c r="E1720" s="841">
        <v>45079</v>
      </c>
      <c r="F1720" s="841" t="s">
        <v>102</v>
      </c>
      <c r="G1720" s="841" t="s">
        <v>2882</v>
      </c>
      <c r="H1720" s="832" t="s">
        <v>2804</v>
      </c>
      <c r="I1720" s="841"/>
      <c r="J1720" s="841" t="s">
        <v>730</v>
      </c>
      <c r="K1720" s="841">
        <v>1</v>
      </c>
      <c r="L1720" s="841" t="s">
        <v>731</v>
      </c>
      <c r="M1720" s="841">
        <v>43600</v>
      </c>
      <c r="N1720" s="841" t="s">
        <v>732</v>
      </c>
      <c r="O1720" s="841">
        <v>94980</v>
      </c>
      <c r="P1720" s="841">
        <v>51380</v>
      </c>
      <c r="Q1720" s="841">
        <v>9180</v>
      </c>
      <c r="R1720" s="841">
        <v>8350</v>
      </c>
      <c r="S1720" s="841"/>
      <c r="T1720" s="841"/>
      <c r="U1720" s="841"/>
      <c r="V1720" s="841" t="s">
        <v>1003</v>
      </c>
      <c r="W1720" s="841">
        <v>10</v>
      </c>
      <c r="X1720" s="841"/>
    </row>
    <row r="1721" spans="1:24" ht="12.75" customHeight="1">
      <c r="A1721" s="841">
        <v>1550</v>
      </c>
      <c r="B1721" s="841">
        <v>2820</v>
      </c>
      <c r="C1721" s="841" t="s">
        <v>1149</v>
      </c>
      <c r="D1721" s="841" t="s">
        <v>1112</v>
      </c>
      <c r="E1721" s="841">
        <v>45082</v>
      </c>
      <c r="F1721" s="841" t="s">
        <v>102</v>
      </c>
      <c r="G1721" s="841" t="s">
        <v>2883</v>
      </c>
      <c r="H1721" s="832" t="s">
        <v>2804</v>
      </c>
      <c r="I1721" s="841"/>
      <c r="J1721" s="841" t="s">
        <v>730</v>
      </c>
      <c r="K1721" s="841">
        <v>3</v>
      </c>
      <c r="L1721" s="841" t="s">
        <v>731</v>
      </c>
      <c r="M1721" s="841">
        <v>43600</v>
      </c>
      <c r="N1721" s="841" t="s">
        <v>1034</v>
      </c>
      <c r="O1721" s="841">
        <v>210090</v>
      </c>
      <c r="P1721" s="841">
        <v>166490</v>
      </c>
      <c r="Q1721" s="841">
        <v>17610</v>
      </c>
      <c r="R1721" s="841">
        <v>22610</v>
      </c>
      <c r="S1721" s="841"/>
      <c r="T1721" s="841"/>
      <c r="U1721" s="841"/>
      <c r="V1721" s="841" t="s">
        <v>1003</v>
      </c>
      <c r="W1721" s="841">
        <v>12</v>
      </c>
      <c r="X1721" s="841"/>
    </row>
    <row r="1722" spans="1:24" ht="12.75" customHeight="1">
      <c r="A1722" s="841">
        <v>1550</v>
      </c>
      <c r="B1722" s="841">
        <v>2814</v>
      </c>
      <c r="C1722" s="841" t="s">
        <v>1411</v>
      </c>
      <c r="D1722" s="841" t="s">
        <v>1112</v>
      </c>
      <c r="E1722" s="841">
        <v>45083</v>
      </c>
      <c r="F1722" s="841" t="s">
        <v>102</v>
      </c>
      <c r="G1722" s="841" t="s">
        <v>2884</v>
      </c>
      <c r="H1722" s="832" t="s">
        <v>2804</v>
      </c>
      <c r="I1722" s="841"/>
      <c r="J1722" s="841" t="s">
        <v>730</v>
      </c>
      <c r="K1722" s="841">
        <v>3</v>
      </c>
      <c r="L1722" s="841" t="s">
        <v>731</v>
      </c>
      <c r="M1722" s="841">
        <v>43600</v>
      </c>
      <c r="N1722" s="841" t="s">
        <v>908</v>
      </c>
      <c r="O1722" s="841">
        <v>176040</v>
      </c>
      <c r="P1722" s="841">
        <v>132440</v>
      </c>
      <c r="Q1722" s="841">
        <v>17610</v>
      </c>
      <c r="R1722" s="841">
        <v>22610</v>
      </c>
      <c r="S1722" s="841"/>
      <c r="T1722" s="841"/>
      <c r="U1722" s="841"/>
      <c r="V1722" s="841" t="s">
        <v>1003</v>
      </c>
      <c r="W1722" s="841">
        <v>12</v>
      </c>
      <c r="X1722" s="841"/>
    </row>
    <row r="1723" spans="1:24" ht="12.75" customHeight="1">
      <c r="A1723" s="841">
        <v>1190</v>
      </c>
      <c r="B1723" s="841">
        <v>2840</v>
      </c>
      <c r="C1723" s="841" t="s">
        <v>726</v>
      </c>
      <c r="D1723" s="841" t="s">
        <v>740</v>
      </c>
      <c r="E1723" s="841">
        <v>45093</v>
      </c>
      <c r="F1723" s="841" t="s">
        <v>102</v>
      </c>
      <c r="G1723" s="841" t="s">
        <v>2885</v>
      </c>
      <c r="H1723" s="832" t="s">
        <v>2612</v>
      </c>
      <c r="I1723" s="841"/>
      <c r="J1723" s="841" t="s">
        <v>730</v>
      </c>
      <c r="K1723" s="841">
        <v>5</v>
      </c>
      <c r="L1723" s="841" t="s">
        <v>731</v>
      </c>
      <c r="M1723" s="841">
        <v>43600</v>
      </c>
      <c r="N1723" s="841" t="s">
        <v>732</v>
      </c>
      <c r="O1723" s="841">
        <v>94980</v>
      </c>
      <c r="P1723" s="841">
        <v>51380</v>
      </c>
      <c r="Q1723" s="841">
        <v>17610</v>
      </c>
      <c r="R1723" s="841">
        <v>22610</v>
      </c>
      <c r="S1723" s="841"/>
      <c r="T1723" s="841"/>
      <c r="U1723" s="841"/>
      <c r="V1723" s="841" t="s">
        <v>1003</v>
      </c>
      <c r="W1723" s="841">
        <v>3</v>
      </c>
      <c r="X1723" s="841"/>
    </row>
    <row r="1724" spans="1:24" ht="12.75" customHeight="1">
      <c r="A1724" s="841">
        <v>1565</v>
      </c>
      <c r="B1724" s="841">
        <v>2839</v>
      </c>
      <c r="C1724" s="841" t="s">
        <v>1429</v>
      </c>
      <c r="D1724" s="841" t="s">
        <v>1112</v>
      </c>
      <c r="E1724" s="841">
        <v>45097</v>
      </c>
      <c r="F1724" s="841" t="s">
        <v>102</v>
      </c>
      <c r="G1724" s="841" t="s">
        <v>2886</v>
      </c>
      <c r="H1724" s="832" t="s">
        <v>2804</v>
      </c>
      <c r="I1724" s="841"/>
      <c r="J1724" s="841" t="s">
        <v>730</v>
      </c>
      <c r="K1724" s="841">
        <v>5</v>
      </c>
      <c r="L1724" s="841" t="s">
        <v>731</v>
      </c>
      <c r="M1724" s="841">
        <v>43600</v>
      </c>
      <c r="N1724" s="841" t="s">
        <v>732</v>
      </c>
      <c r="O1724" s="841">
        <v>94980</v>
      </c>
      <c r="P1724" s="841">
        <v>51380</v>
      </c>
      <c r="Q1724" s="841">
        <v>17610</v>
      </c>
      <c r="R1724" s="841">
        <v>22610</v>
      </c>
      <c r="S1724" s="841"/>
      <c r="T1724" s="841"/>
      <c r="U1724" s="841"/>
      <c r="V1724" s="841" t="s">
        <v>1003</v>
      </c>
      <c r="W1724" s="841">
        <v>3</v>
      </c>
      <c r="X1724" s="841"/>
    </row>
    <row r="1725" spans="1:24" ht="12.75" customHeight="1">
      <c r="A1725" s="841">
        <v>1550</v>
      </c>
      <c r="B1725" s="841">
        <v>2840</v>
      </c>
      <c r="C1725" s="841" t="s">
        <v>726</v>
      </c>
      <c r="D1725" s="841" t="s">
        <v>1112</v>
      </c>
      <c r="E1725" s="841">
        <v>45107</v>
      </c>
      <c r="F1725" s="841" t="s">
        <v>102</v>
      </c>
      <c r="G1725" s="841" t="s">
        <v>2887</v>
      </c>
      <c r="H1725" s="832" t="s">
        <v>2804</v>
      </c>
      <c r="I1725" s="841"/>
      <c r="J1725" s="841" t="s">
        <v>730</v>
      </c>
      <c r="K1725" s="841">
        <v>3</v>
      </c>
      <c r="L1725" s="841" t="s">
        <v>731</v>
      </c>
      <c r="M1725" s="841">
        <v>43600</v>
      </c>
      <c r="N1725" s="841" t="s">
        <v>732</v>
      </c>
      <c r="O1725" s="841">
        <v>94980</v>
      </c>
      <c r="P1725" s="841">
        <v>51380</v>
      </c>
      <c r="Q1725" s="841">
        <v>17610</v>
      </c>
      <c r="R1725" s="841">
        <v>22610</v>
      </c>
      <c r="S1725" s="841"/>
      <c r="T1725" s="841"/>
      <c r="U1725" s="841"/>
      <c r="V1725" s="841" t="s">
        <v>1003</v>
      </c>
      <c r="W1725" s="841">
        <v>12</v>
      </c>
      <c r="X1725" s="841"/>
    </row>
    <row r="1726" spans="1:24" ht="12.75" customHeight="1">
      <c r="A1726" s="841">
        <v>1555</v>
      </c>
      <c r="B1726" s="841">
        <v>2814</v>
      </c>
      <c r="C1726" s="841" t="s">
        <v>1411</v>
      </c>
      <c r="D1726" s="841" t="s">
        <v>1112</v>
      </c>
      <c r="E1726" s="841">
        <v>45110</v>
      </c>
      <c r="F1726" s="841" t="s">
        <v>102</v>
      </c>
      <c r="G1726" s="841" t="s">
        <v>2888</v>
      </c>
      <c r="H1726" s="832" t="s">
        <v>2804</v>
      </c>
      <c r="I1726" s="841"/>
      <c r="J1726" s="841" t="s">
        <v>730</v>
      </c>
      <c r="K1726" s="841">
        <v>3</v>
      </c>
      <c r="L1726" s="841" t="s">
        <v>731</v>
      </c>
      <c r="M1726" s="841">
        <v>43600</v>
      </c>
      <c r="N1726" s="841" t="s">
        <v>908</v>
      </c>
      <c r="O1726" s="841">
        <v>176040</v>
      </c>
      <c r="P1726" s="841">
        <v>132440</v>
      </c>
      <c r="Q1726" s="841">
        <v>17610</v>
      </c>
      <c r="R1726" s="841">
        <v>22610</v>
      </c>
      <c r="S1726" s="841"/>
      <c r="T1726" s="841"/>
      <c r="U1726" s="841"/>
      <c r="V1726" s="841" t="s">
        <v>1003</v>
      </c>
      <c r="W1726" s="841">
        <v>12</v>
      </c>
      <c r="X1726" s="841"/>
    </row>
    <row r="1727" spans="1:24" ht="12.75" customHeight="1">
      <c r="A1727" s="841">
        <v>1555</v>
      </c>
      <c r="B1727" s="841">
        <v>2814</v>
      </c>
      <c r="C1727" s="841" t="s">
        <v>1411</v>
      </c>
      <c r="D1727" s="841" t="s">
        <v>1112</v>
      </c>
      <c r="E1727" s="841">
        <v>45111</v>
      </c>
      <c r="F1727" s="841" t="s">
        <v>102</v>
      </c>
      <c r="G1727" s="841" t="s">
        <v>2889</v>
      </c>
      <c r="H1727" s="832" t="s">
        <v>2804</v>
      </c>
      <c r="I1727" s="841"/>
      <c r="J1727" s="841" t="s">
        <v>730</v>
      </c>
      <c r="K1727" s="841">
        <v>5</v>
      </c>
      <c r="L1727" s="841" t="s">
        <v>731</v>
      </c>
      <c r="M1727" s="841">
        <v>43600</v>
      </c>
      <c r="N1727" s="841" t="s">
        <v>908</v>
      </c>
      <c r="O1727" s="841">
        <v>176040</v>
      </c>
      <c r="P1727" s="841">
        <v>132440</v>
      </c>
      <c r="Q1727" s="841">
        <v>17610</v>
      </c>
      <c r="R1727" s="841">
        <v>22610</v>
      </c>
      <c r="S1727" s="841"/>
      <c r="T1727" s="841"/>
      <c r="U1727" s="841"/>
      <c r="V1727" s="841" t="s">
        <v>1003</v>
      </c>
      <c r="W1727" s="841">
        <v>2</v>
      </c>
      <c r="X1727" s="841"/>
    </row>
    <row r="1728" spans="1:24" ht="12.75" customHeight="1">
      <c r="A1728" s="841">
        <v>1550</v>
      </c>
      <c r="B1728" s="841">
        <v>2814</v>
      </c>
      <c r="C1728" s="841" t="s">
        <v>1411</v>
      </c>
      <c r="D1728" s="841" t="s">
        <v>1112</v>
      </c>
      <c r="E1728" s="841">
        <v>45114</v>
      </c>
      <c r="F1728" s="841" t="s">
        <v>102</v>
      </c>
      <c r="G1728" s="841" t="s">
        <v>2890</v>
      </c>
      <c r="H1728" s="832" t="s">
        <v>2804</v>
      </c>
      <c r="I1728" s="841"/>
      <c r="J1728" s="841" t="s">
        <v>730</v>
      </c>
      <c r="K1728" s="841">
        <v>20</v>
      </c>
      <c r="L1728" s="841" t="s">
        <v>731</v>
      </c>
      <c r="M1728" s="841">
        <v>43600</v>
      </c>
      <c r="N1728" s="841" t="s">
        <v>908</v>
      </c>
      <c r="O1728" s="841">
        <v>176040</v>
      </c>
      <c r="P1728" s="841">
        <v>132440</v>
      </c>
      <c r="Q1728" s="841">
        <v>17610</v>
      </c>
      <c r="R1728" s="841">
        <v>22610</v>
      </c>
      <c r="S1728" s="841"/>
      <c r="T1728" s="841">
        <v>870</v>
      </c>
      <c r="U1728" s="841">
        <v>260</v>
      </c>
      <c r="V1728" s="841" t="s">
        <v>1003</v>
      </c>
      <c r="W1728" s="841">
        <v>7</v>
      </c>
      <c r="X1728" s="841"/>
    </row>
    <row r="1729" spans="1:24" ht="12.75" customHeight="1">
      <c r="A1729" s="841">
        <v>1555</v>
      </c>
      <c r="B1729" s="841">
        <v>2820</v>
      </c>
      <c r="C1729" s="841" t="s">
        <v>1149</v>
      </c>
      <c r="D1729" s="841" t="s">
        <v>1112</v>
      </c>
      <c r="E1729" s="841">
        <v>45115</v>
      </c>
      <c r="F1729" s="841" t="s">
        <v>102</v>
      </c>
      <c r="G1729" s="841" t="s">
        <v>2891</v>
      </c>
      <c r="H1729" s="832" t="s">
        <v>2804</v>
      </c>
      <c r="I1729" s="841"/>
      <c r="J1729" s="841" t="s">
        <v>730</v>
      </c>
      <c r="K1729" s="841">
        <v>3</v>
      </c>
      <c r="L1729" s="841" t="s">
        <v>731</v>
      </c>
      <c r="M1729" s="841">
        <v>43600</v>
      </c>
      <c r="N1729" s="841" t="s">
        <v>1034</v>
      </c>
      <c r="O1729" s="841">
        <v>210090</v>
      </c>
      <c r="P1729" s="841">
        <v>166490</v>
      </c>
      <c r="Q1729" s="841">
        <v>17610</v>
      </c>
      <c r="R1729" s="841">
        <v>22610</v>
      </c>
      <c r="S1729" s="841"/>
      <c r="T1729" s="841"/>
      <c r="U1729" s="841"/>
      <c r="V1729" s="841" t="s">
        <v>1003</v>
      </c>
      <c r="W1729" s="841">
        <v>9</v>
      </c>
      <c r="X1729" s="841"/>
    </row>
    <row r="1730" spans="1:24" ht="12.75" customHeight="1">
      <c r="A1730" s="841">
        <v>1110</v>
      </c>
      <c r="B1730" s="841">
        <v>2840</v>
      </c>
      <c r="C1730" s="841" t="s">
        <v>726</v>
      </c>
      <c r="D1730" s="841" t="s">
        <v>1031</v>
      </c>
      <c r="E1730" s="841">
        <v>45117</v>
      </c>
      <c r="F1730" s="841" t="s">
        <v>102</v>
      </c>
      <c r="G1730" s="841" t="s">
        <v>2892</v>
      </c>
      <c r="H1730" s="832" t="s">
        <v>2612</v>
      </c>
      <c r="I1730" s="841"/>
      <c r="J1730" s="841" t="s">
        <v>730</v>
      </c>
      <c r="K1730" s="841">
        <v>3</v>
      </c>
      <c r="L1730" s="841" t="s">
        <v>731</v>
      </c>
      <c r="M1730" s="841">
        <v>43600</v>
      </c>
      <c r="N1730" s="841" t="s">
        <v>732</v>
      </c>
      <c r="O1730" s="841">
        <v>94980</v>
      </c>
      <c r="P1730" s="841">
        <v>51380</v>
      </c>
      <c r="Q1730" s="841">
        <v>17610</v>
      </c>
      <c r="R1730" s="841">
        <v>22610</v>
      </c>
      <c r="S1730" s="841"/>
      <c r="T1730" s="841"/>
      <c r="U1730" s="841"/>
      <c r="V1730" s="841" t="s">
        <v>1003</v>
      </c>
      <c r="W1730" s="841">
        <v>4</v>
      </c>
      <c r="X1730" s="841"/>
    </row>
    <row r="1731" spans="1:24" ht="12.75" customHeight="1">
      <c r="A1731" s="841">
        <v>1110</v>
      </c>
      <c r="B1731" s="841">
        <v>2840</v>
      </c>
      <c r="C1731" s="841" t="s">
        <v>726</v>
      </c>
      <c r="D1731" s="841" t="s">
        <v>1031</v>
      </c>
      <c r="E1731" s="841">
        <v>45118</v>
      </c>
      <c r="F1731" s="841" t="s">
        <v>102</v>
      </c>
      <c r="G1731" s="841" t="s">
        <v>2893</v>
      </c>
      <c r="H1731" s="832" t="s">
        <v>2612</v>
      </c>
      <c r="I1731" s="841"/>
      <c r="J1731" s="841" t="s">
        <v>730</v>
      </c>
      <c r="K1731" s="841">
        <v>3</v>
      </c>
      <c r="L1731" s="841" t="s">
        <v>731</v>
      </c>
      <c r="M1731" s="841">
        <v>43600</v>
      </c>
      <c r="N1731" s="841" t="s">
        <v>732</v>
      </c>
      <c r="O1731" s="841">
        <v>94980</v>
      </c>
      <c r="P1731" s="841">
        <v>51380</v>
      </c>
      <c r="Q1731" s="841">
        <v>17610</v>
      </c>
      <c r="R1731" s="841">
        <v>22610</v>
      </c>
      <c r="S1731" s="841"/>
      <c r="T1731" s="841"/>
      <c r="U1731" s="841"/>
      <c r="V1731" s="841" t="s">
        <v>1003</v>
      </c>
      <c r="W1731" s="841">
        <v>5</v>
      </c>
      <c r="X1731" s="841"/>
    </row>
    <row r="1732" spans="1:24" ht="12.75" customHeight="1">
      <c r="A1732" s="841">
        <v>1540</v>
      </c>
      <c r="B1732" s="841">
        <v>2814</v>
      </c>
      <c r="C1732" s="841" t="s">
        <v>1411</v>
      </c>
      <c r="D1732" s="841" t="s">
        <v>1112</v>
      </c>
      <c r="E1732" s="841">
        <v>45121</v>
      </c>
      <c r="F1732" s="841" t="s">
        <v>102</v>
      </c>
      <c r="G1732" s="841" t="s">
        <v>1974</v>
      </c>
      <c r="H1732" s="832" t="s">
        <v>2612</v>
      </c>
      <c r="I1732" s="841" t="s">
        <v>1115</v>
      </c>
      <c r="J1732" s="841" t="s">
        <v>730</v>
      </c>
      <c r="K1732" s="841">
        <v>5</v>
      </c>
      <c r="L1732" s="841" t="s">
        <v>731</v>
      </c>
      <c r="M1732" s="841">
        <v>43600</v>
      </c>
      <c r="N1732" s="841" t="s">
        <v>908</v>
      </c>
      <c r="O1732" s="841">
        <v>176040</v>
      </c>
      <c r="P1732" s="841">
        <v>132440</v>
      </c>
      <c r="Q1732" s="841">
        <v>17610</v>
      </c>
      <c r="R1732" s="841">
        <v>22610</v>
      </c>
      <c r="S1732" s="841"/>
      <c r="T1732" s="841"/>
      <c r="U1732" s="841"/>
      <c r="V1732" s="841" t="s">
        <v>1003</v>
      </c>
      <c r="W1732" s="841">
        <v>2</v>
      </c>
      <c r="X1732" s="841"/>
    </row>
    <row r="1733" spans="1:24" ht="12.75" customHeight="1">
      <c r="A1733" s="841">
        <v>1280</v>
      </c>
      <c r="B1733" s="841">
        <v>2826</v>
      </c>
      <c r="C1733" s="841" t="s">
        <v>824</v>
      </c>
      <c r="D1733" s="841" t="s">
        <v>740</v>
      </c>
      <c r="E1733" s="841">
        <v>45137</v>
      </c>
      <c r="F1733" s="841" t="s">
        <v>102</v>
      </c>
      <c r="G1733" s="841" t="s">
        <v>2894</v>
      </c>
      <c r="H1733" s="832" t="s">
        <v>2612</v>
      </c>
      <c r="I1733" s="841"/>
      <c r="J1733" s="841" t="s">
        <v>730</v>
      </c>
      <c r="K1733" s="841">
        <v>10</v>
      </c>
      <c r="L1733" s="841" t="s">
        <v>731</v>
      </c>
      <c r="M1733" s="841">
        <v>43600</v>
      </c>
      <c r="N1733" s="841" t="s">
        <v>747</v>
      </c>
      <c r="O1733" s="841">
        <v>109600</v>
      </c>
      <c r="P1733" s="841">
        <v>66000</v>
      </c>
      <c r="Q1733" s="841">
        <v>17610</v>
      </c>
      <c r="R1733" s="841">
        <v>22610</v>
      </c>
      <c r="S1733" s="841"/>
      <c r="T1733" s="841"/>
      <c r="U1733" s="841"/>
      <c r="V1733" s="841" t="s">
        <v>1003</v>
      </c>
      <c r="W1733" s="841">
        <v>1</v>
      </c>
      <c r="X1733" s="841"/>
    </row>
    <row r="1734" spans="1:24" ht="12.75" customHeight="1">
      <c r="A1734" s="841">
        <v>1340</v>
      </c>
      <c r="B1734" s="841">
        <v>2803</v>
      </c>
      <c r="C1734" s="841" t="s">
        <v>945</v>
      </c>
      <c r="D1734" s="841" t="s">
        <v>946</v>
      </c>
      <c r="E1734" s="841">
        <v>45140</v>
      </c>
      <c r="F1734" s="841" t="s">
        <v>102</v>
      </c>
      <c r="G1734" s="841" t="s">
        <v>2895</v>
      </c>
      <c r="H1734" s="832" t="s">
        <v>2896</v>
      </c>
      <c r="I1734" s="841"/>
      <c r="J1734" s="841" t="s">
        <v>730</v>
      </c>
      <c r="K1734" s="841">
        <v>1</v>
      </c>
      <c r="L1734" s="841" t="s">
        <v>731</v>
      </c>
      <c r="M1734" s="841">
        <v>43600</v>
      </c>
      <c r="N1734" s="841" t="s">
        <v>742</v>
      </c>
      <c r="O1734" s="841">
        <v>122380</v>
      </c>
      <c r="P1734" s="841">
        <v>78780</v>
      </c>
      <c r="Q1734" s="841">
        <v>25070</v>
      </c>
      <c r="R1734" s="841">
        <v>32260</v>
      </c>
      <c r="S1734" s="841"/>
      <c r="T1734" s="841"/>
      <c r="U1734" s="841"/>
      <c r="V1734" s="841" t="s">
        <v>1003</v>
      </c>
      <c r="W1734" s="841">
        <v>8</v>
      </c>
      <c r="X1734" s="841"/>
    </row>
    <row r="1735" spans="1:24" ht="12.75" customHeight="1">
      <c r="A1735" s="841">
        <v>1340</v>
      </c>
      <c r="B1735" s="841">
        <v>2803</v>
      </c>
      <c r="C1735" s="841" t="s">
        <v>945</v>
      </c>
      <c r="D1735" s="841" t="s">
        <v>946</v>
      </c>
      <c r="E1735" s="841">
        <v>45141</v>
      </c>
      <c r="F1735" s="841" t="s">
        <v>102</v>
      </c>
      <c r="G1735" s="841" t="s">
        <v>2897</v>
      </c>
      <c r="H1735" s="832" t="s">
        <v>2896</v>
      </c>
      <c r="I1735" s="841"/>
      <c r="J1735" s="841" t="s">
        <v>730</v>
      </c>
      <c r="K1735" s="841">
        <v>1</v>
      </c>
      <c r="L1735" s="841" t="s">
        <v>731</v>
      </c>
      <c r="M1735" s="841">
        <v>43600</v>
      </c>
      <c r="N1735" s="841" t="s">
        <v>742</v>
      </c>
      <c r="O1735" s="841">
        <v>122380</v>
      </c>
      <c r="P1735" s="841">
        <v>78780</v>
      </c>
      <c r="Q1735" s="841">
        <v>25070</v>
      </c>
      <c r="R1735" s="841">
        <v>32260</v>
      </c>
      <c r="S1735" s="841"/>
      <c r="T1735" s="841"/>
      <c r="U1735" s="841"/>
      <c r="V1735" s="841" t="s">
        <v>1003</v>
      </c>
      <c r="W1735" s="841">
        <v>36</v>
      </c>
      <c r="X1735" s="841"/>
    </row>
    <row r="1736" spans="1:24" ht="12.75" customHeight="1">
      <c r="A1736" s="841">
        <v>1560</v>
      </c>
      <c r="B1736" s="841">
        <v>2817</v>
      </c>
      <c r="C1736" s="841" t="s">
        <v>1316</v>
      </c>
      <c r="D1736" s="841" t="s">
        <v>1112</v>
      </c>
      <c r="E1736" s="841">
        <v>45142</v>
      </c>
      <c r="F1736" s="841" t="s">
        <v>102</v>
      </c>
      <c r="G1736" s="841" t="s">
        <v>2898</v>
      </c>
      <c r="H1736" s="832" t="s">
        <v>2612</v>
      </c>
      <c r="I1736" s="841"/>
      <c r="J1736" s="841" t="s">
        <v>730</v>
      </c>
      <c r="K1736" s="841">
        <v>5</v>
      </c>
      <c r="L1736" s="841" t="s">
        <v>731</v>
      </c>
      <c r="M1736" s="841">
        <v>43600</v>
      </c>
      <c r="N1736" s="841" t="s">
        <v>1029</v>
      </c>
      <c r="O1736" s="841">
        <v>135650</v>
      </c>
      <c r="P1736" s="841">
        <v>92050</v>
      </c>
      <c r="Q1736" s="841">
        <v>17610</v>
      </c>
      <c r="R1736" s="841">
        <v>22610</v>
      </c>
      <c r="S1736" s="841"/>
      <c r="T1736" s="841"/>
      <c r="U1736" s="841"/>
      <c r="V1736" s="841" t="s">
        <v>1003</v>
      </c>
      <c r="W1736" s="841">
        <v>2</v>
      </c>
      <c r="X1736" s="841"/>
    </row>
    <row r="1737" spans="1:24" ht="12.75" customHeight="1">
      <c r="A1737" s="841">
        <v>1270</v>
      </c>
      <c r="B1737" s="841">
        <v>2810</v>
      </c>
      <c r="C1737" s="841" t="s">
        <v>798</v>
      </c>
      <c r="D1737" s="841" t="s">
        <v>740</v>
      </c>
      <c r="E1737" s="841">
        <v>45144</v>
      </c>
      <c r="F1737" s="841" t="s">
        <v>102</v>
      </c>
      <c r="G1737" s="841" t="s">
        <v>2899</v>
      </c>
      <c r="H1737" s="832" t="s">
        <v>2799</v>
      </c>
      <c r="I1737" s="841"/>
      <c r="J1737" s="841" t="s">
        <v>730</v>
      </c>
      <c r="K1737" s="841">
        <v>45</v>
      </c>
      <c r="L1737" s="841" t="s">
        <v>731</v>
      </c>
      <c r="M1737" s="841">
        <v>43600</v>
      </c>
      <c r="N1737" s="841" t="s">
        <v>742</v>
      </c>
      <c r="O1737" s="841">
        <v>122380</v>
      </c>
      <c r="P1737" s="841">
        <v>78780</v>
      </c>
      <c r="Q1737" s="841">
        <v>32840</v>
      </c>
      <c r="R1737" s="841">
        <v>37310</v>
      </c>
      <c r="S1737" s="841"/>
      <c r="T1737" s="841"/>
      <c r="U1737" s="841"/>
      <c r="V1737" s="841" t="s">
        <v>1003</v>
      </c>
      <c r="W1737" s="841">
        <v>1</v>
      </c>
      <c r="X1737" s="841"/>
    </row>
    <row r="1738" spans="1:24" ht="12.75" customHeight="1">
      <c r="A1738" s="841">
        <v>1270</v>
      </c>
      <c r="B1738" s="841">
        <v>2810</v>
      </c>
      <c r="C1738" s="841" t="s">
        <v>798</v>
      </c>
      <c r="D1738" s="841" t="s">
        <v>740</v>
      </c>
      <c r="E1738" s="841">
        <v>45148</v>
      </c>
      <c r="F1738" s="841" t="s">
        <v>102</v>
      </c>
      <c r="G1738" s="841" t="s">
        <v>2900</v>
      </c>
      <c r="H1738" s="832" t="s">
        <v>2799</v>
      </c>
      <c r="I1738" s="841"/>
      <c r="J1738" s="841" t="s">
        <v>730</v>
      </c>
      <c r="K1738" s="841">
        <v>10</v>
      </c>
      <c r="L1738" s="841" t="s">
        <v>731</v>
      </c>
      <c r="M1738" s="841">
        <v>43600</v>
      </c>
      <c r="N1738" s="841" t="s">
        <v>742</v>
      </c>
      <c r="O1738" s="841">
        <v>122380</v>
      </c>
      <c r="P1738" s="841">
        <v>78780</v>
      </c>
      <c r="Q1738" s="841">
        <v>32840</v>
      </c>
      <c r="R1738" s="841">
        <v>37310</v>
      </c>
      <c r="S1738" s="841"/>
      <c r="T1738" s="841"/>
      <c r="U1738" s="841"/>
      <c r="V1738" s="841" t="s">
        <v>1003</v>
      </c>
      <c r="W1738" s="841">
        <v>1</v>
      </c>
      <c r="X1738" s="841"/>
    </row>
    <row r="1739" spans="1:24" ht="12.75" customHeight="1">
      <c r="A1739" s="841">
        <v>1270</v>
      </c>
      <c r="B1739" s="841">
        <v>2839</v>
      </c>
      <c r="C1739" s="841" t="s">
        <v>1429</v>
      </c>
      <c r="D1739" s="841" t="s">
        <v>740</v>
      </c>
      <c r="E1739" s="841">
        <v>45149</v>
      </c>
      <c r="F1739" s="841" t="s">
        <v>102</v>
      </c>
      <c r="G1739" s="841" t="s">
        <v>2901</v>
      </c>
      <c r="H1739" s="832" t="s">
        <v>2799</v>
      </c>
      <c r="I1739" s="841"/>
      <c r="J1739" s="841" t="s">
        <v>730</v>
      </c>
      <c r="K1739" s="841">
        <v>2</v>
      </c>
      <c r="L1739" s="841" t="s">
        <v>731</v>
      </c>
      <c r="M1739" s="841">
        <v>43600</v>
      </c>
      <c r="N1739" s="841" t="s">
        <v>732</v>
      </c>
      <c r="O1739" s="841">
        <v>94980</v>
      </c>
      <c r="P1739" s="841">
        <v>51380</v>
      </c>
      <c r="Q1739" s="841">
        <v>32840</v>
      </c>
      <c r="R1739" s="841">
        <v>37310</v>
      </c>
      <c r="S1739" s="841"/>
      <c r="T1739" s="841"/>
      <c r="U1739" s="841"/>
      <c r="V1739" s="841" t="s">
        <v>1003</v>
      </c>
      <c r="W1739" s="841">
        <v>1</v>
      </c>
      <c r="X1739" s="841"/>
    </row>
    <row r="1740" spans="1:24" ht="12.75" customHeight="1">
      <c r="A1740" s="841">
        <v>1270</v>
      </c>
      <c r="B1740" s="841">
        <v>2810</v>
      </c>
      <c r="C1740" s="841" t="s">
        <v>798</v>
      </c>
      <c r="D1740" s="841" t="s">
        <v>740</v>
      </c>
      <c r="E1740" s="841">
        <v>45151</v>
      </c>
      <c r="F1740" s="841" t="s">
        <v>102</v>
      </c>
      <c r="G1740" s="841" t="s">
        <v>2902</v>
      </c>
      <c r="H1740" s="832" t="s">
        <v>2799</v>
      </c>
      <c r="I1740" s="841"/>
      <c r="J1740" s="841" t="s">
        <v>730</v>
      </c>
      <c r="K1740" s="841">
        <v>30</v>
      </c>
      <c r="L1740" s="841" t="s">
        <v>731</v>
      </c>
      <c r="M1740" s="841">
        <v>43600</v>
      </c>
      <c r="N1740" s="841" t="s">
        <v>742</v>
      </c>
      <c r="O1740" s="841">
        <v>122380</v>
      </c>
      <c r="P1740" s="841">
        <v>78780</v>
      </c>
      <c r="Q1740" s="841">
        <v>32840</v>
      </c>
      <c r="R1740" s="841">
        <v>37310</v>
      </c>
      <c r="S1740" s="841"/>
      <c r="T1740" s="841"/>
      <c r="U1740" s="841"/>
      <c r="V1740" s="841" t="s">
        <v>1003</v>
      </c>
      <c r="W1740" s="841">
        <v>1</v>
      </c>
      <c r="X1740" s="841"/>
    </row>
    <row r="1741" spans="1:24" ht="12.75" customHeight="1">
      <c r="A1741" s="841">
        <v>1280</v>
      </c>
      <c r="B1741" s="841">
        <v>2826</v>
      </c>
      <c r="C1741" s="841" t="s">
        <v>824</v>
      </c>
      <c r="D1741" s="841" t="s">
        <v>740</v>
      </c>
      <c r="E1741" s="841">
        <v>45158</v>
      </c>
      <c r="F1741" s="841" t="s">
        <v>102</v>
      </c>
      <c r="G1741" s="841" t="s">
        <v>2903</v>
      </c>
      <c r="H1741" s="832" t="s">
        <v>2612</v>
      </c>
      <c r="I1741" s="841"/>
      <c r="J1741" s="841" t="s">
        <v>730</v>
      </c>
      <c r="K1741" s="841">
        <v>7</v>
      </c>
      <c r="L1741" s="841" t="s">
        <v>731</v>
      </c>
      <c r="M1741" s="841">
        <v>43600</v>
      </c>
      <c r="N1741" s="841" t="s">
        <v>747</v>
      </c>
      <c r="O1741" s="841">
        <v>109600</v>
      </c>
      <c r="P1741" s="841">
        <v>66000</v>
      </c>
      <c r="Q1741" s="841">
        <v>17610</v>
      </c>
      <c r="R1741" s="841">
        <v>22610</v>
      </c>
      <c r="S1741" s="841"/>
      <c r="T1741" s="841"/>
      <c r="U1741" s="841"/>
      <c r="V1741" s="841" t="s">
        <v>1003</v>
      </c>
      <c r="W1741" s="841">
        <v>1</v>
      </c>
      <c r="X1741" s="841"/>
    </row>
    <row r="1742" spans="1:24" ht="12.75" customHeight="1">
      <c r="A1742" s="841">
        <v>1912</v>
      </c>
      <c r="B1742" s="841">
        <v>2839</v>
      </c>
      <c r="C1742" s="841" t="s">
        <v>1429</v>
      </c>
      <c r="D1742" s="841" t="s">
        <v>923</v>
      </c>
      <c r="E1742" s="841">
        <v>45168</v>
      </c>
      <c r="F1742" s="841" t="s">
        <v>102</v>
      </c>
      <c r="G1742" s="841" t="s">
        <v>2904</v>
      </c>
      <c r="H1742" s="832" t="s">
        <v>2905</v>
      </c>
      <c r="I1742" s="841"/>
      <c r="J1742" s="841" t="s">
        <v>730</v>
      </c>
      <c r="K1742" s="841">
        <v>3</v>
      </c>
      <c r="L1742" s="841" t="s">
        <v>731</v>
      </c>
      <c r="M1742" s="841">
        <v>43600</v>
      </c>
      <c r="N1742" s="841" t="s">
        <v>732</v>
      </c>
      <c r="O1742" s="841">
        <v>94980</v>
      </c>
      <c r="P1742" s="841">
        <v>51380</v>
      </c>
      <c r="Q1742" s="841">
        <v>9180</v>
      </c>
      <c r="R1742" s="841">
        <v>8350</v>
      </c>
      <c r="S1742" s="841"/>
      <c r="T1742" s="841"/>
      <c r="U1742" s="841"/>
      <c r="V1742" s="841" t="s">
        <v>1003</v>
      </c>
      <c r="W1742" s="841">
        <v>4</v>
      </c>
      <c r="X1742" s="841"/>
    </row>
    <row r="1743" spans="1:24" ht="12.75" customHeight="1">
      <c r="A1743" s="841">
        <v>1605</v>
      </c>
      <c r="B1743" s="841">
        <v>2813</v>
      </c>
      <c r="C1743" s="841" t="s">
        <v>766</v>
      </c>
      <c r="D1743" s="841" t="s">
        <v>767</v>
      </c>
      <c r="E1743" s="841">
        <v>45174</v>
      </c>
      <c r="F1743" s="841" t="s">
        <v>102</v>
      </c>
      <c r="G1743" s="841" t="s">
        <v>2906</v>
      </c>
      <c r="H1743" s="832" t="s">
        <v>2804</v>
      </c>
      <c r="I1743" s="841"/>
      <c r="J1743" s="841" t="s">
        <v>730</v>
      </c>
      <c r="K1743" s="841">
        <v>10</v>
      </c>
      <c r="L1743" s="841" t="s">
        <v>731</v>
      </c>
      <c r="M1743" s="841">
        <v>43600</v>
      </c>
      <c r="N1743" s="841" t="s">
        <v>769</v>
      </c>
      <c r="O1743" s="841">
        <v>101540</v>
      </c>
      <c r="P1743" s="841">
        <v>57940</v>
      </c>
      <c r="Q1743" s="841">
        <v>17610</v>
      </c>
      <c r="R1743" s="841">
        <v>17000</v>
      </c>
      <c r="S1743" s="841"/>
      <c r="T1743" s="841"/>
      <c r="U1743" s="841"/>
      <c r="V1743" s="841" t="s">
        <v>1003</v>
      </c>
      <c r="W1743" s="841">
        <v>3</v>
      </c>
      <c r="X1743" s="841"/>
    </row>
    <row r="1744" spans="1:24" ht="12.75" customHeight="1">
      <c r="A1744" s="841">
        <v>1190</v>
      </c>
      <c r="B1744" s="841">
        <v>2823</v>
      </c>
      <c r="C1744" s="841" t="s">
        <v>856</v>
      </c>
      <c r="D1744" s="841" t="s">
        <v>775</v>
      </c>
      <c r="E1744" s="841">
        <v>45176</v>
      </c>
      <c r="F1744" s="841" t="s">
        <v>102</v>
      </c>
      <c r="G1744" s="841" t="s">
        <v>2907</v>
      </c>
      <c r="H1744" s="832" t="s">
        <v>2612</v>
      </c>
      <c r="I1744" s="841"/>
      <c r="J1744" s="841" t="s">
        <v>730</v>
      </c>
      <c r="K1744" s="841">
        <v>5</v>
      </c>
      <c r="L1744" s="841" t="s">
        <v>731</v>
      </c>
      <c r="M1744" s="841">
        <v>43600</v>
      </c>
      <c r="N1744" s="841" t="s">
        <v>747</v>
      </c>
      <c r="O1744" s="841">
        <v>109600</v>
      </c>
      <c r="P1744" s="841">
        <v>66000</v>
      </c>
      <c r="Q1744" s="841">
        <v>17610</v>
      </c>
      <c r="R1744" s="841">
        <v>22610</v>
      </c>
      <c r="S1744" s="841"/>
      <c r="T1744" s="841"/>
      <c r="U1744" s="841"/>
      <c r="V1744" s="841" t="s">
        <v>1003</v>
      </c>
      <c r="W1744" s="841">
        <v>3</v>
      </c>
      <c r="X1744" s="841"/>
    </row>
    <row r="1745" spans="1:24" ht="12.75" customHeight="1">
      <c r="A1745" s="841">
        <v>1190</v>
      </c>
      <c r="B1745" s="841">
        <v>2823</v>
      </c>
      <c r="C1745" s="841" t="s">
        <v>856</v>
      </c>
      <c r="D1745" s="841" t="s">
        <v>775</v>
      </c>
      <c r="E1745" s="841">
        <v>45177</v>
      </c>
      <c r="F1745" s="841" t="s">
        <v>102</v>
      </c>
      <c r="G1745" s="841" t="s">
        <v>2908</v>
      </c>
      <c r="H1745" s="832" t="s">
        <v>2612</v>
      </c>
      <c r="I1745" s="841"/>
      <c r="J1745" s="841" t="s">
        <v>730</v>
      </c>
      <c r="K1745" s="841">
        <v>5</v>
      </c>
      <c r="L1745" s="841" t="s">
        <v>731</v>
      </c>
      <c r="M1745" s="841">
        <v>43600</v>
      </c>
      <c r="N1745" s="841" t="s">
        <v>747</v>
      </c>
      <c r="O1745" s="841">
        <v>109600</v>
      </c>
      <c r="P1745" s="841">
        <v>66000</v>
      </c>
      <c r="Q1745" s="841">
        <v>17610</v>
      </c>
      <c r="R1745" s="841">
        <v>22610</v>
      </c>
      <c r="S1745" s="841"/>
      <c r="T1745" s="841"/>
      <c r="U1745" s="841"/>
      <c r="V1745" s="841" t="s">
        <v>1003</v>
      </c>
      <c r="W1745" s="841">
        <v>3</v>
      </c>
      <c r="X1745" s="841"/>
    </row>
    <row r="1746" spans="1:24" ht="12.75" customHeight="1">
      <c r="A1746" s="841">
        <v>1190</v>
      </c>
      <c r="B1746" s="841">
        <v>2823</v>
      </c>
      <c r="C1746" s="841" t="s">
        <v>856</v>
      </c>
      <c r="D1746" s="841" t="s">
        <v>775</v>
      </c>
      <c r="E1746" s="841">
        <v>45178</v>
      </c>
      <c r="F1746" s="841" t="s">
        <v>102</v>
      </c>
      <c r="G1746" s="841" t="s">
        <v>2909</v>
      </c>
      <c r="H1746" s="832" t="s">
        <v>2612</v>
      </c>
      <c r="I1746" s="841"/>
      <c r="J1746" s="841" t="s">
        <v>730</v>
      </c>
      <c r="K1746" s="841">
        <v>5</v>
      </c>
      <c r="L1746" s="841" t="s">
        <v>731</v>
      </c>
      <c r="M1746" s="841">
        <v>43600</v>
      </c>
      <c r="N1746" s="841" t="s">
        <v>747</v>
      </c>
      <c r="O1746" s="841">
        <v>109600</v>
      </c>
      <c r="P1746" s="841">
        <v>66000</v>
      </c>
      <c r="Q1746" s="841">
        <v>17610</v>
      </c>
      <c r="R1746" s="841">
        <v>22610</v>
      </c>
      <c r="S1746" s="841"/>
      <c r="T1746" s="841"/>
      <c r="U1746" s="841"/>
      <c r="V1746" s="841" t="s">
        <v>1003</v>
      </c>
      <c r="W1746" s="841">
        <v>3</v>
      </c>
      <c r="X1746" s="841"/>
    </row>
    <row r="1747" spans="1:24" ht="12.75" customHeight="1">
      <c r="A1747" s="841">
        <v>1190</v>
      </c>
      <c r="B1747" s="841">
        <v>2823</v>
      </c>
      <c r="C1747" s="841" t="s">
        <v>856</v>
      </c>
      <c r="D1747" s="841" t="s">
        <v>775</v>
      </c>
      <c r="E1747" s="841">
        <v>45180</v>
      </c>
      <c r="F1747" s="841" t="s">
        <v>102</v>
      </c>
      <c r="G1747" s="841" t="s">
        <v>2910</v>
      </c>
      <c r="H1747" s="832" t="s">
        <v>2612</v>
      </c>
      <c r="I1747" s="841"/>
      <c r="J1747" s="841" t="s">
        <v>730</v>
      </c>
      <c r="K1747" s="841">
        <v>5</v>
      </c>
      <c r="L1747" s="841" t="s">
        <v>731</v>
      </c>
      <c r="M1747" s="841">
        <v>43600</v>
      </c>
      <c r="N1747" s="841" t="s">
        <v>747</v>
      </c>
      <c r="O1747" s="841">
        <v>109600</v>
      </c>
      <c r="P1747" s="841">
        <v>66000</v>
      </c>
      <c r="Q1747" s="841">
        <v>17610</v>
      </c>
      <c r="R1747" s="841">
        <v>22610</v>
      </c>
      <c r="S1747" s="841"/>
      <c r="T1747" s="841"/>
      <c r="U1747" s="841"/>
      <c r="V1747" s="841" t="s">
        <v>1003</v>
      </c>
      <c r="W1747" s="841">
        <v>3</v>
      </c>
      <c r="X1747" s="841"/>
    </row>
    <row r="1748" spans="1:24" ht="12.75" customHeight="1">
      <c r="A1748" s="841">
        <v>1190</v>
      </c>
      <c r="B1748" s="841">
        <v>2823</v>
      </c>
      <c r="C1748" s="841" t="s">
        <v>856</v>
      </c>
      <c r="D1748" s="841" t="s">
        <v>775</v>
      </c>
      <c r="E1748" s="841">
        <v>45181</v>
      </c>
      <c r="F1748" s="841" t="s">
        <v>102</v>
      </c>
      <c r="G1748" s="841" t="s">
        <v>2911</v>
      </c>
      <c r="H1748" s="832" t="s">
        <v>2612</v>
      </c>
      <c r="I1748" s="841"/>
      <c r="J1748" s="841" t="s">
        <v>730</v>
      </c>
      <c r="K1748" s="841">
        <v>5</v>
      </c>
      <c r="L1748" s="841" t="s">
        <v>731</v>
      </c>
      <c r="M1748" s="841">
        <v>43600</v>
      </c>
      <c r="N1748" s="841" t="s">
        <v>747</v>
      </c>
      <c r="O1748" s="841">
        <v>109600</v>
      </c>
      <c r="P1748" s="841">
        <v>66000</v>
      </c>
      <c r="Q1748" s="841">
        <v>17610</v>
      </c>
      <c r="R1748" s="841">
        <v>22610</v>
      </c>
      <c r="S1748" s="841"/>
      <c r="T1748" s="841"/>
      <c r="U1748" s="841"/>
      <c r="V1748" s="841" t="s">
        <v>1003</v>
      </c>
      <c r="W1748" s="841">
        <v>3</v>
      </c>
      <c r="X1748" s="841"/>
    </row>
    <row r="1749" spans="1:24" ht="12.75" customHeight="1">
      <c r="A1749" s="841">
        <v>1190</v>
      </c>
      <c r="B1749" s="841">
        <v>2823</v>
      </c>
      <c r="C1749" s="841" t="s">
        <v>856</v>
      </c>
      <c r="D1749" s="841" t="s">
        <v>775</v>
      </c>
      <c r="E1749" s="841">
        <v>45182</v>
      </c>
      <c r="F1749" s="841" t="s">
        <v>102</v>
      </c>
      <c r="G1749" s="841" t="s">
        <v>2912</v>
      </c>
      <c r="H1749" s="832" t="s">
        <v>2612</v>
      </c>
      <c r="I1749" s="841"/>
      <c r="J1749" s="841" t="s">
        <v>730</v>
      </c>
      <c r="K1749" s="841">
        <v>5</v>
      </c>
      <c r="L1749" s="841" t="s">
        <v>731</v>
      </c>
      <c r="M1749" s="841">
        <v>43600</v>
      </c>
      <c r="N1749" s="841" t="s">
        <v>747</v>
      </c>
      <c r="O1749" s="841">
        <v>109600</v>
      </c>
      <c r="P1749" s="841">
        <v>66000</v>
      </c>
      <c r="Q1749" s="841">
        <v>17610</v>
      </c>
      <c r="R1749" s="841">
        <v>22610</v>
      </c>
      <c r="S1749" s="841"/>
      <c r="T1749" s="841"/>
      <c r="U1749" s="841"/>
      <c r="V1749" s="841" t="s">
        <v>1003</v>
      </c>
      <c r="W1749" s="841">
        <v>3</v>
      </c>
      <c r="X1749" s="841"/>
    </row>
    <row r="1750" spans="1:24" ht="12.75" customHeight="1">
      <c r="A1750" s="841">
        <v>1190</v>
      </c>
      <c r="B1750" s="841">
        <v>2823</v>
      </c>
      <c r="C1750" s="841" t="s">
        <v>856</v>
      </c>
      <c r="D1750" s="841" t="s">
        <v>775</v>
      </c>
      <c r="E1750" s="841">
        <v>45183</v>
      </c>
      <c r="F1750" s="841" t="s">
        <v>102</v>
      </c>
      <c r="G1750" s="841" t="s">
        <v>2913</v>
      </c>
      <c r="H1750" s="832" t="s">
        <v>2612</v>
      </c>
      <c r="I1750" s="841"/>
      <c r="J1750" s="841" t="s">
        <v>730</v>
      </c>
      <c r="K1750" s="841">
        <v>5</v>
      </c>
      <c r="L1750" s="841" t="s">
        <v>731</v>
      </c>
      <c r="M1750" s="841">
        <v>43600</v>
      </c>
      <c r="N1750" s="841" t="s">
        <v>747</v>
      </c>
      <c r="O1750" s="841">
        <v>109600</v>
      </c>
      <c r="P1750" s="841">
        <v>66000</v>
      </c>
      <c r="Q1750" s="841">
        <v>17610</v>
      </c>
      <c r="R1750" s="841">
        <v>22610</v>
      </c>
      <c r="S1750" s="841"/>
      <c r="T1750" s="841"/>
      <c r="U1750" s="841"/>
      <c r="V1750" s="841" t="s">
        <v>1003</v>
      </c>
      <c r="W1750" s="841">
        <v>3</v>
      </c>
      <c r="X1750" s="841"/>
    </row>
    <row r="1751" spans="1:24" ht="12.75" customHeight="1">
      <c r="A1751" s="841">
        <v>1190</v>
      </c>
      <c r="B1751" s="841">
        <v>2823</v>
      </c>
      <c r="C1751" s="841" t="s">
        <v>856</v>
      </c>
      <c r="D1751" s="841" t="s">
        <v>775</v>
      </c>
      <c r="E1751" s="841">
        <v>45184</v>
      </c>
      <c r="F1751" s="841" t="s">
        <v>102</v>
      </c>
      <c r="G1751" s="841" t="s">
        <v>2914</v>
      </c>
      <c r="H1751" s="832" t="s">
        <v>2612</v>
      </c>
      <c r="I1751" s="841"/>
      <c r="J1751" s="841" t="s">
        <v>730</v>
      </c>
      <c r="K1751" s="841">
        <v>5</v>
      </c>
      <c r="L1751" s="841" t="s">
        <v>731</v>
      </c>
      <c r="M1751" s="841">
        <v>43600</v>
      </c>
      <c r="N1751" s="841" t="s">
        <v>747</v>
      </c>
      <c r="O1751" s="841">
        <v>109600</v>
      </c>
      <c r="P1751" s="841">
        <v>66000</v>
      </c>
      <c r="Q1751" s="841">
        <v>17610</v>
      </c>
      <c r="R1751" s="841">
        <v>22610</v>
      </c>
      <c r="S1751" s="841"/>
      <c r="T1751" s="841"/>
      <c r="U1751" s="841"/>
      <c r="V1751" s="841" t="s">
        <v>1003</v>
      </c>
      <c r="W1751" s="841">
        <v>3</v>
      </c>
      <c r="X1751" s="841"/>
    </row>
    <row r="1752" spans="1:24" ht="12.75" customHeight="1">
      <c r="A1752" s="841">
        <v>1190</v>
      </c>
      <c r="B1752" s="841">
        <v>2823</v>
      </c>
      <c r="C1752" s="841" t="s">
        <v>856</v>
      </c>
      <c r="D1752" s="841" t="s">
        <v>775</v>
      </c>
      <c r="E1752" s="841">
        <v>45185</v>
      </c>
      <c r="F1752" s="841" t="s">
        <v>102</v>
      </c>
      <c r="G1752" s="841" t="s">
        <v>2915</v>
      </c>
      <c r="H1752" s="832" t="s">
        <v>2612</v>
      </c>
      <c r="I1752" s="841"/>
      <c r="J1752" s="841" t="s">
        <v>730</v>
      </c>
      <c r="K1752" s="841">
        <v>5</v>
      </c>
      <c r="L1752" s="841" t="s">
        <v>731</v>
      </c>
      <c r="M1752" s="841">
        <v>43600</v>
      </c>
      <c r="N1752" s="841" t="s">
        <v>747</v>
      </c>
      <c r="O1752" s="841">
        <v>109600</v>
      </c>
      <c r="P1752" s="841">
        <v>66000</v>
      </c>
      <c r="Q1752" s="841">
        <v>17610</v>
      </c>
      <c r="R1752" s="841">
        <v>22610</v>
      </c>
      <c r="S1752" s="841"/>
      <c r="T1752" s="841"/>
      <c r="U1752" s="841"/>
      <c r="V1752" s="841" t="s">
        <v>1003</v>
      </c>
      <c r="W1752" s="841">
        <v>3</v>
      </c>
      <c r="X1752" s="841"/>
    </row>
    <row r="1753" spans="1:24" ht="12.75" customHeight="1">
      <c r="A1753" s="841">
        <v>1190</v>
      </c>
      <c r="B1753" s="841">
        <v>2832</v>
      </c>
      <c r="C1753" s="841" t="s">
        <v>1017</v>
      </c>
      <c r="D1753" s="841" t="s">
        <v>775</v>
      </c>
      <c r="E1753" s="841">
        <v>45203</v>
      </c>
      <c r="F1753" s="841" t="s">
        <v>102</v>
      </c>
      <c r="G1753" s="841" t="s">
        <v>2916</v>
      </c>
      <c r="H1753" s="832" t="s">
        <v>2612</v>
      </c>
      <c r="I1753" s="841"/>
      <c r="J1753" s="841" t="s">
        <v>730</v>
      </c>
      <c r="K1753" s="841">
        <v>5</v>
      </c>
      <c r="L1753" s="841" t="s">
        <v>731</v>
      </c>
      <c r="M1753" s="841">
        <v>43600</v>
      </c>
      <c r="N1753" s="841" t="s">
        <v>769</v>
      </c>
      <c r="O1753" s="841">
        <v>101540</v>
      </c>
      <c r="P1753" s="841">
        <v>57940</v>
      </c>
      <c r="Q1753" s="841">
        <v>17610</v>
      </c>
      <c r="R1753" s="841">
        <v>22610</v>
      </c>
      <c r="S1753" s="841"/>
      <c r="T1753" s="841"/>
      <c r="U1753" s="841"/>
      <c r="V1753" s="841" t="s">
        <v>1003</v>
      </c>
      <c r="W1753" s="841">
        <v>3</v>
      </c>
      <c r="X1753" s="841"/>
    </row>
    <row r="1754" spans="1:24" ht="12.75" customHeight="1">
      <c r="A1754" s="841">
        <v>1280</v>
      </c>
      <c r="B1754" s="841">
        <v>2826</v>
      </c>
      <c r="C1754" s="841" t="s">
        <v>824</v>
      </c>
      <c r="D1754" s="841" t="s">
        <v>740</v>
      </c>
      <c r="E1754" s="841">
        <v>45207</v>
      </c>
      <c r="F1754" s="841" t="s">
        <v>102</v>
      </c>
      <c r="G1754" s="841" t="s">
        <v>2917</v>
      </c>
      <c r="H1754" s="832" t="s">
        <v>2612</v>
      </c>
      <c r="I1754" s="841"/>
      <c r="J1754" s="841" t="s">
        <v>730</v>
      </c>
      <c r="K1754" s="841">
        <v>10</v>
      </c>
      <c r="L1754" s="841" t="s">
        <v>731</v>
      </c>
      <c r="M1754" s="841">
        <v>43600</v>
      </c>
      <c r="N1754" s="841" t="s">
        <v>747</v>
      </c>
      <c r="O1754" s="841">
        <v>109600</v>
      </c>
      <c r="P1754" s="841">
        <v>66000</v>
      </c>
      <c r="Q1754" s="841">
        <v>17610</v>
      </c>
      <c r="R1754" s="841">
        <v>22610</v>
      </c>
      <c r="S1754" s="841"/>
      <c r="T1754" s="841"/>
      <c r="U1754" s="841"/>
      <c r="V1754" s="841" t="s">
        <v>1003</v>
      </c>
      <c r="W1754" s="841">
        <v>1</v>
      </c>
      <c r="X1754" s="841"/>
    </row>
    <row r="1755" spans="1:24" ht="12.75" customHeight="1">
      <c r="A1755" s="841">
        <v>1235</v>
      </c>
      <c r="B1755" s="841">
        <v>2824</v>
      </c>
      <c r="C1755" s="841" t="s">
        <v>1097</v>
      </c>
      <c r="D1755" s="841" t="s">
        <v>1031</v>
      </c>
      <c r="E1755" s="841">
        <v>45213</v>
      </c>
      <c r="F1755" s="841" t="s">
        <v>102</v>
      </c>
      <c r="G1755" s="841" t="s">
        <v>2918</v>
      </c>
      <c r="H1755" s="832" t="s">
        <v>2919</v>
      </c>
      <c r="I1755" s="841"/>
      <c r="J1755" s="841" t="s">
        <v>730</v>
      </c>
      <c r="K1755" s="841">
        <v>3</v>
      </c>
      <c r="L1755" s="841" t="s">
        <v>731</v>
      </c>
      <c r="M1755" s="841">
        <v>43600</v>
      </c>
      <c r="N1755" s="841" t="s">
        <v>817</v>
      </c>
      <c r="O1755" s="841">
        <v>164010</v>
      </c>
      <c r="P1755" s="841">
        <v>120410</v>
      </c>
      <c r="Q1755" s="841">
        <v>21500</v>
      </c>
      <c r="R1755" s="841">
        <v>37020</v>
      </c>
      <c r="S1755" s="841"/>
      <c r="T1755" s="841"/>
      <c r="U1755" s="841"/>
      <c r="V1755" s="841" t="s">
        <v>1003</v>
      </c>
      <c r="W1755" s="841">
        <v>1</v>
      </c>
      <c r="X1755" s="841"/>
    </row>
    <row r="1756" spans="1:24" ht="12.75" customHeight="1">
      <c r="A1756" s="841">
        <v>1912</v>
      </c>
      <c r="B1756" s="841">
        <v>2840</v>
      </c>
      <c r="C1756" s="841" t="s">
        <v>726</v>
      </c>
      <c r="D1756" s="841" t="s">
        <v>923</v>
      </c>
      <c r="E1756" s="841">
        <v>45214</v>
      </c>
      <c r="F1756" s="841" t="s">
        <v>102</v>
      </c>
      <c r="G1756" s="841" t="s">
        <v>2920</v>
      </c>
      <c r="H1756" s="832" t="s">
        <v>2921</v>
      </c>
      <c r="I1756" s="841"/>
      <c r="J1756" s="841" t="s">
        <v>730</v>
      </c>
      <c r="K1756" s="841">
        <v>3</v>
      </c>
      <c r="L1756" s="841" t="s">
        <v>1116</v>
      </c>
      <c r="M1756" s="841">
        <v>43600</v>
      </c>
      <c r="N1756" s="841" t="s">
        <v>732</v>
      </c>
      <c r="O1756" s="841">
        <v>94980</v>
      </c>
      <c r="P1756" s="841">
        <v>51380</v>
      </c>
      <c r="Q1756" s="841">
        <v>9180</v>
      </c>
      <c r="R1756" s="841">
        <v>8350</v>
      </c>
      <c r="S1756" s="841"/>
      <c r="T1756" s="841"/>
      <c r="U1756" s="841"/>
      <c r="V1756" s="841" t="s">
        <v>1003</v>
      </c>
      <c r="W1756" s="841">
        <v>2</v>
      </c>
      <c r="X1756" s="841"/>
    </row>
    <row r="1757" spans="1:24" ht="12.75" customHeight="1">
      <c r="A1757" s="841">
        <v>6666</v>
      </c>
      <c r="B1757" s="841">
        <v>2840</v>
      </c>
      <c r="C1757" s="841" t="s">
        <v>726</v>
      </c>
      <c r="D1757" s="841" t="s">
        <v>1688</v>
      </c>
      <c r="E1757" s="841">
        <v>45215</v>
      </c>
      <c r="F1757" s="841" t="s">
        <v>102</v>
      </c>
      <c r="G1757" s="841" t="s">
        <v>2922</v>
      </c>
      <c r="H1757" s="832" t="s">
        <v>2923</v>
      </c>
      <c r="I1757" s="841"/>
      <c r="J1757" s="841" t="s">
        <v>730</v>
      </c>
      <c r="K1757" s="841">
        <v>2</v>
      </c>
      <c r="L1757" s="841" t="s">
        <v>1691</v>
      </c>
      <c r="M1757" s="841">
        <v>0</v>
      </c>
      <c r="N1757" s="841" t="s">
        <v>732</v>
      </c>
      <c r="O1757" s="841">
        <v>94980</v>
      </c>
      <c r="P1757" s="841">
        <v>94980</v>
      </c>
      <c r="Q1757" s="841">
        <v>9180</v>
      </c>
      <c r="R1757" s="841">
        <v>8350</v>
      </c>
      <c r="S1757" s="841"/>
      <c r="T1757" s="841"/>
      <c r="U1757" s="841"/>
      <c r="V1757" s="841" t="s">
        <v>1003</v>
      </c>
      <c r="W1757" s="841">
        <v>250</v>
      </c>
      <c r="X1757" s="841"/>
    </row>
    <row r="1758" spans="1:24" ht="12.75" customHeight="1">
      <c r="A1758" s="841">
        <v>1125</v>
      </c>
      <c r="B1758" s="841">
        <v>2822</v>
      </c>
      <c r="C1758" s="841" t="s">
        <v>1414</v>
      </c>
      <c r="D1758" s="841" t="s">
        <v>1112</v>
      </c>
      <c r="E1758" s="841">
        <v>45223</v>
      </c>
      <c r="F1758" s="841" t="s">
        <v>102</v>
      </c>
      <c r="G1758" s="841" t="s">
        <v>2924</v>
      </c>
      <c r="H1758" s="832" t="s">
        <v>2804</v>
      </c>
      <c r="I1758" s="841"/>
      <c r="J1758" s="841" t="s">
        <v>730</v>
      </c>
      <c r="K1758" s="841">
        <v>5</v>
      </c>
      <c r="L1758" s="841" t="s">
        <v>731</v>
      </c>
      <c r="M1758" s="841">
        <v>43600</v>
      </c>
      <c r="N1758" s="841" t="s">
        <v>1391</v>
      </c>
      <c r="O1758" s="841">
        <v>283820</v>
      </c>
      <c r="P1758" s="841">
        <v>240220</v>
      </c>
      <c r="Q1758" s="841">
        <v>17610</v>
      </c>
      <c r="R1758" s="841">
        <v>22610</v>
      </c>
      <c r="S1758" s="841"/>
      <c r="T1758" s="841"/>
      <c r="U1758" s="841"/>
      <c r="V1758" s="841" t="s">
        <v>1003</v>
      </c>
      <c r="W1758" s="841">
        <v>2</v>
      </c>
      <c r="X1758" s="841"/>
    </row>
    <row r="1759" spans="1:24" ht="12.75" customHeight="1">
      <c r="A1759" s="841">
        <v>1590</v>
      </c>
      <c r="B1759" s="841">
        <v>2813</v>
      </c>
      <c r="C1759" s="841" t="s">
        <v>766</v>
      </c>
      <c r="D1759" s="841" t="s">
        <v>767</v>
      </c>
      <c r="E1759" s="841">
        <v>45227</v>
      </c>
      <c r="F1759" s="841" t="s">
        <v>102</v>
      </c>
      <c r="G1759" s="841" t="s">
        <v>2925</v>
      </c>
      <c r="H1759" s="832" t="s">
        <v>2804</v>
      </c>
      <c r="I1759" s="841"/>
      <c r="J1759" s="841" t="s">
        <v>730</v>
      </c>
      <c r="K1759" s="841">
        <v>15</v>
      </c>
      <c r="L1759" s="841" t="s">
        <v>731</v>
      </c>
      <c r="M1759" s="841">
        <v>43600</v>
      </c>
      <c r="N1759" s="841" t="s">
        <v>769</v>
      </c>
      <c r="O1759" s="841">
        <v>101540</v>
      </c>
      <c r="P1759" s="841">
        <v>57940</v>
      </c>
      <c r="Q1759" s="841">
        <v>25070</v>
      </c>
      <c r="R1759" s="841">
        <v>32260</v>
      </c>
      <c r="S1759" s="841"/>
      <c r="T1759" s="841"/>
      <c r="U1759" s="841"/>
      <c r="V1759" s="841" t="s">
        <v>1003</v>
      </c>
      <c r="W1759" s="841">
        <v>3</v>
      </c>
      <c r="X1759" s="841"/>
    </row>
    <row r="1760" spans="1:24" ht="12.75" customHeight="1">
      <c r="A1760" s="841">
        <v>1590</v>
      </c>
      <c r="B1760" s="841">
        <v>2813</v>
      </c>
      <c r="C1760" s="841" t="s">
        <v>766</v>
      </c>
      <c r="D1760" s="841" t="s">
        <v>767</v>
      </c>
      <c r="E1760" s="841">
        <v>45228</v>
      </c>
      <c r="F1760" s="841" t="s">
        <v>102</v>
      </c>
      <c r="G1760" s="841" t="s">
        <v>2926</v>
      </c>
      <c r="H1760" s="832" t="s">
        <v>2804</v>
      </c>
      <c r="I1760" s="841"/>
      <c r="J1760" s="841" t="s">
        <v>730</v>
      </c>
      <c r="K1760" s="841">
        <v>15</v>
      </c>
      <c r="L1760" s="841" t="s">
        <v>731</v>
      </c>
      <c r="M1760" s="841">
        <v>43600</v>
      </c>
      <c r="N1760" s="841" t="s">
        <v>769</v>
      </c>
      <c r="O1760" s="841">
        <v>101540</v>
      </c>
      <c r="P1760" s="841">
        <v>57940</v>
      </c>
      <c r="Q1760" s="841">
        <v>25070</v>
      </c>
      <c r="R1760" s="841">
        <v>32260</v>
      </c>
      <c r="S1760" s="841"/>
      <c r="T1760" s="841"/>
      <c r="U1760" s="841"/>
      <c r="V1760" s="841" t="s">
        <v>1003</v>
      </c>
      <c r="W1760" s="841">
        <v>3</v>
      </c>
      <c r="X1760" s="841"/>
    </row>
    <row r="1761" spans="1:24" ht="12.75" customHeight="1">
      <c r="A1761" s="841">
        <v>1605</v>
      </c>
      <c r="B1761" s="841">
        <v>2813</v>
      </c>
      <c r="C1761" s="841" t="s">
        <v>766</v>
      </c>
      <c r="D1761" s="841" t="s">
        <v>767</v>
      </c>
      <c r="E1761" s="841">
        <v>45231</v>
      </c>
      <c r="F1761" s="841" t="s">
        <v>102</v>
      </c>
      <c r="G1761" s="841" t="s">
        <v>2927</v>
      </c>
      <c r="H1761" s="832" t="s">
        <v>2804</v>
      </c>
      <c r="I1761" s="841"/>
      <c r="J1761" s="841" t="s">
        <v>730</v>
      </c>
      <c r="K1761" s="841">
        <v>10</v>
      </c>
      <c r="L1761" s="841" t="s">
        <v>731</v>
      </c>
      <c r="M1761" s="841">
        <v>43600</v>
      </c>
      <c r="N1761" s="841" t="s">
        <v>769</v>
      </c>
      <c r="O1761" s="841">
        <v>101540</v>
      </c>
      <c r="P1761" s="841">
        <v>57940</v>
      </c>
      <c r="Q1761" s="841">
        <v>17610</v>
      </c>
      <c r="R1761" s="841">
        <v>17000</v>
      </c>
      <c r="S1761" s="841"/>
      <c r="T1761" s="841"/>
      <c r="U1761" s="841"/>
      <c r="V1761" s="841" t="s">
        <v>1003</v>
      </c>
      <c r="W1761" s="841">
        <v>2</v>
      </c>
      <c r="X1761" s="841"/>
    </row>
    <row r="1762" spans="1:24" ht="12.75" customHeight="1">
      <c r="A1762" s="841">
        <v>1540</v>
      </c>
      <c r="B1762" s="841">
        <v>2817</v>
      </c>
      <c r="C1762" s="841" t="s">
        <v>1316</v>
      </c>
      <c r="D1762" s="841" t="s">
        <v>1112</v>
      </c>
      <c r="E1762" s="841">
        <v>45243</v>
      </c>
      <c r="F1762" s="841" t="s">
        <v>102</v>
      </c>
      <c r="G1762" s="841" t="s">
        <v>2928</v>
      </c>
      <c r="H1762" s="832" t="s">
        <v>2612</v>
      </c>
      <c r="I1762" s="841"/>
      <c r="J1762" s="841" t="s">
        <v>730</v>
      </c>
      <c r="K1762" s="841">
        <v>3</v>
      </c>
      <c r="L1762" s="841" t="s">
        <v>731</v>
      </c>
      <c r="M1762" s="841">
        <v>43600</v>
      </c>
      <c r="N1762" s="841" t="s">
        <v>1029</v>
      </c>
      <c r="O1762" s="841">
        <v>135650</v>
      </c>
      <c r="P1762" s="841">
        <v>92050</v>
      </c>
      <c r="Q1762" s="841">
        <v>17610</v>
      </c>
      <c r="R1762" s="841">
        <v>22610</v>
      </c>
      <c r="S1762" s="841"/>
      <c r="T1762" s="841"/>
      <c r="U1762" s="841"/>
      <c r="V1762" s="841" t="s">
        <v>1003</v>
      </c>
      <c r="W1762" s="841">
        <v>2</v>
      </c>
      <c r="X1762" s="841"/>
    </row>
    <row r="1763" spans="1:24" ht="12.75" customHeight="1">
      <c r="A1763" s="841">
        <v>1125</v>
      </c>
      <c r="B1763" s="841">
        <v>2808</v>
      </c>
      <c r="C1763" s="841" t="s">
        <v>846</v>
      </c>
      <c r="D1763" s="841" t="s">
        <v>1112</v>
      </c>
      <c r="E1763" s="841">
        <v>45246</v>
      </c>
      <c r="F1763" s="841" t="s">
        <v>102</v>
      </c>
      <c r="G1763" s="841" t="s">
        <v>2929</v>
      </c>
      <c r="H1763" s="832" t="s">
        <v>2804</v>
      </c>
      <c r="I1763" s="841"/>
      <c r="J1763" s="841" t="s">
        <v>730</v>
      </c>
      <c r="K1763" s="841">
        <v>10</v>
      </c>
      <c r="L1763" s="841" t="s">
        <v>731</v>
      </c>
      <c r="M1763" s="841">
        <v>43600</v>
      </c>
      <c r="N1763" s="841" t="s">
        <v>742</v>
      </c>
      <c r="O1763" s="841">
        <v>122380</v>
      </c>
      <c r="P1763" s="841">
        <v>78780</v>
      </c>
      <c r="Q1763" s="841">
        <v>17610</v>
      </c>
      <c r="R1763" s="841">
        <v>22610</v>
      </c>
      <c r="S1763" s="841"/>
      <c r="T1763" s="841"/>
      <c r="U1763" s="841"/>
      <c r="V1763" s="841" t="s">
        <v>1003</v>
      </c>
      <c r="W1763" s="841">
        <v>2</v>
      </c>
      <c r="X1763" s="841"/>
    </row>
    <row r="1764" spans="1:24" ht="12.75" customHeight="1">
      <c r="A1764" s="841">
        <v>1912</v>
      </c>
      <c r="B1764" s="841">
        <v>2840</v>
      </c>
      <c r="C1764" s="841" t="s">
        <v>726</v>
      </c>
      <c r="D1764" s="841" t="s">
        <v>923</v>
      </c>
      <c r="E1764" s="841">
        <v>45251</v>
      </c>
      <c r="F1764" s="841" t="s">
        <v>102</v>
      </c>
      <c r="G1764" s="841" t="s">
        <v>2930</v>
      </c>
      <c r="H1764" s="832" t="s">
        <v>2931</v>
      </c>
      <c r="I1764" s="841"/>
      <c r="J1764" s="841" t="s">
        <v>730</v>
      </c>
      <c r="K1764" s="841">
        <v>2</v>
      </c>
      <c r="L1764" s="841" t="s">
        <v>1116</v>
      </c>
      <c r="M1764" s="841">
        <v>43600</v>
      </c>
      <c r="N1764" s="841" t="s">
        <v>732</v>
      </c>
      <c r="O1764" s="841">
        <v>94980</v>
      </c>
      <c r="P1764" s="841">
        <v>51380</v>
      </c>
      <c r="Q1764" s="841">
        <v>9180</v>
      </c>
      <c r="R1764" s="841">
        <v>8350</v>
      </c>
      <c r="S1764" s="841"/>
      <c r="T1764" s="841"/>
      <c r="U1764" s="841"/>
      <c r="V1764" s="841" t="s">
        <v>1003</v>
      </c>
      <c r="W1764" s="841">
        <v>1</v>
      </c>
      <c r="X1764" s="841"/>
    </row>
    <row r="1765" spans="1:24" ht="12.75" customHeight="1">
      <c r="A1765" s="841">
        <v>1720</v>
      </c>
      <c r="B1765" s="841">
        <v>2840</v>
      </c>
      <c r="C1765" s="841" t="s">
        <v>726</v>
      </c>
      <c r="D1765" s="841" t="s">
        <v>727</v>
      </c>
      <c r="E1765" s="841">
        <v>45252</v>
      </c>
      <c r="F1765" s="841" t="s">
        <v>102</v>
      </c>
      <c r="G1765" s="841" t="s">
        <v>2932</v>
      </c>
      <c r="H1765" s="832" t="s">
        <v>2933</v>
      </c>
      <c r="I1765" s="841"/>
      <c r="J1765" s="841" t="s">
        <v>730</v>
      </c>
      <c r="K1765" s="841">
        <v>1</v>
      </c>
      <c r="L1765" s="841" t="s">
        <v>731</v>
      </c>
      <c r="M1765" s="841">
        <v>43600</v>
      </c>
      <c r="N1765" s="841" t="s">
        <v>732</v>
      </c>
      <c r="O1765" s="841">
        <v>94980</v>
      </c>
      <c r="P1765" s="841">
        <v>51380</v>
      </c>
      <c r="Q1765" s="841">
        <v>17610</v>
      </c>
      <c r="R1765" s="841">
        <v>29240</v>
      </c>
      <c r="S1765" s="841"/>
      <c r="T1765" s="841"/>
      <c r="U1765" s="841"/>
      <c r="V1765" s="841" t="s">
        <v>1003</v>
      </c>
      <c r="W1765" s="841">
        <v>2</v>
      </c>
      <c r="X1765" s="841"/>
    </row>
    <row r="1766" spans="1:24" ht="12.75" customHeight="1">
      <c r="A1766" s="841">
        <v>1720</v>
      </c>
      <c r="B1766" s="841">
        <v>2840</v>
      </c>
      <c r="C1766" s="841" t="s">
        <v>726</v>
      </c>
      <c r="D1766" s="841" t="s">
        <v>727</v>
      </c>
      <c r="E1766" s="841">
        <v>45253</v>
      </c>
      <c r="F1766" s="841" t="s">
        <v>102</v>
      </c>
      <c r="G1766" s="841" t="s">
        <v>2934</v>
      </c>
      <c r="H1766" s="832" t="s">
        <v>2933</v>
      </c>
      <c r="I1766" s="841"/>
      <c r="J1766" s="841" t="s">
        <v>730</v>
      </c>
      <c r="K1766" s="841">
        <v>1</v>
      </c>
      <c r="L1766" s="841" t="s">
        <v>731</v>
      </c>
      <c r="M1766" s="841">
        <v>43600</v>
      </c>
      <c r="N1766" s="841" t="s">
        <v>732</v>
      </c>
      <c r="O1766" s="841">
        <v>94980</v>
      </c>
      <c r="P1766" s="841">
        <v>51380</v>
      </c>
      <c r="Q1766" s="841">
        <v>17610</v>
      </c>
      <c r="R1766" s="841">
        <v>29240</v>
      </c>
      <c r="S1766" s="841"/>
      <c r="T1766" s="841"/>
      <c r="U1766" s="841"/>
      <c r="V1766" s="841" t="s">
        <v>1003</v>
      </c>
      <c r="W1766" s="841">
        <v>2</v>
      </c>
      <c r="X1766" s="841"/>
    </row>
    <row r="1767" spans="1:24" ht="12.75" customHeight="1">
      <c r="A1767" s="841">
        <v>1550</v>
      </c>
      <c r="B1767" s="841">
        <v>2840</v>
      </c>
      <c r="C1767" s="841" t="s">
        <v>726</v>
      </c>
      <c r="D1767" s="841" t="s">
        <v>1112</v>
      </c>
      <c r="E1767" s="841">
        <v>45259</v>
      </c>
      <c r="F1767" s="841" t="s">
        <v>102</v>
      </c>
      <c r="G1767" s="841" t="s">
        <v>2935</v>
      </c>
      <c r="H1767" s="832" t="s">
        <v>2804</v>
      </c>
      <c r="I1767" s="841"/>
      <c r="J1767" s="841" t="s">
        <v>730</v>
      </c>
      <c r="K1767" s="841">
        <v>1</v>
      </c>
      <c r="L1767" s="841" t="s">
        <v>731</v>
      </c>
      <c r="M1767" s="841">
        <v>43600</v>
      </c>
      <c r="N1767" s="841" t="s">
        <v>732</v>
      </c>
      <c r="O1767" s="841">
        <v>94980</v>
      </c>
      <c r="P1767" s="841">
        <v>51380</v>
      </c>
      <c r="Q1767" s="841">
        <v>17610</v>
      </c>
      <c r="R1767" s="841">
        <v>22610</v>
      </c>
      <c r="S1767" s="841"/>
      <c r="T1767" s="841"/>
      <c r="U1767" s="841"/>
      <c r="V1767" s="841" t="s">
        <v>1003</v>
      </c>
      <c r="W1767" s="841">
        <v>7</v>
      </c>
      <c r="X1767" s="841"/>
    </row>
    <row r="1768" spans="1:24" ht="12.75" customHeight="1">
      <c r="A1768" s="841">
        <v>6666</v>
      </c>
      <c r="B1768" s="841">
        <v>2839</v>
      </c>
      <c r="C1768" s="841" t="s">
        <v>1429</v>
      </c>
      <c r="D1768" s="841" t="s">
        <v>1112</v>
      </c>
      <c r="E1768" s="841">
        <v>45261</v>
      </c>
      <c r="F1768" s="841" t="s">
        <v>102</v>
      </c>
      <c r="G1768" s="841" t="s">
        <v>2936</v>
      </c>
      <c r="H1768" s="832" t="s">
        <v>2804</v>
      </c>
      <c r="I1768" s="841"/>
      <c r="J1768" s="841" t="s">
        <v>730</v>
      </c>
      <c r="K1768" s="841">
        <v>3</v>
      </c>
      <c r="L1768" s="841" t="s">
        <v>731</v>
      </c>
      <c r="M1768" s="841">
        <v>43600</v>
      </c>
      <c r="N1768" s="841" t="s">
        <v>732</v>
      </c>
      <c r="O1768" s="841">
        <v>94980</v>
      </c>
      <c r="P1768" s="841">
        <v>51380</v>
      </c>
      <c r="Q1768" s="841">
        <v>9180</v>
      </c>
      <c r="R1768" s="841">
        <v>8350</v>
      </c>
      <c r="S1768" s="841"/>
      <c r="T1768" s="841"/>
      <c r="U1768" s="841"/>
      <c r="V1768" s="841" t="s">
        <v>1003</v>
      </c>
      <c r="W1768" s="841">
        <v>38</v>
      </c>
      <c r="X1768" s="841"/>
    </row>
    <row r="1769" spans="1:24" ht="12.75" customHeight="1">
      <c r="A1769" s="841">
        <v>1555</v>
      </c>
      <c r="B1769" s="841">
        <v>2802</v>
      </c>
      <c r="C1769" s="841" t="s">
        <v>2937</v>
      </c>
      <c r="D1769" s="841" t="s">
        <v>1112</v>
      </c>
      <c r="E1769" s="841">
        <v>45288</v>
      </c>
      <c r="F1769" s="841" t="s">
        <v>102</v>
      </c>
      <c r="G1769" s="841" t="s">
        <v>2938</v>
      </c>
      <c r="H1769" s="832" t="s">
        <v>2804</v>
      </c>
      <c r="I1769" s="841"/>
      <c r="J1769" s="841" t="s">
        <v>730</v>
      </c>
      <c r="K1769" s="841">
        <v>3</v>
      </c>
      <c r="L1769" s="841" t="s">
        <v>731</v>
      </c>
      <c r="M1769" s="841">
        <v>43600</v>
      </c>
      <c r="N1769" s="841" t="s">
        <v>817</v>
      </c>
      <c r="O1769" s="841">
        <v>164010</v>
      </c>
      <c r="P1769" s="841">
        <v>120410</v>
      </c>
      <c r="Q1769" s="841">
        <v>17610</v>
      </c>
      <c r="R1769" s="841">
        <v>22610</v>
      </c>
      <c r="S1769" s="841"/>
      <c r="T1769" s="841"/>
      <c r="U1769" s="841"/>
      <c r="V1769" s="841" t="s">
        <v>1003</v>
      </c>
      <c r="W1769" s="841">
        <v>6</v>
      </c>
      <c r="X1769" s="841"/>
    </row>
    <row r="1770" spans="1:24" ht="12.75" customHeight="1">
      <c r="A1770" s="841">
        <v>1720</v>
      </c>
      <c r="B1770" s="841">
        <v>2840</v>
      </c>
      <c r="C1770" s="841" t="s">
        <v>726</v>
      </c>
      <c r="D1770" s="841" t="s">
        <v>727</v>
      </c>
      <c r="E1770" s="841">
        <v>45295</v>
      </c>
      <c r="F1770" s="841" t="s">
        <v>102</v>
      </c>
      <c r="G1770" s="841" t="s">
        <v>2939</v>
      </c>
      <c r="H1770" s="832" t="s">
        <v>2933</v>
      </c>
      <c r="I1770" s="841"/>
      <c r="J1770" s="841" t="s">
        <v>730</v>
      </c>
      <c r="K1770" s="841">
        <v>2</v>
      </c>
      <c r="L1770" s="841" t="s">
        <v>731</v>
      </c>
      <c r="M1770" s="841">
        <v>43600</v>
      </c>
      <c r="N1770" s="841" t="s">
        <v>732</v>
      </c>
      <c r="O1770" s="841">
        <v>94980</v>
      </c>
      <c r="P1770" s="841">
        <v>51380</v>
      </c>
      <c r="Q1770" s="841">
        <v>17610</v>
      </c>
      <c r="R1770" s="841">
        <v>29240</v>
      </c>
      <c r="S1770" s="841"/>
      <c r="T1770" s="841"/>
      <c r="U1770" s="841"/>
      <c r="V1770" s="841" t="s">
        <v>1003</v>
      </c>
      <c r="W1770" s="841">
        <v>2</v>
      </c>
      <c r="X1770" s="841"/>
    </row>
    <row r="1771" spans="1:24" ht="12.75" customHeight="1">
      <c r="A1771" s="841">
        <v>1625</v>
      </c>
      <c r="B1771" s="841">
        <v>2808</v>
      </c>
      <c r="C1771" s="841" t="s">
        <v>846</v>
      </c>
      <c r="D1771" s="841" t="s">
        <v>767</v>
      </c>
      <c r="E1771" s="841">
        <v>45301</v>
      </c>
      <c r="F1771" s="841" t="s">
        <v>102</v>
      </c>
      <c r="G1771" s="841" t="s">
        <v>2940</v>
      </c>
      <c r="H1771" s="832" t="s">
        <v>2804</v>
      </c>
      <c r="I1771" s="841"/>
      <c r="J1771" s="841" t="s">
        <v>730</v>
      </c>
      <c r="K1771" s="841">
        <v>3</v>
      </c>
      <c r="L1771" s="841" t="s">
        <v>731</v>
      </c>
      <c r="M1771" s="841">
        <v>43600</v>
      </c>
      <c r="N1771" s="841" t="s">
        <v>742</v>
      </c>
      <c r="O1771" s="841">
        <v>122380</v>
      </c>
      <c r="P1771" s="841">
        <v>78780</v>
      </c>
      <c r="Q1771" s="841">
        <v>17610</v>
      </c>
      <c r="R1771" s="841">
        <v>22610</v>
      </c>
      <c r="S1771" s="841"/>
      <c r="T1771" s="841"/>
      <c r="U1771" s="841"/>
      <c r="V1771" s="841" t="s">
        <v>1003</v>
      </c>
      <c r="W1771" s="841">
        <v>2</v>
      </c>
      <c r="X1771" s="841"/>
    </row>
    <row r="1772" spans="1:24" ht="12.75" customHeight="1">
      <c r="A1772" s="841">
        <v>1625</v>
      </c>
      <c r="B1772" s="841">
        <v>2808</v>
      </c>
      <c r="C1772" s="841" t="s">
        <v>846</v>
      </c>
      <c r="D1772" s="841" t="s">
        <v>767</v>
      </c>
      <c r="E1772" s="841">
        <v>45302</v>
      </c>
      <c r="F1772" s="841" t="s">
        <v>102</v>
      </c>
      <c r="G1772" s="841" t="s">
        <v>2941</v>
      </c>
      <c r="H1772" s="832" t="s">
        <v>2804</v>
      </c>
      <c r="I1772" s="841"/>
      <c r="J1772" s="841" t="s">
        <v>730</v>
      </c>
      <c r="K1772" s="841">
        <v>3</v>
      </c>
      <c r="L1772" s="841" t="s">
        <v>731</v>
      </c>
      <c r="M1772" s="841">
        <v>43600</v>
      </c>
      <c r="N1772" s="841" t="s">
        <v>742</v>
      </c>
      <c r="O1772" s="841">
        <v>122380</v>
      </c>
      <c r="P1772" s="841">
        <v>78780</v>
      </c>
      <c r="Q1772" s="841">
        <v>17610</v>
      </c>
      <c r="R1772" s="841">
        <v>22610</v>
      </c>
      <c r="S1772" s="841"/>
      <c r="T1772" s="841"/>
      <c r="U1772" s="841"/>
      <c r="V1772" s="841" t="s">
        <v>1003</v>
      </c>
      <c r="W1772" s="841">
        <v>2</v>
      </c>
      <c r="X1772" s="841"/>
    </row>
    <row r="1773" spans="1:24" ht="12.75" customHeight="1">
      <c r="A1773" s="841">
        <v>1625</v>
      </c>
      <c r="B1773" s="841">
        <v>2808</v>
      </c>
      <c r="C1773" s="841" t="s">
        <v>846</v>
      </c>
      <c r="D1773" s="841" t="s">
        <v>767</v>
      </c>
      <c r="E1773" s="841">
        <v>45303</v>
      </c>
      <c r="F1773" s="841" t="s">
        <v>102</v>
      </c>
      <c r="G1773" s="841" t="s">
        <v>2942</v>
      </c>
      <c r="H1773" s="832" t="s">
        <v>2804</v>
      </c>
      <c r="I1773" s="841"/>
      <c r="J1773" s="841" t="s">
        <v>730</v>
      </c>
      <c r="K1773" s="841">
        <v>3</v>
      </c>
      <c r="L1773" s="841" t="s">
        <v>731</v>
      </c>
      <c r="M1773" s="841">
        <v>43600</v>
      </c>
      <c r="N1773" s="841" t="s">
        <v>742</v>
      </c>
      <c r="O1773" s="841">
        <v>122380</v>
      </c>
      <c r="P1773" s="841">
        <v>78780</v>
      </c>
      <c r="Q1773" s="841">
        <v>17610</v>
      </c>
      <c r="R1773" s="841">
        <v>22610</v>
      </c>
      <c r="S1773" s="841"/>
      <c r="T1773" s="841"/>
      <c r="U1773" s="841"/>
      <c r="V1773" s="841" t="s">
        <v>1003</v>
      </c>
      <c r="W1773" s="841">
        <v>2</v>
      </c>
      <c r="X1773" s="841"/>
    </row>
    <row r="1774" spans="1:24" ht="12.75" customHeight="1">
      <c r="A1774" s="841">
        <v>1625</v>
      </c>
      <c r="B1774" s="841">
        <v>2808</v>
      </c>
      <c r="C1774" s="841" t="s">
        <v>846</v>
      </c>
      <c r="D1774" s="841" t="s">
        <v>767</v>
      </c>
      <c r="E1774" s="841">
        <v>45307</v>
      </c>
      <c r="F1774" s="841" t="s">
        <v>102</v>
      </c>
      <c r="G1774" s="841" t="s">
        <v>2943</v>
      </c>
      <c r="H1774" s="832" t="s">
        <v>2804</v>
      </c>
      <c r="I1774" s="841"/>
      <c r="J1774" s="841" t="s">
        <v>730</v>
      </c>
      <c r="K1774" s="841">
        <v>3</v>
      </c>
      <c r="L1774" s="841" t="s">
        <v>731</v>
      </c>
      <c r="M1774" s="841">
        <v>43600</v>
      </c>
      <c r="N1774" s="841" t="s">
        <v>742</v>
      </c>
      <c r="O1774" s="841">
        <v>122380</v>
      </c>
      <c r="P1774" s="841">
        <v>78780</v>
      </c>
      <c r="Q1774" s="841">
        <v>17610</v>
      </c>
      <c r="R1774" s="841">
        <v>22610</v>
      </c>
      <c r="S1774" s="841"/>
      <c r="T1774" s="841"/>
      <c r="U1774" s="841"/>
      <c r="V1774" s="841" t="s">
        <v>1003</v>
      </c>
      <c r="W1774" s="841">
        <v>2</v>
      </c>
      <c r="X1774" s="841"/>
    </row>
    <row r="1775" spans="1:24" ht="12.75" customHeight="1">
      <c r="A1775" s="841">
        <v>1550</v>
      </c>
      <c r="B1775" s="841">
        <v>2814</v>
      </c>
      <c r="C1775" s="841" t="s">
        <v>1411</v>
      </c>
      <c r="D1775" s="841" t="s">
        <v>1112</v>
      </c>
      <c r="E1775" s="841">
        <v>45310</v>
      </c>
      <c r="F1775" s="841" t="s">
        <v>102</v>
      </c>
      <c r="G1775" s="841" t="s">
        <v>2944</v>
      </c>
      <c r="H1775" s="832" t="s">
        <v>2804</v>
      </c>
      <c r="I1775" s="841"/>
      <c r="J1775" s="841" t="s">
        <v>730</v>
      </c>
      <c r="K1775" s="841">
        <v>3</v>
      </c>
      <c r="L1775" s="841" t="s">
        <v>731</v>
      </c>
      <c r="M1775" s="841">
        <v>43600</v>
      </c>
      <c r="N1775" s="841" t="s">
        <v>908</v>
      </c>
      <c r="O1775" s="841">
        <v>176040</v>
      </c>
      <c r="P1775" s="841">
        <v>132440</v>
      </c>
      <c r="Q1775" s="841">
        <v>17610</v>
      </c>
      <c r="R1775" s="841">
        <v>22610</v>
      </c>
      <c r="S1775" s="841"/>
      <c r="T1775" s="841"/>
      <c r="U1775" s="841"/>
      <c r="V1775" s="841" t="s">
        <v>1003</v>
      </c>
      <c r="W1775" s="841">
        <v>6</v>
      </c>
      <c r="X1775" s="841"/>
    </row>
    <row r="1776" spans="1:24" ht="12.75" customHeight="1">
      <c r="A1776" s="841">
        <v>1550</v>
      </c>
      <c r="B1776" s="841">
        <v>2814</v>
      </c>
      <c r="C1776" s="841" t="s">
        <v>1411</v>
      </c>
      <c r="D1776" s="841" t="s">
        <v>1112</v>
      </c>
      <c r="E1776" s="841">
        <v>45311</v>
      </c>
      <c r="F1776" s="841" t="s">
        <v>102</v>
      </c>
      <c r="G1776" s="841" t="s">
        <v>2945</v>
      </c>
      <c r="H1776" s="832" t="s">
        <v>2804</v>
      </c>
      <c r="I1776" s="841"/>
      <c r="J1776" s="841" t="s">
        <v>730</v>
      </c>
      <c r="K1776" s="841">
        <v>10</v>
      </c>
      <c r="L1776" s="841" t="s">
        <v>731</v>
      </c>
      <c r="M1776" s="841">
        <v>43600</v>
      </c>
      <c r="N1776" s="841" t="s">
        <v>908</v>
      </c>
      <c r="O1776" s="841">
        <v>176040</v>
      </c>
      <c r="P1776" s="841">
        <v>132440</v>
      </c>
      <c r="Q1776" s="841">
        <v>17610</v>
      </c>
      <c r="R1776" s="841">
        <v>22610</v>
      </c>
      <c r="S1776" s="841"/>
      <c r="T1776" s="841"/>
      <c r="U1776" s="841"/>
      <c r="V1776" s="841" t="s">
        <v>1003</v>
      </c>
      <c r="W1776" s="841">
        <v>6</v>
      </c>
      <c r="X1776" s="841"/>
    </row>
    <row r="1777" spans="1:24" ht="12.75" customHeight="1">
      <c r="A1777" s="841">
        <v>3484</v>
      </c>
      <c r="B1777" s="841">
        <v>2839</v>
      </c>
      <c r="C1777" s="841" t="s">
        <v>1429</v>
      </c>
      <c r="D1777" s="841" t="s">
        <v>919</v>
      </c>
      <c r="E1777" s="841">
        <v>45315</v>
      </c>
      <c r="F1777" s="841" t="s">
        <v>102</v>
      </c>
      <c r="G1777" s="841" t="s">
        <v>2946</v>
      </c>
      <c r="H1777" s="832" t="s">
        <v>2799</v>
      </c>
      <c r="I1777" s="841"/>
      <c r="J1777" s="841" t="s">
        <v>730</v>
      </c>
      <c r="K1777" s="841">
        <v>2</v>
      </c>
      <c r="L1777" s="841" t="s">
        <v>1289</v>
      </c>
      <c r="M1777" s="841">
        <v>0</v>
      </c>
      <c r="N1777" s="841" t="s">
        <v>732</v>
      </c>
      <c r="O1777" s="841">
        <v>94980</v>
      </c>
      <c r="P1777" s="841">
        <v>94980</v>
      </c>
      <c r="Q1777" s="841">
        <v>12420</v>
      </c>
      <c r="R1777" s="841">
        <v>12530</v>
      </c>
      <c r="S1777" s="841"/>
      <c r="T1777" s="841"/>
      <c r="U1777" s="841"/>
      <c r="V1777" s="841" t="s">
        <v>1003</v>
      </c>
      <c r="W1777" s="841">
        <v>2</v>
      </c>
      <c r="X1777" s="841"/>
    </row>
    <row r="1778" spans="1:24" ht="12.75" customHeight="1">
      <c r="A1778" s="841">
        <v>1235</v>
      </c>
      <c r="B1778" s="841">
        <v>2840</v>
      </c>
      <c r="C1778" s="841" t="s">
        <v>726</v>
      </c>
      <c r="D1778" s="841" t="s">
        <v>946</v>
      </c>
      <c r="E1778" s="841">
        <v>45320</v>
      </c>
      <c r="F1778" s="841" t="s">
        <v>102</v>
      </c>
      <c r="G1778" s="841" t="s">
        <v>2947</v>
      </c>
      <c r="H1778" s="832" t="s">
        <v>2799</v>
      </c>
      <c r="I1778" s="841"/>
      <c r="J1778" s="841" t="s">
        <v>730</v>
      </c>
      <c r="K1778" s="841">
        <v>2</v>
      </c>
      <c r="L1778" s="841" t="s">
        <v>731</v>
      </c>
      <c r="M1778" s="841">
        <v>43600</v>
      </c>
      <c r="N1778" s="841" t="s">
        <v>732</v>
      </c>
      <c r="O1778" s="841">
        <v>94980</v>
      </c>
      <c r="P1778" s="841">
        <v>51380</v>
      </c>
      <c r="Q1778" s="841">
        <v>21500</v>
      </c>
      <c r="R1778" s="841">
        <v>37020</v>
      </c>
      <c r="S1778" s="841"/>
      <c r="T1778" s="841"/>
      <c r="U1778" s="841"/>
      <c r="V1778" s="841" t="s">
        <v>1003</v>
      </c>
      <c r="W1778" s="841">
        <v>12</v>
      </c>
      <c r="X1778" s="841"/>
    </row>
    <row r="1779" spans="1:24" ht="12.75" customHeight="1">
      <c r="A1779" s="841">
        <v>1890</v>
      </c>
      <c r="B1779" s="841">
        <v>2840</v>
      </c>
      <c r="C1779" s="841" t="s">
        <v>726</v>
      </c>
      <c r="D1779" s="841" t="s">
        <v>946</v>
      </c>
      <c r="E1779" s="841">
        <v>45325</v>
      </c>
      <c r="F1779" s="841" t="s">
        <v>102</v>
      </c>
      <c r="G1779" s="841" t="s">
        <v>2948</v>
      </c>
      <c r="H1779" s="832" t="s">
        <v>2799</v>
      </c>
      <c r="I1779" s="841"/>
      <c r="J1779" s="841" t="s">
        <v>730</v>
      </c>
      <c r="K1779" s="841">
        <v>3</v>
      </c>
      <c r="L1779" s="841" t="s">
        <v>731</v>
      </c>
      <c r="M1779" s="841">
        <v>43600</v>
      </c>
      <c r="N1779" s="841" t="s">
        <v>732</v>
      </c>
      <c r="O1779" s="841">
        <v>94980</v>
      </c>
      <c r="P1779" s="841">
        <v>51380</v>
      </c>
      <c r="Q1779" s="841">
        <v>12420</v>
      </c>
      <c r="R1779" s="841">
        <v>12530</v>
      </c>
      <c r="S1779" s="841"/>
      <c r="T1779" s="841"/>
      <c r="U1779" s="841"/>
      <c r="V1779" s="841" t="s">
        <v>1003</v>
      </c>
      <c r="W1779" s="841">
        <v>16</v>
      </c>
      <c r="X1779" s="841"/>
    </row>
    <row r="1780" spans="1:24" ht="12.75" customHeight="1">
      <c r="A1780" s="841">
        <v>1605</v>
      </c>
      <c r="B1780" s="841">
        <v>2813</v>
      </c>
      <c r="C1780" s="841" t="s">
        <v>766</v>
      </c>
      <c r="D1780" s="841" t="s">
        <v>767</v>
      </c>
      <c r="E1780" s="841">
        <v>45333</v>
      </c>
      <c r="F1780" s="841" t="s">
        <v>102</v>
      </c>
      <c r="G1780" s="841" t="s">
        <v>2949</v>
      </c>
      <c r="H1780" s="832" t="s">
        <v>2950</v>
      </c>
      <c r="I1780" s="841"/>
      <c r="J1780" s="841" t="s">
        <v>730</v>
      </c>
      <c r="K1780" s="841">
        <v>5</v>
      </c>
      <c r="L1780" s="841" t="s">
        <v>731</v>
      </c>
      <c r="M1780" s="841">
        <v>43600</v>
      </c>
      <c r="N1780" s="841" t="s">
        <v>769</v>
      </c>
      <c r="O1780" s="841">
        <v>101540</v>
      </c>
      <c r="P1780" s="841">
        <v>57940</v>
      </c>
      <c r="Q1780" s="841">
        <v>17610</v>
      </c>
      <c r="R1780" s="841">
        <v>17000</v>
      </c>
      <c r="S1780" s="841"/>
      <c r="T1780" s="841"/>
      <c r="U1780" s="841"/>
      <c r="V1780" s="841" t="s">
        <v>1003</v>
      </c>
      <c r="W1780" s="841">
        <v>3</v>
      </c>
      <c r="X1780" s="841"/>
    </row>
    <row r="1781" spans="1:24" ht="12.75" customHeight="1">
      <c r="A1781" s="841">
        <v>1605</v>
      </c>
      <c r="B1781" s="841">
        <v>2813</v>
      </c>
      <c r="C1781" s="841" t="s">
        <v>766</v>
      </c>
      <c r="D1781" s="841" t="s">
        <v>767</v>
      </c>
      <c r="E1781" s="841">
        <v>45334</v>
      </c>
      <c r="F1781" s="841" t="s">
        <v>102</v>
      </c>
      <c r="G1781" s="841" t="s">
        <v>2951</v>
      </c>
      <c r="H1781" s="832" t="s">
        <v>2950</v>
      </c>
      <c r="I1781" s="841"/>
      <c r="J1781" s="841" t="s">
        <v>730</v>
      </c>
      <c r="K1781" s="841">
        <v>5</v>
      </c>
      <c r="L1781" s="841" t="s">
        <v>731</v>
      </c>
      <c r="M1781" s="841">
        <v>43600</v>
      </c>
      <c r="N1781" s="841" t="s">
        <v>769</v>
      </c>
      <c r="O1781" s="841">
        <v>101540</v>
      </c>
      <c r="P1781" s="841">
        <v>57940</v>
      </c>
      <c r="Q1781" s="841">
        <v>17610</v>
      </c>
      <c r="R1781" s="841">
        <v>17000</v>
      </c>
      <c r="S1781" s="841"/>
      <c r="T1781" s="841"/>
      <c r="U1781" s="841"/>
      <c r="V1781" s="841" t="s">
        <v>1003</v>
      </c>
      <c r="W1781" s="841">
        <v>3</v>
      </c>
      <c r="X1781" s="841"/>
    </row>
    <row r="1782" spans="1:24" ht="12.75" customHeight="1">
      <c r="A1782" s="841">
        <v>6666</v>
      </c>
      <c r="B1782" s="841">
        <v>2840</v>
      </c>
      <c r="C1782" s="841" t="s">
        <v>726</v>
      </c>
      <c r="D1782" s="841" t="s">
        <v>1688</v>
      </c>
      <c r="E1782" s="841">
        <v>45347</v>
      </c>
      <c r="F1782" s="841" t="s">
        <v>102</v>
      </c>
      <c r="G1782" s="841" t="s">
        <v>2952</v>
      </c>
      <c r="H1782" s="832" t="s">
        <v>2923</v>
      </c>
      <c r="I1782" s="841"/>
      <c r="J1782" s="841" t="s">
        <v>730</v>
      </c>
      <c r="K1782" s="841">
        <v>3</v>
      </c>
      <c r="L1782" s="841" t="s">
        <v>1691</v>
      </c>
      <c r="M1782" s="841">
        <v>0</v>
      </c>
      <c r="N1782" s="841" t="s">
        <v>732</v>
      </c>
      <c r="O1782" s="841">
        <v>94980</v>
      </c>
      <c r="P1782" s="841">
        <v>94980</v>
      </c>
      <c r="Q1782" s="841">
        <v>9180</v>
      </c>
      <c r="R1782" s="841">
        <v>8350</v>
      </c>
      <c r="S1782" s="841"/>
      <c r="T1782" s="841"/>
      <c r="U1782" s="841"/>
      <c r="V1782" s="841" t="s">
        <v>1003</v>
      </c>
      <c r="W1782" s="841">
        <v>250</v>
      </c>
      <c r="X1782" s="841"/>
    </row>
    <row r="1783" spans="1:24" ht="12.75" customHeight="1">
      <c r="A1783" s="841">
        <v>1952</v>
      </c>
      <c r="B1783" s="841">
        <v>2839</v>
      </c>
      <c r="C1783" s="841" t="s">
        <v>1429</v>
      </c>
      <c r="D1783" s="841" t="s">
        <v>923</v>
      </c>
      <c r="E1783" s="841">
        <v>45350</v>
      </c>
      <c r="F1783" s="841" t="s">
        <v>102</v>
      </c>
      <c r="G1783" s="841" t="s">
        <v>2953</v>
      </c>
      <c r="H1783" s="832" t="s">
        <v>2954</v>
      </c>
      <c r="I1783" s="841"/>
      <c r="J1783" s="841" t="s">
        <v>730</v>
      </c>
      <c r="K1783" s="841">
        <v>2</v>
      </c>
      <c r="L1783" s="841" t="s">
        <v>731</v>
      </c>
      <c r="M1783" s="841">
        <v>43600</v>
      </c>
      <c r="N1783" s="841" t="s">
        <v>732</v>
      </c>
      <c r="O1783" s="841">
        <v>94980</v>
      </c>
      <c r="P1783" s="841">
        <v>51380</v>
      </c>
      <c r="Q1783" s="841">
        <v>9180</v>
      </c>
      <c r="R1783" s="841">
        <v>8350</v>
      </c>
      <c r="S1783" s="841"/>
      <c r="T1783" s="841"/>
      <c r="U1783" s="841"/>
      <c r="V1783" s="841" t="s">
        <v>1003</v>
      </c>
      <c r="W1783" s="841">
        <v>3</v>
      </c>
      <c r="X1783" s="841"/>
    </row>
    <row r="1784" spans="1:24" ht="12.75" customHeight="1">
      <c r="A1784" s="841">
        <v>6666</v>
      </c>
      <c r="B1784" s="841">
        <v>2839</v>
      </c>
      <c r="C1784" s="841" t="s">
        <v>1429</v>
      </c>
      <c r="D1784" s="841" t="s">
        <v>775</v>
      </c>
      <c r="E1784" s="841">
        <v>45362</v>
      </c>
      <c r="F1784" s="841" t="s">
        <v>102</v>
      </c>
      <c r="G1784" s="841" t="s">
        <v>2955</v>
      </c>
      <c r="H1784" s="832" t="s">
        <v>2612</v>
      </c>
      <c r="I1784" s="841"/>
      <c r="J1784" s="841" t="s">
        <v>730</v>
      </c>
      <c r="K1784" s="841">
        <v>5</v>
      </c>
      <c r="L1784" s="841" t="s">
        <v>1116</v>
      </c>
      <c r="M1784" s="841">
        <v>43600</v>
      </c>
      <c r="N1784" s="841" t="s">
        <v>732</v>
      </c>
      <c r="O1784" s="841">
        <v>94980</v>
      </c>
      <c r="P1784" s="841">
        <v>51380</v>
      </c>
      <c r="Q1784" s="841">
        <v>9180</v>
      </c>
      <c r="R1784" s="841">
        <v>8350</v>
      </c>
      <c r="S1784" s="841"/>
      <c r="T1784" s="841"/>
      <c r="U1784" s="841"/>
      <c r="V1784" s="841" t="s">
        <v>1003</v>
      </c>
      <c r="W1784" s="841">
        <v>77</v>
      </c>
      <c r="X1784" s="841"/>
    </row>
    <row r="1785" spans="1:24" ht="12.75" customHeight="1">
      <c r="A1785" s="841">
        <v>6666</v>
      </c>
      <c r="B1785" s="841">
        <v>2839</v>
      </c>
      <c r="C1785" s="841" t="s">
        <v>1429</v>
      </c>
      <c r="D1785" s="841" t="s">
        <v>775</v>
      </c>
      <c r="E1785" s="841">
        <v>45363</v>
      </c>
      <c r="F1785" s="841" t="s">
        <v>102</v>
      </c>
      <c r="G1785" s="841" t="s">
        <v>2956</v>
      </c>
      <c r="H1785" s="832" t="s">
        <v>2612</v>
      </c>
      <c r="I1785" s="841"/>
      <c r="J1785" s="841" t="s">
        <v>730</v>
      </c>
      <c r="K1785" s="841">
        <v>1</v>
      </c>
      <c r="L1785" s="841" t="s">
        <v>1116</v>
      </c>
      <c r="M1785" s="841">
        <v>43600</v>
      </c>
      <c r="N1785" s="841" t="s">
        <v>732</v>
      </c>
      <c r="O1785" s="841">
        <v>94980</v>
      </c>
      <c r="P1785" s="841">
        <v>51380</v>
      </c>
      <c r="Q1785" s="841">
        <v>9180</v>
      </c>
      <c r="R1785" s="841">
        <v>8350</v>
      </c>
      <c r="S1785" s="841"/>
      <c r="T1785" s="841"/>
      <c r="U1785" s="841"/>
      <c r="V1785" s="841" t="s">
        <v>1003</v>
      </c>
      <c r="W1785" s="841">
        <v>72</v>
      </c>
      <c r="X1785" s="841"/>
    </row>
    <row r="1786" spans="1:24" ht="12.75" customHeight="1">
      <c r="A1786" s="841">
        <v>1890</v>
      </c>
      <c r="B1786" s="841">
        <v>2840</v>
      </c>
      <c r="C1786" s="841" t="s">
        <v>726</v>
      </c>
      <c r="D1786" s="841" t="s">
        <v>775</v>
      </c>
      <c r="E1786" s="841">
        <v>45368</v>
      </c>
      <c r="F1786" s="841" t="s">
        <v>102</v>
      </c>
      <c r="G1786" s="841" t="s">
        <v>2957</v>
      </c>
      <c r="H1786" s="832" t="s">
        <v>2612</v>
      </c>
      <c r="I1786" s="841"/>
      <c r="J1786" s="841" t="s">
        <v>730</v>
      </c>
      <c r="K1786" s="841">
        <v>2</v>
      </c>
      <c r="L1786" s="841" t="s">
        <v>731</v>
      </c>
      <c r="M1786" s="841">
        <v>43600</v>
      </c>
      <c r="N1786" s="841" t="s">
        <v>732</v>
      </c>
      <c r="O1786" s="841">
        <v>94980</v>
      </c>
      <c r="P1786" s="841">
        <v>51380</v>
      </c>
      <c r="Q1786" s="841">
        <v>12420</v>
      </c>
      <c r="R1786" s="841">
        <v>12530</v>
      </c>
      <c r="S1786" s="841"/>
      <c r="T1786" s="841"/>
      <c r="U1786" s="841"/>
      <c r="V1786" s="841" t="s">
        <v>1003</v>
      </c>
      <c r="W1786" s="841">
        <v>44</v>
      </c>
      <c r="X1786" s="841"/>
    </row>
    <row r="1787" spans="1:24" ht="12.75" customHeight="1">
      <c r="A1787" s="841">
        <v>1890</v>
      </c>
      <c r="B1787" s="841">
        <v>2840</v>
      </c>
      <c r="C1787" s="841" t="s">
        <v>726</v>
      </c>
      <c r="D1787" s="841" t="s">
        <v>775</v>
      </c>
      <c r="E1787" s="841">
        <v>45369</v>
      </c>
      <c r="F1787" s="841" t="s">
        <v>102</v>
      </c>
      <c r="G1787" s="841" t="s">
        <v>2958</v>
      </c>
      <c r="H1787" s="832" t="s">
        <v>2612</v>
      </c>
      <c r="I1787" s="841"/>
      <c r="J1787" s="841" t="s">
        <v>730</v>
      </c>
      <c r="K1787" s="841">
        <v>3</v>
      </c>
      <c r="L1787" s="841" t="s">
        <v>731</v>
      </c>
      <c r="M1787" s="841">
        <v>43600</v>
      </c>
      <c r="N1787" s="841" t="s">
        <v>732</v>
      </c>
      <c r="O1787" s="841">
        <v>94980</v>
      </c>
      <c r="P1787" s="841">
        <v>51380</v>
      </c>
      <c r="Q1787" s="841">
        <v>12420</v>
      </c>
      <c r="R1787" s="841">
        <v>12530</v>
      </c>
      <c r="S1787" s="841"/>
      <c r="T1787" s="841"/>
      <c r="U1787" s="841"/>
      <c r="V1787" s="841" t="s">
        <v>1003</v>
      </c>
      <c r="W1787" s="841">
        <v>115</v>
      </c>
      <c r="X1787" s="841"/>
    </row>
    <row r="1788" spans="1:24" ht="12.75" customHeight="1">
      <c r="A1788" s="841">
        <v>6666</v>
      </c>
      <c r="B1788" s="841">
        <v>2839</v>
      </c>
      <c r="C1788" s="841" t="s">
        <v>1429</v>
      </c>
      <c r="D1788" s="841" t="s">
        <v>775</v>
      </c>
      <c r="E1788" s="841">
        <v>45370</v>
      </c>
      <c r="F1788" s="841" t="s">
        <v>102</v>
      </c>
      <c r="G1788" s="841" t="s">
        <v>2959</v>
      </c>
      <c r="H1788" s="832" t="s">
        <v>2612</v>
      </c>
      <c r="I1788" s="841"/>
      <c r="J1788" s="841" t="s">
        <v>730</v>
      </c>
      <c r="K1788" s="841">
        <v>3</v>
      </c>
      <c r="L1788" s="841" t="s">
        <v>1116</v>
      </c>
      <c r="M1788" s="841">
        <v>43600</v>
      </c>
      <c r="N1788" s="841" t="s">
        <v>732</v>
      </c>
      <c r="O1788" s="841">
        <v>94980</v>
      </c>
      <c r="P1788" s="841">
        <v>51380</v>
      </c>
      <c r="Q1788" s="841">
        <v>9180</v>
      </c>
      <c r="R1788" s="841">
        <v>8350</v>
      </c>
      <c r="S1788" s="841"/>
      <c r="T1788" s="841"/>
      <c r="U1788" s="841"/>
      <c r="V1788" s="841" t="s">
        <v>1003</v>
      </c>
      <c r="W1788" s="841">
        <v>45</v>
      </c>
      <c r="X1788" s="841"/>
    </row>
    <row r="1789" spans="1:24" ht="12.75" customHeight="1">
      <c r="A1789" s="841">
        <v>1440</v>
      </c>
      <c r="B1789" s="841">
        <v>2819</v>
      </c>
      <c r="C1789" s="841" t="s">
        <v>1731</v>
      </c>
      <c r="D1789" s="841" t="s">
        <v>1732</v>
      </c>
      <c r="E1789" s="841">
        <v>45375</v>
      </c>
      <c r="F1789" s="841" t="s">
        <v>102</v>
      </c>
      <c r="G1789" s="841" t="s">
        <v>2960</v>
      </c>
      <c r="H1789" s="832" t="s">
        <v>2961</v>
      </c>
      <c r="I1789" s="841"/>
      <c r="J1789" s="841" t="s">
        <v>730</v>
      </c>
      <c r="K1789" s="841">
        <v>5</v>
      </c>
      <c r="L1789" s="841" t="s">
        <v>731</v>
      </c>
      <c r="M1789" s="841">
        <v>43600</v>
      </c>
      <c r="N1789" s="841" t="s">
        <v>742</v>
      </c>
      <c r="O1789" s="841">
        <v>122380</v>
      </c>
      <c r="P1789" s="841">
        <v>78780</v>
      </c>
      <c r="Q1789" s="841">
        <v>25070</v>
      </c>
      <c r="R1789" s="841">
        <v>32260</v>
      </c>
      <c r="S1789" s="841"/>
      <c r="T1789" s="841"/>
      <c r="U1789" s="841"/>
      <c r="V1789" s="841" t="s">
        <v>1003</v>
      </c>
      <c r="W1789" s="841">
        <v>3</v>
      </c>
      <c r="X1789" s="841"/>
    </row>
    <row r="1790" spans="1:24" ht="12.75" customHeight="1">
      <c r="A1790" s="841">
        <v>1912</v>
      </c>
      <c r="B1790" s="841">
        <v>2840</v>
      </c>
      <c r="C1790" s="841" t="s">
        <v>726</v>
      </c>
      <c r="D1790" s="841" t="s">
        <v>923</v>
      </c>
      <c r="E1790" s="841">
        <v>45383</v>
      </c>
      <c r="F1790" s="841" t="s">
        <v>102</v>
      </c>
      <c r="G1790" s="841" t="s">
        <v>2962</v>
      </c>
      <c r="H1790" s="832" t="s">
        <v>2963</v>
      </c>
      <c r="I1790" s="841"/>
      <c r="J1790" s="841" t="s">
        <v>730</v>
      </c>
      <c r="K1790" s="841">
        <v>2</v>
      </c>
      <c r="L1790" s="841" t="s">
        <v>731</v>
      </c>
      <c r="M1790" s="841">
        <v>43600</v>
      </c>
      <c r="N1790" s="841" t="s">
        <v>732</v>
      </c>
      <c r="O1790" s="841">
        <v>94980</v>
      </c>
      <c r="P1790" s="841">
        <v>51380</v>
      </c>
      <c r="Q1790" s="841">
        <v>9180</v>
      </c>
      <c r="R1790" s="841">
        <v>8350</v>
      </c>
      <c r="S1790" s="841"/>
      <c r="T1790" s="841"/>
      <c r="U1790" s="841"/>
      <c r="V1790" s="841" t="s">
        <v>1003</v>
      </c>
      <c r="W1790" s="841">
        <v>5</v>
      </c>
      <c r="X1790" s="841"/>
    </row>
    <row r="1791" spans="1:24" ht="12.75" customHeight="1">
      <c r="A1791" s="841">
        <v>1952</v>
      </c>
      <c r="B1791" s="841">
        <v>2839</v>
      </c>
      <c r="C1791" s="841" t="s">
        <v>1429</v>
      </c>
      <c r="D1791" s="841" t="s">
        <v>923</v>
      </c>
      <c r="E1791" s="841">
        <v>45389</v>
      </c>
      <c r="F1791" s="841" t="s">
        <v>102</v>
      </c>
      <c r="G1791" s="841" t="s">
        <v>2964</v>
      </c>
      <c r="H1791" s="832" t="s">
        <v>2965</v>
      </c>
      <c r="I1791" s="841"/>
      <c r="J1791" s="841" t="s">
        <v>730</v>
      </c>
      <c r="K1791" s="841">
        <v>1</v>
      </c>
      <c r="L1791" s="841" t="s">
        <v>731</v>
      </c>
      <c r="M1791" s="841">
        <v>43600</v>
      </c>
      <c r="N1791" s="841" t="s">
        <v>732</v>
      </c>
      <c r="O1791" s="841">
        <v>94980</v>
      </c>
      <c r="P1791" s="841">
        <v>51380</v>
      </c>
      <c r="Q1791" s="841">
        <v>9180</v>
      </c>
      <c r="R1791" s="841">
        <v>8350</v>
      </c>
      <c r="S1791" s="841"/>
      <c r="T1791" s="841"/>
      <c r="U1791" s="841"/>
      <c r="V1791" s="841" t="s">
        <v>1003</v>
      </c>
      <c r="W1791" s="841">
        <v>4</v>
      </c>
      <c r="X1791" s="841"/>
    </row>
    <row r="1792" spans="1:24" ht="12.75" customHeight="1">
      <c r="A1792" s="841">
        <v>1325</v>
      </c>
      <c r="B1792" s="841">
        <v>2830</v>
      </c>
      <c r="C1792" s="841" t="s">
        <v>1027</v>
      </c>
      <c r="D1792" s="841" t="s">
        <v>775</v>
      </c>
      <c r="E1792" s="841">
        <v>45396</v>
      </c>
      <c r="F1792" s="841" t="s">
        <v>102</v>
      </c>
      <c r="G1792" s="841" t="s">
        <v>2966</v>
      </c>
      <c r="H1792" s="832" t="s">
        <v>2612</v>
      </c>
      <c r="I1792" s="841"/>
      <c r="J1792" s="841" t="s">
        <v>730</v>
      </c>
      <c r="K1792" s="841">
        <v>2</v>
      </c>
      <c r="L1792" s="841" t="s">
        <v>731</v>
      </c>
      <c r="M1792" s="841">
        <v>43600</v>
      </c>
      <c r="N1792" s="841" t="s">
        <v>1029</v>
      </c>
      <c r="O1792" s="841">
        <v>135650</v>
      </c>
      <c r="P1792" s="841">
        <v>92050</v>
      </c>
      <c r="Q1792" s="841">
        <v>17610</v>
      </c>
      <c r="R1792" s="841">
        <v>22610</v>
      </c>
      <c r="S1792" s="841"/>
      <c r="T1792" s="841"/>
      <c r="U1792" s="841"/>
      <c r="V1792" s="841" t="s">
        <v>1003</v>
      </c>
      <c r="W1792" s="841">
        <v>3</v>
      </c>
      <c r="X1792" s="841"/>
    </row>
    <row r="1793" spans="1:24" ht="12.75" customHeight="1">
      <c r="A1793" s="841">
        <v>1380</v>
      </c>
      <c r="B1793" s="841">
        <v>2800</v>
      </c>
      <c r="C1793" s="841" t="s">
        <v>1468</v>
      </c>
      <c r="D1793" s="841" t="s">
        <v>946</v>
      </c>
      <c r="E1793" s="841">
        <v>45401</v>
      </c>
      <c r="F1793" s="841" t="s">
        <v>102</v>
      </c>
      <c r="G1793" s="841" t="s">
        <v>2967</v>
      </c>
      <c r="H1793" s="832" t="s">
        <v>2968</v>
      </c>
      <c r="I1793" s="841"/>
      <c r="J1793" s="841" t="s">
        <v>730</v>
      </c>
      <c r="K1793" s="841">
        <v>10</v>
      </c>
      <c r="L1793" s="841" t="s">
        <v>731</v>
      </c>
      <c r="M1793" s="841">
        <v>43600</v>
      </c>
      <c r="N1793" s="841" t="s">
        <v>747</v>
      </c>
      <c r="O1793" s="841">
        <v>109600</v>
      </c>
      <c r="P1793" s="841">
        <v>66000</v>
      </c>
      <c r="Q1793" s="841">
        <v>17610</v>
      </c>
      <c r="R1793" s="841">
        <v>17000</v>
      </c>
      <c r="S1793" s="841"/>
      <c r="T1793" s="841"/>
      <c r="U1793" s="841"/>
      <c r="V1793" s="841" t="s">
        <v>1003</v>
      </c>
      <c r="W1793" s="841">
        <v>5</v>
      </c>
      <c r="X1793" s="841"/>
    </row>
    <row r="1794" spans="1:24" ht="12.75" customHeight="1">
      <c r="A1794" s="841">
        <v>1380</v>
      </c>
      <c r="B1794" s="841">
        <v>2804</v>
      </c>
      <c r="C1794" s="841" t="s">
        <v>1389</v>
      </c>
      <c r="D1794" s="841" t="s">
        <v>946</v>
      </c>
      <c r="E1794" s="841">
        <v>45402</v>
      </c>
      <c r="F1794" s="841" t="s">
        <v>102</v>
      </c>
      <c r="G1794" s="841" t="s">
        <v>2969</v>
      </c>
      <c r="H1794" s="832" t="s">
        <v>2968</v>
      </c>
      <c r="I1794" s="841"/>
      <c r="J1794" s="841" t="s">
        <v>730</v>
      </c>
      <c r="K1794" s="841">
        <v>10</v>
      </c>
      <c r="L1794" s="841" t="s">
        <v>731</v>
      </c>
      <c r="M1794" s="841">
        <v>43600</v>
      </c>
      <c r="N1794" s="841" t="s">
        <v>1391</v>
      </c>
      <c r="O1794" s="841">
        <v>283820</v>
      </c>
      <c r="P1794" s="841">
        <v>240220</v>
      </c>
      <c r="Q1794" s="841">
        <v>17610</v>
      </c>
      <c r="R1794" s="841">
        <v>17000</v>
      </c>
      <c r="S1794" s="841"/>
      <c r="T1794" s="841"/>
      <c r="U1794" s="841"/>
      <c r="V1794" s="841" t="s">
        <v>1003</v>
      </c>
      <c r="W1794" s="841">
        <v>3</v>
      </c>
      <c r="X1794" s="841"/>
    </row>
    <row r="1795" spans="1:24" ht="12.75" customHeight="1">
      <c r="A1795" s="841">
        <v>1335</v>
      </c>
      <c r="B1795" s="841">
        <v>2832</v>
      </c>
      <c r="C1795" s="841" t="s">
        <v>1017</v>
      </c>
      <c r="D1795" s="841" t="s">
        <v>775</v>
      </c>
      <c r="E1795" s="841">
        <v>45417</v>
      </c>
      <c r="F1795" s="841" t="s">
        <v>102</v>
      </c>
      <c r="G1795" s="841" t="s">
        <v>2970</v>
      </c>
      <c r="H1795" s="832" t="s">
        <v>2612</v>
      </c>
      <c r="I1795" s="841"/>
      <c r="J1795" s="841" t="s">
        <v>730</v>
      </c>
      <c r="K1795" s="841">
        <v>3</v>
      </c>
      <c r="L1795" s="841" t="s">
        <v>731</v>
      </c>
      <c r="M1795" s="841">
        <v>43600</v>
      </c>
      <c r="N1795" s="841" t="s">
        <v>769</v>
      </c>
      <c r="O1795" s="841">
        <v>101540</v>
      </c>
      <c r="P1795" s="841">
        <v>57940</v>
      </c>
      <c r="Q1795" s="841">
        <v>17610</v>
      </c>
      <c r="R1795" s="841">
        <v>22610</v>
      </c>
      <c r="S1795" s="841"/>
      <c r="T1795" s="841"/>
      <c r="U1795" s="841"/>
      <c r="V1795" s="841" t="s">
        <v>1003</v>
      </c>
      <c r="W1795" s="841">
        <v>2</v>
      </c>
      <c r="X1795" s="841"/>
    </row>
    <row r="1796" spans="1:24" ht="12.75" customHeight="1">
      <c r="A1796" s="841">
        <v>1640</v>
      </c>
      <c r="B1796" s="841">
        <v>2821</v>
      </c>
      <c r="C1796" s="841" t="s">
        <v>829</v>
      </c>
      <c r="D1796" s="841" t="s">
        <v>767</v>
      </c>
      <c r="E1796" s="841">
        <v>45455</v>
      </c>
      <c r="F1796" s="841" t="s">
        <v>102</v>
      </c>
      <c r="G1796" s="841" t="s">
        <v>2971</v>
      </c>
      <c r="H1796" s="832" t="s">
        <v>2972</v>
      </c>
      <c r="I1796" s="841"/>
      <c r="J1796" s="841" t="s">
        <v>730</v>
      </c>
      <c r="K1796" s="841">
        <v>3</v>
      </c>
      <c r="L1796" s="841" t="s">
        <v>731</v>
      </c>
      <c r="M1796" s="841">
        <v>43600</v>
      </c>
      <c r="N1796" s="841" t="s">
        <v>742</v>
      </c>
      <c r="O1796" s="841">
        <v>122380</v>
      </c>
      <c r="P1796" s="841">
        <v>78780</v>
      </c>
      <c r="Q1796" s="841">
        <v>17610</v>
      </c>
      <c r="R1796" s="841">
        <v>41920</v>
      </c>
      <c r="S1796" s="841"/>
      <c r="T1796" s="841"/>
      <c r="U1796" s="841"/>
      <c r="V1796" s="841" t="s">
        <v>1003</v>
      </c>
      <c r="W1796" s="841">
        <v>2</v>
      </c>
      <c r="X1796" s="841"/>
    </row>
    <row r="1797" spans="1:24" ht="12.75" customHeight="1">
      <c r="A1797" s="841">
        <v>1640</v>
      </c>
      <c r="B1797" s="841">
        <v>2821</v>
      </c>
      <c r="C1797" s="841" t="s">
        <v>829</v>
      </c>
      <c r="D1797" s="841" t="s">
        <v>767</v>
      </c>
      <c r="E1797" s="841">
        <v>45470</v>
      </c>
      <c r="F1797" s="841" t="s">
        <v>102</v>
      </c>
      <c r="G1797" s="841" t="s">
        <v>2973</v>
      </c>
      <c r="H1797" s="832" t="s">
        <v>2972</v>
      </c>
      <c r="I1797" s="841"/>
      <c r="J1797" s="841" t="s">
        <v>730</v>
      </c>
      <c r="K1797" s="841">
        <v>3</v>
      </c>
      <c r="L1797" s="841" t="s">
        <v>731</v>
      </c>
      <c r="M1797" s="841">
        <v>43600</v>
      </c>
      <c r="N1797" s="841" t="s">
        <v>742</v>
      </c>
      <c r="O1797" s="841">
        <v>122380</v>
      </c>
      <c r="P1797" s="841">
        <v>78780</v>
      </c>
      <c r="Q1797" s="841">
        <v>17610</v>
      </c>
      <c r="R1797" s="841">
        <v>41920</v>
      </c>
      <c r="S1797" s="841"/>
      <c r="T1797" s="841"/>
      <c r="U1797" s="841"/>
      <c r="V1797" s="841" t="s">
        <v>1003</v>
      </c>
      <c r="W1797" s="841">
        <v>1</v>
      </c>
      <c r="X1797" s="841"/>
    </row>
    <row r="1798" spans="1:24" ht="12.75" customHeight="1">
      <c r="A1798" s="841">
        <v>1445</v>
      </c>
      <c r="B1798" s="841">
        <v>2840</v>
      </c>
      <c r="C1798" s="841" t="s">
        <v>726</v>
      </c>
      <c r="D1798" s="841" t="s">
        <v>923</v>
      </c>
      <c r="E1798" s="841">
        <v>45499</v>
      </c>
      <c r="F1798" s="841" t="s">
        <v>102</v>
      </c>
      <c r="G1798" s="841" t="s">
        <v>2974</v>
      </c>
      <c r="H1798" s="832" t="s">
        <v>2852</v>
      </c>
      <c r="I1798" s="841"/>
      <c r="J1798" s="841" t="s">
        <v>730</v>
      </c>
      <c r="K1798" s="841">
        <v>3</v>
      </c>
      <c r="L1798" s="841" t="s">
        <v>731</v>
      </c>
      <c r="M1798" s="841">
        <v>43600</v>
      </c>
      <c r="N1798" s="841" t="s">
        <v>732</v>
      </c>
      <c r="O1798" s="841">
        <v>94980</v>
      </c>
      <c r="P1798" s="841">
        <v>51380</v>
      </c>
      <c r="Q1798" s="841">
        <v>17610</v>
      </c>
      <c r="R1798" s="841">
        <v>22610</v>
      </c>
      <c r="S1798" s="841"/>
      <c r="T1798" s="841"/>
      <c r="U1798" s="841"/>
      <c r="V1798" s="841" t="s">
        <v>1003</v>
      </c>
      <c r="W1798" s="841">
        <v>1</v>
      </c>
      <c r="X1798" s="841"/>
    </row>
    <row r="1799" spans="1:24" ht="12.75" customHeight="1">
      <c r="A1799" s="841">
        <v>1445</v>
      </c>
      <c r="B1799" s="841">
        <v>2840</v>
      </c>
      <c r="C1799" s="841" t="s">
        <v>726</v>
      </c>
      <c r="D1799" s="841" t="s">
        <v>923</v>
      </c>
      <c r="E1799" s="841">
        <v>45500</v>
      </c>
      <c r="F1799" s="841" t="s">
        <v>102</v>
      </c>
      <c r="G1799" s="841" t="s">
        <v>2975</v>
      </c>
      <c r="H1799" s="832" t="s">
        <v>2852</v>
      </c>
      <c r="I1799" s="841"/>
      <c r="J1799" s="841" t="s">
        <v>730</v>
      </c>
      <c r="K1799" s="841">
        <v>2</v>
      </c>
      <c r="L1799" s="841" t="s">
        <v>731</v>
      </c>
      <c r="M1799" s="841">
        <v>43600</v>
      </c>
      <c r="N1799" s="841" t="s">
        <v>732</v>
      </c>
      <c r="O1799" s="841">
        <v>94980</v>
      </c>
      <c r="P1799" s="841">
        <v>51380</v>
      </c>
      <c r="Q1799" s="841">
        <v>17610</v>
      </c>
      <c r="R1799" s="841">
        <v>22610</v>
      </c>
      <c r="S1799" s="841"/>
      <c r="T1799" s="841"/>
      <c r="U1799" s="841"/>
      <c r="V1799" s="841" t="s">
        <v>1003</v>
      </c>
      <c r="W1799" s="841">
        <v>1</v>
      </c>
      <c r="X1799" s="841"/>
    </row>
    <row r="1800" spans="1:24" ht="12.75" customHeight="1">
      <c r="A1800" s="841">
        <v>6666</v>
      </c>
      <c r="B1800" s="841">
        <v>2840</v>
      </c>
      <c r="C1800" s="841" t="s">
        <v>726</v>
      </c>
      <c r="D1800" s="841" t="s">
        <v>1688</v>
      </c>
      <c r="E1800" s="841">
        <v>45511</v>
      </c>
      <c r="F1800" s="841" t="s">
        <v>102</v>
      </c>
      <c r="G1800" s="841" t="s">
        <v>2976</v>
      </c>
      <c r="H1800" s="832" t="s">
        <v>2923</v>
      </c>
      <c r="I1800" s="841"/>
      <c r="J1800" s="841" t="s">
        <v>730</v>
      </c>
      <c r="K1800" s="841">
        <v>2</v>
      </c>
      <c r="L1800" s="841" t="s">
        <v>1691</v>
      </c>
      <c r="M1800" s="841">
        <v>0</v>
      </c>
      <c r="N1800" s="841" t="s">
        <v>732</v>
      </c>
      <c r="O1800" s="841">
        <v>94980</v>
      </c>
      <c r="P1800" s="841">
        <v>94980</v>
      </c>
      <c r="Q1800" s="841">
        <v>9180</v>
      </c>
      <c r="R1800" s="841">
        <v>8350</v>
      </c>
      <c r="S1800" s="841"/>
      <c r="T1800" s="841"/>
      <c r="U1800" s="841"/>
      <c r="V1800" s="841" t="s">
        <v>1003</v>
      </c>
      <c r="W1800" s="841">
        <v>251</v>
      </c>
      <c r="X1800" s="841"/>
    </row>
    <row r="1801" spans="1:24" ht="12.75" customHeight="1">
      <c r="A1801" s="841">
        <v>1720</v>
      </c>
      <c r="B1801" s="841">
        <v>2840</v>
      </c>
      <c r="C1801" s="841" t="s">
        <v>726</v>
      </c>
      <c r="D1801" s="841" t="s">
        <v>727</v>
      </c>
      <c r="E1801" s="841">
        <v>45527</v>
      </c>
      <c r="F1801" s="841" t="s">
        <v>102</v>
      </c>
      <c r="G1801" s="841" t="s">
        <v>2977</v>
      </c>
      <c r="H1801" s="832" t="s">
        <v>2933</v>
      </c>
      <c r="I1801" s="841"/>
      <c r="J1801" s="841" t="s">
        <v>730</v>
      </c>
      <c r="K1801" s="841">
        <v>2</v>
      </c>
      <c r="L1801" s="841" t="s">
        <v>731</v>
      </c>
      <c r="M1801" s="841">
        <v>43600</v>
      </c>
      <c r="N1801" s="841" t="s">
        <v>732</v>
      </c>
      <c r="O1801" s="841">
        <v>94980</v>
      </c>
      <c r="P1801" s="841">
        <v>51380</v>
      </c>
      <c r="Q1801" s="841">
        <v>17610</v>
      </c>
      <c r="R1801" s="841">
        <v>29240</v>
      </c>
      <c r="S1801" s="841"/>
      <c r="T1801" s="841"/>
      <c r="U1801" s="841"/>
      <c r="V1801" s="841" t="s">
        <v>1003</v>
      </c>
      <c r="W1801" s="841">
        <v>2</v>
      </c>
      <c r="X1801" s="841"/>
    </row>
    <row r="1802" spans="1:24" ht="12.75" customHeight="1">
      <c r="A1802" s="841">
        <v>1705</v>
      </c>
      <c r="B1802" s="841">
        <v>2841</v>
      </c>
      <c r="C1802" s="841" t="s">
        <v>735</v>
      </c>
      <c r="D1802" s="841" t="s">
        <v>727</v>
      </c>
      <c r="E1802" s="841">
        <v>45532</v>
      </c>
      <c r="F1802" s="841" t="s">
        <v>102</v>
      </c>
      <c r="G1802" s="841" t="s">
        <v>2978</v>
      </c>
      <c r="H1802" s="832" t="s">
        <v>2979</v>
      </c>
      <c r="I1802" s="841"/>
      <c r="J1802" s="841" t="s">
        <v>730</v>
      </c>
      <c r="K1802" s="841">
        <v>2</v>
      </c>
      <c r="L1802" s="841" t="s">
        <v>731</v>
      </c>
      <c r="M1802" s="841">
        <v>43600</v>
      </c>
      <c r="N1802" s="841" t="s">
        <v>732</v>
      </c>
      <c r="O1802" s="841">
        <v>94980</v>
      </c>
      <c r="P1802" s="841">
        <v>51380</v>
      </c>
      <c r="Q1802" s="841">
        <v>17610</v>
      </c>
      <c r="R1802" s="841">
        <v>22610</v>
      </c>
      <c r="S1802" s="841"/>
      <c r="T1802" s="841"/>
      <c r="U1802" s="841"/>
      <c r="V1802" s="841" t="s">
        <v>1003</v>
      </c>
      <c r="W1802" s="841">
        <v>3</v>
      </c>
      <c r="X1802" s="841"/>
    </row>
    <row r="1803" spans="1:24" ht="12.75" customHeight="1">
      <c r="A1803" s="841">
        <v>6666</v>
      </c>
      <c r="B1803" s="841">
        <v>2840</v>
      </c>
      <c r="C1803" s="841" t="s">
        <v>726</v>
      </c>
      <c r="D1803" s="841" t="s">
        <v>1688</v>
      </c>
      <c r="E1803" s="841">
        <v>45536</v>
      </c>
      <c r="F1803" s="841" t="s">
        <v>102</v>
      </c>
      <c r="G1803" s="841" t="s">
        <v>2980</v>
      </c>
      <c r="H1803" s="832" t="s">
        <v>2923</v>
      </c>
      <c r="I1803" s="841"/>
      <c r="J1803" s="841" t="s">
        <v>730</v>
      </c>
      <c r="K1803" s="841">
        <v>3</v>
      </c>
      <c r="L1803" s="841" t="s">
        <v>1691</v>
      </c>
      <c r="M1803" s="841">
        <v>0</v>
      </c>
      <c r="N1803" s="841" t="s">
        <v>732</v>
      </c>
      <c r="O1803" s="841">
        <v>94980</v>
      </c>
      <c r="P1803" s="841">
        <v>94980</v>
      </c>
      <c r="Q1803" s="841">
        <v>9180</v>
      </c>
      <c r="R1803" s="841">
        <v>8350</v>
      </c>
      <c r="S1803" s="841"/>
      <c r="T1803" s="841"/>
      <c r="U1803" s="841"/>
      <c r="V1803" s="841" t="s">
        <v>1003</v>
      </c>
      <c r="W1803" s="841">
        <v>251</v>
      </c>
      <c r="X1803" s="841"/>
    </row>
    <row r="1804" spans="1:24" ht="12.75" customHeight="1">
      <c r="A1804" s="841">
        <v>1890</v>
      </c>
      <c r="B1804" s="841">
        <v>2839</v>
      </c>
      <c r="C1804" s="841" t="s">
        <v>1429</v>
      </c>
      <c r="D1804" s="841" t="s">
        <v>946</v>
      </c>
      <c r="E1804" s="841">
        <v>45542</v>
      </c>
      <c r="F1804" s="841" t="s">
        <v>102</v>
      </c>
      <c r="G1804" s="841" t="s">
        <v>2981</v>
      </c>
      <c r="H1804" s="832" t="s">
        <v>2982</v>
      </c>
      <c r="I1804" s="841"/>
      <c r="J1804" s="841" t="s">
        <v>730</v>
      </c>
      <c r="K1804" s="841">
        <v>3</v>
      </c>
      <c r="L1804" s="841" t="s">
        <v>731</v>
      </c>
      <c r="M1804" s="841">
        <v>43600</v>
      </c>
      <c r="N1804" s="841" t="s">
        <v>732</v>
      </c>
      <c r="O1804" s="841">
        <v>94980</v>
      </c>
      <c r="P1804" s="841">
        <v>51380</v>
      </c>
      <c r="Q1804" s="841">
        <v>12420</v>
      </c>
      <c r="R1804" s="841">
        <v>12530</v>
      </c>
      <c r="S1804" s="841"/>
      <c r="T1804" s="841"/>
      <c r="U1804" s="841"/>
      <c r="V1804" s="841" t="s">
        <v>1003</v>
      </c>
      <c r="W1804" s="841">
        <v>25</v>
      </c>
      <c r="X1804" s="841"/>
    </row>
    <row r="1805" spans="1:24" ht="12.75" customHeight="1">
      <c r="A1805" s="841">
        <v>6666</v>
      </c>
      <c r="B1805" s="841">
        <v>2809</v>
      </c>
      <c r="C1805" s="841" t="s">
        <v>1701</v>
      </c>
      <c r="D1805" s="841" t="s">
        <v>1688</v>
      </c>
      <c r="E1805" s="841">
        <v>45545</v>
      </c>
      <c r="F1805" s="841" t="s">
        <v>102</v>
      </c>
      <c r="G1805" s="841" t="s">
        <v>2983</v>
      </c>
      <c r="H1805" s="832" t="s">
        <v>2923</v>
      </c>
      <c r="I1805" s="841"/>
      <c r="J1805" s="841" t="s">
        <v>730</v>
      </c>
      <c r="K1805" s="841">
        <v>40</v>
      </c>
      <c r="L1805" s="841" t="s">
        <v>1691</v>
      </c>
      <c r="M1805" s="841">
        <v>0</v>
      </c>
      <c r="N1805" s="841" t="s">
        <v>732</v>
      </c>
      <c r="O1805" s="841">
        <v>94980</v>
      </c>
      <c r="P1805" s="841">
        <v>94980</v>
      </c>
      <c r="Q1805" s="841">
        <v>9180</v>
      </c>
      <c r="R1805" s="841">
        <v>8350</v>
      </c>
      <c r="S1805" s="841"/>
      <c r="T1805" s="841"/>
      <c r="U1805" s="841"/>
      <c r="V1805" s="841" t="s">
        <v>1003</v>
      </c>
      <c r="W1805" s="841">
        <v>247</v>
      </c>
      <c r="X1805" s="841"/>
    </row>
    <row r="1806" spans="1:24" ht="12.75" customHeight="1">
      <c r="A1806" s="841">
        <v>1405</v>
      </c>
      <c r="B1806" s="841">
        <v>2803</v>
      </c>
      <c r="C1806" s="841" t="s">
        <v>945</v>
      </c>
      <c r="D1806" s="841" t="s">
        <v>946</v>
      </c>
      <c r="E1806" s="841">
        <v>45552</v>
      </c>
      <c r="F1806" s="841" t="s">
        <v>102</v>
      </c>
      <c r="G1806" s="841" t="s">
        <v>2984</v>
      </c>
      <c r="H1806" s="832" t="s">
        <v>2985</v>
      </c>
      <c r="I1806" s="841"/>
      <c r="J1806" s="841" t="s">
        <v>730</v>
      </c>
      <c r="K1806" s="841">
        <v>2</v>
      </c>
      <c r="L1806" s="841" t="s">
        <v>731</v>
      </c>
      <c r="M1806" s="841">
        <v>43600</v>
      </c>
      <c r="N1806" s="841" t="s">
        <v>742</v>
      </c>
      <c r="O1806" s="841">
        <v>122380</v>
      </c>
      <c r="P1806" s="841">
        <v>78780</v>
      </c>
      <c r="Q1806" s="841">
        <v>17610</v>
      </c>
      <c r="R1806" s="841">
        <v>22610</v>
      </c>
      <c r="S1806" s="841"/>
      <c r="T1806" s="841"/>
      <c r="U1806" s="841"/>
      <c r="V1806" s="841" t="s">
        <v>1003</v>
      </c>
      <c r="W1806" s="841">
        <v>3</v>
      </c>
      <c r="X1806" s="841"/>
    </row>
    <row r="1807" spans="1:24" ht="12.75" customHeight="1">
      <c r="A1807" s="841">
        <v>1405</v>
      </c>
      <c r="B1807" s="841">
        <v>2803</v>
      </c>
      <c r="C1807" s="841" t="s">
        <v>945</v>
      </c>
      <c r="D1807" s="841" t="s">
        <v>946</v>
      </c>
      <c r="E1807" s="841">
        <v>45553</v>
      </c>
      <c r="F1807" s="841" t="s">
        <v>102</v>
      </c>
      <c r="G1807" s="841" t="s">
        <v>2986</v>
      </c>
      <c r="H1807" s="832" t="s">
        <v>2985</v>
      </c>
      <c r="I1807" s="841"/>
      <c r="J1807" s="841" t="s">
        <v>730</v>
      </c>
      <c r="K1807" s="841">
        <v>1</v>
      </c>
      <c r="L1807" s="841" t="s">
        <v>731</v>
      </c>
      <c r="M1807" s="841">
        <v>43600</v>
      </c>
      <c r="N1807" s="841" t="s">
        <v>742</v>
      </c>
      <c r="O1807" s="841">
        <v>122380</v>
      </c>
      <c r="P1807" s="841">
        <v>78780</v>
      </c>
      <c r="Q1807" s="841">
        <v>17610</v>
      </c>
      <c r="R1807" s="841">
        <v>22610</v>
      </c>
      <c r="S1807" s="841"/>
      <c r="T1807" s="841"/>
      <c r="U1807" s="841"/>
      <c r="V1807" s="841" t="s">
        <v>1003</v>
      </c>
      <c r="W1807" s="841">
        <v>3</v>
      </c>
      <c r="X1807" s="841"/>
    </row>
    <row r="1808" spans="1:24" ht="12.75" customHeight="1">
      <c r="A1808" s="841">
        <v>1450</v>
      </c>
      <c r="B1808" s="841">
        <v>2833</v>
      </c>
      <c r="C1808" s="841" t="s">
        <v>1466</v>
      </c>
      <c r="D1808" s="841" t="s">
        <v>946</v>
      </c>
      <c r="E1808" s="841">
        <v>45559</v>
      </c>
      <c r="F1808" s="841" t="s">
        <v>102</v>
      </c>
      <c r="G1808" s="841" t="s">
        <v>2987</v>
      </c>
      <c r="H1808" s="832" t="s">
        <v>2988</v>
      </c>
      <c r="I1808" s="841"/>
      <c r="J1808" s="841" t="s">
        <v>730</v>
      </c>
      <c r="K1808" s="841">
        <v>5</v>
      </c>
      <c r="L1808" s="841" t="s">
        <v>731</v>
      </c>
      <c r="M1808" s="841">
        <v>43600</v>
      </c>
      <c r="N1808" s="841" t="s">
        <v>843</v>
      </c>
      <c r="O1808" s="841">
        <v>149210</v>
      </c>
      <c r="P1808" s="841">
        <v>105610</v>
      </c>
      <c r="Q1808" s="841">
        <v>17610</v>
      </c>
      <c r="R1808" s="841">
        <v>22610</v>
      </c>
      <c r="S1808" s="841"/>
      <c r="T1808" s="841"/>
      <c r="U1808" s="841"/>
      <c r="V1808" s="841" t="s">
        <v>1003</v>
      </c>
      <c r="W1808" s="841">
        <v>4</v>
      </c>
      <c r="X1808" s="841"/>
    </row>
    <row r="1809" spans="1:24" ht="12.75" customHeight="1">
      <c r="A1809" s="841">
        <v>3274</v>
      </c>
      <c r="B1809" s="841">
        <v>2840</v>
      </c>
      <c r="C1809" s="841" t="s">
        <v>726</v>
      </c>
      <c r="D1809" s="841" t="s">
        <v>923</v>
      </c>
      <c r="E1809" s="841">
        <v>45563</v>
      </c>
      <c r="F1809" s="841" t="s">
        <v>102</v>
      </c>
      <c r="G1809" s="841" t="s">
        <v>2989</v>
      </c>
      <c r="H1809" s="832" t="s">
        <v>2700</v>
      </c>
      <c r="I1809" s="841"/>
      <c r="J1809" s="841" t="s">
        <v>730</v>
      </c>
      <c r="K1809" s="841">
        <v>2</v>
      </c>
      <c r="L1809" s="841" t="s">
        <v>1168</v>
      </c>
      <c r="M1809" s="841">
        <v>43600</v>
      </c>
      <c r="N1809" s="841" t="s">
        <v>732</v>
      </c>
      <c r="O1809" s="841">
        <v>94980</v>
      </c>
      <c r="P1809" s="841">
        <v>51380</v>
      </c>
      <c r="Q1809" s="841">
        <v>12420</v>
      </c>
      <c r="R1809" s="841">
        <v>12530</v>
      </c>
      <c r="S1809" s="841"/>
      <c r="T1809" s="841"/>
      <c r="U1809" s="841"/>
      <c r="V1809" s="841" t="s">
        <v>1003</v>
      </c>
      <c r="W1809" s="841">
        <v>54</v>
      </c>
      <c r="X1809" s="841"/>
    </row>
    <row r="1810" spans="1:24" ht="12.75" customHeight="1">
      <c r="A1810" s="841">
        <v>3274</v>
      </c>
      <c r="B1810" s="841">
        <v>2840</v>
      </c>
      <c r="C1810" s="841" t="s">
        <v>726</v>
      </c>
      <c r="D1810" s="841" t="s">
        <v>923</v>
      </c>
      <c r="E1810" s="841">
        <v>45565</v>
      </c>
      <c r="F1810" s="841" t="s">
        <v>102</v>
      </c>
      <c r="G1810" s="841" t="s">
        <v>2990</v>
      </c>
      <c r="H1810" s="832" t="s">
        <v>2700</v>
      </c>
      <c r="I1810" s="841"/>
      <c r="J1810" s="841" t="s">
        <v>730</v>
      </c>
      <c r="K1810" s="841">
        <v>3</v>
      </c>
      <c r="L1810" s="841" t="s">
        <v>1168</v>
      </c>
      <c r="M1810" s="841">
        <v>43600</v>
      </c>
      <c r="N1810" s="841" t="s">
        <v>732</v>
      </c>
      <c r="O1810" s="841">
        <v>94980</v>
      </c>
      <c r="P1810" s="841">
        <v>51380</v>
      </c>
      <c r="Q1810" s="841">
        <v>12420</v>
      </c>
      <c r="R1810" s="841">
        <v>12530</v>
      </c>
      <c r="S1810" s="841"/>
      <c r="T1810" s="841"/>
      <c r="U1810" s="841"/>
      <c r="V1810" s="841" t="s">
        <v>1003</v>
      </c>
      <c r="W1810" s="841">
        <v>110</v>
      </c>
      <c r="X1810" s="841"/>
    </row>
    <row r="1811" spans="1:24" ht="12.75" customHeight="1">
      <c r="A1811" s="841">
        <v>6666</v>
      </c>
      <c r="B1811" s="841">
        <v>2840</v>
      </c>
      <c r="C1811" s="841" t="s">
        <v>726</v>
      </c>
      <c r="D1811" s="841" t="s">
        <v>1688</v>
      </c>
      <c r="E1811" s="841">
        <v>45567</v>
      </c>
      <c r="F1811" s="841" t="s">
        <v>102</v>
      </c>
      <c r="G1811" s="841" t="s">
        <v>2991</v>
      </c>
      <c r="H1811" s="832" t="s">
        <v>2923</v>
      </c>
      <c r="I1811" s="841"/>
      <c r="J1811" s="841" t="s">
        <v>730</v>
      </c>
      <c r="K1811" s="841">
        <v>40</v>
      </c>
      <c r="L1811" s="841" t="s">
        <v>1691</v>
      </c>
      <c r="M1811" s="841">
        <v>0</v>
      </c>
      <c r="N1811" s="841" t="s">
        <v>732</v>
      </c>
      <c r="O1811" s="841">
        <v>94980</v>
      </c>
      <c r="P1811" s="841">
        <v>94980</v>
      </c>
      <c r="Q1811" s="841">
        <v>9180</v>
      </c>
      <c r="R1811" s="841">
        <v>8350</v>
      </c>
      <c r="S1811" s="841"/>
      <c r="T1811" s="841"/>
      <c r="U1811" s="841"/>
      <c r="V1811" s="841" t="s">
        <v>1003</v>
      </c>
      <c r="W1811" s="841">
        <v>247</v>
      </c>
      <c r="X1811" s="841"/>
    </row>
    <row r="1812" spans="1:24" ht="12.75" customHeight="1">
      <c r="A1812" s="841">
        <v>6666</v>
      </c>
      <c r="B1812" s="841">
        <v>2809</v>
      </c>
      <c r="C1812" s="841" t="s">
        <v>1701</v>
      </c>
      <c r="D1812" s="841" t="s">
        <v>1688</v>
      </c>
      <c r="E1812" s="841">
        <v>45569</v>
      </c>
      <c r="F1812" s="841" t="s">
        <v>102</v>
      </c>
      <c r="G1812" s="841" t="s">
        <v>2992</v>
      </c>
      <c r="H1812" s="832" t="s">
        <v>2923</v>
      </c>
      <c r="I1812" s="841"/>
      <c r="J1812" s="841" t="s">
        <v>730</v>
      </c>
      <c r="K1812" s="841">
        <v>40</v>
      </c>
      <c r="L1812" s="841" t="s">
        <v>1691</v>
      </c>
      <c r="M1812" s="841">
        <v>0</v>
      </c>
      <c r="N1812" s="841" t="s">
        <v>732</v>
      </c>
      <c r="O1812" s="841">
        <v>94980</v>
      </c>
      <c r="P1812" s="841">
        <v>94980</v>
      </c>
      <c r="Q1812" s="841">
        <v>9180</v>
      </c>
      <c r="R1812" s="841">
        <v>8350</v>
      </c>
      <c r="S1812" s="841"/>
      <c r="T1812" s="841"/>
      <c r="U1812" s="841"/>
      <c r="V1812" s="841" t="s">
        <v>1003</v>
      </c>
      <c r="W1812" s="841">
        <v>247</v>
      </c>
      <c r="X1812" s="841"/>
    </row>
    <row r="1813" spans="1:24" ht="12.75" customHeight="1">
      <c r="A1813" s="841">
        <v>6666</v>
      </c>
      <c r="B1813" s="841">
        <v>2809</v>
      </c>
      <c r="C1813" s="841" t="s">
        <v>1701</v>
      </c>
      <c r="D1813" s="841" t="s">
        <v>1688</v>
      </c>
      <c r="E1813" s="841">
        <v>45571</v>
      </c>
      <c r="F1813" s="841" t="s">
        <v>102</v>
      </c>
      <c r="G1813" s="841" t="s">
        <v>2993</v>
      </c>
      <c r="H1813" s="832" t="s">
        <v>2923</v>
      </c>
      <c r="I1813" s="841"/>
      <c r="J1813" s="841" t="s">
        <v>730</v>
      </c>
      <c r="K1813" s="841">
        <v>10</v>
      </c>
      <c r="L1813" s="841" t="s">
        <v>1691</v>
      </c>
      <c r="M1813" s="841">
        <v>0</v>
      </c>
      <c r="N1813" s="841" t="s">
        <v>732</v>
      </c>
      <c r="O1813" s="841">
        <v>94980</v>
      </c>
      <c r="P1813" s="841">
        <v>94980</v>
      </c>
      <c r="Q1813" s="841">
        <v>9180</v>
      </c>
      <c r="R1813" s="841">
        <v>8350</v>
      </c>
      <c r="S1813" s="841"/>
      <c r="T1813" s="841"/>
      <c r="U1813" s="841"/>
      <c r="V1813" s="841" t="s">
        <v>1003</v>
      </c>
      <c r="W1813" s="841">
        <v>245</v>
      </c>
      <c r="X1813" s="841"/>
    </row>
    <row r="1814" spans="1:24" ht="12.75" customHeight="1">
      <c r="A1814" s="841">
        <v>6666</v>
      </c>
      <c r="B1814" s="841">
        <v>2809</v>
      </c>
      <c r="C1814" s="841" t="s">
        <v>1701</v>
      </c>
      <c r="D1814" s="841" t="s">
        <v>1688</v>
      </c>
      <c r="E1814" s="841">
        <v>45572</v>
      </c>
      <c r="F1814" s="841" t="s">
        <v>102</v>
      </c>
      <c r="G1814" s="841" t="s">
        <v>2994</v>
      </c>
      <c r="H1814" s="832" t="s">
        <v>2852</v>
      </c>
      <c r="I1814" s="841"/>
      <c r="J1814" s="841" t="s">
        <v>730</v>
      </c>
      <c r="K1814" s="841">
        <v>40</v>
      </c>
      <c r="L1814" s="841" t="s">
        <v>731</v>
      </c>
      <c r="M1814" s="841">
        <v>43600</v>
      </c>
      <c r="N1814" s="841" t="s">
        <v>732</v>
      </c>
      <c r="O1814" s="841">
        <v>94980</v>
      </c>
      <c r="P1814" s="841">
        <v>51380</v>
      </c>
      <c r="Q1814" s="841">
        <v>9180</v>
      </c>
      <c r="R1814" s="841">
        <v>8350</v>
      </c>
      <c r="S1814" s="841"/>
      <c r="T1814" s="841"/>
      <c r="U1814" s="841"/>
      <c r="V1814" s="841" t="s">
        <v>1003</v>
      </c>
      <c r="W1814" s="841">
        <v>354</v>
      </c>
      <c r="X1814" s="841"/>
    </row>
    <row r="1815" spans="1:24" ht="12.75" customHeight="1">
      <c r="A1815" s="841">
        <v>6666</v>
      </c>
      <c r="B1815" s="841">
        <v>2809</v>
      </c>
      <c r="C1815" s="841" t="s">
        <v>1701</v>
      </c>
      <c r="D1815" s="841" t="s">
        <v>1688</v>
      </c>
      <c r="E1815" s="841">
        <v>45573</v>
      </c>
      <c r="F1815" s="841" t="s">
        <v>102</v>
      </c>
      <c r="G1815" s="841" t="s">
        <v>2995</v>
      </c>
      <c r="H1815" s="832" t="s">
        <v>2852</v>
      </c>
      <c r="I1815" s="841"/>
      <c r="J1815" s="841" t="s">
        <v>730</v>
      </c>
      <c r="K1815" s="841">
        <v>40</v>
      </c>
      <c r="L1815" s="841" t="s">
        <v>731</v>
      </c>
      <c r="M1815" s="841">
        <v>43600</v>
      </c>
      <c r="N1815" s="841" t="s">
        <v>732</v>
      </c>
      <c r="O1815" s="841">
        <v>94980</v>
      </c>
      <c r="P1815" s="841">
        <v>51380</v>
      </c>
      <c r="Q1815" s="841">
        <v>9180</v>
      </c>
      <c r="R1815" s="841">
        <v>8350</v>
      </c>
      <c r="S1815" s="841"/>
      <c r="T1815" s="841"/>
      <c r="U1815" s="841"/>
      <c r="V1815" s="841" t="s">
        <v>1003</v>
      </c>
      <c r="W1815" s="841">
        <v>354</v>
      </c>
      <c r="X1815" s="841"/>
    </row>
    <row r="1816" spans="1:24" ht="12.75" customHeight="1">
      <c r="A1816" s="841">
        <v>6666</v>
      </c>
      <c r="B1816" s="841">
        <v>2809</v>
      </c>
      <c r="C1816" s="841" t="s">
        <v>1701</v>
      </c>
      <c r="D1816" s="841" t="s">
        <v>1688</v>
      </c>
      <c r="E1816" s="841">
        <v>45574</v>
      </c>
      <c r="F1816" s="841" t="s">
        <v>102</v>
      </c>
      <c r="G1816" s="841" t="s">
        <v>2996</v>
      </c>
      <c r="H1816" s="832" t="s">
        <v>2852</v>
      </c>
      <c r="I1816" s="841"/>
      <c r="J1816" s="841" t="s">
        <v>730</v>
      </c>
      <c r="K1816" s="841">
        <v>40</v>
      </c>
      <c r="L1816" s="841" t="s">
        <v>731</v>
      </c>
      <c r="M1816" s="841">
        <v>43600</v>
      </c>
      <c r="N1816" s="841" t="s">
        <v>732</v>
      </c>
      <c r="O1816" s="841">
        <v>94980</v>
      </c>
      <c r="P1816" s="841">
        <v>51380</v>
      </c>
      <c r="Q1816" s="841">
        <v>9180</v>
      </c>
      <c r="R1816" s="841">
        <v>8350</v>
      </c>
      <c r="S1816" s="841"/>
      <c r="T1816" s="841"/>
      <c r="U1816" s="841"/>
      <c r="V1816" s="841" t="s">
        <v>1003</v>
      </c>
      <c r="W1816" s="841">
        <v>354</v>
      </c>
      <c r="X1816" s="841"/>
    </row>
    <row r="1817" spans="1:24" ht="12.75" customHeight="1">
      <c r="A1817" s="841">
        <v>1605</v>
      </c>
      <c r="B1817" s="841">
        <v>2813</v>
      </c>
      <c r="C1817" s="841" t="s">
        <v>766</v>
      </c>
      <c r="D1817" s="841" t="s">
        <v>767</v>
      </c>
      <c r="E1817" s="841">
        <v>45575</v>
      </c>
      <c r="F1817" s="841" t="s">
        <v>102</v>
      </c>
      <c r="G1817" s="841" t="s">
        <v>2997</v>
      </c>
      <c r="H1817" s="832" t="s">
        <v>2570</v>
      </c>
      <c r="I1817" s="841"/>
      <c r="J1817" s="841" t="s">
        <v>730</v>
      </c>
      <c r="K1817" s="841">
        <v>5</v>
      </c>
      <c r="L1817" s="841" t="s">
        <v>731</v>
      </c>
      <c r="M1817" s="841">
        <v>43600</v>
      </c>
      <c r="N1817" s="841" t="s">
        <v>769</v>
      </c>
      <c r="O1817" s="841">
        <v>101540</v>
      </c>
      <c r="P1817" s="841">
        <v>57940</v>
      </c>
      <c r="Q1817" s="841">
        <v>17610</v>
      </c>
      <c r="R1817" s="841">
        <v>17000</v>
      </c>
      <c r="S1817" s="841"/>
      <c r="T1817" s="841"/>
      <c r="U1817" s="841"/>
      <c r="V1817" s="841" t="s">
        <v>1003</v>
      </c>
      <c r="W1817" s="841">
        <v>3</v>
      </c>
      <c r="X1817" s="841"/>
    </row>
    <row r="1818" spans="1:24" ht="12.75" customHeight="1">
      <c r="A1818" s="841">
        <v>1380</v>
      </c>
      <c r="B1818" s="841">
        <v>2839</v>
      </c>
      <c r="C1818" s="841" t="s">
        <v>1429</v>
      </c>
      <c r="D1818" s="841" t="s">
        <v>946</v>
      </c>
      <c r="E1818" s="841">
        <v>45578</v>
      </c>
      <c r="F1818" s="841" t="s">
        <v>102</v>
      </c>
      <c r="G1818" s="841" t="s">
        <v>2998</v>
      </c>
      <c r="H1818" s="832" t="s">
        <v>2999</v>
      </c>
      <c r="I1818" s="841"/>
      <c r="J1818" s="841" t="s">
        <v>730</v>
      </c>
      <c r="K1818" s="841">
        <v>3</v>
      </c>
      <c r="L1818" s="841" t="s">
        <v>731</v>
      </c>
      <c r="M1818" s="841">
        <v>43600</v>
      </c>
      <c r="N1818" s="841" t="s">
        <v>732</v>
      </c>
      <c r="O1818" s="841">
        <v>94980</v>
      </c>
      <c r="P1818" s="841">
        <v>51380</v>
      </c>
      <c r="Q1818" s="841">
        <v>17610</v>
      </c>
      <c r="R1818" s="841">
        <v>17000</v>
      </c>
      <c r="S1818" s="841"/>
      <c r="T1818" s="841"/>
      <c r="U1818" s="841"/>
      <c r="V1818" s="841" t="s">
        <v>1003</v>
      </c>
      <c r="W1818" s="841">
        <v>4</v>
      </c>
      <c r="X1818" s="841"/>
    </row>
    <row r="1819" spans="1:24" ht="12.75" customHeight="1">
      <c r="A1819" s="841">
        <v>1912</v>
      </c>
      <c r="B1819" s="841">
        <v>2839</v>
      </c>
      <c r="C1819" s="841" t="s">
        <v>1429</v>
      </c>
      <c r="D1819" s="841" t="s">
        <v>923</v>
      </c>
      <c r="E1819" s="841">
        <v>45582</v>
      </c>
      <c r="F1819" s="841" t="s">
        <v>102</v>
      </c>
      <c r="G1819" s="841" t="s">
        <v>3000</v>
      </c>
      <c r="H1819" s="832" t="s">
        <v>3001</v>
      </c>
      <c r="I1819" s="841"/>
      <c r="J1819" s="841" t="s">
        <v>730</v>
      </c>
      <c r="K1819" s="841">
        <v>2</v>
      </c>
      <c r="L1819" s="841" t="s">
        <v>731</v>
      </c>
      <c r="M1819" s="841">
        <v>43600</v>
      </c>
      <c r="N1819" s="841" t="s">
        <v>732</v>
      </c>
      <c r="O1819" s="841">
        <v>94980</v>
      </c>
      <c r="P1819" s="841">
        <v>51380</v>
      </c>
      <c r="Q1819" s="841">
        <v>9180</v>
      </c>
      <c r="R1819" s="841">
        <v>8350</v>
      </c>
      <c r="S1819" s="841"/>
      <c r="T1819" s="841"/>
      <c r="U1819" s="841"/>
      <c r="V1819" s="841" t="s">
        <v>1003</v>
      </c>
      <c r="W1819" s="841">
        <v>4</v>
      </c>
      <c r="X1819" s="841"/>
    </row>
    <row r="1820" spans="1:24" ht="12.75" customHeight="1">
      <c r="A1820" s="841">
        <v>1912</v>
      </c>
      <c r="B1820" s="841">
        <v>2839</v>
      </c>
      <c r="C1820" s="841" t="s">
        <v>1429</v>
      </c>
      <c r="D1820" s="841" t="s">
        <v>923</v>
      </c>
      <c r="E1820" s="841">
        <v>45583</v>
      </c>
      <c r="F1820" s="841" t="s">
        <v>102</v>
      </c>
      <c r="G1820" s="841" t="s">
        <v>3002</v>
      </c>
      <c r="H1820" s="832" t="s">
        <v>3001</v>
      </c>
      <c r="I1820" s="841"/>
      <c r="J1820" s="841" t="s">
        <v>730</v>
      </c>
      <c r="K1820" s="841">
        <v>1</v>
      </c>
      <c r="L1820" s="841" t="s">
        <v>731</v>
      </c>
      <c r="M1820" s="841">
        <v>43600</v>
      </c>
      <c r="N1820" s="841" t="s">
        <v>732</v>
      </c>
      <c r="O1820" s="841">
        <v>94980</v>
      </c>
      <c r="P1820" s="841">
        <v>51380</v>
      </c>
      <c r="Q1820" s="841">
        <v>9180</v>
      </c>
      <c r="R1820" s="841">
        <v>8350</v>
      </c>
      <c r="S1820" s="841"/>
      <c r="T1820" s="841"/>
      <c r="U1820" s="841"/>
      <c r="V1820" s="841" t="s">
        <v>1003</v>
      </c>
      <c r="W1820" s="841">
        <v>2</v>
      </c>
      <c r="X1820" s="841"/>
    </row>
    <row r="1821" spans="1:24" ht="12.75" customHeight="1">
      <c r="A1821" s="841">
        <v>1912</v>
      </c>
      <c r="B1821" s="841">
        <v>2839</v>
      </c>
      <c r="C1821" s="841" t="s">
        <v>1429</v>
      </c>
      <c r="D1821" s="841" t="s">
        <v>923</v>
      </c>
      <c r="E1821" s="841">
        <v>45584</v>
      </c>
      <c r="F1821" s="841" t="s">
        <v>102</v>
      </c>
      <c r="G1821" s="841" t="s">
        <v>3003</v>
      </c>
      <c r="H1821" s="832" t="s">
        <v>3004</v>
      </c>
      <c r="I1821" s="841"/>
      <c r="J1821" s="841" t="s">
        <v>730</v>
      </c>
      <c r="K1821" s="841">
        <v>2</v>
      </c>
      <c r="L1821" s="841" t="s">
        <v>731</v>
      </c>
      <c r="M1821" s="841">
        <v>43600</v>
      </c>
      <c r="N1821" s="841" t="s">
        <v>732</v>
      </c>
      <c r="O1821" s="841">
        <v>94980</v>
      </c>
      <c r="P1821" s="841">
        <v>51380</v>
      </c>
      <c r="Q1821" s="841">
        <v>9180</v>
      </c>
      <c r="R1821" s="841">
        <v>8350</v>
      </c>
      <c r="S1821" s="841"/>
      <c r="T1821" s="841"/>
      <c r="U1821" s="841"/>
      <c r="V1821" s="841" t="s">
        <v>1003</v>
      </c>
      <c r="W1821" s="841">
        <v>2</v>
      </c>
      <c r="X1821" s="841"/>
    </row>
    <row r="1822" spans="1:24" ht="12.75" customHeight="1">
      <c r="A1822" s="841">
        <v>1912</v>
      </c>
      <c r="B1822" s="841">
        <v>2839</v>
      </c>
      <c r="C1822" s="841" t="s">
        <v>1429</v>
      </c>
      <c r="D1822" s="841" t="s">
        <v>923</v>
      </c>
      <c r="E1822" s="841">
        <v>45585</v>
      </c>
      <c r="F1822" s="841" t="s">
        <v>102</v>
      </c>
      <c r="G1822" s="841" t="s">
        <v>3005</v>
      </c>
      <c r="H1822" s="832" t="s">
        <v>3001</v>
      </c>
      <c r="I1822" s="841"/>
      <c r="J1822" s="841" t="s">
        <v>730</v>
      </c>
      <c r="K1822" s="841">
        <v>1</v>
      </c>
      <c r="L1822" s="841" t="s">
        <v>731</v>
      </c>
      <c r="M1822" s="841">
        <v>43600</v>
      </c>
      <c r="N1822" s="841" t="s">
        <v>732</v>
      </c>
      <c r="O1822" s="841">
        <v>94980</v>
      </c>
      <c r="P1822" s="841">
        <v>51380</v>
      </c>
      <c r="Q1822" s="841">
        <v>9180</v>
      </c>
      <c r="R1822" s="841">
        <v>8350</v>
      </c>
      <c r="S1822" s="841"/>
      <c r="T1822" s="841"/>
      <c r="U1822" s="841"/>
      <c r="V1822" s="841" t="s">
        <v>1003</v>
      </c>
      <c r="W1822" s="841">
        <v>2</v>
      </c>
      <c r="X1822" s="841"/>
    </row>
    <row r="1823" spans="1:24" ht="12.75" customHeight="1">
      <c r="A1823" s="841">
        <v>1912</v>
      </c>
      <c r="B1823" s="841">
        <v>2839</v>
      </c>
      <c r="C1823" s="841" t="s">
        <v>1429</v>
      </c>
      <c r="D1823" s="841" t="s">
        <v>923</v>
      </c>
      <c r="E1823" s="841">
        <v>45586</v>
      </c>
      <c r="F1823" s="841" t="s">
        <v>102</v>
      </c>
      <c r="G1823" s="841" t="s">
        <v>3006</v>
      </c>
      <c r="H1823" s="832" t="s">
        <v>3001</v>
      </c>
      <c r="I1823" s="841"/>
      <c r="J1823" s="841" t="s">
        <v>730</v>
      </c>
      <c r="K1823" s="841">
        <v>2</v>
      </c>
      <c r="L1823" s="841" t="s">
        <v>731</v>
      </c>
      <c r="M1823" s="841">
        <v>43600</v>
      </c>
      <c r="N1823" s="841" t="s">
        <v>732</v>
      </c>
      <c r="O1823" s="841">
        <v>94980</v>
      </c>
      <c r="P1823" s="841">
        <v>51380</v>
      </c>
      <c r="Q1823" s="841">
        <v>9180</v>
      </c>
      <c r="R1823" s="841">
        <v>8350</v>
      </c>
      <c r="S1823" s="841"/>
      <c r="T1823" s="841"/>
      <c r="U1823" s="841"/>
      <c r="V1823" s="841" t="s">
        <v>1003</v>
      </c>
      <c r="W1823" s="841">
        <v>4</v>
      </c>
      <c r="X1823" s="841"/>
    </row>
    <row r="1824" spans="1:24" ht="12.75" customHeight="1">
      <c r="A1824" s="841">
        <v>1912</v>
      </c>
      <c r="B1824" s="841">
        <v>2839</v>
      </c>
      <c r="C1824" s="841" t="s">
        <v>1429</v>
      </c>
      <c r="D1824" s="841" t="s">
        <v>923</v>
      </c>
      <c r="E1824" s="841">
        <v>45587</v>
      </c>
      <c r="F1824" s="841" t="s">
        <v>102</v>
      </c>
      <c r="G1824" s="841" t="s">
        <v>3007</v>
      </c>
      <c r="H1824" s="832" t="s">
        <v>3001</v>
      </c>
      <c r="I1824" s="841"/>
      <c r="J1824" s="841" t="s">
        <v>730</v>
      </c>
      <c r="K1824" s="841">
        <v>1</v>
      </c>
      <c r="L1824" s="841" t="s">
        <v>731</v>
      </c>
      <c r="M1824" s="841">
        <v>43600</v>
      </c>
      <c r="N1824" s="841" t="s">
        <v>732</v>
      </c>
      <c r="O1824" s="841">
        <v>94980</v>
      </c>
      <c r="P1824" s="841">
        <v>51380</v>
      </c>
      <c r="Q1824" s="841">
        <v>9180</v>
      </c>
      <c r="R1824" s="841">
        <v>8350</v>
      </c>
      <c r="S1824" s="841"/>
      <c r="T1824" s="841"/>
      <c r="U1824" s="841"/>
      <c r="V1824" s="841" t="s">
        <v>1003</v>
      </c>
      <c r="W1824" s="841">
        <v>3</v>
      </c>
      <c r="X1824" s="841"/>
    </row>
    <row r="1825" spans="1:24" ht="12.75" customHeight="1">
      <c r="A1825" s="841">
        <v>1890</v>
      </c>
      <c r="B1825" s="841">
        <v>2840</v>
      </c>
      <c r="C1825" s="841" t="s">
        <v>726</v>
      </c>
      <c r="D1825" s="841" t="s">
        <v>946</v>
      </c>
      <c r="E1825" s="841">
        <v>45588</v>
      </c>
      <c r="F1825" s="841" t="s">
        <v>102</v>
      </c>
      <c r="G1825" s="841" t="s">
        <v>3008</v>
      </c>
      <c r="H1825" s="832" t="s">
        <v>3009</v>
      </c>
      <c r="I1825" s="841"/>
      <c r="J1825" s="841" t="s">
        <v>730</v>
      </c>
      <c r="K1825" s="841">
        <v>1</v>
      </c>
      <c r="L1825" s="841" t="s">
        <v>731</v>
      </c>
      <c r="M1825" s="841">
        <v>43600</v>
      </c>
      <c r="N1825" s="841" t="s">
        <v>732</v>
      </c>
      <c r="O1825" s="841">
        <v>94980</v>
      </c>
      <c r="P1825" s="841">
        <v>51380</v>
      </c>
      <c r="Q1825" s="841">
        <v>12420</v>
      </c>
      <c r="R1825" s="841">
        <v>12530</v>
      </c>
      <c r="S1825" s="841"/>
      <c r="T1825" s="841"/>
      <c r="U1825" s="841"/>
      <c r="V1825" s="841" t="s">
        <v>1003</v>
      </c>
      <c r="W1825" s="841">
        <v>14</v>
      </c>
      <c r="X1825" s="841"/>
    </row>
    <row r="1826" spans="1:24" ht="12.75" customHeight="1">
      <c r="A1826" s="841">
        <v>1625</v>
      </c>
      <c r="B1826" s="841">
        <v>2808</v>
      </c>
      <c r="C1826" s="841" t="s">
        <v>846</v>
      </c>
      <c r="D1826" s="841" t="s">
        <v>767</v>
      </c>
      <c r="E1826" s="841">
        <v>45589</v>
      </c>
      <c r="F1826" s="841" t="s">
        <v>102</v>
      </c>
      <c r="G1826" s="841" t="s">
        <v>3010</v>
      </c>
      <c r="H1826" s="832" t="s">
        <v>3011</v>
      </c>
      <c r="I1826" s="841"/>
      <c r="J1826" s="841" t="s">
        <v>730</v>
      </c>
      <c r="K1826" s="841">
        <v>2</v>
      </c>
      <c r="L1826" s="841" t="s">
        <v>731</v>
      </c>
      <c r="M1826" s="841">
        <v>43600</v>
      </c>
      <c r="N1826" s="841" t="s">
        <v>742</v>
      </c>
      <c r="O1826" s="841">
        <v>122380</v>
      </c>
      <c r="P1826" s="841">
        <v>78780</v>
      </c>
      <c r="Q1826" s="841">
        <v>17610</v>
      </c>
      <c r="R1826" s="841">
        <v>22610</v>
      </c>
      <c r="S1826" s="841"/>
      <c r="T1826" s="841"/>
      <c r="U1826" s="841"/>
      <c r="V1826" s="841" t="s">
        <v>1003</v>
      </c>
      <c r="W1826" s="841">
        <v>2</v>
      </c>
      <c r="X1826" s="841"/>
    </row>
    <row r="1827" spans="1:24" ht="12.75" customHeight="1">
      <c r="A1827" s="841">
        <v>1625</v>
      </c>
      <c r="B1827" s="841">
        <v>2808</v>
      </c>
      <c r="C1827" s="841" t="s">
        <v>846</v>
      </c>
      <c r="D1827" s="841" t="s">
        <v>767</v>
      </c>
      <c r="E1827" s="841">
        <v>45590</v>
      </c>
      <c r="F1827" s="841" t="s">
        <v>102</v>
      </c>
      <c r="G1827" s="841" t="s">
        <v>3012</v>
      </c>
      <c r="H1827" s="832" t="s">
        <v>3011</v>
      </c>
      <c r="I1827" s="841"/>
      <c r="J1827" s="841" t="s">
        <v>730</v>
      </c>
      <c r="K1827" s="841">
        <v>2</v>
      </c>
      <c r="L1827" s="841" t="s">
        <v>731</v>
      </c>
      <c r="M1827" s="841">
        <v>43600</v>
      </c>
      <c r="N1827" s="841" t="s">
        <v>742</v>
      </c>
      <c r="O1827" s="841">
        <v>122380</v>
      </c>
      <c r="P1827" s="841">
        <v>78780</v>
      </c>
      <c r="Q1827" s="841">
        <v>17610</v>
      </c>
      <c r="R1827" s="841">
        <v>22610</v>
      </c>
      <c r="S1827" s="841"/>
      <c r="T1827" s="841"/>
      <c r="U1827" s="841"/>
      <c r="V1827" s="841" t="s">
        <v>1003</v>
      </c>
      <c r="W1827" s="841">
        <v>2</v>
      </c>
      <c r="X1827" s="841"/>
    </row>
    <row r="1828" spans="1:24" ht="12.75" customHeight="1">
      <c r="A1828" s="841">
        <v>1625</v>
      </c>
      <c r="B1828" s="841">
        <v>2808</v>
      </c>
      <c r="C1828" s="841" t="s">
        <v>846</v>
      </c>
      <c r="D1828" s="841" t="s">
        <v>767</v>
      </c>
      <c r="E1828" s="841">
        <v>45591</v>
      </c>
      <c r="F1828" s="841" t="s">
        <v>102</v>
      </c>
      <c r="G1828" s="841" t="s">
        <v>3013</v>
      </c>
      <c r="H1828" s="832" t="s">
        <v>3011</v>
      </c>
      <c r="I1828" s="841"/>
      <c r="J1828" s="841" t="s">
        <v>730</v>
      </c>
      <c r="K1828" s="841">
        <v>2</v>
      </c>
      <c r="L1828" s="841" t="s">
        <v>731</v>
      </c>
      <c r="M1828" s="841">
        <v>43600</v>
      </c>
      <c r="N1828" s="841" t="s">
        <v>742</v>
      </c>
      <c r="O1828" s="841">
        <v>122380</v>
      </c>
      <c r="P1828" s="841">
        <v>78780</v>
      </c>
      <c r="Q1828" s="841">
        <v>17610</v>
      </c>
      <c r="R1828" s="841">
        <v>22610</v>
      </c>
      <c r="S1828" s="841"/>
      <c r="T1828" s="841"/>
      <c r="U1828" s="841"/>
      <c r="V1828" s="841" t="s">
        <v>1003</v>
      </c>
      <c r="W1828" s="841">
        <v>2</v>
      </c>
      <c r="X1828" s="841"/>
    </row>
    <row r="1829" spans="1:24" ht="12.75" customHeight="1">
      <c r="A1829" s="841">
        <v>1720</v>
      </c>
      <c r="B1829" s="841">
        <v>2841</v>
      </c>
      <c r="C1829" s="841" t="s">
        <v>735</v>
      </c>
      <c r="D1829" s="841" t="s">
        <v>727</v>
      </c>
      <c r="E1829" s="841">
        <v>45609</v>
      </c>
      <c r="F1829" s="841" t="s">
        <v>102</v>
      </c>
      <c r="G1829" s="841" t="s">
        <v>3014</v>
      </c>
      <c r="H1829" s="832" t="s">
        <v>3015</v>
      </c>
      <c r="I1829" s="841"/>
      <c r="J1829" s="841" t="s">
        <v>730</v>
      </c>
      <c r="K1829" s="841">
        <v>3</v>
      </c>
      <c r="L1829" s="841" t="s">
        <v>731</v>
      </c>
      <c r="M1829" s="841">
        <v>43600</v>
      </c>
      <c r="N1829" s="841" t="s">
        <v>732</v>
      </c>
      <c r="O1829" s="841">
        <v>94980</v>
      </c>
      <c r="P1829" s="841">
        <v>51380</v>
      </c>
      <c r="Q1829" s="841">
        <v>17610</v>
      </c>
      <c r="R1829" s="841">
        <v>29240</v>
      </c>
      <c r="S1829" s="841"/>
      <c r="T1829" s="841"/>
      <c r="U1829" s="841"/>
      <c r="V1829" s="841" t="s">
        <v>1003</v>
      </c>
      <c r="W1829" s="841">
        <v>3</v>
      </c>
      <c r="X1829" s="841"/>
    </row>
    <row r="1830" spans="1:24" ht="12.75" customHeight="1">
      <c r="A1830" s="841">
        <v>1720</v>
      </c>
      <c r="B1830" s="841">
        <v>2841</v>
      </c>
      <c r="C1830" s="841" t="s">
        <v>735</v>
      </c>
      <c r="D1830" s="841" t="s">
        <v>727</v>
      </c>
      <c r="E1830" s="841">
        <v>45615</v>
      </c>
      <c r="F1830" s="841" t="s">
        <v>102</v>
      </c>
      <c r="G1830" s="841" t="s">
        <v>3016</v>
      </c>
      <c r="H1830" s="832" t="s">
        <v>3015</v>
      </c>
      <c r="I1830" s="841"/>
      <c r="J1830" s="841" t="s">
        <v>730</v>
      </c>
      <c r="K1830" s="841">
        <v>2</v>
      </c>
      <c r="L1830" s="841" t="s">
        <v>731</v>
      </c>
      <c r="M1830" s="841">
        <v>43600</v>
      </c>
      <c r="N1830" s="841" t="s">
        <v>732</v>
      </c>
      <c r="O1830" s="841">
        <v>94980</v>
      </c>
      <c r="P1830" s="841">
        <v>51380</v>
      </c>
      <c r="Q1830" s="841">
        <v>17610</v>
      </c>
      <c r="R1830" s="841">
        <v>29240</v>
      </c>
      <c r="S1830" s="841"/>
      <c r="T1830" s="841"/>
      <c r="U1830" s="841"/>
      <c r="V1830" s="841" t="s">
        <v>1003</v>
      </c>
      <c r="W1830" s="841">
        <v>3</v>
      </c>
      <c r="X1830" s="841"/>
    </row>
    <row r="1831" spans="1:24" ht="12.75" customHeight="1">
      <c r="A1831" s="841">
        <v>1145</v>
      </c>
      <c r="B1831" s="841">
        <v>2840</v>
      </c>
      <c r="C1831" s="841" t="s">
        <v>726</v>
      </c>
      <c r="D1831" s="841" t="s">
        <v>775</v>
      </c>
      <c r="E1831" s="841">
        <v>45622</v>
      </c>
      <c r="F1831" s="841" t="s">
        <v>102</v>
      </c>
      <c r="G1831" s="841" t="s">
        <v>3017</v>
      </c>
      <c r="H1831" s="832" t="s">
        <v>3018</v>
      </c>
      <c r="I1831" s="841"/>
      <c r="J1831" s="841" t="s">
        <v>730</v>
      </c>
      <c r="K1831" s="841">
        <v>4</v>
      </c>
      <c r="L1831" s="841" t="s">
        <v>1116</v>
      </c>
      <c r="M1831" s="841">
        <v>43600</v>
      </c>
      <c r="N1831" s="841" t="s">
        <v>732</v>
      </c>
      <c r="O1831" s="841">
        <v>94980</v>
      </c>
      <c r="P1831" s="841">
        <v>51380</v>
      </c>
      <c r="Q1831" s="841">
        <v>17610</v>
      </c>
      <c r="R1831" s="841">
        <v>22610</v>
      </c>
      <c r="S1831" s="841"/>
      <c r="T1831" s="841"/>
      <c r="U1831" s="841"/>
      <c r="V1831" s="841" t="s">
        <v>1003</v>
      </c>
      <c r="W1831" s="841">
        <v>30</v>
      </c>
      <c r="X1831" s="841"/>
    </row>
    <row r="1832" spans="1:24" ht="12.75" customHeight="1">
      <c r="A1832" s="841">
        <v>1190</v>
      </c>
      <c r="B1832" s="841">
        <v>2823</v>
      </c>
      <c r="C1832" s="841" t="s">
        <v>856</v>
      </c>
      <c r="D1832" s="841" t="s">
        <v>740</v>
      </c>
      <c r="E1832" s="841">
        <v>45632</v>
      </c>
      <c r="F1832" s="841" t="s">
        <v>102</v>
      </c>
      <c r="G1832" s="841" t="s">
        <v>3019</v>
      </c>
      <c r="H1832" s="832" t="s">
        <v>2852</v>
      </c>
      <c r="I1832" s="841"/>
      <c r="J1832" s="841" t="s">
        <v>730</v>
      </c>
      <c r="K1832" s="841">
        <v>5</v>
      </c>
      <c r="L1832" s="841" t="s">
        <v>731</v>
      </c>
      <c r="M1832" s="841">
        <v>43600</v>
      </c>
      <c r="N1832" s="841" t="s">
        <v>747</v>
      </c>
      <c r="O1832" s="841">
        <v>109600</v>
      </c>
      <c r="P1832" s="841">
        <v>66000</v>
      </c>
      <c r="Q1832" s="841">
        <v>17610</v>
      </c>
      <c r="R1832" s="841">
        <v>22610</v>
      </c>
      <c r="S1832" s="841"/>
      <c r="T1832" s="841"/>
      <c r="U1832" s="841"/>
      <c r="V1832" s="841" t="s">
        <v>1003</v>
      </c>
      <c r="W1832" s="841">
        <v>2</v>
      </c>
      <c r="X1832" s="841"/>
    </row>
    <row r="1833" spans="1:24" ht="12.75" customHeight="1">
      <c r="A1833" s="841">
        <v>1110</v>
      </c>
      <c r="B1833" s="841">
        <v>2836</v>
      </c>
      <c r="C1833" s="841" t="s">
        <v>1030</v>
      </c>
      <c r="D1833" s="841" t="s">
        <v>1031</v>
      </c>
      <c r="E1833" s="841">
        <v>45635</v>
      </c>
      <c r="F1833" s="841" t="s">
        <v>102</v>
      </c>
      <c r="G1833" s="841" t="s">
        <v>3020</v>
      </c>
      <c r="H1833" s="832" t="s">
        <v>3021</v>
      </c>
      <c r="I1833" s="841"/>
      <c r="J1833" s="841" t="s">
        <v>730</v>
      </c>
      <c r="K1833" s="841">
        <v>10</v>
      </c>
      <c r="L1833" s="841" t="s">
        <v>731</v>
      </c>
      <c r="M1833" s="841">
        <v>43600</v>
      </c>
      <c r="N1833" s="841" t="s">
        <v>1034</v>
      </c>
      <c r="O1833" s="841">
        <v>210090</v>
      </c>
      <c r="P1833" s="841">
        <v>166490</v>
      </c>
      <c r="Q1833" s="841">
        <v>17610</v>
      </c>
      <c r="R1833" s="841">
        <v>22610</v>
      </c>
      <c r="S1833" s="841"/>
      <c r="T1833" s="841"/>
      <c r="U1833" s="841"/>
      <c r="V1833" s="841" t="s">
        <v>1003</v>
      </c>
      <c r="W1833" s="841">
        <v>2</v>
      </c>
      <c r="X1833" s="841"/>
    </row>
    <row r="1834" spans="1:24" ht="12.75" customHeight="1">
      <c r="A1834" s="841">
        <v>1380</v>
      </c>
      <c r="B1834" s="841">
        <v>2800</v>
      </c>
      <c r="C1834" s="841" t="s">
        <v>1468</v>
      </c>
      <c r="D1834" s="841" t="s">
        <v>946</v>
      </c>
      <c r="E1834" s="841">
        <v>45642</v>
      </c>
      <c r="F1834" s="841" t="s">
        <v>102</v>
      </c>
      <c r="G1834" s="841" t="s">
        <v>3022</v>
      </c>
      <c r="H1834" s="832" t="s">
        <v>3023</v>
      </c>
      <c r="I1834" s="841"/>
      <c r="J1834" s="841" t="s">
        <v>730</v>
      </c>
      <c r="K1834" s="841">
        <v>5</v>
      </c>
      <c r="L1834" s="841" t="s">
        <v>731</v>
      </c>
      <c r="M1834" s="841">
        <v>43600</v>
      </c>
      <c r="N1834" s="841" t="s">
        <v>747</v>
      </c>
      <c r="O1834" s="841">
        <v>109600</v>
      </c>
      <c r="P1834" s="841">
        <v>66000</v>
      </c>
      <c r="Q1834" s="841">
        <v>17610</v>
      </c>
      <c r="R1834" s="841">
        <v>17000</v>
      </c>
      <c r="S1834" s="841"/>
      <c r="T1834" s="841"/>
      <c r="U1834" s="841"/>
      <c r="V1834" s="841" t="s">
        <v>1003</v>
      </c>
      <c r="W1834" s="841">
        <v>3</v>
      </c>
      <c r="X1834" s="841"/>
    </row>
    <row r="1835" spans="1:24" ht="12.75" customHeight="1">
      <c r="A1835" s="841">
        <v>1125</v>
      </c>
      <c r="B1835" s="841">
        <v>2822</v>
      </c>
      <c r="C1835" s="841" t="s">
        <v>1414</v>
      </c>
      <c r="D1835" s="841" t="s">
        <v>1112</v>
      </c>
      <c r="E1835" s="841">
        <v>45643</v>
      </c>
      <c r="F1835" s="841" t="s">
        <v>102</v>
      </c>
      <c r="G1835" s="841" t="s">
        <v>3024</v>
      </c>
      <c r="H1835" s="832" t="s">
        <v>3025</v>
      </c>
      <c r="I1835" s="841"/>
      <c r="J1835" s="841" t="s">
        <v>730</v>
      </c>
      <c r="K1835" s="841">
        <v>15</v>
      </c>
      <c r="L1835" s="841" t="s">
        <v>731</v>
      </c>
      <c r="M1835" s="841">
        <v>43600</v>
      </c>
      <c r="N1835" s="841" t="s">
        <v>1391</v>
      </c>
      <c r="O1835" s="841">
        <v>283820</v>
      </c>
      <c r="P1835" s="841">
        <v>240220</v>
      </c>
      <c r="Q1835" s="841">
        <v>17610</v>
      </c>
      <c r="R1835" s="841">
        <v>22610</v>
      </c>
      <c r="S1835" s="841"/>
      <c r="T1835" s="841"/>
      <c r="U1835" s="841"/>
      <c r="V1835" s="841" t="s">
        <v>1003</v>
      </c>
      <c r="W1835" s="841">
        <v>2</v>
      </c>
      <c r="X1835" s="841"/>
    </row>
    <row r="1836" spans="1:24" ht="12.75" customHeight="1">
      <c r="A1836" s="841">
        <v>1560</v>
      </c>
      <c r="B1836" s="841">
        <v>2839</v>
      </c>
      <c r="C1836" s="841" t="s">
        <v>1429</v>
      </c>
      <c r="D1836" s="841" t="s">
        <v>1112</v>
      </c>
      <c r="E1836" s="841">
        <v>45644</v>
      </c>
      <c r="F1836" s="841" t="s">
        <v>102</v>
      </c>
      <c r="G1836" s="841" t="s">
        <v>3026</v>
      </c>
      <c r="H1836" s="832" t="s">
        <v>3021</v>
      </c>
      <c r="I1836" s="841"/>
      <c r="J1836" s="841" t="s">
        <v>730</v>
      </c>
      <c r="K1836" s="841">
        <v>2</v>
      </c>
      <c r="L1836" s="841" t="s">
        <v>731</v>
      </c>
      <c r="M1836" s="841">
        <v>43600</v>
      </c>
      <c r="N1836" s="841" t="s">
        <v>732</v>
      </c>
      <c r="O1836" s="841">
        <v>94980</v>
      </c>
      <c r="P1836" s="841">
        <v>51380</v>
      </c>
      <c r="Q1836" s="841">
        <v>17610</v>
      </c>
      <c r="R1836" s="841">
        <v>22610</v>
      </c>
      <c r="S1836" s="841"/>
      <c r="T1836" s="841"/>
      <c r="U1836" s="841"/>
      <c r="V1836" s="841" t="s">
        <v>1003</v>
      </c>
      <c r="W1836" s="841">
        <v>12</v>
      </c>
      <c r="X1836" s="841"/>
    </row>
    <row r="1837" spans="1:24" ht="12.75" customHeight="1">
      <c r="A1837" s="841">
        <v>1565</v>
      </c>
      <c r="B1837" s="841">
        <v>2839</v>
      </c>
      <c r="C1837" s="841" t="s">
        <v>1429</v>
      </c>
      <c r="D1837" s="841" t="s">
        <v>1112</v>
      </c>
      <c r="E1837" s="841">
        <v>45646</v>
      </c>
      <c r="F1837" s="841" t="s">
        <v>102</v>
      </c>
      <c r="G1837" s="841" t="s">
        <v>3027</v>
      </c>
      <c r="H1837" s="832" t="s">
        <v>3028</v>
      </c>
      <c r="I1837" s="841"/>
      <c r="J1837" s="841" t="s">
        <v>730</v>
      </c>
      <c r="K1837" s="841">
        <v>2</v>
      </c>
      <c r="L1837" s="841" t="s">
        <v>731</v>
      </c>
      <c r="M1837" s="841">
        <v>43600</v>
      </c>
      <c r="N1837" s="841" t="s">
        <v>732</v>
      </c>
      <c r="O1837" s="841">
        <v>94980</v>
      </c>
      <c r="P1837" s="841">
        <v>51380</v>
      </c>
      <c r="Q1837" s="841">
        <v>17610</v>
      </c>
      <c r="R1837" s="841">
        <v>22610</v>
      </c>
      <c r="S1837" s="841"/>
      <c r="T1837" s="841"/>
      <c r="U1837" s="841"/>
      <c r="V1837" s="841" t="s">
        <v>1003</v>
      </c>
      <c r="W1837" s="841">
        <v>4</v>
      </c>
      <c r="X1837" s="841"/>
    </row>
    <row r="1838" spans="1:24" ht="12.75" customHeight="1">
      <c r="A1838" s="841">
        <v>1565</v>
      </c>
      <c r="B1838" s="841">
        <v>2839</v>
      </c>
      <c r="C1838" s="841" t="s">
        <v>1429</v>
      </c>
      <c r="D1838" s="841" t="s">
        <v>1112</v>
      </c>
      <c r="E1838" s="841">
        <v>45647</v>
      </c>
      <c r="F1838" s="841" t="s">
        <v>102</v>
      </c>
      <c r="G1838" s="841" t="s">
        <v>3029</v>
      </c>
      <c r="H1838" s="832" t="s">
        <v>3028</v>
      </c>
      <c r="I1838" s="841"/>
      <c r="J1838" s="841" t="s">
        <v>730</v>
      </c>
      <c r="K1838" s="841">
        <v>2</v>
      </c>
      <c r="L1838" s="841" t="s">
        <v>731</v>
      </c>
      <c r="M1838" s="841">
        <v>43600</v>
      </c>
      <c r="N1838" s="841" t="s">
        <v>732</v>
      </c>
      <c r="O1838" s="841">
        <v>94980</v>
      </c>
      <c r="P1838" s="841">
        <v>51380</v>
      </c>
      <c r="Q1838" s="841">
        <v>17610</v>
      </c>
      <c r="R1838" s="841">
        <v>22610</v>
      </c>
      <c r="S1838" s="841"/>
      <c r="T1838" s="841"/>
      <c r="U1838" s="841"/>
      <c r="V1838" s="841" t="s">
        <v>1003</v>
      </c>
      <c r="W1838" s="841">
        <v>4</v>
      </c>
      <c r="X1838" s="841"/>
    </row>
    <row r="1839" spans="1:24" ht="12.75" customHeight="1">
      <c r="A1839" s="841">
        <v>1380</v>
      </c>
      <c r="B1839" s="841">
        <v>2839</v>
      </c>
      <c r="C1839" s="841" t="s">
        <v>1429</v>
      </c>
      <c r="D1839" s="841" t="s">
        <v>946</v>
      </c>
      <c r="E1839" s="841">
        <v>45651</v>
      </c>
      <c r="F1839" s="841" t="s">
        <v>102</v>
      </c>
      <c r="G1839" s="841" t="s">
        <v>3030</v>
      </c>
      <c r="H1839" s="832" t="s">
        <v>3031</v>
      </c>
      <c r="I1839" s="841"/>
      <c r="J1839" s="841" t="s">
        <v>730</v>
      </c>
      <c r="K1839" s="841">
        <v>1</v>
      </c>
      <c r="L1839" s="841" t="s">
        <v>731</v>
      </c>
      <c r="M1839" s="841">
        <v>43600</v>
      </c>
      <c r="N1839" s="841" t="s">
        <v>732</v>
      </c>
      <c r="O1839" s="841">
        <v>94980</v>
      </c>
      <c r="P1839" s="841">
        <v>51380</v>
      </c>
      <c r="Q1839" s="841">
        <v>17610</v>
      </c>
      <c r="R1839" s="841">
        <v>17000</v>
      </c>
      <c r="S1839" s="841"/>
      <c r="T1839" s="841"/>
      <c r="U1839" s="841"/>
      <c r="V1839" s="841" t="s">
        <v>1003</v>
      </c>
      <c r="W1839" s="841">
        <v>18</v>
      </c>
      <c r="X1839" s="841"/>
    </row>
    <row r="1840" spans="1:24" ht="12.75" customHeight="1">
      <c r="A1840" s="841">
        <v>1510</v>
      </c>
      <c r="B1840" s="841">
        <v>2842</v>
      </c>
      <c r="C1840" s="841" t="s">
        <v>2226</v>
      </c>
      <c r="D1840" s="841" t="s">
        <v>923</v>
      </c>
      <c r="E1840" s="841">
        <v>45659</v>
      </c>
      <c r="F1840" s="841" t="s">
        <v>102</v>
      </c>
      <c r="G1840" s="841" t="s">
        <v>3032</v>
      </c>
      <c r="H1840" s="832" t="s">
        <v>3033</v>
      </c>
      <c r="I1840" s="841"/>
      <c r="J1840" s="841" t="s">
        <v>730</v>
      </c>
      <c r="K1840" s="841">
        <v>2</v>
      </c>
      <c r="L1840" s="841" t="s">
        <v>731</v>
      </c>
      <c r="M1840" s="841">
        <v>43600</v>
      </c>
      <c r="N1840" s="841" t="s">
        <v>742</v>
      </c>
      <c r="O1840" s="841">
        <v>122380</v>
      </c>
      <c r="P1840" s="841">
        <v>78780</v>
      </c>
      <c r="Q1840" s="841">
        <v>17610</v>
      </c>
      <c r="R1840" s="841">
        <v>29240</v>
      </c>
      <c r="S1840" s="841"/>
      <c r="T1840" s="841"/>
      <c r="U1840" s="841"/>
      <c r="V1840" s="841" t="s">
        <v>1003</v>
      </c>
      <c r="W1840" s="841">
        <v>3</v>
      </c>
      <c r="X1840" s="841"/>
    </row>
    <row r="1841" spans="1:24" ht="12.75" customHeight="1">
      <c r="A1841" s="841">
        <v>1510</v>
      </c>
      <c r="B1841" s="841">
        <v>2842</v>
      </c>
      <c r="C1841" s="841" t="s">
        <v>2226</v>
      </c>
      <c r="D1841" s="841" t="s">
        <v>923</v>
      </c>
      <c r="E1841" s="841">
        <v>45661</v>
      </c>
      <c r="F1841" s="841" t="s">
        <v>102</v>
      </c>
      <c r="G1841" s="841" t="s">
        <v>3034</v>
      </c>
      <c r="H1841" s="832" t="s">
        <v>3033</v>
      </c>
      <c r="I1841" s="841"/>
      <c r="J1841" s="841" t="s">
        <v>730</v>
      </c>
      <c r="K1841" s="841">
        <v>2</v>
      </c>
      <c r="L1841" s="841" t="s">
        <v>731</v>
      </c>
      <c r="M1841" s="841">
        <v>43600</v>
      </c>
      <c r="N1841" s="841" t="s">
        <v>742</v>
      </c>
      <c r="O1841" s="841">
        <v>122380</v>
      </c>
      <c r="P1841" s="841">
        <v>78780</v>
      </c>
      <c r="Q1841" s="841">
        <v>17610</v>
      </c>
      <c r="R1841" s="841">
        <v>29240</v>
      </c>
      <c r="S1841" s="841"/>
      <c r="T1841" s="841"/>
      <c r="U1841" s="841"/>
      <c r="V1841" s="841" t="s">
        <v>1003</v>
      </c>
      <c r="W1841" s="841">
        <v>3</v>
      </c>
      <c r="X1841" s="841"/>
    </row>
    <row r="1842" spans="1:24" ht="12.75" customHeight="1">
      <c r="A1842" s="841">
        <v>1510</v>
      </c>
      <c r="B1842" s="841">
        <v>2842</v>
      </c>
      <c r="C1842" s="841" t="s">
        <v>2226</v>
      </c>
      <c r="D1842" s="841" t="s">
        <v>923</v>
      </c>
      <c r="E1842" s="841">
        <v>45662</v>
      </c>
      <c r="F1842" s="841" t="s">
        <v>102</v>
      </c>
      <c r="G1842" s="841" t="s">
        <v>3035</v>
      </c>
      <c r="H1842" s="832" t="s">
        <v>3033</v>
      </c>
      <c r="I1842" s="841"/>
      <c r="J1842" s="841" t="s">
        <v>730</v>
      </c>
      <c r="K1842" s="841">
        <v>1</v>
      </c>
      <c r="L1842" s="841" t="s">
        <v>731</v>
      </c>
      <c r="M1842" s="841">
        <v>43600</v>
      </c>
      <c r="N1842" s="841" t="s">
        <v>742</v>
      </c>
      <c r="O1842" s="841">
        <v>122380</v>
      </c>
      <c r="P1842" s="841">
        <v>78780</v>
      </c>
      <c r="Q1842" s="841">
        <v>17610</v>
      </c>
      <c r="R1842" s="841">
        <v>29240</v>
      </c>
      <c r="S1842" s="841"/>
      <c r="T1842" s="841"/>
      <c r="U1842" s="841"/>
      <c r="V1842" s="841" t="s">
        <v>1003</v>
      </c>
      <c r="W1842" s="841">
        <v>3</v>
      </c>
      <c r="X1842" s="841"/>
    </row>
    <row r="1843" spans="1:24" ht="12.75" customHeight="1">
      <c r="A1843" s="841">
        <v>2004</v>
      </c>
      <c r="B1843" s="841">
        <v>2840</v>
      </c>
      <c r="C1843" s="841" t="s">
        <v>726</v>
      </c>
      <c r="D1843" s="841" t="s">
        <v>919</v>
      </c>
      <c r="E1843" s="841">
        <v>45668</v>
      </c>
      <c r="F1843" s="841" t="s">
        <v>102</v>
      </c>
      <c r="G1843" s="841" t="s">
        <v>3036</v>
      </c>
      <c r="H1843" s="832" t="s">
        <v>3037</v>
      </c>
      <c r="I1843" s="841"/>
      <c r="J1843" s="841" t="s">
        <v>730</v>
      </c>
      <c r="K1843" s="841">
        <v>4</v>
      </c>
      <c r="L1843" s="841" t="s">
        <v>1077</v>
      </c>
      <c r="M1843" s="841">
        <v>0</v>
      </c>
      <c r="N1843" s="841" t="s">
        <v>732</v>
      </c>
      <c r="O1843" s="841">
        <v>94980</v>
      </c>
      <c r="P1843" s="841">
        <v>94980</v>
      </c>
      <c r="Q1843" s="841">
        <v>17610</v>
      </c>
      <c r="R1843" s="841">
        <v>22610</v>
      </c>
      <c r="S1843" s="841"/>
      <c r="T1843" s="841"/>
      <c r="U1843" s="841"/>
      <c r="V1843" s="841" t="s">
        <v>1003</v>
      </c>
      <c r="W1843" s="841">
        <v>5</v>
      </c>
      <c r="X1843" s="841"/>
    </row>
    <row r="1844" spans="1:24" ht="12.75" customHeight="1">
      <c r="A1844" s="841">
        <v>2004</v>
      </c>
      <c r="B1844" s="841">
        <v>2840</v>
      </c>
      <c r="C1844" s="841" t="s">
        <v>726</v>
      </c>
      <c r="D1844" s="841" t="s">
        <v>919</v>
      </c>
      <c r="E1844" s="841">
        <v>45673</v>
      </c>
      <c r="F1844" s="841" t="s">
        <v>102</v>
      </c>
      <c r="G1844" s="841" t="s">
        <v>3038</v>
      </c>
      <c r="H1844" s="832" t="s">
        <v>3039</v>
      </c>
      <c r="I1844" s="841"/>
      <c r="J1844" s="841" t="s">
        <v>730</v>
      </c>
      <c r="K1844" s="841">
        <v>5</v>
      </c>
      <c r="L1844" s="841" t="s">
        <v>1077</v>
      </c>
      <c r="M1844" s="841">
        <v>0</v>
      </c>
      <c r="N1844" s="841" t="s">
        <v>732</v>
      </c>
      <c r="O1844" s="841">
        <v>94980</v>
      </c>
      <c r="P1844" s="841">
        <v>94980</v>
      </c>
      <c r="Q1844" s="841">
        <v>17610</v>
      </c>
      <c r="R1844" s="841">
        <v>22610</v>
      </c>
      <c r="S1844" s="841"/>
      <c r="T1844" s="841"/>
      <c r="U1844" s="841"/>
      <c r="V1844" s="841" t="s">
        <v>1003</v>
      </c>
      <c r="W1844" s="841">
        <v>2</v>
      </c>
      <c r="X1844" s="841"/>
    </row>
    <row r="1845" spans="1:24" ht="12.75" customHeight="1">
      <c r="A1845" s="841">
        <v>1670</v>
      </c>
      <c r="B1845" s="841">
        <v>2841</v>
      </c>
      <c r="C1845" s="841" t="s">
        <v>735</v>
      </c>
      <c r="D1845" s="841" t="s">
        <v>727</v>
      </c>
      <c r="E1845" s="841">
        <v>45680</v>
      </c>
      <c r="F1845" s="841" t="s">
        <v>102</v>
      </c>
      <c r="G1845" s="841" t="s">
        <v>3040</v>
      </c>
      <c r="H1845" s="832" t="s">
        <v>3041</v>
      </c>
      <c r="I1845" s="841"/>
      <c r="J1845" s="841" t="s">
        <v>730</v>
      </c>
      <c r="K1845" s="841">
        <v>3</v>
      </c>
      <c r="L1845" s="841" t="s">
        <v>731</v>
      </c>
      <c r="M1845" s="841">
        <v>43600</v>
      </c>
      <c r="N1845" s="841" t="s">
        <v>732</v>
      </c>
      <c r="O1845" s="841">
        <v>94980</v>
      </c>
      <c r="P1845" s="841">
        <v>51380</v>
      </c>
      <c r="Q1845" s="841">
        <v>17610</v>
      </c>
      <c r="R1845" s="841">
        <v>41920</v>
      </c>
      <c r="S1845" s="841"/>
      <c r="T1845" s="841"/>
      <c r="U1845" s="841"/>
      <c r="V1845" s="841" t="s">
        <v>1003</v>
      </c>
      <c r="W1845" s="841">
        <v>3</v>
      </c>
      <c r="X1845" s="841"/>
    </row>
    <row r="1846" spans="1:24" ht="12.75" customHeight="1">
      <c r="A1846" s="841">
        <v>1230</v>
      </c>
      <c r="B1846" s="841">
        <v>2823</v>
      </c>
      <c r="C1846" s="841" t="s">
        <v>856</v>
      </c>
      <c r="D1846" s="841" t="s">
        <v>740</v>
      </c>
      <c r="E1846" s="841">
        <v>45691</v>
      </c>
      <c r="F1846" s="841" t="s">
        <v>102</v>
      </c>
      <c r="G1846" s="841" t="s">
        <v>3042</v>
      </c>
      <c r="H1846" s="832" t="s">
        <v>3043</v>
      </c>
      <c r="I1846" s="841"/>
      <c r="J1846" s="841" t="s">
        <v>730</v>
      </c>
      <c r="K1846" s="841">
        <v>3</v>
      </c>
      <c r="L1846" s="841" t="s">
        <v>731</v>
      </c>
      <c r="M1846" s="841">
        <v>43600</v>
      </c>
      <c r="N1846" s="841" t="s">
        <v>747</v>
      </c>
      <c r="O1846" s="841">
        <v>109600</v>
      </c>
      <c r="P1846" s="841">
        <v>66000</v>
      </c>
      <c r="Q1846" s="841">
        <v>17610</v>
      </c>
      <c r="R1846" s="841">
        <v>22610</v>
      </c>
      <c r="S1846" s="841"/>
      <c r="T1846" s="841"/>
      <c r="U1846" s="841"/>
      <c r="V1846" s="841" t="s">
        <v>1003</v>
      </c>
      <c r="W1846" s="841">
        <v>3</v>
      </c>
      <c r="X1846" s="841"/>
    </row>
    <row r="1847" spans="1:24" ht="12.75" customHeight="1">
      <c r="A1847" s="841">
        <v>1230</v>
      </c>
      <c r="B1847" s="841">
        <v>2805</v>
      </c>
      <c r="C1847" s="841" t="s">
        <v>1635</v>
      </c>
      <c r="D1847" s="841" t="s">
        <v>740</v>
      </c>
      <c r="E1847" s="841">
        <v>45696</v>
      </c>
      <c r="F1847" s="841" t="s">
        <v>102</v>
      </c>
      <c r="G1847" s="841" t="s">
        <v>3044</v>
      </c>
      <c r="H1847" s="832" t="s">
        <v>3043</v>
      </c>
      <c r="I1847" s="841"/>
      <c r="J1847" s="841" t="s">
        <v>730</v>
      </c>
      <c r="K1847" s="841">
        <v>3</v>
      </c>
      <c r="L1847" s="841" t="s">
        <v>731</v>
      </c>
      <c r="M1847" s="841">
        <v>43600</v>
      </c>
      <c r="N1847" s="841" t="s">
        <v>843</v>
      </c>
      <c r="O1847" s="841">
        <v>149210</v>
      </c>
      <c r="P1847" s="841">
        <v>105610</v>
      </c>
      <c r="Q1847" s="841">
        <v>17610</v>
      </c>
      <c r="R1847" s="841">
        <v>22610</v>
      </c>
      <c r="S1847" s="841"/>
      <c r="T1847" s="841"/>
      <c r="U1847" s="841"/>
      <c r="V1847" s="841" t="s">
        <v>1003</v>
      </c>
      <c r="W1847" s="841">
        <v>3</v>
      </c>
      <c r="X1847" s="841"/>
    </row>
    <row r="1848" spans="1:24" ht="12.75" customHeight="1">
      <c r="A1848" s="841">
        <v>3274</v>
      </c>
      <c r="B1848" s="841">
        <v>2840</v>
      </c>
      <c r="C1848" s="841" t="s">
        <v>726</v>
      </c>
      <c r="D1848" s="841" t="s">
        <v>740</v>
      </c>
      <c r="E1848" s="841">
        <v>45703</v>
      </c>
      <c r="F1848" s="841" t="s">
        <v>102</v>
      </c>
      <c r="G1848" s="841" t="s">
        <v>3045</v>
      </c>
      <c r="H1848" s="832" t="s">
        <v>3046</v>
      </c>
      <c r="I1848" s="841"/>
      <c r="J1848" s="841" t="s">
        <v>730</v>
      </c>
      <c r="K1848" s="841">
        <v>1</v>
      </c>
      <c r="L1848" s="841" t="s">
        <v>1168</v>
      </c>
      <c r="M1848" s="841">
        <v>43600</v>
      </c>
      <c r="N1848" s="841" t="s">
        <v>732</v>
      </c>
      <c r="O1848" s="841">
        <v>94980</v>
      </c>
      <c r="P1848" s="841">
        <v>51380</v>
      </c>
      <c r="Q1848" s="841">
        <v>12420</v>
      </c>
      <c r="R1848" s="841">
        <v>12530</v>
      </c>
      <c r="S1848" s="841"/>
      <c r="T1848" s="841"/>
      <c r="U1848" s="841"/>
      <c r="V1848" s="841" t="s">
        <v>1003</v>
      </c>
      <c r="W1848" s="841">
        <v>11</v>
      </c>
      <c r="X1848" s="841"/>
    </row>
    <row r="1849" spans="1:24" ht="12.75" customHeight="1">
      <c r="A1849" s="841">
        <v>3274</v>
      </c>
      <c r="B1849" s="841">
        <v>2840</v>
      </c>
      <c r="C1849" s="841" t="s">
        <v>726</v>
      </c>
      <c r="D1849" s="841" t="s">
        <v>740</v>
      </c>
      <c r="E1849" s="841">
        <v>45704</v>
      </c>
      <c r="F1849" s="841" t="s">
        <v>102</v>
      </c>
      <c r="G1849" s="841" t="s">
        <v>3047</v>
      </c>
      <c r="H1849" s="832" t="s">
        <v>3046</v>
      </c>
      <c r="I1849" s="832"/>
      <c r="J1849" s="841" t="s">
        <v>730</v>
      </c>
      <c r="K1849" s="841">
        <v>4</v>
      </c>
      <c r="L1849" s="841" t="s">
        <v>1168</v>
      </c>
      <c r="M1849" s="841">
        <v>43600</v>
      </c>
      <c r="N1849" s="841" t="s">
        <v>732</v>
      </c>
      <c r="O1849" s="841">
        <v>94980</v>
      </c>
      <c r="P1849" s="841">
        <v>51380</v>
      </c>
      <c r="Q1849" s="841">
        <v>12420</v>
      </c>
      <c r="R1849" s="841">
        <v>12530</v>
      </c>
      <c r="S1849" s="841"/>
      <c r="T1849" s="841"/>
      <c r="U1849" s="841"/>
      <c r="V1849" s="841" t="s">
        <v>1003</v>
      </c>
      <c r="W1849" s="841">
        <v>12</v>
      </c>
      <c r="X1849" s="841"/>
    </row>
    <row r="1850" spans="1:24" ht="12.75" customHeight="1">
      <c r="A1850" s="841">
        <v>1120</v>
      </c>
      <c r="B1850" s="841">
        <v>2824</v>
      </c>
      <c r="C1850" s="841" t="s">
        <v>1097</v>
      </c>
      <c r="D1850" s="841" t="s">
        <v>740</v>
      </c>
      <c r="E1850" s="841">
        <v>45711</v>
      </c>
      <c r="F1850" s="841" t="s">
        <v>102</v>
      </c>
      <c r="G1850" s="841" t="s">
        <v>3048</v>
      </c>
      <c r="H1850" s="832" t="s">
        <v>3049</v>
      </c>
      <c r="I1850" s="832"/>
      <c r="J1850" s="841" t="s">
        <v>730</v>
      </c>
      <c r="K1850" s="841">
        <v>5</v>
      </c>
      <c r="L1850" s="841" t="s">
        <v>731</v>
      </c>
      <c r="M1850" s="841">
        <v>43600</v>
      </c>
      <c r="N1850" s="841" t="s">
        <v>817</v>
      </c>
      <c r="O1850" s="841">
        <v>164010</v>
      </c>
      <c r="P1850" s="841">
        <v>120410</v>
      </c>
      <c r="Q1850" s="841">
        <v>17610</v>
      </c>
      <c r="R1850" s="841">
        <v>22610</v>
      </c>
      <c r="S1850" s="841"/>
      <c r="T1850" s="841"/>
      <c r="U1850" s="841"/>
      <c r="V1850" s="841" t="s">
        <v>1003</v>
      </c>
      <c r="W1850" s="841">
        <v>2</v>
      </c>
      <c r="X1850" s="841"/>
    </row>
    <row r="1851" spans="1:24" ht="12.75" customHeight="1">
      <c r="A1851" s="841">
        <v>1120</v>
      </c>
      <c r="B1851" s="841">
        <v>2824</v>
      </c>
      <c r="C1851" s="841" t="s">
        <v>1097</v>
      </c>
      <c r="D1851" s="841" t="s">
        <v>740</v>
      </c>
      <c r="E1851" s="841">
        <v>45712</v>
      </c>
      <c r="F1851" s="841" t="s">
        <v>102</v>
      </c>
      <c r="G1851" s="841" t="s">
        <v>3050</v>
      </c>
      <c r="H1851" s="832" t="s">
        <v>3049</v>
      </c>
      <c r="I1851" s="832"/>
      <c r="J1851" s="841" t="s">
        <v>730</v>
      </c>
      <c r="K1851" s="841">
        <v>5</v>
      </c>
      <c r="L1851" s="841" t="s">
        <v>731</v>
      </c>
      <c r="M1851" s="841">
        <v>43600</v>
      </c>
      <c r="N1851" s="841" t="s">
        <v>817</v>
      </c>
      <c r="O1851" s="841">
        <v>164010</v>
      </c>
      <c r="P1851" s="841">
        <v>120410</v>
      </c>
      <c r="Q1851" s="841">
        <v>17610</v>
      </c>
      <c r="R1851" s="841">
        <v>22610</v>
      </c>
      <c r="S1851" s="841"/>
      <c r="T1851" s="841"/>
      <c r="U1851" s="841"/>
      <c r="V1851" s="841" t="s">
        <v>1003</v>
      </c>
      <c r="W1851" s="841">
        <v>2</v>
      </c>
      <c r="X1851" s="841"/>
    </row>
    <row r="1852" spans="1:24" ht="12.75" customHeight="1">
      <c r="A1852" s="841">
        <v>1110</v>
      </c>
      <c r="B1852" s="841">
        <v>2823</v>
      </c>
      <c r="C1852" s="841" t="s">
        <v>856</v>
      </c>
      <c r="D1852" s="841" t="s">
        <v>740</v>
      </c>
      <c r="E1852" s="841">
        <v>45721</v>
      </c>
      <c r="F1852" s="841" t="s">
        <v>102</v>
      </c>
      <c r="G1852" s="841" t="s">
        <v>3051</v>
      </c>
      <c r="H1852" s="832" t="s">
        <v>3049</v>
      </c>
      <c r="I1852" s="841"/>
      <c r="J1852" s="841" t="s">
        <v>730</v>
      </c>
      <c r="K1852" s="841">
        <v>5</v>
      </c>
      <c r="L1852" s="841" t="s">
        <v>731</v>
      </c>
      <c r="M1852" s="841">
        <v>43600</v>
      </c>
      <c r="N1852" s="841" t="s">
        <v>747</v>
      </c>
      <c r="O1852" s="841">
        <v>109600</v>
      </c>
      <c r="P1852" s="841">
        <v>66000</v>
      </c>
      <c r="Q1852" s="841">
        <v>17610</v>
      </c>
      <c r="R1852" s="841">
        <v>22610</v>
      </c>
      <c r="S1852" s="841"/>
      <c r="T1852" s="841"/>
      <c r="U1852" s="841"/>
      <c r="V1852" s="841" t="s">
        <v>1003</v>
      </c>
      <c r="W1852" s="841">
        <v>2</v>
      </c>
      <c r="X1852" s="841"/>
    </row>
    <row r="1853" spans="1:24" ht="12.75" customHeight="1">
      <c r="A1853" s="841">
        <v>1720</v>
      </c>
      <c r="B1853" s="841">
        <v>2840</v>
      </c>
      <c r="C1853" s="841" t="s">
        <v>726</v>
      </c>
      <c r="D1853" s="841" t="s">
        <v>727</v>
      </c>
      <c r="E1853" s="841">
        <v>45723</v>
      </c>
      <c r="F1853" s="841" t="s">
        <v>102</v>
      </c>
      <c r="G1853" s="841" t="s">
        <v>3052</v>
      </c>
      <c r="H1853" s="832" t="s">
        <v>2933</v>
      </c>
      <c r="I1853" s="841"/>
      <c r="J1853" s="841" t="s">
        <v>730</v>
      </c>
      <c r="K1853" s="841">
        <v>3</v>
      </c>
      <c r="L1853" s="841" t="s">
        <v>731</v>
      </c>
      <c r="M1853" s="841">
        <v>43600</v>
      </c>
      <c r="N1853" s="841" t="s">
        <v>732</v>
      </c>
      <c r="O1853" s="841">
        <v>94980</v>
      </c>
      <c r="P1853" s="841">
        <v>51380</v>
      </c>
      <c r="Q1853" s="841">
        <v>17610</v>
      </c>
      <c r="R1853" s="841">
        <v>29240</v>
      </c>
      <c r="S1853" s="841"/>
      <c r="T1853" s="841"/>
      <c r="U1853" s="841"/>
      <c r="V1853" s="841" t="s">
        <v>1003</v>
      </c>
      <c r="W1853" s="841">
        <v>2</v>
      </c>
      <c r="X1853" s="841"/>
    </row>
    <row r="1854" spans="1:24" ht="12.75" customHeight="1">
      <c r="A1854" s="841">
        <v>1380</v>
      </c>
      <c r="B1854" s="841">
        <v>2800</v>
      </c>
      <c r="C1854" s="841" t="s">
        <v>1468</v>
      </c>
      <c r="D1854" s="841" t="s">
        <v>946</v>
      </c>
      <c r="E1854" s="841">
        <v>45727</v>
      </c>
      <c r="F1854" s="841" t="s">
        <v>102</v>
      </c>
      <c r="G1854" s="841" t="s">
        <v>3053</v>
      </c>
      <c r="H1854" s="832" t="s">
        <v>3043</v>
      </c>
      <c r="I1854" s="841"/>
      <c r="J1854" s="841" t="s">
        <v>730</v>
      </c>
      <c r="K1854" s="841">
        <v>5</v>
      </c>
      <c r="L1854" s="841" t="s">
        <v>731</v>
      </c>
      <c r="M1854" s="841">
        <v>43600</v>
      </c>
      <c r="N1854" s="841" t="s">
        <v>747</v>
      </c>
      <c r="O1854" s="841">
        <v>109600</v>
      </c>
      <c r="P1854" s="841">
        <v>66000</v>
      </c>
      <c r="Q1854" s="841">
        <v>17610</v>
      </c>
      <c r="R1854" s="841">
        <v>17000</v>
      </c>
      <c r="S1854" s="841"/>
      <c r="T1854" s="841"/>
      <c r="U1854" s="841"/>
      <c r="V1854" s="841" t="s">
        <v>1003</v>
      </c>
      <c r="W1854" s="841">
        <v>3</v>
      </c>
      <c r="X1854" s="841"/>
    </row>
    <row r="1855" spans="1:24" ht="12.75" customHeight="1">
      <c r="A1855" s="841">
        <v>1590</v>
      </c>
      <c r="B1855" s="841">
        <v>2840</v>
      </c>
      <c r="C1855" s="841" t="s">
        <v>726</v>
      </c>
      <c r="D1855" s="841" t="s">
        <v>767</v>
      </c>
      <c r="E1855" s="841">
        <v>45728</v>
      </c>
      <c r="F1855" s="841" t="s">
        <v>102</v>
      </c>
      <c r="G1855" s="841" t="s">
        <v>3054</v>
      </c>
      <c r="H1855" s="832" t="s">
        <v>3043</v>
      </c>
      <c r="I1855" s="841"/>
      <c r="J1855" s="841" t="s">
        <v>730</v>
      </c>
      <c r="K1855" s="841">
        <v>15</v>
      </c>
      <c r="L1855" s="841" t="s">
        <v>731</v>
      </c>
      <c r="M1855" s="841">
        <v>43600</v>
      </c>
      <c r="N1855" s="841" t="s">
        <v>732</v>
      </c>
      <c r="O1855" s="841">
        <v>94980</v>
      </c>
      <c r="P1855" s="841">
        <v>51380</v>
      </c>
      <c r="Q1855" s="841">
        <v>25070</v>
      </c>
      <c r="R1855" s="841">
        <v>32260</v>
      </c>
      <c r="S1855" s="841"/>
      <c r="T1855" s="841"/>
      <c r="U1855" s="841"/>
      <c r="V1855" s="841" t="s">
        <v>1003</v>
      </c>
      <c r="W1855" s="841">
        <v>7</v>
      </c>
      <c r="X1855" s="841"/>
    </row>
    <row r="1856" spans="1:24" ht="12.75" customHeight="1">
      <c r="A1856" s="841">
        <v>1235</v>
      </c>
      <c r="B1856" s="841">
        <v>2824</v>
      </c>
      <c r="C1856" s="841" t="s">
        <v>1097</v>
      </c>
      <c r="D1856" s="841" t="s">
        <v>946</v>
      </c>
      <c r="E1856" s="841">
        <v>45734</v>
      </c>
      <c r="F1856" s="841" t="s">
        <v>102</v>
      </c>
      <c r="G1856" s="841" t="s">
        <v>3055</v>
      </c>
      <c r="H1856" s="832" t="s">
        <v>3056</v>
      </c>
      <c r="I1856" s="841"/>
      <c r="J1856" s="841" t="s">
        <v>730</v>
      </c>
      <c r="K1856" s="841">
        <v>1</v>
      </c>
      <c r="L1856" s="841" t="s">
        <v>731</v>
      </c>
      <c r="M1856" s="841">
        <v>43600</v>
      </c>
      <c r="N1856" s="841" t="s">
        <v>817</v>
      </c>
      <c r="O1856" s="841">
        <v>164010</v>
      </c>
      <c r="P1856" s="841">
        <v>120410</v>
      </c>
      <c r="Q1856" s="841">
        <v>21500</v>
      </c>
      <c r="R1856" s="841">
        <v>37020</v>
      </c>
      <c r="S1856" s="841"/>
      <c r="T1856" s="841"/>
      <c r="U1856" s="841"/>
      <c r="V1856" s="841" t="s">
        <v>1003</v>
      </c>
      <c r="W1856" s="841">
        <v>8</v>
      </c>
      <c r="X1856" s="841"/>
    </row>
    <row r="1857" spans="1:24" ht="12.75" customHeight="1">
      <c r="A1857" s="841">
        <v>1630</v>
      </c>
      <c r="B1857" s="841">
        <v>2835</v>
      </c>
      <c r="C1857" s="841" t="s">
        <v>906</v>
      </c>
      <c r="D1857" s="841" t="s">
        <v>767</v>
      </c>
      <c r="E1857" s="841">
        <v>45735</v>
      </c>
      <c r="F1857" s="841" t="s">
        <v>102</v>
      </c>
      <c r="G1857" s="841" t="s">
        <v>3057</v>
      </c>
      <c r="H1857" s="832" t="s">
        <v>3056</v>
      </c>
      <c r="I1857" s="841"/>
      <c r="J1857" s="841" t="s">
        <v>730</v>
      </c>
      <c r="K1857" s="841">
        <v>5</v>
      </c>
      <c r="L1857" s="841" t="s">
        <v>731</v>
      </c>
      <c r="M1857" s="841">
        <v>43600</v>
      </c>
      <c r="N1857" s="841" t="s">
        <v>908</v>
      </c>
      <c r="O1857" s="841">
        <v>176040</v>
      </c>
      <c r="P1857" s="841">
        <v>132440</v>
      </c>
      <c r="Q1857" s="841">
        <v>25070</v>
      </c>
      <c r="R1857" s="841">
        <v>32260</v>
      </c>
      <c r="S1857" s="841"/>
      <c r="T1857" s="841"/>
      <c r="U1857" s="841"/>
      <c r="V1857" s="841" t="s">
        <v>1003</v>
      </c>
      <c r="W1857" s="841">
        <v>2</v>
      </c>
      <c r="X1857" s="841"/>
    </row>
    <row r="1858" spans="1:24" ht="12.75" customHeight="1">
      <c r="A1858" s="841">
        <v>1380</v>
      </c>
      <c r="B1858" s="841">
        <v>2840</v>
      </c>
      <c r="C1858" s="841" t="s">
        <v>726</v>
      </c>
      <c r="D1858" s="841" t="s">
        <v>946</v>
      </c>
      <c r="E1858" s="841">
        <v>45736</v>
      </c>
      <c r="F1858" s="841" t="s">
        <v>102</v>
      </c>
      <c r="G1858" s="841" t="s">
        <v>3058</v>
      </c>
      <c r="H1858" s="832" t="s">
        <v>3056</v>
      </c>
      <c r="I1858" s="841"/>
      <c r="J1858" s="841" t="s">
        <v>730</v>
      </c>
      <c r="K1858" s="841">
        <v>3</v>
      </c>
      <c r="L1858" s="841" t="s">
        <v>731</v>
      </c>
      <c r="M1858" s="841">
        <v>43600</v>
      </c>
      <c r="N1858" s="841" t="s">
        <v>732</v>
      </c>
      <c r="O1858" s="841">
        <v>94980</v>
      </c>
      <c r="P1858" s="841">
        <v>51380</v>
      </c>
      <c r="Q1858" s="841">
        <v>17610</v>
      </c>
      <c r="R1858" s="841">
        <v>17000</v>
      </c>
      <c r="S1858" s="841"/>
      <c r="T1858" s="841"/>
      <c r="U1858" s="841"/>
      <c r="V1858" s="841" t="s">
        <v>1003</v>
      </c>
      <c r="W1858" s="841">
        <v>3</v>
      </c>
      <c r="X1858" s="841"/>
    </row>
    <row r="1859" spans="1:24" ht="12.75" customHeight="1">
      <c r="A1859" s="841">
        <v>3484</v>
      </c>
      <c r="B1859" s="841">
        <v>2839</v>
      </c>
      <c r="C1859" s="841" t="s">
        <v>1429</v>
      </c>
      <c r="D1859" s="841" t="s">
        <v>919</v>
      </c>
      <c r="E1859" s="841">
        <v>45746</v>
      </c>
      <c r="F1859" s="841" t="s">
        <v>102</v>
      </c>
      <c r="G1859" s="841" t="s">
        <v>3059</v>
      </c>
      <c r="H1859" s="832" t="s">
        <v>3060</v>
      </c>
      <c r="I1859" s="841"/>
      <c r="J1859" s="841" t="s">
        <v>730</v>
      </c>
      <c r="K1859" s="841">
        <v>2</v>
      </c>
      <c r="L1859" s="841" t="s">
        <v>1289</v>
      </c>
      <c r="M1859" s="841">
        <v>0</v>
      </c>
      <c r="N1859" s="841" t="s">
        <v>732</v>
      </c>
      <c r="O1859" s="841">
        <v>94980</v>
      </c>
      <c r="P1859" s="841">
        <v>94980</v>
      </c>
      <c r="Q1859" s="841">
        <v>12420</v>
      </c>
      <c r="R1859" s="841">
        <v>12530</v>
      </c>
      <c r="S1859" s="841"/>
      <c r="T1859" s="841"/>
      <c r="U1859" s="841"/>
      <c r="V1859" s="841" t="s">
        <v>1003</v>
      </c>
      <c r="W1859" s="841">
        <v>2</v>
      </c>
      <c r="X1859" s="841"/>
    </row>
    <row r="1860" spans="1:24" ht="12.75" customHeight="1">
      <c r="A1860" s="841">
        <v>3484</v>
      </c>
      <c r="B1860" s="841">
        <v>2839</v>
      </c>
      <c r="C1860" s="841" t="s">
        <v>1429</v>
      </c>
      <c r="D1860" s="841" t="s">
        <v>919</v>
      </c>
      <c r="E1860" s="841">
        <v>45747</v>
      </c>
      <c r="F1860" s="841" t="s">
        <v>102</v>
      </c>
      <c r="G1860" s="841" t="s">
        <v>3061</v>
      </c>
      <c r="H1860" s="832" t="s">
        <v>3062</v>
      </c>
      <c r="I1860" s="841"/>
      <c r="J1860" s="841" t="s">
        <v>730</v>
      </c>
      <c r="K1860" s="841">
        <v>10</v>
      </c>
      <c r="L1860" s="841" t="s">
        <v>1289</v>
      </c>
      <c r="M1860" s="841">
        <v>0</v>
      </c>
      <c r="N1860" s="841" t="s">
        <v>732</v>
      </c>
      <c r="O1860" s="841">
        <v>94980</v>
      </c>
      <c r="P1860" s="841">
        <v>94980</v>
      </c>
      <c r="Q1860" s="841">
        <v>12420</v>
      </c>
      <c r="R1860" s="841">
        <v>12530</v>
      </c>
      <c r="S1860" s="841"/>
      <c r="T1860" s="841"/>
      <c r="U1860" s="841"/>
      <c r="V1860" s="841" t="s">
        <v>1003</v>
      </c>
      <c r="W1860" s="841">
        <v>2</v>
      </c>
      <c r="X1860" s="841"/>
    </row>
    <row r="1861" spans="1:24" ht="12.75" customHeight="1">
      <c r="A1861" s="841">
        <v>1380</v>
      </c>
      <c r="B1861" s="841">
        <v>2800</v>
      </c>
      <c r="C1861" s="841" t="s">
        <v>1468</v>
      </c>
      <c r="D1861" s="841" t="s">
        <v>946</v>
      </c>
      <c r="E1861" s="841">
        <v>45775</v>
      </c>
      <c r="F1861" s="841" t="s">
        <v>102</v>
      </c>
      <c r="G1861" s="841" t="s">
        <v>3063</v>
      </c>
      <c r="H1861" s="832" t="s">
        <v>3064</v>
      </c>
      <c r="I1861" s="841"/>
      <c r="J1861" s="841" t="s">
        <v>730</v>
      </c>
      <c r="K1861" s="841">
        <v>5</v>
      </c>
      <c r="L1861" s="841" t="s">
        <v>731</v>
      </c>
      <c r="M1861" s="841">
        <v>43600</v>
      </c>
      <c r="N1861" s="841" t="s">
        <v>747</v>
      </c>
      <c r="O1861" s="841">
        <v>109600</v>
      </c>
      <c r="P1861" s="841">
        <v>66000</v>
      </c>
      <c r="Q1861" s="841">
        <v>17610</v>
      </c>
      <c r="R1861" s="841">
        <v>17000</v>
      </c>
      <c r="S1861" s="841"/>
      <c r="T1861" s="841"/>
      <c r="U1861" s="841"/>
      <c r="V1861" s="841" t="s">
        <v>1003</v>
      </c>
      <c r="W1861" s="841">
        <v>5</v>
      </c>
      <c r="X1861" s="841"/>
    </row>
    <row r="1862" spans="1:24" ht="12.75" customHeight="1">
      <c r="A1862" s="841">
        <v>1430</v>
      </c>
      <c r="B1862" s="841">
        <v>2840</v>
      </c>
      <c r="C1862" s="841" t="s">
        <v>726</v>
      </c>
      <c r="D1862" s="841" t="s">
        <v>1732</v>
      </c>
      <c r="E1862" s="841">
        <v>45779</v>
      </c>
      <c r="F1862" s="841" t="s">
        <v>102</v>
      </c>
      <c r="G1862" s="841" t="s">
        <v>3065</v>
      </c>
      <c r="H1862" s="832" t="s">
        <v>3066</v>
      </c>
      <c r="I1862" s="841"/>
      <c r="J1862" s="841" t="s">
        <v>730</v>
      </c>
      <c r="K1862" s="841">
        <v>3</v>
      </c>
      <c r="L1862" s="841" t="s">
        <v>731</v>
      </c>
      <c r="M1862" s="841">
        <v>43600</v>
      </c>
      <c r="N1862" s="841" t="s">
        <v>732</v>
      </c>
      <c r="O1862" s="841">
        <v>94980</v>
      </c>
      <c r="P1862" s="841">
        <v>51380</v>
      </c>
      <c r="Q1862" s="841">
        <v>17610</v>
      </c>
      <c r="R1862" s="841">
        <v>22610</v>
      </c>
      <c r="S1862" s="841"/>
      <c r="T1862" s="841"/>
      <c r="U1862" s="841"/>
      <c r="V1862" s="841" t="s">
        <v>1003</v>
      </c>
      <c r="W1862" s="841">
        <v>31</v>
      </c>
      <c r="X1862" s="841"/>
    </row>
    <row r="1863" spans="1:24" ht="12.75" customHeight="1">
      <c r="A1863" s="841">
        <v>1912</v>
      </c>
      <c r="B1863" s="841">
        <v>2840</v>
      </c>
      <c r="C1863" s="841" t="s">
        <v>726</v>
      </c>
      <c r="D1863" s="841" t="s">
        <v>923</v>
      </c>
      <c r="E1863" s="841">
        <v>45782</v>
      </c>
      <c r="F1863" s="841" t="s">
        <v>102</v>
      </c>
      <c r="G1863" s="841" t="s">
        <v>3067</v>
      </c>
      <c r="H1863" s="832" t="s">
        <v>3068</v>
      </c>
      <c r="I1863" s="841"/>
      <c r="J1863" s="841" t="s">
        <v>730</v>
      </c>
      <c r="K1863" s="841">
        <v>2</v>
      </c>
      <c r="L1863" s="841" t="s">
        <v>731</v>
      </c>
      <c r="M1863" s="841">
        <v>43600</v>
      </c>
      <c r="N1863" s="841" t="s">
        <v>732</v>
      </c>
      <c r="O1863" s="841">
        <v>94980</v>
      </c>
      <c r="P1863" s="841">
        <v>51380</v>
      </c>
      <c r="Q1863" s="841">
        <v>9180</v>
      </c>
      <c r="R1863" s="841">
        <v>8350</v>
      </c>
      <c r="S1863" s="841"/>
      <c r="T1863" s="841"/>
      <c r="U1863" s="841"/>
      <c r="V1863" s="841" t="s">
        <v>1003</v>
      </c>
      <c r="W1863" s="841">
        <v>3</v>
      </c>
      <c r="X1863" s="841"/>
    </row>
    <row r="1864" spans="1:24" ht="12.75" customHeight="1">
      <c r="A1864" s="841">
        <v>3484</v>
      </c>
      <c r="B1864" s="841">
        <v>2839</v>
      </c>
      <c r="C1864" s="841" t="s">
        <v>1429</v>
      </c>
      <c r="D1864" s="841" t="s">
        <v>919</v>
      </c>
      <c r="E1864" s="841">
        <v>45783</v>
      </c>
      <c r="F1864" s="841" t="s">
        <v>102</v>
      </c>
      <c r="G1864" s="841" t="s">
        <v>3069</v>
      </c>
      <c r="H1864" s="832" t="s">
        <v>3028</v>
      </c>
      <c r="I1864" s="841"/>
      <c r="J1864" s="841" t="s">
        <v>730</v>
      </c>
      <c r="K1864" s="841">
        <v>1</v>
      </c>
      <c r="L1864" s="841" t="s">
        <v>1077</v>
      </c>
      <c r="M1864" s="841">
        <v>0</v>
      </c>
      <c r="N1864" s="841" t="s">
        <v>732</v>
      </c>
      <c r="O1864" s="841">
        <v>94980</v>
      </c>
      <c r="P1864" s="841">
        <v>94980</v>
      </c>
      <c r="Q1864" s="841">
        <v>12420</v>
      </c>
      <c r="R1864" s="841">
        <v>12530</v>
      </c>
      <c r="S1864" s="841"/>
      <c r="T1864" s="841"/>
      <c r="U1864" s="841"/>
      <c r="V1864" s="841" t="s">
        <v>1003</v>
      </c>
      <c r="W1864" s="841">
        <v>6</v>
      </c>
      <c r="X1864" s="841"/>
    </row>
    <row r="1865" spans="1:24" ht="12.75" customHeight="1">
      <c r="A1865" s="841">
        <v>1380</v>
      </c>
      <c r="B1865" s="841">
        <v>2840</v>
      </c>
      <c r="C1865" s="841" t="s">
        <v>726</v>
      </c>
      <c r="D1865" s="841" t="s">
        <v>946</v>
      </c>
      <c r="E1865" s="841">
        <v>45786</v>
      </c>
      <c r="F1865" s="841" t="s">
        <v>102</v>
      </c>
      <c r="G1865" s="841" t="s">
        <v>3070</v>
      </c>
      <c r="H1865" s="832" t="s">
        <v>3071</v>
      </c>
      <c r="I1865" s="841"/>
      <c r="J1865" s="841" t="s">
        <v>730</v>
      </c>
      <c r="K1865" s="841">
        <v>5</v>
      </c>
      <c r="L1865" s="841" t="s">
        <v>731</v>
      </c>
      <c r="M1865" s="841">
        <v>43600</v>
      </c>
      <c r="N1865" s="841" t="s">
        <v>732</v>
      </c>
      <c r="O1865" s="841">
        <v>94980</v>
      </c>
      <c r="P1865" s="841">
        <v>51380</v>
      </c>
      <c r="Q1865" s="841">
        <v>17610</v>
      </c>
      <c r="R1865" s="841">
        <v>17000</v>
      </c>
      <c r="S1865" s="841"/>
      <c r="T1865" s="841"/>
      <c r="U1865" s="841"/>
      <c r="V1865" s="841" t="s">
        <v>1003</v>
      </c>
      <c r="W1865" s="841">
        <v>2</v>
      </c>
      <c r="X1865" s="841"/>
    </row>
    <row r="1866" spans="1:24" ht="12.75" customHeight="1">
      <c r="A1866" s="841">
        <v>1380</v>
      </c>
      <c r="B1866" s="841">
        <v>2800</v>
      </c>
      <c r="C1866" s="841" t="s">
        <v>1468</v>
      </c>
      <c r="D1866" s="841" t="s">
        <v>946</v>
      </c>
      <c r="E1866" s="841">
        <v>45816</v>
      </c>
      <c r="F1866" s="841" t="s">
        <v>102</v>
      </c>
      <c r="G1866" s="841" t="s">
        <v>3072</v>
      </c>
      <c r="H1866" s="832" t="s">
        <v>3073</v>
      </c>
      <c r="I1866" s="841"/>
      <c r="J1866" s="841" t="s">
        <v>730</v>
      </c>
      <c r="K1866" s="841">
        <v>3</v>
      </c>
      <c r="L1866" s="841" t="s">
        <v>731</v>
      </c>
      <c r="M1866" s="841">
        <v>43600</v>
      </c>
      <c r="N1866" s="841" t="s">
        <v>747</v>
      </c>
      <c r="O1866" s="841">
        <v>109600</v>
      </c>
      <c r="P1866" s="841">
        <v>66000</v>
      </c>
      <c r="Q1866" s="841">
        <v>17610</v>
      </c>
      <c r="R1866" s="841">
        <v>17000</v>
      </c>
      <c r="S1866" s="841"/>
      <c r="T1866" s="841"/>
      <c r="U1866" s="841"/>
      <c r="V1866" s="841" t="s">
        <v>1003</v>
      </c>
      <c r="W1866" s="841">
        <v>3</v>
      </c>
      <c r="X1866" s="841"/>
    </row>
    <row r="1867" spans="1:24" ht="12.75" customHeight="1">
      <c r="A1867" s="841">
        <v>1560</v>
      </c>
      <c r="B1867" s="841">
        <v>2814</v>
      </c>
      <c r="C1867" s="841" t="s">
        <v>1411</v>
      </c>
      <c r="D1867" s="841" t="s">
        <v>1112</v>
      </c>
      <c r="E1867" s="841">
        <v>45867</v>
      </c>
      <c r="F1867" s="841" t="s">
        <v>102</v>
      </c>
      <c r="G1867" s="841" t="s">
        <v>3074</v>
      </c>
      <c r="H1867" s="832" t="s">
        <v>3075</v>
      </c>
      <c r="I1867" s="841" t="s">
        <v>1115</v>
      </c>
      <c r="J1867" s="841" t="s">
        <v>730</v>
      </c>
      <c r="K1867" s="841">
        <v>3</v>
      </c>
      <c r="L1867" s="841" t="s">
        <v>731</v>
      </c>
      <c r="M1867" s="841">
        <v>43600</v>
      </c>
      <c r="N1867" s="841" t="s">
        <v>908</v>
      </c>
      <c r="O1867" s="841">
        <v>176040</v>
      </c>
      <c r="P1867" s="841">
        <v>132440</v>
      </c>
      <c r="Q1867" s="841">
        <v>17610</v>
      </c>
      <c r="R1867" s="841">
        <v>22610</v>
      </c>
      <c r="S1867" s="841"/>
      <c r="T1867" s="841"/>
      <c r="U1867" s="841"/>
      <c r="V1867" s="841" t="s">
        <v>1003</v>
      </c>
      <c r="W1867" s="841">
        <v>2</v>
      </c>
      <c r="X1867" s="841"/>
    </row>
    <row r="1868" spans="1:24" ht="12.75" customHeight="1">
      <c r="A1868" s="841">
        <v>1560</v>
      </c>
      <c r="B1868" s="841">
        <v>2814</v>
      </c>
      <c r="C1868" s="841" t="s">
        <v>1411</v>
      </c>
      <c r="D1868" s="841" t="s">
        <v>1112</v>
      </c>
      <c r="E1868" s="841">
        <v>45868</v>
      </c>
      <c r="F1868" s="841" t="s">
        <v>102</v>
      </c>
      <c r="G1868" s="841" t="s">
        <v>3076</v>
      </c>
      <c r="H1868" s="832" t="s">
        <v>3075</v>
      </c>
      <c r="I1868" s="841" t="s">
        <v>1115</v>
      </c>
      <c r="J1868" s="841" t="s">
        <v>730</v>
      </c>
      <c r="K1868" s="841">
        <v>2</v>
      </c>
      <c r="L1868" s="841" t="s">
        <v>731</v>
      </c>
      <c r="M1868" s="841">
        <v>43600</v>
      </c>
      <c r="N1868" s="841" t="s">
        <v>908</v>
      </c>
      <c r="O1868" s="841">
        <v>176040</v>
      </c>
      <c r="P1868" s="841">
        <v>132440</v>
      </c>
      <c r="Q1868" s="841">
        <v>17610</v>
      </c>
      <c r="R1868" s="841">
        <v>22610</v>
      </c>
      <c r="S1868" s="841"/>
      <c r="T1868" s="841"/>
      <c r="U1868" s="841"/>
      <c r="V1868" s="841" t="s">
        <v>1003</v>
      </c>
      <c r="W1868" s="841">
        <v>2</v>
      </c>
      <c r="X1868" s="841"/>
    </row>
    <row r="1869" spans="1:24" ht="12.75" customHeight="1">
      <c r="A1869" s="841">
        <v>1550</v>
      </c>
      <c r="B1869" s="841">
        <v>2840</v>
      </c>
      <c r="C1869" s="841" t="s">
        <v>726</v>
      </c>
      <c r="D1869" s="841" t="s">
        <v>1112</v>
      </c>
      <c r="E1869" s="841">
        <v>45870</v>
      </c>
      <c r="F1869" s="841" t="s">
        <v>102</v>
      </c>
      <c r="G1869" s="841" t="s">
        <v>2017</v>
      </c>
      <c r="H1869" s="832" t="s">
        <v>3077</v>
      </c>
      <c r="I1869" s="841" t="s">
        <v>1115</v>
      </c>
      <c r="J1869" s="841" t="s">
        <v>730</v>
      </c>
      <c r="K1869" s="841">
        <v>1</v>
      </c>
      <c r="L1869" s="841" t="s">
        <v>1116</v>
      </c>
      <c r="M1869" s="841">
        <v>43600</v>
      </c>
      <c r="N1869" s="841" t="s">
        <v>732</v>
      </c>
      <c r="O1869" s="841">
        <v>94980</v>
      </c>
      <c r="P1869" s="841">
        <v>51380</v>
      </c>
      <c r="Q1869" s="841">
        <v>17610</v>
      </c>
      <c r="R1869" s="841">
        <v>22610</v>
      </c>
      <c r="S1869" s="841"/>
      <c r="T1869" s="841"/>
      <c r="U1869" s="841"/>
      <c r="V1869" s="841" t="s">
        <v>1003</v>
      </c>
      <c r="W1869" s="841">
        <v>7</v>
      </c>
      <c r="X1869" s="841"/>
    </row>
    <row r="1870" spans="1:24" ht="12.75" customHeight="1">
      <c r="A1870" s="841">
        <v>1912</v>
      </c>
      <c r="B1870" s="841">
        <v>2840</v>
      </c>
      <c r="C1870" s="841" t="s">
        <v>726</v>
      </c>
      <c r="D1870" s="841" t="s">
        <v>923</v>
      </c>
      <c r="E1870" s="841">
        <v>45872</v>
      </c>
      <c r="F1870" s="841" t="s">
        <v>102</v>
      </c>
      <c r="G1870" s="841" t="s">
        <v>3078</v>
      </c>
      <c r="H1870" s="832" t="s">
        <v>2500</v>
      </c>
      <c r="I1870" s="841"/>
      <c r="J1870" s="841" t="s">
        <v>730</v>
      </c>
      <c r="K1870" s="841">
        <v>2</v>
      </c>
      <c r="L1870" s="841" t="s">
        <v>731</v>
      </c>
      <c r="M1870" s="841">
        <v>43600</v>
      </c>
      <c r="N1870" s="841" t="s">
        <v>732</v>
      </c>
      <c r="O1870" s="841">
        <v>94980</v>
      </c>
      <c r="P1870" s="841">
        <v>51380</v>
      </c>
      <c r="Q1870" s="841">
        <v>9180</v>
      </c>
      <c r="R1870" s="841">
        <v>8350</v>
      </c>
      <c r="S1870" s="841"/>
      <c r="T1870" s="841"/>
      <c r="U1870" s="841"/>
      <c r="V1870" s="841" t="s">
        <v>1003</v>
      </c>
      <c r="W1870" s="841">
        <v>2</v>
      </c>
      <c r="X1870" s="841"/>
    </row>
    <row r="1871" spans="1:24" ht="12.75" customHeight="1">
      <c r="A1871" s="841">
        <v>1110</v>
      </c>
      <c r="B1871" s="841">
        <v>2836</v>
      </c>
      <c r="C1871" s="841" t="s">
        <v>1030</v>
      </c>
      <c r="D1871" s="841" t="s">
        <v>1031</v>
      </c>
      <c r="E1871" s="841">
        <v>45875</v>
      </c>
      <c r="F1871" s="841" t="s">
        <v>102</v>
      </c>
      <c r="G1871" s="841" t="s">
        <v>3079</v>
      </c>
      <c r="H1871" s="832" t="s">
        <v>3080</v>
      </c>
      <c r="I1871" s="841"/>
      <c r="J1871" s="841" t="s">
        <v>730</v>
      </c>
      <c r="K1871" s="841">
        <v>5</v>
      </c>
      <c r="L1871" s="841" t="s">
        <v>731</v>
      </c>
      <c r="M1871" s="841">
        <v>43600</v>
      </c>
      <c r="N1871" s="841" t="s">
        <v>1034</v>
      </c>
      <c r="O1871" s="841">
        <v>210090</v>
      </c>
      <c r="P1871" s="841">
        <v>166490</v>
      </c>
      <c r="Q1871" s="841">
        <v>17610</v>
      </c>
      <c r="R1871" s="841">
        <v>22610</v>
      </c>
      <c r="S1871" s="841"/>
      <c r="T1871" s="841"/>
      <c r="U1871" s="841"/>
      <c r="V1871" s="841" t="s">
        <v>1003</v>
      </c>
      <c r="W1871" s="841">
        <v>2</v>
      </c>
      <c r="X1871" s="841"/>
    </row>
    <row r="1872" spans="1:24" ht="12.75" customHeight="1">
      <c r="A1872" s="841">
        <v>1625</v>
      </c>
      <c r="B1872" s="841">
        <v>2808</v>
      </c>
      <c r="C1872" s="841" t="s">
        <v>846</v>
      </c>
      <c r="D1872" s="841" t="s">
        <v>767</v>
      </c>
      <c r="E1872" s="841">
        <v>45883</v>
      </c>
      <c r="F1872" s="841" t="s">
        <v>102</v>
      </c>
      <c r="G1872" s="841" t="s">
        <v>3081</v>
      </c>
      <c r="H1872" s="832" t="s">
        <v>3082</v>
      </c>
      <c r="I1872" s="841"/>
      <c r="J1872" s="841" t="s">
        <v>730</v>
      </c>
      <c r="K1872" s="841">
        <v>2</v>
      </c>
      <c r="L1872" s="841" t="s">
        <v>731</v>
      </c>
      <c r="M1872" s="841">
        <v>43600</v>
      </c>
      <c r="N1872" s="841" t="s">
        <v>742</v>
      </c>
      <c r="O1872" s="841">
        <v>122380</v>
      </c>
      <c r="P1872" s="841">
        <v>78780</v>
      </c>
      <c r="Q1872" s="841">
        <v>17610</v>
      </c>
      <c r="R1872" s="841">
        <v>22610</v>
      </c>
      <c r="S1872" s="841"/>
      <c r="T1872" s="841"/>
      <c r="U1872" s="841"/>
      <c r="V1872" s="841" t="s">
        <v>1003</v>
      </c>
      <c r="W1872" s="841">
        <v>2</v>
      </c>
      <c r="X1872" s="841"/>
    </row>
    <row r="1873" spans="1:24" ht="12.75" customHeight="1">
      <c r="A1873" s="841">
        <v>1280</v>
      </c>
      <c r="B1873" s="841">
        <v>2826</v>
      </c>
      <c r="C1873" s="841" t="s">
        <v>824</v>
      </c>
      <c r="D1873" s="841" t="s">
        <v>740</v>
      </c>
      <c r="E1873" s="841">
        <v>45884</v>
      </c>
      <c r="F1873" s="841" t="s">
        <v>102</v>
      </c>
      <c r="G1873" s="841" t="s">
        <v>3083</v>
      </c>
      <c r="H1873" s="832" t="s">
        <v>3077</v>
      </c>
      <c r="I1873" s="841"/>
      <c r="J1873" s="841" t="s">
        <v>730</v>
      </c>
      <c r="K1873" s="841">
        <v>5</v>
      </c>
      <c r="L1873" s="841" t="s">
        <v>731</v>
      </c>
      <c r="M1873" s="841">
        <v>43600</v>
      </c>
      <c r="N1873" s="841" t="s">
        <v>747</v>
      </c>
      <c r="O1873" s="841">
        <v>109600</v>
      </c>
      <c r="P1873" s="841">
        <v>66000</v>
      </c>
      <c r="Q1873" s="841">
        <v>17610</v>
      </c>
      <c r="R1873" s="841">
        <v>22610</v>
      </c>
      <c r="S1873" s="841"/>
      <c r="T1873" s="841"/>
      <c r="U1873" s="841"/>
      <c r="V1873" s="841" t="s">
        <v>1003</v>
      </c>
      <c r="W1873" s="841">
        <v>1</v>
      </c>
      <c r="X1873" s="841"/>
    </row>
    <row r="1874" spans="1:24" ht="12.75" customHeight="1">
      <c r="A1874" s="841">
        <v>1350</v>
      </c>
      <c r="B1874" s="841">
        <v>2803</v>
      </c>
      <c r="C1874" s="841" t="s">
        <v>945</v>
      </c>
      <c r="D1874" s="841" t="s">
        <v>946</v>
      </c>
      <c r="E1874" s="841">
        <v>45888</v>
      </c>
      <c r="F1874" s="841" t="s">
        <v>102</v>
      </c>
      <c r="G1874" s="841" t="s">
        <v>3084</v>
      </c>
      <c r="H1874" s="832" t="s">
        <v>3085</v>
      </c>
      <c r="I1874" s="841"/>
      <c r="J1874" s="841" t="s">
        <v>730</v>
      </c>
      <c r="K1874" s="841">
        <v>1</v>
      </c>
      <c r="L1874" s="841" t="s">
        <v>731</v>
      </c>
      <c r="M1874" s="841">
        <v>43600</v>
      </c>
      <c r="N1874" s="841" t="s">
        <v>742</v>
      </c>
      <c r="O1874" s="841">
        <v>122380</v>
      </c>
      <c r="P1874" s="841">
        <v>78780</v>
      </c>
      <c r="Q1874" s="841">
        <v>17610</v>
      </c>
      <c r="R1874" s="841">
        <v>17000</v>
      </c>
      <c r="S1874" s="841"/>
      <c r="T1874" s="841"/>
      <c r="U1874" s="841"/>
      <c r="V1874" s="841" t="s">
        <v>1003</v>
      </c>
      <c r="W1874" s="841">
        <v>11</v>
      </c>
      <c r="X1874" s="841"/>
    </row>
    <row r="1875" spans="1:24" ht="12.75" customHeight="1">
      <c r="A1875" s="841">
        <v>1350</v>
      </c>
      <c r="B1875" s="841">
        <v>2803</v>
      </c>
      <c r="C1875" s="841" t="s">
        <v>945</v>
      </c>
      <c r="D1875" s="841" t="s">
        <v>946</v>
      </c>
      <c r="E1875" s="841">
        <v>45893</v>
      </c>
      <c r="F1875" s="841" t="s">
        <v>102</v>
      </c>
      <c r="G1875" s="841" t="s">
        <v>3086</v>
      </c>
      <c r="H1875" s="832" t="s">
        <v>3087</v>
      </c>
      <c r="I1875" s="841"/>
      <c r="J1875" s="841" t="s">
        <v>730</v>
      </c>
      <c r="K1875" s="841">
        <v>4</v>
      </c>
      <c r="L1875" s="841" t="s">
        <v>731</v>
      </c>
      <c r="M1875" s="841">
        <v>43600</v>
      </c>
      <c r="N1875" s="841" t="s">
        <v>742</v>
      </c>
      <c r="O1875" s="841">
        <v>122380</v>
      </c>
      <c r="P1875" s="841">
        <v>78780</v>
      </c>
      <c r="Q1875" s="841">
        <v>17610</v>
      </c>
      <c r="R1875" s="841">
        <v>17000</v>
      </c>
      <c r="S1875" s="841"/>
      <c r="T1875" s="841"/>
      <c r="U1875" s="841"/>
      <c r="V1875" s="841" t="s">
        <v>1003</v>
      </c>
      <c r="W1875" s="841">
        <v>4</v>
      </c>
      <c r="X1875" s="841"/>
    </row>
    <row r="1876" spans="1:24" ht="12.75" customHeight="1">
      <c r="A1876" s="841">
        <v>1420</v>
      </c>
      <c r="B1876" s="841">
        <v>2803</v>
      </c>
      <c r="C1876" s="841" t="s">
        <v>945</v>
      </c>
      <c r="D1876" s="841" t="s">
        <v>1732</v>
      </c>
      <c r="E1876" s="841">
        <v>45897</v>
      </c>
      <c r="F1876" s="841" t="s">
        <v>102</v>
      </c>
      <c r="G1876" s="841" t="s">
        <v>3088</v>
      </c>
      <c r="H1876" s="832" t="s">
        <v>2570</v>
      </c>
      <c r="I1876" s="841"/>
      <c r="J1876" s="841" t="s">
        <v>730</v>
      </c>
      <c r="K1876" s="841">
        <v>4</v>
      </c>
      <c r="L1876" s="841" t="s">
        <v>731</v>
      </c>
      <c r="M1876" s="841">
        <v>43600</v>
      </c>
      <c r="N1876" s="841" t="s">
        <v>742</v>
      </c>
      <c r="O1876" s="841">
        <v>122380</v>
      </c>
      <c r="P1876" s="841">
        <v>78780</v>
      </c>
      <c r="Q1876" s="841">
        <v>17610</v>
      </c>
      <c r="R1876" s="841">
        <v>22610</v>
      </c>
      <c r="S1876" s="841"/>
      <c r="T1876" s="841"/>
      <c r="U1876" s="841"/>
      <c r="V1876" s="841" t="s">
        <v>1003</v>
      </c>
      <c r="W1876" s="841">
        <v>2</v>
      </c>
      <c r="X1876" s="841"/>
    </row>
    <row r="1877" spans="1:24" ht="12.75" customHeight="1">
      <c r="A1877" s="841">
        <v>1235</v>
      </c>
      <c r="B1877" s="841">
        <v>2824</v>
      </c>
      <c r="C1877" s="841" t="s">
        <v>1097</v>
      </c>
      <c r="D1877" s="841" t="s">
        <v>946</v>
      </c>
      <c r="E1877" s="841">
        <v>45901</v>
      </c>
      <c r="F1877" s="841" t="s">
        <v>102</v>
      </c>
      <c r="G1877" s="841" t="s">
        <v>3089</v>
      </c>
      <c r="H1877" s="832" t="s">
        <v>3090</v>
      </c>
      <c r="I1877" s="841"/>
      <c r="J1877" s="841" t="s">
        <v>730</v>
      </c>
      <c r="K1877" s="841">
        <v>5</v>
      </c>
      <c r="L1877" s="841" t="s">
        <v>731</v>
      </c>
      <c r="M1877" s="841">
        <v>43600</v>
      </c>
      <c r="N1877" s="841" t="s">
        <v>817</v>
      </c>
      <c r="O1877" s="841">
        <v>164010</v>
      </c>
      <c r="P1877" s="841">
        <v>120410</v>
      </c>
      <c r="Q1877" s="841">
        <v>21500</v>
      </c>
      <c r="R1877" s="841">
        <v>37020</v>
      </c>
      <c r="S1877" s="841"/>
      <c r="T1877" s="841"/>
      <c r="U1877" s="841"/>
      <c r="V1877" s="841" t="s">
        <v>1003</v>
      </c>
      <c r="W1877" s="841">
        <v>1</v>
      </c>
      <c r="X1877" s="841"/>
    </row>
    <row r="1878" spans="1:24" ht="12.75" customHeight="1">
      <c r="A1878" s="841">
        <v>1715</v>
      </c>
      <c r="B1878" s="841">
        <v>2840</v>
      </c>
      <c r="C1878" s="841" t="s">
        <v>726</v>
      </c>
      <c r="D1878" s="841" t="s">
        <v>727</v>
      </c>
      <c r="E1878" s="841">
        <v>45902</v>
      </c>
      <c r="F1878" s="841" t="s">
        <v>102</v>
      </c>
      <c r="G1878" s="841" t="s">
        <v>3091</v>
      </c>
      <c r="H1878" s="832" t="s">
        <v>2725</v>
      </c>
      <c r="I1878" s="841"/>
      <c r="J1878" s="841" t="s">
        <v>730</v>
      </c>
      <c r="K1878" s="841">
        <v>5</v>
      </c>
      <c r="L1878" s="841" t="s">
        <v>731</v>
      </c>
      <c r="M1878" s="841">
        <v>43600</v>
      </c>
      <c r="N1878" s="841" t="s">
        <v>732</v>
      </c>
      <c r="O1878" s="841">
        <v>94980</v>
      </c>
      <c r="P1878" s="841">
        <v>51380</v>
      </c>
      <c r="Q1878" s="841">
        <v>17610</v>
      </c>
      <c r="R1878" s="841">
        <v>29240</v>
      </c>
      <c r="S1878" s="841"/>
      <c r="T1878" s="841"/>
      <c r="U1878" s="841"/>
      <c r="V1878" s="841" t="s">
        <v>1003</v>
      </c>
      <c r="W1878" s="841">
        <v>15</v>
      </c>
      <c r="X1878" s="841"/>
    </row>
    <row r="1879" spans="1:24" ht="12.75" customHeight="1">
      <c r="A1879" s="841">
        <v>1440</v>
      </c>
      <c r="B1879" s="841">
        <v>2840</v>
      </c>
      <c r="C1879" s="841" t="s">
        <v>726</v>
      </c>
      <c r="D1879" s="841" t="s">
        <v>1732</v>
      </c>
      <c r="E1879" s="841">
        <v>45903</v>
      </c>
      <c r="F1879" s="841" t="s">
        <v>102</v>
      </c>
      <c r="G1879" s="841" t="s">
        <v>3092</v>
      </c>
      <c r="H1879" s="832" t="s">
        <v>2570</v>
      </c>
      <c r="I1879" s="841"/>
      <c r="J1879" s="841" t="s">
        <v>730</v>
      </c>
      <c r="K1879" s="841">
        <v>3</v>
      </c>
      <c r="L1879" s="841" t="s">
        <v>731</v>
      </c>
      <c r="M1879" s="841">
        <v>43600</v>
      </c>
      <c r="N1879" s="841" t="s">
        <v>732</v>
      </c>
      <c r="O1879" s="841">
        <v>94980</v>
      </c>
      <c r="P1879" s="841">
        <v>51380</v>
      </c>
      <c r="Q1879" s="841">
        <v>25070</v>
      </c>
      <c r="R1879" s="841">
        <v>32260</v>
      </c>
      <c r="S1879" s="841"/>
      <c r="T1879" s="841"/>
      <c r="U1879" s="841"/>
      <c r="V1879" s="841" t="s">
        <v>1003</v>
      </c>
      <c r="W1879" s="841">
        <v>2</v>
      </c>
      <c r="X1879" s="841"/>
    </row>
    <row r="1880" spans="1:24" ht="12.75" customHeight="1">
      <c r="A1880" s="841">
        <v>1110</v>
      </c>
      <c r="B1880" s="841">
        <v>2836</v>
      </c>
      <c r="C1880" s="841" t="s">
        <v>1030</v>
      </c>
      <c r="D1880" s="841" t="s">
        <v>1031</v>
      </c>
      <c r="E1880" s="841">
        <v>45904</v>
      </c>
      <c r="F1880" s="841" t="s">
        <v>102</v>
      </c>
      <c r="G1880" s="841" t="s">
        <v>3093</v>
      </c>
      <c r="H1880" s="832" t="s">
        <v>3094</v>
      </c>
      <c r="I1880" s="841"/>
      <c r="J1880" s="841" t="s">
        <v>730</v>
      </c>
      <c r="K1880" s="841">
        <v>10</v>
      </c>
      <c r="L1880" s="841" t="s">
        <v>731</v>
      </c>
      <c r="M1880" s="841">
        <v>43600</v>
      </c>
      <c r="N1880" s="841" t="s">
        <v>1034</v>
      </c>
      <c r="O1880" s="841">
        <v>210090</v>
      </c>
      <c r="P1880" s="841">
        <v>166490</v>
      </c>
      <c r="Q1880" s="841">
        <v>17610</v>
      </c>
      <c r="R1880" s="841">
        <v>22610</v>
      </c>
      <c r="S1880" s="841"/>
      <c r="T1880" s="841"/>
      <c r="U1880" s="841"/>
      <c r="V1880" s="841" t="s">
        <v>1003</v>
      </c>
      <c r="W1880" s="841">
        <v>2</v>
      </c>
      <c r="X1880" s="841"/>
    </row>
    <row r="1881" spans="1:24" ht="12.75" customHeight="1">
      <c r="A1881" s="841">
        <v>1110</v>
      </c>
      <c r="B1881" s="841">
        <v>2836</v>
      </c>
      <c r="C1881" s="841" t="s">
        <v>1030</v>
      </c>
      <c r="D1881" s="841" t="s">
        <v>1031</v>
      </c>
      <c r="E1881" s="841">
        <v>45905</v>
      </c>
      <c r="F1881" s="841" t="s">
        <v>102</v>
      </c>
      <c r="G1881" s="841" t="s">
        <v>3095</v>
      </c>
      <c r="H1881" s="832" t="s">
        <v>3094</v>
      </c>
      <c r="I1881" s="841"/>
      <c r="J1881" s="841" t="s">
        <v>730</v>
      </c>
      <c r="K1881" s="841">
        <v>10</v>
      </c>
      <c r="L1881" s="841" t="s">
        <v>731</v>
      </c>
      <c r="M1881" s="841">
        <v>43600</v>
      </c>
      <c r="N1881" s="841" t="s">
        <v>1034</v>
      </c>
      <c r="O1881" s="841">
        <v>210090</v>
      </c>
      <c r="P1881" s="841">
        <v>166490</v>
      </c>
      <c r="Q1881" s="841">
        <v>17610</v>
      </c>
      <c r="R1881" s="841">
        <v>22610</v>
      </c>
      <c r="S1881" s="841"/>
      <c r="T1881" s="841"/>
      <c r="U1881" s="841"/>
      <c r="V1881" s="841" t="s">
        <v>1003</v>
      </c>
      <c r="W1881" s="841">
        <v>2</v>
      </c>
      <c r="X1881" s="841"/>
    </row>
    <row r="1882" spans="1:24" ht="12.75" customHeight="1">
      <c r="A1882" s="841">
        <v>1110</v>
      </c>
      <c r="B1882" s="841">
        <v>2819</v>
      </c>
      <c r="C1882" s="841" t="s">
        <v>1731</v>
      </c>
      <c r="D1882" s="841" t="s">
        <v>740</v>
      </c>
      <c r="E1882" s="841">
        <v>45908</v>
      </c>
      <c r="F1882" s="841" t="s">
        <v>102</v>
      </c>
      <c r="G1882" s="841" t="s">
        <v>3096</v>
      </c>
      <c r="H1882" s="832" t="s">
        <v>3097</v>
      </c>
      <c r="I1882" s="841"/>
      <c r="J1882" s="841" t="s">
        <v>730</v>
      </c>
      <c r="K1882" s="841">
        <v>15</v>
      </c>
      <c r="L1882" s="841" t="s">
        <v>731</v>
      </c>
      <c r="M1882" s="841">
        <v>43600</v>
      </c>
      <c r="N1882" s="841" t="s">
        <v>742</v>
      </c>
      <c r="O1882" s="841">
        <v>122380</v>
      </c>
      <c r="P1882" s="841">
        <v>78780</v>
      </c>
      <c r="Q1882" s="841">
        <v>17610</v>
      </c>
      <c r="R1882" s="841">
        <v>22610</v>
      </c>
      <c r="S1882" s="841"/>
      <c r="T1882" s="841"/>
      <c r="U1882" s="841"/>
      <c r="V1882" s="841" t="s">
        <v>1003</v>
      </c>
      <c r="W1882" s="841">
        <v>5</v>
      </c>
      <c r="X1882" s="841"/>
    </row>
    <row r="1883" spans="1:24" ht="12.75" customHeight="1">
      <c r="A1883" s="841">
        <v>3274</v>
      </c>
      <c r="B1883" s="841">
        <v>2840</v>
      </c>
      <c r="C1883" s="841" t="s">
        <v>726</v>
      </c>
      <c r="D1883" s="841" t="s">
        <v>923</v>
      </c>
      <c r="E1883" s="841">
        <v>45910</v>
      </c>
      <c r="F1883" s="841" t="s">
        <v>102</v>
      </c>
      <c r="G1883" s="841" t="s">
        <v>3098</v>
      </c>
      <c r="H1883" s="832" t="s">
        <v>3099</v>
      </c>
      <c r="I1883" s="841"/>
      <c r="J1883" s="841" t="s">
        <v>730</v>
      </c>
      <c r="K1883" s="841">
        <v>2</v>
      </c>
      <c r="L1883" s="841" t="s">
        <v>1168</v>
      </c>
      <c r="M1883" s="841">
        <v>43600</v>
      </c>
      <c r="N1883" s="841" t="s">
        <v>732</v>
      </c>
      <c r="O1883" s="841">
        <v>94980</v>
      </c>
      <c r="P1883" s="841">
        <v>51380</v>
      </c>
      <c r="Q1883" s="841">
        <v>12420</v>
      </c>
      <c r="R1883" s="841">
        <v>12530</v>
      </c>
      <c r="S1883" s="841"/>
      <c r="T1883" s="841"/>
      <c r="U1883" s="841"/>
      <c r="V1883" s="841" t="s">
        <v>1003</v>
      </c>
      <c r="W1883" s="841">
        <v>17</v>
      </c>
      <c r="X1883" s="841"/>
    </row>
    <row r="1884" spans="1:24" ht="12.75" customHeight="1">
      <c r="A1884" s="841">
        <v>1420</v>
      </c>
      <c r="B1884" s="841">
        <v>2819</v>
      </c>
      <c r="C1884" s="841" t="s">
        <v>1731</v>
      </c>
      <c r="D1884" s="841" t="s">
        <v>740</v>
      </c>
      <c r="E1884" s="841">
        <v>45911</v>
      </c>
      <c r="F1884" s="841" t="s">
        <v>102</v>
      </c>
      <c r="G1884" s="841" t="s">
        <v>3100</v>
      </c>
      <c r="H1884" s="832" t="s">
        <v>3097</v>
      </c>
      <c r="I1884" s="841"/>
      <c r="J1884" s="841" t="s">
        <v>730</v>
      </c>
      <c r="K1884" s="841">
        <v>10</v>
      </c>
      <c r="L1884" s="841" t="s">
        <v>731</v>
      </c>
      <c r="M1884" s="841">
        <v>43600</v>
      </c>
      <c r="N1884" s="841" t="s">
        <v>742</v>
      </c>
      <c r="O1884" s="841">
        <v>122380</v>
      </c>
      <c r="P1884" s="841">
        <v>78780</v>
      </c>
      <c r="Q1884" s="841">
        <v>17610</v>
      </c>
      <c r="R1884" s="841">
        <v>22610</v>
      </c>
      <c r="S1884" s="841"/>
      <c r="T1884" s="841"/>
      <c r="U1884" s="841"/>
      <c r="V1884" s="841" t="s">
        <v>1003</v>
      </c>
      <c r="W1884" s="841">
        <v>5</v>
      </c>
      <c r="X1884" s="841"/>
    </row>
    <row r="1885" spans="1:24" ht="12.75" customHeight="1">
      <c r="A1885" s="841">
        <v>1952</v>
      </c>
      <c r="B1885" s="841">
        <v>2840</v>
      </c>
      <c r="C1885" s="841" t="s">
        <v>726</v>
      </c>
      <c r="D1885" s="841" t="s">
        <v>923</v>
      </c>
      <c r="E1885" s="841">
        <v>45925</v>
      </c>
      <c r="F1885" s="841" t="s">
        <v>102</v>
      </c>
      <c r="G1885" s="841" t="s">
        <v>3101</v>
      </c>
      <c r="H1885" s="832" t="s">
        <v>2068</v>
      </c>
      <c r="I1885" s="841"/>
      <c r="J1885" s="841" t="s">
        <v>730</v>
      </c>
      <c r="K1885" s="841">
        <v>1</v>
      </c>
      <c r="L1885" s="841" t="s">
        <v>731</v>
      </c>
      <c r="M1885" s="841">
        <v>43600</v>
      </c>
      <c r="N1885" s="841" t="s">
        <v>732</v>
      </c>
      <c r="O1885" s="841">
        <v>94980</v>
      </c>
      <c r="P1885" s="841">
        <v>51380</v>
      </c>
      <c r="Q1885" s="841">
        <v>9180</v>
      </c>
      <c r="R1885" s="841">
        <v>8350</v>
      </c>
      <c r="S1885" s="841"/>
      <c r="T1885" s="841"/>
      <c r="U1885" s="841"/>
      <c r="V1885" s="841" t="s">
        <v>1003</v>
      </c>
      <c r="W1885" s="841">
        <v>3</v>
      </c>
      <c r="X1885" s="841"/>
    </row>
    <row r="1886" spans="1:24" ht="12.75" customHeight="1">
      <c r="A1886" s="841">
        <v>1625</v>
      </c>
      <c r="B1886" s="841">
        <v>2824</v>
      </c>
      <c r="C1886" s="841" t="s">
        <v>1097</v>
      </c>
      <c r="D1886" s="841" t="s">
        <v>767</v>
      </c>
      <c r="E1886" s="841">
        <v>45927</v>
      </c>
      <c r="F1886" s="841" t="s">
        <v>102</v>
      </c>
      <c r="G1886" s="841" t="s">
        <v>3102</v>
      </c>
      <c r="H1886" s="832" t="s">
        <v>3103</v>
      </c>
      <c r="I1886" s="841"/>
      <c r="J1886" s="841" t="s">
        <v>730</v>
      </c>
      <c r="K1886" s="841">
        <v>1</v>
      </c>
      <c r="L1886" s="841" t="s">
        <v>731</v>
      </c>
      <c r="M1886" s="841">
        <v>43600</v>
      </c>
      <c r="N1886" s="841" t="s">
        <v>817</v>
      </c>
      <c r="O1886" s="841">
        <v>164010</v>
      </c>
      <c r="P1886" s="841">
        <v>120410</v>
      </c>
      <c r="Q1886" s="841">
        <v>17610</v>
      </c>
      <c r="R1886" s="841">
        <v>22610</v>
      </c>
      <c r="S1886" s="841"/>
      <c r="T1886" s="841"/>
      <c r="U1886" s="841"/>
      <c r="V1886" s="841" t="s">
        <v>1003</v>
      </c>
      <c r="W1886" s="841">
        <v>4</v>
      </c>
      <c r="X1886" s="841"/>
    </row>
    <row r="1887" spans="1:24" ht="12.75" customHeight="1">
      <c r="A1887" s="841">
        <v>1630</v>
      </c>
      <c r="B1887" s="841">
        <v>2823</v>
      </c>
      <c r="C1887" s="841" t="s">
        <v>856</v>
      </c>
      <c r="D1887" s="841" t="s">
        <v>767</v>
      </c>
      <c r="E1887" s="841">
        <v>45930</v>
      </c>
      <c r="F1887" s="841" t="s">
        <v>102</v>
      </c>
      <c r="G1887" s="841" t="s">
        <v>3104</v>
      </c>
      <c r="H1887" s="832" t="s">
        <v>3105</v>
      </c>
      <c r="I1887" s="841"/>
      <c r="J1887" s="841" t="s">
        <v>730</v>
      </c>
      <c r="K1887" s="841">
        <v>3</v>
      </c>
      <c r="L1887" s="841" t="s">
        <v>731</v>
      </c>
      <c r="M1887" s="841">
        <v>43600</v>
      </c>
      <c r="N1887" s="841" t="s">
        <v>747</v>
      </c>
      <c r="O1887" s="841">
        <v>109600</v>
      </c>
      <c r="P1887" s="841">
        <v>66000</v>
      </c>
      <c r="Q1887" s="841">
        <v>25070</v>
      </c>
      <c r="R1887" s="841">
        <v>32260</v>
      </c>
      <c r="S1887" s="841"/>
      <c r="T1887" s="841"/>
      <c r="U1887" s="841"/>
      <c r="V1887" s="841" t="s">
        <v>1003</v>
      </c>
      <c r="W1887" s="841">
        <v>2</v>
      </c>
      <c r="X1887" s="841"/>
    </row>
    <row r="1888" spans="1:24" ht="12.75" customHeight="1">
      <c r="A1888" s="841">
        <v>1335</v>
      </c>
      <c r="B1888" s="841">
        <v>2832</v>
      </c>
      <c r="C1888" s="841" t="s">
        <v>1017</v>
      </c>
      <c r="D1888" s="841" t="s">
        <v>775</v>
      </c>
      <c r="E1888" s="841">
        <v>45936</v>
      </c>
      <c r="F1888" s="841" t="s">
        <v>102</v>
      </c>
      <c r="G1888" s="841" t="s">
        <v>3106</v>
      </c>
      <c r="H1888" s="832" t="s">
        <v>3107</v>
      </c>
      <c r="I1888" s="841"/>
      <c r="J1888" s="841" t="s">
        <v>730</v>
      </c>
      <c r="K1888" s="841">
        <v>5</v>
      </c>
      <c r="L1888" s="841" t="s">
        <v>731</v>
      </c>
      <c r="M1888" s="841">
        <v>43600</v>
      </c>
      <c r="N1888" s="841" t="s">
        <v>769</v>
      </c>
      <c r="O1888" s="841">
        <v>101540</v>
      </c>
      <c r="P1888" s="841">
        <v>57940</v>
      </c>
      <c r="Q1888" s="841">
        <v>17610</v>
      </c>
      <c r="R1888" s="841">
        <v>22610</v>
      </c>
      <c r="S1888" s="841"/>
      <c r="T1888" s="841"/>
      <c r="U1888" s="841"/>
      <c r="V1888" s="841" t="s">
        <v>1003</v>
      </c>
      <c r="W1888" s="841">
        <v>2</v>
      </c>
      <c r="X1888" s="841"/>
    </row>
    <row r="1889" spans="1:24" ht="12.75" customHeight="1">
      <c r="A1889" s="841">
        <v>1335</v>
      </c>
      <c r="B1889" s="841">
        <v>2832</v>
      </c>
      <c r="C1889" s="841" t="s">
        <v>1017</v>
      </c>
      <c r="D1889" s="841" t="s">
        <v>775</v>
      </c>
      <c r="E1889" s="841">
        <v>45939</v>
      </c>
      <c r="F1889" s="841" t="s">
        <v>102</v>
      </c>
      <c r="G1889" s="841" t="s">
        <v>3108</v>
      </c>
      <c r="H1889" s="832" t="s">
        <v>3107</v>
      </c>
      <c r="I1889" s="841"/>
      <c r="J1889" s="841" t="s">
        <v>730</v>
      </c>
      <c r="K1889" s="841">
        <v>5</v>
      </c>
      <c r="L1889" s="841" t="s">
        <v>731</v>
      </c>
      <c r="M1889" s="841">
        <v>43600</v>
      </c>
      <c r="N1889" s="841" t="s">
        <v>769</v>
      </c>
      <c r="O1889" s="841">
        <v>101540</v>
      </c>
      <c r="P1889" s="841">
        <v>57940</v>
      </c>
      <c r="Q1889" s="841">
        <v>17610</v>
      </c>
      <c r="R1889" s="841">
        <v>22610</v>
      </c>
      <c r="S1889" s="841"/>
      <c r="T1889" s="841"/>
      <c r="U1889" s="841"/>
      <c r="V1889" s="841" t="s">
        <v>1003</v>
      </c>
      <c r="W1889" s="841">
        <v>2</v>
      </c>
      <c r="X1889" s="841"/>
    </row>
    <row r="1890" spans="1:24" ht="12.75" customHeight="1">
      <c r="A1890" s="841">
        <v>1335</v>
      </c>
      <c r="B1890" s="841">
        <v>2832</v>
      </c>
      <c r="C1890" s="841" t="s">
        <v>1017</v>
      </c>
      <c r="D1890" s="841" t="s">
        <v>775</v>
      </c>
      <c r="E1890" s="841">
        <v>45940</v>
      </c>
      <c r="F1890" s="841" t="s">
        <v>102</v>
      </c>
      <c r="G1890" s="841" t="s">
        <v>3109</v>
      </c>
      <c r="H1890" s="832" t="s">
        <v>3107</v>
      </c>
      <c r="I1890" s="841"/>
      <c r="J1890" s="841" t="s">
        <v>730</v>
      </c>
      <c r="K1890" s="841">
        <v>5</v>
      </c>
      <c r="L1890" s="841" t="s">
        <v>731</v>
      </c>
      <c r="M1890" s="841">
        <v>43600</v>
      </c>
      <c r="N1890" s="841" t="s">
        <v>769</v>
      </c>
      <c r="O1890" s="841">
        <v>101540</v>
      </c>
      <c r="P1890" s="841">
        <v>57940</v>
      </c>
      <c r="Q1890" s="841">
        <v>17610</v>
      </c>
      <c r="R1890" s="841">
        <v>22610</v>
      </c>
      <c r="S1890" s="841"/>
      <c r="T1890" s="841"/>
      <c r="U1890" s="841"/>
      <c r="V1890" s="841" t="s">
        <v>1003</v>
      </c>
      <c r="W1890" s="841">
        <v>2</v>
      </c>
      <c r="X1890" s="841"/>
    </row>
    <row r="1891" spans="1:24" ht="12.75" customHeight="1">
      <c r="A1891" s="841">
        <v>1952</v>
      </c>
      <c r="B1891" s="841">
        <v>2840</v>
      </c>
      <c r="C1891" s="841" t="s">
        <v>726</v>
      </c>
      <c r="D1891" s="841" t="s">
        <v>923</v>
      </c>
      <c r="E1891" s="841">
        <v>45951</v>
      </c>
      <c r="F1891" s="841" t="s">
        <v>102</v>
      </c>
      <c r="G1891" s="841" t="s">
        <v>3110</v>
      </c>
      <c r="H1891" s="832" t="s">
        <v>3111</v>
      </c>
      <c r="I1891" s="841"/>
      <c r="J1891" s="841" t="s">
        <v>730</v>
      </c>
      <c r="K1891" s="841">
        <v>2</v>
      </c>
      <c r="L1891" s="841" t="s">
        <v>731</v>
      </c>
      <c r="M1891" s="841">
        <v>43600</v>
      </c>
      <c r="N1891" s="841" t="s">
        <v>732</v>
      </c>
      <c r="O1891" s="841">
        <v>94980</v>
      </c>
      <c r="P1891" s="841">
        <v>51380</v>
      </c>
      <c r="Q1891" s="841">
        <v>9180</v>
      </c>
      <c r="R1891" s="841">
        <v>8350</v>
      </c>
      <c r="S1891" s="841"/>
      <c r="T1891" s="841"/>
      <c r="U1891" s="841"/>
      <c r="V1891" s="841" t="s">
        <v>1003</v>
      </c>
      <c r="W1891" s="841">
        <v>7</v>
      </c>
      <c r="X1891" s="841"/>
    </row>
    <row r="1892" spans="1:24" ht="12.75" customHeight="1">
      <c r="A1892" s="841">
        <v>1952</v>
      </c>
      <c r="B1892" s="841">
        <v>2840</v>
      </c>
      <c r="C1892" s="841" t="s">
        <v>726</v>
      </c>
      <c r="D1892" s="841" t="s">
        <v>923</v>
      </c>
      <c r="E1892" s="841">
        <v>45952</v>
      </c>
      <c r="F1892" s="841" t="s">
        <v>102</v>
      </c>
      <c r="G1892" s="841" t="s">
        <v>3112</v>
      </c>
      <c r="H1892" s="832" t="s">
        <v>3111</v>
      </c>
      <c r="I1892" s="841"/>
      <c r="J1892" s="841" t="s">
        <v>730</v>
      </c>
      <c r="K1892" s="841">
        <v>2</v>
      </c>
      <c r="L1892" s="841" t="s">
        <v>731</v>
      </c>
      <c r="M1892" s="841">
        <v>43600</v>
      </c>
      <c r="N1892" s="841" t="s">
        <v>732</v>
      </c>
      <c r="O1892" s="841">
        <v>94980</v>
      </c>
      <c r="P1892" s="841">
        <v>51380</v>
      </c>
      <c r="Q1892" s="841">
        <v>9180</v>
      </c>
      <c r="R1892" s="841">
        <v>8350</v>
      </c>
      <c r="S1892" s="841"/>
      <c r="T1892" s="841"/>
      <c r="U1892" s="841"/>
      <c r="V1892" s="841" t="s">
        <v>1003</v>
      </c>
      <c r="W1892" s="841">
        <v>14</v>
      </c>
      <c r="X1892" s="841"/>
    </row>
    <row r="1893" spans="1:24" ht="12.75" customHeight="1">
      <c r="A1893" s="841">
        <v>1952</v>
      </c>
      <c r="B1893" s="841">
        <v>2840</v>
      </c>
      <c r="C1893" s="841" t="s">
        <v>726</v>
      </c>
      <c r="D1893" s="841" t="s">
        <v>923</v>
      </c>
      <c r="E1893" s="841">
        <v>45953</v>
      </c>
      <c r="F1893" s="841" t="s">
        <v>102</v>
      </c>
      <c r="G1893" s="841" t="s">
        <v>3113</v>
      </c>
      <c r="H1893" s="832" t="s">
        <v>3111</v>
      </c>
      <c r="I1893" s="841"/>
      <c r="J1893" s="841" t="s">
        <v>730</v>
      </c>
      <c r="K1893" s="841">
        <v>2</v>
      </c>
      <c r="L1893" s="841" t="s">
        <v>731</v>
      </c>
      <c r="M1893" s="841">
        <v>43600</v>
      </c>
      <c r="N1893" s="841" t="s">
        <v>732</v>
      </c>
      <c r="O1893" s="841">
        <v>94980</v>
      </c>
      <c r="P1893" s="841">
        <v>51380</v>
      </c>
      <c r="Q1893" s="841">
        <v>9180</v>
      </c>
      <c r="R1893" s="841">
        <v>8350</v>
      </c>
      <c r="S1893" s="841"/>
      <c r="T1893" s="841"/>
      <c r="U1893" s="841"/>
      <c r="V1893" s="841" t="s">
        <v>1003</v>
      </c>
      <c r="W1893" s="841">
        <v>14</v>
      </c>
      <c r="X1893" s="841"/>
    </row>
    <row r="1894" spans="1:24" ht="12.75" customHeight="1">
      <c r="A1894" s="841">
        <v>1932</v>
      </c>
      <c r="B1894" s="841">
        <v>2840</v>
      </c>
      <c r="C1894" s="841" t="s">
        <v>726</v>
      </c>
      <c r="D1894" s="841" t="s">
        <v>923</v>
      </c>
      <c r="E1894" s="841">
        <v>45955</v>
      </c>
      <c r="F1894" s="841" t="s">
        <v>102</v>
      </c>
      <c r="G1894" s="841" t="s">
        <v>3114</v>
      </c>
      <c r="H1894" s="832" t="s">
        <v>3111</v>
      </c>
      <c r="I1894" s="841"/>
      <c r="J1894" s="841" t="s">
        <v>730</v>
      </c>
      <c r="K1894" s="841">
        <v>2</v>
      </c>
      <c r="L1894" s="841" t="s">
        <v>731</v>
      </c>
      <c r="M1894" s="841">
        <v>43600</v>
      </c>
      <c r="N1894" s="841" t="s">
        <v>732</v>
      </c>
      <c r="O1894" s="841">
        <v>94980</v>
      </c>
      <c r="P1894" s="841">
        <v>51380</v>
      </c>
      <c r="Q1894" s="841">
        <v>9180</v>
      </c>
      <c r="R1894" s="841">
        <v>8350</v>
      </c>
      <c r="S1894" s="841"/>
      <c r="T1894" s="841"/>
      <c r="U1894" s="841"/>
      <c r="V1894" s="841" t="s">
        <v>1003</v>
      </c>
      <c r="W1894" s="841">
        <v>14</v>
      </c>
      <c r="X1894" s="841"/>
    </row>
    <row r="1895" spans="1:24" ht="12.75" customHeight="1">
      <c r="A1895" s="841">
        <v>1912</v>
      </c>
      <c r="B1895" s="841">
        <v>2840</v>
      </c>
      <c r="C1895" s="841" t="s">
        <v>726</v>
      </c>
      <c r="D1895" s="841" t="s">
        <v>923</v>
      </c>
      <c r="E1895" s="841">
        <v>45959</v>
      </c>
      <c r="F1895" s="841" t="s">
        <v>102</v>
      </c>
      <c r="G1895" s="841" t="s">
        <v>3115</v>
      </c>
      <c r="H1895" s="832" t="s">
        <v>3116</v>
      </c>
      <c r="I1895" s="841"/>
      <c r="J1895" s="841" t="s">
        <v>730</v>
      </c>
      <c r="K1895" s="841">
        <v>1</v>
      </c>
      <c r="L1895" s="841" t="s">
        <v>731</v>
      </c>
      <c r="M1895" s="841">
        <v>43600</v>
      </c>
      <c r="N1895" s="841" t="s">
        <v>732</v>
      </c>
      <c r="O1895" s="841">
        <v>94980</v>
      </c>
      <c r="P1895" s="841">
        <v>51380</v>
      </c>
      <c r="Q1895" s="841">
        <v>9180</v>
      </c>
      <c r="R1895" s="841">
        <v>8350</v>
      </c>
      <c r="S1895" s="841"/>
      <c r="T1895" s="841"/>
      <c r="U1895" s="841"/>
      <c r="V1895" s="841" t="s">
        <v>1003</v>
      </c>
      <c r="W1895" s="841">
        <v>14</v>
      </c>
      <c r="X1895" s="841"/>
    </row>
    <row r="1896" spans="1:24" ht="12.75" customHeight="1">
      <c r="A1896" s="841">
        <v>1912</v>
      </c>
      <c r="B1896" s="841">
        <v>2840</v>
      </c>
      <c r="C1896" s="841" t="s">
        <v>726</v>
      </c>
      <c r="D1896" s="841" t="s">
        <v>923</v>
      </c>
      <c r="E1896" s="841">
        <v>45960</v>
      </c>
      <c r="F1896" s="841" t="s">
        <v>102</v>
      </c>
      <c r="G1896" s="841" t="s">
        <v>3117</v>
      </c>
      <c r="H1896" s="832" t="s">
        <v>3118</v>
      </c>
      <c r="I1896" s="841"/>
      <c r="J1896" s="841" t="s">
        <v>730</v>
      </c>
      <c r="K1896" s="841">
        <v>2</v>
      </c>
      <c r="L1896" s="841" t="s">
        <v>731</v>
      </c>
      <c r="M1896" s="841">
        <v>43600</v>
      </c>
      <c r="N1896" s="841" t="s">
        <v>732</v>
      </c>
      <c r="O1896" s="841">
        <v>94980</v>
      </c>
      <c r="P1896" s="841">
        <v>51380</v>
      </c>
      <c r="Q1896" s="841">
        <v>9180</v>
      </c>
      <c r="R1896" s="841">
        <v>8350</v>
      </c>
      <c r="S1896" s="841"/>
      <c r="T1896" s="841"/>
      <c r="U1896" s="841"/>
      <c r="V1896" s="841" t="s">
        <v>1003</v>
      </c>
      <c r="W1896" s="841">
        <v>18</v>
      </c>
      <c r="X1896" s="841"/>
    </row>
    <row r="1897" spans="1:24" ht="12.75" customHeight="1">
      <c r="A1897" s="841">
        <v>1912</v>
      </c>
      <c r="B1897" s="841">
        <v>2840</v>
      </c>
      <c r="C1897" s="841" t="s">
        <v>726</v>
      </c>
      <c r="D1897" s="841" t="s">
        <v>923</v>
      </c>
      <c r="E1897" s="841">
        <v>45961</v>
      </c>
      <c r="F1897" s="841" t="s">
        <v>102</v>
      </c>
      <c r="G1897" s="841" t="s">
        <v>3119</v>
      </c>
      <c r="H1897" s="832" t="s">
        <v>3116</v>
      </c>
      <c r="I1897" s="841"/>
      <c r="J1897" s="841" t="s">
        <v>730</v>
      </c>
      <c r="K1897" s="841">
        <v>1</v>
      </c>
      <c r="L1897" s="841" t="s">
        <v>731</v>
      </c>
      <c r="M1897" s="841">
        <v>43600</v>
      </c>
      <c r="N1897" s="841" t="s">
        <v>732</v>
      </c>
      <c r="O1897" s="841">
        <v>94980</v>
      </c>
      <c r="P1897" s="841">
        <v>51380</v>
      </c>
      <c r="Q1897" s="841">
        <v>9180</v>
      </c>
      <c r="R1897" s="841">
        <v>8350</v>
      </c>
      <c r="S1897" s="841"/>
      <c r="T1897" s="841"/>
      <c r="U1897" s="841"/>
      <c r="V1897" s="841" t="s">
        <v>1003</v>
      </c>
      <c r="W1897" s="841">
        <v>14</v>
      </c>
      <c r="X1897" s="841"/>
    </row>
    <row r="1898" spans="1:24" ht="12.75" customHeight="1">
      <c r="A1898" s="841">
        <v>1912</v>
      </c>
      <c r="B1898" s="841">
        <v>2840</v>
      </c>
      <c r="C1898" s="841" t="s">
        <v>726</v>
      </c>
      <c r="D1898" s="841" t="s">
        <v>923</v>
      </c>
      <c r="E1898" s="841">
        <v>45962</v>
      </c>
      <c r="F1898" s="841" t="s">
        <v>102</v>
      </c>
      <c r="G1898" s="841" t="s">
        <v>3120</v>
      </c>
      <c r="H1898" s="832" t="s">
        <v>3118</v>
      </c>
      <c r="I1898" s="841"/>
      <c r="J1898" s="841" t="s">
        <v>730</v>
      </c>
      <c r="K1898" s="841">
        <v>2</v>
      </c>
      <c r="L1898" s="841" t="s">
        <v>731</v>
      </c>
      <c r="M1898" s="841">
        <v>43600</v>
      </c>
      <c r="N1898" s="841" t="s">
        <v>732</v>
      </c>
      <c r="O1898" s="841">
        <v>94980</v>
      </c>
      <c r="P1898" s="841">
        <v>51380</v>
      </c>
      <c r="Q1898" s="841">
        <v>9180</v>
      </c>
      <c r="R1898" s="841">
        <v>8350</v>
      </c>
      <c r="S1898" s="841"/>
      <c r="T1898" s="841"/>
      <c r="U1898" s="841"/>
      <c r="V1898" s="841" t="s">
        <v>1003</v>
      </c>
      <c r="W1898" s="841">
        <v>18</v>
      </c>
      <c r="X1898" s="841"/>
    </row>
    <row r="1899" spans="1:24" ht="12.75" customHeight="1">
      <c r="A1899" s="841">
        <v>1912</v>
      </c>
      <c r="B1899" s="841">
        <v>2840</v>
      </c>
      <c r="C1899" s="841" t="s">
        <v>726</v>
      </c>
      <c r="D1899" s="841" t="s">
        <v>923</v>
      </c>
      <c r="E1899" s="841">
        <v>45963</v>
      </c>
      <c r="F1899" s="841" t="s">
        <v>102</v>
      </c>
      <c r="G1899" s="841" t="s">
        <v>3121</v>
      </c>
      <c r="H1899" s="832" t="s">
        <v>3118</v>
      </c>
      <c r="I1899" s="841"/>
      <c r="J1899" s="841" t="s">
        <v>730</v>
      </c>
      <c r="K1899" s="841">
        <v>1</v>
      </c>
      <c r="L1899" s="841" t="s">
        <v>731</v>
      </c>
      <c r="M1899" s="841">
        <v>43600</v>
      </c>
      <c r="N1899" s="841" t="s">
        <v>732</v>
      </c>
      <c r="O1899" s="841">
        <v>94980</v>
      </c>
      <c r="P1899" s="841">
        <v>51380</v>
      </c>
      <c r="Q1899" s="841">
        <v>9180</v>
      </c>
      <c r="R1899" s="841">
        <v>8350</v>
      </c>
      <c r="S1899" s="841"/>
      <c r="T1899" s="841"/>
      <c r="U1899" s="841"/>
      <c r="V1899" s="841" t="s">
        <v>1003</v>
      </c>
      <c r="W1899" s="841">
        <v>18</v>
      </c>
      <c r="X1899" s="841"/>
    </row>
    <row r="1900" spans="1:24" ht="12.75" customHeight="1">
      <c r="A1900" s="841">
        <v>1912</v>
      </c>
      <c r="B1900" s="841">
        <v>2840</v>
      </c>
      <c r="C1900" s="841" t="s">
        <v>726</v>
      </c>
      <c r="D1900" s="841" t="s">
        <v>923</v>
      </c>
      <c r="E1900" s="841">
        <v>45964</v>
      </c>
      <c r="F1900" s="841" t="s">
        <v>102</v>
      </c>
      <c r="G1900" s="841" t="s">
        <v>3122</v>
      </c>
      <c r="H1900" s="832" t="s">
        <v>3116</v>
      </c>
      <c r="I1900" s="841"/>
      <c r="J1900" s="841" t="s">
        <v>730</v>
      </c>
      <c r="K1900" s="841">
        <v>2</v>
      </c>
      <c r="L1900" s="841" t="s">
        <v>731</v>
      </c>
      <c r="M1900" s="841">
        <v>43600</v>
      </c>
      <c r="N1900" s="841" t="s">
        <v>732</v>
      </c>
      <c r="O1900" s="841">
        <v>94980</v>
      </c>
      <c r="P1900" s="841">
        <v>51380</v>
      </c>
      <c r="Q1900" s="841">
        <v>9180</v>
      </c>
      <c r="R1900" s="841">
        <v>8350</v>
      </c>
      <c r="S1900" s="841"/>
      <c r="T1900" s="841"/>
      <c r="U1900" s="841"/>
      <c r="V1900" s="841" t="s">
        <v>1003</v>
      </c>
      <c r="W1900" s="841">
        <v>14</v>
      </c>
      <c r="X1900" s="841"/>
    </row>
    <row r="1901" spans="1:24" ht="12.75" customHeight="1">
      <c r="A1901" s="841">
        <v>1912</v>
      </c>
      <c r="B1901" s="841">
        <v>2840</v>
      </c>
      <c r="C1901" s="841" t="s">
        <v>726</v>
      </c>
      <c r="D1901" s="841" t="s">
        <v>923</v>
      </c>
      <c r="E1901" s="841">
        <v>45965</v>
      </c>
      <c r="F1901" s="841" t="s">
        <v>102</v>
      </c>
      <c r="G1901" s="841" t="s">
        <v>3123</v>
      </c>
      <c r="H1901" s="832" t="s">
        <v>3118</v>
      </c>
      <c r="I1901" s="841"/>
      <c r="J1901" s="841" t="s">
        <v>730</v>
      </c>
      <c r="K1901" s="841">
        <v>2</v>
      </c>
      <c r="L1901" s="841" t="s">
        <v>731</v>
      </c>
      <c r="M1901" s="841">
        <v>43600</v>
      </c>
      <c r="N1901" s="841" t="s">
        <v>732</v>
      </c>
      <c r="O1901" s="841">
        <v>94980</v>
      </c>
      <c r="P1901" s="841">
        <v>51380</v>
      </c>
      <c r="Q1901" s="841">
        <v>9180</v>
      </c>
      <c r="R1901" s="841">
        <v>8350</v>
      </c>
      <c r="S1901" s="841"/>
      <c r="T1901" s="841"/>
      <c r="U1901" s="841"/>
      <c r="V1901" s="841" t="s">
        <v>1003</v>
      </c>
      <c r="W1901" s="841">
        <v>18</v>
      </c>
      <c r="X1901" s="841"/>
    </row>
    <row r="1902" spans="1:24" ht="12.75" customHeight="1">
      <c r="A1902" s="841">
        <v>1912</v>
      </c>
      <c r="B1902" s="841">
        <v>2840</v>
      </c>
      <c r="C1902" s="841" t="s">
        <v>726</v>
      </c>
      <c r="D1902" s="841" t="s">
        <v>923</v>
      </c>
      <c r="E1902" s="841">
        <v>45967</v>
      </c>
      <c r="F1902" s="841" t="s">
        <v>102</v>
      </c>
      <c r="G1902" s="841" t="s">
        <v>3124</v>
      </c>
      <c r="H1902" s="832" t="s">
        <v>3118</v>
      </c>
      <c r="I1902" s="841"/>
      <c r="J1902" s="841" t="s">
        <v>730</v>
      </c>
      <c r="K1902" s="841">
        <v>2</v>
      </c>
      <c r="L1902" s="841" t="s">
        <v>731</v>
      </c>
      <c r="M1902" s="841">
        <v>43600</v>
      </c>
      <c r="N1902" s="841" t="s">
        <v>732</v>
      </c>
      <c r="O1902" s="841">
        <v>94980</v>
      </c>
      <c r="P1902" s="841">
        <v>51380</v>
      </c>
      <c r="Q1902" s="841">
        <v>9180</v>
      </c>
      <c r="R1902" s="841">
        <v>8350</v>
      </c>
      <c r="S1902" s="841"/>
      <c r="T1902" s="841"/>
      <c r="U1902" s="841"/>
      <c r="V1902" s="841" t="s">
        <v>1003</v>
      </c>
      <c r="W1902" s="841">
        <v>18</v>
      </c>
      <c r="X1902" s="841"/>
    </row>
    <row r="1903" spans="1:24" ht="12.75" customHeight="1">
      <c r="A1903" s="841">
        <v>1912</v>
      </c>
      <c r="B1903" s="841">
        <v>2840</v>
      </c>
      <c r="C1903" s="841" t="s">
        <v>726</v>
      </c>
      <c r="D1903" s="841" t="s">
        <v>923</v>
      </c>
      <c r="E1903" s="841">
        <v>45969</v>
      </c>
      <c r="F1903" s="841" t="s">
        <v>102</v>
      </c>
      <c r="G1903" s="841" t="s">
        <v>3125</v>
      </c>
      <c r="H1903" s="832" t="s">
        <v>3118</v>
      </c>
      <c r="I1903" s="841"/>
      <c r="J1903" s="841" t="s">
        <v>730</v>
      </c>
      <c r="K1903" s="841">
        <v>2</v>
      </c>
      <c r="L1903" s="841" t="s">
        <v>731</v>
      </c>
      <c r="M1903" s="841">
        <v>43600</v>
      </c>
      <c r="N1903" s="841" t="s">
        <v>732</v>
      </c>
      <c r="O1903" s="841">
        <v>94980</v>
      </c>
      <c r="P1903" s="841">
        <v>51380</v>
      </c>
      <c r="Q1903" s="841">
        <v>9180</v>
      </c>
      <c r="R1903" s="841">
        <v>8350</v>
      </c>
      <c r="S1903" s="841"/>
      <c r="T1903" s="841"/>
      <c r="U1903" s="841"/>
      <c r="V1903" s="841" t="s">
        <v>1003</v>
      </c>
      <c r="W1903" s="841">
        <v>21</v>
      </c>
      <c r="X1903" s="841"/>
    </row>
    <row r="1904" spans="1:24" ht="12.75" customHeight="1">
      <c r="A1904" s="841">
        <v>1912</v>
      </c>
      <c r="B1904" s="841">
        <v>2840</v>
      </c>
      <c r="C1904" s="841" t="s">
        <v>726</v>
      </c>
      <c r="D1904" s="841" t="s">
        <v>923</v>
      </c>
      <c r="E1904" s="841">
        <v>45970</v>
      </c>
      <c r="F1904" s="841" t="s">
        <v>102</v>
      </c>
      <c r="G1904" s="841" t="s">
        <v>3126</v>
      </c>
      <c r="H1904" s="832" t="s">
        <v>3116</v>
      </c>
      <c r="I1904" s="841"/>
      <c r="J1904" s="841" t="s">
        <v>730</v>
      </c>
      <c r="K1904" s="841">
        <v>3</v>
      </c>
      <c r="L1904" s="841" t="s">
        <v>731</v>
      </c>
      <c r="M1904" s="841">
        <v>43600</v>
      </c>
      <c r="N1904" s="841" t="s">
        <v>732</v>
      </c>
      <c r="O1904" s="841">
        <v>94980</v>
      </c>
      <c r="P1904" s="841">
        <v>51380</v>
      </c>
      <c r="Q1904" s="841">
        <v>9180</v>
      </c>
      <c r="R1904" s="841">
        <v>8350</v>
      </c>
      <c r="S1904" s="841"/>
      <c r="T1904" s="841"/>
      <c r="U1904" s="841"/>
      <c r="V1904" s="841" t="s">
        <v>1003</v>
      </c>
      <c r="W1904" s="841">
        <v>8</v>
      </c>
      <c r="X1904" s="841"/>
    </row>
    <row r="1905" spans="1:24" ht="12.75" customHeight="1">
      <c r="A1905" s="841">
        <v>1912</v>
      </c>
      <c r="B1905" s="841">
        <v>2840</v>
      </c>
      <c r="C1905" s="841" t="s">
        <v>726</v>
      </c>
      <c r="D1905" s="841" t="s">
        <v>923</v>
      </c>
      <c r="E1905" s="841">
        <v>45972</v>
      </c>
      <c r="F1905" s="841" t="s">
        <v>102</v>
      </c>
      <c r="G1905" s="841" t="s">
        <v>3127</v>
      </c>
      <c r="H1905" s="832" t="s">
        <v>3116</v>
      </c>
      <c r="I1905" s="841"/>
      <c r="J1905" s="841" t="s">
        <v>730</v>
      </c>
      <c r="K1905" s="841">
        <v>2</v>
      </c>
      <c r="L1905" s="841" t="s">
        <v>731</v>
      </c>
      <c r="M1905" s="841">
        <v>43600</v>
      </c>
      <c r="N1905" s="841" t="s">
        <v>732</v>
      </c>
      <c r="O1905" s="841">
        <v>94980</v>
      </c>
      <c r="P1905" s="841">
        <v>51380</v>
      </c>
      <c r="Q1905" s="841">
        <v>9180</v>
      </c>
      <c r="R1905" s="841">
        <v>8350</v>
      </c>
      <c r="S1905" s="841"/>
      <c r="T1905" s="841"/>
      <c r="U1905" s="841"/>
      <c r="V1905" s="841" t="s">
        <v>1003</v>
      </c>
      <c r="W1905" s="841">
        <v>9</v>
      </c>
      <c r="X1905" s="841"/>
    </row>
    <row r="1906" spans="1:24" ht="12.75" customHeight="1">
      <c r="A1906" s="841">
        <v>1912</v>
      </c>
      <c r="B1906" s="841">
        <v>2840</v>
      </c>
      <c r="C1906" s="841" t="s">
        <v>726</v>
      </c>
      <c r="D1906" s="841" t="s">
        <v>923</v>
      </c>
      <c r="E1906" s="841">
        <v>45973</v>
      </c>
      <c r="F1906" s="841" t="s">
        <v>102</v>
      </c>
      <c r="G1906" s="841" t="s">
        <v>3128</v>
      </c>
      <c r="H1906" s="832" t="s">
        <v>3116</v>
      </c>
      <c r="I1906" s="841"/>
      <c r="J1906" s="841" t="s">
        <v>730</v>
      </c>
      <c r="K1906" s="841">
        <v>2</v>
      </c>
      <c r="L1906" s="841" t="s">
        <v>731</v>
      </c>
      <c r="M1906" s="841">
        <v>43600</v>
      </c>
      <c r="N1906" s="841" t="s">
        <v>732</v>
      </c>
      <c r="O1906" s="841">
        <v>94980</v>
      </c>
      <c r="P1906" s="841">
        <v>51380</v>
      </c>
      <c r="Q1906" s="841">
        <v>9180</v>
      </c>
      <c r="R1906" s="841">
        <v>8350</v>
      </c>
      <c r="S1906" s="841"/>
      <c r="T1906" s="841"/>
      <c r="U1906" s="841"/>
      <c r="V1906" s="841" t="s">
        <v>1003</v>
      </c>
      <c r="W1906" s="841">
        <v>9</v>
      </c>
      <c r="X1906" s="841"/>
    </row>
    <row r="1907" spans="1:24" ht="12.75" customHeight="1">
      <c r="A1907" s="841">
        <v>1630</v>
      </c>
      <c r="B1907" s="841">
        <v>2823</v>
      </c>
      <c r="C1907" s="841" t="s">
        <v>856</v>
      </c>
      <c r="D1907" s="841" t="s">
        <v>767</v>
      </c>
      <c r="E1907" s="841">
        <v>45978</v>
      </c>
      <c r="F1907" s="841" t="s">
        <v>102</v>
      </c>
      <c r="G1907" s="841" t="s">
        <v>3129</v>
      </c>
      <c r="H1907" s="832" t="s">
        <v>3130</v>
      </c>
      <c r="I1907" s="841"/>
      <c r="J1907" s="841" t="s">
        <v>730</v>
      </c>
      <c r="K1907" s="841">
        <v>10</v>
      </c>
      <c r="L1907" s="841" t="s">
        <v>731</v>
      </c>
      <c r="M1907" s="841">
        <v>43600</v>
      </c>
      <c r="N1907" s="841" t="s">
        <v>747</v>
      </c>
      <c r="O1907" s="841">
        <v>109600</v>
      </c>
      <c r="P1907" s="841">
        <v>66000</v>
      </c>
      <c r="Q1907" s="841">
        <v>25070</v>
      </c>
      <c r="R1907" s="841">
        <v>32260</v>
      </c>
      <c r="S1907" s="841"/>
      <c r="T1907" s="841"/>
      <c r="U1907" s="841"/>
      <c r="V1907" s="841" t="s">
        <v>1003</v>
      </c>
      <c r="W1907" s="841">
        <v>2</v>
      </c>
      <c r="X1907" s="841"/>
    </row>
    <row r="1908" spans="1:24" ht="12.75" customHeight="1">
      <c r="A1908" s="841">
        <v>1912</v>
      </c>
      <c r="B1908" s="841">
        <v>2840</v>
      </c>
      <c r="C1908" s="841" t="s">
        <v>726</v>
      </c>
      <c r="D1908" s="841" t="s">
        <v>923</v>
      </c>
      <c r="E1908" s="841">
        <v>45983</v>
      </c>
      <c r="F1908" s="841" t="s">
        <v>102</v>
      </c>
      <c r="G1908" s="841" t="s">
        <v>3131</v>
      </c>
      <c r="H1908" s="832" t="s">
        <v>2079</v>
      </c>
      <c r="I1908" s="841"/>
      <c r="J1908" s="841" t="s">
        <v>730</v>
      </c>
      <c r="K1908" s="841">
        <v>2</v>
      </c>
      <c r="L1908" s="841" t="s">
        <v>1116</v>
      </c>
      <c r="M1908" s="841">
        <v>43600</v>
      </c>
      <c r="N1908" s="841" t="s">
        <v>732</v>
      </c>
      <c r="O1908" s="841">
        <v>94980</v>
      </c>
      <c r="P1908" s="841">
        <v>51380</v>
      </c>
      <c r="Q1908" s="841">
        <v>9180</v>
      </c>
      <c r="R1908" s="841">
        <v>8350</v>
      </c>
      <c r="S1908" s="841"/>
      <c r="T1908" s="841"/>
      <c r="U1908" s="841"/>
      <c r="V1908" s="841" t="s">
        <v>1003</v>
      </c>
      <c r="W1908" s="841">
        <v>28</v>
      </c>
      <c r="X1908" s="841"/>
    </row>
    <row r="1909" spans="1:24" ht="12.75" customHeight="1">
      <c r="A1909" s="841">
        <v>1912</v>
      </c>
      <c r="B1909" s="841">
        <v>2840</v>
      </c>
      <c r="C1909" s="841" t="s">
        <v>726</v>
      </c>
      <c r="D1909" s="841" t="s">
        <v>923</v>
      </c>
      <c r="E1909" s="841">
        <v>45984</v>
      </c>
      <c r="F1909" s="841" t="s">
        <v>102</v>
      </c>
      <c r="G1909" s="841" t="s">
        <v>3132</v>
      </c>
      <c r="H1909" s="832" t="s">
        <v>2228</v>
      </c>
      <c r="I1909" s="841"/>
      <c r="J1909" s="841" t="s">
        <v>730</v>
      </c>
      <c r="K1909" s="841">
        <v>1</v>
      </c>
      <c r="L1909" s="841" t="s">
        <v>1116</v>
      </c>
      <c r="M1909" s="841">
        <v>43600</v>
      </c>
      <c r="N1909" s="841" t="s">
        <v>732</v>
      </c>
      <c r="O1909" s="841">
        <v>94980</v>
      </c>
      <c r="P1909" s="841">
        <v>51380</v>
      </c>
      <c r="Q1909" s="841">
        <v>9180</v>
      </c>
      <c r="R1909" s="841">
        <v>8350</v>
      </c>
      <c r="S1909" s="841"/>
      <c r="T1909" s="841"/>
      <c r="U1909" s="841"/>
      <c r="V1909" s="841" t="s">
        <v>1003</v>
      </c>
      <c r="W1909" s="841">
        <v>7</v>
      </c>
      <c r="X1909" s="841"/>
    </row>
    <row r="1910" spans="1:24" ht="12.75" customHeight="1">
      <c r="A1910" s="841">
        <v>1912</v>
      </c>
      <c r="B1910" s="841">
        <v>2840</v>
      </c>
      <c r="C1910" s="841" t="s">
        <v>726</v>
      </c>
      <c r="D1910" s="841" t="s">
        <v>923</v>
      </c>
      <c r="E1910" s="841">
        <v>45985</v>
      </c>
      <c r="F1910" s="841" t="s">
        <v>102</v>
      </c>
      <c r="G1910" s="841" t="s">
        <v>3133</v>
      </c>
      <c r="H1910" s="832" t="s">
        <v>2228</v>
      </c>
      <c r="I1910" s="841"/>
      <c r="J1910" s="841" t="s">
        <v>730</v>
      </c>
      <c r="K1910" s="841">
        <v>2</v>
      </c>
      <c r="L1910" s="841" t="s">
        <v>1116</v>
      </c>
      <c r="M1910" s="841">
        <v>43600</v>
      </c>
      <c r="N1910" s="841" t="s">
        <v>732</v>
      </c>
      <c r="O1910" s="841">
        <v>94980</v>
      </c>
      <c r="P1910" s="841">
        <v>51380</v>
      </c>
      <c r="Q1910" s="841">
        <v>9180</v>
      </c>
      <c r="R1910" s="841">
        <v>8350</v>
      </c>
      <c r="S1910" s="841"/>
      <c r="T1910" s="841"/>
      <c r="U1910" s="841"/>
      <c r="V1910" s="841" t="s">
        <v>1003</v>
      </c>
      <c r="W1910" s="841">
        <v>5</v>
      </c>
      <c r="X1910" s="841"/>
    </row>
    <row r="1911" spans="1:24" ht="12.75" customHeight="1">
      <c r="A1911" s="841">
        <v>1912</v>
      </c>
      <c r="B1911" s="841">
        <v>2840</v>
      </c>
      <c r="C1911" s="841" t="s">
        <v>726</v>
      </c>
      <c r="D1911" s="841" t="s">
        <v>923</v>
      </c>
      <c r="E1911" s="841">
        <v>45986</v>
      </c>
      <c r="F1911" s="841" t="s">
        <v>102</v>
      </c>
      <c r="G1911" s="841" t="s">
        <v>3134</v>
      </c>
      <c r="H1911" s="832" t="s">
        <v>2151</v>
      </c>
      <c r="I1911" s="841"/>
      <c r="J1911" s="841" t="s">
        <v>730</v>
      </c>
      <c r="K1911" s="841">
        <v>2</v>
      </c>
      <c r="L1911" s="841" t="s">
        <v>731</v>
      </c>
      <c r="M1911" s="841">
        <v>43600</v>
      </c>
      <c r="N1911" s="841" t="s">
        <v>732</v>
      </c>
      <c r="O1911" s="841">
        <v>94980</v>
      </c>
      <c r="P1911" s="841">
        <v>51380</v>
      </c>
      <c r="Q1911" s="841">
        <v>9180</v>
      </c>
      <c r="R1911" s="841">
        <v>8350</v>
      </c>
      <c r="S1911" s="841"/>
      <c r="T1911" s="841"/>
      <c r="U1911" s="841"/>
      <c r="V1911" s="841" t="s">
        <v>1003</v>
      </c>
      <c r="W1911" s="841">
        <v>7</v>
      </c>
      <c r="X1911" s="841"/>
    </row>
    <row r="1912" spans="1:24" ht="12.75" customHeight="1">
      <c r="A1912" s="841">
        <v>1912</v>
      </c>
      <c r="B1912" s="841">
        <v>2840</v>
      </c>
      <c r="C1912" s="841" t="s">
        <v>726</v>
      </c>
      <c r="D1912" s="841" t="s">
        <v>923</v>
      </c>
      <c r="E1912" s="841">
        <v>45987</v>
      </c>
      <c r="F1912" s="841" t="s">
        <v>102</v>
      </c>
      <c r="G1912" s="841" t="s">
        <v>3135</v>
      </c>
      <c r="H1912" s="832" t="s">
        <v>2079</v>
      </c>
      <c r="I1912" s="841"/>
      <c r="J1912" s="841" t="s">
        <v>730</v>
      </c>
      <c r="K1912" s="841">
        <v>2</v>
      </c>
      <c r="L1912" s="841" t="s">
        <v>1116</v>
      </c>
      <c r="M1912" s="841">
        <v>43600</v>
      </c>
      <c r="N1912" s="841" t="s">
        <v>732</v>
      </c>
      <c r="O1912" s="841">
        <v>94980</v>
      </c>
      <c r="P1912" s="841">
        <v>51380</v>
      </c>
      <c r="Q1912" s="841">
        <v>9180</v>
      </c>
      <c r="R1912" s="841">
        <v>8350</v>
      </c>
      <c r="S1912" s="841"/>
      <c r="T1912" s="841"/>
      <c r="U1912" s="841"/>
      <c r="V1912" s="841" t="s">
        <v>1003</v>
      </c>
      <c r="W1912" s="841">
        <v>12</v>
      </c>
      <c r="X1912" s="841"/>
    </row>
    <row r="1913" spans="1:24" ht="12.75" customHeight="1">
      <c r="A1913" s="841">
        <v>1912</v>
      </c>
      <c r="B1913" s="841">
        <v>2840</v>
      </c>
      <c r="C1913" s="841" t="s">
        <v>726</v>
      </c>
      <c r="D1913" s="841" t="s">
        <v>923</v>
      </c>
      <c r="E1913" s="841">
        <v>45988</v>
      </c>
      <c r="F1913" s="841" t="s">
        <v>102</v>
      </c>
      <c r="G1913" s="841" t="s">
        <v>3136</v>
      </c>
      <c r="H1913" s="832" t="s">
        <v>2228</v>
      </c>
      <c r="I1913" s="841"/>
      <c r="J1913" s="841" t="s">
        <v>730</v>
      </c>
      <c r="K1913" s="841">
        <v>2</v>
      </c>
      <c r="L1913" s="841" t="s">
        <v>1116</v>
      </c>
      <c r="M1913" s="841">
        <v>43600</v>
      </c>
      <c r="N1913" s="841" t="s">
        <v>732</v>
      </c>
      <c r="O1913" s="841">
        <v>94980</v>
      </c>
      <c r="P1913" s="841">
        <v>51380</v>
      </c>
      <c r="Q1913" s="841">
        <v>9180</v>
      </c>
      <c r="R1913" s="841">
        <v>8350</v>
      </c>
      <c r="S1913" s="841"/>
      <c r="T1913" s="841"/>
      <c r="U1913" s="841"/>
      <c r="V1913" s="841" t="s">
        <v>1003</v>
      </c>
      <c r="W1913" s="841">
        <v>12</v>
      </c>
      <c r="X1913" s="841"/>
    </row>
    <row r="1914" spans="1:24" ht="12.75" customHeight="1">
      <c r="A1914" s="841">
        <v>1912</v>
      </c>
      <c r="B1914" s="841">
        <v>2840</v>
      </c>
      <c r="C1914" s="841" t="s">
        <v>726</v>
      </c>
      <c r="D1914" s="841" t="s">
        <v>923</v>
      </c>
      <c r="E1914" s="841">
        <v>45989</v>
      </c>
      <c r="F1914" s="841" t="s">
        <v>102</v>
      </c>
      <c r="G1914" s="841" t="s">
        <v>3137</v>
      </c>
      <c r="H1914" s="832" t="s">
        <v>2079</v>
      </c>
      <c r="I1914" s="841"/>
      <c r="J1914" s="841" t="s">
        <v>730</v>
      </c>
      <c r="K1914" s="841">
        <v>2</v>
      </c>
      <c r="L1914" s="841" t="s">
        <v>1116</v>
      </c>
      <c r="M1914" s="841">
        <v>43600</v>
      </c>
      <c r="N1914" s="841" t="s">
        <v>732</v>
      </c>
      <c r="O1914" s="841">
        <v>94980</v>
      </c>
      <c r="P1914" s="841">
        <v>51380</v>
      </c>
      <c r="Q1914" s="841">
        <v>9180</v>
      </c>
      <c r="R1914" s="841">
        <v>8350</v>
      </c>
      <c r="S1914" s="841"/>
      <c r="T1914" s="841"/>
      <c r="U1914" s="841"/>
      <c r="V1914" s="841" t="s">
        <v>1003</v>
      </c>
      <c r="W1914" s="841">
        <v>10</v>
      </c>
      <c r="X1914" s="841"/>
    </row>
    <row r="1915" spans="1:24" ht="12.75" customHeight="1">
      <c r="A1915" s="841">
        <v>1912</v>
      </c>
      <c r="B1915" s="841">
        <v>2840</v>
      </c>
      <c r="C1915" s="841" t="s">
        <v>726</v>
      </c>
      <c r="D1915" s="841" t="s">
        <v>923</v>
      </c>
      <c r="E1915" s="841">
        <v>45993</v>
      </c>
      <c r="F1915" s="841" t="s">
        <v>102</v>
      </c>
      <c r="G1915" s="841" t="s">
        <v>3138</v>
      </c>
      <c r="H1915" s="832" t="s">
        <v>3139</v>
      </c>
      <c r="I1915" s="841"/>
      <c r="J1915" s="841" t="s">
        <v>730</v>
      </c>
      <c r="K1915" s="841">
        <v>1</v>
      </c>
      <c r="L1915" s="841" t="s">
        <v>731</v>
      </c>
      <c r="M1915" s="841">
        <v>43600</v>
      </c>
      <c r="N1915" s="841" t="s">
        <v>732</v>
      </c>
      <c r="O1915" s="841">
        <v>94980</v>
      </c>
      <c r="P1915" s="841">
        <v>51380</v>
      </c>
      <c r="Q1915" s="841">
        <v>9180</v>
      </c>
      <c r="R1915" s="841">
        <v>8350</v>
      </c>
      <c r="S1915" s="841"/>
      <c r="T1915" s="841"/>
      <c r="U1915" s="841"/>
      <c r="V1915" s="841" t="s">
        <v>1003</v>
      </c>
      <c r="W1915" s="841">
        <v>4</v>
      </c>
      <c r="X1915" s="841"/>
    </row>
    <row r="1916" spans="1:24" ht="12.75" customHeight="1">
      <c r="A1916" s="841">
        <v>1380</v>
      </c>
      <c r="B1916" s="841">
        <v>2803</v>
      </c>
      <c r="C1916" s="841" t="s">
        <v>945</v>
      </c>
      <c r="D1916" s="841" t="s">
        <v>946</v>
      </c>
      <c r="E1916" s="841">
        <v>45999</v>
      </c>
      <c r="F1916" s="841" t="s">
        <v>102</v>
      </c>
      <c r="G1916" s="841" t="s">
        <v>3140</v>
      </c>
      <c r="H1916" s="832" t="s">
        <v>3141</v>
      </c>
      <c r="I1916" s="841"/>
      <c r="J1916" s="841" t="s">
        <v>730</v>
      </c>
      <c r="K1916" s="841">
        <v>1</v>
      </c>
      <c r="L1916" s="841" t="s">
        <v>731</v>
      </c>
      <c r="M1916" s="841">
        <v>43600</v>
      </c>
      <c r="N1916" s="841" t="s">
        <v>742</v>
      </c>
      <c r="O1916" s="841">
        <v>122380</v>
      </c>
      <c r="P1916" s="841">
        <v>78780</v>
      </c>
      <c r="Q1916" s="841">
        <v>17610</v>
      </c>
      <c r="R1916" s="841">
        <v>17000</v>
      </c>
      <c r="S1916" s="841"/>
      <c r="T1916" s="841"/>
      <c r="U1916" s="841"/>
      <c r="V1916" s="841" t="s">
        <v>1003</v>
      </c>
      <c r="W1916" s="841">
        <v>18</v>
      </c>
      <c r="X1916" s="841"/>
    </row>
    <row r="1917" spans="1:24" ht="12.75" customHeight="1">
      <c r="A1917" s="841">
        <v>1952</v>
      </c>
      <c r="B1917" s="841">
        <v>2840</v>
      </c>
      <c r="C1917" s="841" t="s">
        <v>726</v>
      </c>
      <c r="D1917" s="841" t="s">
        <v>923</v>
      </c>
      <c r="E1917" s="841">
        <v>46124</v>
      </c>
      <c r="F1917" s="841" t="s">
        <v>102</v>
      </c>
      <c r="G1917" s="841" t="s">
        <v>3142</v>
      </c>
      <c r="H1917" s="832" t="s">
        <v>3143</v>
      </c>
      <c r="I1917" s="841"/>
      <c r="J1917" s="841" t="s">
        <v>730</v>
      </c>
      <c r="K1917" s="841">
        <v>3</v>
      </c>
      <c r="L1917" s="841" t="s">
        <v>731</v>
      </c>
      <c r="M1917" s="841">
        <v>43600</v>
      </c>
      <c r="N1917" s="841" t="s">
        <v>732</v>
      </c>
      <c r="O1917" s="841">
        <v>94980</v>
      </c>
      <c r="P1917" s="841">
        <v>51380</v>
      </c>
      <c r="Q1917" s="841">
        <v>9180</v>
      </c>
      <c r="R1917" s="841">
        <v>8350</v>
      </c>
      <c r="S1917" s="841"/>
      <c r="T1917" s="841"/>
      <c r="U1917" s="841"/>
      <c r="V1917" s="841" t="s">
        <v>1003</v>
      </c>
      <c r="W1917" s="841">
        <v>4</v>
      </c>
      <c r="X1917" s="841"/>
    </row>
    <row r="1918" spans="1:24" ht="12.75" customHeight="1">
      <c r="A1918" s="841">
        <v>1952</v>
      </c>
      <c r="B1918" s="841">
        <v>2839</v>
      </c>
      <c r="C1918" s="841" t="s">
        <v>1429</v>
      </c>
      <c r="D1918" s="841" t="s">
        <v>923</v>
      </c>
      <c r="E1918" s="841">
        <v>46128</v>
      </c>
      <c r="F1918" s="841" t="s">
        <v>102</v>
      </c>
      <c r="G1918" s="841" t="s">
        <v>3144</v>
      </c>
      <c r="H1918" s="832" t="s">
        <v>2572</v>
      </c>
      <c r="I1918" s="841"/>
      <c r="J1918" s="841" t="s">
        <v>730</v>
      </c>
      <c r="K1918" s="841">
        <v>2</v>
      </c>
      <c r="L1918" s="841" t="s">
        <v>731</v>
      </c>
      <c r="M1918" s="841">
        <v>43600</v>
      </c>
      <c r="N1918" s="841" t="s">
        <v>732</v>
      </c>
      <c r="O1918" s="841">
        <v>94980</v>
      </c>
      <c r="P1918" s="841">
        <v>51380</v>
      </c>
      <c r="Q1918" s="841">
        <v>9180</v>
      </c>
      <c r="R1918" s="841">
        <v>8350</v>
      </c>
      <c r="S1918" s="841"/>
      <c r="T1918" s="841"/>
      <c r="U1918" s="841"/>
      <c r="V1918" s="841" t="s">
        <v>1003</v>
      </c>
      <c r="W1918" s="841">
        <v>2</v>
      </c>
      <c r="X1918" s="841"/>
    </row>
    <row r="1919" spans="1:24" ht="12.75" customHeight="1">
      <c r="A1919" s="841">
        <v>1952</v>
      </c>
      <c r="B1919" s="841">
        <v>2839</v>
      </c>
      <c r="C1919" s="841" t="s">
        <v>1429</v>
      </c>
      <c r="D1919" s="841" t="s">
        <v>923</v>
      </c>
      <c r="E1919" s="841">
        <v>46472</v>
      </c>
      <c r="F1919" s="841" t="s">
        <v>102</v>
      </c>
      <c r="G1919" s="841" t="s">
        <v>3145</v>
      </c>
      <c r="H1919" s="832" t="s">
        <v>2572</v>
      </c>
      <c r="I1919" s="841"/>
      <c r="J1919" s="841" t="s">
        <v>730</v>
      </c>
      <c r="K1919" s="841">
        <v>3</v>
      </c>
      <c r="L1919" s="841" t="s">
        <v>731</v>
      </c>
      <c r="M1919" s="841">
        <v>43600</v>
      </c>
      <c r="N1919" s="841" t="s">
        <v>732</v>
      </c>
      <c r="O1919" s="841">
        <v>94980</v>
      </c>
      <c r="P1919" s="841">
        <v>51380</v>
      </c>
      <c r="Q1919" s="841">
        <v>9180</v>
      </c>
      <c r="R1919" s="841">
        <v>8350</v>
      </c>
      <c r="S1919" s="841"/>
      <c r="T1919" s="841"/>
      <c r="U1919" s="841"/>
      <c r="V1919" s="841" t="s">
        <v>1003</v>
      </c>
      <c r="W1919" s="841">
        <v>7</v>
      </c>
      <c r="X1919" s="841"/>
    </row>
    <row r="1920" spans="1:24" ht="12.75" customHeight="1">
      <c r="A1920" s="841">
        <v>1952</v>
      </c>
      <c r="B1920" s="841">
        <v>2839</v>
      </c>
      <c r="C1920" s="841" t="s">
        <v>1429</v>
      </c>
      <c r="D1920" s="841" t="s">
        <v>923</v>
      </c>
      <c r="E1920" s="841">
        <v>46473</v>
      </c>
      <c r="F1920" s="841" t="s">
        <v>102</v>
      </c>
      <c r="G1920" s="841" t="s">
        <v>3146</v>
      </c>
      <c r="H1920" s="832" t="s">
        <v>2572</v>
      </c>
      <c r="I1920" s="841"/>
      <c r="J1920" s="841" t="s">
        <v>730</v>
      </c>
      <c r="K1920" s="841">
        <v>2</v>
      </c>
      <c r="L1920" s="841" t="s">
        <v>731</v>
      </c>
      <c r="M1920" s="841">
        <v>43600</v>
      </c>
      <c r="N1920" s="841" t="s">
        <v>732</v>
      </c>
      <c r="O1920" s="841">
        <v>94980</v>
      </c>
      <c r="P1920" s="841">
        <v>51380</v>
      </c>
      <c r="Q1920" s="841">
        <v>9180</v>
      </c>
      <c r="R1920" s="841">
        <v>8350</v>
      </c>
      <c r="S1920" s="841"/>
      <c r="T1920" s="841"/>
      <c r="U1920" s="841"/>
      <c r="V1920" s="841" t="s">
        <v>1003</v>
      </c>
      <c r="W1920" s="841">
        <v>2</v>
      </c>
      <c r="X1920" s="841"/>
    </row>
    <row r="1921" spans="1:24" ht="12.75" customHeight="1">
      <c r="A1921" s="841">
        <v>1952</v>
      </c>
      <c r="B1921" s="841">
        <v>2840</v>
      </c>
      <c r="C1921" s="841" t="s">
        <v>726</v>
      </c>
      <c r="D1921" s="841" t="s">
        <v>923</v>
      </c>
      <c r="E1921" s="841">
        <v>46475</v>
      </c>
      <c r="F1921" s="841" t="s">
        <v>102</v>
      </c>
      <c r="G1921" s="841" t="s">
        <v>3147</v>
      </c>
      <c r="H1921" s="832" t="s">
        <v>2572</v>
      </c>
      <c r="I1921" s="841"/>
      <c r="J1921" s="841" t="s">
        <v>730</v>
      </c>
      <c r="K1921" s="841">
        <v>3</v>
      </c>
      <c r="L1921" s="841" t="s">
        <v>731</v>
      </c>
      <c r="M1921" s="841">
        <v>43600</v>
      </c>
      <c r="N1921" s="841" t="s">
        <v>732</v>
      </c>
      <c r="O1921" s="841">
        <v>94980</v>
      </c>
      <c r="P1921" s="841">
        <v>51380</v>
      </c>
      <c r="Q1921" s="841">
        <v>9180</v>
      </c>
      <c r="R1921" s="841">
        <v>8350</v>
      </c>
      <c r="S1921" s="841"/>
      <c r="T1921" s="841"/>
      <c r="U1921" s="841"/>
      <c r="V1921" s="841" t="s">
        <v>1003</v>
      </c>
      <c r="W1921" s="841">
        <v>2</v>
      </c>
      <c r="X1921" s="841"/>
    </row>
    <row r="1922" spans="1:24" ht="12.75" customHeight="1">
      <c r="A1922" s="841">
        <v>1952</v>
      </c>
      <c r="B1922" s="841">
        <v>2840</v>
      </c>
      <c r="C1922" s="841" t="s">
        <v>726</v>
      </c>
      <c r="D1922" s="841" t="s">
        <v>923</v>
      </c>
      <c r="E1922" s="841">
        <v>46476</v>
      </c>
      <c r="F1922" s="841" t="s">
        <v>102</v>
      </c>
      <c r="G1922" s="841" t="s">
        <v>3148</v>
      </c>
      <c r="H1922" s="832" t="s">
        <v>2572</v>
      </c>
      <c r="I1922" s="841"/>
      <c r="J1922" s="841" t="s">
        <v>730</v>
      </c>
      <c r="K1922" s="841">
        <v>3</v>
      </c>
      <c r="L1922" s="841" t="s">
        <v>731</v>
      </c>
      <c r="M1922" s="841">
        <v>43600</v>
      </c>
      <c r="N1922" s="841" t="s">
        <v>732</v>
      </c>
      <c r="O1922" s="841">
        <v>94980</v>
      </c>
      <c r="P1922" s="841">
        <v>51380</v>
      </c>
      <c r="Q1922" s="841">
        <v>9180</v>
      </c>
      <c r="R1922" s="841">
        <v>8350</v>
      </c>
      <c r="S1922" s="841"/>
      <c r="T1922" s="841"/>
      <c r="U1922" s="841"/>
      <c r="V1922" s="841" t="s">
        <v>1003</v>
      </c>
      <c r="W1922" s="841">
        <v>2</v>
      </c>
      <c r="X1922" s="841"/>
    </row>
    <row r="1923" spans="1:24" ht="12.75" customHeight="1">
      <c r="A1923" s="841">
        <v>1280</v>
      </c>
      <c r="B1923" s="841">
        <v>2826</v>
      </c>
      <c r="C1923" s="841" t="s">
        <v>824</v>
      </c>
      <c r="D1923" s="841" t="s">
        <v>740</v>
      </c>
      <c r="E1923" s="841">
        <v>46482</v>
      </c>
      <c r="F1923" s="841" t="s">
        <v>102</v>
      </c>
      <c r="G1923" s="841" t="s">
        <v>3149</v>
      </c>
      <c r="H1923" s="832" t="s">
        <v>3150</v>
      </c>
      <c r="I1923" s="841"/>
      <c r="J1923" s="841" t="s">
        <v>730</v>
      </c>
      <c r="K1923" s="841">
        <v>5</v>
      </c>
      <c r="L1923" s="841" t="s">
        <v>731</v>
      </c>
      <c r="M1923" s="841">
        <v>43600</v>
      </c>
      <c r="N1923" s="841" t="s">
        <v>747</v>
      </c>
      <c r="O1923" s="841">
        <v>109600</v>
      </c>
      <c r="P1923" s="841">
        <v>66000</v>
      </c>
      <c r="Q1923" s="841">
        <v>17610</v>
      </c>
      <c r="R1923" s="841">
        <v>22610</v>
      </c>
      <c r="S1923" s="841"/>
      <c r="T1923" s="841"/>
      <c r="U1923" s="841"/>
      <c r="V1923" s="841" t="s">
        <v>1003</v>
      </c>
      <c r="W1923" s="841">
        <v>1</v>
      </c>
      <c r="X1923" s="841"/>
    </row>
    <row r="1924" spans="1:24" ht="12.75" customHeight="1">
      <c r="A1924" s="841">
        <v>1110</v>
      </c>
      <c r="B1924" s="841">
        <v>2836</v>
      </c>
      <c r="C1924" s="841" t="s">
        <v>1030</v>
      </c>
      <c r="D1924" s="841" t="s">
        <v>1031</v>
      </c>
      <c r="E1924" s="841">
        <v>46483</v>
      </c>
      <c r="F1924" s="841" t="s">
        <v>102</v>
      </c>
      <c r="G1924" s="841" t="s">
        <v>3151</v>
      </c>
      <c r="H1924" s="832" t="s">
        <v>3152</v>
      </c>
      <c r="I1924" s="841"/>
      <c r="J1924" s="841" t="s">
        <v>730</v>
      </c>
      <c r="K1924" s="841">
        <v>3</v>
      </c>
      <c r="L1924" s="841" t="s">
        <v>731</v>
      </c>
      <c r="M1924" s="841">
        <v>43600</v>
      </c>
      <c r="N1924" s="841" t="s">
        <v>1034</v>
      </c>
      <c r="O1924" s="841">
        <v>210090</v>
      </c>
      <c r="P1924" s="841">
        <v>166490</v>
      </c>
      <c r="Q1924" s="841">
        <v>17610</v>
      </c>
      <c r="R1924" s="841">
        <v>22610</v>
      </c>
      <c r="S1924" s="841"/>
      <c r="T1924" s="841"/>
      <c r="U1924" s="841"/>
      <c r="V1924" s="841" t="s">
        <v>1003</v>
      </c>
      <c r="W1924" s="841">
        <v>2</v>
      </c>
      <c r="X1924" s="841"/>
    </row>
    <row r="1925" spans="1:24" ht="12.75" customHeight="1">
      <c r="A1925" s="841">
        <v>1912</v>
      </c>
      <c r="B1925" s="841">
        <v>2840</v>
      </c>
      <c r="C1925" s="841" t="s">
        <v>726</v>
      </c>
      <c r="D1925" s="841" t="s">
        <v>923</v>
      </c>
      <c r="E1925" s="841">
        <v>46490</v>
      </c>
      <c r="F1925" s="841" t="s">
        <v>102</v>
      </c>
      <c r="G1925" s="841" t="s">
        <v>3153</v>
      </c>
      <c r="H1925" s="832" t="s">
        <v>3068</v>
      </c>
      <c r="I1925" s="841"/>
      <c r="J1925" s="841" t="s">
        <v>730</v>
      </c>
      <c r="K1925" s="841">
        <v>1</v>
      </c>
      <c r="L1925" s="841" t="s">
        <v>731</v>
      </c>
      <c r="M1925" s="841">
        <v>43600</v>
      </c>
      <c r="N1925" s="841" t="s">
        <v>732</v>
      </c>
      <c r="O1925" s="841">
        <v>94980</v>
      </c>
      <c r="P1925" s="841">
        <v>51380</v>
      </c>
      <c r="Q1925" s="841">
        <v>9180</v>
      </c>
      <c r="R1925" s="841">
        <v>8350</v>
      </c>
      <c r="S1925" s="841"/>
      <c r="T1925" s="841"/>
      <c r="U1925" s="841"/>
      <c r="V1925" s="841" t="s">
        <v>1003</v>
      </c>
      <c r="W1925" s="841">
        <v>3</v>
      </c>
      <c r="X1925" s="841"/>
    </row>
    <row r="1926" spans="1:24" ht="12.75" customHeight="1">
      <c r="A1926" s="841">
        <v>1550</v>
      </c>
      <c r="B1926" s="841">
        <v>2839</v>
      </c>
      <c r="C1926" s="841" t="s">
        <v>1429</v>
      </c>
      <c r="D1926" s="841" t="s">
        <v>1112</v>
      </c>
      <c r="E1926" s="841">
        <v>46493</v>
      </c>
      <c r="F1926" s="841" t="s">
        <v>102</v>
      </c>
      <c r="G1926" s="841" t="s">
        <v>3154</v>
      </c>
      <c r="H1926" s="832" t="s">
        <v>3155</v>
      </c>
      <c r="I1926" s="841"/>
      <c r="J1926" s="841" t="s">
        <v>730</v>
      </c>
      <c r="K1926" s="841">
        <v>3</v>
      </c>
      <c r="L1926" s="841" t="s">
        <v>731</v>
      </c>
      <c r="M1926" s="841">
        <v>43600</v>
      </c>
      <c r="N1926" s="841" t="s">
        <v>732</v>
      </c>
      <c r="O1926" s="841">
        <v>94980</v>
      </c>
      <c r="P1926" s="841">
        <v>51380</v>
      </c>
      <c r="Q1926" s="841">
        <v>17610</v>
      </c>
      <c r="R1926" s="841">
        <v>22610</v>
      </c>
      <c r="S1926" s="841"/>
      <c r="T1926" s="841"/>
      <c r="U1926" s="841"/>
      <c r="V1926" s="841" t="s">
        <v>1003</v>
      </c>
      <c r="W1926" s="841">
        <v>51</v>
      </c>
      <c r="X1926" s="841"/>
    </row>
    <row r="1927" spans="1:24" ht="12.75" customHeight="1">
      <c r="A1927" s="841">
        <v>1550</v>
      </c>
      <c r="B1927" s="841">
        <v>2840</v>
      </c>
      <c r="C1927" s="841" t="s">
        <v>726</v>
      </c>
      <c r="D1927" s="841" t="s">
        <v>1112</v>
      </c>
      <c r="E1927" s="841">
        <v>46494</v>
      </c>
      <c r="F1927" s="841" t="s">
        <v>102</v>
      </c>
      <c r="G1927" s="841" t="s">
        <v>3156</v>
      </c>
      <c r="H1927" s="832" t="s">
        <v>3157</v>
      </c>
      <c r="I1927" s="841"/>
      <c r="J1927" s="841" t="s">
        <v>730</v>
      </c>
      <c r="K1927" s="841">
        <v>5</v>
      </c>
      <c r="L1927" s="841" t="s">
        <v>731</v>
      </c>
      <c r="M1927" s="841">
        <v>43600</v>
      </c>
      <c r="N1927" s="841" t="s">
        <v>732</v>
      </c>
      <c r="O1927" s="841">
        <v>94980</v>
      </c>
      <c r="P1927" s="841">
        <v>51380</v>
      </c>
      <c r="Q1927" s="841">
        <v>17610</v>
      </c>
      <c r="R1927" s="841">
        <v>22610</v>
      </c>
      <c r="S1927" s="841"/>
      <c r="T1927" s="841"/>
      <c r="U1927" s="841"/>
      <c r="V1927" s="841" t="s">
        <v>1003</v>
      </c>
      <c r="W1927" s="841">
        <v>5</v>
      </c>
      <c r="X1927" s="841"/>
    </row>
    <row r="1928" spans="1:24" ht="12.75" customHeight="1">
      <c r="A1928" s="841">
        <v>3087</v>
      </c>
      <c r="B1928" s="841">
        <v>2840</v>
      </c>
      <c r="C1928" s="841" t="s">
        <v>726</v>
      </c>
      <c r="D1928" s="841" t="s">
        <v>923</v>
      </c>
      <c r="E1928" s="841">
        <v>46495</v>
      </c>
      <c r="F1928" s="841" t="s">
        <v>102</v>
      </c>
      <c r="G1928" s="841" t="s">
        <v>3158</v>
      </c>
      <c r="H1928" s="832" t="s">
        <v>3159</v>
      </c>
      <c r="I1928" s="841"/>
      <c r="J1928" s="841" t="s">
        <v>730</v>
      </c>
      <c r="K1928" s="841">
        <v>3</v>
      </c>
      <c r="L1928" s="841" t="s">
        <v>731</v>
      </c>
      <c r="M1928" s="841">
        <v>43600</v>
      </c>
      <c r="N1928" s="841" t="s">
        <v>732</v>
      </c>
      <c r="O1928" s="841">
        <v>94980</v>
      </c>
      <c r="P1928" s="841">
        <v>51380</v>
      </c>
      <c r="Q1928" s="841">
        <v>8750</v>
      </c>
      <c r="R1928" s="841">
        <v>6910</v>
      </c>
      <c r="S1928" s="841"/>
      <c r="T1928" s="841"/>
      <c r="U1928" s="841"/>
      <c r="V1928" s="841" t="s">
        <v>1003</v>
      </c>
      <c r="W1928" s="841">
        <v>1</v>
      </c>
      <c r="X1928" s="841"/>
    </row>
    <row r="1929" spans="1:24" ht="12.75" customHeight="1">
      <c r="A1929" s="841">
        <v>3087</v>
      </c>
      <c r="B1929" s="841">
        <v>2840</v>
      </c>
      <c r="C1929" s="841" t="s">
        <v>726</v>
      </c>
      <c r="D1929" s="841" t="s">
        <v>923</v>
      </c>
      <c r="E1929" s="841">
        <v>46496</v>
      </c>
      <c r="F1929" s="841" t="s">
        <v>102</v>
      </c>
      <c r="G1929" s="841" t="s">
        <v>3160</v>
      </c>
      <c r="H1929" s="832" t="s">
        <v>3159</v>
      </c>
      <c r="I1929" s="841"/>
      <c r="J1929" s="841" t="s">
        <v>730</v>
      </c>
      <c r="K1929" s="841">
        <v>2</v>
      </c>
      <c r="L1929" s="841" t="s">
        <v>731</v>
      </c>
      <c r="M1929" s="841">
        <v>43600</v>
      </c>
      <c r="N1929" s="841" t="s">
        <v>732</v>
      </c>
      <c r="O1929" s="841">
        <v>94980</v>
      </c>
      <c r="P1929" s="841">
        <v>51380</v>
      </c>
      <c r="Q1929" s="841">
        <v>8750</v>
      </c>
      <c r="R1929" s="841">
        <v>6910</v>
      </c>
      <c r="S1929" s="841"/>
      <c r="T1929" s="841"/>
      <c r="U1929" s="841"/>
      <c r="V1929" s="841" t="s">
        <v>1003</v>
      </c>
      <c r="W1929" s="841">
        <v>1</v>
      </c>
      <c r="X1929" s="841"/>
    </row>
    <row r="1930" spans="1:24" ht="12.75" customHeight="1">
      <c r="A1930" s="841">
        <v>3087</v>
      </c>
      <c r="B1930" s="841">
        <v>2840</v>
      </c>
      <c r="C1930" s="841" t="s">
        <v>726</v>
      </c>
      <c r="D1930" s="841" t="s">
        <v>923</v>
      </c>
      <c r="E1930" s="841">
        <v>46497</v>
      </c>
      <c r="F1930" s="841" t="s">
        <v>102</v>
      </c>
      <c r="G1930" s="841" t="s">
        <v>3161</v>
      </c>
      <c r="H1930" s="832" t="s">
        <v>3159</v>
      </c>
      <c r="I1930" s="841"/>
      <c r="J1930" s="841" t="s">
        <v>730</v>
      </c>
      <c r="K1930" s="841">
        <v>2</v>
      </c>
      <c r="L1930" s="841" t="s">
        <v>731</v>
      </c>
      <c r="M1930" s="841">
        <v>43600</v>
      </c>
      <c r="N1930" s="841" t="s">
        <v>732</v>
      </c>
      <c r="O1930" s="841">
        <v>94980</v>
      </c>
      <c r="P1930" s="841">
        <v>51380</v>
      </c>
      <c r="Q1930" s="841">
        <v>8750</v>
      </c>
      <c r="R1930" s="841">
        <v>6910</v>
      </c>
      <c r="S1930" s="841"/>
      <c r="T1930" s="841"/>
      <c r="U1930" s="841"/>
      <c r="V1930" s="841" t="s">
        <v>1003</v>
      </c>
      <c r="W1930" s="841">
        <v>1</v>
      </c>
      <c r="X1930" s="841"/>
    </row>
    <row r="1931" spans="1:24" ht="12.75" customHeight="1">
      <c r="A1931" s="841">
        <v>3087</v>
      </c>
      <c r="B1931" s="841">
        <v>2840</v>
      </c>
      <c r="C1931" s="841" t="s">
        <v>726</v>
      </c>
      <c r="D1931" s="841" t="s">
        <v>923</v>
      </c>
      <c r="E1931" s="841">
        <v>46500</v>
      </c>
      <c r="F1931" s="841" t="s">
        <v>102</v>
      </c>
      <c r="G1931" s="841" t="s">
        <v>3162</v>
      </c>
      <c r="H1931" s="832" t="s">
        <v>3159</v>
      </c>
      <c r="I1931" s="841"/>
      <c r="J1931" s="841" t="s">
        <v>730</v>
      </c>
      <c r="K1931" s="841">
        <v>2</v>
      </c>
      <c r="L1931" s="841" t="s">
        <v>731</v>
      </c>
      <c r="M1931" s="841">
        <v>43600</v>
      </c>
      <c r="N1931" s="841" t="s">
        <v>732</v>
      </c>
      <c r="O1931" s="841">
        <v>94980</v>
      </c>
      <c r="P1931" s="841">
        <v>51380</v>
      </c>
      <c r="Q1931" s="841">
        <v>8750</v>
      </c>
      <c r="R1931" s="841">
        <v>6910</v>
      </c>
      <c r="S1931" s="841"/>
      <c r="T1931" s="841"/>
      <c r="U1931" s="841"/>
      <c r="V1931" s="841" t="s">
        <v>1003</v>
      </c>
      <c r="W1931" s="841">
        <v>1</v>
      </c>
      <c r="X1931" s="841"/>
    </row>
    <row r="1932" spans="1:24" ht="12.75" customHeight="1">
      <c r="A1932" s="841">
        <v>1912</v>
      </c>
      <c r="B1932" s="841">
        <v>2840</v>
      </c>
      <c r="C1932" s="841" t="s">
        <v>726</v>
      </c>
      <c r="D1932" s="841" t="s">
        <v>923</v>
      </c>
      <c r="E1932" s="841">
        <v>46506</v>
      </c>
      <c r="F1932" s="841" t="s">
        <v>102</v>
      </c>
      <c r="G1932" s="841" t="s">
        <v>3163</v>
      </c>
      <c r="H1932" s="832" t="s">
        <v>2963</v>
      </c>
      <c r="I1932" s="841"/>
      <c r="J1932" s="841" t="s">
        <v>730</v>
      </c>
      <c r="K1932" s="841">
        <v>3</v>
      </c>
      <c r="L1932" s="841" t="s">
        <v>731</v>
      </c>
      <c r="M1932" s="841">
        <v>43600</v>
      </c>
      <c r="N1932" s="841" t="s">
        <v>732</v>
      </c>
      <c r="O1932" s="841">
        <v>94980</v>
      </c>
      <c r="P1932" s="841">
        <v>51380</v>
      </c>
      <c r="Q1932" s="841">
        <v>9180</v>
      </c>
      <c r="R1932" s="841">
        <v>8350</v>
      </c>
      <c r="S1932" s="841"/>
      <c r="T1932" s="841"/>
      <c r="U1932" s="841"/>
      <c r="V1932" s="841" t="s">
        <v>1003</v>
      </c>
      <c r="W1932" s="841">
        <v>3</v>
      </c>
      <c r="X1932" s="841"/>
    </row>
    <row r="1933" spans="1:24" ht="12.75" customHeight="1">
      <c r="A1933" s="841">
        <v>1110</v>
      </c>
      <c r="B1933" s="841">
        <v>2836</v>
      </c>
      <c r="C1933" s="841" t="s">
        <v>1030</v>
      </c>
      <c r="D1933" s="841" t="s">
        <v>1031</v>
      </c>
      <c r="E1933" s="841">
        <v>46511</v>
      </c>
      <c r="F1933" s="841" t="s">
        <v>102</v>
      </c>
      <c r="G1933" s="841" t="s">
        <v>3164</v>
      </c>
      <c r="H1933" s="832" t="s">
        <v>3094</v>
      </c>
      <c r="I1933" s="841"/>
      <c r="J1933" s="841" t="s">
        <v>730</v>
      </c>
      <c r="K1933" s="841">
        <v>10</v>
      </c>
      <c r="L1933" s="841" t="s">
        <v>731</v>
      </c>
      <c r="M1933" s="841">
        <v>43600</v>
      </c>
      <c r="N1933" s="841" t="s">
        <v>1034</v>
      </c>
      <c r="O1933" s="841">
        <v>210090</v>
      </c>
      <c r="P1933" s="841">
        <v>166490</v>
      </c>
      <c r="Q1933" s="841">
        <v>17610</v>
      </c>
      <c r="R1933" s="841">
        <v>22610</v>
      </c>
      <c r="S1933" s="841"/>
      <c r="T1933" s="841"/>
      <c r="U1933" s="841"/>
      <c r="V1933" s="841" t="s">
        <v>1003</v>
      </c>
      <c r="W1933" s="841">
        <v>2</v>
      </c>
      <c r="X1933" s="841"/>
    </row>
    <row r="1934" spans="1:24" ht="12.75" customHeight="1">
      <c r="A1934" s="841">
        <v>1110</v>
      </c>
      <c r="B1934" s="841">
        <v>2836</v>
      </c>
      <c r="C1934" s="841" t="s">
        <v>1030</v>
      </c>
      <c r="D1934" s="841" t="s">
        <v>1031</v>
      </c>
      <c r="E1934" s="841">
        <v>46512</v>
      </c>
      <c r="F1934" s="841" t="s">
        <v>102</v>
      </c>
      <c r="G1934" s="841" t="s">
        <v>3165</v>
      </c>
      <c r="H1934" s="832" t="s">
        <v>3094</v>
      </c>
      <c r="I1934" s="841"/>
      <c r="J1934" s="841" t="s">
        <v>730</v>
      </c>
      <c r="K1934" s="841">
        <v>10</v>
      </c>
      <c r="L1934" s="841" t="s">
        <v>731</v>
      </c>
      <c r="M1934" s="841">
        <v>43600</v>
      </c>
      <c r="N1934" s="841" t="s">
        <v>1034</v>
      </c>
      <c r="O1934" s="841">
        <v>210090</v>
      </c>
      <c r="P1934" s="841">
        <v>166490</v>
      </c>
      <c r="Q1934" s="841">
        <v>17610</v>
      </c>
      <c r="R1934" s="841">
        <v>22610</v>
      </c>
      <c r="S1934" s="841"/>
      <c r="T1934" s="841"/>
      <c r="U1934" s="841"/>
      <c r="V1934" s="841" t="s">
        <v>1003</v>
      </c>
      <c r="W1934" s="841">
        <v>2</v>
      </c>
      <c r="X1934" s="841"/>
    </row>
    <row r="1935" spans="1:24" ht="12.75" customHeight="1">
      <c r="A1935" s="841">
        <v>1110</v>
      </c>
      <c r="B1935" s="841">
        <v>2836</v>
      </c>
      <c r="C1935" s="841" t="s">
        <v>1030</v>
      </c>
      <c r="D1935" s="841" t="s">
        <v>1031</v>
      </c>
      <c r="E1935" s="841">
        <v>46513</v>
      </c>
      <c r="F1935" s="841" t="s">
        <v>102</v>
      </c>
      <c r="G1935" s="841" t="s">
        <v>3166</v>
      </c>
      <c r="H1935" s="832" t="s">
        <v>3094</v>
      </c>
      <c r="I1935" s="841"/>
      <c r="J1935" s="841" t="s">
        <v>730</v>
      </c>
      <c r="K1935" s="841">
        <v>10</v>
      </c>
      <c r="L1935" s="841" t="s">
        <v>731</v>
      </c>
      <c r="M1935" s="841">
        <v>43600</v>
      </c>
      <c r="N1935" s="841" t="s">
        <v>1034</v>
      </c>
      <c r="O1935" s="841">
        <v>210090</v>
      </c>
      <c r="P1935" s="841">
        <v>166490</v>
      </c>
      <c r="Q1935" s="841">
        <v>17610</v>
      </c>
      <c r="R1935" s="841">
        <v>22610</v>
      </c>
      <c r="S1935" s="841"/>
      <c r="T1935" s="841"/>
      <c r="U1935" s="841"/>
      <c r="V1935" s="841" t="s">
        <v>1003</v>
      </c>
      <c r="W1935" s="841">
        <v>2</v>
      </c>
      <c r="X1935" s="841"/>
    </row>
    <row r="1936" spans="1:24" ht="12.75" customHeight="1">
      <c r="A1936" s="841">
        <v>1110</v>
      </c>
      <c r="B1936" s="841">
        <v>2836</v>
      </c>
      <c r="C1936" s="841" t="s">
        <v>1030</v>
      </c>
      <c r="D1936" s="841" t="s">
        <v>1031</v>
      </c>
      <c r="E1936" s="841">
        <v>46514</v>
      </c>
      <c r="F1936" s="841" t="s">
        <v>102</v>
      </c>
      <c r="G1936" s="841" t="s">
        <v>3167</v>
      </c>
      <c r="H1936" s="832" t="s">
        <v>3094</v>
      </c>
      <c r="I1936" s="841"/>
      <c r="J1936" s="841" t="s">
        <v>730</v>
      </c>
      <c r="K1936" s="841">
        <v>10</v>
      </c>
      <c r="L1936" s="841" t="s">
        <v>731</v>
      </c>
      <c r="M1936" s="841">
        <v>43600</v>
      </c>
      <c r="N1936" s="841" t="s">
        <v>1034</v>
      </c>
      <c r="O1936" s="841">
        <v>210090</v>
      </c>
      <c r="P1936" s="841">
        <v>166490</v>
      </c>
      <c r="Q1936" s="841">
        <v>17610</v>
      </c>
      <c r="R1936" s="841">
        <v>22610</v>
      </c>
      <c r="S1936" s="841"/>
      <c r="T1936" s="841"/>
      <c r="U1936" s="841"/>
      <c r="V1936" s="841" t="s">
        <v>1003</v>
      </c>
      <c r="W1936" s="841">
        <v>2</v>
      </c>
      <c r="X1936" s="841"/>
    </row>
    <row r="1937" spans="1:24" ht="12.75" customHeight="1">
      <c r="A1937" s="841">
        <v>1110</v>
      </c>
      <c r="B1937" s="841">
        <v>2836</v>
      </c>
      <c r="C1937" s="841" t="s">
        <v>1030</v>
      </c>
      <c r="D1937" s="841" t="s">
        <v>1031</v>
      </c>
      <c r="E1937" s="841">
        <v>46515</v>
      </c>
      <c r="F1937" s="841" t="s">
        <v>102</v>
      </c>
      <c r="G1937" s="841" t="s">
        <v>3168</v>
      </c>
      <c r="H1937" s="832" t="s">
        <v>3094</v>
      </c>
      <c r="I1937" s="841"/>
      <c r="J1937" s="841" t="s">
        <v>730</v>
      </c>
      <c r="K1937" s="841">
        <v>10</v>
      </c>
      <c r="L1937" s="841" t="s">
        <v>731</v>
      </c>
      <c r="M1937" s="841">
        <v>43600</v>
      </c>
      <c r="N1937" s="841" t="s">
        <v>1034</v>
      </c>
      <c r="O1937" s="841">
        <v>210090</v>
      </c>
      <c r="P1937" s="841">
        <v>166490</v>
      </c>
      <c r="Q1937" s="841">
        <v>17610</v>
      </c>
      <c r="R1937" s="841">
        <v>22610</v>
      </c>
      <c r="S1937" s="841"/>
      <c r="T1937" s="841"/>
      <c r="U1937" s="841"/>
      <c r="V1937" s="841" t="s">
        <v>1003</v>
      </c>
      <c r="W1937" s="841">
        <v>2</v>
      </c>
      <c r="X1937" s="841"/>
    </row>
    <row r="1938" spans="1:24" ht="12.75" customHeight="1">
      <c r="A1938" s="841">
        <v>1110</v>
      </c>
      <c r="B1938" s="841">
        <v>2836</v>
      </c>
      <c r="C1938" s="841" t="s">
        <v>1030</v>
      </c>
      <c r="D1938" s="841" t="s">
        <v>1031</v>
      </c>
      <c r="E1938" s="841">
        <v>46516</v>
      </c>
      <c r="F1938" s="841" t="s">
        <v>102</v>
      </c>
      <c r="G1938" s="841" t="s">
        <v>3169</v>
      </c>
      <c r="H1938" s="832" t="s">
        <v>3094</v>
      </c>
      <c r="I1938" s="841"/>
      <c r="J1938" s="841" t="s">
        <v>730</v>
      </c>
      <c r="K1938" s="841">
        <v>10</v>
      </c>
      <c r="L1938" s="841" t="s">
        <v>731</v>
      </c>
      <c r="M1938" s="841">
        <v>43600</v>
      </c>
      <c r="N1938" s="841" t="s">
        <v>1034</v>
      </c>
      <c r="O1938" s="841">
        <v>210090</v>
      </c>
      <c r="P1938" s="841">
        <v>166490</v>
      </c>
      <c r="Q1938" s="841">
        <v>17610</v>
      </c>
      <c r="R1938" s="841">
        <v>22610</v>
      </c>
      <c r="S1938" s="841"/>
      <c r="T1938" s="841"/>
      <c r="U1938" s="841"/>
      <c r="V1938" s="841" t="s">
        <v>1003</v>
      </c>
      <c r="W1938" s="841">
        <v>2</v>
      </c>
      <c r="X1938" s="841"/>
    </row>
    <row r="1939" spans="1:24" ht="12.75" customHeight="1">
      <c r="A1939" s="841">
        <v>1110</v>
      </c>
      <c r="B1939" s="841">
        <v>2823</v>
      </c>
      <c r="C1939" s="841" t="s">
        <v>856</v>
      </c>
      <c r="D1939" s="841" t="s">
        <v>775</v>
      </c>
      <c r="E1939" s="841">
        <v>46527</v>
      </c>
      <c r="F1939" s="841" t="s">
        <v>102</v>
      </c>
      <c r="G1939" s="841" t="s">
        <v>3170</v>
      </c>
      <c r="H1939" s="832" t="s">
        <v>3171</v>
      </c>
      <c r="I1939" s="841"/>
      <c r="J1939" s="841" t="s">
        <v>730</v>
      </c>
      <c r="K1939" s="841">
        <v>5</v>
      </c>
      <c r="L1939" s="841" t="s">
        <v>731</v>
      </c>
      <c r="M1939" s="841">
        <v>43600</v>
      </c>
      <c r="N1939" s="841" t="s">
        <v>747</v>
      </c>
      <c r="O1939" s="841">
        <v>109600</v>
      </c>
      <c r="P1939" s="841">
        <v>66000</v>
      </c>
      <c r="Q1939" s="841">
        <v>17610</v>
      </c>
      <c r="R1939" s="841">
        <v>22610</v>
      </c>
      <c r="S1939" s="841"/>
      <c r="T1939" s="841"/>
      <c r="U1939" s="841"/>
      <c r="V1939" s="841" t="s">
        <v>1003</v>
      </c>
      <c r="W1939" s="841">
        <v>2</v>
      </c>
      <c r="X1939" s="841"/>
    </row>
    <row r="1940" spans="1:24" ht="12.75" customHeight="1">
      <c r="A1940" s="841">
        <v>1615</v>
      </c>
      <c r="B1940" s="841">
        <v>2808</v>
      </c>
      <c r="C1940" s="841" t="s">
        <v>846</v>
      </c>
      <c r="D1940" s="841" t="s">
        <v>767</v>
      </c>
      <c r="E1940" s="841">
        <v>46552</v>
      </c>
      <c r="F1940" s="841" t="s">
        <v>102</v>
      </c>
      <c r="G1940" s="841" t="s">
        <v>3172</v>
      </c>
      <c r="H1940" s="832" t="s">
        <v>3173</v>
      </c>
      <c r="I1940" s="841"/>
      <c r="J1940" s="841" t="s">
        <v>730</v>
      </c>
      <c r="K1940" s="841">
        <v>2</v>
      </c>
      <c r="L1940" s="841" t="s">
        <v>731</v>
      </c>
      <c r="M1940" s="841">
        <v>43600</v>
      </c>
      <c r="N1940" s="841" t="s">
        <v>742</v>
      </c>
      <c r="O1940" s="841">
        <v>122380</v>
      </c>
      <c r="P1940" s="841">
        <v>78780</v>
      </c>
      <c r="Q1940" s="841">
        <v>17610</v>
      </c>
      <c r="R1940" s="841">
        <v>22610</v>
      </c>
      <c r="S1940" s="841"/>
      <c r="T1940" s="841"/>
      <c r="U1940" s="841"/>
      <c r="V1940" s="841" t="s">
        <v>1003</v>
      </c>
      <c r="W1940" s="841">
        <v>2</v>
      </c>
      <c r="X1940" s="841"/>
    </row>
    <row r="1941" spans="1:24" ht="12.75" customHeight="1">
      <c r="A1941" s="841">
        <v>1615</v>
      </c>
      <c r="B1941" s="841">
        <v>2808</v>
      </c>
      <c r="C1941" s="841" t="s">
        <v>846</v>
      </c>
      <c r="D1941" s="841" t="s">
        <v>767</v>
      </c>
      <c r="E1941" s="841">
        <v>46553</v>
      </c>
      <c r="F1941" s="841" t="s">
        <v>102</v>
      </c>
      <c r="G1941" s="841" t="s">
        <v>3174</v>
      </c>
      <c r="H1941" s="832" t="s">
        <v>3173</v>
      </c>
      <c r="I1941" s="841"/>
      <c r="J1941" s="841" t="s">
        <v>730</v>
      </c>
      <c r="K1941" s="841">
        <v>3</v>
      </c>
      <c r="L1941" s="841" t="s">
        <v>731</v>
      </c>
      <c r="M1941" s="841">
        <v>43600</v>
      </c>
      <c r="N1941" s="841" t="s">
        <v>742</v>
      </c>
      <c r="O1941" s="841">
        <v>122380</v>
      </c>
      <c r="P1941" s="841">
        <v>78780</v>
      </c>
      <c r="Q1941" s="841">
        <v>17610</v>
      </c>
      <c r="R1941" s="841">
        <v>22610</v>
      </c>
      <c r="S1941" s="841"/>
      <c r="T1941" s="841"/>
      <c r="U1941" s="841"/>
      <c r="V1941" s="841" t="s">
        <v>1003</v>
      </c>
      <c r="W1941" s="841">
        <v>2</v>
      </c>
      <c r="X1941" s="841"/>
    </row>
    <row r="1942" spans="1:24" ht="12.75" customHeight="1">
      <c r="A1942" s="841">
        <v>1615</v>
      </c>
      <c r="B1942" s="841">
        <v>2808</v>
      </c>
      <c r="C1942" s="841" t="s">
        <v>846</v>
      </c>
      <c r="D1942" s="841" t="s">
        <v>767</v>
      </c>
      <c r="E1942" s="841">
        <v>46554</v>
      </c>
      <c r="F1942" s="841" t="s">
        <v>102</v>
      </c>
      <c r="G1942" s="841" t="s">
        <v>3175</v>
      </c>
      <c r="H1942" s="832" t="s">
        <v>3173</v>
      </c>
      <c r="I1942" s="841"/>
      <c r="J1942" s="841" t="s">
        <v>730</v>
      </c>
      <c r="K1942" s="841">
        <v>1</v>
      </c>
      <c r="L1942" s="841" t="s">
        <v>731</v>
      </c>
      <c r="M1942" s="841">
        <v>43600</v>
      </c>
      <c r="N1942" s="841" t="s">
        <v>742</v>
      </c>
      <c r="O1942" s="841">
        <v>122380</v>
      </c>
      <c r="P1942" s="841">
        <v>78780</v>
      </c>
      <c r="Q1942" s="841">
        <v>17610</v>
      </c>
      <c r="R1942" s="841">
        <v>22610</v>
      </c>
      <c r="S1942" s="841"/>
      <c r="T1942" s="841"/>
      <c r="U1942" s="841"/>
      <c r="V1942" s="841" t="s">
        <v>1003</v>
      </c>
      <c r="W1942" s="841">
        <v>2</v>
      </c>
      <c r="X1942" s="841"/>
    </row>
    <row r="1943" spans="1:24" ht="12.75" customHeight="1">
      <c r="A1943" s="841">
        <v>1615</v>
      </c>
      <c r="B1943" s="841">
        <v>2808</v>
      </c>
      <c r="C1943" s="841" t="s">
        <v>846</v>
      </c>
      <c r="D1943" s="841" t="s">
        <v>767</v>
      </c>
      <c r="E1943" s="841">
        <v>46555</v>
      </c>
      <c r="F1943" s="841" t="s">
        <v>102</v>
      </c>
      <c r="G1943" s="841" t="s">
        <v>847</v>
      </c>
      <c r="H1943" s="832" t="s">
        <v>3173</v>
      </c>
      <c r="I1943" s="841"/>
      <c r="J1943" s="841" t="s">
        <v>730</v>
      </c>
      <c r="K1943" s="841">
        <v>3</v>
      </c>
      <c r="L1943" s="841" t="s">
        <v>731</v>
      </c>
      <c r="M1943" s="841">
        <v>43600</v>
      </c>
      <c r="N1943" s="841" t="s">
        <v>742</v>
      </c>
      <c r="O1943" s="841">
        <v>122380</v>
      </c>
      <c r="P1943" s="841">
        <v>78780</v>
      </c>
      <c r="Q1943" s="841">
        <v>17610</v>
      </c>
      <c r="R1943" s="841">
        <v>22610</v>
      </c>
      <c r="S1943" s="841"/>
      <c r="T1943" s="841"/>
      <c r="U1943" s="841"/>
      <c r="V1943" s="841" t="s">
        <v>1003</v>
      </c>
      <c r="W1943" s="841">
        <v>2</v>
      </c>
      <c r="X1943" s="841"/>
    </row>
    <row r="1944" spans="1:24" ht="12.75" customHeight="1">
      <c r="A1944" s="841">
        <v>1615</v>
      </c>
      <c r="B1944" s="841">
        <v>2808</v>
      </c>
      <c r="C1944" s="841" t="s">
        <v>846</v>
      </c>
      <c r="D1944" s="841" t="s">
        <v>767</v>
      </c>
      <c r="E1944" s="841">
        <v>46557</v>
      </c>
      <c r="F1944" s="841" t="s">
        <v>102</v>
      </c>
      <c r="G1944" s="841" t="s">
        <v>3176</v>
      </c>
      <c r="H1944" s="832" t="s">
        <v>3173</v>
      </c>
      <c r="I1944" s="841"/>
      <c r="J1944" s="841" t="s">
        <v>730</v>
      </c>
      <c r="K1944" s="841">
        <v>4</v>
      </c>
      <c r="L1944" s="841" t="s">
        <v>731</v>
      </c>
      <c r="M1944" s="841">
        <v>43600</v>
      </c>
      <c r="N1944" s="841" t="s">
        <v>742</v>
      </c>
      <c r="O1944" s="841">
        <v>122380</v>
      </c>
      <c r="P1944" s="841">
        <v>78780</v>
      </c>
      <c r="Q1944" s="841">
        <v>17610</v>
      </c>
      <c r="R1944" s="841">
        <v>22610</v>
      </c>
      <c r="S1944" s="841"/>
      <c r="T1944" s="841"/>
      <c r="U1944" s="841"/>
      <c r="V1944" s="841" t="s">
        <v>1003</v>
      </c>
      <c r="W1944" s="841">
        <v>2</v>
      </c>
      <c r="X1944" s="841"/>
    </row>
    <row r="1945" spans="1:24" ht="12.75" customHeight="1">
      <c r="A1945" s="841">
        <v>1615</v>
      </c>
      <c r="B1945" s="841">
        <v>2808</v>
      </c>
      <c r="C1945" s="841" t="s">
        <v>846</v>
      </c>
      <c r="D1945" s="841" t="s">
        <v>767</v>
      </c>
      <c r="E1945" s="841">
        <v>46558</v>
      </c>
      <c r="F1945" s="841" t="s">
        <v>102</v>
      </c>
      <c r="G1945" s="841" t="s">
        <v>3177</v>
      </c>
      <c r="H1945" s="832" t="s">
        <v>3178</v>
      </c>
      <c r="I1945" s="841"/>
      <c r="J1945" s="841" t="s">
        <v>730</v>
      </c>
      <c r="K1945" s="841">
        <v>2</v>
      </c>
      <c r="L1945" s="841" t="s">
        <v>731</v>
      </c>
      <c r="M1945" s="841">
        <v>43600</v>
      </c>
      <c r="N1945" s="841" t="s">
        <v>742</v>
      </c>
      <c r="O1945" s="841">
        <v>122380</v>
      </c>
      <c r="P1945" s="841">
        <v>78780</v>
      </c>
      <c r="Q1945" s="841">
        <v>17610</v>
      </c>
      <c r="R1945" s="841">
        <v>22610</v>
      </c>
      <c r="S1945" s="841"/>
      <c r="T1945" s="841"/>
      <c r="U1945" s="841"/>
      <c r="V1945" s="841" t="s">
        <v>1003</v>
      </c>
      <c r="W1945" s="841">
        <v>2</v>
      </c>
      <c r="X1945" s="841"/>
    </row>
    <row r="1946" spans="1:24" ht="12.75" customHeight="1">
      <c r="A1946" s="841">
        <v>1615</v>
      </c>
      <c r="B1946" s="841">
        <v>2808</v>
      </c>
      <c r="C1946" s="841" t="s">
        <v>846</v>
      </c>
      <c r="D1946" s="841" t="s">
        <v>767</v>
      </c>
      <c r="E1946" s="841">
        <v>46560</v>
      </c>
      <c r="F1946" s="841" t="s">
        <v>102</v>
      </c>
      <c r="G1946" s="841" t="s">
        <v>3179</v>
      </c>
      <c r="H1946" s="832" t="s">
        <v>3178</v>
      </c>
      <c r="I1946" s="841"/>
      <c r="J1946" s="841" t="s">
        <v>730</v>
      </c>
      <c r="K1946" s="841">
        <v>2</v>
      </c>
      <c r="L1946" s="841" t="s">
        <v>731</v>
      </c>
      <c r="M1946" s="841">
        <v>43600</v>
      </c>
      <c r="N1946" s="841" t="s">
        <v>742</v>
      </c>
      <c r="O1946" s="841">
        <v>122380</v>
      </c>
      <c r="P1946" s="841">
        <v>78780</v>
      </c>
      <c r="Q1946" s="841">
        <v>17610</v>
      </c>
      <c r="R1946" s="841">
        <v>22610</v>
      </c>
      <c r="S1946" s="841"/>
      <c r="T1946" s="841"/>
      <c r="U1946" s="841"/>
      <c r="V1946" s="841" t="s">
        <v>1003</v>
      </c>
      <c r="W1946" s="841">
        <v>2</v>
      </c>
      <c r="X1946" s="841"/>
    </row>
    <row r="1947" spans="1:24" ht="12.75" customHeight="1">
      <c r="A1947" s="841">
        <v>6666</v>
      </c>
      <c r="B1947" s="841">
        <v>2840</v>
      </c>
      <c r="C1947" s="841" t="s">
        <v>726</v>
      </c>
      <c r="D1947" s="841" t="s">
        <v>767</v>
      </c>
      <c r="E1947" s="841">
        <v>46561</v>
      </c>
      <c r="F1947" s="841" t="s">
        <v>102</v>
      </c>
      <c r="G1947" s="841" t="s">
        <v>3180</v>
      </c>
      <c r="H1947" s="832" t="s">
        <v>3178</v>
      </c>
      <c r="I1947" s="841"/>
      <c r="J1947" s="841" t="s">
        <v>730</v>
      </c>
      <c r="K1947" s="841">
        <v>2</v>
      </c>
      <c r="L1947" s="841" t="s">
        <v>731</v>
      </c>
      <c r="M1947" s="841">
        <v>43600</v>
      </c>
      <c r="N1947" s="841" t="s">
        <v>732</v>
      </c>
      <c r="O1947" s="841">
        <v>94980</v>
      </c>
      <c r="P1947" s="841">
        <v>51380</v>
      </c>
      <c r="Q1947" s="841">
        <v>9180</v>
      </c>
      <c r="R1947" s="841">
        <v>8350</v>
      </c>
      <c r="S1947" s="841"/>
      <c r="T1947" s="841"/>
      <c r="U1947" s="841"/>
      <c r="V1947" s="841" t="s">
        <v>1003</v>
      </c>
      <c r="W1947" s="841">
        <v>2</v>
      </c>
      <c r="X1947" s="841"/>
    </row>
    <row r="1948" spans="1:24" ht="12.75" customHeight="1">
      <c r="A1948" s="841">
        <v>6666</v>
      </c>
      <c r="B1948" s="841">
        <v>2840</v>
      </c>
      <c r="C1948" s="841" t="s">
        <v>726</v>
      </c>
      <c r="D1948" s="841" t="s">
        <v>767</v>
      </c>
      <c r="E1948" s="841">
        <v>46562</v>
      </c>
      <c r="F1948" s="841" t="s">
        <v>102</v>
      </c>
      <c r="G1948" s="841" t="s">
        <v>3181</v>
      </c>
      <c r="H1948" s="832" t="s">
        <v>3178</v>
      </c>
      <c r="I1948" s="841"/>
      <c r="J1948" s="841" t="s">
        <v>730</v>
      </c>
      <c r="K1948" s="841">
        <v>1</v>
      </c>
      <c r="L1948" s="841" t="s">
        <v>731</v>
      </c>
      <c r="M1948" s="841">
        <v>43600</v>
      </c>
      <c r="N1948" s="841" t="s">
        <v>732</v>
      </c>
      <c r="O1948" s="841">
        <v>94980</v>
      </c>
      <c r="P1948" s="841">
        <v>51380</v>
      </c>
      <c r="Q1948" s="841">
        <v>9180</v>
      </c>
      <c r="R1948" s="841">
        <v>8350</v>
      </c>
      <c r="S1948" s="841"/>
      <c r="T1948" s="841"/>
      <c r="U1948" s="841"/>
      <c r="V1948" s="841" t="s">
        <v>1003</v>
      </c>
      <c r="W1948" s="841">
        <v>2</v>
      </c>
      <c r="X1948" s="841"/>
    </row>
    <row r="1949" spans="1:24" ht="12.75" customHeight="1">
      <c r="A1949" s="841">
        <v>1615</v>
      </c>
      <c r="B1949" s="841">
        <v>2808</v>
      </c>
      <c r="C1949" s="841" t="s">
        <v>846</v>
      </c>
      <c r="D1949" s="841" t="s">
        <v>767</v>
      </c>
      <c r="E1949" s="841">
        <v>46563</v>
      </c>
      <c r="F1949" s="841" t="s">
        <v>102</v>
      </c>
      <c r="G1949" s="841" t="s">
        <v>3182</v>
      </c>
      <c r="H1949" s="832" t="s">
        <v>3178</v>
      </c>
      <c r="I1949" s="841"/>
      <c r="J1949" s="841" t="s">
        <v>730</v>
      </c>
      <c r="K1949" s="841">
        <v>2</v>
      </c>
      <c r="L1949" s="841" t="s">
        <v>731</v>
      </c>
      <c r="M1949" s="841">
        <v>43600</v>
      </c>
      <c r="N1949" s="841" t="s">
        <v>742</v>
      </c>
      <c r="O1949" s="841">
        <v>122380</v>
      </c>
      <c r="P1949" s="841">
        <v>78780</v>
      </c>
      <c r="Q1949" s="841">
        <v>17610</v>
      </c>
      <c r="R1949" s="841">
        <v>22610</v>
      </c>
      <c r="S1949" s="841"/>
      <c r="T1949" s="841"/>
      <c r="U1949" s="841"/>
      <c r="V1949" s="841" t="s">
        <v>1003</v>
      </c>
      <c r="W1949" s="841">
        <v>2</v>
      </c>
      <c r="X1949" s="841"/>
    </row>
    <row r="1950" spans="1:24" ht="12.75" customHeight="1">
      <c r="A1950" s="841">
        <v>1615</v>
      </c>
      <c r="B1950" s="841">
        <v>2808</v>
      </c>
      <c r="C1950" s="841" t="s">
        <v>846</v>
      </c>
      <c r="D1950" s="841" t="s">
        <v>767</v>
      </c>
      <c r="E1950" s="841">
        <v>46564</v>
      </c>
      <c r="F1950" s="841" t="s">
        <v>102</v>
      </c>
      <c r="G1950" s="841" t="s">
        <v>3183</v>
      </c>
      <c r="H1950" s="832" t="s">
        <v>3178</v>
      </c>
      <c r="I1950" s="841"/>
      <c r="J1950" s="841" t="s">
        <v>730</v>
      </c>
      <c r="K1950" s="841">
        <v>1</v>
      </c>
      <c r="L1950" s="841" t="s">
        <v>731</v>
      </c>
      <c r="M1950" s="841">
        <v>43600</v>
      </c>
      <c r="N1950" s="841" t="s">
        <v>742</v>
      </c>
      <c r="O1950" s="841">
        <v>122380</v>
      </c>
      <c r="P1950" s="841">
        <v>78780</v>
      </c>
      <c r="Q1950" s="841">
        <v>17610</v>
      </c>
      <c r="R1950" s="841">
        <v>22610</v>
      </c>
      <c r="S1950" s="841"/>
      <c r="T1950" s="841"/>
      <c r="U1950" s="841"/>
      <c r="V1950" s="841" t="s">
        <v>1003</v>
      </c>
      <c r="W1950" s="841">
        <v>2</v>
      </c>
      <c r="X1950" s="841"/>
    </row>
    <row r="1951" spans="1:24" ht="12.75" customHeight="1">
      <c r="A1951" s="841">
        <v>1615</v>
      </c>
      <c r="B1951" s="841">
        <v>2808</v>
      </c>
      <c r="C1951" s="841" t="s">
        <v>846</v>
      </c>
      <c r="D1951" s="841" t="s">
        <v>767</v>
      </c>
      <c r="E1951" s="841">
        <v>46565</v>
      </c>
      <c r="F1951" s="841" t="s">
        <v>102</v>
      </c>
      <c r="G1951" s="841" t="s">
        <v>3184</v>
      </c>
      <c r="H1951" s="832" t="s">
        <v>3178</v>
      </c>
      <c r="I1951" s="841"/>
      <c r="J1951" s="841" t="s">
        <v>730</v>
      </c>
      <c r="K1951" s="841">
        <v>5</v>
      </c>
      <c r="L1951" s="841" t="s">
        <v>731</v>
      </c>
      <c r="M1951" s="841">
        <v>43600</v>
      </c>
      <c r="N1951" s="841" t="s">
        <v>742</v>
      </c>
      <c r="O1951" s="841">
        <v>122380</v>
      </c>
      <c r="P1951" s="841">
        <v>78780</v>
      </c>
      <c r="Q1951" s="841">
        <v>17610</v>
      </c>
      <c r="R1951" s="841">
        <v>22610</v>
      </c>
      <c r="S1951" s="841"/>
      <c r="T1951" s="841"/>
      <c r="U1951" s="841"/>
      <c r="V1951" s="841" t="s">
        <v>1003</v>
      </c>
      <c r="W1951" s="841">
        <v>2</v>
      </c>
      <c r="X1951" s="841"/>
    </row>
    <row r="1952" spans="1:24" ht="12.75" customHeight="1">
      <c r="A1952" s="841">
        <v>1220</v>
      </c>
      <c r="B1952" s="841">
        <v>2807</v>
      </c>
      <c r="C1952" s="841" t="s">
        <v>739</v>
      </c>
      <c r="D1952" s="841" t="s">
        <v>740</v>
      </c>
      <c r="E1952" s="841">
        <v>46566</v>
      </c>
      <c r="F1952" s="841" t="s">
        <v>102</v>
      </c>
      <c r="G1952" s="841" t="s">
        <v>3185</v>
      </c>
      <c r="H1952" s="832" t="s">
        <v>3186</v>
      </c>
      <c r="I1952" s="841"/>
      <c r="J1952" s="841" t="s">
        <v>730</v>
      </c>
      <c r="K1952" s="841">
        <v>2</v>
      </c>
      <c r="L1952" s="841" t="s">
        <v>731</v>
      </c>
      <c r="M1952" s="841">
        <v>43600</v>
      </c>
      <c r="N1952" s="841" t="s">
        <v>742</v>
      </c>
      <c r="O1952" s="841">
        <v>122380</v>
      </c>
      <c r="P1952" s="841">
        <v>78780</v>
      </c>
      <c r="Q1952" s="841">
        <v>17610</v>
      </c>
      <c r="R1952" s="841">
        <v>22610</v>
      </c>
      <c r="S1952" s="841"/>
      <c r="T1952" s="841"/>
      <c r="U1952" s="841"/>
      <c r="V1952" s="841" t="s">
        <v>1003</v>
      </c>
      <c r="W1952" s="841">
        <v>2</v>
      </c>
      <c r="X1952" s="841"/>
    </row>
    <row r="1953" spans="1:24" ht="12.75" customHeight="1">
      <c r="A1953" s="841">
        <v>1210</v>
      </c>
      <c r="B1953" s="841">
        <v>2805</v>
      </c>
      <c r="C1953" s="841" t="s">
        <v>1635</v>
      </c>
      <c r="D1953" s="841" t="s">
        <v>740</v>
      </c>
      <c r="E1953" s="841">
        <v>46571</v>
      </c>
      <c r="F1953" s="841" t="s">
        <v>102</v>
      </c>
      <c r="G1953" s="841" t="s">
        <v>3187</v>
      </c>
      <c r="H1953" s="832" t="s">
        <v>3188</v>
      </c>
      <c r="I1953" s="841"/>
      <c r="J1953" s="841" t="s">
        <v>730</v>
      </c>
      <c r="K1953" s="841">
        <v>5</v>
      </c>
      <c r="L1953" s="841" t="s">
        <v>731</v>
      </c>
      <c r="M1953" s="841">
        <v>43600</v>
      </c>
      <c r="N1953" s="841" t="s">
        <v>843</v>
      </c>
      <c r="O1953" s="841">
        <v>149210</v>
      </c>
      <c r="P1953" s="841">
        <v>105610</v>
      </c>
      <c r="Q1953" s="841">
        <v>17610</v>
      </c>
      <c r="R1953" s="841">
        <v>22610</v>
      </c>
      <c r="S1953" s="841"/>
      <c r="T1953" s="841"/>
      <c r="U1953" s="841"/>
      <c r="V1953" s="841" t="s">
        <v>1003</v>
      </c>
      <c r="W1953" s="841">
        <v>2</v>
      </c>
      <c r="X1953" s="841"/>
    </row>
    <row r="1954" spans="1:24" ht="12.75" customHeight="1">
      <c r="A1954" s="841">
        <v>3274</v>
      </c>
      <c r="B1954" s="841">
        <v>2840</v>
      </c>
      <c r="C1954" s="841" t="s">
        <v>726</v>
      </c>
      <c r="D1954" s="841" t="s">
        <v>740</v>
      </c>
      <c r="E1954" s="841">
        <v>46580</v>
      </c>
      <c r="F1954" s="841" t="s">
        <v>102</v>
      </c>
      <c r="G1954" s="841" t="s">
        <v>3189</v>
      </c>
      <c r="H1954" s="832" t="s">
        <v>3190</v>
      </c>
      <c r="I1954" s="841"/>
      <c r="J1954" s="841" t="s">
        <v>730</v>
      </c>
      <c r="K1954" s="841">
        <v>3</v>
      </c>
      <c r="L1954" s="841" t="s">
        <v>1168</v>
      </c>
      <c r="M1954" s="841">
        <v>43600</v>
      </c>
      <c r="N1954" s="841" t="s">
        <v>732</v>
      </c>
      <c r="O1954" s="841">
        <v>94980</v>
      </c>
      <c r="P1954" s="841">
        <v>51380</v>
      </c>
      <c r="Q1954" s="841">
        <v>12420</v>
      </c>
      <c r="R1954" s="841">
        <v>12530</v>
      </c>
      <c r="S1954" s="841"/>
      <c r="T1954" s="841"/>
      <c r="U1954" s="841"/>
      <c r="V1954" s="841" t="s">
        <v>1003</v>
      </c>
      <c r="W1954" s="841">
        <v>2</v>
      </c>
      <c r="X1954" s="841"/>
    </row>
    <row r="1955" spans="1:24" ht="12.75" customHeight="1">
      <c r="A1955" s="841">
        <v>3274</v>
      </c>
      <c r="B1955" s="841">
        <v>2840</v>
      </c>
      <c r="C1955" s="841" t="s">
        <v>726</v>
      </c>
      <c r="D1955" s="841" t="s">
        <v>740</v>
      </c>
      <c r="E1955" s="841">
        <v>46581</v>
      </c>
      <c r="F1955" s="841" t="s">
        <v>102</v>
      </c>
      <c r="G1955" s="841" t="s">
        <v>3191</v>
      </c>
      <c r="H1955" s="832" t="s">
        <v>3190</v>
      </c>
      <c r="I1955" s="841"/>
      <c r="J1955" s="841" t="s">
        <v>730</v>
      </c>
      <c r="K1955" s="841">
        <v>3</v>
      </c>
      <c r="L1955" s="841" t="s">
        <v>1168</v>
      </c>
      <c r="M1955" s="841">
        <v>43600</v>
      </c>
      <c r="N1955" s="841" t="s">
        <v>732</v>
      </c>
      <c r="O1955" s="841">
        <v>94980</v>
      </c>
      <c r="P1955" s="841">
        <v>51380</v>
      </c>
      <c r="Q1955" s="841">
        <v>12420</v>
      </c>
      <c r="R1955" s="841">
        <v>12530</v>
      </c>
      <c r="S1955" s="841"/>
      <c r="T1955" s="841"/>
      <c r="U1955" s="841"/>
      <c r="V1955" s="841" t="s">
        <v>1003</v>
      </c>
      <c r="W1955" s="841">
        <v>3</v>
      </c>
      <c r="X1955" s="841"/>
    </row>
    <row r="1956" spans="1:24" ht="12.75" customHeight="1">
      <c r="A1956" s="841">
        <v>3274</v>
      </c>
      <c r="B1956" s="841">
        <v>2840</v>
      </c>
      <c r="C1956" s="841" t="s">
        <v>726</v>
      </c>
      <c r="D1956" s="841" t="s">
        <v>740</v>
      </c>
      <c r="E1956" s="841">
        <v>46582</v>
      </c>
      <c r="F1956" s="841" t="s">
        <v>102</v>
      </c>
      <c r="G1956" s="841" t="s">
        <v>3192</v>
      </c>
      <c r="H1956" s="832" t="s">
        <v>3190</v>
      </c>
      <c r="I1956" s="841"/>
      <c r="J1956" s="841" t="s">
        <v>730</v>
      </c>
      <c r="K1956" s="841">
        <v>5</v>
      </c>
      <c r="L1956" s="841" t="s">
        <v>1168</v>
      </c>
      <c r="M1956" s="841">
        <v>43600</v>
      </c>
      <c r="N1956" s="841" t="s">
        <v>732</v>
      </c>
      <c r="O1956" s="841">
        <v>94980</v>
      </c>
      <c r="P1956" s="841">
        <v>51380</v>
      </c>
      <c r="Q1956" s="841">
        <v>12420</v>
      </c>
      <c r="R1956" s="841">
        <v>12530</v>
      </c>
      <c r="S1956" s="841"/>
      <c r="T1956" s="841"/>
      <c r="U1956" s="841"/>
      <c r="V1956" s="841" t="s">
        <v>1003</v>
      </c>
      <c r="W1956" s="841">
        <v>2</v>
      </c>
      <c r="X1956" s="841"/>
    </row>
    <row r="1957" spans="1:24" ht="12.75" customHeight="1">
      <c r="A1957" s="841">
        <v>3274</v>
      </c>
      <c r="B1957" s="841">
        <v>2840</v>
      </c>
      <c r="C1957" s="841" t="s">
        <v>726</v>
      </c>
      <c r="D1957" s="841" t="s">
        <v>740</v>
      </c>
      <c r="E1957" s="841">
        <v>46583</v>
      </c>
      <c r="F1957" s="841" t="s">
        <v>102</v>
      </c>
      <c r="G1957" s="841" t="s">
        <v>3193</v>
      </c>
      <c r="H1957" s="832" t="s">
        <v>3190</v>
      </c>
      <c r="I1957" s="841"/>
      <c r="J1957" s="841" t="s">
        <v>730</v>
      </c>
      <c r="K1957" s="841">
        <v>3</v>
      </c>
      <c r="L1957" s="841" t="s">
        <v>1168</v>
      </c>
      <c r="M1957" s="841">
        <v>43600</v>
      </c>
      <c r="N1957" s="841" t="s">
        <v>732</v>
      </c>
      <c r="O1957" s="841">
        <v>94980</v>
      </c>
      <c r="P1957" s="841">
        <v>51380</v>
      </c>
      <c r="Q1957" s="841">
        <v>12420</v>
      </c>
      <c r="R1957" s="841">
        <v>12530</v>
      </c>
      <c r="S1957" s="841"/>
      <c r="T1957" s="841"/>
      <c r="U1957" s="841"/>
      <c r="V1957" s="841" t="s">
        <v>1003</v>
      </c>
      <c r="W1957" s="841">
        <v>2</v>
      </c>
      <c r="X1957" s="841"/>
    </row>
    <row r="1958" spans="1:24" ht="12.75" customHeight="1">
      <c r="A1958" s="841">
        <v>3274</v>
      </c>
      <c r="B1958" s="841">
        <v>2840</v>
      </c>
      <c r="C1958" s="841" t="s">
        <v>726</v>
      </c>
      <c r="D1958" s="841" t="s">
        <v>740</v>
      </c>
      <c r="E1958" s="841">
        <v>46584</v>
      </c>
      <c r="F1958" s="841" t="s">
        <v>102</v>
      </c>
      <c r="G1958" s="841" t="s">
        <v>3194</v>
      </c>
      <c r="H1958" s="832" t="s">
        <v>3190</v>
      </c>
      <c r="I1958" s="841"/>
      <c r="J1958" s="841" t="s">
        <v>730</v>
      </c>
      <c r="K1958" s="841">
        <v>3</v>
      </c>
      <c r="L1958" s="841" t="s">
        <v>1168</v>
      </c>
      <c r="M1958" s="841">
        <v>43600</v>
      </c>
      <c r="N1958" s="841" t="s">
        <v>732</v>
      </c>
      <c r="O1958" s="841">
        <v>94980</v>
      </c>
      <c r="P1958" s="841">
        <v>51380</v>
      </c>
      <c r="Q1958" s="841">
        <v>12420</v>
      </c>
      <c r="R1958" s="841">
        <v>12530</v>
      </c>
      <c r="S1958" s="841"/>
      <c r="T1958" s="841"/>
      <c r="U1958" s="841"/>
      <c r="V1958" s="841" t="s">
        <v>1003</v>
      </c>
      <c r="W1958" s="841">
        <v>2</v>
      </c>
      <c r="X1958" s="841"/>
    </row>
    <row r="1959" spans="1:24" ht="12.75" customHeight="1">
      <c r="A1959" s="841">
        <v>3274</v>
      </c>
      <c r="B1959" s="841">
        <v>2840</v>
      </c>
      <c r="C1959" s="841" t="s">
        <v>726</v>
      </c>
      <c r="D1959" s="841" t="s">
        <v>740</v>
      </c>
      <c r="E1959" s="841">
        <v>46585</v>
      </c>
      <c r="F1959" s="841" t="s">
        <v>102</v>
      </c>
      <c r="G1959" s="841" t="s">
        <v>3195</v>
      </c>
      <c r="H1959" s="832" t="s">
        <v>3190</v>
      </c>
      <c r="I1959" s="841"/>
      <c r="J1959" s="841" t="s">
        <v>730</v>
      </c>
      <c r="K1959" s="841">
        <v>3</v>
      </c>
      <c r="L1959" s="841" t="s">
        <v>1168</v>
      </c>
      <c r="M1959" s="841">
        <v>43600</v>
      </c>
      <c r="N1959" s="841" t="s">
        <v>732</v>
      </c>
      <c r="O1959" s="841">
        <v>94980</v>
      </c>
      <c r="P1959" s="841">
        <v>51380</v>
      </c>
      <c r="Q1959" s="841">
        <v>12420</v>
      </c>
      <c r="R1959" s="841">
        <v>12530</v>
      </c>
      <c r="S1959" s="841"/>
      <c r="T1959" s="841"/>
      <c r="U1959" s="841"/>
      <c r="V1959" s="841" t="s">
        <v>1003</v>
      </c>
      <c r="W1959" s="841">
        <v>2</v>
      </c>
      <c r="X1959" s="841"/>
    </row>
    <row r="1960" spans="1:24" ht="12.75" customHeight="1">
      <c r="A1960" s="841">
        <v>1034</v>
      </c>
      <c r="B1960" s="841">
        <v>2801</v>
      </c>
      <c r="C1960" s="841" t="s">
        <v>1271</v>
      </c>
      <c r="D1960" s="841" t="s">
        <v>946</v>
      </c>
      <c r="E1960" s="841">
        <v>46588</v>
      </c>
      <c r="F1960" s="841" t="s">
        <v>102</v>
      </c>
      <c r="G1960" s="841" t="s">
        <v>3196</v>
      </c>
      <c r="H1960" s="832" t="s">
        <v>3197</v>
      </c>
      <c r="I1960" s="841"/>
      <c r="J1960" s="841" t="s">
        <v>730</v>
      </c>
      <c r="K1960" s="841">
        <v>2</v>
      </c>
      <c r="L1960" s="841" t="s">
        <v>731</v>
      </c>
      <c r="M1960" s="841">
        <v>43600</v>
      </c>
      <c r="N1960" s="841" t="s">
        <v>817</v>
      </c>
      <c r="O1960" s="841">
        <v>164010</v>
      </c>
      <c r="P1960" s="841">
        <v>120410</v>
      </c>
      <c r="Q1960" s="841">
        <v>17610</v>
      </c>
      <c r="R1960" s="841">
        <v>22610</v>
      </c>
      <c r="S1960" s="841"/>
      <c r="T1960" s="841"/>
      <c r="U1960" s="841"/>
      <c r="V1960" s="841" t="s">
        <v>1003</v>
      </c>
      <c r="W1960" s="841">
        <v>2</v>
      </c>
      <c r="X1960" s="841"/>
    </row>
    <row r="1961" spans="1:24" ht="12.75" customHeight="1">
      <c r="A1961" s="841">
        <v>1300</v>
      </c>
      <c r="B1961" s="841">
        <v>2827</v>
      </c>
      <c r="C1961" s="841" t="s">
        <v>1124</v>
      </c>
      <c r="D1961" s="841" t="s">
        <v>740</v>
      </c>
      <c r="E1961" s="841">
        <v>46589</v>
      </c>
      <c r="F1961" s="841" t="s">
        <v>102</v>
      </c>
      <c r="G1961" s="841" t="s">
        <v>3198</v>
      </c>
      <c r="H1961" s="832" t="s">
        <v>3199</v>
      </c>
      <c r="I1961" s="841"/>
      <c r="J1961" s="841" t="s">
        <v>730</v>
      </c>
      <c r="K1961" s="841">
        <v>3</v>
      </c>
      <c r="L1961" s="841" t="s">
        <v>731</v>
      </c>
      <c r="M1961" s="841">
        <v>43600</v>
      </c>
      <c r="N1961" s="841" t="s">
        <v>747</v>
      </c>
      <c r="O1961" s="841">
        <v>109600</v>
      </c>
      <c r="P1961" s="841">
        <v>66000</v>
      </c>
      <c r="Q1961" s="841">
        <v>17610</v>
      </c>
      <c r="R1961" s="841">
        <v>22610</v>
      </c>
      <c r="S1961" s="841"/>
      <c r="T1961" s="841"/>
      <c r="U1961" s="841"/>
      <c r="V1961" s="841" t="s">
        <v>1003</v>
      </c>
      <c r="W1961" s="841">
        <v>2</v>
      </c>
      <c r="X1961" s="841"/>
    </row>
    <row r="1962" spans="1:24" ht="12.75" customHeight="1">
      <c r="A1962" s="841">
        <v>1180</v>
      </c>
      <c r="B1962" s="841">
        <v>2819</v>
      </c>
      <c r="C1962" s="841" t="s">
        <v>1731</v>
      </c>
      <c r="D1962" s="841" t="s">
        <v>740</v>
      </c>
      <c r="E1962" s="841">
        <v>46592</v>
      </c>
      <c r="F1962" s="841" t="s">
        <v>102</v>
      </c>
      <c r="G1962" s="841" t="s">
        <v>3200</v>
      </c>
      <c r="H1962" s="832" t="s">
        <v>3201</v>
      </c>
      <c r="I1962" s="841"/>
      <c r="J1962" s="841" t="s">
        <v>730</v>
      </c>
      <c r="K1962" s="841">
        <v>2</v>
      </c>
      <c r="L1962" s="841" t="s">
        <v>731</v>
      </c>
      <c r="M1962" s="841">
        <v>43600</v>
      </c>
      <c r="N1962" s="841" t="s">
        <v>742</v>
      </c>
      <c r="O1962" s="841">
        <v>122380</v>
      </c>
      <c r="P1962" s="841">
        <v>78780</v>
      </c>
      <c r="Q1962" s="841">
        <v>17610</v>
      </c>
      <c r="R1962" s="841">
        <v>22610</v>
      </c>
      <c r="S1962" s="841"/>
      <c r="T1962" s="841"/>
      <c r="U1962" s="841"/>
      <c r="V1962" s="841" t="s">
        <v>1003</v>
      </c>
      <c r="W1962" s="841">
        <v>3</v>
      </c>
      <c r="X1962" s="841"/>
    </row>
    <row r="1963" spans="1:24" ht="12.75" customHeight="1">
      <c r="A1963" s="841">
        <v>1180</v>
      </c>
      <c r="B1963" s="841">
        <v>2819</v>
      </c>
      <c r="C1963" s="841" t="s">
        <v>1731</v>
      </c>
      <c r="D1963" s="841" t="s">
        <v>740</v>
      </c>
      <c r="E1963" s="841">
        <v>46593</v>
      </c>
      <c r="F1963" s="841" t="s">
        <v>102</v>
      </c>
      <c r="G1963" s="841" t="s">
        <v>3202</v>
      </c>
      <c r="H1963" s="832" t="s">
        <v>3201</v>
      </c>
      <c r="I1963" s="841"/>
      <c r="J1963" s="841" t="s">
        <v>730</v>
      </c>
      <c r="K1963" s="841">
        <v>3</v>
      </c>
      <c r="L1963" s="841" t="s">
        <v>731</v>
      </c>
      <c r="M1963" s="841">
        <v>43600</v>
      </c>
      <c r="N1963" s="841" t="s">
        <v>742</v>
      </c>
      <c r="O1963" s="841">
        <v>122380</v>
      </c>
      <c r="P1963" s="841">
        <v>78780</v>
      </c>
      <c r="Q1963" s="841">
        <v>17610</v>
      </c>
      <c r="R1963" s="841">
        <v>22610</v>
      </c>
      <c r="S1963" s="841"/>
      <c r="T1963" s="841"/>
      <c r="U1963" s="841"/>
      <c r="V1963" s="841" t="s">
        <v>1003</v>
      </c>
      <c r="W1963" s="841">
        <v>3</v>
      </c>
      <c r="X1963" s="841"/>
    </row>
    <row r="1964" spans="1:24" ht="12.75" customHeight="1">
      <c r="A1964" s="841">
        <v>1034</v>
      </c>
      <c r="B1964" s="841">
        <v>2803</v>
      </c>
      <c r="C1964" s="841" t="s">
        <v>945</v>
      </c>
      <c r="D1964" s="841" t="s">
        <v>946</v>
      </c>
      <c r="E1964" s="841">
        <v>46596</v>
      </c>
      <c r="F1964" s="841" t="s">
        <v>102</v>
      </c>
      <c r="G1964" s="841" t="s">
        <v>3203</v>
      </c>
      <c r="H1964" s="832" t="s">
        <v>3204</v>
      </c>
      <c r="I1964" s="841"/>
      <c r="J1964" s="841" t="s">
        <v>730</v>
      </c>
      <c r="K1964" s="841">
        <v>1</v>
      </c>
      <c r="L1964" s="841" t="s">
        <v>731</v>
      </c>
      <c r="M1964" s="841">
        <v>43600</v>
      </c>
      <c r="N1964" s="841" t="s">
        <v>742</v>
      </c>
      <c r="O1964" s="841">
        <v>122380</v>
      </c>
      <c r="P1964" s="841">
        <v>78780</v>
      </c>
      <c r="Q1964" s="841">
        <v>17610</v>
      </c>
      <c r="R1964" s="841">
        <v>22610</v>
      </c>
      <c r="S1964" s="841"/>
      <c r="T1964" s="841"/>
      <c r="U1964" s="841"/>
      <c r="V1964" s="841" t="s">
        <v>1003</v>
      </c>
      <c r="W1964" s="841">
        <v>16</v>
      </c>
      <c r="X1964" s="841"/>
    </row>
    <row r="1965" spans="1:24" ht="12.75" customHeight="1">
      <c r="A1965" s="841">
        <v>1615</v>
      </c>
      <c r="B1965" s="841">
        <v>2808</v>
      </c>
      <c r="C1965" s="841" t="s">
        <v>846</v>
      </c>
      <c r="D1965" s="841" t="s">
        <v>767</v>
      </c>
      <c r="E1965" s="841">
        <v>46599</v>
      </c>
      <c r="F1965" s="841" t="s">
        <v>102</v>
      </c>
      <c r="G1965" s="841" t="s">
        <v>3205</v>
      </c>
      <c r="H1965" s="832" t="s">
        <v>3206</v>
      </c>
      <c r="I1965" s="841"/>
      <c r="J1965" s="841" t="s">
        <v>730</v>
      </c>
      <c r="K1965" s="841">
        <v>2</v>
      </c>
      <c r="L1965" s="841" t="s">
        <v>731</v>
      </c>
      <c r="M1965" s="841">
        <v>43600</v>
      </c>
      <c r="N1965" s="841" t="s">
        <v>742</v>
      </c>
      <c r="O1965" s="841">
        <v>122380</v>
      </c>
      <c r="P1965" s="841">
        <v>78780</v>
      </c>
      <c r="Q1965" s="841">
        <v>17610</v>
      </c>
      <c r="R1965" s="841">
        <v>22610</v>
      </c>
      <c r="S1965" s="841"/>
      <c r="T1965" s="841"/>
      <c r="U1965" s="841"/>
      <c r="V1965" s="841" t="s">
        <v>1003</v>
      </c>
      <c r="W1965" s="841">
        <v>2</v>
      </c>
      <c r="X1965" s="841"/>
    </row>
    <row r="1966" spans="1:24" ht="12.75" customHeight="1">
      <c r="A1966" s="841">
        <v>1615</v>
      </c>
      <c r="B1966" s="841">
        <v>2808</v>
      </c>
      <c r="C1966" s="841" t="s">
        <v>846</v>
      </c>
      <c r="D1966" s="841" t="s">
        <v>767</v>
      </c>
      <c r="E1966" s="841">
        <v>46655</v>
      </c>
      <c r="F1966" s="841" t="s">
        <v>102</v>
      </c>
      <c r="G1966" s="841" t="s">
        <v>3207</v>
      </c>
      <c r="H1966" s="832" t="s">
        <v>3206</v>
      </c>
      <c r="I1966" s="841"/>
      <c r="J1966" s="841" t="s">
        <v>730</v>
      </c>
      <c r="K1966" s="841">
        <v>2</v>
      </c>
      <c r="L1966" s="841" t="s">
        <v>731</v>
      </c>
      <c r="M1966" s="841">
        <v>43600</v>
      </c>
      <c r="N1966" s="841" t="s">
        <v>742</v>
      </c>
      <c r="O1966" s="841">
        <v>122380</v>
      </c>
      <c r="P1966" s="841">
        <v>78780</v>
      </c>
      <c r="Q1966" s="841">
        <v>17610</v>
      </c>
      <c r="R1966" s="841">
        <v>22610</v>
      </c>
      <c r="S1966" s="841"/>
      <c r="T1966" s="841"/>
      <c r="U1966" s="841"/>
      <c r="V1966" s="841" t="s">
        <v>1003</v>
      </c>
      <c r="W1966" s="841">
        <v>2</v>
      </c>
      <c r="X1966" s="841"/>
    </row>
    <row r="1967" spans="1:24" ht="12.75" customHeight="1">
      <c r="A1967" s="841">
        <v>1605</v>
      </c>
      <c r="B1967" s="841">
        <v>2813</v>
      </c>
      <c r="C1967" s="841" t="s">
        <v>766</v>
      </c>
      <c r="D1967" s="841" t="s">
        <v>767</v>
      </c>
      <c r="E1967" s="841">
        <v>46659</v>
      </c>
      <c r="F1967" s="841" t="s">
        <v>102</v>
      </c>
      <c r="G1967" s="841" t="s">
        <v>3208</v>
      </c>
      <c r="H1967" s="832" t="s">
        <v>3206</v>
      </c>
      <c r="I1967" s="841"/>
      <c r="J1967" s="841" t="s">
        <v>730</v>
      </c>
      <c r="K1967" s="841">
        <v>5</v>
      </c>
      <c r="L1967" s="841" t="s">
        <v>731</v>
      </c>
      <c r="M1967" s="841">
        <v>43600</v>
      </c>
      <c r="N1967" s="841" t="s">
        <v>769</v>
      </c>
      <c r="O1967" s="841">
        <v>101540</v>
      </c>
      <c r="P1967" s="841">
        <v>57940</v>
      </c>
      <c r="Q1967" s="841">
        <v>17610</v>
      </c>
      <c r="R1967" s="841">
        <v>17000</v>
      </c>
      <c r="S1967" s="841"/>
      <c r="T1967" s="841"/>
      <c r="U1967" s="841"/>
      <c r="V1967" s="841" t="s">
        <v>1003</v>
      </c>
      <c r="W1967" s="841">
        <v>3</v>
      </c>
      <c r="X1967" s="841"/>
    </row>
    <row r="1968" spans="1:24" ht="12.75" customHeight="1">
      <c r="A1968" s="841">
        <v>1605</v>
      </c>
      <c r="B1968" s="841">
        <v>2813</v>
      </c>
      <c r="C1968" s="841" t="s">
        <v>766</v>
      </c>
      <c r="D1968" s="841" t="s">
        <v>767</v>
      </c>
      <c r="E1968" s="841">
        <v>46661</v>
      </c>
      <c r="F1968" s="841" t="s">
        <v>102</v>
      </c>
      <c r="G1968" s="841" t="s">
        <v>3209</v>
      </c>
      <c r="H1968" s="832" t="s">
        <v>3210</v>
      </c>
      <c r="I1968" s="841"/>
      <c r="J1968" s="841" t="s">
        <v>730</v>
      </c>
      <c r="K1968" s="841">
        <v>5</v>
      </c>
      <c r="L1968" s="841" t="s">
        <v>731</v>
      </c>
      <c r="M1968" s="841">
        <v>43600</v>
      </c>
      <c r="N1968" s="841" t="s">
        <v>769</v>
      </c>
      <c r="O1968" s="841">
        <v>101540</v>
      </c>
      <c r="P1968" s="841">
        <v>57940</v>
      </c>
      <c r="Q1968" s="841">
        <v>17610</v>
      </c>
      <c r="R1968" s="841">
        <v>17000</v>
      </c>
      <c r="S1968" s="841"/>
      <c r="T1968" s="841"/>
      <c r="U1968" s="841"/>
      <c r="V1968" s="841" t="s">
        <v>1003</v>
      </c>
      <c r="W1968" s="841">
        <v>4</v>
      </c>
      <c r="X1968" s="841"/>
    </row>
    <row r="1969" spans="1:24" ht="12.75" customHeight="1">
      <c r="A1969" s="841">
        <v>1270</v>
      </c>
      <c r="B1969" s="841">
        <v>2810</v>
      </c>
      <c r="C1969" s="841" t="s">
        <v>798</v>
      </c>
      <c r="D1969" s="841" t="s">
        <v>740</v>
      </c>
      <c r="E1969" s="841">
        <v>46668</v>
      </c>
      <c r="F1969" s="841" t="s">
        <v>102</v>
      </c>
      <c r="G1969" s="841" t="s">
        <v>3211</v>
      </c>
      <c r="H1969" s="832" t="s">
        <v>3094</v>
      </c>
      <c r="I1969" s="841"/>
      <c r="J1969" s="841" t="s">
        <v>730</v>
      </c>
      <c r="K1969" s="841">
        <v>1</v>
      </c>
      <c r="L1969" s="841" t="s">
        <v>731</v>
      </c>
      <c r="M1969" s="841">
        <v>43600</v>
      </c>
      <c r="N1969" s="841" t="s">
        <v>742</v>
      </c>
      <c r="O1969" s="841">
        <v>122380</v>
      </c>
      <c r="P1969" s="841">
        <v>78780</v>
      </c>
      <c r="Q1969" s="841">
        <v>32840</v>
      </c>
      <c r="R1969" s="841">
        <v>37310</v>
      </c>
      <c r="S1969" s="841"/>
      <c r="T1969" s="841"/>
      <c r="U1969" s="841"/>
      <c r="V1969" s="841" t="s">
        <v>1003</v>
      </c>
      <c r="W1969" s="841">
        <v>1</v>
      </c>
      <c r="X1969" s="841"/>
    </row>
    <row r="1970" spans="1:24" ht="12.75" customHeight="1">
      <c r="A1970" s="841">
        <v>1350</v>
      </c>
      <c r="B1970" s="841">
        <v>2803</v>
      </c>
      <c r="C1970" s="841" t="s">
        <v>945</v>
      </c>
      <c r="D1970" s="841" t="s">
        <v>946</v>
      </c>
      <c r="E1970" s="841">
        <v>46676</v>
      </c>
      <c r="F1970" s="841" t="s">
        <v>102</v>
      </c>
      <c r="G1970" s="841" t="s">
        <v>3212</v>
      </c>
      <c r="H1970" s="832" t="s">
        <v>3213</v>
      </c>
      <c r="I1970" s="841"/>
      <c r="J1970" s="841" t="s">
        <v>730</v>
      </c>
      <c r="K1970" s="841">
        <v>2</v>
      </c>
      <c r="L1970" s="841" t="s">
        <v>731</v>
      </c>
      <c r="M1970" s="841">
        <v>43600</v>
      </c>
      <c r="N1970" s="841" t="s">
        <v>742</v>
      </c>
      <c r="O1970" s="841">
        <v>122380</v>
      </c>
      <c r="P1970" s="841">
        <v>78780</v>
      </c>
      <c r="Q1970" s="841">
        <v>17610</v>
      </c>
      <c r="R1970" s="841">
        <v>17000</v>
      </c>
      <c r="S1970" s="841"/>
      <c r="T1970" s="841"/>
      <c r="U1970" s="841"/>
      <c r="V1970" s="841" t="s">
        <v>1003</v>
      </c>
      <c r="W1970" s="841">
        <v>2</v>
      </c>
      <c r="X1970" s="841"/>
    </row>
    <row r="1971" spans="1:24" ht="12.75" customHeight="1">
      <c r="A1971" s="841">
        <v>1235</v>
      </c>
      <c r="B1971" s="841">
        <v>2824</v>
      </c>
      <c r="C1971" s="841" t="s">
        <v>1097</v>
      </c>
      <c r="D1971" s="841" t="s">
        <v>740</v>
      </c>
      <c r="E1971" s="841">
        <v>46678</v>
      </c>
      <c r="F1971" s="841" t="s">
        <v>102</v>
      </c>
      <c r="G1971" s="841" t="s">
        <v>3214</v>
      </c>
      <c r="H1971" s="832" t="s">
        <v>3215</v>
      </c>
      <c r="I1971" s="841"/>
      <c r="J1971" s="841" t="s">
        <v>730</v>
      </c>
      <c r="K1971" s="841">
        <v>1</v>
      </c>
      <c r="L1971" s="841" t="s">
        <v>731</v>
      </c>
      <c r="M1971" s="841">
        <v>43600</v>
      </c>
      <c r="N1971" s="841" t="s">
        <v>817</v>
      </c>
      <c r="O1971" s="841">
        <v>164010</v>
      </c>
      <c r="P1971" s="841">
        <v>120410</v>
      </c>
      <c r="Q1971" s="841">
        <v>21500</v>
      </c>
      <c r="R1971" s="841">
        <v>37020</v>
      </c>
      <c r="S1971" s="841"/>
      <c r="T1971" s="841"/>
      <c r="U1971" s="841"/>
      <c r="V1971" s="841" t="s">
        <v>1003</v>
      </c>
      <c r="W1971" s="841">
        <v>2</v>
      </c>
      <c r="X1971" s="841"/>
    </row>
    <row r="1972" spans="1:24" ht="12.75" customHeight="1">
      <c r="A1972" s="841">
        <v>1615</v>
      </c>
      <c r="B1972" s="841">
        <v>2808</v>
      </c>
      <c r="C1972" s="841" t="s">
        <v>846</v>
      </c>
      <c r="D1972" s="841" t="s">
        <v>767</v>
      </c>
      <c r="E1972" s="841">
        <v>46682</v>
      </c>
      <c r="F1972" s="841" t="s">
        <v>102</v>
      </c>
      <c r="G1972" s="841" t="s">
        <v>3216</v>
      </c>
      <c r="H1972" s="832" t="s">
        <v>3217</v>
      </c>
      <c r="I1972" s="841"/>
      <c r="J1972" s="841" t="s">
        <v>730</v>
      </c>
      <c r="K1972" s="841">
        <v>1</v>
      </c>
      <c r="L1972" s="841" t="s">
        <v>731</v>
      </c>
      <c r="M1972" s="841">
        <v>43600</v>
      </c>
      <c r="N1972" s="841" t="s">
        <v>742</v>
      </c>
      <c r="O1972" s="841">
        <v>122380</v>
      </c>
      <c r="P1972" s="841">
        <v>78780</v>
      </c>
      <c r="Q1972" s="841">
        <v>17610</v>
      </c>
      <c r="R1972" s="841">
        <v>22610</v>
      </c>
      <c r="S1972" s="841"/>
      <c r="T1972" s="841"/>
      <c r="U1972" s="841"/>
      <c r="V1972" s="841" t="s">
        <v>1003</v>
      </c>
      <c r="W1972" s="841">
        <v>3</v>
      </c>
      <c r="X1972" s="841"/>
    </row>
    <row r="1973" spans="1:24" ht="12.75" customHeight="1">
      <c r="A1973" s="841">
        <v>16</v>
      </c>
      <c r="B1973" s="841">
        <v>2824</v>
      </c>
      <c r="C1973" s="841" t="s">
        <v>1097</v>
      </c>
      <c r="D1973" s="841" t="s">
        <v>767</v>
      </c>
      <c r="E1973" s="841">
        <v>46686</v>
      </c>
      <c r="F1973" s="841" t="s">
        <v>102</v>
      </c>
      <c r="G1973" s="841" t="s">
        <v>3218</v>
      </c>
      <c r="H1973" s="832" t="s">
        <v>3219</v>
      </c>
      <c r="I1973" s="841"/>
      <c r="J1973" s="841" t="s">
        <v>730</v>
      </c>
      <c r="K1973" s="841">
        <v>1</v>
      </c>
      <c r="L1973" s="841" t="s">
        <v>731</v>
      </c>
      <c r="M1973" s="841">
        <v>43600</v>
      </c>
      <c r="N1973" s="841" t="s">
        <v>817</v>
      </c>
      <c r="O1973" s="841">
        <v>164010</v>
      </c>
      <c r="P1973" s="841">
        <v>120410</v>
      </c>
      <c r="Q1973" s="841">
        <v>17610</v>
      </c>
      <c r="R1973" s="841">
        <v>22610</v>
      </c>
      <c r="S1973" s="841"/>
      <c r="T1973" s="841"/>
      <c r="U1973" s="841"/>
      <c r="V1973" s="841" t="s">
        <v>1003</v>
      </c>
      <c r="W1973" s="841">
        <v>2</v>
      </c>
      <c r="X1973" s="841"/>
    </row>
    <row r="1974" spans="1:24" ht="12.75" customHeight="1">
      <c r="A1974" s="841">
        <v>1525</v>
      </c>
      <c r="B1974" s="841">
        <v>2844</v>
      </c>
      <c r="C1974" s="841" t="s">
        <v>2356</v>
      </c>
      <c r="D1974" s="841" t="s">
        <v>923</v>
      </c>
      <c r="E1974" s="841">
        <v>46716</v>
      </c>
      <c r="F1974" s="841" t="s">
        <v>102</v>
      </c>
      <c r="G1974" s="841" t="s">
        <v>3220</v>
      </c>
      <c r="H1974" s="832" t="s">
        <v>3221</v>
      </c>
      <c r="I1974" s="841"/>
      <c r="J1974" s="841" t="s">
        <v>730</v>
      </c>
      <c r="K1974" s="841">
        <v>1</v>
      </c>
      <c r="L1974" s="841" t="s">
        <v>731</v>
      </c>
      <c r="M1974" s="841">
        <v>43600</v>
      </c>
      <c r="N1974" s="841" t="s">
        <v>769</v>
      </c>
      <c r="O1974" s="841">
        <v>101540</v>
      </c>
      <c r="P1974" s="841">
        <v>57940</v>
      </c>
      <c r="Q1974" s="841">
        <v>17610</v>
      </c>
      <c r="R1974" s="841">
        <v>29240</v>
      </c>
      <c r="S1974" s="841"/>
      <c r="T1974" s="841"/>
      <c r="U1974" s="841"/>
      <c r="V1974" s="841" t="s">
        <v>1003</v>
      </c>
      <c r="W1974" s="841">
        <v>2</v>
      </c>
      <c r="X1974" s="841"/>
    </row>
    <row r="1975" spans="1:24" ht="12.75" customHeight="1">
      <c r="A1975" s="841">
        <v>1525</v>
      </c>
      <c r="B1975" s="841">
        <v>2844</v>
      </c>
      <c r="C1975" s="841" t="s">
        <v>2356</v>
      </c>
      <c r="D1975" s="841" t="s">
        <v>923</v>
      </c>
      <c r="E1975" s="841">
        <v>46717</v>
      </c>
      <c r="F1975" s="841" t="s">
        <v>102</v>
      </c>
      <c r="G1975" s="841" t="s">
        <v>3222</v>
      </c>
      <c r="H1975" s="832" t="s">
        <v>3221</v>
      </c>
      <c r="I1975" s="841"/>
      <c r="J1975" s="841" t="s">
        <v>730</v>
      </c>
      <c r="K1975" s="841">
        <v>3</v>
      </c>
      <c r="L1975" s="841" t="s">
        <v>731</v>
      </c>
      <c r="M1975" s="841">
        <v>43600</v>
      </c>
      <c r="N1975" s="841" t="s">
        <v>769</v>
      </c>
      <c r="O1975" s="841">
        <v>101540</v>
      </c>
      <c r="P1975" s="841">
        <v>57940</v>
      </c>
      <c r="Q1975" s="841">
        <v>17610</v>
      </c>
      <c r="R1975" s="841">
        <v>29240</v>
      </c>
      <c r="S1975" s="841"/>
      <c r="T1975" s="841"/>
      <c r="U1975" s="841"/>
      <c r="V1975" s="841" t="s">
        <v>1003</v>
      </c>
      <c r="W1975" s="841">
        <v>2</v>
      </c>
      <c r="X1975" s="841"/>
    </row>
    <row r="1976" spans="1:24" ht="12.75" customHeight="1">
      <c r="A1976" s="841">
        <v>1525</v>
      </c>
      <c r="B1976" s="841">
        <v>2844</v>
      </c>
      <c r="C1976" s="841" t="s">
        <v>2356</v>
      </c>
      <c r="D1976" s="841" t="s">
        <v>923</v>
      </c>
      <c r="E1976" s="841">
        <v>46718</v>
      </c>
      <c r="F1976" s="841" t="s">
        <v>102</v>
      </c>
      <c r="G1976" s="841" t="s">
        <v>3223</v>
      </c>
      <c r="H1976" s="832" t="s">
        <v>3221</v>
      </c>
      <c r="I1976" s="841"/>
      <c r="J1976" s="841" t="s">
        <v>730</v>
      </c>
      <c r="K1976" s="841">
        <v>3</v>
      </c>
      <c r="L1976" s="841" t="s">
        <v>731</v>
      </c>
      <c r="M1976" s="841">
        <v>43600</v>
      </c>
      <c r="N1976" s="841" t="s">
        <v>769</v>
      </c>
      <c r="O1976" s="841">
        <v>101540</v>
      </c>
      <c r="P1976" s="841">
        <v>57940</v>
      </c>
      <c r="Q1976" s="841">
        <v>17610</v>
      </c>
      <c r="R1976" s="841">
        <v>29240</v>
      </c>
      <c r="S1976" s="841"/>
      <c r="T1976" s="841"/>
      <c r="U1976" s="841"/>
      <c r="V1976" s="841" t="s">
        <v>1003</v>
      </c>
      <c r="W1976" s="841">
        <v>2</v>
      </c>
      <c r="X1976" s="841"/>
    </row>
    <row r="1977" spans="1:24" ht="12.75" customHeight="1">
      <c r="A1977" s="841">
        <v>1525</v>
      </c>
      <c r="B1977" s="841">
        <v>2844</v>
      </c>
      <c r="C1977" s="841" t="s">
        <v>2356</v>
      </c>
      <c r="D1977" s="841" t="s">
        <v>923</v>
      </c>
      <c r="E1977" s="841">
        <v>46729</v>
      </c>
      <c r="F1977" s="841" t="s">
        <v>102</v>
      </c>
      <c r="G1977" s="841" t="s">
        <v>3224</v>
      </c>
      <c r="H1977" s="832" t="s">
        <v>3221</v>
      </c>
      <c r="I1977" s="841"/>
      <c r="J1977" s="841" t="s">
        <v>730</v>
      </c>
      <c r="K1977" s="841">
        <v>2</v>
      </c>
      <c r="L1977" s="841" t="s">
        <v>731</v>
      </c>
      <c r="M1977" s="841">
        <v>43600</v>
      </c>
      <c r="N1977" s="841" t="s">
        <v>769</v>
      </c>
      <c r="O1977" s="841">
        <v>101540</v>
      </c>
      <c r="P1977" s="841">
        <v>57940</v>
      </c>
      <c r="Q1977" s="841">
        <v>17610</v>
      </c>
      <c r="R1977" s="841">
        <v>29240</v>
      </c>
      <c r="S1977" s="841"/>
      <c r="T1977" s="841"/>
      <c r="U1977" s="841"/>
      <c r="V1977" s="841" t="s">
        <v>1003</v>
      </c>
      <c r="W1977" s="841">
        <v>2</v>
      </c>
      <c r="X1977" s="841"/>
    </row>
    <row r="1978" spans="1:24" ht="12.75" customHeight="1">
      <c r="A1978" s="841">
        <v>1525</v>
      </c>
      <c r="B1978" s="841">
        <v>2844</v>
      </c>
      <c r="C1978" s="841" t="s">
        <v>2356</v>
      </c>
      <c r="D1978" s="841" t="s">
        <v>923</v>
      </c>
      <c r="E1978" s="841">
        <v>46732</v>
      </c>
      <c r="F1978" s="841" t="s">
        <v>102</v>
      </c>
      <c r="G1978" s="841" t="s">
        <v>3225</v>
      </c>
      <c r="H1978" s="832" t="s">
        <v>3221</v>
      </c>
      <c r="I1978" s="841"/>
      <c r="J1978" s="841" t="s">
        <v>730</v>
      </c>
      <c r="K1978" s="841">
        <v>1</v>
      </c>
      <c r="L1978" s="841" t="s">
        <v>731</v>
      </c>
      <c r="M1978" s="841">
        <v>43600</v>
      </c>
      <c r="N1978" s="841" t="s">
        <v>769</v>
      </c>
      <c r="O1978" s="841">
        <v>101540</v>
      </c>
      <c r="P1978" s="841">
        <v>57940</v>
      </c>
      <c r="Q1978" s="841">
        <v>17610</v>
      </c>
      <c r="R1978" s="841">
        <v>29240</v>
      </c>
      <c r="S1978" s="841"/>
      <c r="T1978" s="841"/>
      <c r="U1978" s="841"/>
      <c r="V1978" s="841" t="s">
        <v>1003</v>
      </c>
      <c r="W1978" s="841">
        <v>2</v>
      </c>
      <c r="X1978" s="841"/>
    </row>
    <row r="1979" spans="1:24" ht="12.75" customHeight="1">
      <c r="A1979" s="841">
        <v>1525</v>
      </c>
      <c r="B1979" s="841">
        <v>2844</v>
      </c>
      <c r="C1979" s="841" t="s">
        <v>2356</v>
      </c>
      <c r="D1979" s="841" t="s">
        <v>923</v>
      </c>
      <c r="E1979" s="841">
        <v>46736</v>
      </c>
      <c r="F1979" s="841" t="s">
        <v>102</v>
      </c>
      <c r="G1979" s="841" t="s">
        <v>3226</v>
      </c>
      <c r="H1979" s="832" t="s">
        <v>3221</v>
      </c>
      <c r="I1979" s="841"/>
      <c r="J1979" s="841" t="s">
        <v>730</v>
      </c>
      <c r="K1979" s="841">
        <v>3</v>
      </c>
      <c r="L1979" s="841" t="s">
        <v>731</v>
      </c>
      <c r="M1979" s="841">
        <v>43600</v>
      </c>
      <c r="N1979" s="841" t="s">
        <v>769</v>
      </c>
      <c r="O1979" s="841">
        <v>101540</v>
      </c>
      <c r="P1979" s="841">
        <v>57940</v>
      </c>
      <c r="Q1979" s="841">
        <v>17610</v>
      </c>
      <c r="R1979" s="841">
        <v>29240</v>
      </c>
      <c r="S1979" s="841"/>
      <c r="T1979" s="841"/>
      <c r="U1979" s="841"/>
      <c r="V1979" s="841" t="s">
        <v>1003</v>
      </c>
      <c r="W1979" s="841">
        <v>2</v>
      </c>
      <c r="X1979" s="841"/>
    </row>
    <row r="1980" spans="1:24" ht="12.75" customHeight="1">
      <c r="A1980" s="841">
        <v>1525</v>
      </c>
      <c r="B1980" s="841">
        <v>2844</v>
      </c>
      <c r="C1980" s="841" t="s">
        <v>2356</v>
      </c>
      <c r="D1980" s="841" t="s">
        <v>923</v>
      </c>
      <c r="E1980" s="841">
        <v>46746</v>
      </c>
      <c r="F1980" s="841" t="s">
        <v>102</v>
      </c>
      <c r="G1980" s="841" t="s">
        <v>3227</v>
      </c>
      <c r="H1980" s="832" t="s">
        <v>3221</v>
      </c>
      <c r="I1980" s="841"/>
      <c r="J1980" s="841" t="s">
        <v>730</v>
      </c>
      <c r="K1980" s="841">
        <v>2</v>
      </c>
      <c r="L1980" s="841" t="s">
        <v>731</v>
      </c>
      <c r="M1980" s="841">
        <v>43600</v>
      </c>
      <c r="N1980" s="841" t="s">
        <v>769</v>
      </c>
      <c r="O1980" s="841">
        <v>101540</v>
      </c>
      <c r="P1980" s="841">
        <v>57940</v>
      </c>
      <c r="Q1980" s="841">
        <v>17610</v>
      </c>
      <c r="R1980" s="841">
        <v>29240</v>
      </c>
      <c r="S1980" s="841"/>
      <c r="T1980" s="841"/>
      <c r="U1980" s="841"/>
      <c r="V1980" s="841" t="s">
        <v>1003</v>
      </c>
      <c r="W1980" s="841">
        <v>2</v>
      </c>
      <c r="X1980" s="841"/>
    </row>
    <row r="1981" spans="1:24" ht="12.75" customHeight="1">
      <c r="A1981" s="841">
        <v>1335</v>
      </c>
      <c r="B1981" s="841">
        <v>2832</v>
      </c>
      <c r="C1981" s="841" t="s">
        <v>1017</v>
      </c>
      <c r="D1981" s="841" t="s">
        <v>775</v>
      </c>
      <c r="E1981" s="841">
        <v>46748</v>
      </c>
      <c r="F1981" s="841" t="s">
        <v>102</v>
      </c>
      <c r="G1981" s="841" t="s">
        <v>3228</v>
      </c>
      <c r="H1981" s="832" t="s">
        <v>3229</v>
      </c>
      <c r="I1981" s="841"/>
      <c r="J1981" s="841" t="s">
        <v>730</v>
      </c>
      <c r="K1981" s="841">
        <v>2</v>
      </c>
      <c r="L1981" s="841" t="s">
        <v>731</v>
      </c>
      <c r="M1981" s="841">
        <v>43600</v>
      </c>
      <c r="N1981" s="841" t="s">
        <v>769</v>
      </c>
      <c r="O1981" s="841">
        <v>101540</v>
      </c>
      <c r="P1981" s="841">
        <v>57940</v>
      </c>
      <c r="Q1981" s="841">
        <v>17610</v>
      </c>
      <c r="R1981" s="841">
        <v>22610</v>
      </c>
      <c r="S1981" s="841"/>
      <c r="T1981" s="841"/>
      <c r="U1981" s="841"/>
      <c r="V1981" s="841" t="s">
        <v>1003</v>
      </c>
      <c r="W1981" s="841">
        <v>1</v>
      </c>
      <c r="X1981" s="841"/>
    </row>
    <row r="1982" spans="1:24" ht="12.75" customHeight="1">
      <c r="A1982" s="841">
        <v>1235</v>
      </c>
      <c r="B1982" s="841">
        <v>2824</v>
      </c>
      <c r="C1982" s="841" t="s">
        <v>1097</v>
      </c>
      <c r="D1982" s="841" t="s">
        <v>946</v>
      </c>
      <c r="E1982" s="841">
        <v>46750</v>
      </c>
      <c r="F1982" s="841" t="s">
        <v>102</v>
      </c>
      <c r="G1982" s="841" t="s">
        <v>3230</v>
      </c>
      <c r="H1982" s="832" t="s">
        <v>3204</v>
      </c>
      <c r="I1982" s="841"/>
      <c r="J1982" s="841" t="s">
        <v>730</v>
      </c>
      <c r="K1982" s="841">
        <v>5</v>
      </c>
      <c r="L1982" s="841" t="s">
        <v>731</v>
      </c>
      <c r="M1982" s="841">
        <v>43600</v>
      </c>
      <c r="N1982" s="841" t="s">
        <v>817</v>
      </c>
      <c r="O1982" s="841">
        <v>164010</v>
      </c>
      <c r="P1982" s="841">
        <v>120410</v>
      </c>
      <c r="Q1982" s="841">
        <v>21500</v>
      </c>
      <c r="R1982" s="841">
        <v>37020</v>
      </c>
      <c r="S1982" s="841"/>
      <c r="T1982" s="841"/>
      <c r="U1982" s="841"/>
      <c r="V1982" s="841" t="s">
        <v>1003</v>
      </c>
      <c r="W1982" s="841">
        <v>1</v>
      </c>
      <c r="X1982" s="841"/>
    </row>
    <row r="1983" spans="1:24" ht="12.75" customHeight="1">
      <c r="A1983" s="841">
        <v>1525</v>
      </c>
      <c r="B1983" s="841">
        <v>2844</v>
      </c>
      <c r="C1983" s="841" t="s">
        <v>2356</v>
      </c>
      <c r="D1983" s="841" t="s">
        <v>923</v>
      </c>
      <c r="E1983" s="841">
        <v>46754</v>
      </c>
      <c r="F1983" s="841" t="s">
        <v>102</v>
      </c>
      <c r="G1983" s="841" t="s">
        <v>3231</v>
      </c>
      <c r="H1983" s="832" t="s">
        <v>3221</v>
      </c>
      <c r="I1983" s="841"/>
      <c r="J1983" s="841" t="s">
        <v>730</v>
      </c>
      <c r="K1983" s="841">
        <v>2</v>
      </c>
      <c r="L1983" s="841" t="s">
        <v>731</v>
      </c>
      <c r="M1983" s="841">
        <v>43600</v>
      </c>
      <c r="N1983" s="841" t="s">
        <v>769</v>
      </c>
      <c r="O1983" s="841">
        <v>101540</v>
      </c>
      <c r="P1983" s="841">
        <v>57940</v>
      </c>
      <c r="Q1983" s="841">
        <v>17610</v>
      </c>
      <c r="R1983" s="841">
        <v>29240</v>
      </c>
      <c r="S1983" s="841"/>
      <c r="T1983" s="841"/>
      <c r="U1983" s="841"/>
      <c r="V1983" s="841" t="s">
        <v>1003</v>
      </c>
      <c r="W1983" s="841">
        <v>2</v>
      </c>
      <c r="X1983" s="841"/>
    </row>
    <row r="1984" spans="1:24" ht="12.75" customHeight="1">
      <c r="A1984" s="841">
        <v>1525</v>
      </c>
      <c r="B1984" s="841">
        <v>2842</v>
      </c>
      <c r="C1984" s="841" t="s">
        <v>2226</v>
      </c>
      <c r="D1984" s="841" t="s">
        <v>923</v>
      </c>
      <c r="E1984" s="841">
        <v>46758</v>
      </c>
      <c r="F1984" s="841" t="s">
        <v>102</v>
      </c>
      <c r="G1984" s="841" t="s">
        <v>3232</v>
      </c>
      <c r="H1984" s="832" t="s">
        <v>3233</v>
      </c>
      <c r="I1984" s="841"/>
      <c r="J1984" s="841" t="s">
        <v>730</v>
      </c>
      <c r="K1984" s="841">
        <v>2</v>
      </c>
      <c r="L1984" s="841" t="s">
        <v>731</v>
      </c>
      <c r="M1984" s="841">
        <v>43600</v>
      </c>
      <c r="N1984" s="841" t="s">
        <v>742</v>
      </c>
      <c r="O1984" s="841">
        <v>122380</v>
      </c>
      <c r="P1984" s="841">
        <v>78780</v>
      </c>
      <c r="Q1984" s="841">
        <v>17610</v>
      </c>
      <c r="R1984" s="841">
        <v>29240</v>
      </c>
      <c r="S1984" s="841"/>
      <c r="T1984" s="841"/>
      <c r="U1984" s="841"/>
      <c r="V1984" s="841" t="s">
        <v>1003</v>
      </c>
      <c r="W1984" s="841">
        <v>3</v>
      </c>
      <c r="X1984" s="841"/>
    </row>
    <row r="1985" spans="1:24" ht="12.75" customHeight="1">
      <c r="A1985" s="841">
        <v>1525</v>
      </c>
      <c r="B1985" s="841">
        <v>2842</v>
      </c>
      <c r="C1985" s="841" t="s">
        <v>2226</v>
      </c>
      <c r="D1985" s="841" t="s">
        <v>923</v>
      </c>
      <c r="E1985" s="841">
        <v>46760</v>
      </c>
      <c r="F1985" s="841" t="s">
        <v>102</v>
      </c>
      <c r="G1985" s="841" t="s">
        <v>3234</v>
      </c>
      <c r="H1985" s="832" t="s">
        <v>3233</v>
      </c>
      <c r="I1985" s="841"/>
      <c r="J1985" s="841" t="s">
        <v>730</v>
      </c>
      <c r="K1985" s="841">
        <v>2</v>
      </c>
      <c r="L1985" s="841" t="s">
        <v>731</v>
      </c>
      <c r="M1985" s="841">
        <v>43600</v>
      </c>
      <c r="N1985" s="841" t="s">
        <v>742</v>
      </c>
      <c r="O1985" s="841">
        <v>122380</v>
      </c>
      <c r="P1985" s="841">
        <v>78780</v>
      </c>
      <c r="Q1985" s="841">
        <v>17610</v>
      </c>
      <c r="R1985" s="841">
        <v>29240</v>
      </c>
      <c r="S1985" s="841"/>
      <c r="T1985" s="841"/>
      <c r="U1985" s="841"/>
      <c r="V1985" s="841" t="s">
        <v>1003</v>
      </c>
      <c r="W1985" s="841">
        <v>3</v>
      </c>
      <c r="X1985" s="841"/>
    </row>
    <row r="1986" spans="1:24" ht="12.75" customHeight="1">
      <c r="A1986" s="841">
        <v>1525</v>
      </c>
      <c r="B1986" s="841">
        <v>2842</v>
      </c>
      <c r="C1986" s="841" t="s">
        <v>2226</v>
      </c>
      <c r="D1986" s="841" t="s">
        <v>923</v>
      </c>
      <c r="E1986" s="841">
        <v>46764</v>
      </c>
      <c r="F1986" s="841" t="s">
        <v>102</v>
      </c>
      <c r="G1986" s="841" t="s">
        <v>3235</v>
      </c>
      <c r="H1986" s="832" t="s">
        <v>3233</v>
      </c>
      <c r="I1986" s="841"/>
      <c r="J1986" s="841" t="s">
        <v>730</v>
      </c>
      <c r="K1986" s="841">
        <v>1</v>
      </c>
      <c r="L1986" s="841" t="s">
        <v>731</v>
      </c>
      <c r="M1986" s="841">
        <v>43600</v>
      </c>
      <c r="N1986" s="841" t="s">
        <v>742</v>
      </c>
      <c r="O1986" s="841">
        <v>122380</v>
      </c>
      <c r="P1986" s="841">
        <v>78780</v>
      </c>
      <c r="Q1986" s="841">
        <v>17610</v>
      </c>
      <c r="R1986" s="841">
        <v>29240</v>
      </c>
      <c r="S1986" s="841"/>
      <c r="T1986" s="841"/>
      <c r="U1986" s="841"/>
      <c r="V1986" s="841" t="s">
        <v>1003</v>
      </c>
      <c r="W1986" s="841">
        <v>3</v>
      </c>
      <c r="X1986" s="841"/>
    </row>
    <row r="1987" spans="1:24" ht="12.75" customHeight="1">
      <c r="A1987" s="841">
        <v>1525</v>
      </c>
      <c r="B1987" s="841">
        <v>2842</v>
      </c>
      <c r="C1987" s="841" t="s">
        <v>2226</v>
      </c>
      <c r="D1987" s="841" t="s">
        <v>923</v>
      </c>
      <c r="E1987" s="841">
        <v>46765</v>
      </c>
      <c r="F1987" s="841" t="s">
        <v>102</v>
      </c>
      <c r="G1987" s="841" t="s">
        <v>3236</v>
      </c>
      <c r="H1987" s="832" t="s">
        <v>3233</v>
      </c>
      <c r="I1987" s="841"/>
      <c r="J1987" s="841" t="s">
        <v>730</v>
      </c>
      <c r="K1987" s="841">
        <v>2</v>
      </c>
      <c r="L1987" s="841" t="s">
        <v>731</v>
      </c>
      <c r="M1987" s="841">
        <v>43600</v>
      </c>
      <c r="N1987" s="841" t="s">
        <v>742</v>
      </c>
      <c r="O1987" s="841">
        <v>122380</v>
      </c>
      <c r="P1987" s="841">
        <v>78780</v>
      </c>
      <c r="Q1987" s="841">
        <v>17610</v>
      </c>
      <c r="R1987" s="841">
        <v>29240</v>
      </c>
      <c r="S1987" s="841"/>
      <c r="T1987" s="841"/>
      <c r="U1987" s="841"/>
      <c r="V1987" s="841" t="s">
        <v>1003</v>
      </c>
      <c r="W1987" s="841">
        <v>3</v>
      </c>
      <c r="X1987" s="841"/>
    </row>
    <row r="1988" spans="1:24" ht="12.75" customHeight="1">
      <c r="A1988" s="841">
        <v>1525</v>
      </c>
      <c r="B1988" s="841">
        <v>2842</v>
      </c>
      <c r="C1988" s="841" t="s">
        <v>2226</v>
      </c>
      <c r="D1988" s="841" t="s">
        <v>923</v>
      </c>
      <c r="E1988" s="841">
        <v>46769</v>
      </c>
      <c r="F1988" s="841" t="s">
        <v>102</v>
      </c>
      <c r="G1988" s="841" t="s">
        <v>3237</v>
      </c>
      <c r="H1988" s="832" t="s">
        <v>3233</v>
      </c>
      <c r="I1988" s="841"/>
      <c r="J1988" s="841" t="s">
        <v>730</v>
      </c>
      <c r="K1988" s="841">
        <v>2</v>
      </c>
      <c r="L1988" s="841" t="s">
        <v>731</v>
      </c>
      <c r="M1988" s="841">
        <v>43600</v>
      </c>
      <c r="N1988" s="841" t="s">
        <v>742</v>
      </c>
      <c r="O1988" s="841">
        <v>122380</v>
      </c>
      <c r="P1988" s="841">
        <v>78780</v>
      </c>
      <c r="Q1988" s="841">
        <v>17610</v>
      </c>
      <c r="R1988" s="841">
        <v>29240</v>
      </c>
      <c r="S1988" s="841"/>
      <c r="T1988" s="841"/>
      <c r="U1988" s="841"/>
      <c r="V1988" s="841" t="s">
        <v>1003</v>
      </c>
      <c r="W1988" s="841">
        <v>3</v>
      </c>
      <c r="X1988" s="841"/>
    </row>
    <row r="1989" spans="1:24" ht="12.75" customHeight="1">
      <c r="A1989" s="841">
        <v>1525</v>
      </c>
      <c r="B1989" s="841">
        <v>2842</v>
      </c>
      <c r="C1989" s="841" t="s">
        <v>2226</v>
      </c>
      <c r="D1989" s="841" t="s">
        <v>923</v>
      </c>
      <c r="E1989" s="841">
        <v>46770</v>
      </c>
      <c r="F1989" s="841" t="s">
        <v>102</v>
      </c>
      <c r="G1989" s="841" t="s">
        <v>3238</v>
      </c>
      <c r="H1989" s="832" t="s">
        <v>3233</v>
      </c>
      <c r="I1989" s="841"/>
      <c r="J1989" s="841" t="s">
        <v>730</v>
      </c>
      <c r="K1989" s="841">
        <v>1</v>
      </c>
      <c r="L1989" s="841" t="s">
        <v>731</v>
      </c>
      <c r="M1989" s="841">
        <v>43600</v>
      </c>
      <c r="N1989" s="841" t="s">
        <v>742</v>
      </c>
      <c r="O1989" s="841">
        <v>122380</v>
      </c>
      <c r="P1989" s="841">
        <v>78780</v>
      </c>
      <c r="Q1989" s="841">
        <v>17610</v>
      </c>
      <c r="R1989" s="841">
        <v>29240</v>
      </c>
      <c r="S1989" s="841"/>
      <c r="T1989" s="841"/>
      <c r="U1989" s="841"/>
      <c r="V1989" s="841" t="s">
        <v>1003</v>
      </c>
      <c r="W1989" s="841">
        <v>3</v>
      </c>
      <c r="X1989" s="841"/>
    </row>
    <row r="1990" spans="1:24" ht="12.75" customHeight="1">
      <c r="A1990" s="841">
        <v>1525</v>
      </c>
      <c r="B1990" s="841">
        <v>2842</v>
      </c>
      <c r="C1990" s="841" t="s">
        <v>2226</v>
      </c>
      <c r="D1990" s="841" t="s">
        <v>923</v>
      </c>
      <c r="E1990" s="841">
        <v>46772</v>
      </c>
      <c r="F1990" s="841" t="s">
        <v>102</v>
      </c>
      <c r="G1990" s="841" t="s">
        <v>3239</v>
      </c>
      <c r="H1990" s="832" t="s">
        <v>3233</v>
      </c>
      <c r="I1990" s="841"/>
      <c r="J1990" s="841" t="s">
        <v>730</v>
      </c>
      <c r="K1990" s="841">
        <v>2</v>
      </c>
      <c r="L1990" s="841" t="s">
        <v>731</v>
      </c>
      <c r="M1990" s="841">
        <v>43600</v>
      </c>
      <c r="N1990" s="841" t="s">
        <v>742</v>
      </c>
      <c r="O1990" s="841">
        <v>122380</v>
      </c>
      <c r="P1990" s="841">
        <v>78780</v>
      </c>
      <c r="Q1990" s="841">
        <v>17610</v>
      </c>
      <c r="R1990" s="841">
        <v>29240</v>
      </c>
      <c r="S1990" s="841"/>
      <c r="T1990" s="841"/>
      <c r="U1990" s="841"/>
      <c r="V1990" s="841" t="s">
        <v>1003</v>
      </c>
      <c r="W1990" s="841">
        <v>3</v>
      </c>
      <c r="X1990" s="841"/>
    </row>
    <row r="1991" spans="1:24" ht="12.75" customHeight="1">
      <c r="A1991" s="841">
        <v>1525</v>
      </c>
      <c r="B1991" s="841">
        <v>2844</v>
      </c>
      <c r="C1991" s="841" t="s">
        <v>2356</v>
      </c>
      <c r="D1991" s="841" t="s">
        <v>923</v>
      </c>
      <c r="E1991" s="841">
        <v>46776</v>
      </c>
      <c r="F1991" s="841" t="s">
        <v>102</v>
      </c>
      <c r="G1991" s="841" t="s">
        <v>3240</v>
      </c>
      <c r="H1991" s="832" t="s">
        <v>3233</v>
      </c>
      <c r="I1991" s="841"/>
      <c r="J1991" s="841" t="s">
        <v>730</v>
      </c>
      <c r="K1991" s="841">
        <v>2</v>
      </c>
      <c r="L1991" s="841" t="s">
        <v>731</v>
      </c>
      <c r="M1991" s="841">
        <v>43600</v>
      </c>
      <c r="N1991" s="841" t="s">
        <v>769</v>
      </c>
      <c r="O1991" s="841">
        <v>101540</v>
      </c>
      <c r="P1991" s="841">
        <v>57940</v>
      </c>
      <c r="Q1991" s="841">
        <v>17610</v>
      </c>
      <c r="R1991" s="841">
        <v>29240</v>
      </c>
      <c r="S1991" s="841"/>
      <c r="T1991" s="841"/>
      <c r="U1991" s="841"/>
      <c r="V1991" s="841" t="s">
        <v>1003</v>
      </c>
      <c r="W1991" s="841">
        <v>3</v>
      </c>
      <c r="X1991" s="841"/>
    </row>
    <row r="1992" spans="1:24" ht="12.75" customHeight="1">
      <c r="A1992" s="841">
        <v>1525</v>
      </c>
      <c r="B1992" s="841">
        <v>2844</v>
      </c>
      <c r="C1992" s="841" t="s">
        <v>2356</v>
      </c>
      <c r="D1992" s="841" t="s">
        <v>923</v>
      </c>
      <c r="E1992" s="841">
        <v>46777</v>
      </c>
      <c r="F1992" s="841" t="s">
        <v>102</v>
      </c>
      <c r="G1992" s="841" t="s">
        <v>3241</v>
      </c>
      <c r="H1992" s="832" t="s">
        <v>3233</v>
      </c>
      <c r="I1992" s="841"/>
      <c r="J1992" s="841" t="s">
        <v>730</v>
      </c>
      <c r="K1992" s="841">
        <v>2</v>
      </c>
      <c r="L1992" s="841" t="s">
        <v>731</v>
      </c>
      <c r="M1992" s="841">
        <v>43600</v>
      </c>
      <c r="N1992" s="841" t="s">
        <v>769</v>
      </c>
      <c r="O1992" s="841">
        <v>101540</v>
      </c>
      <c r="P1992" s="841">
        <v>57940</v>
      </c>
      <c r="Q1992" s="841">
        <v>17610</v>
      </c>
      <c r="R1992" s="841">
        <v>29240</v>
      </c>
      <c r="S1992" s="841"/>
      <c r="T1992" s="841"/>
      <c r="U1992" s="841"/>
      <c r="V1992" s="841" t="s">
        <v>1003</v>
      </c>
      <c r="W1992" s="841">
        <v>3</v>
      </c>
      <c r="X1992" s="841"/>
    </row>
    <row r="1993" spans="1:24" ht="12.75" customHeight="1">
      <c r="A1993" s="841">
        <v>1525</v>
      </c>
      <c r="B1993" s="841">
        <v>2844</v>
      </c>
      <c r="C1993" s="841" t="s">
        <v>2356</v>
      </c>
      <c r="D1993" s="841" t="s">
        <v>923</v>
      </c>
      <c r="E1993" s="841">
        <v>46779</v>
      </c>
      <c r="F1993" s="841" t="s">
        <v>102</v>
      </c>
      <c r="G1993" s="841" t="s">
        <v>3242</v>
      </c>
      <c r="H1993" s="832" t="s">
        <v>3233</v>
      </c>
      <c r="I1993" s="841"/>
      <c r="J1993" s="841" t="s">
        <v>730</v>
      </c>
      <c r="K1993" s="841">
        <v>1</v>
      </c>
      <c r="L1993" s="841" t="s">
        <v>731</v>
      </c>
      <c r="M1993" s="841">
        <v>43600</v>
      </c>
      <c r="N1993" s="841" t="s">
        <v>769</v>
      </c>
      <c r="O1993" s="841">
        <v>101540</v>
      </c>
      <c r="P1993" s="841">
        <v>57940</v>
      </c>
      <c r="Q1993" s="841">
        <v>17610</v>
      </c>
      <c r="R1993" s="841">
        <v>29240</v>
      </c>
      <c r="S1993" s="841"/>
      <c r="T1993" s="841"/>
      <c r="U1993" s="841"/>
      <c r="V1993" s="841" t="s">
        <v>1003</v>
      </c>
      <c r="W1993" s="841">
        <v>3</v>
      </c>
      <c r="X1993" s="841"/>
    </row>
    <row r="1994" spans="1:24" ht="12.75" customHeight="1">
      <c r="A1994" s="841">
        <v>1525</v>
      </c>
      <c r="B1994" s="841">
        <v>2844</v>
      </c>
      <c r="C1994" s="841" t="s">
        <v>2356</v>
      </c>
      <c r="D1994" s="841" t="s">
        <v>923</v>
      </c>
      <c r="E1994" s="841">
        <v>46784</v>
      </c>
      <c r="F1994" s="841" t="s">
        <v>102</v>
      </c>
      <c r="G1994" s="841" t="s">
        <v>3243</v>
      </c>
      <c r="H1994" s="832" t="s">
        <v>3233</v>
      </c>
      <c r="I1994" s="841"/>
      <c r="J1994" s="841" t="s">
        <v>730</v>
      </c>
      <c r="K1994" s="841">
        <v>2</v>
      </c>
      <c r="L1994" s="841" t="s">
        <v>731</v>
      </c>
      <c r="M1994" s="841">
        <v>43600</v>
      </c>
      <c r="N1994" s="841" t="s">
        <v>769</v>
      </c>
      <c r="O1994" s="841">
        <v>101540</v>
      </c>
      <c r="P1994" s="841">
        <v>57940</v>
      </c>
      <c r="Q1994" s="841">
        <v>17610</v>
      </c>
      <c r="R1994" s="841">
        <v>29240</v>
      </c>
      <c r="S1994" s="841"/>
      <c r="T1994" s="841"/>
      <c r="U1994" s="841"/>
      <c r="V1994" s="841" t="s">
        <v>1003</v>
      </c>
      <c r="W1994" s="841">
        <v>3</v>
      </c>
      <c r="X1994" s="841"/>
    </row>
    <row r="1995" spans="1:24" ht="12.75" customHeight="1">
      <c r="A1995" s="841">
        <v>1340</v>
      </c>
      <c r="B1995" s="841">
        <v>2803</v>
      </c>
      <c r="C1995" s="841" t="s">
        <v>945</v>
      </c>
      <c r="D1995" s="841" t="s">
        <v>946</v>
      </c>
      <c r="E1995" s="841">
        <v>46796</v>
      </c>
      <c r="F1995" s="841" t="s">
        <v>102</v>
      </c>
      <c r="G1995" s="841" t="s">
        <v>3244</v>
      </c>
      <c r="H1995" s="832" t="s">
        <v>3213</v>
      </c>
      <c r="I1995" s="841"/>
      <c r="J1995" s="841" t="s">
        <v>730</v>
      </c>
      <c r="K1995" s="841">
        <v>3</v>
      </c>
      <c r="L1995" s="841" t="s">
        <v>731</v>
      </c>
      <c r="M1995" s="841">
        <v>43600</v>
      </c>
      <c r="N1995" s="841" t="s">
        <v>742</v>
      </c>
      <c r="O1995" s="841">
        <v>122380</v>
      </c>
      <c r="P1995" s="841">
        <v>78780</v>
      </c>
      <c r="Q1995" s="841">
        <v>25070</v>
      </c>
      <c r="R1995" s="841">
        <v>32260</v>
      </c>
      <c r="S1995" s="841"/>
      <c r="T1995" s="841"/>
      <c r="U1995" s="841"/>
      <c r="V1995" s="841" t="s">
        <v>1003</v>
      </c>
      <c r="W1995" s="841">
        <v>2</v>
      </c>
      <c r="X1995" s="841"/>
    </row>
    <row r="1996" spans="1:24" ht="12.75" customHeight="1">
      <c r="A1996" s="841">
        <v>1912</v>
      </c>
      <c r="B1996" s="841">
        <v>2840</v>
      </c>
      <c r="C1996" s="841" t="s">
        <v>726</v>
      </c>
      <c r="D1996" s="841" t="s">
        <v>923</v>
      </c>
      <c r="E1996" s="841">
        <v>46798</v>
      </c>
      <c r="F1996" s="841" t="s">
        <v>102</v>
      </c>
      <c r="G1996" s="841" t="s">
        <v>3245</v>
      </c>
      <c r="H1996" s="832" t="s">
        <v>3221</v>
      </c>
      <c r="I1996" s="841"/>
      <c r="J1996" s="841" t="s">
        <v>730</v>
      </c>
      <c r="K1996" s="841">
        <v>2</v>
      </c>
      <c r="L1996" s="841" t="s">
        <v>731</v>
      </c>
      <c r="M1996" s="841">
        <v>43600</v>
      </c>
      <c r="N1996" s="841" t="s">
        <v>732</v>
      </c>
      <c r="O1996" s="841">
        <v>94980</v>
      </c>
      <c r="P1996" s="841">
        <v>51380</v>
      </c>
      <c r="Q1996" s="841">
        <v>9180</v>
      </c>
      <c r="R1996" s="841">
        <v>8350</v>
      </c>
      <c r="S1996" s="841"/>
      <c r="T1996" s="841"/>
      <c r="U1996" s="841"/>
      <c r="V1996" s="841" t="s">
        <v>1003</v>
      </c>
      <c r="W1996" s="841">
        <v>5</v>
      </c>
      <c r="X1996" s="841"/>
    </row>
    <row r="1997" spans="1:24" ht="12.75" customHeight="1">
      <c r="A1997" s="841">
        <v>1640</v>
      </c>
      <c r="B1997" s="841">
        <v>2821</v>
      </c>
      <c r="C1997" s="841" t="s">
        <v>829</v>
      </c>
      <c r="D1997" s="841" t="s">
        <v>767</v>
      </c>
      <c r="E1997" s="841">
        <v>46817</v>
      </c>
      <c r="F1997" s="841" t="s">
        <v>102</v>
      </c>
      <c r="G1997" s="841" t="s">
        <v>3246</v>
      </c>
      <c r="H1997" s="832" t="s">
        <v>3247</v>
      </c>
      <c r="I1997" s="841"/>
      <c r="J1997" s="841" t="s">
        <v>730</v>
      </c>
      <c r="K1997" s="841">
        <v>2</v>
      </c>
      <c r="L1997" s="841" t="s">
        <v>731</v>
      </c>
      <c r="M1997" s="841">
        <v>43600</v>
      </c>
      <c r="N1997" s="841" t="s">
        <v>742</v>
      </c>
      <c r="O1997" s="841">
        <v>122380</v>
      </c>
      <c r="P1997" s="841">
        <v>78780</v>
      </c>
      <c r="Q1997" s="841">
        <v>17610</v>
      </c>
      <c r="R1997" s="841">
        <v>41920</v>
      </c>
      <c r="S1997" s="841"/>
      <c r="T1997" s="841"/>
      <c r="U1997" s="841"/>
      <c r="V1997" s="841" t="s">
        <v>1003</v>
      </c>
      <c r="W1997" s="841">
        <v>1</v>
      </c>
      <c r="X1997" s="841"/>
    </row>
    <row r="1998" spans="1:24" ht="12.75" customHeight="1">
      <c r="A1998" s="841">
        <v>1255</v>
      </c>
      <c r="B1998" s="841">
        <v>2817</v>
      </c>
      <c r="C1998" s="841" t="s">
        <v>1316</v>
      </c>
      <c r="D1998" s="841" t="s">
        <v>1112</v>
      </c>
      <c r="E1998" s="841">
        <v>46823</v>
      </c>
      <c r="F1998" s="841" t="s">
        <v>102</v>
      </c>
      <c r="G1998" s="841" t="s">
        <v>3248</v>
      </c>
      <c r="H1998" s="832" t="s">
        <v>2963</v>
      </c>
      <c r="I1998" s="841"/>
      <c r="J1998" s="841" t="s">
        <v>730</v>
      </c>
      <c r="K1998" s="841">
        <v>2</v>
      </c>
      <c r="L1998" s="841" t="s">
        <v>731</v>
      </c>
      <c r="M1998" s="841">
        <v>43600</v>
      </c>
      <c r="N1998" s="841" t="s">
        <v>1029</v>
      </c>
      <c r="O1998" s="841">
        <v>135650</v>
      </c>
      <c r="P1998" s="841">
        <v>92050</v>
      </c>
      <c r="Q1998" s="841">
        <v>17610</v>
      </c>
      <c r="R1998" s="841">
        <v>22610</v>
      </c>
      <c r="S1998" s="841"/>
      <c r="T1998" s="841"/>
      <c r="U1998" s="841"/>
      <c r="V1998" s="841" t="s">
        <v>1003</v>
      </c>
      <c r="W1998" s="841">
        <v>1</v>
      </c>
      <c r="X1998" s="841"/>
    </row>
    <row r="1999" spans="1:24" ht="12.75" customHeight="1">
      <c r="A1999" s="841">
        <v>1034</v>
      </c>
      <c r="B1999" s="841">
        <v>2824</v>
      </c>
      <c r="C1999" s="841" t="s">
        <v>1097</v>
      </c>
      <c r="D1999" s="841" t="s">
        <v>946</v>
      </c>
      <c r="E1999" s="841">
        <v>46833</v>
      </c>
      <c r="F1999" s="841" t="s">
        <v>102</v>
      </c>
      <c r="G1999" s="841" t="s">
        <v>3249</v>
      </c>
      <c r="H1999" s="832" t="s">
        <v>3250</v>
      </c>
      <c r="I1999" s="841"/>
      <c r="J1999" s="841" t="s">
        <v>730</v>
      </c>
      <c r="K1999" s="841">
        <v>4</v>
      </c>
      <c r="L1999" s="841" t="s">
        <v>731</v>
      </c>
      <c r="M1999" s="841">
        <v>43600</v>
      </c>
      <c r="N1999" s="841" t="s">
        <v>817</v>
      </c>
      <c r="O1999" s="841">
        <v>164010</v>
      </c>
      <c r="P1999" s="841">
        <v>120410</v>
      </c>
      <c r="Q1999" s="841">
        <v>17610</v>
      </c>
      <c r="R1999" s="841">
        <v>22610</v>
      </c>
      <c r="S1999" s="841"/>
      <c r="T1999" s="841"/>
      <c r="U1999" s="841"/>
      <c r="V1999" s="841" t="s">
        <v>1003</v>
      </c>
      <c r="W1999" s="841">
        <v>2</v>
      </c>
      <c r="X1999" s="841"/>
    </row>
    <row r="2000" spans="1:24" ht="12.75" customHeight="1">
      <c r="A2000" s="841">
        <v>2004</v>
      </c>
      <c r="B2000" s="841">
        <v>2840</v>
      </c>
      <c r="C2000" s="841" t="s">
        <v>726</v>
      </c>
      <c r="D2000" s="841" t="s">
        <v>919</v>
      </c>
      <c r="E2000" s="841">
        <v>46834</v>
      </c>
      <c r="F2000" s="841" t="s">
        <v>102</v>
      </c>
      <c r="G2000" s="841" t="s">
        <v>3251</v>
      </c>
      <c r="H2000" s="832" t="s">
        <v>3252</v>
      </c>
      <c r="I2000" s="841"/>
      <c r="J2000" s="841" t="s">
        <v>730</v>
      </c>
      <c r="K2000" s="841">
        <v>5</v>
      </c>
      <c r="L2000" s="841" t="s">
        <v>1077</v>
      </c>
      <c r="M2000" s="841">
        <v>0</v>
      </c>
      <c r="N2000" s="841" t="s">
        <v>732</v>
      </c>
      <c r="O2000" s="841">
        <v>94980</v>
      </c>
      <c r="P2000" s="841">
        <v>94980</v>
      </c>
      <c r="Q2000" s="841">
        <v>17610</v>
      </c>
      <c r="R2000" s="841">
        <v>22610</v>
      </c>
      <c r="S2000" s="841"/>
      <c r="T2000" s="841"/>
      <c r="U2000" s="841"/>
      <c r="V2000" s="841" t="s">
        <v>1003</v>
      </c>
      <c r="W2000" s="841">
        <v>2</v>
      </c>
      <c r="X2000" s="841"/>
    </row>
    <row r="2001" spans="1:24" ht="12.75" customHeight="1">
      <c r="A2001" s="841">
        <v>2004</v>
      </c>
      <c r="B2001" s="841">
        <v>2840</v>
      </c>
      <c r="C2001" s="841" t="s">
        <v>726</v>
      </c>
      <c r="D2001" s="841" t="s">
        <v>919</v>
      </c>
      <c r="E2001" s="841">
        <v>46836</v>
      </c>
      <c r="F2001" s="841" t="s">
        <v>102</v>
      </c>
      <c r="G2001" s="841" t="s">
        <v>3253</v>
      </c>
      <c r="H2001" s="832" t="s">
        <v>3254</v>
      </c>
      <c r="I2001" s="841"/>
      <c r="J2001" s="841" t="s">
        <v>730</v>
      </c>
      <c r="K2001" s="841">
        <v>5</v>
      </c>
      <c r="L2001" s="841" t="s">
        <v>1077</v>
      </c>
      <c r="M2001" s="841">
        <v>0</v>
      </c>
      <c r="N2001" s="841" t="s">
        <v>732</v>
      </c>
      <c r="O2001" s="841">
        <v>94980</v>
      </c>
      <c r="P2001" s="841">
        <v>94980</v>
      </c>
      <c r="Q2001" s="841">
        <v>17610</v>
      </c>
      <c r="R2001" s="841">
        <v>22610</v>
      </c>
      <c r="S2001" s="841"/>
      <c r="T2001" s="841"/>
      <c r="U2001" s="841"/>
      <c r="V2001" s="841" t="s">
        <v>1003</v>
      </c>
      <c r="W2001" s="841">
        <v>1</v>
      </c>
      <c r="X2001" s="841"/>
    </row>
    <row r="2002" spans="1:24" ht="12.75" customHeight="1">
      <c r="A2002" s="841">
        <v>1605</v>
      </c>
      <c r="B2002" s="841">
        <v>2813</v>
      </c>
      <c r="C2002" s="841" t="s">
        <v>766</v>
      </c>
      <c r="D2002" s="841" t="s">
        <v>767</v>
      </c>
      <c r="E2002" s="841">
        <v>46848</v>
      </c>
      <c r="F2002" s="841" t="s">
        <v>102</v>
      </c>
      <c r="G2002" s="841" t="s">
        <v>3255</v>
      </c>
      <c r="H2002" s="832" t="s">
        <v>3210</v>
      </c>
      <c r="I2002" s="841"/>
      <c r="J2002" s="841" t="s">
        <v>730</v>
      </c>
      <c r="K2002" s="841">
        <v>5</v>
      </c>
      <c r="L2002" s="841" t="s">
        <v>731</v>
      </c>
      <c r="M2002" s="841">
        <v>43600</v>
      </c>
      <c r="N2002" s="841" t="s">
        <v>769</v>
      </c>
      <c r="O2002" s="841">
        <v>101540</v>
      </c>
      <c r="P2002" s="841">
        <v>57940</v>
      </c>
      <c r="Q2002" s="841">
        <v>17610</v>
      </c>
      <c r="R2002" s="841">
        <v>17000</v>
      </c>
      <c r="S2002" s="841"/>
      <c r="T2002" s="841"/>
      <c r="U2002" s="841"/>
      <c r="V2002" s="841" t="s">
        <v>1003</v>
      </c>
      <c r="W2002" s="841">
        <v>2</v>
      </c>
      <c r="X2002" s="841"/>
    </row>
    <row r="2003" spans="1:24" ht="12.75" customHeight="1">
      <c r="A2003" s="841">
        <v>1380</v>
      </c>
      <c r="B2003" s="841">
        <v>2804</v>
      </c>
      <c r="C2003" s="841" t="s">
        <v>1389</v>
      </c>
      <c r="D2003" s="841" t="s">
        <v>946</v>
      </c>
      <c r="E2003" s="841">
        <v>46855</v>
      </c>
      <c r="F2003" s="841" t="s">
        <v>102</v>
      </c>
      <c r="G2003" s="841" t="s">
        <v>3256</v>
      </c>
      <c r="H2003" s="832" t="s">
        <v>3257</v>
      </c>
      <c r="I2003" s="841"/>
      <c r="J2003" s="841" t="s">
        <v>730</v>
      </c>
      <c r="K2003" s="841">
        <v>15</v>
      </c>
      <c r="L2003" s="841" t="s">
        <v>731</v>
      </c>
      <c r="M2003" s="841">
        <v>43600</v>
      </c>
      <c r="N2003" s="841" t="s">
        <v>1391</v>
      </c>
      <c r="O2003" s="841">
        <v>283820</v>
      </c>
      <c r="P2003" s="841">
        <v>240220</v>
      </c>
      <c r="Q2003" s="841">
        <v>17610</v>
      </c>
      <c r="R2003" s="841">
        <v>17000</v>
      </c>
      <c r="S2003" s="841"/>
      <c r="T2003" s="841"/>
      <c r="U2003" s="841"/>
      <c r="V2003" s="841" t="s">
        <v>1003</v>
      </c>
      <c r="W2003" s="841">
        <v>2</v>
      </c>
      <c r="X2003" s="841"/>
    </row>
    <row r="2004" spans="1:24" ht="12.75" customHeight="1">
      <c r="A2004" s="841">
        <v>1380</v>
      </c>
      <c r="B2004" s="841">
        <v>2804</v>
      </c>
      <c r="C2004" s="841" t="s">
        <v>1389</v>
      </c>
      <c r="D2004" s="841" t="s">
        <v>946</v>
      </c>
      <c r="E2004" s="841">
        <v>46856</v>
      </c>
      <c r="F2004" s="841" t="s">
        <v>102</v>
      </c>
      <c r="G2004" s="841" t="s">
        <v>3258</v>
      </c>
      <c r="H2004" s="832" t="s">
        <v>3257</v>
      </c>
      <c r="I2004" s="841"/>
      <c r="J2004" s="841" t="s">
        <v>730</v>
      </c>
      <c r="K2004" s="841">
        <v>5</v>
      </c>
      <c r="L2004" s="841" t="s">
        <v>731</v>
      </c>
      <c r="M2004" s="841">
        <v>43600</v>
      </c>
      <c r="N2004" s="841" t="s">
        <v>1391</v>
      </c>
      <c r="O2004" s="841">
        <v>283820</v>
      </c>
      <c r="P2004" s="841">
        <v>240220</v>
      </c>
      <c r="Q2004" s="841">
        <v>17610</v>
      </c>
      <c r="R2004" s="841">
        <v>17000</v>
      </c>
      <c r="S2004" s="841"/>
      <c r="T2004" s="841"/>
      <c r="U2004" s="841"/>
      <c r="V2004" s="841" t="s">
        <v>1003</v>
      </c>
      <c r="W2004" s="841">
        <v>2</v>
      </c>
      <c r="X2004" s="841"/>
    </row>
    <row r="2005" spans="1:24" ht="12.75" customHeight="1">
      <c r="A2005" s="841">
        <v>1380</v>
      </c>
      <c r="B2005" s="841">
        <v>2804</v>
      </c>
      <c r="C2005" s="841" t="s">
        <v>1389</v>
      </c>
      <c r="D2005" s="841" t="s">
        <v>946</v>
      </c>
      <c r="E2005" s="841">
        <v>46857</v>
      </c>
      <c r="F2005" s="841" t="s">
        <v>102</v>
      </c>
      <c r="G2005" s="841" t="s">
        <v>3259</v>
      </c>
      <c r="H2005" s="832" t="s">
        <v>3260</v>
      </c>
      <c r="I2005" s="841"/>
      <c r="J2005" s="841" t="s">
        <v>730</v>
      </c>
      <c r="K2005" s="841">
        <v>1</v>
      </c>
      <c r="L2005" s="841" t="s">
        <v>731</v>
      </c>
      <c r="M2005" s="841">
        <v>43600</v>
      </c>
      <c r="N2005" s="841" t="s">
        <v>1391</v>
      </c>
      <c r="O2005" s="841">
        <v>283820</v>
      </c>
      <c r="P2005" s="841">
        <v>240220</v>
      </c>
      <c r="Q2005" s="841">
        <v>17610</v>
      </c>
      <c r="R2005" s="841">
        <v>17000</v>
      </c>
      <c r="S2005" s="841"/>
      <c r="T2005" s="841"/>
      <c r="U2005" s="841"/>
      <c r="V2005" s="841" t="s">
        <v>1003</v>
      </c>
      <c r="W2005" s="841">
        <v>2</v>
      </c>
      <c r="X2005" s="841"/>
    </row>
    <row r="2006" spans="1:24" ht="12.75" customHeight="1">
      <c r="A2006" s="841">
        <v>1705</v>
      </c>
      <c r="B2006" s="841">
        <v>2840</v>
      </c>
      <c r="C2006" s="841" t="s">
        <v>726</v>
      </c>
      <c r="D2006" s="841" t="s">
        <v>727</v>
      </c>
      <c r="E2006" s="841">
        <v>46862</v>
      </c>
      <c r="F2006" s="841" t="s">
        <v>102</v>
      </c>
      <c r="G2006" s="841" t="s">
        <v>3261</v>
      </c>
      <c r="H2006" s="832" t="s">
        <v>3262</v>
      </c>
      <c r="I2006" s="841"/>
      <c r="J2006" s="841" t="s">
        <v>730</v>
      </c>
      <c r="K2006" s="841">
        <v>2</v>
      </c>
      <c r="L2006" s="841" t="s">
        <v>731</v>
      </c>
      <c r="M2006" s="841">
        <v>43600</v>
      </c>
      <c r="N2006" s="841" t="s">
        <v>732</v>
      </c>
      <c r="O2006" s="841">
        <v>94980</v>
      </c>
      <c r="P2006" s="841">
        <v>51380</v>
      </c>
      <c r="Q2006" s="841">
        <v>17610</v>
      </c>
      <c r="R2006" s="841">
        <v>22610</v>
      </c>
      <c r="S2006" s="841"/>
      <c r="T2006" s="841"/>
      <c r="U2006" s="841"/>
      <c r="V2006" s="841" t="s">
        <v>1003</v>
      </c>
      <c r="W2006" s="841">
        <v>2</v>
      </c>
      <c r="X2006" s="841"/>
    </row>
    <row r="2007" spans="1:24" ht="12.75" customHeight="1">
      <c r="A2007" s="841">
        <v>2004</v>
      </c>
      <c r="B2007" s="841">
        <v>2840</v>
      </c>
      <c r="C2007" s="841" t="s">
        <v>726</v>
      </c>
      <c r="D2007" s="841" t="s">
        <v>919</v>
      </c>
      <c r="E2007" s="841">
        <v>46873</v>
      </c>
      <c r="F2007" s="841" t="s">
        <v>102</v>
      </c>
      <c r="G2007" s="841" t="s">
        <v>3263</v>
      </c>
      <c r="H2007" s="832" t="s">
        <v>3264</v>
      </c>
      <c r="I2007" s="841"/>
      <c r="J2007" s="841" t="s">
        <v>730</v>
      </c>
      <c r="K2007" s="841">
        <v>3</v>
      </c>
      <c r="L2007" s="841" t="s">
        <v>1077</v>
      </c>
      <c r="M2007" s="841">
        <v>0</v>
      </c>
      <c r="N2007" s="841" t="s">
        <v>732</v>
      </c>
      <c r="O2007" s="841">
        <v>94980</v>
      </c>
      <c r="P2007" s="841">
        <v>94980</v>
      </c>
      <c r="Q2007" s="841">
        <v>17610</v>
      </c>
      <c r="R2007" s="841">
        <v>22610</v>
      </c>
      <c r="S2007" s="841"/>
      <c r="T2007" s="841"/>
      <c r="U2007" s="841"/>
      <c r="V2007" s="841" t="s">
        <v>1003</v>
      </c>
      <c r="W2007" s="841">
        <v>2</v>
      </c>
      <c r="X2007" s="841"/>
    </row>
    <row r="2008" spans="1:24" ht="12.75" customHeight="1">
      <c r="A2008" s="841">
        <v>2004</v>
      </c>
      <c r="B2008" s="841">
        <v>2840</v>
      </c>
      <c r="C2008" s="841" t="s">
        <v>726</v>
      </c>
      <c r="D2008" s="841" t="s">
        <v>919</v>
      </c>
      <c r="E2008" s="841">
        <v>46874</v>
      </c>
      <c r="F2008" s="841" t="s">
        <v>102</v>
      </c>
      <c r="G2008" s="841" t="s">
        <v>3265</v>
      </c>
      <c r="H2008" s="832" t="s">
        <v>3264</v>
      </c>
      <c r="I2008" s="841"/>
      <c r="J2008" s="841" t="s">
        <v>730</v>
      </c>
      <c r="K2008" s="841">
        <v>5</v>
      </c>
      <c r="L2008" s="841" t="s">
        <v>1077</v>
      </c>
      <c r="M2008" s="841">
        <v>0</v>
      </c>
      <c r="N2008" s="841" t="s">
        <v>732</v>
      </c>
      <c r="O2008" s="841">
        <v>94980</v>
      </c>
      <c r="P2008" s="841">
        <v>94980</v>
      </c>
      <c r="Q2008" s="841">
        <v>17610</v>
      </c>
      <c r="R2008" s="841">
        <v>22610</v>
      </c>
      <c r="S2008" s="841"/>
      <c r="T2008" s="841"/>
      <c r="U2008" s="841"/>
      <c r="V2008" s="841" t="s">
        <v>1003</v>
      </c>
      <c r="W2008" s="841">
        <v>2</v>
      </c>
      <c r="X2008" s="841"/>
    </row>
    <row r="2009" spans="1:24" ht="12.75" customHeight="1">
      <c r="A2009" s="841">
        <v>1335</v>
      </c>
      <c r="B2009" s="841">
        <v>2832</v>
      </c>
      <c r="C2009" s="841" t="s">
        <v>1017</v>
      </c>
      <c r="D2009" s="841" t="s">
        <v>775</v>
      </c>
      <c r="E2009" s="841">
        <v>46881</v>
      </c>
      <c r="F2009" s="841" t="s">
        <v>102</v>
      </c>
      <c r="G2009" s="841" t="s">
        <v>3266</v>
      </c>
      <c r="H2009" s="832" t="s">
        <v>3229</v>
      </c>
      <c r="I2009" s="841"/>
      <c r="J2009" s="841" t="s">
        <v>730</v>
      </c>
      <c r="K2009" s="841">
        <v>5</v>
      </c>
      <c r="L2009" s="841" t="s">
        <v>731</v>
      </c>
      <c r="M2009" s="841">
        <v>43600</v>
      </c>
      <c r="N2009" s="841" t="s">
        <v>769</v>
      </c>
      <c r="O2009" s="841">
        <v>101540</v>
      </c>
      <c r="P2009" s="841">
        <v>57940</v>
      </c>
      <c r="Q2009" s="841">
        <v>17610</v>
      </c>
      <c r="R2009" s="841">
        <v>22610</v>
      </c>
      <c r="S2009" s="841"/>
      <c r="T2009" s="841"/>
      <c r="U2009" s="841"/>
      <c r="V2009" s="841" t="s">
        <v>1003</v>
      </c>
      <c r="W2009" s="841">
        <v>1</v>
      </c>
      <c r="X2009" s="841"/>
    </row>
    <row r="2010" spans="1:24" ht="12.75" customHeight="1">
      <c r="A2010" s="841">
        <v>1335</v>
      </c>
      <c r="B2010" s="841">
        <v>2812</v>
      </c>
      <c r="C2010" s="841" t="s">
        <v>1107</v>
      </c>
      <c r="D2010" s="841" t="s">
        <v>775</v>
      </c>
      <c r="E2010" s="841">
        <v>46883</v>
      </c>
      <c r="F2010" s="841" t="s">
        <v>102</v>
      </c>
      <c r="G2010" s="841" t="s">
        <v>3267</v>
      </c>
      <c r="H2010" s="832" t="s">
        <v>3268</v>
      </c>
      <c r="I2010" s="841"/>
      <c r="J2010" s="841" t="s">
        <v>730</v>
      </c>
      <c r="K2010" s="841">
        <v>5</v>
      </c>
      <c r="L2010" s="841" t="s">
        <v>731</v>
      </c>
      <c r="M2010" s="841">
        <v>43600</v>
      </c>
      <c r="N2010" s="841" t="s">
        <v>732</v>
      </c>
      <c r="O2010" s="841">
        <v>94980</v>
      </c>
      <c r="P2010" s="841">
        <v>51380</v>
      </c>
      <c r="Q2010" s="841">
        <v>17610</v>
      </c>
      <c r="R2010" s="841">
        <v>22610</v>
      </c>
      <c r="S2010" s="841"/>
      <c r="T2010" s="841"/>
      <c r="U2010" s="841"/>
      <c r="V2010" s="841" t="s">
        <v>1003</v>
      </c>
      <c r="W2010" s="841">
        <v>2</v>
      </c>
      <c r="X2010" s="841"/>
    </row>
    <row r="2011" spans="1:24" ht="12.75" customHeight="1">
      <c r="A2011" s="841">
        <v>1155</v>
      </c>
      <c r="B2011" s="841">
        <v>2828</v>
      </c>
      <c r="C2011" s="841" t="s">
        <v>982</v>
      </c>
      <c r="D2011" s="841" t="s">
        <v>775</v>
      </c>
      <c r="E2011" s="841">
        <v>46887</v>
      </c>
      <c r="F2011" s="841" t="s">
        <v>102</v>
      </c>
      <c r="G2011" s="841" t="s">
        <v>3269</v>
      </c>
      <c r="H2011" s="832" t="s">
        <v>3270</v>
      </c>
      <c r="I2011" s="841"/>
      <c r="J2011" s="841" t="s">
        <v>730</v>
      </c>
      <c r="K2011" s="841">
        <v>5</v>
      </c>
      <c r="L2011" s="841" t="s">
        <v>731</v>
      </c>
      <c r="M2011" s="841">
        <v>43600</v>
      </c>
      <c r="N2011" s="841" t="s">
        <v>843</v>
      </c>
      <c r="O2011" s="841">
        <v>149210</v>
      </c>
      <c r="P2011" s="841">
        <v>105610</v>
      </c>
      <c r="Q2011" s="841">
        <v>17610</v>
      </c>
      <c r="R2011" s="841">
        <v>22610</v>
      </c>
      <c r="S2011" s="841"/>
      <c r="T2011" s="841"/>
      <c r="U2011" s="841"/>
      <c r="V2011" s="841" t="s">
        <v>1003</v>
      </c>
      <c r="W2011" s="841">
        <v>1</v>
      </c>
      <c r="X2011" s="841"/>
    </row>
    <row r="2012" spans="1:24" ht="12.75" customHeight="1">
      <c r="A2012" s="841">
        <v>1155</v>
      </c>
      <c r="B2012" s="841">
        <v>2828</v>
      </c>
      <c r="C2012" s="841" t="s">
        <v>982</v>
      </c>
      <c r="D2012" s="841" t="s">
        <v>775</v>
      </c>
      <c r="E2012" s="841">
        <v>46889</v>
      </c>
      <c r="F2012" s="841" t="s">
        <v>102</v>
      </c>
      <c r="G2012" s="841" t="s">
        <v>3271</v>
      </c>
      <c r="H2012" s="832" t="s">
        <v>3270</v>
      </c>
      <c r="I2012" s="841"/>
      <c r="J2012" s="841" t="s">
        <v>730</v>
      </c>
      <c r="K2012" s="841">
        <v>5</v>
      </c>
      <c r="L2012" s="841" t="s">
        <v>731</v>
      </c>
      <c r="M2012" s="841">
        <v>43600</v>
      </c>
      <c r="N2012" s="841" t="s">
        <v>843</v>
      </c>
      <c r="O2012" s="841">
        <v>149210</v>
      </c>
      <c r="P2012" s="841">
        <v>105610</v>
      </c>
      <c r="Q2012" s="841">
        <v>17610</v>
      </c>
      <c r="R2012" s="841">
        <v>22610</v>
      </c>
      <c r="S2012" s="841"/>
      <c r="T2012" s="841"/>
      <c r="U2012" s="841"/>
      <c r="V2012" s="841" t="s">
        <v>1003</v>
      </c>
      <c r="W2012" s="841">
        <v>1</v>
      </c>
      <c r="X2012" s="841"/>
    </row>
    <row r="2013" spans="1:24" ht="12.75" customHeight="1">
      <c r="A2013" s="841">
        <v>3444</v>
      </c>
      <c r="B2013" s="841">
        <v>2817</v>
      </c>
      <c r="C2013" s="841" t="s">
        <v>1316</v>
      </c>
      <c r="D2013" s="841" t="s">
        <v>1112</v>
      </c>
      <c r="E2013" s="841">
        <v>46893</v>
      </c>
      <c r="F2013" s="841" t="s">
        <v>102</v>
      </c>
      <c r="G2013" s="841" t="s">
        <v>3272</v>
      </c>
      <c r="H2013" s="832" t="s">
        <v>3273</v>
      </c>
      <c r="I2013" s="841"/>
      <c r="J2013" s="841" t="s">
        <v>730</v>
      </c>
      <c r="K2013" s="841">
        <v>2</v>
      </c>
      <c r="L2013" s="841" t="s">
        <v>731</v>
      </c>
      <c r="M2013" s="841">
        <v>43600</v>
      </c>
      <c r="N2013" s="841" t="s">
        <v>1029</v>
      </c>
      <c r="O2013" s="841">
        <v>135650</v>
      </c>
      <c r="P2013" s="841">
        <v>92050</v>
      </c>
      <c r="Q2013" s="841">
        <v>25070</v>
      </c>
      <c r="R2013" s="841">
        <v>32260</v>
      </c>
      <c r="S2013" s="841"/>
      <c r="T2013" s="841"/>
      <c r="U2013" s="841"/>
      <c r="V2013" s="841" t="s">
        <v>1003</v>
      </c>
      <c r="W2013" s="841">
        <v>3</v>
      </c>
      <c r="X2013" s="841"/>
    </row>
    <row r="2014" spans="1:24" ht="12.75" customHeight="1">
      <c r="A2014" s="841">
        <v>1235</v>
      </c>
      <c r="B2014" s="841">
        <v>2823</v>
      </c>
      <c r="C2014" s="841" t="s">
        <v>856</v>
      </c>
      <c r="D2014" s="841" t="s">
        <v>740</v>
      </c>
      <c r="E2014" s="841">
        <v>46899</v>
      </c>
      <c r="F2014" s="841" t="s">
        <v>102</v>
      </c>
      <c r="G2014" s="841" t="s">
        <v>3274</v>
      </c>
      <c r="H2014" s="832" t="s">
        <v>3275</v>
      </c>
      <c r="I2014" s="841"/>
      <c r="J2014" s="841" t="s">
        <v>730</v>
      </c>
      <c r="K2014" s="841">
        <v>4</v>
      </c>
      <c r="L2014" s="841" t="s">
        <v>731</v>
      </c>
      <c r="M2014" s="841">
        <v>43600</v>
      </c>
      <c r="N2014" s="841" t="s">
        <v>747</v>
      </c>
      <c r="O2014" s="841">
        <v>109600</v>
      </c>
      <c r="P2014" s="841">
        <v>66000</v>
      </c>
      <c r="Q2014" s="841">
        <v>21500</v>
      </c>
      <c r="R2014" s="841">
        <v>37020</v>
      </c>
      <c r="S2014" s="841"/>
      <c r="T2014" s="841"/>
      <c r="U2014" s="841"/>
      <c r="V2014" s="841" t="s">
        <v>1003</v>
      </c>
      <c r="W2014" s="841">
        <v>2</v>
      </c>
      <c r="X2014" s="841"/>
    </row>
    <row r="2015" spans="1:24" ht="12.75" customHeight="1">
      <c r="A2015" s="841">
        <v>1545</v>
      </c>
      <c r="B2015" s="841">
        <v>2814</v>
      </c>
      <c r="C2015" s="841" t="s">
        <v>1411</v>
      </c>
      <c r="D2015" s="841" t="s">
        <v>1112</v>
      </c>
      <c r="E2015" s="841">
        <v>46903</v>
      </c>
      <c r="F2015" s="841" t="s">
        <v>102</v>
      </c>
      <c r="G2015" s="841" t="s">
        <v>3276</v>
      </c>
      <c r="H2015" s="832" t="s">
        <v>2214</v>
      </c>
      <c r="I2015" s="841"/>
      <c r="J2015" s="841" t="s">
        <v>730</v>
      </c>
      <c r="K2015" s="841">
        <v>2</v>
      </c>
      <c r="L2015" s="841" t="s">
        <v>731</v>
      </c>
      <c r="M2015" s="841">
        <v>43600</v>
      </c>
      <c r="N2015" s="841" t="s">
        <v>908</v>
      </c>
      <c r="O2015" s="841">
        <v>176040</v>
      </c>
      <c r="P2015" s="841">
        <v>132440</v>
      </c>
      <c r="Q2015" s="841">
        <v>17610</v>
      </c>
      <c r="R2015" s="841">
        <v>22610</v>
      </c>
      <c r="S2015" s="841"/>
      <c r="T2015" s="841"/>
      <c r="U2015" s="841"/>
      <c r="V2015" s="841" t="s">
        <v>1003</v>
      </c>
      <c r="W2015" s="841">
        <v>1</v>
      </c>
      <c r="X2015" s="841"/>
    </row>
    <row r="2016" spans="1:24" ht="12.75" customHeight="1">
      <c r="A2016" s="841">
        <v>1560</v>
      </c>
      <c r="B2016" s="841">
        <v>2814</v>
      </c>
      <c r="C2016" s="841" t="s">
        <v>1411</v>
      </c>
      <c r="D2016" s="841" t="s">
        <v>1112</v>
      </c>
      <c r="E2016" s="841">
        <v>46905</v>
      </c>
      <c r="F2016" s="841" t="s">
        <v>102</v>
      </c>
      <c r="G2016" s="841" t="s">
        <v>3277</v>
      </c>
      <c r="H2016" s="832" t="s">
        <v>3278</v>
      </c>
      <c r="I2016" s="841"/>
      <c r="J2016" s="841" t="s">
        <v>730</v>
      </c>
      <c r="K2016" s="841">
        <v>3</v>
      </c>
      <c r="L2016" s="841" t="s">
        <v>731</v>
      </c>
      <c r="M2016" s="841">
        <v>43600</v>
      </c>
      <c r="N2016" s="841" t="s">
        <v>908</v>
      </c>
      <c r="O2016" s="841">
        <v>176040</v>
      </c>
      <c r="P2016" s="841">
        <v>132440</v>
      </c>
      <c r="Q2016" s="841">
        <v>17610</v>
      </c>
      <c r="R2016" s="841">
        <v>22610</v>
      </c>
      <c r="S2016" s="841"/>
      <c r="T2016" s="841"/>
      <c r="U2016" s="841"/>
      <c r="V2016" s="841" t="s">
        <v>1003</v>
      </c>
      <c r="W2016" s="841">
        <v>3</v>
      </c>
      <c r="X2016" s="841"/>
    </row>
    <row r="2017" spans="1:24" ht="12.75" customHeight="1">
      <c r="A2017" s="841">
        <v>1380</v>
      </c>
      <c r="B2017" s="841">
        <v>2804</v>
      </c>
      <c r="C2017" s="841" t="s">
        <v>1389</v>
      </c>
      <c r="D2017" s="841" t="s">
        <v>946</v>
      </c>
      <c r="E2017" s="841">
        <v>46907</v>
      </c>
      <c r="F2017" s="841" t="s">
        <v>102</v>
      </c>
      <c r="G2017" s="841" t="s">
        <v>3279</v>
      </c>
      <c r="H2017" s="832" t="s">
        <v>3280</v>
      </c>
      <c r="I2017" s="841"/>
      <c r="J2017" s="841" t="s">
        <v>730</v>
      </c>
      <c r="K2017" s="841">
        <v>5</v>
      </c>
      <c r="L2017" s="841" t="s">
        <v>731</v>
      </c>
      <c r="M2017" s="841">
        <v>43600</v>
      </c>
      <c r="N2017" s="841" t="s">
        <v>1391</v>
      </c>
      <c r="O2017" s="841">
        <v>283820</v>
      </c>
      <c r="P2017" s="841">
        <v>240220</v>
      </c>
      <c r="Q2017" s="841">
        <v>17610</v>
      </c>
      <c r="R2017" s="841">
        <v>17000</v>
      </c>
      <c r="S2017" s="841"/>
      <c r="T2017" s="841"/>
      <c r="U2017" s="841"/>
      <c r="V2017" s="841" t="s">
        <v>1003</v>
      </c>
      <c r="W2017" s="841">
        <v>2</v>
      </c>
      <c r="X2017" s="841"/>
    </row>
    <row r="2018" spans="1:24" ht="12.75" customHeight="1">
      <c r="A2018" s="841">
        <v>1720</v>
      </c>
      <c r="B2018" s="841">
        <v>2841</v>
      </c>
      <c r="C2018" s="841" t="s">
        <v>735</v>
      </c>
      <c r="D2018" s="841" t="s">
        <v>727</v>
      </c>
      <c r="E2018" s="841">
        <v>46930</v>
      </c>
      <c r="F2018" s="841" t="s">
        <v>102</v>
      </c>
      <c r="G2018" s="841" t="s">
        <v>3281</v>
      </c>
      <c r="H2018" s="832" t="s">
        <v>3282</v>
      </c>
      <c r="I2018" s="841"/>
      <c r="J2018" s="841" t="s">
        <v>730</v>
      </c>
      <c r="K2018" s="841">
        <v>2</v>
      </c>
      <c r="L2018" s="841" t="s">
        <v>731</v>
      </c>
      <c r="M2018" s="841">
        <v>43600</v>
      </c>
      <c r="N2018" s="841" t="s">
        <v>732</v>
      </c>
      <c r="O2018" s="841">
        <v>94980</v>
      </c>
      <c r="P2018" s="841">
        <v>51380</v>
      </c>
      <c r="Q2018" s="841">
        <v>17610</v>
      </c>
      <c r="R2018" s="841">
        <v>29240</v>
      </c>
      <c r="S2018" s="841"/>
      <c r="T2018" s="841"/>
      <c r="U2018" s="841"/>
      <c r="V2018" s="841" t="s">
        <v>1003</v>
      </c>
      <c r="W2018" s="841">
        <v>3</v>
      </c>
      <c r="X2018" s="841"/>
    </row>
    <row r="2019" spans="1:24" ht="12.75" customHeight="1">
      <c r="A2019" s="841">
        <v>1720</v>
      </c>
      <c r="B2019" s="841">
        <v>2841</v>
      </c>
      <c r="C2019" s="841" t="s">
        <v>735</v>
      </c>
      <c r="D2019" s="841" t="s">
        <v>727</v>
      </c>
      <c r="E2019" s="841">
        <v>46931</v>
      </c>
      <c r="F2019" s="841" t="s">
        <v>102</v>
      </c>
      <c r="G2019" s="841" t="s">
        <v>3283</v>
      </c>
      <c r="H2019" s="832" t="s">
        <v>3282</v>
      </c>
      <c r="I2019" s="841"/>
      <c r="J2019" s="841" t="s">
        <v>730</v>
      </c>
      <c r="K2019" s="841">
        <v>2</v>
      </c>
      <c r="L2019" s="841" t="s">
        <v>731</v>
      </c>
      <c r="M2019" s="841">
        <v>43600</v>
      </c>
      <c r="N2019" s="841" t="s">
        <v>732</v>
      </c>
      <c r="O2019" s="841">
        <v>94980</v>
      </c>
      <c r="P2019" s="841">
        <v>51380</v>
      </c>
      <c r="Q2019" s="841">
        <v>17610</v>
      </c>
      <c r="R2019" s="841">
        <v>29240</v>
      </c>
      <c r="S2019" s="841"/>
      <c r="T2019" s="841"/>
      <c r="U2019" s="841"/>
      <c r="V2019" s="841" t="s">
        <v>1003</v>
      </c>
      <c r="W2019" s="841">
        <v>3</v>
      </c>
      <c r="X2019" s="841"/>
    </row>
    <row r="2020" spans="1:24" ht="12.75" customHeight="1">
      <c r="A2020" s="841">
        <v>1720</v>
      </c>
      <c r="B2020" s="841">
        <v>2841</v>
      </c>
      <c r="C2020" s="841" t="s">
        <v>735</v>
      </c>
      <c r="D2020" s="841" t="s">
        <v>727</v>
      </c>
      <c r="E2020" s="841">
        <v>46933</v>
      </c>
      <c r="F2020" s="841" t="s">
        <v>102</v>
      </c>
      <c r="G2020" s="841" t="s">
        <v>3284</v>
      </c>
      <c r="H2020" s="832" t="s">
        <v>3285</v>
      </c>
      <c r="I2020" s="841"/>
      <c r="J2020" s="841" t="s">
        <v>730</v>
      </c>
      <c r="K2020" s="841">
        <v>2</v>
      </c>
      <c r="L2020" s="841" t="s">
        <v>731</v>
      </c>
      <c r="M2020" s="841">
        <v>43600</v>
      </c>
      <c r="N2020" s="841" t="s">
        <v>732</v>
      </c>
      <c r="O2020" s="841">
        <v>94980</v>
      </c>
      <c r="P2020" s="841">
        <v>51380</v>
      </c>
      <c r="Q2020" s="841">
        <v>17610</v>
      </c>
      <c r="R2020" s="841">
        <v>29240</v>
      </c>
      <c r="S2020" s="841"/>
      <c r="T2020" s="841"/>
      <c r="U2020" s="841"/>
      <c r="V2020" s="841" t="s">
        <v>1003</v>
      </c>
      <c r="W2020" s="841">
        <v>3</v>
      </c>
      <c r="X2020" s="841"/>
    </row>
    <row r="2021" spans="1:24" ht="12.75" customHeight="1">
      <c r="A2021" s="841">
        <v>1500</v>
      </c>
      <c r="B2021" s="841">
        <v>2823</v>
      </c>
      <c r="C2021" s="841" t="s">
        <v>856</v>
      </c>
      <c r="D2021" s="841" t="s">
        <v>740</v>
      </c>
      <c r="E2021" s="841">
        <v>46938</v>
      </c>
      <c r="F2021" s="841" t="s">
        <v>102</v>
      </c>
      <c r="G2021" s="841" t="s">
        <v>3286</v>
      </c>
      <c r="H2021" s="832" t="s">
        <v>3275</v>
      </c>
      <c r="I2021" s="841"/>
      <c r="J2021" s="841" t="s">
        <v>730</v>
      </c>
      <c r="K2021" s="841">
        <v>2</v>
      </c>
      <c r="L2021" s="841" t="s">
        <v>731</v>
      </c>
      <c r="M2021" s="841">
        <v>43600</v>
      </c>
      <c r="N2021" s="841" t="s">
        <v>747</v>
      </c>
      <c r="O2021" s="841">
        <v>109600</v>
      </c>
      <c r="P2021" s="841">
        <v>66000</v>
      </c>
      <c r="Q2021" s="841">
        <v>17610</v>
      </c>
      <c r="R2021" s="841">
        <v>22610</v>
      </c>
      <c r="S2021" s="841"/>
      <c r="T2021" s="841"/>
      <c r="U2021" s="841"/>
      <c r="V2021" s="841" t="s">
        <v>1003</v>
      </c>
      <c r="W2021" s="841">
        <v>2</v>
      </c>
      <c r="X2021" s="841"/>
    </row>
    <row r="2022" spans="1:24" ht="12.75" customHeight="1">
      <c r="A2022" s="841">
        <v>1565</v>
      </c>
      <c r="B2022" s="841">
        <v>2840</v>
      </c>
      <c r="C2022" s="841" t="s">
        <v>726</v>
      </c>
      <c r="D2022" s="841" t="s">
        <v>1112</v>
      </c>
      <c r="E2022" s="841">
        <v>46939</v>
      </c>
      <c r="F2022" s="841" t="s">
        <v>102</v>
      </c>
      <c r="G2022" s="841" t="s">
        <v>3287</v>
      </c>
      <c r="H2022" s="832" t="s">
        <v>3273</v>
      </c>
      <c r="I2022" s="841"/>
      <c r="J2022" s="841" t="s">
        <v>730</v>
      </c>
      <c r="K2022" s="841">
        <v>3</v>
      </c>
      <c r="L2022" s="841" t="s">
        <v>731</v>
      </c>
      <c r="M2022" s="841">
        <v>43600</v>
      </c>
      <c r="N2022" s="841" t="s">
        <v>732</v>
      </c>
      <c r="O2022" s="841">
        <v>94980</v>
      </c>
      <c r="P2022" s="841">
        <v>51380</v>
      </c>
      <c r="Q2022" s="841">
        <v>17610</v>
      </c>
      <c r="R2022" s="841">
        <v>22610</v>
      </c>
      <c r="S2022" s="841"/>
      <c r="T2022" s="841"/>
      <c r="U2022" s="841"/>
      <c r="V2022" s="841" t="s">
        <v>1003</v>
      </c>
      <c r="W2022" s="841">
        <v>3</v>
      </c>
      <c r="X2022" s="841"/>
    </row>
    <row r="2023" spans="1:24" ht="12.75" customHeight="1">
      <c r="A2023" s="841">
        <v>1565</v>
      </c>
      <c r="B2023" s="841">
        <v>2840</v>
      </c>
      <c r="C2023" s="841" t="s">
        <v>726</v>
      </c>
      <c r="D2023" s="841" t="s">
        <v>1112</v>
      </c>
      <c r="E2023" s="841">
        <v>46946</v>
      </c>
      <c r="F2023" s="841" t="s">
        <v>102</v>
      </c>
      <c r="G2023" s="841" t="s">
        <v>3288</v>
      </c>
      <c r="H2023" s="832" t="s">
        <v>3289</v>
      </c>
      <c r="I2023" s="841"/>
      <c r="J2023" s="841" t="s">
        <v>730</v>
      </c>
      <c r="K2023" s="841">
        <v>5</v>
      </c>
      <c r="L2023" s="841" t="s">
        <v>731</v>
      </c>
      <c r="M2023" s="841">
        <v>43600</v>
      </c>
      <c r="N2023" s="841" t="s">
        <v>732</v>
      </c>
      <c r="O2023" s="841">
        <v>94980</v>
      </c>
      <c r="P2023" s="841">
        <v>51380</v>
      </c>
      <c r="Q2023" s="841">
        <v>17610</v>
      </c>
      <c r="R2023" s="841">
        <v>22610</v>
      </c>
      <c r="S2023" s="841"/>
      <c r="T2023" s="841"/>
      <c r="U2023" s="841"/>
      <c r="V2023" s="841" t="s">
        <v>1003</v>
      </c>
      <c r="W2023" s="841">
        <v>3</v>
      </c>
      <c r="X2023" s="841"/>
    </row>
    <row r="2024" spans="1:24" ht="12.75" customHeight="1">
      <c r="A2024" s="841">
        <v>1380</v>
      </c>
      <c r="B2024" s="841">
        <v>2803</v>
      </c>
      <c r="C2024" s="841" t="s">
        <v>945</v>
      </c>
      <c r="D2024" s="841" t="s">
        <v>946</v>
      </c>
      <c r="E2024" s="841">
        <v>46969</v>
      </c>
      <c r="F2024" s="841" t="s">
        <v>102</v>
      </c>
      <c r="G2024" s="841" t="s">
        <v>3290</v>
      </c>
      <c r="H2024" s="832" t="s">
        <v>3291</v>
      </c>
      <c r="I2024" s="841"/>
      <c r="J2024" s="841" t="s">
        <v>730</v>
      </c>
      <c r="K2024" s="841">
        <v>1</v>
      </c>
      <c r="L2024" s="841" t="s">
        <v>731</v>
      </c>
      <c r="M2024" s="841">
        <v>43600</v>
      </c>
      <c r="N2024" s="841" t="s">
        <v>742</v>
      </c>
      <c r="O2024" s="841">
        <v>122380</v>
      </c>
      <c r="P2024" s="841">
        <v>78780</v>
      </c>
      <c r="Q2024" s="841">
        <v>17610</v>
      </c>
      <c r="R2024" s="841">
        <v>17000</v>
      </c>
      <c r="S2024" s="841"/>
      <c r="T2024" s="841"/>
      <c r="U2024" s="841"/>
      <c r="V2024" s="841" t="s">
        <v>1003</v>
      </c>
      <c r="W2024" s="841">
        <v>2</v>
      </c>
      <c r="X2024" s="841"/>
    </row>
    <row r="2025" spans="1:24" ht="12.75" customHeight="1">
      <c r="A2025" s="841">
        <v>2004</v>
      </c>
      <c r="B2025" s="841">
        <v>2840</v>
      </c>
      <c r="C2025" s="841" t="s">
        <v>726</v>
      </c>
      <c r="D2025" s="841" t="s">
        <v>919</v>
      </c>
      <c r="E2025" s="841">
        <v>46977</v>
      </c>
      <c r="F2025" s="841" t="s">
        <v>102</v>
      </c>
      <c r="G2025" s="841" t="s">
        <v>3292</v>
      </c>
      <c r="H2025" s="832" t="s">
        <v>3293</v>
      </c>
      <c r="I2025" s="841"/>
      <c r="J2025" s="841" t="s">
        <v>730</v>
      </c>
      <c r="K2025" s="841">
        <v>3</v>
      </c>
      <c r="L2025" s="841" t="s">
        <v>1077</v>
      </c>
      <c r="M2025" s="841">
        <v>0</v>
      </c>
      <c r="N2025" s="841" t="s">
        <v>732</v>
      </c>
      <c r="O2025" s="841">
        <v>94980</v>
      </c>
      <c r="P2025" s="841">
        <v>94980</v>
      </c>
      <c r="Q2025" s="841">
        <v>17610</v>
      </c>
      <c r="R2025" s="841">
        <v>22610</v>
      </c>
      <c r="S2025" s="841"/>
      <c r="T2025" s="841"/>
      <c r="U2025" s="841"/>
      <c r="V2025" s="841" t="s">
        <v>1003</v>
      </c>
      <c r="W2025" s="841">
        <v>5</v>
      </c>
      <c r="X2025" s="841"/>
    </row>
    <row r="2026" spans="1:24" ht="12.75" customHeight="1">
      <c r="A2026" s="841">
        <v>1110</v>
      </c>
      <c r="B2026" s="841">
        <v>2836</v>
      </c>
      <c r="C2026" s="841" t="s">
        <v>1030</v>
      </c>
      <c r="D2026" s="841" t="s">
        <v>1031</v>
      </c>
      <c r="E2026" s="841">
        <v>46978</v>
      </c>
      <c r="F2026" s="841" t="s">
        <v>102</v>
      </c>
      <c r="G2026" s="841" t="s">
        <v>3294</v>
      </c>
      <c r="H2026" s="832" t="s">
        <v>2963</v>
      </c>
      <c r="I2026" s="841"/>
      <c r="J2026" s="841" t="s">
        <v>730</v>
      </c>
      <c r="K2026" s="841">
        <v>3</v>
      </c>
      <c r="L2026" s="841" t="s">
        <v>731</v>
      </c>
      <c r="M2026" s="841">
        <v>43600</v>
      </c>
      <c r="N2026" s="841" t="s">
        <v>1034</v>
      </c>
      <c r="O2026" s="841">
        <v>210090</v>
      </c>
      <c r="P2026" s="841">
        <v>166490</v>
      </c>
      <c r="Q2026" s="841">
        <v>17610</v>
      </c>
      <c r="R2026" s="841">
        <v>22610</v>
      </c>
      <c r="S2026" s="841"/>
      <c r="T2026" s="841"/>
      <c r="U2026" s="841"/>
      <c r="V2026" s="841" t="s">
        <v>1003</v>
      </c>
      <c r="W2026" s="841">
        <v>2</v>
      </c>
      <c r="X2026" s="841"/>
    </row>
    <row r="2027" spans="1:24" ht="12.75" customHeight="1">
      <c r="A2027" s="841">
        <v>1110</v>
      </c>
      <c r="B2027" s="841">
        <v>2836</v>
      </c>
      <c r="C2027" s="841" t="s">
        <v>1030</v>
      </c>
      <c r="D2027" s="841" t="s">
        <v>1031</v>
      </c>
      <c r="E2027" s="841">
        <v>46979</v>
      </c>
      <c r="F2027" s="841" t="s">
        <v>102</v>
      </c>
      <c r="G2027" s="841" t="s">
        <v>3295</v>
      </c>
      <c r="H2027" s="832" t="s">
        <v>2963</v>
      </c>
      <c r="I2027" s="841"/>
      <c r="J2027" s="841" t="s">
        <v>730</v>
      </c>
      <c r="K2027" s="841">
        <v>3</v>
      </c>
      <c r="L2027" s="841" t="s">
        <v>731</v>
      </c>
      <c r="M2027" s="841">
        <v>43600</v>
      </c>
      <c r="N2027" s="841" t="s">
        <v>1034</v>
      </c>
      <c r="O2027" s="841">
        <v>210090</v>
      </c>
      <c r="P2027" s="841">
        <v>166490</v>
      </c>
      <c r="Q2027" s="841">
        <v>17610</v>
      </c>
      <c r="R2027" s="841">
        <v>22610</v>
      </c>
      <c r="S2027" s="841"/>
      <c r="T2027" s="841"/>
      <c r="U2027" s="841"/>
      <c r="V2027" s="841" t="s">
        <v>1003</v>
      </c>
      <c r="W2027" s="841">
        <v>2</v>
      </c>
      <c r="X2027" s="841"/>
    </row>
    <row r="2028" spans="1:24" ht="12.75" customHeight="1">
      <c r="A2028" s="841">
        <v>1110</v>
      </c>
      <c r="B2028" s="841">
        <v>2836</v>
      </c>
      <c r="C2028" s="841" t="s">
        <v>1030</v>
      </c>
      <c r="D2028" s="841" t="s">
        <v>1031</v>
      </c>
      <c r="E2028" s="841">
        <v>46980</v>
      </c>
      <c r="F2028" s="841" t="s">
        <v>102</v>
      </c>
      <c r="G2028" s="841" t="s">
        <v>3296</v>
      </c>
      <c r="H2028" s="832" t="s">
        <v>2963</v>
      </c>
      <c r="I2028" s="841"/>
      <c r="J2028" s="841" t="s">
        <v>730</v>
      </c>
      <c r="K2028" s="841">
        <v>5</v>
      </c>
      <c r="L2028" s="841" t="s">
        <v>731</v>
      </c>
      <c r="M2028" s="841">
        <v>43600</v>
      </c>
      <c r="N2028" s="841" t="s">
        <v>1034</v>
      </c>
      <c r="O2028" s="841">
        <v>210090</v>
      </c>
      <c r="P2028" s="841">
        <v>166490</v>
      </c>
      <c r="Q2028" s="841">
        <v>17610</v>
      </c>
      <c r="R2028" s="841">
        <v>22610</v>
      </c>
      <c r="S2028" s="841"/>
      <c r="T2028" s="841"/>
      <c r="U2028" s="841"/>
      <c r="V2028" s="841" t="s">
        <v>1003</v>
      </c>
      <c r="W2028" s="841">
        <v>2</v>
      </c>
      <c r="X2028" s="841"/>
    </row>
    <row r="2029" spans="1:24" ht="12.75" customHeight="1">
      <c r="A2029" s="841">
        <v>1110</v>
      </c>
      <c r="B2029" s="841">
        <v>2836</v>
      </c>
      <c r="C2029" s="841" t="s">
        <v>1030</v>
      </c>
      <c r="D2029" s="841" t="s">
        <v>1031</v>
      </c>
      <c r="E2029" s="841">
        <v>46981</v>
      </c>
      <c r="F2029" s="841" t="s">
        <v>102</v>
      </c>
      <c r="G2029" s="841" t="s">
        <v>3297</v>
      </c>
      <c r="H2029" s="832" t="s">
        <v>2963</v>
      </c>
      <c r="I2029" s="841"/>
      <c r="J2029" s="841" t="s">
        <v>730</v>
      </c>
      <c r="K2029" s="841">
        <v>5</v>
      </c>
      <c r="L2029" s="841" t="s">
        <v>731</v>
      </c>
      <c r="M2029" s="841">
        <v>43600</v>
      </c>
      <c r="N2029" s="841" t="s">
        <v>1034</v>
      </c>
      <c r="O2029" s="841">
        <v>210090</v>
      </c>
      <c r="P2029" s="841">
        <v>166490</v>
      </c>
      <c r="Q2029" s="841">
        <v>17610</v>
      </c>
      <c r="R2029" s="841">
        <v>22610</v>
      </c>
      <c r="S2029" s="841"/>
      <c r="T2029" s="841"/>
      <c r="U2029" s="841"/>
      <c r="V2029" s="841" t="s">
        <v>1003</v>
      </c>
      <c r="W2029" s="841">
        <v>2</v>
      </c>
      <c r="X2029" s="841"/>
    </row>
    <row r="2030" spans="1:24" ht="12.75" customHeight="1">
      <c r="A2030" s="841">
        <v>16</v>
      </c>
      <c r="B2030" s="841">
        <v>2824</v>
      </c>
      <c r="C2030" s="841" t="s">
        <v>1097</v>
      </c>
      <c r="D2030" s="841" t="s">
        <v>767</v>
      </c>
      <c r="E2030" s="841">
        <v>47054</v>
      </c>
      <c r="F2030" s="841" t="s">
        <v>102</v>
      </c>
      <c r="G2030" s="841" t="s">
        <v>3298</v>
      </c>
      <c r="H2030" s="832" t="s">
        <v>3299</v>
      </c>
      <c r="I2030" s="841"/>
      <c r="J2030" s="841" t="s">
        <v>730</v>
      </c>
      <c r="K2030" s="841">
        <v>2</v>
      </c>
      <c r="L2030" s="841" t="s">
        <v>731</v>
      </c>
      <c r="M2030" s="841">
        <v>43600</v>
      </c>
      <c r="N2030" s="841" t="s">
        <v>817</v>
      </c>
      <c r="O2030" s="841">
        <v>164010</v>
      </c>
      <c r="P2030" s="841">
        <v>120410</v>
      </c>
      <c r="Q2030" s="841">
        <v>17610</v>
      </c>
      <c r="R2030" s="841">
        <v>22610</v>
      </c>
      <c r="S2030" s="841"/>
      <c r="T2030" s="841"/>
      <c r="U2030" s="841"/>
      <c r="V2030" s="841" t="s">
        <v>1003</v>
      </c>
      <c r="W2030" s="841">
        <v>3</v>
      </c>
      <c r="X2030" s="841"/>
    </row>
    <row r="2031" spans="1:24" ht="12.75" customHeight="1">
      <c r="A2031" s="841">
        <v>1155</v>
      </c>
      <c r="B2031" s="841">
        <v>2828</v>
      </c>
      <c r="C2031" s="841" t="s">
        <v>982</v>
      </c>
      <c r="D2031" s="841" t="s">
        <v>775</v>
      </c>
      <c r="E2031" s="841">
        <v>47055</v>
      </c>
      <c r="F2031" s="841" t="s">
        <v>102</v>
      </c>
      <c r="G2031" s="841" t="s">
        <v>3300</v>
      </c>
      <c r="H2031" s="832" t="s">
        <v>2963</v>
      </c>
      <c r="I2031" s="841"/>
      <c r="J2031" s="841" t="s">
        <v>730</v>
      </c>
      <c r="K2031" s="841">
        <v>5</v>
      </c>
      <c r="L2031" s="841" t="s">
        <v>731</v>
      </c>
      <c r="M2031" s="841">
        <v>43600</v>
      </c>
      <c r="N2031" s="841" t="s">
        <v>843</v>
      </c>
      <c r="O2031" s="841">
        <v>149210</v>
      </c>
      <c r="P2031" s="841">
        <v>105610</v>
      </c>
      <c r="Q2031" s="841">
        <v>17610</v>
      </c>
      <c r="R2031" s="841">
        <v>22610</v>
      </c>
      <c r="S2031" s="841"/>
      <c r="T2031" s="841"/>
      <c r="U2031" s="841"/>
      <c r="V2031" s="841" t="s">
        <v>1003</v>
      </c>
      <c r="W2031" s="841">
        <v>1</v>
      </c>
      <c r="X2031" s="841"/>
    </row>
    <row r="2032" spans="1:24" ht="12.75" customHeight="1">
      <c r="A2032" s="841">
        <v>1220</v>
      </c>
      <c r="B2032" s="841">
        <v>2807</v>
      </c>
      <c r="C2032" s="841" t="s">
        <v>739</v>
      </c>
      <c r="D2032" s="841" t="s">
        <v>740</v>
      </c>
      <c r="E2032" s="841">
        <v>47058</v>
      </c>
      <c r="F2032" s="841" t="s">
        <v>102</v>
      </c>
      <c r="G2032" s="841" t="s">
        <v>3301</v>
      </c>
      <c r="H2032" s="832" t="s">
        <v>3302</v>
      </c>
      <c r="I2032" s="841"/>
      <c r="J2032" s="841" t="s">
        <v>730</v>
      </c>
      <c r="K2032" s="841">
        <v>5</v>
      </c>
      <c r="L2032" s="841" t="s">
        <v>731</v>
      </c>
      <c r="M2032" s="841">
        <v>43600</v>
      </c>
      <c r="N2032" s="841" t="s">
        <v>742</v>
      </c>
      <c r="O2032" s="841">
        <v>122380</v>
      </c>
      <c r="P2032" s="841">
        <v>78780</v>
      </c>
      <c r="Q2032" s="841">
        <v>17610</v>
      </c>
      <c r="R2032" s="841">
        <v>22610</v>
      </c>
      <c r="S2032" s="841"/>
      <c r="T2032" s="841"/>
      <c r="U2032" s="841"/>
      <c r="V2032" s="841" t="s">
        <v>1003</v>
      </c>
      <c r="W2032" s="841">
        <v>2</v>
      </c>
      <c r="X2032" s="841"/>
    </row>
    <row r="2033" spans="1:24" ht="12.75" customHeight="1">
      <c r="A2033" s="841">
        <v>1220</v>
      </c>
      <c r="B2033" s="841">
        <v>2807</v>
      </c>
      <c r="C2033" s="841" t="s">
        <v>739</v>
      </c>
      <c r="D2033" s="841" t="s">
        <v>740</v>
      </c>
      <c r="E2033" s="841">
        <v>47059</v>
      </c>
      <c r="F2033" s="841" t="s">
        <v>102</v>
      </c>
      <c r="G2033" s="841" t="s">
        <v>3303</v>
      </c>
      <c r="H2033" s="832" t="s">
        <v>3302</v>
      </c>
      <c r="I2033" s="841"/>
      <c r="J2033" s="841" t="s">
        <v>730</v>
      </c>
      <c r="K2033" s="841">
        <v>2</v>
      </c>
      <c r="L2033" s="841" t="s">
        <v>731</v>
      </c>
      <c r="M2033" s="841">
        <v>43600</v>
      </c>
      <c r="N2033" s="841" t="s">
        <v>742</v>
      </c>
      <c r="O2033" s="841">
        <v>122380</v>
      </c>
      <c r="P2033" s="841">
        <v>78780</v>
      </c>
      <c r="Q2033" s="841">
        <v>17610</v>
      </c>
      <c r="R2033" s="841">
        <v>22610</v>
      </c>
      <c r="S2033" s="841"/>
      <c r="T2033" s="841"/>
      <c r="U2033" s="841"/>
      <c r="V2033" s="841" t="s">
        <v>1003</v>
      </c>
      <c r="W2033" s="841">
        <v>2</v>
      </c>
      <c r="X2033" s="841"/>
    </row>
    <row r="2034" spans="1:24" ht="12.75" customHeight="1">
      <c r="A2034" s="841">
        <v>1220</v>
      </c>
      <c r="B2034" s="841">
        <v>2807</v>
      </c>
      <c r="C2034" s="841" t="s">
        <v>739</v>
      </c>
      <c r="D2034" s="841" t="s">
        <v>740</v>
      </c>
      <c r="E2034" s="841">
        <v>47060</v>
      </c>
      <c r="F2034" s="841" t="s">
        <v>102</v>
      </c>
      <c r="G2034" s="841" t="s">
        <v>3304</v>
      </c>
      <c r="H2034" s="832" t="s">
        <v>3302</v>
      </c>
      <c r="I2034" s="841"/>
      <c r="J2034" s="841" t="s">
        <v>730</v>
      </c>
      <c r="K2034" s="841">
        <v>5</v>
      </c>
      <c r="L2034" s="841" t="s">
        <v>731</v>
      </c>
      <c r="M2034" s="841">
        <v>43600</v>
      </c>
      <c r="N2034" s="841" t="s">
        <v>742</v>
      </c>
      <c r="O2034" s="841">
        <v>122380</v>
      </c>
      <c r="P2034" s="841">
        <v>78780</v>
      </c>
      <c r="Q2034" s="841">
        <v>17610</v>
      </c>
      <c r="R2034" s="841">
        <v>22610</v>
      </c>
      <c r="S2034" s="841"/>
      <c r="T2034" s="841"/>
      <c r="U2034" s="841"/>
      <c r="V2034" s="841" t="s">
        <v>1003</v>
      </c>
      <c r="W2034" s="841">
        <v>2</v>
      </c>
      <c r="X2034" s="841"/>
    </row>
    <row r="2035" spans="1:24" ht="12.75" customHeight="1">
      <c r="A2035" s="841">
        <v>1235</v>
      </c>
      <c r="B2035" s="841">
        <v>2824</v>
      </c>
      <c r="C2035" s="841" t="s">
        <v>1097</v>
      </c>
      <c r="D2035" s="841" t="s">
        <v>946</v>
      </c>
      <c r="E2035" s="841">
        <v>47068</v>
      </c>
      <c r="F2035" s="841" t="s">
        <v>102</v>
      </c>
      <c r="G2035" s="841" t="s">
        <v>3305</v>
      </c>
      <c r="H2035" s="832" t="s">
        <v>3306</v>
      </c>
      <c r="I2035" s="841"/>
      <c r="J2035" s="841" t="s">
        <v>730</v>
      </c>
      <c r="K2035" s="841">
        <v>5</v>
      </c>
      <c r="L2035" s="841" t="s">
        <v>731</v>
      </c>
      <c r="M2035" s="841">
        <v>43600</v>
      </c>
      <c r="N2035" s="841" t="s">
        <v>817</v>
      </c>
      <c r="O2035" s="841">
        <v>164010</v>
      </c>
      <c r="P2035" s="841">
        <v>120410</v>
      </c>
      <c r="Q2035" s="841">
        <v>21500</v>
      </c>
      <c r="R2035" s="841">
        <v>37020</v>
      </c>
      <c r="S2035" s="841"/>
      <c r="T2035" s="841"/>
      <c r="U2035" s="841"/>
      <c r="V2035" s="841" t="s">
        <v>1003</v>
      </c>
      <c r="W2035" s="841">
        <v>2</v>
      </c>
      <c r="X2035" s="841"/>
    </row>
    <row r="2036" spans="1:24" ht="12.75" customHeight="1">
      <c r="A2036" s="841">
        <v>1720</v>
      </c>
      <c r="B2036" s="841">
        <v>2841</v>
      </c>
      <c r="C2036" s="841" t="s">
        <v>735</v>
      </c>
      <c r="D2036" s="841" t="s">
        <v>727</v>
      </c>
      <c r="E2036" s="841">
        <v>47070</v>
      </c>
      <c r="F2036" s="841" t="s">
        <v>102</v>
      </c>
      <c r="G2036" s="841" t="s">
        <v>3307</v>
      </c>
      <c r="H2036" s="832" t="s">
        <v>2963</v>
      </c>
      <c r="I2036" s="841"/>
      <c r="J2036" s="841" t="s">
        <v>730</v>
      </c>
      <c r="K2036" s="841">
        <v>2</v>
      </c>
      <c r="L2036" s="841" t="s">
        <v>731</v>
      </c>
      <c r="M2036" s="841">
        <v>43600</v>
      </c>
      <c r="N2036" s="841" t="s">
        <v>732</v>
      </c>
      <c r="O2036" s="841">
        <v>94980</v>
      </c>
      <c r="P2036" s="841">
        <v>51380</v>
      </c>
      <c r="Q2036" s="841">
        <v>17610</v>
      </c>
      <c r="R2036" s="841">
        <v>29240</v>
      </c>
      <c r="S2036" s="841"/>
      <c r="T2036" s="841"/>
      <c r="U2036" s="841"/>
      <c r="V2036" s="841" t="s">
        <v>1003</v>
      </c>
      <c r="W2036" s="841">
        <v>3</v>
      </c>
      <c r="X2036" s="841"/>
    </row>
    <row r="2037" spans="1:24" ht="12.75" customHeight="1">
      <c r="A2037" s="841">
        <v>1912</v>
      </c>
      <c r="B2037" s="841">
        <v>2840</v>
      </c>
      <c r="C2037" s="841" t="s">
        <v>726</v>
      </c>
      <c r="D2037" s="841" t="s">
        <v>923</v>
      </c>
      <c r="E2037" s="841">
        <v>47071</v>
      </c>
      <c r="F2037" s="841" t="s">
        <v>102</v>
      </c>
      <c r="G2037" s="841" t="s">
        <v>3308</v>
      </c>
      <c r="H2037" s="832" t="s">
        <v>3309</v>
      </c>
      <c r="I2037" s="841"/>
      <c r="J2037" s="841" t="s">
        <v>730</v>
      </c>
      <c r="K2037" s="841">
        <v>2</v>
      </c>
      <c r="L2037" s="841" t="s">
        <v>731</v>
      </c>
      <c r="M2037" s="841">
        <v>43600</v>
      </c>
      <c r="N2037" s="841" t="s">
        <v>732</v>
      </c>
      <c r="O2037" s="841">
        <v>94980</v>
      </c>
      <c r="P2037" s="841">
        <v>51380</v>
      </c>
      <c r="Q2037" s="841">
        <v>9180</v>
      </c>
      <c r="R2037" s="841">
        <v>8350</v>
      </c>
      <c r="S2037" s="841"/>
      <c r="T2037" s="841"/>
      <c r="U2037" s="841"/>
      <c r="V2037" s="841" t="s">
        <v>1003</v>
      </c>
      <c r="W2037" s="841">
        <v>4</v>
      </c>
      <c r="X2037" s="841"/>
    </row>
    <row r="2038" spans="1:24" ht="12.75" customHeight="1">
      <c r="A2038" s="841">
        <v>1912</v>
      </c>
      <c r="B2038" s="841">
        <v>2840</v>
      </c>
      <c r="C2038" s="841" t="s">
        <v>726</v>
      </c>
      <c r="D2038" s="841" t="s">
        <v>923</v>
      </c>
      <c r="E2038" s="841">
        <v>47073</v>
      </c>
      <c r="F2038" s="841" t="s">
        <v>102</v>
      </c>
      <c r="G2038" s="841" t="s">
        <v>3310</v>
      </c>
      <c r="H2038" s="832" t="s">
        <v>3309</v>
      </c>
      <c r="I2038" s="841"/>
      <c r="J2038" s="841" t="s">
        <v>730</v>
      </c>
      <c r="K2038" s="841">
        <v>2</v>
      </c>
      <c r="L2038" s="841" t="s">
        <v>731</v>
      </c>
      <c r="M2038" s="841">
        <v>43600</v>
      </c>
      <c r="N2038" s="841" t="s">
        <v>732</v>
      </c>
      <c r="O2038" s="841">
        <v>94980</v>
      </c>
      <c r="P2038" s="841">
        <v>51380</v>
      </c>
      <c r="Q2038" s="841">
        <v>9180</v>
      </c>
      <c r="R2038" s="841">
        <v>8350</v>
      </c>
      <c r="S2038" s="841"/>
      <c r="T2038" s="841"/>
      <c r="U2038" s="841"/>
      <c r="V2038" s="841" t="s">
        <v>1003</v>
      </c>
      <c r="W2038" s="841">
        <v>3</v>
      </c>
      <c r="X2038" s="841"/>
    </row>
    <row r="2039" spans="1:24" ht="12.75" customHeight="1">
      <c r="A2039" s="841">
        <v>1145</v>
      </c>
      <c r="B2039" s="841">
        <v>2840</v>
      </c>
      <c r="C2039" s="841" t="s">
        <v>726</v>
      </c>
      <c r="D2039" s="841" t="s">
        <v>775</v>
      </c>
      <c r="E2039" s="841">
        <v>47085</v>
      </c>
      <c r="F2039" s="841" t="s">
        <v>102</v>
      </c>
      <c r="G2039" s="841" t="s">
        <v>3311</v>
      </c>
      <c r="H2039" s="832" t="s">
        <v>3312</v>
      </c>
      <c r="I2039" s="841"/>
      <c r="J2039" s="841" t="s">
        <v>730</v>
      </c>
      <c r="K2039" s="841">
        <v>2</v>
      </c>
      <c r="L2039" s="841" t="s">
        <v>1116</v>
      </c>
      <c r="M2039" s="841">
        <v>43600</v>
      </c>
      <c r="N2039" s="841" t="s">
        <v>732</v>
      </c>
      <c r="O2039" s="841">
        <v>94980</v>
      </c>
      <c r="P2039" s="841">
        <v>51380</v>
      </c>
      <c r="Q2039" s="841">
        <v>17610</v>
      </c>
      <c r="R2039" s="841">
        <v>22610</v>
      </c>
      <c r="S2039" s="841"/>
      <c r="T2039" s="841"/>
      <c r="U2039" s="841"/>
      <c r="V2039" s="841" t="s">
        <v>1003</v>
      </c>
      <c r="W2039" s="841">
        <v>4</v>
      </c>
      <c r="X2039" s="841"/>
    </row>
    <row r="2040" spans="1:24" ht="12.75" customHeight="1">
      <c r="A2040" s="841">
        <v>1605</v>
      </c>
      <c r="B2040" s="841">
        <v>2813</v>
      </c>
      <c r="C2040" s="841" t="s">
        <v>766</v>
      </c>
      <c r="D2040" s="841" t="s">
        <v>767</v>
      </c>
      <c r="E2040" s="841">
        <v>47093</v>
      </c>
      <c r="F2040" s="841" t="s">
        <v>102</v>
      </c>
      <c r="G2040" s="841" t="s">
        <v>3313</v>
      </c>
      <c r="H2040" s="832" t="s">
        <v>3314</v>
      </c>
      <c r="I2040" s="832"/>
      <c r="J2040" s="841" t="s">
        <v>730</v>
      </c>
      <c r="K2040" s="841">
        <v>4</v>
      </c>
      <c r="L2040" s="841" t="s">
        <v>731</v>
      </c>
      <c r="M2040" s="841">
        <v>43600</v>
      </c>
      <c r="N2040" s="841" t="s">
        <v>769</v>
      </c>
      <c r="O2040" s="841">
        <v>101540</v>
      </c>
      <c r="P2040" s="841">
        <v>57940</v>
      </c>
      <c r="Q2040" s="841">
        <v>17610</v>
      </c>
      <c r="R2040" s="841">
        <v>17000</v>
      </c>
      <c r="S2040" s="841"/>
      <c r="T2040" s="841"/>
      <c r="U2040" s="841"/>
      <c r="V2040" s="841" t="s">
        <v>1003</v>
      </c>
      <c r="W2040" s="841">
        <v>2</v>
      </c>
      <c r="X2040" s="841"/>
    </row>
    <row r="2041" spans="1:24" ht="12.75" customHeight="1">
      <c r="A2041" s="841">
        <v>1605</v>
      </c>
      <c r="B2041" s="841">
        <v>2813</v>
      </c>
      <c r="C2041" s="841" t="s">
        <v>766</v>
      </c>
      <c r="D2041" s="841" t="s">
        <v>767</v>
      </c>
      <c r="E2041" s="841">
        <v>47098</v>
      </c>
      <c r="F2041" s="841" t="s">
        <v>102</v>
      </c>
      <c r="G2041" s="841" t="s">
        <v>3315</v>
      </c>
      <c r="H2041" s="832" t="s">
        <v>3316</v>
      </c>
      <c r="I2041" s="832"/>
      <c r="J2041" s="841" t="s">
        <v>730</v>
      </c>
      <c r="K2041" s="841">
        <v>2</v>
      </c>
      <c r="L2041" s="841" t="s">
        <v>731</v>
      </c>
      <c r="M2041" s="841">
        <v>43600</v>
      </c>
      <c r="N2041" s="841" t="s">
        <v>769</v>
      </c>
      <c r="O2041" s="841">
        <v>101540</v>
      </c>
      <c r="P2041" s="841">
        <v>57940</v>
      </c>
      <c r="Q2041" s="841">
        <v>17610</v>
      </c>
      <c r="R2041" s="841">
        <v>17000</v>
      </c>
      <c r="S2041" s="841"/>
      <c r="T2041" s="841"/>
      <c r="U2041" s="841"/>
      <c r="V2041" s="841" t="s">
        <v>1003</v>
      </c>
      <c r="W2041" s="841">
        <v>2</v>
      </c>
      <c r="X2041" s="841"/>
    </row>
    <row r="2042" spans="1:24" ht="12.75" customHeight="1">
      <c r="A2042" s="841">
        <v>1455</v>
      </c>
      <c r="B2042" s="841">
        <v>2806</v>
      </c>
      <c r="C2042" s="841" t="s">
        <v>841</v>
      </c>
      <c r="D2042" s="841" t="s">
        <v>775</v>
      </c>
      <c r="E2042" s="841">
        <v>47104</v>
      </c>
      <c r="F2042" s="841" t="s">
        <v>102</v>
      </c>
      <c r="G2042" s="841" t="s">
        <v>3317</v>
      </c>
      <c r="H2042" s="832" t="s">
        <v>3318</v>
      </c>
      <c r="I2042" s="841"/>
      <c r="J2042" s="841" t="s">
        <v>730</v>
      </c>
      <c r="K2042" s="841">
        <v>5</v>
      </c>
      <c r="L2042" s="841" t="s">
        <v>731</v>
      </c>
      <c r="M2042" s="841">
        <v>43600</v>
      </c>
      <c r="N2042" s="841" t="s">
        <v>843</v>
      </c>
      <c r="O2042" s="841">
        <v>149210</v>
      </c>
      <c r="P2042" s="841">
        <v>105610</v>
      </c>
      <c r="Q2042" s="841">
        <v>17610</v>
      </c>
      <c r="R2042" s="841">
        <v>22610</v>
      </c>
      <c r="S2042" s="841"/>
      <c r="T2042" s="841"/>
      <c r="U2042" s="841"/>
      <c r="V2042" s="841" t="s">
        <v>1003</v>
      </c>
      <c r="W2042" s="841">
        <v>2</v>
      </c>
      <c r="X2042" s="841"/>
    </row>
    <row r="2043" spans="1:24" ht="12.75" customHeight="1">
      <c r="A2043" s="841">
        <v>1260</v>
      </c>
      <c r="B2043" s="841">
        <v>2826</v>
      </c>
      <c r="C2043" s="841" t="s">
        <v>824</v>
      </c>
      <c r="D2043" s="841" t="s">
        <v>740</v>
      </c>
      <c r="E2043" s="841">
        <v>47106</v>
      </c>
      <c r="F2043" s="841" t="s">
        <v>102</v>
      </c>
      <c r="G2043" s="841" t="s">
        <v>3319</v>
      </c>
      <c r="H2043" s="832" t="s">
        <v>3320</v>
      </c>
      <c r="I2043" s="841"/>
      <c r="J2043" s="841" t="s">
        <v>730</v>
      </c>
      <c r="K2043" s="841">
        <v>3</v>
      </c>
      <c r="L2043" s="841" t="s">
        <v>731</v>
      </c>
      <c r="M2043" s="841">
        <v>43600</v>
      </c>
      <c r="N2043" s="841" t="s">
        <v>747</v>
      </c>
      <c r="O2043" s="841">
        <v>109600</v>
      </c>
      <c r="P2043" s="841">
        <v>66000</v>
      </c>
      <c r="Q2043" s="841">
        <v>17610</v>
      </c>
      <c r="R2043" s="841">
        <v>22610</v>
      </c>
      <c r="S2043" s="841"/>
      <c r="T2043" s="841"/>
      <c r="U2043" s="841"/>
      <c r="V2043" s="841" t="s">
        <v>1003</v>
      </c>
      <c r="W2043" s="841">
        <v>2</v>
      </c>
      <c r="X2043" s="841"/>
    </row>
    <row r="2044" spans="1:24" ht="12.75" customHeight="1">
      <c r="A2044" s="841">
        <v>1260</v>
      </c>
      <c r="B2044" s="841">
        <v>2826</v>
      </c>
      <c r="C2044" s="841" t="s">
        <v>824</v>
      </c>
      <c r="D2044" s="841" t="s">
        <v>740</v>
      </c>
      <c r="E2044" s="841">
        <v>47107</v>
      </c>
      <c r="F2044" s="841" t="s">
        <v>102</v>
      </c>
      <c r="G2044" s="841" t="s">
        <v>3321</v>
      </c>
      <c r="H2044" s="832" t="s">
        <v>3320</v>
      </c>
      <c r="I2044" s="841"/>
      <c r="J2044" s="841" t="s">
        <v>730</v>
      </c>
      <c r="K2044" s="841">
        <v>1.5</v>
      </c>
      <c r="L2044" s="841" t="s">
        <v>731</v>
      </c>
      <c r="M2044" s="841">
        <v>43600</v>
      </c>
      <c r="N2044" s="841" t="s">
        <v>747</v>
      </c>
      <c r="O2044" s="841">
        <v>109600</v>
      </c>
      <c r="P2044" s="841">
        <v>66000</v>
      </c>
      <c r="Q2044" s="841">
        <v>17610</v>
      </c>
      <c r="R2044" s="841">
        <v>22610</v>
      </c>
      <c r="S2044" s="841"/>
      <c r="T2044" s="841"/>
      <c r="U2044" s="841"/>
      <c r="V2044" s="841" t="s">
        <v>1003</v>
      </c>
      <c r="W2044" s="841">
        <v>2</v>
      </c>
      <c r="X2044" s="841"/>
    </row>
    <row r="2045" spans="1:24" ht="12.75" customHeight="1">
      <c r="A2045" s="841">
        <v>1260</v>
      </c>
      <c r="B2045" s="841">
        <v>2826</v>
      </c>
      <c r="C2045" s="841" t="s">
        <v>824</v>
      </c>
      <c r="D2045" s="841" t="s">
        <v>740</v>
      </c>
      <c r="E2045" s="841">
        <v>47108</v>
      </c>
      <c r="F2045" s="841" t="s">
        <v>102</v>
      </c>
      <c r="G2045" s="841" t="s">
        <v>3322</v>
      </c>
      <c r="H2045" s="832" t="s">
        <v>3320</v>
      </c>
      <c r="I2045" s="841"/>
      <c r="J2045" s="841" t="s">
        <v>730</v>
      </c>
      <c r="K2045" s="841">
        <v>2</v>
      </c>
      <c r="L2045" s="841" t="s">
        <v>731</v>
      </c>
      <c r="M2045" s="841">
        <v>43600</v>
      </c>
      <c r="N2045" s="841" t="s">
        <v>747</v>
      </c>
      <c r="O2045" s="841">
        <v>109600</v>
      </c>
      <c r="P2045" s="841">
        <v>66000</v>
      </c>
      <c r="Q2045" s="841">
        <v>17610</v>
      </c>
      <c r="R2045" s="841">
        <v>22610</v>
      </c>
      <c r="S2045" s="841"/>
      <c r="T2045" s="841"/>
      <c r="U2045" s="841"/>
      <c r="V2045" s="841" t="s">
        <v>1003</v>
      </c>
      <c r="W2045" s="841">
        <v>2</v>
      </c>
      <c r="X2045" s="841"/>
    </row>
    <row r="2046" spans="1:24" ht="12.75" customHeight="1">
      <c r="A2046" s="841">
        <v>1260</v>
      </c>
      <c r="B2046" s="841">
        <v>2826</v>
      </c>
      <c r="C2046" s="841" t="s">
        <v>824</v>
      </c>
      <c r="D2046" s="841" t="s">
        <v>740</v>
      </c>
      <c r="E2046" s="841">
        <v>47109</v>
      </c>
      <c r="F2046" s="841" t="s">
        <v>102</v>
      </c>
      <c r="G2046" s="841" t="s">
        <v>900</v>
      </c>
      <c r="H2046" s="832" t="s">
        <v>3320</v>
      </c>
      <c r="I2046" s="841"/>
      <c r="J2046" s="841" t="s">
        <v>730</v>
      </c>
      <c r="K2046" s="841">
        <v>1.5</v>
      </c>
      <c r="L2046" s="841" t="s">
        <v>731</v>
      </c>
      <c r="M2046" s="841">
        <v>43600</v>
      </c>
      <c r="N2046" s="841" t="s">
        <v>747</v>
      </c>
      <c r="O2046" s="841">
        <v>109600</v>
      </c>
      <c r="P2046" s="841">
        <v>66000</v>
      </c>
      <c r="Q2046" s="841">
        <v>17610</v>
      </c>
      <c r="R2046" s="841">
        <v>22610</v>
      </c>
      <c r="S2046" s="841"/>
      <c r="T2046" s="841"/>
      <c r="U2046" s="841"/>
      <c r="V2046" s="841" t="s">
        <v>1003</v>
      </c>
      <c r="W2046" s="841">
        <v>2</v>
      </c>
      <c r="X2046" s="841"/>
    </row>
    <row r="2047" spans="1:24" ht="12.75" customHeight="1">
      <c r="A2047" s="841">
        <v>1260</v>
      </c>
      <c r="B2047" s="841">
        <v>2826</v>
      </c>
      <c r="C2047" s="841" t="s">
        <v>824</v>
      </c>
      <c r="D2047" s="841" t="s">
        <v>740</v>
      </c>
      <c r="E2047" s="841">
        <v>47110</v>
      </c>
      <c r="F2047" s="841" t="s">
        <v>102</v>
      </c>
      <c r="G2047" s="841" t="s">
        <v>3323</v>
      </c>
      <c r="H2047" s="832" t="s">
        <v>3320</v>
      </c>
      <c r="I2047" s="841"/>
      <c r="J2047" s="841" t="s">
        <v>730</v>
      </c>
      <c r="K2047" s="841">
        <v>2</v>
      </c>
      <c r="L2047" s="841" t="s">
        <v>731</v>
      </c>
      <c r="M2047" s="841">
        <v>43600</v>
      </c>
      <c r="N2047" s="841" t="s">
        <v>747</v>
      </c>
      <c r="O2047" s="841">
        <v>109600</v>
      </c>
      <c r="P2047" s="841">
        <v>66000</v>
      </c>
      <c r="Q2047" s="841">
        <v>17610</v>
      </c>
      <c r="R2047" s="841">
        <v>22610</v>
      </c>
      <c r="S2047" s="841"/>
      <c r="T2047" s="841"/>
      <c r="U2047" s="841"/>
      <c r="V2047" s="841" t="s">
        <v>1003</v>
      </c>
      <c r="W2047" s="841">
        <v>2</v>
      </c>
      <c r="X2047" s="841"/>
    </row>
    <row r="2048" spans="1:24" ht="12.75" customHeight="1">
      <c r="A2048" s="841">
        <v>1885</v>
      </c>
      <c r="B2048" s="841">
        <v>2807</v>
      </c>
      <c r="C2048" s="841" t="s">
        <v>739</v>
      </c>
      <c r="D2048" s="841" t="s">
        <v>740</v>
      </c>
      <c r="E2048" s="841">
        <v>47119</v>
      </c>
      <c r="F2048" s="841" t="s">
        <v>102</v>
      </c>
      <c r="G2048" s="841" t="s">
        <v>3324</v>
      </c>
      <c r="H2048" s="832" t="s">
        <v>3325</v>
      </c>
      <c r="I2048" s="841"/>
      <c r="J2048" s="841" t="s">
        <v>730</v>
      </c>
      <c r="K2048" s="841">
        <v>3</v>
      </c>
      <c r="L2048" s="841" t="s">
        <v>731</v>
      </c>
      <c r="M2048" s="841">
        <v>43600</v>
      </c>
      <c r="N2048" s="841" t="s">
        <v>742</v>
      </c>
      <c r="O2048" s="841">
        <v>122380</v>
      </c>
      <c r="P2048" s="841">
        <v>78780</v>
      </c>
      <c r="Q2048" s="841">
        <v>17610</v>
      </c>
      <c r="R2048" s="841">
        <v>22610</v>
      </c>
      <c r="S2048" s="841"/>
      <c r="T2048" s="841"/>
      <c r="U2048" s="841"/>
      <c r="V2048" s="841" t="s">
        <v>1003</v>
      </c>
      <c r="W2048" s="841">
        <v>1</v>
      </c>
      <c r="X2048" s="841"/>
    </row>
    <row r="2049" spans="1:24" ht="12.75" customHeight="1">
      <c r="A2049" s="841">
        <v>1350</v>
      </c>
      <c r="B2049" s="841">
        <v>2803</v>
      </c>
      <c r="C2049" s="841" t="s">
        <v>945</v>
      </c>
      <c r="D2049" s="841" t="s">
        <v>946</v>
      </c>
      <c r="E2049" s="841">
        <v>47125</v>
      </c>
      <c r="F2049" s="841" t="s">
        <v>102</v>
      </c>
      <c r="G2049" s="841" t="s">
        <v>3326</v>
      </c>
      <c r="H2049" s="832" t="s">
        <v>3327</v>
      </c>
      <c r="I2049" s="841"/>
      <c r="J2049" s="841" t="s">
        <v>730</v>
      </c>
      <c r="K2049" s="841">
        <v>2</v>
      </c>
      <c r="L2049" s="841" t="s">
        <v>731</v>
      </c>
      <c r="M2049" s="841">
        <v>43600</v>
      </c>
      <c r="N2049" s="841" t="s">
        <v>742</v>
      </c>
      <c r="O2049" s="841">
        <v>122380</v>
      </c>
      <c r="P2049" s="841">
        <v>78780</v>
      </c>
      <c r="Q2049" s="841">
        <v>17610</v>
      </c>
      <c r="R2049" s="841">
        <v>17000</v>
      </c>
      <c r="S2049" s="841"/>
      <c r="T2049" s="841"/>
      <c r="U2049" s="841"/>
      <c r="V2049" s="841" t="s">
        <v>1003</v>
      </c>
      <c r="W2049" s="841">
        <v>2</v>
      </c>
      <c r="X2049" s="841"/>
    </row>
    <row r="2050" spans="1:24" ht="12.75" customHeight="1">
      <c r="A2050" s="841">
        <v>1350</v>
      </c>
      <c r="B2050" s="841">
        <v>2843</v>
      </c>
      <c r="C2050" s="841" t="s">
        <v>1766</v>
      </c>
      <c r="D2050" s="841" t="s">
        <v>946</v>
      </c>
      <c r="E2050" s="841">
        <v>47126</v>
      </c>
      <c r="F2050" s="841" t="s">
        <v>102</v>
      </c>
      <c r="G2050" s="841" t="s">
        <v>3328</v>
      </c>
      <c r="H2050" s="832" t="s">
        <v>3327</v>
      </c>
      <c r="I2050" s="841"/>
      <c r="J2050" s="841" t="s">
        <v>730</v>
      </c>
      <c r="K2050" s="841">
        <v>5</v>
      </c>
      <c r="L2050" s="841" t="s">
        <v>731</v>
      </c>
      <c r="M2050" s="841">
        <v>43600</v>
      </c>
      <c r="N2050" s="841" t="s">
        <v>1034</v>
      </c>
      <c r="O2050" s="841">
        <v>210090</v>
      </c>
      <c r="P2050" s="841">
        <v>166490</v>
      </c>
      <c r="Q2050" s="841">
        <v>17610</v>
      </c>
      <c r="R2050" s="841">
        <v>17000</v>
      </c>
      <c r="S2050" s="841"/>
      <c r="T2050" s="841"/>
      <c r="U2050" s="841"/>
      <c r="V2050" s="841" t="s">
        <v>1003</v>
      </c>
      <c r="W2050" s="841">
        <v>2</v>
      </c>
      <c r="X2050" s="841"/>
    </row>
    <row r="2051" spans="1:24" ht="12.75" customHeight="1">
      <c r="A2051" s="841">
        <v>1350</v>
      </c>
      <c r="B2051" s="841">
        <v>2843</v>
      </c>
      <c r="C2051" s="841" t="s">
        <v>1766</v>
      </c>
      <c r="D2051" s="841" t="s">
        <v>946</v>
      </c>
      <c r="E2051" s="841">
        <v>47127</v>
      </c>
      <c r="F2051" s="841" t="s">
        <v>102</v>
      </c>
      <c r="G2051" s="841" t="s">
        <v>3329</v>
      </c>
      <c r="H2051" s="832" t="s">
        <v>3327</v>
      </c>
      <c r="I2051" s="841"/>
      <c r="J2051" s="841" t="s">
        <v>730</v>
      </c>
      <c r="K2051" s="841">
        <v>2</v>
      </c>
      <c r="L2051" s="841" t="s">
        <v>731</v>
      </c>
      <c r="M2051" s="841">
        <v>43600</v>
      </c>
      <c r="N2051" s="841" t="s">
        <v>1034</v>
      </c>
      <c r="O2051" s="841">
        <v>210090</v>
      </c>
      <c r="P2051" s="841">
        <v>166490</v>
      </c>
      <c r="Q2051" s="841">
        <v>17610</v>
      </c>
      <c r="R2051" s="841">
        <v>17000</v>
      </c>
      <c r="S2051" s="841"/>
      <c r="T2051" s="841"/>
      <c r="U2051" s="841"/>
      <c r="V2051" s="841" t="s">
        <v>1003</v>
      </c>
      <c r="W2051" s="841">
        <v>2</v>
      </c>
      <c r="X2051" s="841"/>
    </row>
    <row r="2052" spans="1:24" ht="12.75" customHeight="1">
      <c r="A2052" s="841">
        <v>1350</v>
      </c>
      <c r="B2052" s="841">
        <v>2803</v>
      </c>
      <c r="C2052" s="841" t="s">
        <v>945</v>
      </c>
      <c r="D2052" s="841" t="s">
        <v>946</v>
      </c>
      <c r="E2052" s="841">
        <v>47131</v>
      </c>
      <c r="F2052" s="841" t="s">
        <v>102</v>
      </c>
      <c r="G2052" s="841" t="s">
        <v>3330</v>
      </c>
      <c r="H2052" s="832" t="s">
        <v>3327</v>
      </c>
      <c r="I2052" s="841"/>
      <c r="J2052" s="841" t="s">
        <v>730</v>
      </c>
      <c r="K2052" s="841">
        <v>1</v>
      </c>
      <c r="L2052" s="841" t="s">
        <v>731</v>
      </c>
      <c r="M2052" s="841">
        <v>43600</v>
      </c>
      <c r="N2052" s="841" t="s">
        <v>742</v>
      </c>
      <c r="O2052" s="841">
        <v>122380</v>
      </c>
      <c r="P2052" s="841">
        <v>78780</v>
      </c>
      <c r="Q2052" s="841">
        <v>17610</v>
      </c>
      <c r="R2052" s="841">
        <v>17000</v>
      </c>
      <c r="S2052" s="841"/>
      <c r="T2052" s="841"/>
      <c r="U2052" s="841"/>
      <c r="V2052" s="841" t="s">
        <v>1003</v>
      </c>
      <c r="W2052" s="841">
        <v>2</v>
      </c>
      <c r="X2052" s="841"/>
    </row>
    <row r="2053" spans="1:24" ht="12.75" customHeight="1">
      <c r="A2053" s="841">
        <v>1350</v>
      </c>
      <c r="B2053" s="841">
        <v>2843</v>
      </c>
      <c r="C2053" s="841" t="s">
        <v>1766</v>
      </c>
      <c r="D2053" s="841" t="s">
        <v>946</v>
      </c>
      <c r="E2053" s="841">
        <v>47132</v>
      </c>
      <c r="F2053" s="841" t="s">
        <v>102</v>
      </c>
      <c r="G2053" s="841" t="s">
        <v>3331</v>
      </c>
      <c r="H2053" s="832" t="s">
        <v>3327</v>
      </c>
      <c r="I2053" s="841"/>
      <c r="J2053" s="841" t="s">
        <v>730</v>
      </c>
      <c r="K2053" s="841">
        <v>2</v>
      </c>
      <c r="L2053" s="841" t="s">
        <v>731</v>
      </c>
      <c r="M2053" s="841">
        <v>43600</v>
      </c>
      <c r="N2053" s="841" t="s">
        <v>1034</v>
      </c>
      <c r="O2053" s="841">
        <v>210090</v>
      </c>
      <c r="P2053" s="841">
        <v>166490</v>
      </c>
      <c r="Q2053" s="841">
        <v>17610</v>
      </c>
      <c r="R2053" s="841">
        <v>17000</v>
      </c>
      <c r="S2053" s="841"/>
      <c r="T2053" s="841"/>
      <c r="U2053" s="841"/>
      <c r="V2053" s="841" t="s">
        <v>1003</v>
      </c>
      <c r="W2053" s="841">
        <v>2</v>
      </c>
      <c r="X2053" s="841"/>
    </row>
    <row r="2054" spans="1:24" ht="12.75" customHeight="1">
      <c r="A2054" s="841">
        <v>1350</v>
      </c>
      <c r="B2054" s="841">
        <v>2843</v>
      </c>
      <c r="C2054" s="841" t="s">
        <v>1766</v>
      </c>
      <c r="D2054" s="841" t="s">
        <v>946</v>
      </c>
      <c r="E2054" s="841">
        <v>47133</v>
      </c>
      <c r="F2054" s="841" t="s">
        <v>102</v>
      </c>
      <c r="G2054" s="841" t="s">
        <v>3332</v>
      </c>
      <c r="H2054" s="832" t="s">
        <v>3327</v>
      </c>
      <c r="I2054" s="841"/>
      <c r="J2054" s="841" t="s">
        <v>730</v>
      </c>
      <c r="K2054" s="841">
        <v>5</v>
      </c>
      <c r="L2054" s="841" t="s">
        <v>731</v>
      </c>
      <c r="M2054" s="841">
        <v>43600</v>
      </c>
      <c r="N2054" s="841" t="s">
        <v>1034</v>
      </c>
      <c r="O2054" s="841">
        <v>210090</v>
      </c>
      <c r="P2054" s="841">
        <v>166490</v>
      </c>
      <c r="Q2054" s="841">
        <v>17610</v>
      </c>
      <c r="R2054" s="841">
        <v>17000</v>
      </c>
      <c r="S2054" s="841"/>
      <c r="T2054" s="841"/>
      <c r="U2054" s="841"/>
      <c r="V2054" s="841" t="s">
        <v>1003</v>
      </c>
      <c r="W2054" s="841">
        <v>2</v>
      </c>
      <c r="X2054" s="841"/>
    </row>
    <row r="2055" spans="1:24" ht="12.75" customHeight="1">
      <c r="A2055" s="841">
        <v>1350</v>
      </c>
      <c r="B2055" s="841">
        <v>2843</v>
      </c>
      <c r="C2055" s="841" t="s">
        <v>1766</v>
      </c>
      <c r="D2055" s="841" t="s">
        <v>946</v>
      </c>
      <c r="E2055" s="841">
        <v>47135</v>
      </c>
      <c r="F2055" s="841" t="s">
        <v>102</v>
      </c>
      <c r="G2055" s="841" t="s">
        <v>3333</v>
      </c>
      <c r="H2055" s="832" t="s">
        <v>3327</v>
      </c>
      <c r="I2055" s="841"/>
      <c r="J2055" s="841" t="s">
        <v>730</v>
      </c>
      <c r="K2055" s="841">
        <v>2</v>
      </c>
      <c r="L2055" s="841" t="s">
        <v>731</v>
      </c>
      <c r="M2055" s="841">
        <v>43600</v>
      </c>
      <c r="N2055" s="841" t="s">
        <v>1034</v>
      </c>
      <c r="O2055" s="841">
        <v>210090</v>
      </c>
      <c r="P2055" s="841">
        <v>166490</v>
      </c>
      <c r="Q2055" s="841">
        <v>17610</v>
      </c>
      <c r="R2055" s="841">
        <v>17000</v>
      </c>
      <c r="S2055" s="841"/>
      <c r="T2055" s="841"/>
      <c r="U2055" s="841"/>
      <c r="V2055" s="841" t="s">
        <v>1003</v>
      </c>
      <c r="W2055" s="841">
        <v>2</v>
      </c>
      <c r="X2055" s="841"/>
    </row>
    <row r="2056" spans="1:24" ht="12.75" customHeight="1">
      <c r="A2056" s="841">
        <v>1110</v>
      </c>
      <c r="B2056" s="841">
        <v>2836</v>
      </c>
      <c r="C2056" s="841" t="s">
        <v>1030</v>
      </c>
      <c r="D2056" s="841" t="s">
        <v>1031</v>
      </c>
      <c r="E2056" s="841">
        <v>47137</v>
      </c>
      <c r="F2056" s="841" t="s">
        <v>102</v>
      </c>
      <c r="G2056" s="841" t="s">
        <v>3334</v>
      </c>
      <c r="H2056" s="832" t="s">
        <v>3335</v>
      </c>
      <c r="I2056" s="841"/>
      <c r="J2056" s="841" t="s">
        <v>730</v>
      </c>
      <c r="K2056" s="841">
        <v>5</v>
      </c>
      <c r="L2056" s="841" t="s">
        <v>731</v>
      </c>
      <c r="M2056" s="841">
        <v>43600</v>
      </c>
      <c r="N2056" s="841" t="s">
        <v>1034</v>
      </c>
      <c r="O2056" s="841">
        <v>210090</v>
      </c>
      <c r="P2056" s="841">
        <v>166490</v>
      </c>
      <c r="Q2056" s="841">
        <v>17610</v>
      </c>
      <c r="R2056" s="841">
        <v>22610</v>
      </c>
      <c r="S2056" s="841"/>
      <c r="T2056" s="841"/>
      <c r="U2056" s="841"/>
      <c r="V2056" s="841" t="s">
        <v>1003</v>
      </c>
      <c r="W2056" s="841">
        <v>2</v>
      </c>
      <c r="X2056" s="841"/>
    </row>
    <row r="2057" spans="1:24" ht="12.75" customHeight="1">
      <c r="A2057" s="841">
        <v>1350</v>
      </c>
      <c r="B2057" s="841">
        <v>2843</v>
      </c>
      <c r="C2057" s="841" t="s">
        <v>1766</v>
      </c>
      <c r="D2057" s="841" t="s">
        <v>946</v>
      </c>
      <c r="E2057" s="841">
        <v>47138</v>
      </c>
      <c r="F2057" s="841" t="s">
        <v>102</v>
      </c>
      <c r="G2057" s="841" t="s">
        <v>3336</v>
      </c>
      <c r="H2057" s="832" t="s">
        <v>3327</v>
      </c>
      <c r="I2057" s="841"/>
      <c r="J2057" s="841" t="s">
        <v>730</v>
      </c>
      <c r="K2057" s="841">
        <v>2</v>
      </c>
      <c r="L2057" s="841" t="s">
        <v>731</v>
      </c>
      <c r="M2057" s="841">
        <v>43600</v>
      </c>
      <c r="N2057" s="841" t="s">
        <v>1034</v>
      </c>
      <c r="O2057" s="841">
        <v>210090</v>
      </c>
      <c r="P2057" s="841">
        <v>166490</v>
      </c>
      <c r="Q2057" s="841">
        <v>17610</v>
      </c>
      <c r="R2057" s="841">
        <v>17000</v>
      </c>
      <c r="S2057" s="841"/>
      <c r="T2057" s="841"/>
      <c r="U2057" s="841"/>
      <c r="V2057" s="841" t="s">
        <v>1003</v>
      </c>
      <c r="W2057" s="841">
        <v>2</v>
      </c>
      <c r="X2057" s="841"/>
    </row>
    <row r="2058" spans="1:24" ht="12.75" customHeight="1">
      <c r="A2058" s="841">
        <v>1420</v>
      </c>
      <c r="B2058" s="841">
        <v>2819</v>
      </c>
      <c r="C2058" s="841" t="s">
        <v>1731</v>
      </c>
      <c r="D2058" s="841" t="s">
        <v>1732</v>
      </c>
      <c r="E2058" s="841">
        <v>47139</v>
      </c>
      <c r="F2058" s="841" t="s">
        <v>102</v>
      </c>
      <c r="G2058" s="841" t="s">
        <v>3337</v>
      </c>
      <c r="H2058" s="832" t="s">
        <v>3338</v>
      </c>
      <c r="I2058" s="841" t="s">
        <v>1115</v>
      </c>
      <c r="J2058" s="841" t="s">
        <v>730</v>
      </c>
      <c r="K2058" s="841">
        <v>5</v>
      </c>
      <c r="L2058" s="841" t="s">
        <v>731</v>
      </c>
      <c r="M2058" s="841">
        <v>43600</v>
      </c>
      <c r="N2058" s="841" t="s">
        <v>742</v>
      </c>
      <c r="O2058" s="841">
        <v>122380</v>
      </c>
      <c r="P2058" s="841">
        <v>78780</v>
      </c>
      <c r="Q2058" s="841">
        <v>17610</v>
      </c>
      <c r="R2058" s="841">
        <v>22610</v>
      </c>
      <c r="S2058" s="841"/>
      <c r="T2058" s="841"/>
      <c r="U2058" s="841"/>
      <c r="V2058" s="841" t="s">
        <v>1003</v>
      </c>
      <c r="W2058" s="841">
        <v>6</v>
      </c>
      <c r="X2058" s="841"/>
    </row>
    <row r="2059" spans="1:24" ht="12.75" customHeight="1">
      <c r="A2059" s="841">
        <v>1420</v>
      </c>
      <c r="B2059" s="841">
        <v>2819</v>
      </c>
      <c r="C2059" s="841" t="s">
        <v>1731</v>
      </c>
      <c r="D2059" s="841" t="s">
        <v>1732</v>
      </c>
      <c r="E2059" s="841">
        <v>47140</v>
      </c>
      <c r="F2059" s="841" t="s">
        <v>102</v>
      </c>
      <c r="G2059" s="841" t="s">
        <v>3339</v>
      </c>
      <c r="H2059" s="832" t="s">
        <v>3338</v>
      </c>
      <c r="I2059" s="841" t="s">
        <v>1115</v>
      </c>
      <c r="J2059" s="841" t="s">
        <v>730</v>
      </c>
      <c r="K2059" s="841">
        <v>2</v>
      </c>
      <c r="L2059" s="841" t="s">
        <v>731</v>
      </c>
      <c r="M2059" s="841">
        <v>43600</v>
      </c>
      <c r="N2059" s="841" t="s">
        <v>742</v>
      </c>
      <c r="O2059" s="841">
        <v>122380</v>
      </c>
      <c r="P2059" s="841">
        <v>78780</v>
      </c>
      <c r="Q2059" s="841">
        <v>17610</v>
      </c>
      <c r="R2059" s="841">
        <v>22610</v>
      </c>
      <c r="S2059" s="841"/>
      <c r="T2059" s="841"/>
      <c r="U2059" s="841"/>
      <c r="V2059" s="841" t="s">
        <v>1003</v>
      </c>
      <c r="W2059" s="841">
        <v>6</v>
      </c>
      <c r="X2059" s="841"/>
    </row>
    <row r="2060" spans="1:24" ht="12.75" customHeight="1">
      <c r="A2060" s="841">
        <v>1380</v>
      </c>
      <c r="B2060" s="841">
        <v>2803</v>
      </c>
      <c r="C2060" s="841" t="s">
        <v>945</v>
      </c>
      <c r="D2060" s="841" t="s">
        <v>946</v>
      </c>
      <c r="E2060" s="841">
        <v>47145</v>
      </c>
      <c r="F2060" s="841" t="s">
        <v>102</v>
      </c>
      <c r="G2060" s="841" t="s">
        <v>3340</v>
      </c>
      <c r="H2060" s="832" t="s">
        <v>3291</v>
      </c>
      <c r="I2060" s="841"/>
      <c r="J2060" s="841" t="s">
        <v>730</v>
      </c>
      <c r="K2060" s="841">
        <v>4</v>
      </c>
      <c r="L2060" s="841" t="s">
        <v>731</v>
      </c>
      <c r="M2060" s="841">
        <v>43600</v>
      </c>
      <c r="N2060" s="841" t="s">
        <v>742</v>
      </c>
      <c r="O2060" s="841">
        <v>122380</v>
      </c>
      <c r="P2060" s="841">
        <v>78780</v>
      </c>
      <c r="Q2060" s="841">
        <v>17610</v>
      </c>
      <c r="R2060" s="841">
        <v>17000</v>
      </c>
      <c r="S2060" s="841"/>
      <c r="T2060" s="841"/>
      <c r="U2060" s="841"/>
      <c r="V2060" s="841" t="s">
        <v>1003</v>
      </c>
      <c r="W2060" s="841">
        <v>2</v>
      </c>
      <c r="X2060" s="841"/>
    </row>
    <row r="2061" spans="1:24" ht="12.75" customHeight="1">
      <c r="A2061" s="841">
        <v>1380</v>
      </c>
      <c r="B2061" s="841">
        <v>2803</v>
      </c>
      <c r="C2061" s="841" t="s">
        <v>945</v>
      </c>
      <c r="D2061" s="841" t="s">
        <v>946</v>
      </c>
      <c r="E2061" s="841">
        <v>47146</v>
      </c>
      <c r="F2061" s="841" t="s">
        <v>102</v>
      </c>
      <c r="G2061" s="841" t="s">
        <v>3341</v>
      </c>
      <c r="H2061" s="832" t="s">
        <v>3291</v>
      </c>
      <c r="I2061" s="841"/>
      <c r="J2061" s="841" t="s">
        <v>730</v>
      </c>
      <c r="K2061" s="841">
        <v>7</v>
      </c>
      <c r="L2061" s="841" t="s">
        <v>731</v>
      </c>
      <c r="M2061" s="841">
        <v>43600</v>
      </c>
      <c r="N2061" s="841" t="s">
        <v>742</v>
      </c>
      <c r="O2061" s="841">
        <v>122380</v>
      </c>
      <c r="P2061" s="841">
        <v>78780</v>
      </c>
      <c r="Q2061" s="841">
        <v>17610</v>
      </c>
      <c r="R2061" s="841">
        <v>17000</v>
      </c>
      <c r="S2061" s="841"/>
      <c r="T2061" s="841"/>
      <c r="U2061" s="841"/>
      <c r="V2061" s="841" t="s">
        <v>1003</v>
      </c>
      <c r="W2061" s="841">
        <v>2</v>
      </c>
      <c r="X2061" s="841"/>
    </row>
    <row r="2062" spans="1:24" ht="12.75" customHeight="1">
      <c r="A2062" s="841">
        <v>1890</v>
      </c>
      <c r="B2062" s="841">
        <v>2840</v>
      </c>
      <c r="C2062" s="841" t="s">
        <v>726</v>
      </c>
      <c r="D2062" s="841" t="s">
        <v>740</v>
      </c>
      <c r="E2062" s="841">
        <v>47155</v>
      </c>
      <c r="F2062" s="841" t="s">
        <v>102</v>
      </c>
      <c r="G2062" s="841" t="s">
        <v>3342</v>
      </c>
      <c r="H2062" s="832" t="s">
        <v>3320</v>
      </c>
      <c r="I2062" s="841"/>
      <c r="J2062" s="841" t="s">
        <v>730</v>
      </c>
      <c r="K2062" s="841">
        <v>2</v>
      </c>
      <c r="L2062" s="841" t="s">
        <v>731</v>
      </c>
      <c r="M2062" s="841">
        <v>43600</v>
      </c>
      <c r="N2062" s="841" t="s">
        <v>732</v>
      </c>
      <c r="O2062" s="841">
        <v>94980</v>
      </c>
      <c r="P2062" s="841">
        <v>51380</v>
      </c>
      <c r="Q2062" s="841">
        <v>12420</v>
      </c>
      <c r="R2062" s="841">
        <v>12530</v>
      </c>
      <c r="S2062" s="841"/>
      <c r="T2062" s="841"/>
      <c r="U2062" s="841"/>
      <c r="V2062" s="841" t="s">
        <v>1003</v>
      </c>
      <c r="W2062" s="841">
        <v>2</v>
      </c>
      <c r="X2062" s="841"/>
    </row>
    <row r="2063" spans="1:24" ht="12.75" customHeight="1">
      <c r="A2063" s="841">
        <v>1890</v>
      </c>
      <c r="B2063" s="841">
        <v>2840</v>
      </c>
      <c r="C2063" s="841" t="s">
        <v>726</v>
      </c>
      <c r="D2063" s="841" t="s">
        <v>740</v>
      </c>
      <c r="E2063" s="841">
        <v>47156</v>
      </c>
      <c r="F2063" s="841" t="s">
        <v>102</v>
      </c>
      <c r="G2063" s="841" t="s">
        <v>3343</v>
      </c>
      <c r="H2063" s="832" t="s">
        <v>3320</v>
      </c>
      <c r="I2063" s="841"/>
      <c r="J2063" s="841" t="s">
        <v>730</v>
      </c>
      <c r="K2063" s="841">
        <v>2</v>
      </c>
      <c r="L2063" s="841" t="s">
        <v>731</v>
      </c>
      <c r="M2063" s="841">
        <v>43600</v>
      </c>
      <c r="N2063" s="841" t="s">
        <v>732</v>
      </c>
      <c r="O2063" s="841">
        <v>94980</v>
      </c>
      <c r="P2063" s="841">
        <v>51380</v>
      </c>
      <c r="Q2063" s="841">
        <v>12420</v>
      </c>
      <c r="R2063" s="841">
        <v>12530</v>
      </c>
      <c r="S2063" s="841"/>
      <c r="T2063" s="841"/>
      <c r="U2063" s="841"/>
      <c r="V2063" s="841" t="s">
        <v>1003</v>
      </c>
      <c r="W2063" s="841">
        <v>2</v>
      </c>
      <c r="X2063" s="841"/>
    </row>
    <row r="2064" spans="1:24" ht="12.75" customHeight="1">
      <c r="A2064" s="841">
        <v>1890</v>
      </c>
      <c r="B2064" s="841">
        <v>2840</v>
      </c>
      <c r="C2064" s="841" t="s">
        <v>726</v>
      </c>
      <c r="D2064" s="841" t="s">
        <v>740</v>
      </c>
      <c r="E2064" s="841">
        <v>47157</v>
      </c>
      <c r="F2064" s="841" t="s">
        <v>102</v>
      </c>
      <c r="G2064" s="841" t="s">
        <v>3344</v>
      </c>
      <c r="H2064" s="832" t="s">
        <v>3320</v>
      </c>
      <c r="I2064" s="841"/>
      <c r="J2064" s="841" t="s">
        <v>730</v>
      </c>
      <c r="K2064" s="841">
        <v>2</v>
      </c>
      <c r="L2064" s="841" t="s">
        <v>731</v>
      </c>
      <c r="M2064" s="841">
        <v>43600</v>
      </c>
      <c r="N2064" s="841" t="s">
        <v>732</v>
      </c>
      <c r="O2064" s="841">
        <v>94980</v>
      </c>
      <c r="P2064" s="841">
        <v>51380</v>
      </c>
      <c r="Q2064" s="841">
        <v>12420</v>
      </c>
      <c r="R2064" s="841">
        <v>12530</v>
      </c>
      <c r="S2064" s="841"/>
      <c r="T2064" s="841"/>
      <c r="U2064" s="841"/>
      <c r="V2064" s="841" t="s">
        <v>1003</v>
      </c>
      <c r="W2064" s="841">
        <v>2</v>
      </c>
      <c r="X2064" s="841"/>
    </row>
    <row r="2065" spans="1:24" ht="12.75" customHeight="1">
      <c r="A2065" s="841">
        <v>1205</v>
      </c>
      <c r="B2065" s="841">
        <v>2807</v>
      </c>
      <c r="C2065" s="841" t="s">
        <v>739</v>
      </c>
      <c r="D2065" s="841" t="s">
        <v>740</v>
      </c>
      <c r="E2065" s="841">
        <v>47160</v>
      </c>
      <c r="F2065" s="841" t="s">
        <v>102</v>
      </c>
      <c r="G2065" s="841" t="s">
        <v>3345</v>
      </c>
      <c r="H2065" s="832" t="s">
        <v>3346</v>
      </c>
      <c r="I2065" s="841"/>
      <c r="J2065" s="841" t="s">
        <v>730</v>
      </c>
      <c r="K2065" s="841">
        <v>3</v>
      </c>
      <c r="L2065" s="841" t="s">
        <v>731</v>
      </c>
      <c r="M2065" s="841">
        <v>43600</v>
      </c>
      <c r="N2065" s="841" t="s">
        <v>742</v>
      </c>
      <c r="O2065" s="841">
        <v>122380</v>
      </c>
      <c r="P2065" s="841">
        <v>78780</v>
      </c>
      <c r="Q2065" s="841">
        <v>17610</v>
      </c>
      <c r="R2065" s="841">
        <v>22610</v>
      </c>
      <c r="S2065" s="841"/>
      <c r="T2065" s="841"/>
      <c r="U2065" s="841"/>
      <c r="V2065" s="841" t="s">
        <v>1003</v>
      </c>
      <c r="W2065" s="841">
        <v>1</v>
      </c>
      <c r="X2065" s="841"/>
    </row>
    <row r="2066" spans="1:24" ht="12.75" customHeight="1">
      <c r="A2066" s="841">
        <v>1125</v>
      </c>
      <c r="B2066" s="841">
        <v>2808</v>
      </c>
      <c r="C2066" s="841" t="s">
        <v>846</v>
      </c>
      <c r="D2066" s="841" t="s">
        <v>1112</v>
      </c>
      <c r="E2066" s="841">
        <v>47170</v>
      </c>
      <c r="F2066" s="841" t="s">
        <v>102</v>
      </c>
      <c r="G2066" s="841" t="s">
        <v>3347</v>
      </c>
      <c r="H2066" s="832" t="s">
        <v>3348</v>
      </c>
      <c r="I2066" s="841"/>
      <c r="J2066" s="841" t="s">
        <v>730</v>
      </c>
      <c r="K2066" s="841">
        <v>5</v>
      </c>
      <c r="L2066" s="841" t="s">
        <v>731</v>
      </c>
      <c r="M2066" s="841">
        <v>43600</v>
      </c>
      <c r="N2066" s="841" t="s">
        <v>742</v>
      </c>
      <c r="O2066" s="841">
        <v>122380</v>
      </c>
      <c r="P2066" s="841">
        <v>78780</v>
      </c>
      <c r="Q2066" s="841">
        <v>17610</v>
      </c>
      <c r="R2066" s="841">
        <v>22610</v>
      </c>
      <c r="S2066" s="841"/>
      <c r="T2066" s="841"/>
      <c r="U2066" s="841"/>
      <c r="V2066" s="841" t="s">
        <v>1003</v>
      </c>
      <c r="W2066" s="841">
        <v>1</v>
      </c>
      <c r="X2066" s="841"/>
    </row>
    <row r="2067" spans="1:24" ht="12.75" customHeight="1">
      <c r="A2067" s="841">
        <v>1932</v>
      </c>
      <c r="B2067" s="841">
        <v>2840</v>
      </c>
      <c r="C2067" s="841" t="s">
        <v>726</v>
      </c>
      <c r="D2067" s="841" t="s">
        <v>923</v>
      </c>
      <c r="E2067" s="841">
        <v>47184</v>
      </c>
      <c r="F2067" s="841" t="s">
        <v>102</v>
      </c>
      <c r="G2067" s="841" t="s">
        <v>3349</v>
      </c>
      <c r="H2067" s="832" t="s">
        <v>3350</v>
      </c>
      <c r="I2067" s="841"/>
      <c r="J2067" s="841" t="s">
        <v>730</v>
      </c>
      <c r="K2067" s="841">
        <v>2</v>
      </c>
      <c r="L2067" s="841" t="s">
        <v>731</v>
      </c>
      <c r="M2067" s="841">
        <v>43600</v>
      </c>
      <c r="N2067" s="841" t="s">
        <v>732</v>
      </c>
      <c r="O2067" s="841">
        <v>94980</v>
      </c>
      <c r="P2067" s="841">
        <v>51380</v>
      </c>
      <c r="Q2067" s="841">
        <v>9180</v>
      </c>
      <c r="R2067" s="841">
        <v>8350</v>
      </c>
      <c r="S2067" s="841"/>
      <c r="T2067" s="841"/>
      <c r="U2067" s="841"/>
      <c r="V2067" s="841" t="s">
        <v>1003</v>
      </c>
      <c r="W2067" s="841">
        <v>6</v>
      </c>
      <c r="X2067" s="841"/>
    </row>
    <row r="2068" spans="1:24" ht="12.75" customHeight="1">
      <c r="A2068" s="841">
        <v>1932</v>
      </c>
      <c r="B2068" s="841">
        <v>2840</v>
      </c>
      <c r="C2068" s="841" t="s">
        <v>726</v>
      </c>
      <c r="D2068" s="841" t="s">
        <v>923</v>
      </c>
      <c r="E2068" s="841">
        <v>47189</v>
      </c>
      <c r="F2068" s="841" t="s">
        <v>102</v>
      </c>
      <c r="G2068" s="841" t="s">
        <v>3351</v>
      </c>
      <c r="H2068" s="832" t="s">
        <v>3350</v>
      </c>
      <c r="I2068" s="841"/>
      <c r="J2068" s="841" t="s">
        <v>730</v>
      </c>
      <c r="K2068" s="841">
        <v>2</v>
      </c>
      <c r="L2068" s="841" t="s">
        <v>731</v>
      </c>
      <c r="M2068" s="841">
        <v>43600</v>
      </c>
      <c r="N2068" s="841" t="s">
        <v>732</v>
      </c>
      <c r="O2068" s="841">
        <v>94980</v>
      </c>
      <c r="P2068" s="841">
        <v>51380</v>
      </c>
      <c r="Q2068" s="841">
        <v>9180</v>
      </c>
      <c r="R2068" s="841">
        <v>8350</v>
      </c>
      <c r="S2068" s="841"/>
      <c r="T2068" s="841"/>
      <c r="U2068" s="841"/>
      <c r="V2068" s="841" t="s">
        <v>1003</v>
      </c>
      <c r="W2068" s="841">
        <v>9</v>
      </c>
      <c r="X2068" s="841"/>
    </row>
    <row r="2069" spans="1:24" ht="12.75" customHeight="1">
      <c r="A2069" s="841">
        <v>1932</v>
      </c>
      <c r="B2069" s="841">
        <v>2840</v>
      </c>
      <c r="C2069" s="841" t="s">
        <v>726</v>
      </c>
      <c r="D2069" s="841" t="s">
        <v>923</v>
      </c>
      <c r="E2069" s="841">
        <v>47190</v>
      </c>
      <c r="F2069" s="841" t="s">
        <v>102</v>
      </c>
      <c r="G2069" s="841" t="s">
        <v>3352</v>
      </c>
      <c r="H2069" s="832" t="s">
        <v>3350</v>
      </c>
      <c r="I2069" s="841"/>
      <c r="J2069" s="841" t="s">
        <v>730</v>
      </c>
      <c r="K2069" s="841">
        <v>2</v>
      </c>
      <c r="L2069" s="841" t="s">
        <v>731</v>
      </c>
      <c r="M2069" s="841">
        <v>43600</v>
      </c>
      <c r="N2069" s="841" t="s">
        <v>732</v>
      </c>
      <c r="O2069" s="841">
        <v>94980</v>
      </c>
      <c r="P2069" s="841">
        <v>51380</v>
      </c>
      <c r="Q2069" s="841">
        <v>9180</v>
      </c>
      <c r="R2069" s="841">
        <v>8350</v>
      </c>
      <c r="S2069" s="841"/>
      <c r="T2069" s="841"/>
      <c r="U2069" s="841"/>
      <c r="V2069" s="841" t="s">
        <v>1003</v>
      </c>
      <c r="W2069" s="841">
        <v>3</v>
      </c>
      <c r="X2069" s="841"/>
    </row>
    <row r="2070" spans="1:24" ht="12.75" customHeight="1">
      <c r="A2070" s="841">
        <v>1932</v>
      </c>
      <c r="B2070" s="841">
        <v>2840</v>
      </c>
      <c r="C2070" s="841" t="s">
        <v>726</v>
      </c>
      <c r="D2070" s="841" t="s">
        <v>923</v>
      </c>
      <c r="E2070" s="841">
        <v>47196</v>
      </c>
      <c r="F2070" s="841" t="s">
        <v>102</v>
      </c>
      <c r="G2070" s="841" t="s">
        <v>3353</v>
      </c>
      <c r="H2070" s="832" t="s">
        <v>3350</v>
      </c>
      <c r="I2070" s="841"/>
      <c r="J2070" s="841" t="s">
        <v>730</v>
      </c>
      <c r="K2070" s="841">
        <v>2</v>
      </c>
      <c r="L2070" s="841" t="s">
        <v>731</v>
      </c>
      <c r="M2070" s="841">
        <v>43600</v>
      </c>
      <c r="N2070" s="841" t="s">
        <v>732</v>
      </c>
      <c r="O2070" s="841">
        <v>94980</v>
      </c>
      <c r="P2070" s="841">
        <v>51380</v>
      </c>
      <c r="Q2070" s="841">
        <v>9180</v>
      </c>
      <c r="R2070" s="841">
        <v>8350</v>
      </c>
      <c r="S2070" s="841"/>
      <c r="T2070" s="841"/>
      <c r="U2070" s="841"/>
      <c r="V2070" s="841" t="s">
        <v>1003</v>
      </c>
      <c r="W2070" s="841">
        <v>3</v>
      </c>
      <c r="X2070" s="841"/>
    </row>
    <row r="2071" spans="1:24" ht="12.75" customHeight="1">
      <c r="A2071" s="841">
        <v>1932</v>
      </c>
      <c r="B2071" s="841">
        <v>2840</v>
      </c>
      <c r="C2071" s="841" t="s">
        <v>726</v>
      </c>
      <c r="D2071" s="841" t="s">
        <v>923</v>
      </c>
      <c r="E2071" s="841">
        <v>47197</v>
      </c>
      <c r="F2071" s="841" t="s">
        <v>102</v>
      </c>
      <c r="G2071" s="841" t="s">
        <v>3354</v>
      </c>
      <c r="H2071" s="832" t="s">
        <v>3350</v>
      </c>
      <c r="I2071" s="841"/>
      <c r="J2071" s="841" t="s">
        <v>730</v>
      </c>
      <c r="K2071" s="841">
        <v>2</v>
      </c>
      <c r="L2071" s="841" t="s">
        <v>731</v>
      </c>
      <c r="M2071" s="841">
        <v>43600</v>
      </c>
      <c r="N2071" s="841" t="s">
        <v>732</v>
      </c>
      <c r="O2071" s="841">
        <v>94980</v>
      </c>
      <c r="P2071" s="841">
        <v>51380</v>
      </c>
      <c r="Q2071" s="841">
        <v>9180</v>
      </c>
      <c r="R2071" s="841">
        <v>8350</v>
      </c>
      <c r="S2071" s="841"/>
      <c r="T2071" s="841"/>
      <c r="U2071" s="841"/>
      <c r="V2071" s="841" t="s">
        <v>1003</v>
      </c>
      <c r="W2071" s="841">
        <v>3</v>
      </c>
      <c r="X2071" s="841"/>
    </row>
    <row r="2072" spans="1:24" ht="12.75" customHeight="1">
      <c r="A2072" s="841">
        <v>1340</v>
      </c>
      <c r="B2072" s="841">
        <v>2803</v>
      </c>
      <c r="C2072" s="841" t="s">
        <v>945</v>
      </c>
      <c r="D2072" s="841" t="s">
        <v>946</v>
      </c>
      <c r="E2072" s="841">
        <v>47200</v>
      </c>
      <c r="F2072" s="841" t="s">
        <v>102</v>
      </c>
      <c r="G2072" s="841" t="s">
        <v>3355</v>
      </c>
      <c r="H2072" s="832" t="s">
        <v>3309</v>
      </c>
      <c r="I2072" s="841"/>
      <c r="J2072" s="841" t="s">
        <v>730</v>
      </c>
      <c r="K2072" s="841">
        <v>2</v>
      </c>
      <c r="L2072" s="841" t="s">
        <v>731</v>
      </c>
      <c r="M2072" s="841">
        <v>43600</v>
      </c>
      <c r="N2072" s="841" t="s">
        <v>742</v>
      </c>
      <c r="O2072" s="841">
        <v>122380</v>
      </c>
      <c r="P2072" s="841">
        <v>78780</v>
      </c>
      <c r="Q2072" s="841">
        <v>25070</v>
      </c>
      <c r="R2072" s="841">
        <v>32260</v>
      </c>
      <c r="S2072" s="841"/>
      <c r="T2072" s="841"/>
      <c r="U2072" s="841"/>
      <c r="V2072" s="841" t="s">
        <v>1003</v>
      </c>
      <c r="W2072" s="841">
        <v>2</v>
      </c>
      <c r="X2072" s="841"/>
    </row>
    <row r="2073" spans="1:24" ht="12.75" customHeight="1">
      <c r="A2073" s="841">
        <v>1890</v>
      </c>
      <c r="B2073" s="841">
        <v>2840</v>
      </c>
      <c r="C2073" s="841" t="s">
        <v>726</v>
      </c>
      <c r="D2073" s="841" t="s">
        <v>740</v>
      </c>
      <c r="E2073" s="841">
        <v>47203</v>
      </c>
      <c r="F2073" s="841" t="s">
        <v>102</v>
      </c>
      <c r="G2073" s="841" t="s">
        <v>3356</v>
      </c>
      <c r="H2073" s="832" t="s">
        <v>3357</v>
      </c>
      <c r="I2073" s="841"/>
      <c r="J2073" s="841" t="s">
        <v>730</v>
      </c>
      <c r="K2073" s="841">
        <v>3</v>
      </c>
      <c r="L2073" s="841" t="s">
        <v>731</v>
      </c>
      <c r="M2073" s="841">
        <v>43600</v>
      </c>
      <c r="N2073" s="841" t="s">
        <v>732</v>
      </c>
      <c r="O2073" s="841">
        <v>94980</v>
      </c>
      <c r="P2073" s="841">
        <v>51380</v>
      </c>
      <c r="Q2073" s="841">
        <v>12420</v>
      </c>
      <c r="R2073" s="841">
        <v>12530</v>
      </c>
      <c r="S2073" s="841"/>
      <c r="T2073" s="841"/>
      <c r="U2073" s="841"/>
      <c r="V2073" s="841" t="s">
        <v>1003</v>
      </c>
      <c r="W2073" s="841">
        <v>2</v>
      </c>
      <c r="X2073" s="841"/>
    </row>
    <row r="2074" spans="1:24" ht="12.75" customHeight="1">
      <c r="A2074" s="841">
        <v>1890</v>
      </c>
      <c r="B2074" s="841">
        <v>2840</v>
      </c>
      <c r="C2074" s="841" t="s">
        <v>726</v>
      </c>
      <c r="D2074" s="841" t="s">
        <v>740</v>
      </c>
      <c r="E2074" s="841">
        <v>47204</v>
      </c>
      <c r="F2074" s="841" t="s">
        <v>102</v>
      </c>
      <c r="G2074" s="841" t="s">
        <v>3358</v>
      </c>
      <c r="H2074" s="832" t="s">
        <v>3357</v>
      </c>
      <c r="I2074" s="841"/>
      <c r="J2074" s="841" t="s">
        <v>730</v>
      </c>
      <c r="K2074" s="841">
        <v>3</v>
      </c>
      <c r="L2074" s="841" t="s">
        <v>731</v>
      </c>
      <c r="M2074" s="841">
        <v>43600</v>
      </c>
      <c r="N2074" s="841" t="s">
        <v>732</v>
      </c>
      <c r="O2074" s="841">
        <v>94980</v>
      </c>
      <c r="P2074" s="841">
        <v>51380</v>
      </c>
      <c r="Q2074" s="841">
        <v>12420</v>
      </c>
      <c r="R2074" s="841">
        <v>12530</v>
      </c>
      <c r="S2074" s="841"/>
      <c r="T2074" s="841"/>
      <c r="U2074" s="841"/>
      <c r="V2074" s="841" t="s">
        <v>1003</v>
      </c>
      <c r="W2074" s="841">
        <v>2</v>
      </c>
      <c r="X2074" s="841"/>
    </row>
    <row r="2075" spans="1:24" ht="12.75" customHeight="1">
      <c r="A2075" s="841">
        <v>1325</v>
      </c>
      <c r="B2075" s="841">
        <v>2830</v>
      </c>
      <c r="C2075" s="841" t="s">
        <v>1027</v>
      </c>
      <c r="D2075" s="841" t="s">
        <v>775</v>
      </c>
      <c r="E2075" s="841">
        <v>47209</v>
      </c>
      <c r="F2075" s="841" t="s">
        <v>102</v>
      </c>
      <c r="G2075" s="841" t="s">
        <v>3359</v>
      </c>
      <c r="H2075" s="832" t="s">
        <v>3360</v>
      </c>
      <c r="I2075" s="841"/>
      <c r="J2075" s="841" t="s">
        <v>730</v>
      </c>
      <c r="K2075" s="841">
        <v>10</v>
      </c>
      <c r="L2075" s="841" t="s">
        <v>731</v>
      </c>
      <c r="M2075" s="841">
        <v>43600</v>
      </c>
      <c r="N2075" s="841" t="s">
        <v>1029</v>
      </c>
      <c r="O2075" s="841">
        <v>135650</v>
      </c>
      <c r="P2075" s="841">
        <v>92050</v>
      </c>
      <c r="Q2075" s="841">
        <v>17610</v>
      </c>
      <c r="R2075" s="841">
        <v>22610</v>
      </c>
      <c r="S2075" s="841"/>
      <c r="T2075" s="841"/>
      <c r="U2075" s="841"/>
      <c r="V2075" s="841" t="s">
        <v>1003</v>
      </c>
      <c r="W2075" s="841">
        <v>3</v>
      </c>
      <c r="X2075" s="841"/>
    </row>
    <row r="2076" spans="1:24" ht="12.75" customHeight="1">
      <c r="A2076" s="841">
        <v>3274</v>
      </c>
      <c r="B2076" s="841">
        <v>2840</v>
      </c>
      <c r="C2076" s="841" t="s">
        <v>726</v>
      </c>
      <c r="D2076" s="841" t="s">
        <v>923</v>
      </c>
      <c r="E2076" s="841">
        <v>47212</v>
      </c>
      <c r="F2076" s="841" t="s">
        <v>102</v>
      </c>
      <c r="G2076" s="841" t="s">
        <v>3361</v>
      </c>
      <c r="H2076" s="832" t="s">
        <v>3362</v>
      </c>
      <c r="I2076" s="841"/>
      <c r="J2076" s="841" t="s">
        <v>730</v>
      </c>
      <c r="K2076" s="841">
        <v>1</v>
      </c>
      <c r="L2076" s="841" t="s">
        <v>1168</v>
      </c>
      <c r="M2076" s="841">
        <v>43600</v>
      </c>
      <c r="N2076" s="841" t="s">
        <v>732</v>
      </c>
      <c r="O2076" s="841">
        <v>94980</v>
      </c>
      <c r="P2076" s="841">
        <v>51380</v>
      </c>
      <c r="Q2076" s="841">
        <v>12420</v>
      </c>
      <c r="R2076" s="841">
        <v>12530</v>
      </c>
      <c r="S2076" s="841"/>
      <c r="T2076" s="841"/>
      <c r="U2076" s="841"/>
      <c r="V2076" s="841" t="s">
        <v>1003</v>
      </c>
      <c r="W2076" s="841">
        <v>5</v>
      </c>
      <c r="X2076" s="841"/>
    </row>
    <row r="2077" spans="1:24" ht="12.75" customHeight="1">
      <c r="A2077" s="841">
        <v>1912</v>
      </c>
      <c r="B2077" s="841">
        <v>2840</v>
      </c>
      <c r="C2077" s="841" t="s">
        <v>726</v>
      </c>
      <c r="D2077" s="841" t="s">
        <v>923</v>
      </c>
      <c r="E2077" s="841">
        <v>47214</v>
      </c>
      <c r="F2077" s="841" t="s">
        <v>102</v>
      </c>
      <c r="G2077" s="841" t="s">
        <v>3363</v>
      </c>
      <c r="H2077" s="832" t="s">
        <v>3364</v>
      </c>
      <c r="I2077" s="841"/>
      <c r="J2077" s="841" t="s">
        <v>730</v>
      </c>
      <c r="K2077" s="841">
        <v>1</v>
      </c>
      <c r="L2077" s="841" t="s">
        <v>1168</v>
      </c>
      <c r="M2077" s="841">
        <v>43600</v>
      </c>
      <c r="N2077" s="841" t="s">
        <v>732</v>
      </c>
      <c r="O2077" s="841">
        <v>94980</v>
      </c>
      <c r="P2077" s="841">
        <v>51380</v>
      </c>
      <c r="Q2077" s="841">
        <v>9180</v>
      </c>
      <c r="R2077" s="841">
        <v>8350</v>
      </c>
      <c r="S2077" s="841"/>
      <c r="T2077" s="841"/>
      <c r="U2077" s="841"/>
      <c r="V2077" s="841" t="s">
        <v>1003</v>
      </c>
      <c r="W2077" s="841">
        <v>6</v>
      </c>
      <c r="X2077" s="841"/>
    </row>
    <row r="2078" spans="1:24" ht="12.75" customHeight="1">
      <c r="A2078" s="841">
        <v>3274</v>
      </c>
      <c r="B2078" s="841">
        <v>2840</v>
      </c>
      <c r="C2078" s="841" t="s">
        <v>726</v>
      </c>
      <c r="D2078" s="841" t="s">
        <v>923</v>
      </c>
      <c r="E2078" s="841">
        <v>47215</v>
      </c>
      <c r="F2078" s="841" t="s">
        <v>102</v>
      </c>
      <c r="G2078" s="841" t="s">
        <v>3365</v>
      </c>
      <c r="H2078" s="832" t="s">
        <v>3362</v>
      </c>
      <c r="I2078" s="841"/>
      <c r="J2078" s="841" t="s">
        <v>730</v>
      </c>
      <c r="K2078" s="841">
        <v>2</v>
      </c>
      <c r="L2078" s="841" t="s">
        <v>1168</v>
      </c>
      <c r="M2078" s="841">
        <v>43600</v>
      </c>
      <c r="N2078" s="841" t="s">
        <v>732</v>
      </c>
      <c r="O2078" s="841">
        <v>94980</v>
      </c>
      <c r="P2078" s="841">
        <v>51380</v>
      </c>
      <c r="Q2078" s="841">
        <v>12420</v>
      </c>
      <c r="R2078" s="841">
        <v>12530</v>
      </c>
      <c r="S2078" s="841"/>
      <c r="T2078" s="841"/>
      <c r="U2078" s="841"/>
      <c r="V2078" s="841" t="s">
        <v>1003</v>
      </c>
      <c r="W2078" s="841">
        <v>16</v>
      </c>
      <c r="X2078" s="841"/>
    </row>
    <row r="2079" spans="1:24" ht="12.75" customHeight="1">
      <c r="A2079" s="841">
        <v>3274</v>
      </c>
      <c r="B2079" s="841">
        <v>2840</v>
      </c>
      <c r="C2079" s="841" t="s">
        <v>726</v>
      </c>
      <c r="D2079" s="841" t="s">
        <v>923</v>
      </c>
      <c r="E2079" s="841">
        <v>47216</v>
      </c>
      <c r="F2079" s="841" t="s">
        <v>102</v>
      </c>
      <c r="G2079" s="841" t="s">
        <v>3366</v>
      </c>
      <c r="H2079" s="832" t="s">
        <v>3362</v>
      </c>
      <c r="I2079" s="841"/>
      <c r="J2079" s="841" t="s">
        <v>730</v>
      </c>
      <c r="K2079" s="841">
        <v>3</v>
      </c>
      <c r="L2079" s="841" t="s">
        <v>1168</v>
      </c>
      <c r="M2079" s="841">
        <v>43600</v>
      </c>
      <c r="N2079" s="841" t="s">
        <v>732</v>
      </c>
      <c r="O2079" s="841">
        <v>94980</v>
      </c>
      <c r="P2079" s="841">
        <v>51380</v>
      </c>
      <c r="Q2079" s="841">
        <v>12420</v>
      </c>
      <c r="R2079" s="841">
        <v>12530</v>
      </c>
      <c r="S2079" s="841"/>
      <c r="T2079" s="841"/>
      <c r="U2079" s="841"/>
      <c r="V2079" s="841" t="s">
        <v>1003</v>
      </c>
      <c r="W2079" s="841">
        <v>3</v>
      </c>
      <c r="X2079" s="841"/>
    </row>
    <row r="2080" spans="1:24" ht="12.75" customHeight="1">
      <c r="A2080" s="841">
        <v>1912</v>
      </c>
      <c r="B2080" s="841">
        <v>2840</v>
      </c>
      <c r="C2080" s="841" t="s">
        <v>726</v>
      </c>
      <c r="D2080" s="841" t="s">
        <v>923</v>
      </c>
      <c r="E2080" s="841">
        <v>47217</v>
      </c>
      <c r="F2080" s="841" t="s">
        <v>102</v>
      </c>
      <c r="G2080" s="841" t="s">
        <v>3367</v>
      </c>
      <c r="H2080" s="832" t="s">
        <v>3364</v>
      </c>
      <c r="I2080" s="841"/>
      <c r="J2080" s="841" t="s">
        <v>730</v>
      </c>
      <c r="K2080" s="841">
        <v>2</v>
      </c>
      <c r="L2080" s="841" t="s">
        <v>1168</v>
      </c>
      <c r="M2080" s="841">
        <v>43600</v>
      </c>
      <c r="N2080" s="841" t="s">
        <v>732</v>
      </c>
      <c r="O2080" s="841">
        <v>94980</v>
      </c>
      <c r="P2080" s="841">
        <v>51380</v>
      </c>
      <c r="Q2080" s="841">
        <v>9180</v>
      </c>
      <c r="R2080" s="841">
        <v>8350</v>
      </c>
      <c r="S2080" s="841"/>
      <c r="T2080" s="841"/>
      <c r="U2080" s="841"/>
      <c r="V2080" s="841" t="s">
        <v>1003</v>
      </c>
      <c r="W2080" s="841">
        <v>22</v>
      </c>
      <c r="X2080" s="841"/>
    </row>
    <row r="2081" spans="1:24" ht="12.75" customHeight="1">
      <c r="A2081" s="841">
        <v>1210</v>
      </c>
      <c r="B2081" s="841">
        <v>2806</v>
      </c>
      <c r="C2081" s="841" t="s">
        <v>841</v>
      </c>
      <c r="D2081" s="841" t="s">
        <v>740</v>
      </c>
      <c r="E2081" s="841">
        <v>47219</v>
      </c>
      <c r="F2081" s="841" t="s">
        <v>102</v>
      </c>
      <c r="G2081" s="841" t="s">
        <v>3368</v>
      </c>
      <c r="H2081" s="832" t="s">
        <v>3369</v>
      </c>
      <c r="I2081" s="841"/>
      <c r="J2081" s="841" t="s">
        <v>730</v>
      </c>
      <c r="K2081" s="841">
        <v>5</v>
      </c>
      <c r="L2081" s="841" t="s">
        <v>731</v>
      </c>
      <c r="M2081" s="841">
        <v>43600</v>
      </c>
      <c r="N2081" s="841" t="s">
        <v>843</v>
      </c>
      <c r="O2081" s="841">
        <v>149210</v>
      </c>
      <c r="P2081" s="841">
        <v>105610</v>
      </c>
      <c r="Q2081" s="841">
        <v>17610</v>
      </c>
      <c r="R2081" s="841">
        <v>22610</v>
      </c>
      <c r="S2081" s="841"/>
      <c r="T2081" s="841"/>
      <c r="U2081" s="841"/>
      <c r="V2081" s="841" t="s">
        <v>1003</v>
      </c>
      <c r="W2081" s="841">
        <v>1</v>
      </c>
      <c r="X2081" s="841"/>
    </row>
    <row r="2082" spans="1:24" ht="12.75" customHeight="1">
      <c r="A2082" s="841">
        <v>1210</v>
      </c>
      <c r="B2082" s="841">
        <v>2806</v>
      </c>
      <c r="C2082" s="841" t="s">
        <v>841</v>
      </c>
      <c r="D2082" s="841" t="s">
        <v>740</v>
      </c>
      <c r="E2082" s="841">
        <v>47220</v>
      </c>
      <c r="F2082" s="841" t="s">
        <v>102</v>
      </c>
      <c r="G2082" s="841" t="s">
        <v>3370</v>
      </c>
      <c r="H2082" s="832" t="s">
        <v>3371</v>
      </c>
      <c r="I2082" s="841"/>
      <c r="J2082" s="841" t="s">
        <v>730</v>
      </c>
      <c r="K2082" s="841">
        <v>5</v>
      </c>
      <c r="L2082" s="841" t="s">
        <v>731</v>
      </c>
      <c r="M2082" s="841">
        <v>43600</v>
      </c>
      <c r="N2082" s="841" t="s">
        <v>843</v>
      </c>
      <c r="O2082" s="841">
        <v>149210</v>
      </c>
      <c r="P2082" s="841">
        <v>105610</v>
      </c>
      <c r="Q2082" s="841">
        <v>17610</v>
      </c>
      <c r="R2082" s="841">
        <v>22610</v>
      </c>
      <c r="S2082" s="841"/>
      <c r="T2082" s="841"/>
      <c r="U2082" s="841"/>
      <c r="V2082" s="841" t="s">
        <v>1003</v>
      </c>
      <c r="W2082" s="841">
        <v>1</v>
      </c>
      <c r="X2082" s="841"/>
    </row>
    <row r="2083" spans="1:24" ht="12.75" customHeight="1">
      <c r="A2083" s="841">
        <v>1340</v>
      </c>
      <c r="B2083" s="841">
        <v>2803</v>
      </c>
      <c r="C2083" s="841" t="s">
        <v>945</v>
      </c>
      <c r="D2083" s="841" t="s">
        <v>946</v>
      </c>
      <c r="E2083" s="841">
        <v>47222</v>
      </c>
      <c r="F2083" s="841" t="s">
        <v>102</v>
      </c>
      <c r="G2083" s="841" t="s">
        <v>3372</v>
      </c>
      <c r="H2083" s="832" t="s">
        <v>3373</v>
      </c>
      <c r="I2083" s="841"/>
      <c r="J2083" s="841" t="s">
        <v>730</v>
      </c>
      <c r="K2083" s="841">
        <v>2</v>
      </c>
      <c r="L2083" s="841" t="s">
        <v>731</v>
      </c>
      <c r="M2083" s="841">
        <v>43600</v>
      </c>
      <c r="N2083" s="841" t="s">
        <v>742</v>
      </c>
      <c r="O2083" s="841">
        <v>122380</v>
      </c>
      <c r="P2083" s="841">
        <v>78780</v>
      </c>
      <c r="Q2083" s="841">
        <v>25070</v>
      </c>
      <c r="R2083" s="841">
        <v>32260</v>
      </c>
      <c r="S2083" s="841"/>
      <c r="T2083" s="841"/>
      <c r="U2083" s="841"/>
      <c r="V2083" s="841" t="s">
        <v>1003</v>
      </c>
      <c r="W2083" s="841">
        <v>2</v>
      </c>
      <c r="X2083" s="841"/>
    </row>
    <row r="2084" spans="1:24" ht="12.75" customHeight="1">
      <c r="A2084" s="841">
        <v>1605</v>
      </c>
      <c r="B2084" s="841">
        <v>2840</v>
      </c>
      <c r="C2084" s="841" t="s">
        <v>726</v>
      </c>
      <c r="D2084" s="841" t="s">
        <v>767</v>
      </c>
      <c r="E2084" s="841">
        <v>47224</v>
      </c>
      <c r="F2084" s="841" t="s">
        <v>102</v>
      </c>
      <c r="G2084" s="841" t="s">
        <v>3374</v>
      </c>
      <c r="H2084" s="832" t="s">
        <v>3375</v>
      </c>
      <c r="I2084" s="841"/>
      <c r="J2084" s="841" t="s">
        <v>730</v>
      </c>
      <c r="K2084" s="841">
        <v>5</v>
      </c>
      <c r="L2084" s="841" t="s">
        <v>731</v>
      </c>
      <c r="M2084" s="841">
        <v>43600</v>
      </c>
      <c r="N2084" s="841" t="s">
        <v>732</v>
      </c>
      <c r="O2084" s="841">
        <v>94980</v>
      </c>
      <c r="P2084" s="841">
        <v>51380</v>
      </c>
      <c r="Q2084" s="841">
        <v>17610</v>
      </c>
      <c r="R2084" s="841">
        <v>17000</v>
      </c>
      <c r="S2084" s="841"/>
      <c r="T2084" s="841"/>
      <c r="U2084" s="841"/>
      <c r="V2084" s="841" t="s">
        <v>1003</v>
      </c>
      <c r="W2084" s="841">
        <v>2</v>
      </c>
      <c r="X2084" s="841"/>
    </row>
    <row r="2085" spans="1:24" ht="12.75" customHeight="1">
      <c r="A2085" s="841">
        <v>1190</v>
      </c>
      <c r="B2085" s="841">
        <v>2834</v>
      </c>
      <c r="C2085" s="841" t="s">
        <v>3376</v>
      </c>
      <c r="D2085" s="841" t="s">
        <v>775</v>
      </c>
      <c r="E2085" s="841">
        <v>47225</v>
      </c>
      <c r="F2085" s="841" t="s">
        <v>102</v>
      </c>
      <c r="G2085" s="841" t="s">
        <v>3377</v>
      </c>
      <c r="H2085" s="832" t="s">
        <v>3378</v>
      </c>
      <c r="I2085" s="841"/>
      <c r="J2085" s="841" t="s">
        <v>730</v>
      </c>
      <c r="K2085" s="841">
        <v>3</v>
      </c>
      <c r="L2085" s="841" t="s">
        <v>731</v>
      </c>
      <c r="M2085" s="841">
        <v>43600</v>
      </c>
      <c r="N2085" s="841" t="s">
        <v>908</v>
      </c>
      <c r="O2085" s="841">
        <v>176040</v>
      </c>
      <c r="P2085" s="841">
        <v>132440</v>
      </c>
      <c r="Q2085" s="841">
        <v>17610</v>
      </c>
      <c r="R2085" s="841">
        <v>22610</v>
      </c>
      <c r="S2085" s="841"/>
      <c r="T2085" s="841"/>
      <c r="U2085" s="841"/>
      <c r="V2085" s="841" t="s">
        <v>1003</v>
      </c>
      <c r="W2085" s="841">
        <v>2</v>
      </c>
      <c r="X2085" s="841"/>
    </row>
    <row r="2086" spans="1:24" ht="12.75" customHeight="1">
      <c r="A2086" s="841">
        <v>1190</v>
      </c>
      <c r="B2086" s="841">
        <v>2834</v>
      </c>
      <c r="C2086" s="841" t="s">
        <v>3376</v>
      </c>
      <c r="D2086" s="841" t="s">
        <v>775</v>
      </c>
      <c r="E2086" s="841">
        <v>47226</v>
      </c>
      <c r="F2086" s="841" t="s">
        <v>102</v>
      </c>
      <c r="G2086" s="841" t="s">
        <v>3379</v>
      </c>
      <c r="H2086" s="832" t="s">
        <v>3378</v>
      </c>
      <c r="I2086" s="841"/>
      <c r="J2086" s="841" t="s">
        <v>730</v>
      </c>
      <c r="K2086" s="841">
        <v>3</v>
      </c>
      <c r="L2086" s="841" t="s">
        <v>731</v>
      </c>
      <c r="M2086" s="841">
        <v>43600</v>
      </c>
      <c r="N2086" s="841" t="s">
        <v>908</v>
      </c>
      <c r="O2086" s="841">
        <v>176040</v>
      </c>
      <c r="P2086" s="841">
        <v>132440</v>
      </c>
      <c r="Q2086" s="841">
        <v>17610</v>
      </c>
      <c r="R2086" s="841">
        <v>22610</v>
      </c>
      <c r="S2086" s="841"/>
      <c r="T2086" s="841"/>
      <c r="U2086" s="841"/>
      <c r="V2086" s="841" t="s">
        <v>1003</v>
      </c>
      <c r="W2086" s="841">
        <v>2</v>
      </c>
      <c r="X2086" s="841"/>
    </row>
    <row r="2087" spans="1:24" ht="12.75" customHeight="1">
      <c r="A2087" s="841">
        <v>1190</v>
      </c>
      <c r="B2087" s="841">
        <v>2834</v>
      </c>
      <c r="C2087" s="841" t="s">
        <v>3376</v>
      </c>
      <c r="D2087" s="841" t="s">
        <v>775</v>
      </c>
      <c r="E2087" s="841">
        <v>47227</v>
      </c>
      <c r="F2087" s="841" t="s">
        <v>102</v>
      </c>
      <c r="G2087" s="841" t="s">
        <v>3380</v>
      </c>
      <c r="H2087" s="832" t="s">
        <v>3378</v>
      </c>
      <c r="I2087" s="841"/>
      <c r="J2087" s="841" t="s">
        <v>730</v>
      </c>
      <c r="K2087" s="841">
        <v>2</v>
      </c>
      <c r="L2087" s="841" t="s">
        <v>731</v>
      </c>
      <c r="M2087" s="841">
        <v>43600</v>
      </c>
      <c r="N2087" s="841" t="s">
        <v>908</v>
      </c>
      <c r="O2087" s="841">
        <v>176040</v>
      </c>
      <c r="P2087" s="841">
        <v>132440</v>
      </c>
      <c r="Q2087" s="841">
        <v>17610</v>
      </c>
      <c r="R2087" s="841">
        <v>22610</v>
      </c>
      <c r="S2087" s="841"/>
      <c r="T2087" s="841"/>
      <c r="U2087" s="841"/>
      <c r="V2087" s="841" t="s">
        <v>1003</v>
      </c>
      <c r="W2087" s="841">
        <v>2</v>
      </c>
      <c r="X2087" s="841"/>
    </row>
    <row r="2088" spans="1:24" ht="12.75" customHeight="1">
      <c r="A2088" s="841">
        <v>1190</v>
      </c>
      <c r="B2088" s="841">
        <v>2834</v>
      </c>
      <c r="C2088" s="841" t="s">
        <v>3376</v>
      </c>
      <c r="D2088" s="841" t="s">
        <v>775</v>
      </c>
      <c r="E2088" s="841">
        <v>47228</v>
      </c>
      <c r="F2088" s="841" t="s">
        <v>102</v>
      </c>
      <c r="G2088" s="841" t="s">
        <v>3381</v>
      </c>
      <c r="H2088" s="832" t="s">
        <v>3378</v>
      </c>
      <c r="I2088" s="841"/>
      <c r="J2088" s="841" t="s">
        <v>730</v>
      </c>
      <c r="K2088" s="841">
        <v>2</v>
      </c>
      <c r="L2088" s="841" t="s">
        <v>731</v>
      </c>
      <c r="M2088" s="841">
        <v>43600</v>
      </c>
      <c r="N2088" s="841" t="s">
        <v>908</v>
      </c>
      <c r="O2088" s="841">
        <v>176040</v>
      </c>
      <c r="P2088" s="841">
        <v>132440</v>
      </c>
      <c r="Q2088" s="841">
        <v>17610</v>
      </c>
      <c r="R2088" s="841">
        <v>22610</v>
      </c>
      <c r="S2088" s="841"/>
      <c r="T2088" s="841"/>
      <c r="U2088" s="841"/>
      <c r="V2088" s="841" t="s">
        <v>1003</v>
      </c>
      <c r="W2088" s="841">
        <v>2</v>
      </c>
      <c r="X2088" s="841"/>
    </row>
    <row r="2089" spans="1:24" ht="12.75" customHeight="1">
      <c r="A2089" s="841">
        <v>1455</v>
      </c>
      <c r="B2089" s="841">
        <v>2806</v>
      </c>
      <c r="C2089" s="841" t="s">
        <v>841</v>
      </c>
      <c r="D2089" s="841" t="s">
        <v>775</v>
      </c>
      <c r="E2089" s="841">
        <v>47232</v>
      </c>
      <c r="F2089" s="841" t="s">
        <v>102</v>
      </c>
      <c r="G2089" s="841" t="s">
        <v>3382</v>
      </c>
      <c r="H2089" s="832" t="s">
        <v>3318</v>
      </c>
      <c r="I2089" s="841"/>
      <c r="J2089" s="841" t="s">
        <v>730</v>
      </c>
      <c r="K2089" s="841">
        <v>5</v>
      </c>
      <c r="L2089" s="841" t="s">
        <v>731</v>
      </c>
      <c r="M2089" s="841">
        <v>43600</v>
      </c>
      <c r="N2089" s="841" t="s">
        <v>843</v>
      </c>
      <c r="O2089" s="841">
        <v>149210</v>
      </c>
      <c r="P2089" s="841">
        <v>105610</v>
      </c>
      <c r="Q2089" s="841">
        <v>17610</v>
      </c>
      <c r="R2089" s="841">
        <v>22610</v>
      </c>
      <c r="S2089" s="841"/>
      <c r="T2089" s="841"/>
      <c r="U2089" s="841"/>
      <c r="V2089" s="841" t="s">
        <v>1003</v>
      </c>
      <c r="W2089" s="841">
        <v>2</v>
      </c>
      <c r="X2089" s="841"/>
    </row>
    <row r="2090" spans="1:24" ht="12.75" customHeight="1">
      <c r="A2090" s="841">
        <v>1912</v>
      </c>
      <c r="B2090" s="841">
        <v>2840</v>
      </c>
      <c r="C2090" s="841" t="s">
        <v>726</v>
      </c>
      <c r="D2090" s="841" t="s">
        <v>923</v>
      </c>
      <c r="E2090" s="841">
        <v>47236</v>
      </c>
      <c r="F2090" s="841" t="s">
        <v>102</v>
      </c>
      <c r="G2090" s="841" t="s">
        <v>3383</v>
      </c>
      <c r="H2090" s="832" t="s">
        <v>3384</v>
      </c>
      <c r="I2090" s="841"/>
      <c r="J2090" s="841" t="s">
        <v>730</v>
      </c>
      <c r="K2090" s="841">
        <v>2</v>
      </c>
      <c r="L2090" s="841" t="s">
        <v>731</v>
      </c>
      <c r="M2090" s="841">
        <v>43600</v>
      </c>
      <c r="N2090" s="841" t="s">
        <v>732</v>
      </c>
      <c r="O2090" s="841">
        <v>94980</v>
      </c>
      <c r="P2090" s="841">
        <v>51380</v>
      </c>
      <c r="Q2090" s="841">
        <v>9180</v>
      </c>
      <c r="R2090" s="841">
        <v>8350</v>
      </c>
      <c r="S2090" s="841"/>
      <c r="T2090" s="841"/>
      <c r="U2090" s="841"/>
      <c r="V2090" s="841" t="s">
        <v>1003</v>
      </c>
      <c r="W2090" s="841">
        <v>9</v>
      </c>
      <c r="X2090" s="841"/>
    </row>
    <row r="2091" spans="1:24" ht="12.75" customHeight="1">
      <c r="A2091" s="841">
        <v>1605</v>
      </c>
      <c r="B2091" s="841">
        <v>2813</v>
      </c>
      <c r="C2091" s="841" t="s">
        <v>766</v>
      </c>
      <c r="D2091" s="841" t="s">
        <v>767</v>
      </c>
      <c r="E2091" s="841">
        <v>47240</v>
      </c>
      <c r="F2091" s="841" t="s">
        <v>102</v>
      </c>
      <c r="G2091" s="841" t="s">
        <v>3385</v>
      </c>
      <c r="H2091" s="832" t="s">
        <v>3386</v>
      </c>
      <c r="I2091" s="841"/>
      <c r="J2091" s="841" t="s">
        <v>730</v>
      </c>
      <c r="K2091" s="841">
        <v>2</v>
      </c>
      <c r="L2091" s="841" t="s">
        <v>731</v>
      </c>
      <c r="M2091" s="841">
        <v>43600</v>
      </c>
      <c r="N2091" s="841" t="s">
        <v>769</v>
      </c>
      <c r="O2091" s="841">
        <v>101540</v>
      </c>
      <c r="P2091" s="841">
        <v>57940</v>
      </c>
      <c r="Q2091" s="841">
        <v>17610</v>
      </c>
      <c r="R2091" s="841">
        <v>17000</v>
      </c>
      <c r="S2091" s="841"/>
      <c r="T2091" s="841"/>
      <c r="U2091" s="841"/>
      <c r="V2091" s="841" t="s">
        <v>1003</v>
      </c>
      <c r="W2091" s="841">
        <v>3</v>
      </c>
      <c r="X2091" s="841"/>
    </row>
    <row r="2092" spans="1:24" ht="12.75" customHeight="1">
      <c r="A2092" s="841">
        <v>1912</v>
      </c>
      <c r="B2092" s="841">
        <v>2840</v>
      </c>
      <c r="C2092" s="841" t="s">
        <v>726</v>
      </c>
      <c r="D2092" s="841" t="s">
        <v>923</v>
      </c>
      <c r="E2092" s="841">
        <v>47247</v>
      </c>
      <c r="F2092" s="841" t="s">
        <v>102</v>
      </c>
      <c r="G2092" s="841" t="s">
        <v>3387</v>
      </c>
      <c r="H2092" s="832" t="s">
        <v>3388</v>
      </c>
      <c r="I2092" s="841"/>
      <c r="J2092" s="841" t="s">
        <v>730</v>
      </c>
      <c r="K2092" s="841">
        <v>1</v>
      </c>
      <c r="L2092" s="841" t="s">
        <v>731</v>
      </c>
      <c r="M2092" s="841">
        <v>43600</v>
      </c>
      <c r="N2092" s="841" t="s">
        <v>732</v>
      </c>
      <c r="O2092" s="841">
        <v>94980</v>
      </c>
      <c r="P2092" s="841">
        <v>51380</v>
      </c>
      <c r="Q2092" s="841">
        <v>9180</v>
      </c>
      <c r="R2092" s="841">
        <v>8350</v>
      </c>
      <c r="S2092" s="841"/>
      <c r="T2092" s="841"/>
      <c r="U2092" s="841"/>
      <c r="V2092" s="841" t="s">
        <v>1003</v>
      </c>
      <c r="W2092" s="841">
        <v>3</v>
      </c>
      <c r="X2092" s="841"/>
    </row>
    <row r="2093" spans="1:24" ht="12.75" customHeight="1">
      <c r="A2093" s="841">
        <v>1912</v>
      </c>
      <c r="B2093" s="841">
        <v>2840</v>
      </c>
      <c r="C2093" s="841" t="s">
        <v>726</v>
      </c>
      <c r="D2093" s="841" t="s">
        <v>923</v>
      </c>
      <c r="E2093" s="841">
        <v>47248</v>
      </c>
      <c r="F2093" s="841" t="s">
        <v>102</v>
      </c>
      <c r="G2093" s="841" t="s">
        <v>3389</v>
      </c>
      <c r="H2093" s="832" t="s">
        <v>3388</v>
      </c>
      <c r="I2093" s="841"/>
      <c r="J2093" s="841" t="s">
        <v>730</v>
      </c>
      <c r="K2093" s="841">
        <v>2</v>
      </c>
      <c r="L2093" s="841" t="s">
        <v>731</v>
      </c>
      <c r="M2093" s="841">
        <v>43600</v>
      </c>
      <c r="N2093" s="841" t="s">
        <v>732</v>
      </c>
      <c r="O2093" s="841">
        <v>94980</v>
      </c>
      <c r="P2093" s="841">
        <v>51380</v>
      </c>
      <c r="Q2093" s="841">
        <v>9180</v>
      </c>
      <c r="R2093" s="841">
        <v>8350</v>
      </c>
      <c r="S2093" s="841"/>
      <c r="T2093" s="841"/>
      <c r="U2093" s="841"/>
      <c r="V2093" s="841" t="s">
        <v>1003</v>
      </c>
      <c r="W2093" s="841">
        <v>3</v>
      </c>
      <c r="X2093" s="841"/>
    </row>
    <row r="2094" spans="1:24" ht="12.75" customHeight="1">
      <c r="A2094" s="841">
        <v>1912</v>
      </c>
      <c r="B2094" s="841">
        <v>2840</v>
      </c>
      <c r="C2094" s="841" t="s">
        <v>726</v>
      </c>
      <c r="D2094" s="841" t="s">
        <v>923</v>
      </c>
      <c r="E2094" s="841">
        <v>47249</v>
      </c>
      <c r="F2094" s="841" t="s">
        <v>102</v>
      </c>
      <c r="G2094" s="841" t="s">
        <v>3390</v>
      </c>
      <c r="H2094" s="832" t="s">
        <v>3388</v>
      </c>
      <c r="I2094" s="841"/>
      <c r="J2094" s="841" t="s">
        <v>730</v>
      </c>
      <c r="K2094" s="841">
        <v>2</v>
      </c>
      <c r="L2094" s="841" t="s">
        <v>731</v>
      </c>
      <c r="M2094" s="841">
        <v>43600</v>
      </c>
      <c r="N2094" s="841" t="s">
        <v>732</v>
      </c>
      <c r="O2094" s="841">
        <v>94980</v>
      </c>
      <c r="P2094" s="841">
        <v>51380</v>
      </c>
      <c r="Q2094" s="841">
        <v>9180</v>
      </c>
      <c r="R2094" s="841">
        <v>8350</v>
      </c>
      <c r="S2094" s="841"/>
      <c r="T2094" s="841"/>
      <c r="U2094" s="841"/>
      <c r="V2094" s="841" t="s">
        <v>1003</v>
      </c>
      <c r="W2094" s="841">
        <v>3</v>
      </c>
      <c r="X2094" s="841"/>
    </row>
    <row r="2095" spans="1:24" ht="12.75" customHeight="1">
      <c r="A2095" s="841">
        <v>1912</v>
      </c>
      <c r="B2095" s="841">
        <v>2840</v>
      </c>
      <c r="C2095" s="841" t="s">
        <v>726</v>
      </c>
      <c r="D2095" s="841" t="s">
        <v>923</v>
      </c>
      <c r="E2095" s="841">
        <v>47250</v>
      </c>
      <c r="F2095" s="841" t="s">
        <v>102</v>
      </c>
      <c r="G2095" s="841" t="s">
        <v>3391</v>
      </c>
      <c r="H2095" s="832" t="s">
        <v>3388</v>
      </c>
      <c r="I2095" s="841"/>
      <c r="J2095" s="841" t="s">
        <v>730</v>
      </c>
      <c r="K2095" s="841">
        <v>2</v>
      </c>
      <c r="L2095" s="841" t="s">
        <v>731</v>
      </c>
      <c r="M2095" s="841">
        <v>43600</v>
      </c>
      <c r="N2095" s="841" t="s">
        <v>732</v>
      </c>
      <c r="O2095" s="841">
        <v>94980</v>
      </c>
      <c r="P2095" s="841">
        <v>51380</v>
      </c>
      <c r="Q2095" s="841">
        <v>9180</v>
      </c>
      <c r="R2095" s="841">
        <v>8350</v>
      </c>
      <c r="S2095" s="841"/>
      <c r="T2095" s="841"/>
      <c r="U2095" s="841"/>
      <c r="V2095" s="841" t="s">
        <v>1003</v>
      </c>
      <c r="W2095" s="841">
        <v>3</v>
      </c>
      <c r="X2095" s="841"/>
    </row>
    <row r="2096" spans="1:24" ht="12.75" customHeight="1">
      <c r="A2096" s="841">
        <v>1912</v>
      </c>
      <c r="B2096" s="841">
        <v>2840</v>
      </c>
      <c r="C2096" s="841" t="s">
        <v>726</v>
      </c>
      <c r="D2096" s="841" t="s">
        <v>923</v>
      </c>
      <c r="E2096" s="841">
        <v>47252</v>
      </c>
      <c r="F2096" s="841" t="s">
        <v>102</v>
      </c>
      <c r="G2096" s="841" t="s">
        <v>3392</v>
      </c>
      <c r="H2096" s="832" t="s">
        <v>3388</v>
      </c>
      <c r="I2096" s="841"/>
      <c r="J2096" s="841" t="s">
        <v>730</v>
      </c>
      <c r="K2096" s="841">
        <v>2</v>
      </c>
      <c r="L2096" s="841" t="s">
        <v>731</v>
      </c>
      <c r="M2096" s="841">
        <v>43600</v>
      </c>
      <c r="N2096" s="841" t="s">
        <v>732</v>
      </c>
      <c r="O2096" s="841">
        <v>94980</v>
      </c>
      <c r="P2096" s="841">
        <v>51380</v>
      </c>
      <c r="Q2096" s="841">
        <v>9180</v>
      </c>
      <c r="R2096" s="841">
        <v>8350</v>
      </c>
      <c r="S2096" s="841"/>
      <c r="T2096" s="841"/>
      <c r="U2096" s="841"/>
      <c r="V2096" s="841" t="s">
        <v>1003</v>
      </c>
      <c r="W2096" s="841">
        <v>4</v>
      </c>
      <c r="X2096" s="841"/>
    </row>
    <row r="2097" spans="1:24" ht="12.75" customHeight="1">
      <c r="A2097" s="841">
        <v>1912</v>
      </c>
      <c r="B2097" s="841">
        <v>2840</v>
      </c>
      <c r="C2097" s="841" t="s">
        <v>726</v>
      </c>
      <c r="D2097" s="841" t="s">
        <v>923</v>
      </c>
      <c r="E2097" s="841">
        <v>47253</v>
      </c>
      <c r="F2097" s="841" t="s">
        <v>102</v>
      </c>
      <c r="G2097" s="841" t="s">
        <v>3393</v>
      </c>
      <c r="H2097" s="832" t="s">
        <v>3388</v>
      </c>
      <c r="I2097" s="841"/>
      <c r="J2097" s="841" t="s">
        <v>730</v>
      </c>
      <c r="K2097" s="841">
        <v>1</v>
      </c>
      <c r="L2097" s="841" t="s">
        <v>731</v>
      </c>
      <c r="M2097" s="841">
        <v>43600</v>
      </c>
      <c r="N2097" s="841" t="s">
        <v>732</v>
      </c>
      <c r="O2097" s="841">
        <v>94980</v>
      </c>
      <c r="P2097" s="841">
        <v>51380</v>
      </c>
      <c r="Q2097" s="841">
        <v>9180</v>
      </c>
      <c r="R2097" s="841">
        <v>8350</v>
      </c>
      <c r="S2097" s="841"/>
      <c r="T2097" s="841"/>
      <c r="U2097" s="841"/>
      <c r="V2097" s="841" t="s">
        <v>1003</v>
      </c>
      <c r="W2097" s="841">
        <v>3</v>
      </c>
      <c r="X2097" s="841"/>
    </row>
    <row r="2098" spans="1:24" ht="12.75" customHeight="1">
      <c r="A2098" s="841">
        <v>1570</v>
      </c>
      <c r="B2098" s="841">
        <v>2801</v>
      </c>
      <c r="C2098" s="841" t="s">
        <v>1271</v>
      </c>
      <c r="D2098" s="841" t="s">
        <v>1112</v>
      </c>
      <c r="E2098" s="841">
        <v>47254</v>
      </c>
      <c r="F2098" s="841" t="s">
        <v>102</v>
      </c>
      <c r="G2098" s="841" t="s">
        <v>3394</v>
      </c>
      <c r="H2098" s="832" t="s">
        <v>3395</v>
      </c>
      <c r="I2098" s="841"/>
      <c r="J2098" s="841" t="s">
        <v>730</v>
      </c>
      <c r="K2098" s="841">
        <v>5</v>
      </c>
      <c r="L2098" s="841" t="s">
        <v>731</v>
      </c>
      <c r="M2098" s="841">
        <v>43600</v>
      </c>
      <c r="N2098" s="841" t="s">
        <v>817</v>
      </c>
      <c r="O2098" s="841">
        <v>164010</v>
      </c>
      <c r="P2098" s="841">
        <v>120410</v>
      </c>
      <c r="Q2098" s="841">
        <v>17610</v>
      </c>
      <c r="R2098" s="841">
        <v>22610</v>
      </c>
      <c r="S2098" s="841"/>
      <c r="T2098" s="841"/>
      <c r="U2098" s="841"/>
      <c r="V2098" s="841" t="s">
        <v>1003</v>
      </c>
      <c r="W2098" s="841">
        <v>1</v>
      </c>
      <c r="X2098" s="841"/>
    </row>
    <row r="2099" spans="1:24" ht="12.75" customHeight="1">
      <c r="A2099" s="841">
        <v>2004</v>
      </c>
      <c r="B2099" s="841">
        <v>2840</v>
      </c>
      <c r="C2099" s="841" t="s">
        <v>726</v>
      </c>
      <c r="D2099" s="841" t="s">
        <v>919</v>
      </c>
      <c r="E2099" s="841">
        <v>47257</v>
      </c>
      <c r="F2099" s="841" t="s">
        <v>102</v>
      </c>
      <c r="G2099" s="841" t="s">
        <v>3396</v>
      </c>
      <c r="H2099" s="832" t="s">
        <v>3386</v>
      </c>
      <c r="I2099" s="841"/>
      <c r="J2099" s="841" t="s">
        <v>730</v>
      </c>
      <c r="K2099" s="841">
        <v>3</v>
      </c>
      <c r="L2099" s="841" t="s">
        <v>1077</v>
      </c>
      <c r="M2099" s="841">
        <v>0</v>
      </c>
      <c r="N2099" s="841" t="s">
        <v>732</v>
      </c>
      <c r="O2099" s="841">
        <v>94980</v>
      </c>
      <c r="P2099" s="841">
        <v>94980</v>
      </c>
      <c r="Q2099" s="841">
        <v>17610</v>
      </c>
      <c r="R2099" s="841">
        <v>22610</v>
      </c>
      <c r="S2099" s="841"/>
      <c r="T2099" s="841"/>
      <c r="U2099" s="841"/>
      <c r="V2099" s="841" t="s">
        <v>1003</v>
      </c>
      <c r="W2099" s="841">
        <v>5</v>
      </c>
      <c r="X2099" s="841"/>
    </row>
    <row r="2100" spans="1:24" ht="12.75" customHeight="1">
      <c r="A2100" s="841">
        <v>2004</v>
      </c>
      <c r="B2100" s="841">
        <v>2840</v>
      </c>
      <c r="C2100" s="841" t="s">
        <v>726</v>
      </c>
      <c r="D2100" s="841" t="s">
        <v>919</v>
      </c>
      <c r="E2100" s="841">
        <v>47259</v>
      </c>
      <c r="F2100" s="841" t="s">
        <v>102</v>
      </c>
      <c r="G2100" s="841" t="s">
        <v>3397</v>
      </c>
      <c r="H2100" s="832" t="s">
        <v>3398</v>
      </c>
      <c r="I2100" s="841"/>
      <c r="J2100" s="841" t="s">
        <v>730</v>
      </c>
      <c r="K2100" s="841">
        <v>5</v>
      </c>
      <c r="L2100" s="841" t="s">
        <v>1077</v>
      </c>
      <c r="M2100" s="841">
        <v>0</v>
      </c>
      <c r="N2100" s="841" t="s">
        <v>732</v>
      </c>
      <c r="O2100" s="841">
        <v>94980</v>
      </c>
      <c r="P2100" s="841">
        <v>94980</v>
      </c>
      <c r="Q2100" s="841">
        <v>17610</v>
      </c>
      <c r="R2100" s="841">
        <v>22610</v>
      </c>
      <c r="S2100" s="841"/>
      <c r="T2100" s="841"/>
      <c r="U2100" s="841"/>
      <c r="V2100" s="841" t="s">
        <v>1003</v>
      </c>
      <c r="W2100" s="841">
        <v>5</v>
      </c>
      <c r="X2100" s="841"/>
    </row>
    <row r="2101" spans="1:24" ht="12.75" customHeight="1">
      <c r="A2101" s="841">
        <v>2004</v>
      </c>
      <c r="B2101" s="841">
        <v>2840</v>
      </c>
      <c r="C2101" s="841" t="s">
        <v>726</v>
      </c>
      <c r="D2101" s="841" t="s">
        <v>919</v>
      </c>
      <c r="E2101" s="841">
        <v>47261</v>
      </c>
      <c r="F2101" s="841" t="s">
        <v>102</v>
      </c>
      <c r="G2101" s="841" t="s">
        <v>3399</v>
      </c>
      <c r="H2101" s="832" t="s">
        <v>3386</v>
      </c>
      <c r="I2101" s="841"/>
      <c r="J2101" s="841" t="s">
        <v>730</v>
      </c>
      <c r="K2101" s="841">
        <v>3</v>
      </c>
      <c r="L2101" s="841" t="s">
        <v>1077</v>
      </c>
      <c r="M2101" s="841">
        <v>0</v>
      </c>
      <c r="N2101" s="841" t="s">
        <v>732</v>
      </c>
      <c r="O2101" s="841">
        <v>94980</v>
      </c>
      <c r="P2101" s="841">
        <v>94980</v>
      </c>
      <c r="Q2101" s="841">
        <v>17610</v>
      </c>
      <c r="R2101" s="841">
        <v>22610</v>
      </c>
      <c r="S2101" s="841"/>
      <c r="T2101" s="841"/>
      <c r="U2101" s="841"/>
      <c r="V2101" s="841" t="s">
        <v>1003</v>
      </c>
      <c r="W2101" s="841">
        <v>3</v>
      </c>
      <c r="X2101" s="841"/>
    </row>
    <row r="2102" spans="1:24" ht="12.75" customHeight="1">
      <c r="A2102" s="841">
        <v>2004</v>
      </c>
      <c r="B2102" s="841">
        <v>2840</v>
      </c>
      <c r="C2102" s="841" t="s">
        <v>726</v>
      </c>
      <c r="D2102" s="841" t="s">
        <v>919</v>
      </c>
      <c r="E2102" s="841">
        <v>47262</v>
      </c>
      <c r="F2102" s="841" t="s">
        <v>102</v>
      </c>
      <c r="G2102" s="841" t="s">
        <v>3400</v>
      </c>
      <c r="H2102" s="832" t="s">
        <v>3252</v>
      </c>
      <c r="I2102" s="841"/>
      <c r="J2102" s="841" t="s">
        <v>730</v>
      </c>
      <c r="K2102" s="841">
        <v>3</v>
      </c>
      <c r="L2102" s="841" t="s">
        <v>1077</v>
      </c>
      <c r="M2102" s="841">
        <v>0</v>
      </c>
      <c r="N2102" s="841" t="s">
        <v>732</v>
      </c>
      <c r="O2102" s="841">
        <v>94980</v>
      </c>
      <c r="P2102" s="841">
        <v>94980</v>
      </c>
      <c r="Q2102" s="841">
        <v>17610</v>
      </c>
      <c r="R2102" s="841">
        <v>22610</v>
      </c>
      <c r="S2102" s="841"/>
      <c r="T2102" s="841"/>
      <c r="U2102" s="841"/>
      <c r="V2102" s="841" t="s">
        <v>1003</v>
      </c>
      <c r="W2102" s="841">
        <v>2</v>
      </c>
      <c r="X2102" s="841"/>
    </row>
    <row r="2103" spans="1:24" ht="12.75" customHeight="1">
      <c r="A2103" s="841">
        <v>2004</v>
      </c>
      <c r="B2103" s="841">
        <v>2840</v>
      </c>
      <c r="C2103" s="841" t="s">
        <v>726</v>
      </c>
      <c r="D2103" s="841" t="s">
        <v>919</v>
      </c>
      <c r="E2103" s="841">
        <v>47263</v>
      </c>
      <c r="F2103" s="841" t="s">
        <v>102</v>
      </c>
      <c r="G2103" s="841" t="s">
        <v>3401</v>
      </c>
      <c r="H2103" s="832" t="s">
        <v>3252</v>
      </c>
      <c r="I2103" s="841"/>
      <c r="J2103" s="841" t="s">
        <v>730</v>
      </c>
      <c r="K2103" s="841">
        <v>5</v>
      </c>
      <c r="L2103" s="841" t="s">
        <v>1077</v>
      </c>
      <c r="M2103" s="841">
        <v>0</v>
      </c>
      <c r="N2103" s="841" t="s">
        <v>732</v>
      </c>
      <c r="O2103" s="841">
        <v>94980</v>
      </c>
      <c r="P2103" s="841">
        <v>94980</v>
      </c>
      <c r="Q2103" s="841">
        <v>17610</v>
      </c>
      <c r="R2103" s="841">
        <v>22610</v>
      </c>
      <c r="S2103" s="841"/>
      <c r="T2103" s="841"/>
      <c r="U2103" s="841"/>
      <c r="V2103" s="841" t="s">
        <v>1003</v>
      </c>
      <c r="W2103" s="841">
        <v>3</v>
      </c>
      <c r="X2103" s="841"/>
    </row>
    <row r="2104" spans="1:24" ht="12.75" customHeight="1">
      <c r="A2104" s="841">
        <v>2004</v>
      </c>
      <c r="B2104" s="841">
        <v>2840</v>
      </c>
      <c r="C2104" s="841" t="s">
        <v>726</v>
      </c>
      <c r="D2104" s="841" t="s">
        <v>919</v>
      </c>
      <c r="E2104" s="841">
        <v>47266</v>
      </c>
      <c r="F2104" s="841" t="s">
        <v>102</v>
      </c>
      <c r="G2104" s="841" t="s">
        <v>3402</v>
      </c>
      <c r="H2104" s="832" t="s">
        <v>3403</v>
      </c>
      <c r="I2104" s="841"/>
      <c r="J2104" s="841" t="s">
        <v>730</v>
      </c>
      <c r="K2104" s="841">
        <v>3</v>
      </c>
      <c r="L2104" s="841" t="s">
        <v>1077</v>
      </c>
      <c r="M2104" s="841">
        <v>0</v>
      </c>
      <c r="N2104" s="841" t="s">
        <v>732</v>
      </c>
      <c r="O2104" s="841">
        <v>94980</v>
      </c>
      <c r="P2104" s="841">
        <v>94980</v>
      </c>
      <c r="Q2104" s="841">
        <v>17610</v>
      </c>
      <c r="R2104" s="841">
        <v>22610</v>
      </c>
      <c r="S2104" s="841"/>
      <c r="T2104" s="841"/>
      <c r="U2104" s="841"/>
      <c r="V2104" s="841" t="s">
        <v>1003</v>
      </c>
      <c r="W2104" s="841">
        <v>3</v>
      </c>
      <c r="X2104" s="841"/>
    </row>
    <row r="2105" spans="1:24" ht="12.75" customHeight="1">
      <c r="A2105" s="841">
        <v>1525</v>
      </c>
      <c r="B2105" s="841">
        <v>2844</v>
      </c>
      <c r="C2105" s="841" t="s">
        <v>2356</v>
      </c>
      <c r="D2105" s="841" t="s">
        <v>923</v>
      </c>
      <c r="E2105" s="841">
        <v>47268</v>
      </c>
      <c r="F2105" s="841" t="s">
        <v>102</v>
      </c>
      <c r="G2105" s="841" t="s">
        <v>3404</v>
      </c>
      <c r="H2105" s="832" t="s">
        <v>3405</v>
      </c>
      <c r="I2105" s="841"/>
      <c r="J2105" s="841" t="s">
        <v>730</v>
      </c>
      <c r="K2105" s="841">
        <v>1</v>
      </c>
      <c r="L2105" s="841" t="s">
        <v>731</v>
      </c>
      <c r="M2105" s="841">
        <v>43600</v>
      </c>
      <c r="N2105" s="841" t="s">
        <v>769</v>
      </c>
      <c r="O2105" s="841">
        <v>101540</v>
      </c>
      <c r="P2105" s="841">
        <v>57940</v>
      </c>
      <c r="Q2105" s="841">
        <v>17610</v>
      </c>
      <c r="R2105" s="841">
        <v>29240</v>
      </c>
      <c r="S2105" s="841"/>
      <c r="T2105" s="841"/>
      <c r="U2105" s="841"/>
      <c r="V2105" s="841" t="s">
        <v>1003</v>
      </c>
      <c r="W2105" s="841">
        <v>2</v>
      </c>
      <c r="X2105" s="841"/>
    </row>
    <row r="2106" spans="1:24" ht="12.75" customHeight="1">
      <c r="A2106" s="841">
        <v>1525</v>
      </c>
      <c r="B2106" s="841">
        <v>2844</v>
      </c>
      <c r="C2106" s="841" t="s">
        <v>2356</v>
      </c>
      <c r="D2106" s="841" t="s">
        <v>923</v>
      </c>
      <c r="E2106" s="841">
        <v>47269</v>
      </c>
      <c r="F2106" s="841" t="s">
        <v>102</v>
      </c>
      <c r="G2106" s="841" t="s">
        <v>3406</v>
      </c>
      <c r="H2106" s="832" t="s">
        <v>3405</v>
      </c>
      <c r="I2106" s="841"/>
      <c r="J2106" s="841" t="s">
        <v>730</v>
      </c>
      <c r="K2106" s="841">
        <v>2</v>
      </c>
      <c r="L2106" s="841" t="s">
        <v>731</v>
      </c>
      <c r="M2106" s="841">
        <v>43600</v>
      </c>
      <c r="N2106" s="841" t="s">
        <v>769</v>
      </c>
      <c r="O2106" s="841">
        <v>101540</v>
      </c>
      <c r="P2106" s="841">
        <v>57940</v>
      </c>
      <c r="Q2106" s="841">
        <v>17610</v>
      </c>
      <c r="R2106" s="841">
        <v>29240</v>
      </c>
      <c r="S2106" s="841"/>
      <c r="T2106" s="841"/>
      <c r="U2106" s="841"/>
      <c r="V2106" s="841" t="s">
        <v>1003</v>
      </c>
      <c r="W2106" s="841">
        <v>2</v>
      </c>
      <c r="X2106" s="841"/>
    </row>
    <row r="2107" spans="1:24" ht="12.75" customHeight="1">
      <c r="A2107" s="841">
        <v>1034</v>
      </c>
      <c r="B2107" s="841">
        <v>2824</v>
      </c>
      <c r="C2107" s="841" t="s">
        <v>1097</v>
      </c>
      <c r="D2107" s="841" t="s">
        <v>946</v>
      </c>
      <c r="E2107" s="841">
        <v>47271</v>
      </c>
      <c r="F2107" s="841" t="s">
        <v>102</v>
      </c>
      <c r="G2107" s="841" t="s">
        <v>3407</v>
      </c>
      <c r="H2107" s="832" t="s">
        <v>3408</v>
      </c>
      <c r="I2107" s="841"/>
      <c r="J2107" s="841" t="s">
        <v>730</v>
      </c>
      <c r="K2107" s="841">
        <v>3</v>
      </c>
      <c r="L2107" s="841" t="s">
        <v>731</v>
      </c>
      <c r="M2107" s="841">
        <v>43600</v>
      </c>
      <c r="N2107" s="841" t="s">
        <v>817</v>
      </c>
      <c r="O2107" s="841">
        <v>164010</v>
      </c>
      <c r="P2107" s="841">
        <v>120410</v>
      </c>
      <c r="Q2107" s="841">
        <v>17610</v>
      </c>
      <c r="R2107" s="841">
        <v>22610</v>
      </c>
      <c r="S2107" s="841"/>
      <c r="T2107" s="841"/>
      <c r="U2107" s="841"/>
      <c r="V2107" s="841" t="s">
        <v>1003</v>
      </c>
      <c r="W2107" s="841">
        <v>2</v>
      </c>
      <c r="X2107" s="841"/>
    </row>
    <row r="2108" spans="1:24" ht="12.75" customHeight="1">
      <c r="A2108" s="841">
        <v>1350</v>
      </c>
      <c r="B2108" s="841">
        <v>2803</v>
      </c>
      <c r="C2108" s="841" t="s">
        <v>945</v>
      </c>
      <c r="D2108" s="841" t="s">
        <v>946</v>
      </c>
      <c r="E2108" s="841">
        <v>47276</v>
      </c>
      <c r="F2108" s="841" t="s">
        <v>102</v>
      </c>
      <c r="G2108" s="841" t="s">
        <v>3409</v>
      </c>
      <c r="H2108" s="832" t="s">
        <v>3410</v>
      </c>
      <c r="I2108" s="841"/>
      <c r="J2108" s="841" t="s">
        <v>730</v>
      </c>
      <c r="K2108" s="841">
        <v>3</v>
      </c>
      <c r="L2108" s="841" t="s">
        <v>731</v>
      </c>
      <c r="M2108" s="841">
        <v>43600</v>
      </c>
      <c r="N2108" s="841" t="s">
        <v>742</v>
      </c>
      <c r="O2108" s="841">
        <v>122380</v>
      </c>
      <c r="P2108" s="841">
        <v>78780</v>
      </c>
      <c r="Q2108" s="841">
        <v>17610</v>
      </c>
      <c r="R2108" s="841">
        <v>17000</v>
      </c>
      <c r="S2108" s="841"/>
      <c r="T2108" s="841"/>
      <c r="U2108" s="841"/>
      <c r="V2108" s="841" t="s">
        <v>1003</v>
      </c>
      <c r="W2108" s="841">
        <v>2</v>
      </c>
      <c r="X2108" s="841"/>
    </row>
    <row r="2109" spans="1:24" ht="12.75" customHeight="1">
      <c r="A2109" s="841">
        <v>1190</v>
      </c>
      <c r="B2109" s="841">
        <v>2840</v>
      </c>
      <c r="C2109" s="841" t="s">
        <v>726</v>
      </c>
      <c r="D2109" s="841" t="s">
        <v>775</v>
      </c>
      <c r="E2109" s="841">
        <v>47280</v>
      </c>
      <c r="F2109" s="841" t="s">
        <v>102</v>
      </c>
      <c r="G2109" s="841" t="s">
        <v>3411</v>
      </c>
      <c r="H2109" s="832" t="s">
        <v>3412</v>
      </c>
      <c r="I2109" s="841"/>
      <c r="J2109" s="841" t="s">
        <v>730</v>
      </c>
      <c r="K2109" s="841">
        <v>2</v>
      </c>
      <c r="L2109" s="841" t="s">
        <v>731</v>
      </c>
      <c r="M2109" s="841">
        <v>43600</v>
      </c>
      <c r="N2109" s="841" t="s">
        <v>732</v>
      </c>
      <c r="O2109" s="841">
        <v>94980</v>
      </c>
      <c r="P2109" s="841">
        <v>51380</v>
      </c>
      <c r="Q2109" s="841">
        <v>17610</v>
      </c>
      <c r="R2109" s="841">
        <v>22610</v>
      </c>
      <c r="S2109" s="841"/>
      <c r="T2109" s="841"/>
      <c r="U2109" s="841"/>
      <c r="V2109" s="841" t="s">
        <v>1003</v>
      </c>
      <c r="W2109" s="841">
        <v>3</v>
      </c>
      <c r="X2109" s="841"/>
    </row>
    <row r="2110" spans="1:24" ht="12.75" customHeight="1">
      <c r="A2110" s="841">
        <v>1255</v>
      </c>
      <c r="B2110" s="841">
        <v>2817</v>
      </c>
      <c r="C2110" s="841" t="s">
        <v>1316</v>
      </c>
      <c r="D2110" s="841" t="s">
        <v>1112</v>
      </c>
      <c r="E2110" s="841">
        <v>47282</v>
      </c>
      <c r="F2110" s="841" t="s">
        <v>102</v>
      </c>
      <c r="G2110" s="841" t="s">
        <v>3413</v>
      </c>
      <c r="H2110" s="832" t="s">
        <v>3414</v>
      </c>
      <c r="I2110" s="841"/>
      <c r="J2110" s="841" t="s">
        <v>730</v>
      </c>
      <c r="K2110" s="841">
        <v>3</v>
      </c>
      <c r="L2110" s="841" t="s">
        <v>731</v>
      </c>
      <c r="M2110" s="841">
        <v>43600</v>
      </c>
      <c r="N2110" s="841" t="s">
        <v>1029</v>
      </c>
      <c r="O2110" s="841">
        <v>135650</v>
      </c>
      <c r="P2110" s="841">
        <v>92050</v>
      </c>
      <c r="Q2110" s="841">
        <v>17610</v>
      </c>
      <c r="R2110" s="841">
        <v>22610</v>
      </c>
      <c r="S2110" s="841"/>
      <c r="T2110" s="841"/>
      <c r="U2110" s="841"/>
      <c r="V2110" s="841" t="s">
        <v>1003</v>
      </c>
      <c r="W2110" s="841">
        <v>1</v>
      </c>
      <c r="X2110" s="841"/>
    </row>
    <row r="2111" spans="1:24" ht="12.75" customHeight="1">
      <c r="A2111" s="841">
        <v>1110</v>
      </c>
      <c r="B2111" s="841">
        <v>2836</v>
      </c>
      <c r="C2111" s="841" t="s">
        <v>1030</v>
      </c>
      <c r="D2111" s="841" t="s">
        <v>1031</v>
      </c>
      <c r="E2111" s="841">
        <v>47286</v>
      </c>
      <c r="F2111" s="841" t="s">
        <v>102</v>
      </c>
      <c r="G2111" s="841" t="s">
        <v>3415</v>
      </c>
      <c r="H2111" s="832" t="s">
        <v>3335</v>
      </c>
      <c r="I2111" s="841"/>
      <c r="J2111" s="841" t="s">
        <v>730</v>
      </c>
      <c r="K2111" s="841">
        <v>5</v>
      </c>
      <c r="L2111" s="841" t="s">
        <v>731</v>
      </c>
      <c r="M2111" s="841">
        <v>43600</v>
      </c>
      <c r="N2111" s="841" t="s">
        <v>1034</v>
      </c>
      <c r="O2111" s="841">
        <v>210090</v>
      </c>
      <c r="P2111" s="841">
        <v>166490</v>
      </c>
      <c r="Q2111" s="841">
        <v>17610</v>
      </c>
      <c r="R2111" s="841">
        <v>22610</v>
      </c>
      <c r="S2111" s="841"/>
      <c r="T2111" s="841"/>
      <c r="U2111" s="841"/>
      <c r="V2111" s="841" t="s">
        <v>1003</v>
      </c>
      <c r="W2111" s="841">
        <v>2</v>
      </c>
      <c r="X2111" s="841"/>
    </row>
    <row r="2112" spans="1:24" ht="12.75" customHeight="1">
      <c r="A2112" s="841">
        <v>1335</v>
      </c>
      <c r="B2112" s="841">
        <v>2832</v>
      </c>
      <c r="C2112" s="841" t="s">
        <v>1017</v>
      </c>
      <c r="D2112" s="841" t="s">
        <v>775</v>
      </c>
      <c r="E2112" s="841">
        <v>47290</v>
      </c>
      <c r="F2112" s="841" t="s">
        <v>102</v>
      </c>
      <c r="G2112" s="841" t="s">
        <v>3416</v>
      </c>
      <c r="H2112" s="832" t="s">
        <v>3417</v>
      </c>
      <c r="I2112" s="841"/>
      <c r="J2112" s="841" t="s">
        <v>730</v>
      </c>
      <c r="K2112" s="841">
        <v>3</v>
      </c>
      <c r="L2112" s="841" t="s">
        <v>731</v>
      </c>
      <c r="M2112" s="841">
        <v>43600</v>
      </c>
      <c r="N2112" s="841" t="s">
        <v>769</v>
      </c>
      <c r="O2112" s="841">
        <v>101540</v>
      </c>
      <c r="P2112" s="841">
        <v>57940</v>
      </c>
      <c r="Q2112" s="841">
        <v>17610</v>
      </c>
      <c r="R2112" s="841">
        <v>22610</v>
      </c>
      <c r="S2112" s="841"/>
      <c r="T2112" s="841"/>
      <c r="U2112" s="841"/>
      <c r="V2112" s="841" t="s">
        <v>1003</v>
      </c>
      <c r="W2112" s="841">
        <v>1</v>
      </c>
      <c r="X2112" s="841"/>
    </row>
    <row r="2113" spans="1:24" ht="12.75" customHeight="1">
      <c r="A2113" s="841">
        <v>1335</v>
      </c>
      <c r="B2113" s="841">
        <v>2832</v>
      </c>
      <c r="C2113" s="841" t="s">
        <v>1017</v>
      </c>
      <c r="D2113" s="841" t="s">
        <v>775</v>
      </c>
      <c r="E2113" s="841">
        <v>47291</v>
      </c>
      <c r="F2113" s="841" t="s">
        <v>102</v>
      </c>
      <c r="G2113" s="841" t="s">
        <v>3418</v>
      </c>
      <c r="H2113" s="832" t="s">
        <v>3419</v>
      </c>
      <c r="I2113" s="841"/>
      <c r="J2113" s="841" t="s">
        <v>730</v>
      </c>
      <c r="K2113" s="841">
        <v>3</v>
      </c>
      <c r="L2113" s="841" t="s">
        <v>731</v>
      </c>
      <c r="M2113" s="841">
        <v>43600</v>
      </c>
      <c r="N2113" s="841" t="s">
        <v>769</v>
      </c>
      <c r="O2113" s="841">
        <v>101540</v>
      </c>
      <c r="P2113" s="841">
        <v>57940</v>
      </c>
      <c r="Q2113" s="841">
        <v>17610</v>
      </c>
      <c r="R2113" s="841">
        <v>22610</v>
      </c>
      <c r="S2113" s="841"/>
      <c r="T2113" s="841"/>
      <c r="U2113" s="841"/>
      <c r="V2113" s="841" t="s">
        <v>1003</v>
      </c>
      <c r="W2113" s="841">
        <v>1</v>
      </c>
      <c r="X2113" s="841"/>
    </row>
    <row r="2114" spans="1:24" ht="12.75" customHeight="1">
      <c r="A2114" s="841">
        <v>1011</v>
      </c>
      <c r="B2114" s="841">
        <v>2833</v>
      </c>
      <c r="C2114" s="841" t="s">
        <v>1466</v>
      </c>
      <c r="D2114" s="841" t="s">
        <v>946</v>
      </c>
      <c r="E2114" s="841">
        <v>47292</v>
      </c>
      <c r="F2114" s="841" t="s">
        <v>102</v>
      </c>
      <c r="G2114" s="841" t="s">
        <v>3420</v>
      </c>
      <c r="H2114" s="832" t="s">
        <v>3421</v>
      </c>
      <c r="I2114" s="841"/>
      <c r="J2114" s="841" t="s">
        <v>730</v>
      </c>
      <c r="K2114" s="841">
        <v>5</v>
      </c>
      <c r="L2114" s="841" t="s">
        <v>731</v>
      </c>
      <c r="M2114" s="841">
        <v>43600</v>
      </c>
      <c r="N2114" s="841" t="s">
        <v>843</v>
      </c>
      <c r="O2114" s="841">
        <v>149210</v>
      </c>
      <c r="P2114" s="841">
        <v>105610</v>
      </c>
      <c r="Q2114" s="841">
        <v>17610</v>
      </c>
      <c r="R2114" s="841">
        <v>22610</v>
      </c>
      <c r="S2114" s="841"/>
      <c r="T2114" s="841"/>
      <c r="U2114" s="841"/>
      <c r="V2114" s="841" t="s">
        <v>1003</v>
      </c>
      <c r="W2114" s="841">
        <v>2</v>
      </c>
      <c r="X2114" s="841"/>
    </row>
    <row r="2115" spans="1:24" ht="12.75" customHeight="1">
      <c r="A2115" s="841">
        <v>3274</v>
      </c>
      <c r="B2115" s="841">
        <v>2840</v>
      </c>
      <c r="C2115" s="841" t="s">
        <v>726</v>
      </c>
      <c r="D2115" s="841" t="s">
        <v>923</v>
      </c>
      <c r="E2115" s="841">
        <v>47293</v>
      </c>
      <c r="F2115" s="841" t="s">
        <v>102</v>
      </c>
      <c r="G2115" s="841" t="s">
        <v>3422</v>
      </c>
      <c r="H2115" s="832" t="s">
        <v>3423</v>
      </c>
      <c r="I2115" s="841"/>
      <c r="J2115" s="841" t="s">
        <v>730</v>
      </c>
      <c r="K2115" s="841">
        <v>2</v>
      </c>
      <c r="L2115" s="841" t="s">
        <v>1168</v>
      </c>
      <c r="M2115" s="841">
        <v>43600</v>
      </c>
      <c r="N2115" s="841" t="s">
        <v>732</v>
      </c>
      <c r="O2115" s="841">
        <v>94980</v>
      </c>
      <c r="P2115" s="841">
        <v>51380</v>
      </c>
      <c r="Q2115" s="841">
        <v>12420</v>
      </c>
      <c r="R2115" s="841">
        <v>12530</v>
      </c>
      <c r="S2115" s="841"/>
      <c r="T2115" s="841"/>
      <c r="U2115" s="841"/>
      <c r="V2115" s="841" t="s">
        <v>1003</v>
      </c>
      <c r="W2115" s="841">
        <v>7</v>
      </c>
      <c r="X2115" s="841"/>
    </row>
    <row r="2116" spans="1:24" ht="12.75" customHeight="1">
      <c r="A2116" s="841">
        <v>1912</v>
      </c>
      <c r="B2116" s="841">
        <v>2840</v>
      </c>
      <c r="C2116" s="841" t="s">
        <v>726</v>
      </c>
      <c r="D2116" s="841" t="s">
        <v>923</v>
      </c>
      <c r="E2116" s="841">
        <v>47295</v>
      </c>
      <c r="F2116" s="841" t="s">
        <v>102</v>
      </c>
      <c r="G2116" s="841" t="s">
        <v>3424</v>
      </c>
      <c r="H2116" s="832" t="s">
        <v>3423</v>
      </c>
      <c r="I2116" s="841"/>
      <c r="J2116" s="841" t="s">
        <v>730</v>
      </c>
      <c r="K2116" s="841">
        <v>2</v>
      </c>
      <c r="L2116" s="841" t="s">
        <v>731</v>
      </c>
      <c r="M2116" s="841">
        <v>43600</v>
      </c>
      <c r="N2116" s="841" t="s">
        <v>732</v>
      </c>
      <c r="O2116" s="841">
        <v>94980</v>
      </c>
      <c r="P2116" s="841">
        <v>51380</v>
      </c>
      <c r="Q2116" s="841">
        <v>9180</v>
      </c>
      <c r="R2116" s="841">
        <v>8350</v>
      </c>
      <c r="S2116" s="841"/>
      <c r="T2116" s="841"/>
      <c r="U2116" s="841"/>
      <c r="V2116" s="841" t="s">
        <v>1003</v>
      </c>
      <c r="W2116" s="841">
        <v>6</v>
      </c>
      <c r="X2116" s="841"/>
    </row>
    <row r="2117" spans="1:24" ht="12.75" customHeight="1">
      <c r="A2117" s="841">
        <v>1912</v>
      </c>
      <c r="B2117" s="841">
        <v>2840</v>
      </c>
      <c r="C2117" s="841" t="s">
        <v>726</v>
      </c>
      <c r="D2117" s="841" t="s">
        <v>923</v>
      </c>
      <c r="E2117" s="841">
        <v>47296</v>
      </c>
      <c r="F2117" s="841" t="s">
        <v>102</v>
      </c>
      <c r="G2117" s="841" t="s">
        <v>3425</v>
      </c>
      <c r="H2117" s="832" t="s">
        <v>3426</v>
      </c>
      <c r="I2117" s="841"/>
      <c r="J2117" s="841" t="s">
        <v>730</v>
      </c>
      <c r="K2117" s="841">
        <v>1</v>
      </c>
      <c r="L2117" s="841" t="s">
        <v>731</v>
      </c>
      <c r="M2117" s="841">
        <v>43600</v>
      </c>
      <c r="N2117" s="841" t="s">
        <v>732</v>
      </c>
      <c r="O2117" s="841">
        <v>94980</v>
      </c>
      <c r="P2117" s="841">
        <v>51380</v>
      </c>
      <c r="Q2117" s="841">
        <v>9180</v>
      </c>
      <c r="R2117" s="841">
        <v>8350</v>
      </c>
      <c r="S2117" s="841"/>
      <c r="T2117" s="841"/>
      <c r="U2117" s="841"/>
      <c r="V2117" s="841" t="s">
        <v>1003</v>
      </c>
      <c r="W2117" s="841">
        <v>3</v>
      </c>
      <c r="X2117" s="841"/>
    </row>
    <row r="2118" spans="1:24" ht="12.75" customHeight="1">
      <c r="A2118" s="841">
        <v>1912</v>
      </c>
      <c r="B2118" s="841">
        <v>2840</v>
      </c>
      <c r="C2118" s="841" t="s">
        <v>726</v>
      </c>
      <c r="D2118" s="841" t="s">
        <v>923</v>
      </c>
      <c r="E2118" s="841">
        <v>47297</v>
      </c>
      <c r="F2118" s="841" t="s">
        <v>102</v>
      </c>
      <c r="G2118" s="841" t="s">
        <v>3427</v>
      </c>
      <c r="H2118" s="832" t="s">
        <v>3423</v>
      </c>
      <c r="I2118" s="841"/>
      <c r="J2118" s="841" t="s">
        <v>730</v>
      </c>
      <c r="K2118" s="841">
        <v>1</v>
      </c>
      <c r="L2118" s="841" t="s">
        <v>731</v>
      </c>
      <c r="M2118" s="841">
        <v>43600</v>
      </c>
      <c r="N2118" s="841" t="s">
        <v>732</v>
      </c>
      <c r="O2118" s="841">
        <v>94980</v>
      </c>
      <c r="P2118" s="841">
        <v>51380</v>
      </c>
      <c r="Q2118" s="841">
        <v>9180</v>
      </c>
      <c r="R2118" s="841">
        <v>8350</v>
      </c>
      <c r="S2118" s="841"/>
      <c r="T2118" s="841"/>
      <c r="U2118" s="841"/>
      <c r="V2118" s="841" t="s">
        <v>1003</v>
      </c>
      <c r="W2118" s="841">
        <v>5</v>
      </c>
      <c r="X2118" s="841"/>
    </row>
    <row r="2119" spans="1:24" ht="12.75" customHeight="1">
      <c r="A2119" s="841">
        <v>1912</v>
      </c>
      <c r="B2119" s="841">
        <v>2840</v>
      </c>
      <c r="C2119" s="841" t="s">
        <v>726</v>
      </c>
      <c r="D2119" s="841" t="s">
        <v>923</v>
      </c>
      <c r="E2119" s="841">
        <v>47298</v>
      </c>
      <c r="F2119" s="841" t="s">
        <v>102</v>
      </c>
      <c r="G2119" s="841" t="s">
        <v>3428</v>
      </c>
      <c r="H2119" s="832" t="s">
        <v>3429</v>
      </c>
      <c r="I2119" s="841"/>
      <c r="J2119" s="841" t="s">
        <v>730</v>
      </c>
      <c r="K2119" s="841">
        <v>2</v>
      </c>
      <c r="L2119" s="841" t="s">
        <v>731</v>
      </c>
      <c r="M2119" s="841">
        <v>43600</v>
      </c>
      <c r="N2119" s="841" t="s">
        <v>732</v>
      </c>
      <c r="O2119" s="841">
        <v>94980</v>
      </c>
      <c r="P2119" s="841">
        <v>51380</v>
      </c>
      <c r="Q2119" s="841">
        <v>9180</v>
      </c>
      <c r="R2119" s="841">
        <v>8350</v>
      </c>
      <c r="S2119" s="841"/>
      <c r="T2119" s="841"/>
      <c r="U2119" s="841"/>
      <c r="V2119" s="841" t="s">
        <v>1003</v>
      </c>
      <c r="W2119" s="841">
        <v>12</v>
      </c>
      <c r="X2119" s="841"/>
    </row>
    <row r="2120" spans="1:24" ht="12.75" customHeight="1">
      <c r="A2120" s="841">
        <v>1912</v>
      </c>
      <c r="B2120" s="841">
        <v>2840</v>
      </c>
      <c r="C2120" s="841" t="s">
        <v>726</v>
      </c>
      <c r="D2120" s="841" t="s">
        <v>923</v>
      </c>
      <c r="E2120" s="841">
        <v>47302</v>
      </c>
      <c r="F2120" s="841" t="s">
        <v>102</v>
      </c>
      <c r="G2120" s="841" t="s">
        <v>3430</v>
      </c>
      <c r="H2120" s="832" t="s">
        <v>3429</v>
      </c>
      <c r="I2120" s="841"/>
      <c r="J2120" s="841" t="s">
        <v>730</v>
      </c>
      <c r="K2120" s="841">
        <v>1</v>
      </c>
      <c r="L2120" s="841" t="s">
        <v>731</v>
      </c>
      <c r="M2120" s="841">
        <v>43600</v>
      </c>
      <c r="N2120" s="841" t="s">
        <v>732</v>
      </c>
      <c r="O2120" s="841">
        <v>94980</v>
      </c>
      <c r="P2120" s="841">
        <v>51380</v>
      </c>
      <c r="Q2120" s="841">
        <v>9180</v>
      </c>
      <c r="R2120" s="841">
        <v>8350</v>
      </c>
      <c r="S2120" s="841"/>
      <c r="T2120" s="841"/>
      <c r="U2120" s="841"/>
      <c r="V2120" s="841" t="s">
        <v>1003</v>
      </c>
      <c r="W2120" s="841">
        <v>10</v>
      </c>
      <c r="X2120" s="841"/>
    </row>
    <row r="2121" spans="1:24" ht="12.75" customHeight="1">
      <c r="A2121" s="841">
        <v>1034</v>
      </c>
      <c r="B2121" s="841">
        <v>2803</v>
      </c>
      <c r="C2121" s="841" t="s">
        <v>945</v>
      </c>
      <c r="D2121" s="841" t="s">
        <v>946</v>
      </c>
      <c r="E2121" s="841">
        <v>47303</v>
      </c>
      <c r="F2121" s="841" t="s">
        <v>102</v>
      </c>
      <c r="G2121" s="841" t="s">
        <v>3431</v>
      </c>
      <c r="H2121" s="832" t="s">
        <v>2549</v>
      </c>
      <c r="I2121" s="841"/>
      <c r="J2121" s="841" t="s">
        <v>730</v>
      </c>
      <c r="K2121" s="841">
        <v>2</v>
      </c>
      <c r="L2121" s="841" t="s">
        <v>731</v>
      </c>
      <c r="M2121" s="841">
        <v>43600</v>
      </c>
      <c r="N2121" s="841" t="s">
        <v>742</v>
      </c>
      <c r="O2121" s="841">
        <v>122380</v>
      </c>
      <c r="P2121" s="841">
        <v>78780</v>
      </c>
      <c r="Q2121" s="841">
        <v>17610</v>
      </c>
      <c r="R2121" s="841">
        <v>22610</v>
      </c>
      <c r="S2121" s="841"/>
      <c r="T2121" s="841"/>
      <c r="U2121" s="841"/>
      <c r="V2121" s="841" t="s">
        <v>1003</v>
      </c>
      <c r="W2121" s="841">
        <v>2</v>
      </c>
      <c r="X2121" s="841"/>
    </row>
    <row r="2122" spans="1:24" ht="12.75" customHeight="1">
      <c r="A2122" s="841">
        <v>1280</v>
      </c>
      <c r="B2122" s="841">
        <v>2840</v>
      </c>
      <c r="C2122" s="841" t="s">
        <v>726</v>
      </c>
      <c r="D2122" s="841" t="s">
        <v>740</v>
      </c>
      <c r="E2122" s="841">
        <v>47304</v>
      </c>
      <c r="F2122" s="841" t="s">
        <v>102</v>
      </c>
      <c r="G2122" s="841" t="s">
        <v>3432</v>
      </c>
      <c r="H2122" s="832" t="s">
        <v>3384</v>
      </c>
      <c r="I2122" s="841"/>
      <c r="J2122" s="841" t="s">
        <v>730</v>
      </c>
      <c r="K2122" s="841">
        <v>5</v>
      </c>
      <c r="L2122" s="841" t="s">
        <v>731</v>
      </c>
      <c r="M2122" s="841">
        <v>43600</v>
      </c>
      <c r="N2122" s="841" t="s">
        <v>732</v>
      </c>
      <c r="O2122" s="841">
        <v>94980</v>
      </c>
      <c r="P2122" s="841">
        <v>51380</v>
      </c>
      <c r="Q2122" s="841">
        <v>17610</v>
      </c>
      <c r="R2122" s="841">
        <v>22610</v>
      </c>
      <c r="S2122" s="841"/>
      <c r="T2122" s="841"/>
      <c r="U2122" s="841"/>
      <c r="V2122" s="841" t="s">
        <v>1003</v>
      </c>
      <c r="W2122" s="841">
        <v>1</v>
      </c>
      <c r="X2122" s="841"/>
    </row>
    <row r="2123" spans="1:24" ht="12.75" customHeight="1">
      <c r="A2123" s="841">
        <v>1420</v>
      </c>
      <c r="B2123" s="841">
        <v>2819</v>
      </c>
      <c r="C2123" s="841" t="s">
        <v>1731</v>
      </c>
      <c r="D2123" s="841" t="s">
        <v>1732</v>
      </c>
      <c r="E2123" s="841">
        <v>47306</v>
      </c>
      <c r="F2123" s="841" t="s">
        <v>102</v>
      </c>
      <c r="G2123" s="841" t="s">
        <v>3433</v>
      </c>
      <c r="H2123" s="832" t="s">
        <v>3434</v>
      </c>
      <c r="I2123" s="841"/>
      <c r="J2123" s="841" t="s">
        <v>730</v>
      </c>
      <c r="K2123" s="841">
        <v>2</v>
      </c>
      <c r="L2123" s="841" t="s">
        <v>731</v>
      </c>
      <c r="M2123" s="841">
        <v>43600</v>
      </c>
      <c r="N2123" s="841" t="s">
        <v>742</v>
      </c>
      <c r="O2123" s="841">
        <v>122380</v>
      </c>
      <c r="P2123" s="841">
        <v>78780</v>
      </c>
      <c r="Q2123" s="841">
        <v>17610</v>
      </c>
      <c r="R2123" s="841">
        <v>22610</v>
      </c>
      <c r="S2123" s="841"/>
      <c r="T2123" s="841"/>
      <c r="U2123" s="841"/>
      <c r="V2123" s="841" t="s">
        <v>1003</v>
      </c>
      <c r="W2123" s="841">
        <v>5</v>
      </c>
      <c r="X2123" s="841"/>
    </row>
    <row r="2124" spans="1:24" ht="12.75" customHeight="1">
      <c r="A2124" s="841">
        <v>1680</v>
      </c>
      <c r="B2124" s="841">
        <v>2840</v>
      </c>
      <c r="C2124" s="841" t="s">
        <v>726</v>
      </c>
      <c r="D2124" s="841" t="s">
        <v>727</v>
      </c>
      <c r="E2124" s="841">
        <v>47313</v>
      </c>
      <c r="F2124" s="841" t="s">
        <v>102</v>
      </c>
      <c r="G2124" s="841" t="s">
        <v>3435</v>
      </c>
      <c r="H2124" s="832" t="s">
        <v>3436</v>
      </c>
      <c r="I2124" s="841"/>
      <c r="J2124" s="841" t="s">
        <v>730</v>
      </c>
      <c r="K2124" s="841">
        <v>1</v>
      </c>
      <c r="L2124" s="841" t="s">
        <v>731</v>
      </c>
      <c r="M2124" s="841">
        <v>43600</v>
      </c>
      <c r="N2124" s="841" t="s">
        <v>732</v>
      </c>
      <c r="O2124" s="841">
        <v>94980</v>
      </c>
      <c r="P2124" s="841">
        <v>51380</v>
      </c>
      <c r="Q2124" s="841">
        <v>17610</v>
      </c>
      <c r="R2124" s="841">
        <v>29240</v>
      </c>
      <c r="S2124" s="841"/>
      <c r="T2124" s="841"/>
      <c r="U2124" s="841"/>
      <c r="V2124" s="841" t="s">
        <v>1003</v>
      </c>
      <c r="W2124" s="841">
        <v>8</v>
      </c>
      <c r="X2124" s="841"/>
    </row>
    <row r="2125" spans="1:24" ht="12.75" customHeight="1">
      <c r="A2125" s="841">
        <v>1890</v>
      </c>
      <c r="B2125" s="841">
        <v>2840</v>
      </c>
      <c r="C2125" s="841" t="s">
        <v>726</v>
      </c>
      <c r="D2125" s="841" t="s">
        <v>740</v>
      </c>
      <c r="E2125" s="841">
        <v>47318</v>
      </c>
      <c r="F2125" s="841" t="s">
        <v>102</v>
      </c>
      <c r="G2125" s="841" t="s">
        <v>3437</v>
      </c>
      <c r="H2125" s="832" t="s">
        <v>3357</v>
      </c>
      <c r="I2125" s="841"/>
      <c r="J2125" s="841" t="s">
        <v>730</v>
      </c>
      <c r="K2125" s="841">
        <v>3</v>
      </c>
      <c r="L2125" s="841" t="s">
        <v>731</v>
      </c>
      <c r="M2125" s="841">
        <v>43600</v>
      </c>
      <c r="N2125" s="841" t="s">
        <v>732</v>
      </c>
      <c r="O2125" s="841">
        <v>94980</v>
      </c>
      <c r="P2125" s="841">
        <v>51380</v>
      </c>
      <c r="Q2125" s="841">
        <v>12420</v>
      </c>
      <c r="R2125" s="841">
        <v>12530</v>
      </c>
      <c r="S2125" s="841"/>
      <c r="T2125" s="841"/>
      <c r="U2125" s="841"/>
      <c r="V2125" s="841" t="s">
        <v>1003</v>
      </c>
      <c r="W2125" s="841">
        <v>2</v>
      </c>
      <c r="X2125" s="841"/>
    </row>
    <row r="2126" spans="1:24" ht="12.75" customHeight="1">
      <c r="A2126" s="841">
        <v>1605</v>
      </c>
      <c r="B2126" s="841">
        <v>2813</v>
      </c>
      <c r="C2126" s="841" t="s">
        <v>766</v>
      </c>
      <c r="D2126" s="841" t="s">
        <v>767</v>
      </c>
      <c r="E2126" s="841">
        <v>47335</v>
      </c>
      <c r="F2126" s="841" t="s">
        <v>102</v>
      </c>
      <c r="G2126" s="841" t="s">
        <v>3438</v>
      </c>
      <c r="H2126" s="832" t="s">
        <v>3439</v>
      </c>
      <c r="I2126" s="841"/>
      <c r="J2126" s="841" t="s">
        <v>730</v>
      </c>
      <c r="K2126" s="841">
        <v>3</v>
      </c>
      <c r="L2126" s="841" t="s">
        <v>731</v>
      </c>
      <c r="M2126" s="841">
        <v>43600</v>
      </c>
      <c r="N2126" s="841" t="s">
        <v>769</v>
      </c>
      <c r="O2126" s="841">
        <v>101540</v>
      </c>
      <c r="P2126" s="841">
        <v>57940</v>
      </c>
      <c r="Q2126" s="841">
        <v>17610</v>
      </c>
      <c r="R2126" s="841">
        <v>17000</v>
      </c>
      <c r="S2126" s="841"/>
      <c r="T2126" s="841"/>
      <c r="U2126" s="841"/>
      <c r="V2126" s="841" t="s">
        <v>1003</v>
      </c>
      <c r="W2126" s="841">
        <v>2</v>
      </c>
      <c r="X2126" s="841"/>
    </row>
    <row r="2127" spans="1:24" ht="12.75" customHeight="1">
      <c r="A2127" s="841">
        <v>1605</v>
      </c>
      <c r="B2127" s="841">
        <v>2840</v>
      </c>
      <c r="C2127" s="841" t="s">
        <v>726</v>
      </c>
      <c r="D2127" s="841" t="s">
        <v>767</v>
      </c>
      <c r="E2127" s="841">
        <v>47336</v>
      </c>
      <c r="F2127" s="841" t="s">
        <v>102</v>
      </c>
      <c r="G2127" s="841" t="s">
        <v>3440</v>
      </c>
      <c r="H2127" s="832" t="s">
        <v>3441</v>
      </c>
      <c r="I2127" s="841"/>
      <c r="J2127" s="841" t="s">
        <v>730</v>
      </c>
      <c r="K2127" s="841">
        <v>3</v>
      </c>
      <c r="L2127" s="841" t="s">
        <v>731</v>
      </c>
      <c r="M2127" s="841">
        <v>43600</v>
      </c>
      <c r="N2127" s="841" t="s">
        <v>732</v>
      </c>
      <c r="O2127" s="841">
        <v>94980</v>
      </c>
      <c r="P2127" s="841">
        <v>51380</v>
      </c>
      <c r="Q2127" s="841">
        <v>17610</v>
      </c>
      <c r="R2127" s="841">
        <v>17000</v>
      </c>
      <c r="S2127" s="841"/>
      <c r="T2127" s="841"/>
      <c r="U2127" s="841"/>
      <c r="V2127" s="841" t="s">
        <v>1003</v>
      </c>
      <c r="W2127" s="841">
        <v>2</v>
      </c>
      <c r="X2127" s="841"/>
    </row>
    <row r="2128" spans="1:24" ht="12.75" customHeight="1">
      <c r="A2128" s="841">
        <v>1034</v>
      </c>
      <c r="B2128" s="841">
        <v>2803</v>
      </c>
      <c r="C2128" s="841" t="s">
        <v>945</v>
      </c>
      <c r="D2128" s="841" t="s">
        <v>946</v>
      </c>
      <c r="E2128" s="841">
        <v>47338</v>
      </c>
      <c r="F2128" s="841" t="s">
        <v>102</v>
      </c>
      <c r="G2128" s="841" t="s">
        <v>3442</v>
      </c>
      <c r="H2128" s="832" t="s">
        <v>3443</v>
      </c>
      <c r="I2128" s="841"/>
      <c r="J2128" s="841" t="s">
        <v>730</v>
      </c>
      <c r="K2128" s="841">
        <v>1</v>
      </c>
      <c r="L2128" s="841" t="s">
        <v>731</v>
      </c>
      <c r="M2128" s="841">
        <v>43600</v>
      </c>
      <c r="N2128" s="841" t="s">
        <v>742</v>
      </c>
      <c r="O2128" s="841">
        <v>122380</v>
      </c>
      <c r="P2128" s="841">
        <v>78780</v>
      </c>
      <c r="Q2128" s="841">
        <v>17610</v>
      </c>
      <c r="R2128" s="841">
        <v>22610</v>
      </c>
      <c r="S2128" s="841"/>
      <c r="T2128" s="841"/>
      <c r="U2128" s="841"/>
      <c r="V2128" s="841" t="s">
        <v>1003</v>
      </c>
      <c r="W2128" s="841">
        <v>8</v>
      </c>
      <c r="X2128" s="841"/>
    </row>
    <row r="2129" spans="1:24" ht="12.75" customHeight="1">
      <c r="A2129" s="841">
        <v>1952</v>
      </c>
      <c r="B2129" s="841">
        <v>2840</v>
      </c>
      <c r="C2129" s="841" t="s">
        <v>726</v>
      </c>
      <c r="D2129" s="841" t="s">
        <v>923</v>
      </c>
      <c r="E2129" s="841">
        <v>47341</v>
      </c>
      <c r="F2129" s="841" t="s">
        <v>102</v>
      </c>
      <c r="G2129" s="841" t="s">
        <v>3444</v>
      </c>
      <c r="H2129" s="832" t="s">
        <v>3445</v>
      </c>
      <c r="I2129" s="841"/>
      <c r="J2129" s="841" t="s">
        <v>730</v>
      </c>
      <c r="K2129" s="841">
        <v>1</v>
      </c>
      <c r="L2129" s="841" t="s">
        <v>731</v>
      </c>
      <c r="M2129" s="841">
        <v>43600</v>
      </c>
      <c r="N2129" s="841" t="s">
        <v>732</v>
      </c>
      <c r="O2129" s="841">
        <v>94980</v>
      </c>
      <c r="P2129" s="841">
        <v>51380</v>
      </c>
      <c r="Q2129" s="841">
        <v>9180</v>
      </c>
      <c r="R2129" s="841">
        <v>8350</v>
      </c>
      <c r="S2129" s="841"/>
      <c r="T2129" s="841"/>
      <c r="U2129" s="841"/>
      <c r="V2129" s="841" t="s">
        <v>1003</v>
      </c>
      <c r="W2129" s="841">
        <v>1</v>
      </c>
      <c r="X2129" s="841"/>
    </row>
    <row r="2130" spans="1:24" ht="12.75" customHeight="1">
      <c r="A2130" s="841">
        <v>1250</v>
      </c>
      <c r="B2130" s="841">
        <v>2824</v>
      </c>
      <c r="C2130" s="841" t="s">
        <v>1097</v>
      </c>
      <c r="D2130" s="841" t="s">
        <v>740</v>
      </c>
      <c r="E2130" s="841">
        <v>47355</v>
      </c>
      <c r="F2130" s="841" t="s">
        <v>102</v>
      </c>
      <c r="G2130" s="841" t="s">
        <v>3446</v>
      </c>
      <c r="H2130" s="832" t="s">
        <v>3291</v>
      </c>
      <c r="I2130" s="841"/>
      <c r="J2130" s="841" t="s">
        <v>730</v>
      </c>
      <c r="K2130" s="841">
        <v>2</v>
      </c>
      <c r="L2130" s="841" t="s">
        <v>731</v>
      </c>
      <c r="M2130" s="841">
        <v>43600</v>
      </c>
      <c r="N2130" s="841" t="s">
        <v>817</v>
      </c>
      <c r="O2130" s="841">
        <v>164010</v>
      </c>
      <c r="P2130" s="841">
        <v>120410</v>
      </c>
      <c r="Q2130" s="841">
        <v>17610</v>
      </c>
      <c r="R2130" s="841">
        <v>22610</v>
      </c>
      <c r="S2130" s="841"/>
      <c r="T2130" s="841"/>
      <c r="U2130" s="841"/>
      <c r="V2130" s="841" t="s">
        <v>1003</v>
      </c>
      <c r="W2130" s="841">
        <v>2</v>
      </c>
      <c r="X2130" s="841"/>
    </row>
    <row r="2131" spans="1:24" ht="12.75" customHeight="1">
      <c r="A2131" s="841">
        <v>1535</v>
      </c>
      <c r="B2131" s="841">
        <v>2824</v>
      </c>
      <c r="C2131" s="841" t="s">
        <v>1097</v>
      </c>
      <c r="D2131" s="841" t="s">
        <v>1112</v>
      </c>
      <c r="E2131" s="841">
        <v>47361</v>
      </c>
      <c r="F2131" s="841" t="s">
        <v>102</v>
      </c>
      <c r="G2131" s="841" t="s">
        <v>3447</v>
      </c>
      <c r="H2131" s="832" t="s">
        <v>3448</v>
      </c>
      <c r="I2131" s="841"/>
      <c r="J2131" s="841" t="s">
        <v>730</v>
      </c>
      <c r="K2131" s="841">
        <v>50</v>
      </c>
      <c r="L2131" s="841" t="s">
        <v>731</v>
      </c>
      <c r="M2131" s="841">
        <v>43600</v>
      </c>
      <c r="N2131" s="841" t="s">
        <v>817</v>
      </c>
      <c r="O2131" s="841">
        <v>164010</v>
      </c>
      <c r="P2131" s="841">
        <v>120410</v>
      </c>
      <c r="Q2131" s="841">
        <v>17610</v>
      </c>
      <c r="R2131" s="841">
        <v>22610</v>
      </c>
      <c r="S2131" s="841"/>
      <c r="T2131" s="841"/>
      <c r="U2131" s="841"/>
      <c r="V2131" s="841" t="s">
        <v>1003</v>
      </c>
      <c r="W2131" s="841">
        <v>2</v>
      </c>
      <c r="X2131" s="841"/>
    </row>
    <row r="2132" spans="1:24" ht="12.75" customHeight="1">
      <c r="A2132" s="841">
        <v>1640</v>
      </c>
      <c r="B2132" s="841">
        <v>2821</v>
      </c>
      <c r="C2132" s="841" t="s">
        <v>829</v>
      </c>
      <c r="D2132" s="841" t="s">
        <v>767</v>
      </c>
      <c r="E2132" s="841">
        <v>47362</v>
      </c>
      <c r="F2132" s="841" t="s">
        <v>102</v>
      </c>
      <c r="G2132" s="841" t="s">
        <v>3449</v>
      </c>
      <c r="H2132" s="832" t="s">
        <v>3450</v>
      </c>
      <c r="I2132" s="841"/>
      <c r="J2132" s="841" t="s">
        <v>730</v>
      </c>
      <c r="K2132" s="841">
        <v>2</v>
      </c>
      <c r="L2132" s="841" t="s">
        <v>731</v>
      </c>
      <c r="M2132" s="841">
        <v>43600</v>
      </c>
      <c r="N2132" s="841" t="s">
        <v>742</v>
      </c>
      <c r="O2132" s="841">
        <v>122380</v>
      </c>
      <c r="P2132" s="841">
        <v>78780</v>
      </c>
      <c r="Q2132" s="841">
        <v>17610</v>
      </c>
      <c r="R2132" s="841">
        <v>41920</v>
      </c>
      <c r="S2132" s="841"/>
      <c r="T2132" s="841"/>
      <c r="U2132" s="841"/>
      <c r="V2132" s="841" t="s">
        <v>1003</v>
      </c>
      <c r="W2132" s="841">
        <v>1</v>
      </c>
      <c r="X2132" s="841"/>
    </row>
    <row r="2133" spans="1:24" ht="12.75" customHeight="1">
      <c r="A2133" s="841">
        <v>1235</v>
      </c>
      <c r="B2133" s="841">
        <v>2823</v>
      </c>
      <c r="C2133" s="841" t="s">
        <v>856</v>
      </c>
      <c r="D2133" s="841" t="s">
        <v>740</v>
      </c>
      <c r="E2133" s="841">
        <v>47364</v>
      </c>
      <c r="F2133" s="841" t="s">
        <v>102</v>
      </c>
      <c r="G2133" s="841" t="s">
        <v>3451</v>
      </c>
      <c r="H2133" s="832" t="s">
        <v>3452</v>
      </c>
      <c r="I2133" s="841"/>
      <c r="J2133" s="841" t="s">
        <v>730</v>
      </c>
      <c r="K2133" s="841">
        <v>2</v>
      </c>
      <c r="L2133" s="841" t="s">
        <v>731</v>
      </c>
      <c r="M2133" s="841">
        <v>43600</v>
      </c>
      <c r="N2133" s="841" t="s">
        <v>747</v>
      </c>
      <c r="O2133" s="841">
        <v>109600</v>
      </c>
      <c r="P2133" s="841">
        <v>66000</v>
      </c>
      <c r="Q2133" s="841">
        <v>21500</v>
      </c>
      <c r="R2133" s="841">
        <v>37020</v>
      </c>
      <c r="S2133" s="841"/>
      <c r="T2133" s="841"/>
      <c r="U2133" s="841"/>
      <c r="V2133" s="841" t="s">
        <v>1003</v>
      </c>
      <c r="W2133" s="841">
        <v>2</v>
      </c>
      <c r="X2133" s="841"/>
    </row>
    <row r="2134" spans="1:24" ht="12.75" customHeight="1">
      <c r="A2134" s="841">
        <v>1280</v>
      </c>
      <c r="B2134" s="841">
        <v>2826</v>
      </c>
      <c r="C2134" s="841" t="s">
        <v>824</v>
      </c>
      <c r="D2134" s="841" t="s">
        <v>740</v>
      </c>
      <c r="E2134" s="841">
        <v>47367</v>
      </c>
      <c r="F2134" s="841" t="s">
        <v>102</v>
      </c>
      <c r="G2134" s="841" t="s">
        <v>3453</v>
      </c>
      <c r="H2134" s="832" t="s">
        <v>3384</v>
      </c>
      <c r="I2134" s="841"/>
      <c r="J2134" s="841" t="s">
        <v>730</v>
      </c>
      <c r="K2134" s="841">
        <v>5</v>
      </c>
      <c r="L2134" s="841" t="s">
        <v>731</v>
      </c>
      <c r="M2134" s="841">
        <v>43600</v>
      </c>
      <c r="N2134" s="841" t="s">
        <v>747</v>
      </c>
      <c r="O2134" s="841">
        <v>109600</v>
      </c>
      <c r="P2134" s="841">
        <v>66000</v>
      </c>
      <c r="Q2134" s="841">
        <v>17610</v>
      </c>
      <c r="R2134" s="841">
        <v>22610</v>
      </c>
      <c r="S2134" s="841"/>
      <c r="T2134" s="841"/>
      <c r="U2134" s="841"/>
      <c r="V2134" s="841" t="s">
        <v>1003</v>
      </c>
      <c r="W2134" s="841">
        <v>1</v>
      </c>
      <c r="X2134" s="841"/>
    </row>
    <row r="2135" spans="1:24" ht="12.75" customHeight="1">
      <c r="A2135" s="841">
        <v>1280</v>
      </c>
      <c r="B2135" s="841">
        <v>2826</v>
      </c>
      <c r="C2135" s="841" t="s">
        <v>824</v>
      </c>
      <c r="D2135" s="841" t="s">
        <v>740</v>
      </c>
      <c r="E2135" s="841">
        <v>47368</v>
      </c>
      <c r="F2135" s="841" t="s">
        <v>102</v>
      </c>
      <c r="G2135" s="841" t="s">
        <v>3454</v>
      </c>
      <c r="H2135" s="832" t="s">
        <v>3384</v>
      </c>
      <c r="I2135" s="841"/>
      <c r="J2135" s="841" t="s">
        <v>730</v>
      </c>
      <c r="K2135" s="841">
        <v>3</v>
      </c>
      <c r="L2135" s="841" t="s">
        <v>731</v>
      </c>
      <c r="M2135" s="841">
        <v>43600</v>
      </c>
      <c r="N2135" s="841" t="s">
        <v>747</v>
      </c>
      <c r="O2135" s="841">
        <v>109600</v>
      </c>
      <c r="P2135" s="841">
        <v>66000</v>
      </c>
      <c r="Q2135" s="841">
        <v>17610</v>
      </c>
      <c r="R2135" s="841">
        <v>22610</v>
      </c>
      <c r="S2135" s="841"/>
      <c r="T2135" s="841"/>
      <c r="U2135" s="841"/>
      <c r="V2135" s="841" t="s">
        <v>1003</v>
      </c>
      <c r="W2135" s="841">
        <v>1</v>
      </c>
      <c r="X2135" s="841"/>
    </row>
    <row r="2136" spans="1:24" ht="12.75" customHeight="1">
      <c r="A2136" s="841">
        <v>1235</v>
      </c>
      <c r="B2136" s="841">
        <v>2824</v>
      </c>
      <c r="C2136" s="841" t="s">
        <v>1097</v>
      </c>
      <c r="D2136" s="841" t="s">
        <v>946</v>
      </c>
      <c r="E2136" s="841">
        <v>47369</v>
      </c>
      <c r="F2136" s="841" t="s">
        <v>102</v>
      </c>
      <c r="G2136" s="841" t="s">
        <v>3455</v>
      </c>
      <c r="H2136" s="832" t="s">
        <v>3421</v>
      </c>
      <c r="I2136" s="841"/>
      <c r="J2136" s="841" t="s">
        <v>730</v>
      </c>
      <c r="K2136" s="841">
        <v>5</v>
      </c>
      <c r="L2136" s="841" t="s">
        <v>731</v>
      </c>
      <c r="M2136" s="841">
        <v>43600</v>
      </c>
      <c r="N2136" s="841" t="s">
        <v>817</v>
      </c>
      <c r="O2136" s="841">
        <v>164010</v>
      </c>
      <c r="P2136" s="841">
        <v>120410</v>
      </c>
      <c r="Q2136" s="841">
        <v>21500</v>
      </c>
      <c r="R2136" s="841">
        <v>37020</v>
      </c>
      <c r="S2136" s="841"/>
      <c r="T2136" s="841"/>
      <c r="U2136" s="841"/>
      <c r="V2136" s="841" t="s">
        <v>1003</v>
      </c>
      <c r="W2136" s="841">
        <v>1</v>
      </c>
      <c r="X2136" s="841"/>
    </row>
    <row r="2137" spans="1:24" ht="12.75" customHeight="1">
      <c r="A2137" s="841">
        <v>1235</v>
      </c>
      <c r="B2137" s="841">
        <v>2822</v>
      </c>
      <c r="C2137" s="841" t="s">
        <v>1414</v>
      </c>
      <c r="D2137" s="841" t="s">
        <v>946</v>
      </c>
      <c r="E2137" s="841">
        <v>47370</v>
      </c>
      <c r="F2137" s="841" t="s">
        <v>102</v>
      </c>
      <c r="G2137" s="841" t="s">
        <v>3456</v>
      </c>
      <c r="H2137" s="832" t="s">
        <v>2834</v>
      </c>
      <c r="I2137" s="841"/>
      <c r="J2137" s="841" t="s">
        <v>730</v>
      </c>
      <c r="K2137" s="841">
        <v>10</v>
      </c>
      <c r="L2137" s="841" t="s">
        <v>731</v>
      </c>
      <c r="M2137" s="841">
        <v>43600</v>
      </c>
      <c r="N2137" s="841" t="s">
        <v>1391</v>
      </c>
      <c r="O2137" s="841">
        <v>283820</v>
      </c>
      <c r="P2137" s="841">
        <v>240220</v>
      </c>
      <c r="Q2137" s="841">
        <v>21500</v>
      </c>
      <c r="R2137" s="841">
        <v>37020</v>
      </c>
      <c r="S2137" s="841"/>
      <c r="T2137" s="841"/>
      <c r="U2137" s="841"/>
      <c r="V2137" s="841" t="s">
        <v>1003</v>
      </c>
      <c r="W2137" s="841">
        <v>1</v>
      </c>
      <c r="X2137" s="841"/>
    </row>
    <row r="2138" spans="1:24" ht="12.75" customHeight="1">
      <c r="A2138" s="841">
        <v>1145</v>
      </c>
      <c r="B2138" s="841">
        <v>2840</v>
      </c>
      <c r="C2138" s="841" t="s">
        <v>726</v>
      </c>
      <c r="D2138" s="841" t="s">
        <v>775</v>
      </c>
      <c r="E2138" s="841">
        <v>47372</v>
      </c>
      <c r="F2138" s="841" t="s">
        <v>102</v>
      </c>
      <c r="G2138" s="841" t="s">
        <v>3457</v>
      </c>
      <c r="H2138" s="832" t="s">
        <v>3458</v>
      </c>
      <c r="I2138" s="841"/>
      <c r="J2138" s="841" t="s">
        <v>730</v>
      </c>
      <c r="K2138" s="841">
        <v>2</v>
      </c>
      <c r="L2138" s="841" t="s">
        <v>1116</v>
      </c>
      <c r="M2138" s="841">
        <v>43600</v>
      </c>
      <c r="N2138" s="841" t="s">
        <v>732</v>
      </c>
      <c r="O2138" s="841">
        <v>94980</v>
      </c>
      <c r="P2138" s="841">
        <v>51380</v>
      </c>
      <c r="Q2138" s="841">
        <v>17610</v>
      </c>
      <c r="R2138" s="841">
        <v>22610</v>
      </c>
      <c r="S2138" s="841"/>
      <c r="T2138" s="841"/>
      <c r="U2138" s="841"/>
      <c r="V2138" s="841" t="s">
        <v>1003</v>
      </c>
      <c r="W2138" s="841">
        <v>3</v>
      </c>
      <c r="X2138" s="841"/>
    </row>
    <row r="2139" spans="1:24" ht="12.75" customHeight="1">
      <c r="A2139" s="841">
        <v>1145</v>
      </c>
      <c r="B2139" s="841">
        <v>2840</v>
      </c>
      <c r="C2139" s="841" t="s">
        <v>726</v>
      </c>
      <c r="D2139" s="841" t="s">
        <v>775</v>
      </c>
      <c r="E2139" s="841">
        <v>47373</v>
      </c>
      <c r="F2139" s="841" t="s">
        <v>102</v>
      </c>
      <c r="G2139" s="841" t="s">
        <v>3459</v>
      </c>
      <c r="H2139" s="832" t="s">
        <v>3458</v>
      </c>
      <c r="I2139" s="841"/>
      <c r="J2139" s="841" t="s">
        <v>730</v>
      </c>
      <c r="K2139" s="841">
        <v>3</v>
      </c>
      <c r="L2139" s="841" t="s">
        <v>1116</v>
      </c>
      <c r="M2139" s="841">
        <v>43600</v>
      </c>
      <c r="N2139" s="841" t="s">
        <v>732</v>
      </c>
      <c r="O2139" s="841">
        <v>94980</v>
      </c>
      <c r="P2139" s="841">
        <v>51380</v>
      </c>
      <c r="Q2139" s="841">
        <v>17610</v>
      </c>
      <c r="R2139" s="841">
        <v>22610</v>
      </c>
      <c r="S2139" s="841"/>
      <c r="T2139" s="841"/>
      <c r="U2139" s="841"/>
      <c r="V2139" s="841" t="s">
        <v>1003</v>
      </c>
      <c r="W2139" s="841">
        <v>3</v>
      </c>
      <c r="X2139" s="841"/>
    </row>
    <row r="2140" spans="1:24" ht="12.75" customHeight="1">
      <c r="A2140" s="841">
        <v>1912</v>
      </c>
      <c r="B2140" s="841">
        <v>2840</v>
      </c>
      <c r="C2140" s="841" t="s">
        <v>726</v>
      </c>
      <c r="D2140" s="841" t="s">
        <v>923</v>
      </c>
      <c r="E2140" s="841">
        <v>47379</v>
      </c>
      <c r="F2140" s="841" t="s">
        <v>102</v>
      </c>
      <c r="G2140" s="841" t="s">
        <v>3460</v>
      </c>
      <c r="H2140" s="832" t="s">
        <v>3461</v>
      </c>
      <c r="I2140" s="841"/>
      <c r="J2140" s="841" t="s">
        <v>730</v>
      </c>
      <c r="K2140" s="841">
        <v>2</v>
      </c>
      <c r="L2140" s="841" t="s">
        <v>731</v>
      </c>
      <c r="M2140" s="841">
        <v>43600</v>
      </c>
      <c r="N2140" s="841" t="s">
        <v>732</v>
      </c>
      <c r="O2140" s="841">
        <v>94980</v>
      </c>
      <c r="P2140" s="841">
        <v>51380</v>
      </c>
      <c r="Q2140" s="841">
        <v>9180</v>
      </c>
      <c r="R2140" s="841">
        <v>8350</v>
      </c>
      <c r="S2140" s="841"/>
      <c r="T2140" s="841"/>
      <c r="U2140" s="841"/>
      <c r="V2140" s="841" t="s">
        <v>1003</v>
      </c>
      <c r="W2140" s="841">
        <v>10</v>
      </c>
      <c r="X2140" s="841"/>
    </row>
    <row r="2141" spans="1:24" ht="12.75" customHeight="1">
      <c r="A2141" s="841">
        <v>1912</v>
      </c>
      <c r="B2141" s="841">
        <v>2840</v>
      </c>
      <c r="C2141" s="841" t="s">
        <v>726</v>
      </c>
      <c r="D2141" s="841" t="s">
        <v>923</v>
      </c>
      <c r="E2141" s="841">
        <v>47380</v>
      </c>
      <c r="F2141" s="841" t="s">
        <v>102</v>
      </c>
      <c r="G2141" s="841" t="s">
        <v>3462</v>
      </c>
      <c r="H2141" s="832" t="s">
        <v>3461</v>
      </c>
      <c r="I2141" s="841"/>
      <c r="J2141" s="841" t="s">
        <v>730</v>
      </c>
      <c r="K2141" s="841">
        <v>2</v>
      </c>
      <c r="L2141" s="841" t="s">
        <v>731</v>
      </c>
      <c r="M2141" s="841">
        <v>43600</v>
      </c>
      <c r="N2141" s="841" t="s">
        <v>732</v>
      </c>
      <c r="O2141" s="841">
        <v>94980</v>
      </c>
      <c r="P2141" s="841">
        <v>51380</v>
      </c>
      <c r="Q2141" s="841">
        <v>9180</v>
      </c>
      <c r="R2141" s="841">
        <v>8350</v>
      </c>
      <c r="S2141" s="841"/>
      <c r="T2141" s="841"/>
      <c r="U2141" s="841"/>
      <c r="V2141" s="841" t="s">
        <v>1003</v>
      </c>
      <c r="W2141" s="841">
        <v>10</v>
      </c>
      <c r="X2141" s="841"/>
    </row>
    <row r="2142" spans="1:24" ht="12.75" customHeight="1">
      <c r="A2142" s="841">
        <v>1912</v>
      </c>
      <c r="B2142" s="841">
        <v>2840</v>
      </c>
      <c r="C2142" s="841" t="s">
        <v>726</v>
      </c>
      <c r="D2142" s="841" t="s">
        <v>923</v>
      </c>
      <c r="E2142" s="841">
        <v>47381</v>
      </c>
      <c r="F2142" s="841" t="s">
        <v>102</v>
      </c>
      <c r="G2142" s="841" t="s">
        <v>3463</v>
      </c>
      <c r="H2142" s="832" t="s">
        <v>3461</v>
      </c>
      <c r="I2142" s="841"/>
      <c r="J2142" s="841" t="s">
        <v>730</v>
      </c>
      <c r="K2142" s="841">
        <v>2</v>
      </c>
      <c r="L2142" s="841" t="s">
        <v>731</v>
      </c>
      <c r="M2142" s="841">
        <v>43600</v>
      </c>
      <c r="N2142" s="841" t="s">
        <v>732</v>
      </c>
      <c r="O2142" s="841">
        <v>94980</v>
      </c>
      <c r="P2142" s="841">
        <v>51380</v>
      </c>
      <c r="Q2142" s="841">
        <v>9180</v>
      </c>
      <c r="R2142" s="841">
        <v>8350</v>
      </c>
      <c r="S2142" s="841"/>
      <c r="T2142" s="841"/>
      <c r="U2142" s="841"/>
      <c r="V2142" s="841" t="s">
        <v>1003</v>
      </c>
      <c r="W2142" s="841">
        <v>13</v>
      </c>
      <c r="X2142" s="841"/>
    </row>
    <row r="2143" spans="1:24" ht="12.75" customHeight="1">
      <c r="A2143" s="841">
        <v>1912</v>
      </c>
      <c r="B2143" s="841">
        <v>2840</v>
      </c>
      <c r="C2143" s="841" t="s">
        <v>726</v>
      </c>
      <c r="D2143" s="841" t="s">
        <v>923</v>
      </c>
      <c r="E2143" s="841">
        <v>47382</v>
      </c>
      <c r="F2143" s="841" t="s">
        <v>102</v>
      </c>
      <c r="G2143" s="841" t="s">
        <v>3464</v>
      </c>
      <c r="H2143" s="832" t="s">
        <v>3461</v>
      </c>
      <c r="I2143" s="841"/>
      <c r="J2143" s="841" t="s">
        <v>730</v>
      </c>
      <c r="K2143" s="841">
        <v>2</v>
      </c>
      <c r="L2143" s="841" t="s">
        <v>731</v>
      </c>
      <c r="M2143" s="841">
        <v>43600</v>
      </c>
      <c r="N2143" s="841" t="s">
        <v>732</v>
      </c>
      <c r="O2143" s="841">
        <v>94980</v>
      </c>
      <c r="P2143" s="841">
        <v>51380</v>
      </c>
      <c r="Q2143" s="841">
        <v>9180</v>
      </c>
      <c r="R2143" s="841">
        <v>8350</v>
      </c>
      <c r="S2143" s="841"/>
      <c r="T2143" s="841"/>
      <c r="U2143" s="841"/>
      <c r="V2143" s="841" t="s">
        <v>1003</v>
      </c>
      <c r="W2143" s="841">
        <v>12</v>
      </c>
      <c r="X2143" s="841"/>
    </row>
    <row r="2144" spans="1:24" ht="12.75" customHeight="1">
      <c r="A2144" s="841">
        <v>1170</v>
      </c>
      <c r="B2144" s="841">
        <v>2826</v>
      </c>
      <c r="C2144" s="841" t="s">
        <v>824</v>
      </c>
      <c r="D2144" s="841" t="s">
        <v>740</v>
      </c>
      <c r="E2144" s="841">
        <v>47386</v>
      </c>
      <c r="F2144" s="841" t="s">
        <v>102</v>
      </c>
      <c r="G2144" s="841" t="s">
        <v>3465</v>
      </c>
      <c r="H2144" s="832" t="s">
        <v>3466</v>
      </c>
      <c r="I2144" s="841"/>
      <c r="J2144" s="841" t="s">
        <v>730</v>
      </c>
      <c r="K2144" s="841">
        <v>1</v>
      </c>
      <c r="L2144" s="841" t="s">
        <v>731</v>
      </c>
      <c r="M2144" s="841">
        <v>43600</v>
      </c>
      <c r="N2144" s="841" t="s">
        <v>747</v>
      </c>
      <c r="O2144" s="841">
        <v>109600</v>
      </c>
      <c r="P2144" s="841">
        <v>66000</v>
      </c>
      <c r="Q2144" s="841">
        <v>17610</v>
      </c>
      <c r="R2144" s="841">
        <v>22610</v>
      </c>
      <c r="S2144" s="841"/>
      <c r="T2144" s="841"/>
      <c r="U2144" s="841"/>
      <c r="V2144" s="841" t="s">
        <v>1003</v>
      </c>
      <c r="W2144" s="841">
        <v>1</v>
      </c>
      <c r="X2144" s="841"/>
    </row>
    <row r="2145" spans="1:24" ht="12.75" customHeight="1">
      <c r="A2145" s="841">
        <v>1145</v>
      </c>
      <c r="B2145" s="841">
        <v>2840</v>
      </c>
      <c r="C2145" s="841" t="s">
        <v>726</v>
      </c>
      <c r="D2145" s="841" t="s">
        <v>775</v>
      </c>
      <c r="E2145" s="841">
        <v>47392</v>
      </c>
      <c r="F2145" s="841" t="s">
        <v>102</v>
      </c>
      <c r="G2145" s="841" t="s">
        <v>3467</v>
      </c>
      <c r="H2145" s="832" t="s">
        <v>3468</v>
      </c>
      <c r="I2145" s="841"/>
      <c r="J2145" s="841" t="s">
        <v>730</v>
      </c>
      <c r="K2145" s="841">
        <v>2</v>
      </c>
      <c r="L2145" s="841" t="s">
        <v>731</v>
      </c>
      <c r="M2145" s="841">
        <v>43600</v>
      </c>
      <c r="N2145" s="841" t="s">
        <v>732</v>
      </c>
      <c r="O2145" s="841">
        <v>94980</v>
      </c>
      <c r="P2145" s="841">
        <v>51380</v>
      </c>
      <c r="Q2145" s="841">
        <v>17610</v>
      </c>
      <c r="R2145" s="841">
        <v>22610</v>
      </c>
      <c r="S2145" s="841"/>
      <c r="T2145" s="841"/>
      <c r="U2145" s="841"/>
      <c r="V2145" s="841" t="s">
        <v>1003</v>
      </c>
      <c r="W2145" s="841">
        <v>3</v>
      </c>
      <c r="X2145" s="841"/>
    </row>
    <row r="2146" spans="1:24" ht="12.75" customHeight="1">
      <c r="A2146" s="841">
        <v>1670</v>
      </c>
      <c r="B2146" s="841">
        <v>2840</v>
      </c>
      <c r="C2146" s="841" t="s">
        <v>726</v>
      </c>
      <c r="D2146" s="841" t="s">
        <v>727</v>
      </c>
      <c r="E2146" s="841">
        <v>47398</v>
      </c>
      <c r="F2146" s="841" t="s">
        <v>102</v>
      </c>
      <c r="G2146" s="841" t="s">
        <v>3469</v>
      </c>
      <c r="H2146" s="832" t="s">
        <v>3470</v>
      </c>
      <c r="I2146" s="841"/>
      <c r="J2146" s="841" t="s">
        <v>730</v>
      </c>
      <c r="K2146" s="841">
        <v>2</v>
      </c>
      <c r="L2146" s="841" t="s">
        <v>731</v>
      </c>
      <c r="M2146" s="841">
        <v>43600</v>
      </c>
      <c r="N2146" s="841" t="s">
        <v>732</v>
      </c>
      <c r="O2146" s="841">
        <v>94980</v>
      </c>
      <c r="P2146" s="841">
        <v>51380</v>
      </c>
      <c r="Q2146" s="841">
        <v>17610</v>
      </c>
      <c r="R2146" s="841">
        <v>41920</v>
      </c>
      <c r="S2146" s="841"/>
      <c r="T2146" s="841"/>
      <c r="U2146" s="841"/>
      <c r="V2146" s="841" t="s">
        <v>1003</v>
      </c>
      <c r="W2146" s="841">
        <v>2</v>
      </c>
      <c r="X2146" s="841"/>
    </row>
    <row r="2147" spans="1:24" ht="12.75" customHeight="1">
      <c r="A2147" s="841">
        <v>1720</v>
      </c>
      <c r="B2147" s="841">
        <v>2840</v>
      </c>
      <c r="C2147" s="841" t="s">
        <v>726</v>
      </c>
      <c r="D2147" s="841" t="s">
        <v>727</v>
      </c>
      <c r="E2147" s="841">
        <v>47401</v>
      </c>
      <c r="F2147" s="841" t="s">
        <v>102</v>
      </c>
      <c r="G2147" s="841" t="s">
        <v>3471</v>
      </c>
      <c r="H2147" s="832" t="s">
        <v>3472</v>
      </c>
      <c r="I2147" s="841"/>
      <c r="J2147" s="841" t="s">
        <v>730</v>
      </c>
      <c r="K2147" s="841">
        <v>2</v>
      </c>
      <c r="L2147" s="841" t="s">
        <v>731</v>
      </c>
      <c r="M2147" s="841">
        <v>43600</v>
      </c>
      <c r="N2147" s="841" t="s">
        <v>732</v>
      </c>
      <c r="O2147" s="841">
        <v>94980</v>
      </c>
      <c r="P2147" s="841">
        <v>51380</v>
      </c>
      <c r="Q2147" s="841">
        <v>17610</v>
      </c>
      <c r="R2147" s="841">
        <v>29240</v>
      </c>
      <c r="S2147" s="841"/>
      <c r="T2147" s="841"/>
      <c r="U2147" s="841"/>
      <c r="V2147" s="841" t="s">
        <v>1003</v>
      </c>
      <c r="W2147" s="841">
        <v>3</v>
      </c>
      <c r="X2147" s="841"/>
    </row>
    <row r="2148" spans="1:24" ht="12.75" customHeight="1">
      <c r="A2148" s="841">
        <v>1720</v>
      </c>
      <c r="B2148" s="841">
        <v>2840</v>
      </c>
      <c r="C2148" s="841" t="s">
        <v>726</v>
      </c>
      <c r="D2148" s="841" t="s">
        <v>727</v>
      </c>
      <c r="E2148" s="841">
        <v>47404</v>
      </c>
      <c r="F2148" s="841" t="s">
        <v>102</v>
      </c>
      <c r="G2148" s="841" t="s">
        <v>3473</v>
      </c>
      <c r="H2148" s="832" t="s">
        <v>3474</v>
      </c>
      <c r="I2148" s="841"/>
      <c r="J2148" s="841" t="s">
        <v>730</v>
      </c>
      <c r="K2148" s="841">
        <v>2</v>
      </c>
      <c r="L2148" s="841" t="s">
        <v>731</v>
      </c>
      <c r="M2148" s="841">
        <v>43600</v>
      </c>
      <c r="N2148" s="841" t="s">
        <v>732</v>
      </c>
      <c r="O2148" s="841">
        <v>94980</v>
      </c>
      <c r="P2148" s="841">
        <v>51380</v>
      </c>
      <c r="Q2148" s="841">
        <v>17610</v>
      </c>
      <c r="R2148" s="841">
        <v>29240</v>
      </c>
      <c r="S2148" s="841"/>
      <c r="T2148" s="841"/>
      <c r="U2148" s="841"/>
      <c r="V2148" s="841" t="s">
        <v>1003</v>
      </c>
      <c r="W2148" s="841">
        <v>3</v>
      </c>
      <c r="X2148" s="841"/>
    </row>
    <row r="2149" spans="1:24" ht="12.75" customHeight="1">
      <c r="A2149" s="841">
        <v>1190</v>
      </c>
      <c r="B2149" s="841">
        <v>2823</v>
      </c>
      <c r="C2149" s="841" t="s">
        <v>856</v>
      </c>
      <c r="D2149" s="841" t="s">
        <v>740</v>
      </c>
      <c r="E2149" s="841">
        <v>47415</v>
      </c>
      <c r="F2149" s="841" t="s">
        <v>102</v>
      </c>
      <c r="G2149" s="841" t="s">
        <v>3475</v>
      </c>
      <c r="H2149" s="832" t="s">
        <v>3233</v>
      </c>
      <c r="I2149" s="841"/>
      <c r="J2149" s="841" t="s">
        <v>730</v>
      </c>
      <c r="K2149" s="841">
        <v>5</v>
      </c>
      <c r="L2149" s="841" t="s">
        <v>731</v>
      </c>
      <c r="M2149" s="841">
        <v>43600</v>
      </c>
      <c r="N2149" s="841" t="s">
        <v>747</v>
      </c>
      <c r="O2149" s="841">
        <v>109600</v>
      </c>
      <c r="P2149" s="841">
        <v>66000</v>
      </c>
      <c r="Q2149" s="841">
        <v>17610</v>
      </c>
      <c r="R2149" s="841">
        <v>22610</v>
      </c>
      <c r="S2149" s="841"/>
      <c r="T2149" s="841"/>
      <c r="U2149" s="841"/>
      <c r="V2149" s="841" t="s">
        <v>1003</v>
      </c>
      <c r="W2149" s="841">
        <v>3</v>
      </c>
      <c r="X2149" s="841"/>
    </row>
    <row r="2150" spans="1:24" ht="12.75" customHeight="1">
      <c r="A2150" s="841">
        <v>1190</v>
      </c>
      <c r="B2150" s="841">
        <v>2823</v>
      </c>
      <c r="C2150" s="841" t="s">
        <v>856</v>
      </c>
      <c r="D2150" s="841" t="s">
        <v>740</v>
      </c>
      <c r="E2150" s="841">
        <v>47416</v>
      </c>
      <c r="F2150" s="841" t="s">
        <v>102</v>
      </c>
      <c r="G2150" s="841" t="s">
        <v>3476</v>
      </c>
      <c r="H2150" s="832" t="s">
        <v>3233</v>
      </c>
      <c r="I2150" s="841"/>
      <c r="J2150" s="841" t="s">
        <v>730</v>
      </c>
      <c r="K2150" s="841">
        <v>5</v>
      </c>
      <c r="L2150" s="841" t="s">
        <v>731</v>
      </c>
      <c r="M2150" s="841">
        <v>43600</v>
      </c>
      <c r="N2150" s="841" t="s">
        <v>747</v>
      </c>
      <c r="O2150" s="841">
        <v>109600</v>
      </c>
      <c r="P2150" s="841">
        <v>66000</v>
      </c>
      <c r="Q2150" s="841">
        <v>17610</v>
      </c>
      <c r="R2150" s="841">
        <v>22610</v>
      </c>
      <c r="S2150" s="841"/>
      <c r="T2150" s="841"/>
      <c r="U2150" s="841"/>
      <c r="V2150" s="841" t="s">
        <v>1003</v>
      </c>
      <c r="W2150" s="841">
        <v>3</v>
      </c>
      <c r="X2150" s="841"/>
    </row>
    <row r="2151" spans="1:24" ht="12.75" customHeight="1">
      <c r="A2151" s="841">
        <v>1190</v>
      </c>
      <c r="B2151" s="841">
        <v>2823</v>
      </c>
      <c r="C2151" s="841" t="s">
        <v>856</v>
      </c>
      <c r="D2151" s="841" t="s">
        <v>740</v>
      </c>
      <c r="E2151" s="841">
        <v>47417</v>
      </c>
      <c r="F2151" s="841" t="s">
        <v>102</v>
      </c>
      <c r="G2151" s="841" t="s">
        <v>3477</v>
      </c>
      <c r="H2151" s="832" t="s">
        <v>3233</v>
      </c>
      <c r="I2151" s="841"/>
      <c r="J2151" s="841" t="s">
        <v>730</v>
      </c>
      <c r="K2151" s="841">
        <v>5</v>
      </c>
      <c r="L2151" s="841" t="s">
        <v>731</v>
      </c>
      <c r="M2151" s="841">
        <v>43600</v>
      </c>
      <c r="N2151" s="841" t="s">
        <v>747</v>
      </c>
      <c r="O2151" s="841">
        <v>109600</v>
      </c>
      <c r="P2151" s="841">
        <v>66000</v>
      </c>
      <c r="Q2151" s="841">
        <v>17610</v>
      </c>
      <c r="R2151" s="841">
        <v>22610</v>
      </c>
      <c r="S2151" s="841"/>
      <c r="T2151" s="841"/>
      <c r="U2151" s="841"/>
      <c r="V2151" s="841" t="s">
        <v>1003</v>
      </c>
      <c r="W2151" s="841">
        <v>3</v>
      </c>
      <c r="X2151" s="841"/>
    </row>
    <row r="2152" spans="1:24" ht="12.75" customHeight="1">
      <c r="A2152" s="841">
        <v>1190</v>
      </c>
      <c r="B2152" s="841">
        <v>2823</v>
      </c>
      <c r="C2152" s="841" t="s">
        <v>856</v>
      </c>
      <c r="D2152" s="841" t="s">
        <v>740</v>
      </c>
      <c r="E2152" s="841">
        <v>47418</v>
      </c>
      <c r="F2152" s="841" t="s">
        <v>102</v>
      </c>
      <c r="G2152" s="841" t="s">
        <v>3478</v>
      </c>
      <c r="H2152" s="832" t="s">
        <v>3233</v>
      </c>
      <c r="I2152" s="841"/>
      <c r="J2152" s="841" t="s">
        <v>730</v>
      </c>
      <c r="K2152" s="841">
        <v>10</v>
      </c>
      <c r="L2152" s="841" t="s">
        <v>731</v>
      </c>
      <c r="M2152" s="841">
        <v>43600</v>
      </c>
      <c r="N2152" s="841" t="s">
        <v>747</v>
      </c>
      <c r="O2152" s="841">
        <v>109600</v>
      </c>
      <c r="P2152" s="841">
        <v>66000</v>
      </c>
      <c r="Q2152" s="841">
        <v>17610</v>
      </c>
      <c r="R2152" s="841">
        <v>22610</v>
      </c>
      <c r="S2152" s="841"/>
      <c r="T2152" s="841"/>
      <c r="U2152" s="841"/>
      <c r="V2152" s="841" t="s">
        <v>1003</v>
      </c>
      <c r="W2152" s="841">
        <v>3</v>
      </c>
      <c r="X2152" s="841"/>
    </row>
    <row r="2153" spans="1:24" ht="12.75" customHeight="1">
      <c r="A2153" s="841">
        <v>1190</v>
      </c>
      <c r="B2153" s="841">
        <v>2840</v>
      </c>
      <c r="C2153" s="841" t="s">
        <v>726</v>
      </c>
      <c r="D2153" s="841" t="s">
        <v>740</v>
      </c>
      <c r="E2153" s="841">
        <v>47426</v>
      </c>
      <c r="F2153" s="841" t="s">
        <v>102</v>
      </c>
      <c r="G2153" s="841" t="s">
        <v>3479</v>
      </c>
      <c r="H2153" s="832" t="s">
        <v>3480</v>
      </c>
      <c r="I2153" s="841"/>
      <c r="J2153" s="841" t="s">
        <v>730</v>
      </c>
      <c r="K2153" s="841">
        <v>3</v>
      </c>
      <c r="L2153" s="841" t="s">
        <v>731</v>
      </c>
      <c r="M2153" s="841">
        <v>43600</v>
      </c>
      <c r="N2153" s="841" t="s">
        <v>732</v>
      </c>
      <c r="O2153" s="841">
        <v>94980</v>
      </c>
      <c r="P2153" s="841">
        <v>51380</v>
      </c>
      <c r="Q2153" s="841">
        <v>17610</v>
      </c>
      <c r="R2153" s="841">
        <v>22610</v>
      </c>
      <c r="S2153" s="841"/>
      <c r="T2153" s="841"/>
      <c r="U2153" s="841"/>
      <c r="V2153" s="841" t="s">
        <v>1003</v>
      </c>
      <c r="W2153" s="841">
        <v>6</v>
      </c>
      <c r="X2153" s="841"/>
    </row>
    <row r="2154" spans="1:24" ht="12.75" customHeight="1">
      <c r="A2154" s="841">
        <v>1190</v>
      </c>
      <c r="B2154" s="841">
        <v>2840</v>
      </c>
      <c r="C2154" s="841" t="s">
        <v>726</v>
      </c>
      <c r="D2154" s="841" t="s">
        <v>740</v>
      </c>
      <c r="E2154" s="841">
        <v>47427</v>
      </c>
      <c r="F2154" s="841" t="s">
        <v>102</v>
      </c>
      <c r="G2154" s="841" t="s">
        <v>3481</v>
      </c>
      <c r="H2154" s="832" t="s">
        <v>3480</v>
      </c>
      <c r="I2154" s="841"/>
      <c r="J2154" s="841" t="s">
        <v>730</v>
      </c>
      <c r="K2154" s="841">
        <v>2</v>
      </c>
      <c r="L2154" s="841" t="s">
        <v>731</v>
      </c>
      <c r="M2154" s="841">
        <v>43600</v>
      </c>
      <c r="N2154" s="841" t="s">
        <v>732</v>
      </c>
      <c r="O2154" s="841">
        <v>94980</v>
      </c>
      <c r="P2154" s="841">
        <v>51380</v>
      </c>
      <c r="Q2154" s="841">
        <v>17610</v>
      </c>
      <c r="R2154" s="841">
        <v>22610</v>
      </c>
      <c r="S2154" s="841"/>
      <c r="T2154" s="841"/>
      <c r="U2154" s="841"/>
      <c r="V2154" s="841" t="s">
        <v>1003</v>
      </c>
      <c r="W2154" s="841">
        <v>4</v>
      </c>
      <c r="X2154" s="841"/>
    </row>
    <row r="2155" spans="1:24" ht="12.75" customHeight="1">
      <c r="A2155" s="841">
        <v>1190</v>
      </c>
      <c r="B2155" s="841">
        <v>2823</v>
      </c>
      <c r="C2155" s="841" t="s">
        <v>856</v>
      </c>
      <c r="D2155" s="841" t="s">
        <v>740</v>
      </c>
      <c r="E2155" s="841">
        <v>47428</v>
      </c>
      <c r="F2155" s="841" t="s">
        <v>102</v>
      </c>
      <c r="G2155" s="841" t="s">
        <v>3482</v>
      </c>
      <c r="H2155" s="832" t="s">
        <v>3480</v>
      </c>
      <c r="I2155" s="841"/>
      <c r="J2155" s="841" t="s">
        <v>730</v>
      </c>
      <c r="K2155" s="841">
        <v>3</v>
      </c>
      <c r="L2155" s="841" t="s">
        <v>731</v>
      </c>
      <c r="M2155" s="841">
        <v>43600</v>
      </c>
      <c r="N2155" s="841" t="s">
        <v>747</v>
      </c>
      <c r="O2155" s="841">
        <v>109600</v>
      </c>
      <c r="P2155" s="841">
        <v>66000</v>
      </c>
      <c r="Q2155" s="841">
        <v>17610</v>
      </c>
      <c r="R2155" s="841">
        <v>22610</v>
      </c>
      <c r="S2155" s="841"/>
      <c r="T2155" s="841"/>
      <c r="U2155" s="841"/>
      <c r="V2155" s="841" t="s">
        <v>1003</v>
      </c>
      <c r="W2155" s="841">
        <v>4</v>
      </c>
      <c r="X2155" s="841"/>
    </row>
    <row r="2156" spans="1:24" ht="12.75" customHeight="1">
      <c r="A2156" s="841">
        <v>1190</v>
      </c>
      <c r="B2156" s="841">
        <v>2823</v>
      </c>
      <c r="C2156" s="841" t="s">
        <v>856</v>
      </c>
      <c r="D2156" s="841" t="s">
        <v>740</v>
      </c>
      <c r="E2156" s="841">
        <v>47429</v>
      </c>
      <c r="F2156" s="841" t="s">
        <v>102</v>
      </c>
      <c r="G2156" s="841" t="s">
        <v>3483</v>
      </c>
      <c r="H2156" s="832" t="s">
        <v>3480</v>
      </c>
      <c r="I2156" s="841"/>
      <c r="J2156" s="841" t="s">
        <v>730</v>
      </c>
      <c r="K2156" s="841">
        <v>5</v>
      </c>
      <c r="L2156" s="841" t="s">
        <v>731</v>
      </c>
      <c r="M2156" s="841">
        <v>43600</v>
      </c>
      <c r="N2156" s="841" t="s">
        <v>747</v>
      </c>
      <c r="O2156" s="841">
        <v>109600</v>
      </c>
      <c r="P2156" s="841">
        <v>66000</v>
      </c>
      <c r="Q2156" s="841">
        <v>17610</v>
      </c>
      <c r="R2156" s="841">
        <v>22610</v>
      </c>
      <c r="S2156" s="841"/>
      <c r="T2156" s="841"/>
      <c r="U2156" s="841"/>
      <c r="V2156" s="841" t="s">
        <v>1003</v>
      </c>
      <c r="W2156" s="841">
        <v>5</v>
      </c>
      <c r="X2156" s="841"/>
    </row>
    <row r="2157" spans="1:24" ht="12.75" customHeight="1">
      <c r="A2157" s="841">
        <v>1190</v>
      </c>
      <c r="B2157" s="841">
        <v>2823</v>
      </c>
      <c r="C2157" s="841" t="s">
        <v>856</v>
      </c>
      <c r="D2157" s="841" t="s">
        <v>740</v>
      </c>
      <c r="E2157" s="841">
        <v>47430</v>
      </c>
      <c r="F2157" s="841" t="s">
        <v>102</v>
      </c>
      <c r="G2157" s="841" t="s">
        <v>3484</v>
      </c>
      <c r="H2157" s="832" t="s">
        <v>3480</v>
      </c>
      <c r="I2157" s="841"/>
      <c r="J2157" s="841" t="s">
        <v>730</v>
      </c>
      <c r="K2157" s="841">
        <v>5</v>
      </c>
      <c r="L2157" s="841" t="s">
        <v>731</v>
      </c>
      <c r="M2157" s="841">
        <v>43600</v>
      </c>
      <c r="N2157" s="841" t="s">
        <v>747</v>
      </c>
      <c r="O2157" s="841">
        <v>109600</v>
      </c>
      <c r="P2157" s="841">
        <v>66000</v>
      </c>
      <c r="Q2157" s="841">
        <v>17610</v>
      </c>
      <c r="R2157" s="841">
        <v>22610</v>
      </c>
      <c r="S2157" s="841"/>
      <c r="T2157" s="841"/>
      <c r="U2157" s="841"/>
      <c r="V2157" s="841" t="s">
        <v>1003</v>
      </c>
      <c r="W2157" s="841">
        <v>3</v>
      </c>
      <c r="X2157" s="841"/>
    </row>
    <row r="2158" spans="1:24" ht="12.75" customHeight="1">
      <c r="A2158" s="841">
        <v>1190</v>
      </c>
      <c r="B2158" s="841">
        <v>2827</v>
      </c>
      <c r="C2158" s="841" t="s">
        <v>1124</v>
      </c>
      <c r="D2158" s="841" t="s">
        <v>740</v>
      </c>
      <c r="E2158" s="841">
        <v>47433</v>
      </c>
      <c r="F2158" s="841" t="s">
        <v>102</v>
      </c>
      <c r="G2158" s="841" t="s">
        <v>3485</v>
      </c>
      <c r="H2158" s="832" t="s">
        <v>3233</v>
      </c>
      <c r="I2158" s="841"/>
      <c r="J2158" s="841" t="s">
        <v>730</v>
      </c>
      <c r="K2158" s="841">
        <v>2</v>
      </c>
      <c r="L2158" s="841" t="s">
        <v>731</v>
      </c>
      <c r="M2158" s="841">
        <v>43600</v>
      </c>
      <c r="N2158" s="841" t="s">
        <v>747</v>
      </c>
      <c r="O2158" s="841">
        <v>109600</v>
      </c>
      <c r="P2158" s="841">
        <v>66000</v>
      </c>
      <c r="Q2158" s="841">
        <v>17610</v>
      </c>
      <c r="R2158" s="841">
        <v>22610</v>
      </c>
      <c r="S2158" s="841"/>
      <c r="T2158" s="841"/>
      <c r="U2158" s="841"/>
      <c r="V2158" s="841" t="s">
        <v>1003</v>
      </c>
      <c r="W2158" s="841">
        <v>4</v>
      </c>
      <c r="X2158" s="841"/>
    </row>
    <row r="2159" spans="1:24" ht="12.75" customHeight="1">
      <c r="A2159" s="841">
        <v>1190</v>
      </c>
      <c r="B2159" s="841">
        <v>2823</v>
      </c>
      <c r="C2159" s="841" t="s">
        <v>856</v>
      </c>
      <c r="D2159" s="841" t="s">
        <v>775</v>
      </c>
      <c r="E2159" s="841">
        <v>47436</v>
      </c>
      <c r="F2159" s="841" t="s">
        <v>102</v>
      </c>
      <c r="G2159" s="841" t="s">
        <v>3486</v>
      </c>
      <c r="H2159" s="832" t="s">
        <v>2417</v>
      </c>
      <c r="I2159" s="841"/>
      <c r="J2159" s="841" t="s">
        <v>730</v>
      </c>
      <c r="K2159" s="841">
        <v>2</v>
      </c>
      <c r="L2159" s="841" t="s">
        <v>731</v>
      </c>
      <c r="M2159" s="841">
        <v>43600</v>
      </c>
      <c r="N2159" s="841" t="s">
        <v>747</v>
      </c>
      <c r="O2159" s="841">
        <v>109600</v>
      </c>
      <c r="P2159" s="841">
        <v>66000</v>
      </c>
      <c r="Q2159" s="841">
        <v>17610</v>
      </c>
      <c r="R2159" s="841">
        <v>22610</v>
      </c>
      <c r="S2159" s="841"/>
      <c r="T2159" s="841"/>
      <c r="U2159" s="841"/>
      <c r="V2159" s="841" t="s">
        <v>1003</v>
      </c>
      <c r="W2159" s="841">
        <v>3</v>
      </c>
      <c r="X2159" s="841"/>
    </row>
    <row r="2160" spans="1:24" ht="12.75" customHeight="1">
      <c r="A2160" s="841">
        <v>1190</v>
      </c>
      <c r="B2160" s="841">
        <v>2823</v>
      </c>
      <c r="C2160" s="841" t="s">
        <v>856</v>
      </c>
      <c r="D2160" s="841" t="s">
        <v>775</v>
      </c>
      <c r="E2160" s="841">
        <v>47440</v>
      </c>
      <c r="F2160" s="841" t="s">
        <v>102</v>
      </c>
      <c r="G2160" s="841" t="s">
        <v>3487</v>
      </c>
      <c r="H2160" s="832" t="s">
        <v>3421</v>
      </c>
      <c r="I2160" s="841"/>
      <c r="J2160" s="841" t="s">
        <v>730</v>
      </c>
      <c r="K2160" s="841">
        <v>5</v>
      </c>
      <c r="L2160" s="841" t="s">
        <v>731</v>
      </c>
      <c r="M2160" s="841">
        <v>43600</v>
      </c>
      <c r="N2160" s="841" t="s">
        <v>747</v>
      </c>
      <c r="O2160" s="841">
        <v>109600</v>
      </c>
      <c r="P2160" s="841">
        <v>66000</v>
      </c>
      <c r="Q2160" s="841">
        <v>17610</v>
      </c>
      <c r="R2160" s="841">
        <v>22610</v>
      </c>
      <c r="S2160" s="841"/>
      <c r="T2160" s="841"/>
      <c r="U2160" s="841"/>
      <c r="V2160" s="841" t="s">
        <v>1003</v>
      </c>
      <c r="W2160" s="841">
        <v>3</v>
      </c>
      <c r="X2160" s="841"/>
    </row>
    <row r="2161" spans="1:24" ht="12.75" customHeight="1">
      <c r="A2161" s="841">
        <v>1190</v>
      </c>
      <c r="B2161" s="841">
        <v>2823</v>
      </c>
      <c r="C2161" s="841" t="s">
        <v>856</v>
      </c>
      <c r="D2161" s="841" t="s">
        <v>740</v>
      </c>
      <c r="E2161" s="841">
        <v>47441</v>
      </c>
      <c r="F2161" s="841" t="s">
        <v>102</v>
      </c>
      <c r="G2161" s="841" t="s">
        <v>3488</v>
      </c>
      <c r="H2161" s="832" t="s">
        <v>3489</v>
      </c>
      <c r="I2161" s="841"/>
      <c r="J2161" s="841" t="s">
        <v>730</v>
      </c>
      <c r="K2161" s="841">
        <v>5</v>
      </c>
      <c r="L2161" s="841" t="s">
        <v>731</v>
      </c>
      <c r="M2161" s="841">
        <v>43600</v>
      </c>
      <c r="N2161" s="841" t="s">
        <v>747</v>
      </c>
      <c r="O2161" s="841">
        <v>109600</v>
      </c>
      <c r="P2161" s="841">
        <v>66000</v>
      </c>
      <c r="Q2161" s="841">
        <v>17610</v>
      </c>
      <c r="R2161" s="841">
        <v>22610</v>
      </c>
      <c r="S2161" s="841"/>
      <c r="T2161" s="841"/>
      <c r="U2161" s="841"/>
      <c r="V2161" s="841" t="s">
        <v>1003</v>
      </c>
      <c r="W2161" s="841">
        <v>3</v>
      </c>
      <c r="X2161" s="841"/>
    </row>
    <row r="2162" spans="1:24" ht="12.75" customHeight="1">
      <c r="A2162" s="841">
        <v>1555</v>
      </c>
      <c r="B2162" s="841">
        <v>2802</v>
      </c>
      <c r="C2162" s="841" t="s">
        <v>2937</v>
      </c>
      <c r="D2162" s="841" t="s">
        <v>1112</v>
      </c>
      <c r="E2162" s="841">
        <v>47442</v>
      </c>
      <c r="F2162" s="841" t="s">
        <v>102</v>
      </c>
      <c r="G2162" s="841" t="s">
        <v>3490</v>
      </c>
      <c r="H2162" s="832" t="s">
        <v>3491</v>
      </c>
      <c r="I2162" s="841"/>
      <c r="J2162" s="841" t="s">
        <v>730</v>
      </c>
      <c r="K2162" s="841">
        <v>2</v>
      </c>
      <c r="L2162" s="841" t="s">
        <v>731</v>
      </c>
      <c r="M2162" s="841">
        <v>43600</v>
      </c>
      <c r="N2162" s="841" t="s">
        <v>817</v>
      </c>
      <c r="O2162" s="841">
        <v>164010</v>
      </c>
      <c r="P2162" s="841">
        <v>120410</v>
      </c>
      <c r="Q2162" s="841">
        <v>17610</v>
      </c>
      <c r="R2162" s="841">
        <v>22610</v>
      </c>
      <c r="S2162" s="841"/>
      <c r="T2162" s="841"/>
      <c r="U2162" s="841"/>
      <c r="V2162" s="841" t="s">
        <v>1003</v>
      </c>
      <c r="W2162" s="841">
        <v>2</v>
      </c>
      <c r="X2162" s="841"/>
    </row>
    <row r="2163" spans="1:24" ht="12.75" customHeight="1">
      <c r="A2163" s="841">
        <v>1190</v>
      </c>
      <c r="B2163" s="841">
        <v>2823</v>
      </c>
      <c r="C2163" s="841" t="s">
        <v>856</v>
      </c>
      <c r="D2163" s="841" t="s">
        <v>775</v>
      </c>
      <c r="E2163" s="841">
        <v>47443</v>
      </c>
      <c r="F2163" s="841" t="s">
        <v>102</v>
      </c>
      <c r="G2163" s="841" t="s">
        <v>3492</v>
      </c>
      <c r="H2163" s="832" t="s">
        <v>3421</v>
      </c>
      <c r="I2163" s="841"/>
      <c r="J2163" s="841" t="s">
        <v>730</v>
      </c>
      <c r="K2163" s="841">
        <v>5</v>
      </c>
      <c r="L2163" s="841" t="s">
        <v>731</v>
      </c>
      <c r="M2163" s="841">
        <v>43600</v>
      </c>
      <c r="N2163" s="841" t="s">
        <v>747</v>
      </c>
      <c r="O2163" s="841">
        <v>109600</v>
      </c>
      <c r="P2163" s="841">
        <v>66000</v>
      </c>
      <c r="Q2163" s="841">
        <v>17610</v>
      </c>
      <c r="R2163" s="841">
        <v>22610</v>
      </c>
      <c r="S2163" s="841"/>
      <c r="T2163" s="841"/>
      <c r="U2163" s="841"/>
      <c r="V2163" s="841" t="s">
        <v>1003</v>
      </c>
      <c r="W2163" s="841">
        <v>3</v>
      </c>
      <c r="X2163" s="841"/>
    </row>
    <row r="2164" spans="1:24" ht="12.75" customHeight="1">
      <c r="A2164" s="841">
        <v>1190</v>
      </c>
      <c r="B2164" s="841">
        <v>2823</v>
      </c>
      <c r="C2164" s="841" t="s">
        <v>856</v>
      </c>
      <c r="D2164" s="841" t="s">
        <v>740</v>
      </c>
      <c r="E2164" s="841">
        <v>47444</v>
      </c>
      <c r="F2164" s="841" t="s">
        <v>102</v>
      </c>
      <c r="G2164" s="841" t="s">
        <v>3493</v>
      </c>
      <c r="H2164" s="832" t="s">
        <v>3489</v>
      </c>
      <c r="I2164" s="841"/>
      <c r="J2164" s="841" t="s">
        <v>730</v>
      </c>
      <c r="K2164" s="841">
        <v>5</v>
      </c>
      <c r="L2164" s="841" t="s">
        <v>731</v>
      </c>
      <c r="M2164" s="841">
        <v>43600</v>
      </c>
      <c r="N2164" s="841" t="s">
        <v>747</v>
      </c>
      <c r="O2164" s="841">
        <v>109600</v>
      </c>
      <c r="P2164" s="841">
        <v>66000</v>
      </c>
      <c r="Q2164" s="841">
        <v>17610</v>
      </c>
      <c r="R2164" s="841">
        <v>22610</v>
      </c>
      <c r="S2164" s="841"/>
      <c r="T2164" s="841"/>
      <c r="U2164" s="841"/>
      <c r="V2164" s="841" t="s">
        <v>1003</v>
      </c>
      <c r="W2164" s="841">
        <v>3</v>
      </c>
      <c r="X2164" s="841"/>
    </row>
    <row r="2165" spans="1:24" ht="12.75" customHeight="1">
      <c r="A2165" s="841">
        <v>1190</v>
      </c>
      <c r="B2165" s="841">
        <v>2823</v>
      </c>
      <c r="C2165" s="841" t="s">
        <v>856</v>
      </c>
      <c r="D2165" s="841" t="s">
        <v>740</v>
      </c>
      <c r="E2165" s="841">
        <v>47445</v>
      </c>
      <c r="F2165" s="841" t="s">
        <v>102</v>
      </c>
      <c r="G2165" s="841" t="s">
        <v>3494</v>
      </c>
      <c r="H2165" s="832" t="s">
        <v>3489</v>
      </c>
      <c r="I2165" s="841"/>
      <c r="J2165" s="841" t="s">
        <v>730</v>
      </c>
      <c r="K2165" s="841">
        <v>5</v>
      </c>
      <c r="L2165" s="841" t="s">
        <v>731</v>
      </c>
      <c r="M2165" s="841">
        <v>43600</v>
      </c>
      <c r="N2165" s="841" t="s">
        <v>747</v>
      </c>
      <c r="O2165" s="841">
        <v>109600</v>
      </c>
      <c r="P2165" s="841">
        <v>66000</v>
      </c>
      <c r="Q2165" s="841">
        <v>17610</v>
      </c>
      <c r="R2165" s="841">
        <v>22610</v>
      </c>
      <c r="S2165" s="841"/>
      <c r="T2165" s="841"/>
      <c r="U2165" s="841"/>
      <c r="V2165" s="841" t="s">
        <v>1003</v>
      </c>
      <c r="W2165" s="841">
        <v>3</v>
      </c>
      <c r="X2165" s="841"/>
    </row>
    <row r="2166" spans="1:24" ht="12.75" customHeight="1">
      <c r="A2166" s="841">
        <v>1190</v>
      </c>
      <c r="B2166" s="841">
        <v>2823</v>
      </c>
      <c r="C2166" s="841" t="s">
        <v>856</v>
      </c>
      <c r="D2166" s="841" t="s">
        <v>740</v>
      </c>
      <c r="E2166" s="841">
        <v>47446</v>
      </c>
      <c r="F2166" s="841" t="s">
        <v>102</v>
      </c>
      <c r="G2166" s="841" t="s">
        <v>3495</v>
      </c>
      <c r="H2166" s="832" t="s">
        <v>3489</v>
      </c>
      <c r="I2166" s="841"/>
      <c r="J2166" s="841" t="s">
        <v>730</v>
      </c>
      <c r="K2166" s="841">
        <v>5</v>
      </c>
      <c r="L2166" s="841" t="s">
        <v>731</v>
      </c>
      <c r="M2166" s="841">
        <v>43600</v>
      </c>
      <c r="N2166" s="841" t="s">
        <v>747</v>
      </c>
      <c r="O2166" s="841">
        <v>109600</v>
      </c>
      <c r="P2166" s="841">
        <v>66000</v>
      </c>
      <c r="Q2166" s="841">
        <v>17610</v>
      </c>
      <c r="R2166" s="841">
        <v>22610</v>
      </c>
      <c r="S2166" s="841"/>
      <c r="T2166" s="841"/>
      <c r="U2166" s="841"/>
      <c r="V2166" s="841" t="s">
        <v>1003</v>
      </c>
      <c r="W2166" s="841">
        <v>1</v>
      </c>
      <c r="X2166" s="841"/>
    </row>
    <row r="2167" spans="1:24" ht="12.75" customHeight="1">
      <c r="A2167" s="841">
        <v>1190</v>
      </c>
      <c r="B2167" s="841">
        <v>2823</v>
      </c>
      <c r="C2167" s="841" t="s">
        <v>856</v>
      </c>
      <c r="D2167" s="841" t="s">
        <v>740</v>
      </c>
      <c r="E2167" s="841">
        <v>47447</v>
      </c>
      <c r="F2167" s="841" t="s">
        <v>102</v>
      </c>
      <c r="G2167" s="841" t="s">
        <v>3496</v>
      </c>
      <c r="H2167" s="832" t="s">
        <v>3489</v>
      </c>
      <c r="I2167" s="841"/>
      <c r="J2167" s="841" t="s">
        <v>730</v>
      </c>
      <c r="K2167" s="841">
        <v>5</v>
      </c>
      <c r="L2167" s="841" t="s">
        <v>731</v>
      </c>
      <c r="M2167" s="841">
        <v>43600</v>
      </c>
      <c r="N2167" s="841" t="s">
        <v>747</v>
      </c>
      <c r="O2167" s="841">
        <v>109600</v>
      </c>
      <c r="P2167" s="841">
        <v>66000</v>
      </c>
      <c r="Q2167" s="841">
        <v>17610</v>
      </c>
      <c r="R2167" s="841">
        <v>22610</v>
      </c>
      <c r="S2167" s="841"/>
      <c r="T2167" s="841"/>
      <c r="U2167" s="841"/>
      <c r="V2167" s="841" t="s">
        <v>1003</v>
      </c>
      <c r="W2167" s="841">
        <v>1</v>
      </c>
      <c r="X2167" s="841"/>
    </row>
    <row r="2168" spans="1:24" ht="12.75" customHeight="1">
      <c r="A2168" s="841">
        <v>1190</v>
      </c>
      <c r="B2168" s="841">
        <v>2823</v>
      </c>
      <c r="C2168" s="841" t="s">
        <v>856</v>
      </c>
      <c r="D2168" s="841" t="s">
        <v>740</v>
      </c>
      <c r="E2168" s="841">
        <v>47452</v>
      </c>
      <c r="F2168" s="841" t="s">
        <v>102</v>
      </c>
      <c r="G2168" s="841" t="s">
        <v>3497</v>
      </c>
      <c r="H2168" s="832" t="s">
        <v>3233</v>
      </c>
      <c r="I2168" s="841"/>
      <c r="J2168" s="841" t="s">
        <v>730</v>
      </c>
      <c r="K2168" s="841">
        <v>5</v>
      </c>
      <c r="L2168" s="841" t="s">
        <v>731</v>
      </c>
      <c r="M2168" s="841">
        <v>43600</v>
      </c>
      <c r="N2168" s="841" t="s">
        <v>747</v>
      </c>
      <c r="O2168" s="841">
        <v>109600</v>
      </c>
      <c r="P2168" s="841">
        <v>66000</v>
      </c>
      <c r="Q2168" s="841">
        <v>17610</v>
      </c>
      <c r="R2168" s="841">
        <v>22610</v>
      </c>
      <c r="S2168" s="841"/>
      <c r="T2168" s="841"/>
      <c r="U2168" s="841"/>
      <c r="V2168" s="841" t="s">
        <v>1003</v>
      </c>
      <c r="W2168" s="841">
        <v>3</v>
      </c>
      <c r="X2168" s="841"/>
    </row>
    <row r="2169" spans="1:24" ht="12.75" customHeight="1">
      <c r="A2169" s="841">
        <v>1190</v>
      </c>
      <c r="B2169" s="841">
        <v>2823</v>
      </c>
      <c r="C2169" s="841" t="s">
        <v>856</v>
      </c>
      <c r="D2169" s="841" t="s">
        <v>740</v>
      </c>
      <c r="E2169" s="841">
        <v>47453</v>
      </c>
      <c r="F2169" s="841" t="s">
        <v>102</v>
      </c>
      <c r="G2169" s="841" t="s">
        <v>3498</v>
      </c>
      <c r="H2169" s="832" t="s">
        <v>3233</v>
      </c>
      <c r="I2169" s="841"/>
      <c r="J2169" s="841" t="s">
        <v>730</v>
      </c>
      <c r="K2169" s="841">
        <v>5</v>
      </c>
      <c r="L2169" s="841" t="s">
        <v>731</v>
      </c>
      <c r="M2169" s="841">
        <v>43600</v>
      </c>
      <c r="N2169" s="841" t="s">
        <v>747</v>
      </c>
      <c r="O2169" s="841">
        <v>109600</v>
      </c>
      <c r="P2169" s="841">
        <v>66000</v>
      </c>
      <c r="Q2169" s="841">
        <v>17610</v>
      </c>
      <c r="R2169" s="841">
        <v>22610</v>
      </c>
      <c r="S2169" s="841"/>
      <c r="T2169" s="841"/>
      <c r="U2169" s="841"/>
      <c r="V2169" s="841" t="s">
        <v>1003</v>
      </c>
      <c r="W2169" s="841">
        <v>3</v>
      </c>
      <c r="X2169" s="841"/>
    </row>
    <row r="2170" spans="1:24" ht="12.75" customHeight="1">
      <c r="A2170" s="841">
        <v>1190</v>
      </c>
      <c r="B2170" s="841">
        <v>2823</v>
      </c>
      <c r="C2170" s="841" t="s">
        <v>856</v>
      </c>
      <c r="D2170" s="841" t="s">
        <v>740</v>
      </c>
      <c r="E2170" s="841">
        <v>47454</v>
      </c>
      <c r="F2170" s="841" t="s">
        <v>102</v>
      </c>
      <c r="G2170" s="841" t="s">
        <v>3499</v>
      </c>
      <c r="H2170" s="832" t="s">
        <v>3233</v>
      </c>
      <c r="I2170" s="841"/>
      <c r="J2170" s="841" t="s">
        <v>730</v>
      </c>
      <c r="K2170" s="841">
        <v>5</v>
      </c>
      <c r="L2170" s="841" t="s">
        <v>731</v>
      </c>
      <c r="M2170" s="841">
        <v>43600</v>
      </c>
      <c r="N2170" s="841" t="s">
        <v>747</v>
      </c>
      <c r="O2170" s="841">
        <v>109600</v>
      </c>
      <c r="P2170" s="841">
        <v>66000</v>
      </c>
      <c r="Q2170" s="841">
        <v>17610</v>
      </c>
      <c r="R2170" s="841">
        <v>22610</v>
      </c>
      <c r="S2170" s="841"/>
      <c r="T2170" s="841"/>
      <c r="U2170" s="841"/>
      <c r="V2170" s="841" t="s">
        <v>1003</v>
      </c>
      <c r="W2170" s="841">
        <v>3</v>
      </c>
      <c r="X2170" s="841"/>
    </row>
    <row r="2171" spans="1:24" ht="12.75" customHeight="1">
      <c r="A2171" s="841">
        <v>1190</v>
      </c>
      <c r="B2171" s="841">
        <v>2823</v>
      </c>
      <c r="C2171" s="841" t="s">
        <v>856</v>
      </c>
      <c r="D2171" s="841" t="s">
        <v>740</v>
      </c>
      <c r="E2171" s="841">
        <v>47455</v>
      </c>
      <c r="F2171" s="841" t="s">
        <v>102</v>
      </c>
      <c r="G2171" s="841" t="s">
        <v>3500</v>
      </c>
      <c r="H2171" s="832" t="s">
        <v>3489</v>
      </c>
      <c r="I2171" s="841"/>
      <c r="J2171" s="841" t="s">
        <v>730</v>
      </c>
      <c r="K2171" s="841">
        <v>5</v>
      </c>
      <c r="L2171" s="841" t="s">
        <v>731</v>
      </c>
      <c r="M2171" s="841">
        <v>43600</v>
      </c>
      <c r="N2171" s="841" t="s">
        <v>747</v>
      </c>
      <c r="O2171" s="841">
        <v>109600</v>
      </c>
      <c r="P2171" s="841">
        <v>66000</v>
      </c>
      <c r="Q2171" s="841">
        <v>17610</v>
      </c>
      <c r="R2171" s="841">
        <v>22610</v>
      </c>
      <c r="S2171" s="841"/>
      <c r="T2171" s="841"/>
      <c r="U2171" s="841"/>
      <c r="V2171" s="841" t="s">
        <v>1003</v>
      </c>
      <c r="W2171" s="841">
        <v>3</v>
      </c>
      <c r="X2171" s="841"/>
    </row>
    <row r="2172" spans="1:24" ht="12.75" customHeight="1">
      <c r="A2172" s="841">
        <v>1445</v>
      </c>
      <c r="B2172" s="841">
        <v>2840</v>
      </c>
      <c r="C2172" s="841" t="s">
        <v>726</v>
      </c>
      <c r="D2172" s="841" t="s">
        <v>923</v>
      </c>
      <c r="E2172" s="841">
        <v>47456</v>
      </c>
      <c r="F2172" s="841" t="s">
        <v>102</v>
      </c>
      <c r="G2172" s="841" t="s">
        <v>3501</v>
      </c>
      <c r="H2172" s="832" t="s">
        <v>3502</v>
      </c>
      <c r="I2172" s="841"/>
      <c r="J2172" s="841" t="s">
        <v>730</v>
      </c>
      <c r="K2172" s="841">
        <v>3</v>
      </c>
      <c r="L2172" s="841" t="s">
        <v>731</v>
      </c>
      <c r="M2172" s="841">
        <v>43600</v>
      </c>
      <c r="N2172" s="841" t="s">
        <v>732</v>
      </c>
      <c r="O2172" s="841">
        <v>94980</v>
      </c>
      <c r="P2172" s="841">
        <v>51380</v>
      </c>
      <c r="Q2172" s="841">
        <v>17610</v>
      </c>
      <c r="R2172" s="841">
        <v>22610</v>
      </c>
      <c r="S2172" s="841"/>
      <c r="T2172" s="841"/>
      <c r="U2172" s="841"/>
      <c r="V2172" s="841" t="s">
        <v>1003</v>
      </c>
      <c r="W2172" s="841">
        <v>1</v>
      </c>
      <c r="X2172" s="841"/>
    </row>
    <row r="2173" spans="1:24" ht="12.75" customHeight="1">
      <c r="A2173" s="841">
        <v>1110</v>
      </c>
      <c r="B2173" s="841">
        <v>2836</v>
      </c>
      <c r="C2173" s="841" t="s">
        <v>1030</v>
      </c>
      <c r="D2173" s="841" t="s">
        <v>1031</v>
      </c>
      <c r="E2173" s="841">
        <v>47457</v>
      </c>
      <c r="F2173" s="841" t="s">
        <v>102</v>
      </c>
      <c r="G2173" s="841" t="s">
        <v>3503</v>
      </c>
      <c r="H2173" s="832" t="s">
        <v>3335</v>
      </c>
      <c r="I2173" s="841"/>
      <c r="J2173" s="841" t="s">
        <v>730</v>
      </c>
      <c r="K2173" s="841">
        <v>10</v>
      </c>
      <c r="L2173" s="841" t="s">
        <v>731</v>
      </c>
      <c r="M2173" s="841">
        <v>43600</v>
      </c>
      <c r="N2173" s="841" t="s">
        <v>1034</v>
      </c>
      <c r="O2173" s="841">
        <v>210090</v>
      </c>
      <c r="P2173" s="841">
        <v>166490</v>
      </c>
      <c r="Q2173" s="841">
        <v>17610</v>
      </c>
      <c r="R2173" s="841">
        <v>22610</v>
      </c>
      <c r="S2173" s="841"/>
      <c r="T2173" s="841"/>
      <c r="U2173" s="841"/>
      <c r="V2173" s="841" t="s">
        <v>1003</v>
      </c>
      <c r="W2173" s="841">
        <v>2</v>
      </c>
      <c r="X2173" s="841"/>
    </row>
    <row r="2174" spans="1:24" ht="12.75" customHeight="1">
      <c r="A2174" s="841">
        <v>1110</v>
      </c>
      <c r="B2174" s="841">
        <v>2836</v>
      </c>
      <c r="C2174" s="841" t="s">
        <v>1030</v>
      </c>
      <c r="D2174" s="841" t="s">
        <v>1031</v>
      </c>
      <c r="E2174" s="841">
        <v>47458</v>
      </c>
      <c r="F2174" s="841" t="s">
        <v>102</v>
      </c>
      <c r="G2174" s="841" t="s">
        <v>3504</v>
      </c>
      <c r="H2174" s="832" t="s">
        <v>3335</v>
      </c>
      <c r="I2174" s="841"/>
      <c r="J2174" s="841" t="s">
        <v>730</v>
      </c>
      <c r="K2174" s="841">
        <v>10</v>
      </c>
      <c r="L2174" s="841" t="s">
        <v>731</v>
      </c>
      <c r="M2174" s="841">
        <v>43600</v>
      </c>
      <c r="N2174" s="841" t="s">
        <v>1034</v>
      </c>
      <c r="O2174" s="841">
        <v>210090</v>
      </c>
      <c r="P2174" s="841">
        <v>166490</v>
      </c>
      <c r="Q2174" s="841">
        <v>17610</v>
      </c>
      <c r="R2174" s="841">
        <v>22610</v>
      </c>
      <c r="S2174" s="841"/>
      <c r="T2174" s="841"/>
      <c r="U2174" s="841"/>
      <c r="V2174" s="841" t="s">
        <v>1003</v>
      </c>
      <c r="W2174" s="841">
        <v>2</v>
      </c>
      <c r="X2174" s="841"/>
    </row>
    <row r="2175" spans="1:24" ht="12.75" customHeight="1">
      <c r="A2175" s="841">
        <v>1110</v>
      </c>
      <c r="B2175" s="841">
        <v>2836</v>
      </c>
      <c r="C2175" s="841" t="s">
        <v>1030</v>
      </c>
      <c r="D2175" s="841" t="s">
        <v>1031</v>
      </c>
      <c r="E2175" s="841">
        <v>47459</v>
      </c>
      <c r="F2175" s="841" t="s">
        <v>102</v>
      </c>
      <c r="G2175" s="841" t="s">
        <v>3505</v>
      </c>
      <c r="H2175" s="832" t="s">
        <v>3335</v>
      </c>
      <c r="I2175" s="841"/>
      <c r="J2175" s="841" t="s">
        <v>730</v>
      </c>
      <c r="K2175" s="841">
        <v>5</v>
      </c>
      <c r="L2175" s="841" t="s">
        <v>731</v>
      </c>
      <c r="M2175" s="841">
        <v>43600</v>
      </c>
      <c r="N2175" s="841" t="s">
        <v>1034</v>
      </c>
      <c r="O2175" s="841">
        <v>210090</v>
      </c>
      <c r="P2175" s="841">
        <v>166490</v>
      </c>
      <c r="Q2175" s="841">
        <v>17610</v>
      </c>
      <c r="R2175" s="841">
        <v>22610</v>
      </c>
      <c r="S2175" s="841"/>
      <c r="T2175" s="841"/>
      <c r="U2175" s="841"/>
      <c r="V2175" s="841" t="s">
        <v>1003</v>
      </c>
      <c r="W2175" s="841">
        <v>2</v>
      </c>
      <c r="X2175" s="841"/>
    </row>
    <row r="2176" spans="1:24" ht="12.75" customHeight="1">
      <c r="A2176" s="841">
        <v>1110</v>
      </c>
      <c r="B2176" s="841">
        <v>2836</v>
      </c>
      <c r="C2176" s="841" t="s">
        <v>1030</v>
      </c>
      <c r="D2176" s="841" t="s">
        <v>1031</v>
      </c>
      <c r="E2176" s="841">
        <v>47460</v>
      </c>
      <c r="F2176" s="841" t="s">
        <v>102</v>
      </c>
      <c r="G2176" s="841" t="s">
        <v>3506</v>
      </c>
      <c r="H2176" s="832" t="s">
        <v>3507</v>
      </c>
      <c r="I2176" s="841"/>
      <c r="J2176" s="841" t="s">
        <v>730</v>
      </c>
      <c r="K2176" s="841">
        <v>5</v>
      </c>
      <c r="L2176" s="841" t="s">
        <v>731</v>
      </c>
      <c r="M2176" s="841">
        <v>43600</v>
      </c>
      <c r="N2176" s="841" t="s">
        <v>1034</v>
      </c>
      <c r="O2176" s="841">
        <v>210090</v>
      </c>
      <c r="P2176" s="841">
        <v>166490</v>
      </c>
      <c r="Q2176" s="841">
        <v>17610</v>
      </c>
      <c r="R2176" s="841">
        <v>22610</v>
      </c>
      <c r="S2176" s="841"/>
      <c r="T2176" s="841"/>
      <c r="U2176" s="841"/>
      <c r="V2176" s="841" t="s">
        <v>1003</v>
      </c>
      <c r="W2176" s="841">
        <v>2</v>
      </c>
      <c r="X2176" s="841"/>
    </row>
    <row r="2177" spans="1:24" ht="12.75" customHeight="1">
      <c r="A2177" s="841">
        <v>1110</v>
      </c>
      <c r="B2177" s="841">
        <v>2836</v>
      </c>
      <c r="C2177" s="841" t="s">
        <v>1030</v>
      </c>
      <c r="D2177" s="841" t="s">
        <v>1031</v>
      </c>
      <c r="E2177" s="841">
        <v>47461</v>
      </c>
      <c r="F2177" s="841" t="s">
        <v>102</v>
      </c>
      <c r="G2177" s="841" t="s">
        <v>3508</v>
      </c>
      <c r="H2177" s="832" t="s">
        <v>3507</v>
      </c>
      <c r="I2177" s="841"/>
      <c r="J2177" s="841" t="s">
        <v>730</v>
      </c>
      <c r="K2177" s="841">
        <v>5</v>
      </c>
      <c r="L2177" s="841" t="s">
        <v>731</v>
      </c>
      <c r="M2177" s="841">
        <v>43600</v>
      </c>
      <c r="N2177" s="841" t="s">
        <v>1034</v>
      </c>
      <c r="O2177" s="841">
        <v>210090</v>
      </c>
      <c r="P2177" s="841">
        <v>166490</v>
      </c>
      <c r="Q2177" s="841">
        <v>17610</v>
      </c>
      <c r="R2177" s="841">
        <v>22610</v>
      </c>
      <c r="S2177" s="841"/>
      <c r="T2177" s="841"/>
      <c r="U2177" s="841"/>
      <c r="V2177" s="841" t="s">
        <v>1003</v>
      </c>
      <c r="W2177" s="841">
        <v>2</v>
      </c>
      <c r="X2177" s="841"/>
    </row>
    <row r="2178" spans="1:24" ht="12.75" customHeight="1">
      <c r="A2178" s="841">
        <v>1510</v>
      </c>
      <c r="B2178" s="841">
        <v>2842</v>
      </c>
      <c r="C2178" s="841" t="s">
        <v>2226</v>
      </c>
      <c r="D2178" s="841" t="s">
        <v>923</v>
      </c>
      <c r="E2178" s="841">
        <v>47462</v>
      </c>
      <c r="F2178" s="841" t="s">
        <v>102</v>
      </c>
      <c r="G2178" s="841" t="s">
        <v>3509</v>
      </c>
      <c r="H2178" s="832" t="s">
        <v>3510</v>
      </c>
      <c r="I2178" s="841"/>
      <c r="J2178" s="841" t="s">
        <v>730</v>
      </c>
      <c r="K2178" s="841">
        <v>2</v>
      </c>
      <c r="L2178" s="841" t="s">
        <v>731</v>
      </c>
      <c r="M2178" s="841">
        <v>43600</v>
      </c>
      <c r="N2178" s="841" t="s">
        <v>742</v>
      </c>
      <c r="O2178" s="841">
        <v>122380</v>
      </c>
      <c r="P2178" s="841">
        <v>78780</v>
      </c>
      <c r="Q2178" s="841">
        <v>17610</v>
      </c>
      <c r="R2178" s="841">
        <v>29240</v>
      </c>
      <c r="S2178" s="841"/>
      <c r="T2178" s="841"/>
      <c r="U2178" s="841"/>
      <c r="V2178" s="841" t="s">
        <v>1003</v>
      </c>
      <c r="W2178" s="841">
        <v>1</v>
      </c>
      <c r="X2178" s="841"/>
    </row>
    <row r="2179" spans="1:24" ht="12.75" customHeight="1">
      <c r="A2179" s="841">
        <v>1110</v>
      </c>
      <c r="B2179" s="841">
        <v>2836</v>
      </c>
      <c r="C2179" s="841" t="s">
        <v>1030</v>
      </c>
      <c r="D2179" s="841" t="s">
        <v>1031</v>
      </c>
      <c r="E2179" s="841">
        <v>47463</v>
      </c>
      <c r="F2179" s="841" t="s">
        <v>102</v>
      </c>
      <c r="G2179" s="841" t="s">
        <v>3511</v>
      </c>
      <c r="H2179" s="832" t="s">
        <v>3507</v>
      </c>
      <c r="I2179" s="841"/>
      <c r="J2179" s="841" t="s">
        <v>730</v>
      </c>
      <c r="K2179" s="841">
        <v>5</v>
      </c>
      <c r="L2179" s="841" t="s">
        <v>731</v>
      </c>
      <c r="M2179" s="841">
        <v>43600</v>
      </c>
      <c r="N2179" s="841" t="s">
        <v>1034</v>
      </c>
      <c r="O2179" s="841">
        <v>210090</v>
      </c>
      <c r="P2179" s="841">
        <v>166490</v>
      </c>
      <c r="Q2179" s="841">
        <v>17610</v>
      </c>
      <c r="R2179" s="841">
        <v>22610</v>
      </c>
      <c r="S2179" s="841"/>
      <c r="T2179" s="841"/>
      <c r="U2179" s="841"/>
      <c r="V2179" s="841" t="s">
        <v>1003</v>
      </c>
      <c r="W2179" s="841">
        <v>2</v>
      </c>
      <c r="X2179" s="841"/>
    </row>
    <row r="2180" spans="1:24" ht="12.75" customHeight="1">
      <c r="A2180" s="841">
        <v>1110</v>
      </c>
      <c r="B2180" s="841">
        <v>2836</v>
      </c>
      <c r="C2180" s="841" t="s">
        <v>1030</v>
      </c>
      <c r="D2180" s="841" t="s">
        <v>1031</v>
      </c>
      <c r="E2180" s="841">
        <v>47465</v>
      </c>
      <c r="F2180" s="841" t="s">
        <v>102</v>
      </c>
      <c r="G2180" s="841" t="s">
        <v>3512</v>
      </c>
      <c r="H2180" s="832" t="s">
        <v>3507</v>
      </c>
      <c r="I2180" s="841"/>
      <c r="J2180" s="841" t="s">
        <v>730</v>
      </c>
      <c r="K2180" s="841">
        <v>5</v>
      </c>
      <c r="L2180" s="841" t="s">
        <v>731</v>
      </c>
      <c r="M2180" s="841">
        <v>43600</v>
      </c>
      <c r="N2180" s="841" t="s">
        <v>1034</v>
      </c>
      <c r="O2180" s="841">
        <v>210090</v>
      </c>
      <c r="P2180" s="841">
        <v>166490</v>
      </c>
      <c r="Q2180" s="841">
        <v>17610</v>
      </c>
      <c r="R2180" s="841">
        <v>22610</v>
      </c>
      <c r="S2180" s="841"/>
      <c r="T2180" s="841"/>
      <c r="U2180" s="841"/>
      <c r="V2180" s="841" t="s">
        <v>1003</v>
      </c>
      <c r="W2180" s="841">
        <v>2</v>
      </c>
      <c r="X2180" s="841"/>
    </row>
    <row r="2181" spans="1:24" ht="12.75" customHeight="1">
      <c r="A2181" s="841">
        <v>1550</v>
      </c>
      <c r="B2181" s="841">
        <v>2846</v>
      </c>
      <c r="C2181" s="841" t="s">
        <v>1400</v>
      </c>
      <c r="D2181" s="841" t="s">
        <v>1112</v>
      </c>
      <c r="E2181" s="841">
        <v>47467</v>
      </c>
      <c r="F2181" s="841" t="s">
        <v>102</v>
      </c>
      <c r="G2181" s="841" t="s">
        <v>3513</v>
      </c>
      <c r="H2181" s="832" t="s">
        <v>3514</v>
      </c>
      <c r="I2181" s="841"/>
      <c r="J2181" s="841" t="s">
        <v>730</v>
      </c>
      <c r="K2181" s="841">
        <v>5</v>
      </c>
      <c r="L2181" s="841" t="s">
        <v>731</v>
      </c>
      <c r="M2181" s="841">
        <v>43600</v>
      </c>
      <c r="N2181" s="841" t="s">
        <v>1034</v>
      </c>
      <c r="O2181" s="841">
        <v>210090</v>
      </c>
      <c r="P2181" s="841">
        <v>166490</v>
      </c>
      <c r="Q2181" s="841">
        <v>17610</v>
      </c>
      <c r="R2181" s="841">
        <v>22610</v>
      </c>
      <c r="S2181" s="841"/>
      <c r="T2181" s="841"/>
      <c r="U2181" s="841"/>
      <c r="V2181" s="841" t="s">
        <v>1003</v>
      </c>
      <c r="W2181" s="841">
        <v>3</v>
      </c>
      <c r="X2181" s="841"/>
    </row>
    <row r="2182" spans="1:24" ht="12.75" customHeight="1">
      <c r="A2182" s="841">
        <v>2004</v>
      </c>
      <c r="B2182" s="841">
        <v>2840</v>
      </c>
      <c r="C2182" s="841" t="s">
        <v>726</v>
      </c>
      <c r="D2182" s="841" t="s">
        <v>919</v>
      </c>
      <c r="E2182" s="841">
        <v>47468</v>
      </c>
      <c r="F2182" s="841" t="s">
        <v>102</v>
      </c>
      <c r="G2182" s="841" t="s">
        <v>3515</v>
      </c>
      <c r="H2182" s="832" t="s">
        <v>3461</v>
      </c>
      <c r="I2182" s="841"/>
      <c r="J2182" s="841" t="s">
        <v>730</v>
      </c>
      <c r="K2182" s="841">
        <v>2</v>
      </c>
      <c r="L2182" s="841" t="s">
        <v>1289</v>
      </c>
      <c r="M2182" s="841">
        <v>0</v>
      </c>
      <c r="N2182" s="841" t="s">
        <v>732</v>
      </c>
      <c r="O2182" s="841">
        <v>94980</v>
      </c>
      <c r="P2182" s="841">
        <v>94980</v>
      </c>
      <c r="Q2182" s="841">
        <v>17610</v>
      </c>
      <c r="R2182" s="841">
        <v>22610</v>
      </c>
      <c r="S2182" s="841"/>
      <c r="T2182" s="841"/>
      <c r="U2182" s="841"/>
      <c r="V2182" s="841" t="s">
        <v>1003</v>
      </c>
      <c r="W2182" s="841">
        <v>2</v>
      </c>
      <c r="X2182" s="841"/>
    </row>
    <row r="2183" spans="1:24" ht="12.75" customHeight="1">
      <c r="A2183" s="841">
        <v>1912</v>
      </c>
      <c r="B2183" s="841">
        <v>2840</v>
      </c>
      <c r="C2183" s="841" t="s">
        <v>726</v>
      </c>
      <c r="D2183" s="841" t="s">
        <v>923</v>
      </c>
      <c r="E2183" s="841">
        <v>47471</v>
      </c>
      <c r="F2183" s="841" t="s">
        <v>102</v>
      </c>
      <c r="G2183" s="841" t="s">
        <v>3516</v>
      </c>
      <c r="H2183" s="832" t="s">
        <v>3461</v>
      </c>
      <c r="I2183" s="841"/>
      <c r="J2183" s="841" t="s">
        <v>730</v>
      </c>
      <c r="K2183" s="841">
        <v>2</v>
      </c>
      <c r="L2183" s="841" t="s">
        <v>1116</v>
      </c>
      <c r="M2183" s="841">
        <v>43600</v>
      </c>
      <c r="N2183" s="841" t="s">
        <v>732</v>
      </c>
      <c r="O2183" s="841">
        <v>94980</v>
      </c>
      <c r="P2183" s="841">
        <v>51380</v>
      </c>
      <c r="Q2183" s="841">
        <v>9180</v>
      </c>
      <c r="R2183" s="841">
        <v>8350</v>
      </c>
      <c r="S2183" s="841"/>
      <c r="T2183" s="841"/>
      <c r="U2183" s="841"/>
      <c r="V2183" s="841" t="s">
        <v>1003</v>
      </c>
      <c r="W2183" s="841">
        <v>1</v>
      </c>
      <c r="X2183" s="841"/>
    </row>
    <row r="2184" spans="1:24" ht="12.75" customHeight="1">
      <c r="A2184" s="841">
        <v>1912</v>
      </c>
      <c r="B2184" s="841">
        <v>2840</v>
      </c>
      <c r="C2184" s="841" t="s">
        <v>726</v>
      </c>
      <c r="D2184" s="841" t="s">
        <v>923</v>
      </c>
      <c r="E2184" s="841">
        <v>47472</v>
      </c>
      <c r="F2184" s="841" t="s">
        <v>102</v>
      </c>
      <c r="G2184" s="841" t="s">
        <v>3517</v>
      </c>
      <c r="H2184" s="832" t="s">
        <v>3461</v>
      </c>
      <c r="I2184" s="841"/>
      <c r="J2184" s="841" t="s">
        <v>730</v>
      </c>
      <c r="K2184" s="841">
        <v>2</v>
      </c>
      <c r="L2184" s="841" t="s">
        <v>1116</v>
      </c>
      <c r="M2184" s="841">
        <v>43600</v>
      </c>
      <c r="N2184" s="841" t="s">
        <v>732</v>
      </c>
      <c r="O2184" s="841">
        <v>94980</v>
      </c>
      <c r="P2184" s="841">
        <v>51380</v>
      </c>
      <c r="Q2184" s="841">
        <v>9180</v>
      </c>
      <c r="R2184" s="841">
        <v>8350</v>
      </c>
      <c r="S2184" s="841"/>
      <c r="T2184" s="841"/>
      <c r="U2184" s="841"/>
      <c r="V2184" s="841" t="s">
        <v>1003</v>
      </c>
      <c r="W2184" s="841">
        <v>1</v>
      </c>
      <c r="X2184" s="841"/>
    </row>
    <row r="2185" spans="1:24" ht="12.75" customHeight="1">
      <c r="A2185" s="841">
        <v>1715</v>
      </c>
      <c r="B2185" s="841">
        <v>2841</v>
      </c>
      <c r="C2185" s="841" t="s">
        <v>735</v>
      </c>
      <c r="D2185" s="841" t="s">
        <v>727</v>
      </c>
      <c r="E2185" s="841">
        <v>47482</v>
      </c>
      <c r="F2185" s="841" t="s">
        <v>102</v>
      </c>
      <c r="G2185" s="841" t="s">
        <v>3518</v>
      </c>
      <c r="H2185" s="832" t="s">
        <v>3519</v>
      </c>
      <c r="I2185" s="841"/>
      <c r="J2185" s="841" t="s">
        <v>730</v>
      </c>
      <c r="K2185" s="841">
        <v>3</v>
      </c>
      <c r="L2185" s="841" t="s">
        <v>731</v>
      </c>
      <c r="M2185" s="841">
        <v>43600</v>
      </c>
      <c r="N2185" s="841" t="s">
        <v>732</v>
      </c>
      <c r="O2185" s="841">
        <v>94980</v>
      </c>
      <c r="P2185" s="841">
        <v>51380</v>
      </c>
      <c r="Q2185" s="841">
        <v>17610</v>
      </c>
      <c r="R2185" s="841">
        <v>29240</v>
      </c>
      <c r="S2185" s="841"/>
      <c r="T2185" s="841"/>
      <c r="U2185" s="841"/>
      <c r="V2185" s="841" t="s">
        <v>1003</v>
      </c>
      <c r="W2185" s="841">
        <v>4</v>
      </c>
      <c r="X2185" s="841"/>
    </row>
    <row r="2186" spans="1:24" ht="12.75" customHeight="1">
      <c r="A2186" s="841">
        <v>2004</v>
      </c>
      <c r="B2186" s="841">
        <v>2840</v>
      </c>
      <c r="C2186" s="841" t="s">
        <v>726</v>
      </c>
      <c r="D2186" s="841" t="s">
        <v>919</v>
      </c>
      <c r="E2186" s="841">
        <v>47485</v>
      </c>
      <c r="F2186" s="841" t="s">
        <v>102</v>
      </c>
      <c r="G2186" s="841" t="s">
        <v>3520</v>
      </c>
      <c r="H2186" s="832" t="s">
        <v>3521</v>
      </c>
      <c r="I2186" s="841"/>
      <c r="J2186" s="841" t="s">
        <v>730</v>
      </c>
      <c r="K2186" s="841">
        <v>30</v>
      </c>
      <c r="L2186" s="841" t="s">
        <v>1289</v>
      </c>
      <c r="M2186" s="841">
        <v>0</v>
      </c>
      <c r="N2186" s="841" t="s">
        <v>732</v>
      </c>
      <c r="O2186" s="841">
        <v>94980</v>
      </c>
      <c r="P2186" s="841">
        <v>94980</v>
      </c>
      <c r="Q2186" s="841">
        <v>17610</v>
      </c>
      <c r="R2186" s="841">
        <v>22610</v>
      </c>
      <c r="S2186" s="841"/>
      <c r="T2186" s="841"/>
      <c r="U2186" s="841"/>
      <c r="V2186" s="841" t="s">
        <v>1003</v>
      </c>
      <c r="W2186" s="841">
        <v>2</v>
      </c>
      <c r="X2186" s="841"/>
    </row>
    <row r="2187" spans="1:24" ht="12.75" customHeight="1">
      <c r="A2187" s="841">
        <v>1335</v>
      </c>
      <c r="B2187" s="841">
        <v>2825</v>
      </c>
      <c r="C2187" s="841" t="s">
        <v>1260</v>
      </c>
      <c r="D2187" s="841" t="s">
        <v>775</v>
      </c>
      <c r="E2187" s="841">
        <v>47486</v>
      </c>
      <c r="F2187" s="841" t="s">
        <v>102</v>
      </c>
      <c r="G2187" s="841" t="s">
        <v>3522</v>
      </c>
      <c r="H2187" s="832" t="s">
        <v>3523</v>
      </c>
      <c r="I2187" s="841"/>
      <c r="J2187" s="841" t="s">
        <v>730</v>
      </c>
      <c r="K2187" s="841">
        <v>2</v>
      </c>
      <c r="L2187" s="841" t="s">
        <v>731</v>
      </c>
      <c r="M2187" s="841">
        <v>43600</v>
      </c>
      <c r="N2187" s="841" t="s">
        <v>843</v>
      </c>
      <c r="O2187" s="841">
        <v>149210</v>
      </c>
      <c r="P2187" s="841">
        <v>105610</v>
      </c>
      <c r="Q2187" s="841">
        <v>17610</v>
      </c>
      <c r="R2187" s="841">
        <v>22610</v>
      </c>
      <c r="S2187" s="841"/>
      <c r="T2187" s="841"/>
      <c r="U2187" s="841"/>
      <c r="V2187" s="841" t="s">
        <v>1003</v>
      </c>
      <c r="W2187" s="841">
        <v>1</v>
      </c>
      <c r="X2187" s="841"/>
    </row>
    <row r="2188" spans="1:24" ht="12.75" customHeight="1">
      <c r="A2188" s="841">
        <v>1640</v>
      </c>
      <c r="B2188" s="841">
        <v>2821</v>
      </c>
      <c r="C2188" s="841" t="s">
        <v>829</v>
      </c>
      <c r="D2188" s="841" t="s">
        <v>767</v>
      </c>
      <c r="E2188" s="841">
        <v>47488</v>
      </c>
      <c r="F2188" s="841" t="s">
        <v>102</v>
      </c>
      <c r="G2188" s="841" t="s">
        <v>3524</v>
      </c>
      <c r="H2188" s="832" t="s">
        <v>3525</v>
      </c>
      <c r="I2188" s="841"/>
      <c r="J2188" s="841" t="s">
        <v>730</v>
      </c>
      <c r="K2188" s="841">
        <v>2</v>
      </c>
      <c r="L2188" s="841" t="s">
        <v>731</v>
      </c>
      <c r="M2188" s="841">
        <v>43600</v>
      </c>
      <c r="N2188" s="841" t="s">
        <v>742</v>
      </c>
      <c r="O2188" s="841">
        <v>122380</v>
      </c>
      <c r="P2188" s="841">
        <v>78780</v>
      </c>
      <c r="Q2188" s="841">
        <v>17610</v>
      </c>
      <c r="R2188" s="841">
        <v>41920</v>
      </c>
      <c r="S2188" s="841"/>
      <c r="T2188" s="841"/>
      <c r="U2188" s="841"/>
      <c r="V2188" s="841" t="s">
        <v>1003</v>
      </c>
      <c r="W2188" s="841">
        <v>1</v>
      </c>
      <c r="X2188" s="841"/>
    </row>
    <row r="2189" spans="1:24" ht="12.75" customHeight="1">
      <c r="A2189" s="841">
        <v>1700</v>
      </c>
      <c r="B2189" s="841">
        <v>2841</v>
      </c>
      <c r="C2189" s="841" t="s">
        <v>735</v>
      </c>
      <c r="D2189" s="841" t="s">
        <v>745</v>
      </c>
      <c r="E2189" s="841">
        <v>47493</v>
      </c>
      <c r="F2189" s="841" t="s">
        <v>102</v>
      </c>
      <c r="G2189" s="841" t="s">
        <v>3526</v>
      </c>
      <c r="H2189" s="832" t="s">
        <v>3527</v>
      </c>
      <c r="I2189" s="841"/>
      <c r="J2189" s="841" t="s">
        <v>730</v>
      </c>
      <c r="K2189" s="841">
        <v>1</v>
      </c>
      <c r="L2189" s="841" t="s">
        <v>731</v>
      </c>
      <c r="M2189" s="841">
        <v>43600</v>
      </c>
      <c r="N2189" s="841" t="s">
        <v>732</v>
      </c>
      <c r="O2189" s="841">
        <v>94980</v>
      </c>
      <c r="P2189" s="841">
        <v>51380</v>
      </c>
      <c r="Q2189" s="841">
        <v>17610</v>
      </c>
      <c r="R2189" s="841">
        <v>22610</v>
      </c>
      <c r="S2189" s="841"/>
      <c r="T2189" s="841"/>
      <c r="U2189" s="841"/>
      <c r="V2189" s="841" t="s">
        <v>1003</v>
      </c>
      <c r="W2189" s="841">
        <v>1</v>
      </c>
      <c r="X2189" s="841"/>
    </row>
    <row r="2190" spans="1:24" ht="12.75" customHeight="1">
      <c r="A2190" s="841">
        <v>1034</v>
      </c>
      <c r="B2190" s="841">
        <v>2803</v>
      </c>
      <c r="C2190" s="841" t="s">
        <v>945</v>
      </c>
      <c r="D2190" s="841" t="s">
        <v>946</v>
      </c>
      <c r="E2190" s="841">
        <v>47515</v>
      </c>
      <c r="F2190" s="841" t="s">
        <v>102</v>
      </c>
      <c r="G2190" s="841" t="s">
        <v>3528</v>
      </c>
      <c r="H2190" s="832" t="s">
        <v>3529</v>
      </c>
      <c r="I2190" s="841"/>
      <c r="J2190" s="841" t="s">
        <v>730</v>
      </c>
      <c r="K2190" s="841">
        <v>5</v>
      </c>
      <c r="L2190" s="841" t="s">
        <v>731</v>
      </c>
      <c r="M2190" s="841">
        <v>43600</v>
      </c>
      <c r="N2190" s="841" t="s">
        <v>742</v>
      </c>
      <c r="O2190" s="841">
        <v>122380</v>
      </c>
      <c r="P2190" s="841">
        <v>78780</v>
      </c>
      <c r="Q2190" s="841">
        <v>17610</v>
      </c>
      <c r="R2190" s="841">
        <v>22610</v>
      </c>
      <c r="S2190" s="841"/>
      <c r="T2190" s="841"/>
      <c r="U2190" s="841"/>
      <c r="V2190" s="841" t="s">
        <v>1003</v>
      </c>
      <c r="W2190" s="841">
        <v>4</v>
      </c>
      <c r="X2190" s="841"/>
    </row>
    <row r="2191" spans="1:24" ht="12.75" customHeight="1">
      <c r="A2191" s="841">
        <v>1440</v>
      </c>
      <c r="B2191" s="841">
        <v>2819</v>
      </c>
      <c r="C2191" s="841" t="s">
        <v>1731</v>
      </c>
      <c r="D2191" s="841" t="s">
        <v>1732</v>
      </c>
      <c r="E2191" s="841">
        <v>47517</v>
      </c>
      <c r="F2191" s="841" t="s">
        <v>102</v>
      </c>
      <c r="G2191" s="841" t="s">
        <v>3530</v>
      </c>
      <c r="H2191" s="832" t="s">
        <v>3531</v>
      </c>
      <c r="I2191" s="841"/>
      <c r="J2191" s="841" t="s">
        <v>730</v>
      </c>
      <c r="K2191" s="841">
        <v>3</v>
      </c>
      <c r="L2191" s="841" t="s">
        <v>731</v>
      </c>
      <c r="M2191" s="841">
        <v>43600</v>
      </c>
      <c r="N2191" s="841" t="s">
        <v>742</v>
      </c>
      <c r="O2191" s="841">
        <v>122380</v>
      </c>
      <c r="P2191" s="841">
        <v>78780</v>
      </c>
      <c r="Q2191" s="841">
        <v>25070</v>
      </c>
      <c r="R2191" s="841">
        <v>32260</v>
      </c>
      <c r="S2191" s="841"/>
      <c r="T2191" s="841"/>
      <c r="U2191" s="841"/>
      <c r="V2191" s="841" t="s">
        <v>1003</v>
      </c>
      <c r="W2191" s="841">
        <v>1</v>
      </c>
      <c r="X2191" s="841"/>
    </row>
    <row r="2192" spans="1:24" ht="12.75" customHeight="1">
      <c r="A2192" s="841">
        <v>1420</v>
      </c>
      <c r="B2192" s="841">
        <v>2819</v>
      </c>
      <c r="C2192" s="841" t="s">
        <v>1731</v>
      </c>
      <c r="D2192" s="841" t="s">
        <v>1732</v>
      </c>
      <c r="E2192" s="841">
        <v>47546</v>
      </c>
      <c r="F2192" s="841" t="s">
        <v>102</v>
      </c>
      <c r="G2192" s="841" t="s">
        <v>3532</v>
      </c>
      <c r="H2192" s="832" t="s">
        <v>3533</v>
      </c>
      <c r="I2192" s="841"/>
      <c r="J2192" s="841" t="s">
        <v>730</v>
      </c>
      <c r="K2192" s="841">
        <v>3</v>
      </c>
      <c r="L2192" s="841" t="s">
        <v>731</v>
      </c>
      <c r="M2192" s="841">
        <v>43600</v>
      </c>
      <c r="N2192" s="841" t="s">
        <v>742</v>
      </c>
      <c r="O2192" s="841">
        <v>122380</v>
      </c>
      <c r="P2192" s="841">
        <v>78780</v>
      </c>
      <c r="Q2192" s="841">
        <v>17610</v>
      </c>
      <c r="R2192" s="841">
        <v>22610</v>
      </c>
      <c r="S2192" s="841"/>
      <c r="T2192" s="841"/>
      <c r="U2192" s="841"/>
      <c r="V2192" s="841" t="s">
        <v>1003</v>
      </c>
      <c r="W2192" s="841">
        <v>2</v>
      </c>
      <c r="X2192" s="841"/>
    </row>
    <row r="2193" spans="1:24" ht="12.75" customHeight="1">
      <c r="A2193" s="841">
        <v>1420</v>
      </c>
      <c r="B2193" s="841">
        <v>2819</v>
      </c>
      <c r="C2193" s="841" t="s">
        <v>1731</v>
      </c>
      <c r="D2193" s="841" t="s">
        <v>1732</v>
      </c>
      <c r="E2193" s="841">
        <v>47547</v>
      </c>
      <c r="F2193" s="841" t="s">
        <v>102</v>
      </c>
      <c r="G2193" s="841" t="s">
        <v>3534</v>
      </c>
      <c r="H2193" s="832" t="s">
        <v>3533</v>
      </c>
      <c r="I2193" s="841"/>
      <c r="J2193" s="841" t="s">
        <v>730</v>
      </c>
      <c r="K2193" s="841">
        <v>3</v>
      </c>
      <c r="L2193" s="841" t="s">
        <v>731</v>
      </c>
      <c r="M2193" s="841">
        <v>43600</v>
      </c>
      <c r="N2193" s="841" t="s">
        <v>742</v>
      </c>
      <c r="O2193" s="841">
        <v>122380</v>
      </c>
      <c r="P2193" s="841">
        <v>78780</v>
      </c>
      <c r="Q2193" s="841">
        <v>17610</v>
      </c>
      <c r="R2193" s="841">
        <v>22610</v>
      </c>
      <c r="S2193" s="841"/>
      <c r="T2193" s="841"/>
      <c r="U2193" s="841"/>
      <c r="V2193" s="841" t="s">
        <v>1003</v>
      </c>
      <c r="W2193" s="841">
        <v>2</v>
      </c>
      <c r="X2193" s="841"/>
    </row>
    <row r="2194" spans="1:24" ht="12.75" customHeight="1">
      <c r="A2194" s="841">
        <v>1912</v>
      </c>
      <c r="B2194" s="841">
        <v>2840</v>
      </c>
      <c r="C2194" s="841" t="s">
        <v>726</v>
      </c>
      <c r="D2194" s="841" t="s">
        <v>923</v>
      </c>
      <c r="E2194" s="841">
        <v>47560</v>
      </c>
      <c r="F2194" s="841" t="s">
        <v>102</v>
      </c>
      <c r="G2194" s="841" t="s">
        <v>3535</v>
      </c>
      <c r="H2194" s="832" t="s">
        <v>3536</v>
      </c>
      <c r="I2194" s="841"/>
      <c r="J2194" s="841" t="s">
        <v>730</v>
      </c>
      <c r="K2194" s="841">
        <v>2</v>
      </c>
      <c r="L2194" s="841" t="s">
        <v>731</v>
      </c>
      <c r="M2194" s="841">
        <v>43600</v>
      </c>
      <c r="N2194" s="841" t="s">
        <v>732</v>
      </c>
      <c r="O2194" s="841">
        <v>94980</v>
      </c>
      <c r="P2194" s="841">
        <v>51380</v>
      </c>
      <c r="Q2194" s="841">
        <v>9180</v>
      </c>
      <c r="R2194" s="841">
        <v>8350</v>
      </c>
      <c r="S2194" s="841"/>
      <c r="T2194" s="841"/>
      <c r="U2194" s="841"/>
      <c r="V2194" s="841" t="s">
        <v>1003</v>
      </c>
      <c r="W2194" s="841">
        <v>3</v>
      </c>
      <c r="X2194" s="841"/>
    </row>
    <row r="2195" spans="1:24" ht="12.75" customHeight="1">
      <c r="A2195" s="841">
        <v>1912</v>
      </c>
      <c r="B2195" s="841">
        <v>2840</v>
      </c>
      <c r="C2195" s="841" t="s">
        <v>726</v>
      </c>
      <c r="D2195" s="841" t="s">
        <v>923</v>
      </c>
      <c r="E2195" s="841">
        <v>47562</v>
      </c>
      <c r="F2195" s="841" t="s">
        <v>102</v>
      </c>
      <c r="G2195" s="841" t="s">
        <v>3537</v>
      </c>
      <c r="H2195" s="832" t="s">
        <v>3536</v>
      </c>
      <c r="I2195" s="841"/>
      <c r="J2195" s="841" t="s">
        <v>730</v>
      </c>
      <c r="K2195" s="841">
        <v>2</v>
      </c>
      <c r="L2195" s="841" t="s">
        <v>731</v>
      </c>
      <c r="M2195" s="841">
        <v>43600</v>
      </c>
      <c r="N2195" s="841" t="s">
        <v>732</v>
      </c>
      <c r="O2195" s="841">
        <v>94980</v>
      </c>
      <c r="P2195" s="841">
        <v>51380</v>
      </c>
      <c r="Q2195" s="841">
        <v>9180</v>
      </c>
      <c r="R2195" s="841">
        <v>8350</v>
      </c>
      <c r="S2195" s="841"/>
      <c r="T2195" s="841"/>
      <c r="U2195" s="841"/>
      <c r="V2195" s="841" t="s">
        <v>1003</v>
      </c>
      <c r="W2195" s="841">
        <v>6</v>
      </c>
      <c r="X2195" s="841"/>
    </row>
    <row r="2196" spans="1:24" ht="12.75" customHeight="1">
      <c r="A2196" s="841">
        <v>1380</v>
      </c>
      <c r="B2196" s="841">
        <v>2803</v>
      </c>
      <c r="C2196" s="841" t="s">
        <v>945</v>
      </c>
      <c r="D2196" s="841" t="s">
        <v>946</v>
      </c>
      <c r="E2196" s="841">
        <v>47566</v>
      </c>
      <c r="F2196" s="841" t="s">
        <v>102</v>
      </c>
      <c r="G2196" s="841" t="s">
        <v>3538</v>
      </c>
      <c r="H2196" s="832" t="s">
        <v>3421</v>
      </c>
      <c r="I2196" s="841"/>
      <c r="J2196" s="841" t="s">
        <v>730</v>
      </c>
      <c r="K2196" s="841">
        <v>3</v>
      </c>
      <c r="L2196" s="841" t="s">
        <v>731</v>
      </c>
      <c r="M2196" s="841">
        <v>43600</v>
      </c>
      <c r="N2196" s="841" t="s">
        <v>742</v>
      </c>
      <c r="O2196" s="841">
        <v>122380</v>
      </c>
      <c r="P2196" s="841">
        <v>78780</v>
      </c>
      <c r="Q2196" s="841">
        <v>17610</v>
      </c>
      <c r="R2196" s="841">
        <v>17000</v>
      </c>
      <c r="S2196" s="841"/>
      <c r="T2196" s="841"/>
      <c r="U2196" s="841"/>
      <c r="V2196" s="841" t="s">
        <v>1003</v>
      </c>
      <c r="W2196" s="841">
        <v>2</v>
      </c>
      <c r="X2196" s="841"/>
    </row>
    <row r="2197" spans="1:24" ht="12.75" customHeight="1">
      <c r="A2197" s="841">
        <v>1235</v>
      </c>
      <c r="B2197" s="841">
        <v>2824</v>
      </c>
      <c r="C2197" s="841" t="s">
        <v>1097</v>
      </c>
      <c r="D2197" s="841" t="s">
        <v>946</v>
      </c>
      <c r="E2197" s="841">
        <v>47572</v>
      </c>
      <c r="F2197" s="841" t="s">
        <v>102</v>
      </c>
      <c r="G2197" s="841" t="s">
        <v>3539</v>
      </c>
      <c r="H2197" s="832" t="s">
        <v>3443</v>
      </c>
      <c r="I2197" s="841"/>
      <c r="J2197" s="841" t="s">
        <v>730</v>
      </c>
      <c r="K2197" s="841">
        <v>5</v>
      </c>
      <c r="L2197" s="841" t="s">
        <v>731</v>
      </c>
      <c r="M2197" s="841">
        <v>43600</v>
      </c>
      <c r="N2197" s="841" t="s">
        <v>817</v>
      </c>
      <c r="O2197" s="841">
        <v>164010</v>
      </c>
      <c r="P2197" s="841">
        <v>120410</v>
      </c>
      <c r="Q2197" s="841">
        <v>21500</v>
      </c>
      <c r="R2197" s="841">
        <v>37020</v>
      </c>
      <c r="S2197" s="841"/>
      <c r="T2197" s="841"/>
      <c r="U2197" s="841"/>
      <c r="V2197" s="841" t="s">
        <v>1003</v>
      </c>
      <c r="W2197" s="841">
        <v>3</v>
      </c>
      <c r="X2197" s="841"/>
    </row>
    <row r="2198" spans="1:24" ht="12.75" customHeight="1">
      <c r="A2198" s="841">
        <v>1605</v>
      </c>
      <c r="B2198" s="841">
        <v>2813</v>
      </c>
      <c r="C2198" s="841" t="s">
        <v>766</v>
      </c>
      <c r="D2198" s="841" t="s">
        <v>767</v>
      </c>
      <c r="E2198" s="841">
        <v>47575</v>
      </c>
      <c r="F2198" s="841" t="s">
        <v>102</v>
      </c>
      <c r="G2198" s="841" t="s">
        <v>3540</v>
      </c>
      <c r="H2198" s="832" t="s">
        <v>3541</v>
      </c>
      <c r="I2198" s="841"/>
      <c r="J2198" s="841" t="s">
        <v>730</v>
      </c>
      <c r="K2198" s="841">
        <v>5</v>
      </c>
      <c r="L2198" s="841" t="s">
        <v>731</v>
      </c>
      <c r="M2198" s="841">
        <v>43600</v>
      </c>
      <c r="N2198" s="841" t="s">
        <v>769</v>
      </c>
      <c r="O2198" s="841">
        <v>101540</v>
      </c>
      <c r="P2198" s="841">
        <v>57940</v>
      </c>
      <c r="Q2198" s="841">
        <v>17610</v>
      </c>
      <c r="R2198" s="841">
        <v>17000</v>
      </c>
      <c r="S2198" s="841"/>
      <c r="T2198" s="841"/>
      <c r="U2198" s="841"/>
      <c r="V2198" s="841" t="s">
        <v>1003</v>
      </c>
      <c r="W2198" s="841">
        <v>2</v>
      </c>
      <c r="X2198" s="841"/>
    </row>
    <row r="2199" spans="1:24" ht="12.75" customHeight="1">
      <c r="A2199" s="841">
        <v>1110</v>
      </c>
      <c r="B2199" s="841">
        <v>2823</v>
      </c>
      <c r="C2199" s="841" t="s">
        <v>856</v>
      </c>
      <c r="D2199" s="841" t="s">
        <v>740</v>
      </c>
      <c r="E2199" s="841">
        <v>47578</v>
      </c>
      <c r="F2199" s="841" t="s">
        <v>102</v>
      </c>
      <c r="G2199" s="841" t="s">
        <v>3542</v>
      </c>
      <c r="H2199" s="832" t="s">
        <v>3543</v>
      </c>
      <c r="I2199" s="841"/>
      <c r="J2199" s="841" t="s">
        <v>730</v>
      </c>
      <c r="K2199" s="841">
        <v>4</v>
      </c>
      <c r="L2199" s="841" t="s">
        <v>731</v>
      </c>
      <c r="M2199" s="841">
        <v>43600</v>
      </c>
      <c r="N2199" s="841" t="s">
        <v>747</v>
      </c>
      <c r="O2199" s="841">
        <v>109600</v>
      </c>
      <c r="P2199" s="841">
        <v>66000</v>
      </c>
      <c r="Q2199" s="841">
        <v>17610</v>
      </c>
      <c r="R2199" s="841">
        <v>22610</v>
      </c>
      <c r="S2199" s="841"/>
      <c r="T2199" s="841"/>
      <c r="U2199" s="841"/>
      <c r="V2199" s="841" t="s">
        <v>1003</v>
      </c>
      <c r="W2199" s="841">
        <v>1</v>
      </c>
      <c r="X2199" s="841"/>
    </row>
    <row r="2200" spans="1:24" ht="12.75" customHeight="1">
      <c r="A2200" s="841">
        <v>1110</v>
      </c>
      <c r="B2200" s="841">
        <v>2823</v>
      </c>
      <c r="C2200" s="841" t="s">
        <v>856</v>
      </c>
      <c r="D2200" s="841" t="s">
        <v>740</v>
      </c>
      <c r="E2200" s="841">
        <v>47580</v>
      </c>
      <c r="F2200" s="841" t="s">
        <v>102</v>
      </c>
      <c r="G2200" s="841" t="s">
        <v>3544</v>
      </c>
      <c r="H2200" s="832" t="s">
        <v>3543</v>
      </c>
      <c r="I2200" s="841"/>
      <c r="J2200" s="841" t="s">
        <v>730</v>
      </c>
      <c r="K2200" s="841">
        <v>5</v>
      </c>
      <c r="L2200" s="841" t="s">
        <v>731</v>
      </c>
      <c r="M2200" s="841">
        <v>43600</v>
      </c>
      <c r="N2200" s="841" t="s">
        <v>747</v>
      </c>
      <c r="O2200" s="841">
        <v>109600</v>
      </c>
      <c r="P2200" s="841">
        <v>66000</v>
      </c>
      <c r="Q2200" s="841">
        <v>17610</v>
      </c>
      <c r="R2200" s="841">
        <v>22610</v>
      </c>
      <c r="S2200" s="841"/>
      <c r="T2200" s="841"/>
      <c r="U2200" s="841"/>
      <c r="V2200" s="841" t="s">
        <v>1003</v>
      </c>
      <c r="W2200" s="841">
        <v>1</v>
      </c>
      <c r="X2200" s="841"/>
    </row>
    <row r="2201" spans="1:24" ht="12.75" customHeight="1">
      <c r="A2201" s="841">
        <v>1110</v>
      </c>
      <c r="B2201" s="841">
        <v>2823</v>
      </c>
      <c r="C2201" s="841" t="s">
        <v>856</v>
      </c>
      <c r="D2201" s="841" t="s">
        <v>740</v>
      </c>
      <c r="E2201" s="841">
        <v>47581</v>
      </c>
      <c r="F2201" s="841" t="s">
        <v>102</v>
      </c>
      <c r="G2201" s="841" t="s">
        <v>3545</v>
      </c>
      <c r="H2201" s="832" t="s">
        <v>3543</v>
      </c>
      <c r="I2201" s="841"/>
      <c r="J2201" s="841" t="s">
        <v>730</v>
      </c>
      <c r="K2201" s="841">
        <v>5</v>
      </c>
      <c r="L2201" s="841" t="s">
        <v>731</v>
      </c>
      <c r="M2201" s="841">
        <v>43600</v>
      </c>
      <c r="N2201" s="841" t="s">
        <v>747</v>
      </c>
      <c r="O2201" s="841">
        <v>109600</v>
      </c>
      <c r="P2201" s="841">
        <v>66000</v>
      </c>
      <c r="Q2201" s="841">
        <v>17610</v>
      </c>
      <c r="R2201" s="841">
        <v>22610</v>
      </c>
      <c r="S2201" s="841"/>
      <c r="T2201" s="841"/>
      <c r="U2201" s="841"/>
      <c r="V2201" s="841" t="s">
        <v>1003</v>
      </c>
      <c r="W2201" s="841">
        <v>1</v>
      </c>
      <c r="X2201" s="841"/>
    </row>
    <row r="2202" spans="1:24" ht="12.75" customHeight="1">
      <c r="A2202" s="841">
        <v>1580</v>
      </c>
      <c r="B2202" s="841">
        <v>2808</v>
      </c>
      <c r="C2202" s="841" t="s">
        <v>846</v>
      </c>
      <c r="D2202" s="841" t="s">
        <v>767</v>
      </c>
      <c r="E2202" s="841">
        <v>47586</v>
      </c>
      <c r="F2202" s="841" t="s">
        <v>102</v>
      </c>
      <c r="G2202" s="841" t="s">
        <v>3546</v>
      </c>
      <c r="H2202" s="832" t="s">
        <v>3547</v>
      </c>
      <c r="I2202" s="841"/>
      <c r="J2202" s="841" t="s">
        <v>730</v>
      </c>
      <c r="K2202" s="841">
        <v>1</v>
      </c>
      <c r="L2202" s="841" t="s">
        <v>731</v>
      </c>
      <c r="M2202" s="841">
        <v>43600</v>
      </c>
      <c r="N2202" s="841" t="s">
        <v>742</v>
      </c>
      <c r="O2202" s="841">
        <v>122380</v>
      </c>
      <c r="P2202" s="841">
        <v>78780</v>
      </c>
      <c r="Q2202" s="841">
        <v>17610</v>
      </c>
      <c r="R2202" s="841">
        <v>17000</v>
      </c>
      <c r="S2202" s="841"/>
      <c r="T2202" s="841"/>
      <c r="U2202" s="841"/>
      <c r="V2202" s="841" t="s">
        <v>1003</v>
      </c>
      <c r="W2202" s="841">
        <v>1</v>
      </c>
      <c r="X2202" s="841"/>
    </row>
    <row r="2203" spans="1:24" ht="12.75" customHeight="1">
      <c r="A2203" s="841">
        <v>1380</v>
      </c>
      <c r="B2203" s="841">
        <v>2803</v>
      </c>
      <c r="C2203" s="841" t="s">
        <v>945</v>
      </c>
      <c r="D2203" s="841" t="s">
        <v>946</v>
      </c>
      <c r="E2203" s="841">
        <v>47588</v>
      </c>
      <c r="F2203" s="841" t="s">
        <v>102</v>
      </c>
      <c r="G2203" s="841" t="s">
        <v>3548</v>
      </c>
      <c r="H2203" s="832" t="s">
        <v>3549</v>
      </c>
      <c r="I2203" s="841"/>
      <c r="J2203" s="841" t="s">
        <v>730</v>
      </c>
      <c r="K2203" s="841">
        <v>1</v>
      </c>
      <c r="L2203" s="841" t="s">
        <v>731</v>
      </c>
      <c r="M2203" s="841">
        <v>43600</v>
      </c>
      <c r="N2203" s="841" t="s">
        <v>742</v>
      </c>
      <c r="O2203" s="841">
        <v>122380</v>
      </c>
      <c r="P2203" s="841">
        <v>78780</v>
      </c>
      <c r="Q2203" s="841">
        <v>17610</v>
      </c>
      <c r="R2203" s="841">
        <v>17000</v>
      </c>
      <c r="S2203" s="841"/>
      <c r="T2203" s="841"/>
      <c r="U2203" s="841"/>
      <c r="V2203" s="841" t="s">
        <v>1003</v>
      </c>
      <c r="W2203" s="841">
        <v>2</v>
      </c>
      <c r="X2203" s="841"/>
    </row>
    <row r="2204" spans="1:24" ht="12.75" customHeight="1">
      <c r="A2204" s="841">
        <v>3444</v>
      </c>
      <c r="B2204" s="841">
        <v>2817</v>
      </c>
      <c r="C2204" s="841" t="s">
        <v>1316</v>
      </c>
      <c r="D2204" s="841" t="s">
        <v>1112</v>
      </c>
      <c r="E2204" s="841">
        <v>47592</v>
      </c>
      <c r="F2204" s="841" t="s">
        <v>102</v>
      </c>
      <c r="G2204" s="841" t="s">
        <v>3550</v>
      </c>
      <c r="H2204" s="832" t="s">
        <v>3536</v>
      </c>
      <c r="I2204" s="841"/>
      <c r="J2204" s="841" t="s">
        <v>730</v>
      </c>
      <c r="K2204" s="841">
        <v>7</v>
      </c>
      <c r="L2204" s="841" t="s">
        <v>731</v>
      </c>
      <c r="M2204" s="841">
        <v>43600</v>
      </c>
      <c r="N2204" s="841" t="s">
        <v>1029</v>
      </c>
      <c r="O2204" s="841">
        <v>135650</v>
      </c>
      <c r="P2204" s="841">
        <v>92050</v>
      </c>
      <c r="Q2204" s="841">
        <v>25070</v>
      </c>
      <c r="R2204" s="841">
        <v>32260</v>
      </c>
      <c r="S2204" s="841"/>
      <c r="T2204" s="841"/>
      <c r="U2204" s="841"/>
      <c r="V2204" s="841" t="s">
        <v>1003</v>
      </c>
      <c r="W2204" s="841">
        <v>8</v>
      </c>
      <c r="X2204" s="841"/>
    </row>
    <row r="2205" spans="1:24" ht="12.75" customHeight="1">
      <c r="A2205" s="841">
        <v>3444</v>
      </c>
      <c r="B2205" s="841">
        <v>2817</v>
      </c>
      <c r="C2205" s="841" t="s">
        <v>1316</v>
      </c>
      <c r="D2205" s="841" t="s">
        <v>1112</v>
      </c>
      <c r="E2205" s="841">
        <v>47593</v>
      </c>
      <c r="F2205" s="841" t="s">
        <v>102</v>
      </c>
      <c r="G2205" s="841" t="s">
        <v>3551</v>
      </c>
      <c r="H2205" s="832" t="s">
        <v>3536</v>
      </c>
      <c r="I2205" s="841"/>
      <c r="J2205" s="841" t="s">
        <v>730</v>
      </c>
      <c r="K2205" s="841">
        <v>5</v>
      </c>
      <c r="L2205" s="841" t="s">
        <v>731</v>
      </c>
      <c r="M2205" s="841">
        <v>43600</v>
      </c>
      <c r="N2205" s="841" t="s">
        <v>1029</v>
      </c>
      <c r="O2205" s="841">
        <v>135650</v>
      </c>
      <c r="P2205" s="841">
        <v>92050</v>
      </c>
      <c r="Q2205" s="841">
        <v>25070</v>
      </c>
      <c r="R2205" s="841">
        <v>32260</v>
      </c>
      <c r="S2205" s="841"/>
      <c r="T2205" s="841"/>
      <c r="U2205" s="841"/>
      <c r="V2205" s="841" t="s">
        <v>1003</v>
      </c>
      <c r="W2205" s="841">
        <v>3</v>
      </c>
      <c r="X2205" s="841"/>
    </row>
    <row r="2206" spans="1:24" ht="12.75" customHeight="1">
      <c r="A2206" s="841">
        <v>1500</v>
      </c>
      <c r="B2206" s="841">
        <v>2826</v>
      </c>
      <c r="C2206" s="841" t="s">
        <v>824</v>
      </c>
      <c r="D2206" s="841" t="s">
        <v>740</v>
      </c>
      <c r="E2206" s="841">
        <v>47594</v>
      </c>
      <c r="F2206" s="841" t="s">
        <v>102</v>
      </c>
      <c r="G2206" s="841" t="s">
        <v>3552</v>
      </c>
      <c r="H2206" s="832" t="s">
        <v>3536</v>
      </c>
      <c r="I2206" s="841"/>
      <c r="J2206" s="841" t="s">
        <v>730</v>
      </c>
      <c r="K2206" s="841">
        <v>3</v>
      </c>
      <c r="L2206" s="841" t="s">
        <v>731</v>
      </c>
      <c r="M2206" s="841">
        <v>43600</v>
      </c>
      <c r="N2206" s="841" t="s">
        <v>747</v>
      </c>
      <c r="O2206" s="841">
        <v>109600</v>
      </c>
      <c r="P2206" s="841">
        <v>66000</v>
      </c>
      <c r="Q2206" s="841">
        <v>17610</v>
      </c>
      <c r="R2206" s="841">
        <v>22610</v>
      </c>
      <c r="S2206" s="841"/>
      <c r="T2206" s="841"/>
      <c r="U2206" s="841"/>
      <c r="V2206" s="841" t="s">
        <v>1003</v>
      </c>
      <c r="W2206" s="841">
        <v>2</v>
      </c>
      <c r="X2206" s="841"/>
    </row>
    <row r="2207" spans="1:24" ht="12.75" customHeight="1">
      <c r="A2207" s="841">
        <v>1500</v>
      </c>
      <c r="B2207" s="841">
        <v>2826</v>
      </c>
      <c r="C2207" s="841" t="s">
        <v>824</v>
      </c>
      <c r="D2207" s="841" t="s">
        <v>740</v>
      </c>
      <c r="E2207" s="841">
        <v>47595</v>
      </c>
      <c r="F2207" s="841" t="s">
        <v>102</v>
      </c>
      <c r="G2207" s="841" t="s">
        <v>3553</v>
      </c>
      <c r="H2207" s="832" t="s">
        <v>3536</v>
      </c>
      <c r="I2207" s="841"/>
      <c r="J2207" s="841" t="s">
        <v>730</v>
      </c>
      <c r="K2207" s="841">
        <v>2</v>
      </c>
      <c r="L2207" s="841" t="s">
        <v>731</v>
      </c>
      <c r="M2207" s="841">
        <v>43600</v>
      </c>
      <c r="N2207" s="841" t="s">
        <v>747</v>
      </c>
      <c r="O2207" s="841">
        <v>109600</v>
      </c>
      <c r="P2207" s="841">
        <v>66000</v>
      </c>
      <c r="Q2207" s="841">
        <v>17610</v>
      </c>
      <c r="R2207" s="841">
        <v>22610</v>
      </c>
      <c r="S2207" s="841"/>
      <c r="T2207" s="841"/>
      <c r="U2207" s="841"/>
      <c r="V2207" s="841" t="s">
        <v>1003</v>
      </c>
      <c r="W2207" s="841">
        <v>2</v>
      </c>
      <c r="X2207" s="841"/>
    </row>
    <row r="2208" spans="1:24" ht="12.75" customHeight="1">
      <c r="A2208" s="841">
        <v>1500</v>
      </c>
      <c r="B2208" s="841">
        <v>2826</v>
      </c>
      <c r="C2208" s="841" t="s">
        <v>824</v>
      </c>
      <c r="D2208" s="841" t="s">
        <v>740</v>
      </c>
      <c r="E2208" s="841">
        <v>47596</v>
      </c>
      <c r="F2208" s="841" t="s">
        <v>102</v>
      </c>
      <c r="G2208" s="841" t="s">
        <v>3554</v>
      </c>
      <c r="H2208" s="832" t="s">
        <v>3536</v>
      </c>
      <c r="I2208" s="841"/>
      <c r="J2208" s="841" t="s">
        <v>730</v>
      </c>
      <c r="K2208" s="841">
        <v>2</v>
      </c>
      <c r="L2208" s="841" t="s">
        <v>731</v>
      </c>
      <c r="M2208" s="841">
        <v>43600</v>
      </c>
      <c r="N2208" s="841" t="s">
        <v>747</v>
      </c>
      <c r="O2208" s="841">
        <v>109600</v>
      </c>
      <c r="P2208" s="841">
        <v>66000</v>
      </c>
      <c r="Q2208" s="841">
        <v>17610</v>
      </c>
      <c r="R2208" s="841">
        <v>22610</v>
      </c>
      <c r="S2208" s="841"/>
      <c r="T2208" s="841"/>
      <c r="U2208" s="841"/>
      <c r="V2208" s="841" t="s">
        <v>1003</v>
      </c>
      <c r="W2208" s="841">
        <v>2</v>
      </c>
      <c r="X2208" s="841"/>
    </row>
    <row r="2209" spans="1:24" ht="12.75" customHeight="1">
      <c r="A2209" s="841">
        <v>1952</v>
      </c>
      <c r="B2209" s="841">
        <v>2840</v>
      </c>
      <c r="C2209" s="841" t="s">
        <v>726</v>
      </c>
      <c r="D2209" s="841" t="s">
        <v>923</v>
      </c>
      <c r="E2209" s="841">
        <v>47598</v>
      </c>
      <c r="F2209" s="841" t="s">
        <v>102</v>
      </c>
      <c r="G2209" s="841" t="s">
        <v>3555</v>
      </c>
      <c r="H2209" s="832" t="s">
        <v>3556</v>
      </c>
      <c r="I2209" s="841"/>
      <c r="J2209" s="841" t="s">
        <v>730</v>
      </c>
      <c r="K2209" s="841">
        <v>1</v>
      </c>
      <c r="L2209" s="841" t="s">
        <v>731</v>
      </c>
      <c r="M2209" s="841">
        <v>43600</v>
      </c>
      <c r="N2209" s="841" t="s">
        <v>732</v>
      </c>
      <c r="O2209" s="841">
        <v>94980</v>
      </c>
      <c r="P2209" s="841">
        <v>51380</v>
      </c>
      <c r="Q2209" s="841">
        <v>9180</v>
      </c>
      <c r="R2209" s="841">
        <v>8350</v>
      </c>
      <c r="S2209" s="841"/>
      <c r="T2209" s="841"/>
      <c r="U2209" s="841"/>
      <c r="V2209" s="841" t="s">
        <v>1003</v>
      </c>
      <c r="W2209" s="841">
        <v>2</v>
      </c>
      <c r="X2209" s="841"/>
    </row>
    <row r="2210" spans="1:24" ht="12.75" customHeight="1">
      <c r="A2210" s="841">
        <v>1500</v>
      </c>
      <c r="B2210" s="841">
        <v>2826</v>
      </c>
      <c r="C2210" s="841" t="s">
        <v>824</v>
      </c>
      <c r="D2210" s="841" t="s">
        <v>740</v>
      </c>
      <c r="E2210" s="841">
        <v>47599</v>
      </c>
      <c r="F2210" s="841" t="s">
        <v>102</v>
      </c>
      <c r="G2210" s="841" t="s">
        <v>3557</v>
      </c>
      <c r="H2210" s="832" t="s">
        <v>3558</v>
      </c>
      <c r="I2210" s="841"/>
      <c r="J2210" s="841" t="s">
        <v>730</v>
      </c>
      <c r="K2210" s="841">
        <v>2</v>
      </c>
      <c r="L2210" s="841" t="s">
        <v>731</v>
      </c>
      <c r="M2210" s="841">
        <v>43600</v>
      </c>
      <c r="N2210" s="841" t="s">
        <v>747</v>
      </c>
      <c r="O2210" s="841">
        <v>109600</v>
      </c>
      <c r="P2210" s="841">
        <v>66000</v>
      </c>
      <c r="Q2210" s="841">
        <v>17610</v>
      </c>
      <c r="R2210" s="841">
        <v>22610</v>
      </c>
      <c r="S2210" s="841"/>
      <c r="T2210" s="841"/>
      <c r="U2210" s="841"/>
      <c r="V2210" s="841" t="s">
        <v>1003</v>
      </c>
      <c r="W2210" s="841">
        <v>2</v>
      </c>
      <c r="X2210" s="841"/>
    </row>
    <row r="2211" spans="1:24" ht="12.75" customHeight="1">
      <c r="A2211" s="841">
        <v>1500</v>
      </c>
      <c r="B2211" s="841">
        <v>2826</v>
      </c>
      <c r="C2211" s="841" t="s">
        <v>824</v>
      </c>
      <c r="D2211" s="841" t="s">
        <v>740</v>
      </c>
      <c r="E2211" s="841">
        <v>47601</v>
      </c>
      <c r="F2211" s="841" t="s">
        <v>102</v>
      </c>
      <c r="G2211" s="841" t="s">
        <v>3559</v>
      </c>
      <c r="H2211" s="832" t="s">
        <v>3536</v>
      </c>
      <c r="I2211" s="841"/>
      <c r="J2211" s="841" t="s">
        <v>730</v>
      </c>
      <c r="K2211" s="841">
        <v>2</v>
      </c>
      <c r="L2211" s="841" t="s">
        <v>731</v>
      </c>
      <c r="M2211" s="841">
        <v>43600</v>
      </c>
      <c r="N2211" s="841" t="s">
        <v>747</v>
      </c>
      <c r="O2211" s="841">
        <v>109600</v>
      </c>
      <c r="P2211" s="841">
        <v>66000</v>
      </c>
      <c r="Q2211" s="841">
        <v>17610</v>
      </c>
      <c r="R2211" s="841">
        <v>22610</v>
      </c>
      <c r="S2211" s="841"/>
      <c r="T2211" s="841"/>
      <c r="U2211" s="841"/>
      <c r="V2211" s="841" t="s">
        <v>1003</v>
      </c>
      <c r="W2211" s="841">
        <v>2</v>
      </c>
      <c r="X2211" s="841"/>
    </row>
    <row r="2212" spans="1:24" ht="12.75" customHeight="1">
      <c r="A2212" s="841">
        <v>1250</v>
      </c>
      <c r="B2212" s="841">
        <v>2823</v>
      </c>
      <c r="C2212" s="841" t="s">
        <v>856</v>
      </c>
      <c r="D2212" s="841" t="s">
        <v>740</v>
      </c>
      <c r="E2212" s="841">
        <v>47605</v>
      </c>
      <c r="F2212" s="841" t="s">
        <v>102</v>
      </c>
      <c r="G2212" s="841" t="s">
        <v>3560</v>
      </c>
      <c r="H2212" s="832" t="s">
        <v>3561</v>
      </c>
      <c r="I2212" s="841"/>
      <c r="J2212" s="841" t="s">
        <v>730</v>
      </c>
      <c r="K2212" s="841">
        <v>1</v>
      </c>
      <c r="L2212" s="841" t="s">
        <v>731</v>
      </c>
      <c r="M2212" s="841">
        <v>43600</v>
      </c>
      <c r="N2212" s="841" t="s">
        <v>747</v>
      </c>
      <c r="O2212" s="841">
        <v>109600</v>
      </c>
      <c r="P2212" s="841">
        <v>66000</v>
      </c>
      <c r="Q2212" s="841">
        <v>17610</v>
      </c>
      <c r="R2212" s="841">
        <v>22610</v>
      </c>
      <c r="S2212" s="841"/>
      <c r="T2212" s="841"/>
      <c r="U2212" s="841"/>
      <c r="V2212" s="841" t="s">
        <v>1003</v>
      </c>
      <c r="W2212" s="841">
        <v>2</v>
      </c>
      <c r="X2212" s="841"/>
    </row>
    <row r="2213" spans="1:24" ht="12.75" customHeight="1">
      <c r="A2213" s="841">
        <v>1912</v>
      </c>
      <c r="B2213" s="841">
        <v>2840</v>
      </c>
      <c r="C2213" s="841" t="s">
        <v>726</v>
      </c>
      <c r="D2213" s="841" t="s">
        <v>923</v>
      </c>
      <c r="E2213" s="841">
        <v>47606</v>
      </c>
      <c r="F2213" s="841" t="s">
        <v>102</v>
      </c>
      <c r="G2213" s="841" t="s">
        <v>3562</v>
      </c>
      <c r="H2213" s="832" t="s">
        <v>3426</v>
      </c>
      <c r="I2213" s="832"/>
      <c r="J2213" s="841" t="s">
        <v>730</v>
      </c>
      <c r="K2213" s="841">
        <v>2</v>
      </c>
      <c r="L2213" s="841" t="s">
        <v>731</v>
      </c>
      <c r="M2213" s="841">
        <v>43600</v>
      </c>
      <c r="N2213" s="841" t="s">
        <v>732</v>
      </c>
      <c r="O2213" s="841">
        <v>94980</v>
      </c>
      <c r="P2213" s="841">
        <v>51380</v>
      </c>
      <c r="Q2213" s="841">
        <v>9180</v>
      </c>
      <c r="R2213" s="841">
        <v>8350</v>
      </c>
      <c r="S2213" s="841"/>
      <c r="T2213" s="841"/>
      <c r="U2213" s="841"/>
      <c r="V2213" s="841" t="s">
        <v>1003</v>
      </c>
      <c r="W2213" s="841">
        <v>3</v>
      </c>
      <c r="X2213" s="841"/>
    </row>
    <row r="2214" spans="1:24" ht="12.75" customHeight="1">
      <c r="A2214" s="841">
        <v>1952</v>
      </c>
      <c r="B2214" s="841">
        <v>2840</v>
      </c>
      <c r="C2214" s="841" t="s">
        <v>726</v>
      </c>
      <c r="D2214" s="841" t="s">
        <v>923</v>
      </c>
      <c r="E2214" s="841">
        <v>47609</v>
      </c>
      <c r="F2214" s="841" t="s">
        <v>102</v>
      </c>
      <c r="G2214" s="841" t="s">
        <v>3563</v>
      </c>
      <c r="H2214" s="832" t="s">
        <v>3564</v>
      </c>
      <c r="I2214" s="841"/>
      <c r="J2214" s="841" t="s">
        <v>730</v>
      </c>
      <c r="K2214" s="841">
        <v>2</v>
      </c>
      <c r="L2214" s="841" t="s">
        <v>731</v>
      </c>
      <c r="M2214" s="841">
        <v>43600</v>
      </c>
      <c r="N2214" s="841" t="s">
        <v>732</v>
      </c>
      <c r="O2214" s="841">
        <v>94980</v>
      </c>
      <c r="P2214" s="841">
        <v>51380</v>
      </c>
      <c r="Q2214" s="841">
        <v>9180</v>
      </c>
      <c r="R2214" s="841">
        <v>8350</v>
      </c>
      <c r="S2214" s="841"/>
      <c r="T2214" s="841"/>
      <c r="U2214" s="841"/>
      <c r="V2214" s="841" t="s">
        <v>1003</v>
      </c>
      <c r="W2214" s="841">
        <v>1</v>
      </c>
      <c r="X2214" s="841"/>
    </row>
    <row r="2215" spans="1:24" ht="12.75" customHeight="1">
      <c r="A2215" s="841">
        <v>1570</v>
      </c>
      <c r="B2215" s="841">
        <v>2801</v>
      </c>
      <c r="C2215" s="841" t="s">
        <v>1271</v>
      </c>
      <c r="D2215" s="841" t="s">
        <v>1112</v>
      </c>
      <c r="E2215" s="841">
        <v>47610</v>
      </c>
      <c r="F2215" s="841" t="s">
        <v>102</v>
      </c>
      <c r="G2215" s="841" t="s">
        <v>3565</v>
      </c>
      <c r="H2215" s="832" t="s">
        <v>3395</v>
      </c>
      <c r="I2215" s="841"/>
      <c r="J2215" s="841" t="s">
        <v>730</v>
      </c>
      <c r="K2215" s="841">
        <v>20</v>
      </c>
      <c r="L2215" s="841" t="s">
        <v>731</v>
      </c>
      <c r="M2215" s="841">
        <v>43600</v>
      </c>
      <c r="N2215" s="841" t="s">
        <v>817</v>
      </c>
      <c r="O2215" s="841">
        <v>164010</v>
      </c>
      <c r="P2215" s="841">
        <v>120410</v>
      </c>
      <c r="Q2215" s="841">
        <v>17610</v>
      </c>
      <c r="R2215" s="841">
        <v>22610</v>
      </c>
      <c r="S2215" s="841"/>
      <c r="T2215" s="841"/>
      <c r="U2215" s="841"/>
      <c r="V2215" s="841" t="s">
        <v>1003</v>
      </c>
      <c r="W2215" s="841">
        <v>1</v>
      </c>
      <c r="X2215" s="841"/>
    </row>
    <row r="2216" spans="1:24" ht="12.75" customHeight="1">
      <c r="A2216" s="841">
        <v>1565</v>
      </c>
      <c r="B2216" s="841">
        <v>2840</v>
      </c>
      <c r="C2216" s="841" t="s">
        <v>726</v>
      </c>
      <c r="D2216" s="841" t="s">
        <v>1112</v>
      </c>
      <c r="E2216" s="841">
        <v>47618</v>
      </c>
      <c r="F2216" s="841" t="s">
        <v>102</v>
      </c>
      <c r="G2216" s="841" t="s">
        <v>3566</v>
      </c>
      <c r="H2216" s="832" t="s">
        <v>1036</v>
      </c>
      <c r="I2216" s="841"/>
      <c r="J2216" s="841" t="s">
        <v>730</v>
      </c>
      <c r="K2216" s="841">
        <v>2</v>
      </c>
      <c r="L2216" s="841" t="s">
        <v>731</v>
      </c>
      <c r="M2216" s="841">
        <v>43600</v>
      </c>
      <c r="N2216" s="841" t="s">
        <v>732</v>
      </c>
      <c r="O2216" s="841">
        <v>94980</v>
      </c>
      <c r="P2216" s="841">
        <v>51380</v>
      </c>
      <c r="Q2216" s="841">
        <v>17610</v>
      </c>
      <c r="R2216" s="841">
        <v>22610</v>
      </c>
      <c r="S2216" s="841"/>
      <c r="T2216" s="841"/>
      <c r="U2216" s="841"/>
      <c r="V2216" s="841" t="s">
        <v>1003</v>
      </c>
      <c r="W2216" s="841">
        <v>1</v>
      </c>
      <c r="X2216" s="841"/>
    </row>
    <row r="2217" spans="1:24" ht="12.75" customHeight="1">
      <c r="A2217" s="841">
        <v>1190</v>
      </c>
      <c r="B2217" s="841">
        <v>2823</v>
      </c>
      <c r="C2217" s="841" t="s">
        <v>856</v>
      </c>
      <c r="D2217" s="841" t="s">
        <v>740</v>
      </c>
      <c r="E2217" s="841">
        <v>47619</v>
      </c>
      <c r="F2217" s="841" t="s">
        <v>102</v>
      </c>
      <c r="G2217" s="841" t="s">
        <v>3567</v>
      </c>
      <c r="H2217" s="832" t="s">
        <v>3568</v>
      </c>
      <c r="I2217" s="841"/>
      <c r="J2217" s="841" t="s">
        <v>730</v>
      </c>
      <c r="K2217" s="841">
        <v>5</v>
      </c>
      <c r="L2217" s="841" t="s">
        <v>731</v>
      </c>
      <c r="M2217" s="841">
        <v>43600</v>
      </c>
      <c r="N2217" s="841" t="s">
        <v>747</v>
      </c>
      <c r="O2217" s="841">
        <v>109600</v>
      </c>
      <c r="P2217" s="841">
        <v>66000</v>
      </c>
      <c r="Q2217" s="841">
        <v>17610</v>
      </c>
      <c r="R2217" s="841">
        <v>22610</v>
      </c>
      <c r="S2217" s="841"/>
      <c r="T2217" s="841"/>
      <c r="U2217" s="841"/>
      <c r="V2217" s="841" t="s">
        <v>1003</v>
      </c>
      <c r="W2217" s="841">
        <v>1</v>
      </c>
      <c r="X2217" s="841"/>
    </row>
    <row r="2218" spans="1:24" ht="12.75" customHeight="1">
      <c r="A2218" s="841">
        <v>1720</v>
      </c>
      <c r="B2218" s="841">
        <v>2840</v>
      </c>
      <c r="C2218" s="841" t="s">
        <v>726</v>
      </c>
      <c r="D2218" s="841" t="s">
        <v>727</v>
      </c>
      <c r="E2218" s="841">
        <v>47620</v>
      </c>
      <c r="F2218" s="841" t="s">
        <v>102</v>
      </c>
      <c r="G2218" s="841" t="s">
        <v>3569</v>
      </c>
      <c r="H2218" s="832" t="s">
        <v>3570</v>
      </c>
      <c r="I2218" s="841"/>
      <c r="J2218" s="841" t="s">
        <v>730</v>
      </c>
      <c r="K2218" s="841">
        <v>2</v>
      </c>
      <c r="L2218" s="841" t="s">
        <v>731</v>
      </c>
      <c r="M2218" s="841">
        <v>43600</v>
      </c>
      <c r="N2218" s="841" t="s">
        <v>732</v>
      </c>
      <c r="O2218" s="841">
        <v>94980</v>
      </c>
      <c r="P2218" s="841">
        <v>51380</v>
      </c>
      <c r="Q2218" s="841">
        <v>17610</v>
      </c>
      <c r="R2218" s="841">
        <v>29240</v>
      </c>
      <c r="S2218" s="841"/>
      <c r="T2218" s="841"/>
      <c r="U2218" s="841"/>
      <c r="V2218" s="841" t="s">
        <v>1003</v>
      </c>
      <c r="W2218" s="841">
        <v>3</v>
      </c>
      <c r="X2218" s="841"/>
    </row>
    <row r="2219" spans="1:24" ht="12.75" customHeight="1">
      <c r="A2219" s="841">
        <v>1720</v>
      </c>
      <c r="B2219" s="841">
        <v>2840</v>
      </c>
      <c r="C2219" s="841" t="s">
        <v>726</v>
      </c>
      <c r="D2219" s="841" t="s">
        <v>727</v>
      </c>
      <c r="E2219" s="841">
        <v>47621</v>
      </c>
      <c r="F2219" s="841" t="s">
        <v>102</v>
      </c>
      <c r="G2219" s="841" t="s">
        <v>3571</v>
      </c>
      <c r="H2219" s="832" t="s">
        <v>3570</v>
      </c>
      <c r="I2219" s="841"/>
      <c r="J2219" s="841" t="s">
        <v>730</v>
      </c>
      <c r="K2219" s="841">
        <v>2</v>
      </c>
      <c r="L2219" s="841" t="s">
        <v>731</v>
      </c>
      <c r="M2219" s="841">
        <v>43600</v>
      </c>
      <c r="N2219" s="841" t="s">
        <v>732</v>
      </c>
      <c r="O2219" s="841">
        <v>94980</v>
      </c>
      <c r="P2219" s="841">
        <v>51380</v>
      </c>
      <c r="Q2219" s="841">
        <v>17610</v>
      </c>
      <c r="R2219" s="841">
        <v>29240</v>
      </c>
      <c r="S2219" s="841"/>
      <c r="T2219" s="841"/>
      <c r="U2219" s="841"/>
      <c r="V2219" s="841" t="s">
        <v>1003</v>
      </c>
      <c r="W2219" s="841">
        <v>3</v>
      </c>
      <c r="X2219" s="841"/>
    </row>
    <row r="2220" spans="1:24" ht="12.75" customHeight="1">
      <c r="A2220" s="841">
        <v>1190</v>
      </c>
      <c r="B2220" s="841">
        <v>2823</v>
      </c>
      <c r="C2220" s="841" t="s">
        <v>856</v>
      </c>
      <c r="D2220" s="841" t="s">
        <v>740</v>
      </c>
      <c r="E2220" s="841">
        <v>47624</v>
      </c>
      <c r="F2220" s="841" t="s">
        <v>102</v>
      </c>
      <c r="G2220" s="841" t="s">
        <v>3572</v>
      </c>
      <c r="H2220" s="832" t="s">
        <v>3568</v>
      </c>
      <c r="I2220" s="841"/>
      <c r="J2220" s="841" t="s">
        <v>730</v>
      </c>
      <c r="K2220" s="841">
        <v>4</v>
      </c>
      <c r="L2220" s="841" t="s">
        <v>731</v>
      </c>
      <c r="M2220" s="841">
        <v>43600</v>
      </c>
      <c r="N2220" s="841" t="s">
        <v>747</v>
      </c>
      <c r="O2220" s="841">
        <v>109600</v>
      </c>
      <c r="P2220" s="841">
        <v>66000</v>
      </c>
      <c r="Q2220" s="841">
        <v>17610</v>
      </c>
      <c r="R2220" s="841">
        <v>22610</v>
      </c>
      <c r="S2220" s="841"/>
      <c r="T2220" s="841"/>
      <c r="U2220" s="841"/>
      <c r="V2220" s="841" t="s">
        <v>1003</v>
      </c>
      <c r="W2220" s="841">
        <v>1</v>
      </c>
      <c r="X2220" s="841"/>
    </row>
    <row r="2221" spans="1:24" ht="12.75" customHeight="1">
      <c r="A2221" s="841">
        <v>1280</v>
      </c>
      <c r="B2221" s="841">
        <v>2826</v>
      </c>
      <c r="C2221" s="841" t="s">
        <v>824</v>
      </c>
      <c r="D2221" s="841" t="s">
        <v>740</v>
      </c>
      <c r="E2221" s="841">
        <v>47625</v>
      </c>
      <c r="F2221" s="841" t="s">
        <v>102</v>
      </c>
      <c r="G2221" s="841" t="s">
        <v>3573</v>
      </c>
      <c r="H2221" s="832" t="s">
        <v>3574</v>
      </c>
      <c r="I2221" s="841"/>
      <c r="J2221" s="841" t="s">
        <v>730</v>
      </c>
      <c r="K2221" s="841">
        <v>3</v>
      </c>
      <c r="L2221" s="841" t="s">
        <v>731</v>
      </c>
      <c r="M2221" s="841">
        <v>43600</v>
      </c>
      <c r="N2221" s="841" t="s">
        <v>747</v>
      </c>
      <c r="O2221" s="841">
        <v>109600</v>
      </c>
      <c r="P2221" s="841">
        <v>66000</v>
      </c>
      <c r="Q2221" s="841">
        <v>17610</v>
      </c>
      <c r="R2221" s="841">
        <v>22610</v>
      </c>
      <c r="S2221" s="841"/>
      <c r="T2221" s="841"/>
      <c r="U2221" s="841"/>
      <c r="V2221" s="841" t="s">
        <v>1003</v>
      </c>
      <c r="W2221" s="841">
        <v>1</v>
      </c>
      <c r="X2221" s="841"/>
    </row>
    <row r="2222" spans="1:24" ht="12.75" customHeight="1">
      <c r="A2222" s="841">
        <v>1912</v>
      </c>
      <c r="B2222" s="841">
        <v>2840</v>
      </c>
      <c r="C2222" s="841" t="s">
        <v>726</v>
      </c>
      <c r="D2222" s="841" t="s">
        <v>923</v>
      </c>
      <c r="E2222" s="841">
        <v>47629</v>
      </c>
      <c r="F2222" s="841" t="s">
        <v>102</v>
      </c>
      <c r="G2222" s="841" t="s">
        <v>3575</v>
      </c>
      <c r="H2222" s="832" t="s">
        <v>3536</v>
      </c>
      <c r="I2222" s="841"/>
      <c r="J2222" s="841" t="s">
        <v>730</v>
      </c>
      <c r="K2222" s="841">
        <v>3</v>
      </c>
      <c r="L2222" s="841" t="s">
        <v>731</v>
      </c>
      <c r="M2222" s="841">
        <v>43600</v>
      </c>
      <c r="N2222" s="841" t="s">
        <v>732</v>
      </c>
      <c r="O2222" s="841">
        <v>94980</v>
      </c>
      <c r="P2222" s="841">
        <v>51380</v>
      </c>
      <c r="Q2222" s="841">
        <v>9180</v>
      </c>
      <c r="R2222" s="841">
        <v>8350</v>
      </c>
      <c r="S2222" s="841"/>
      <c r="T2222" s="841"/>
      <c r="U2222" s="841"/>
      <c r="V2222" s="841" t="s">
        <v>1003</v>
      </c>
      <c r="W2222" s="841">
        <v>5</v>
      </c>
      <c r="X2222" s="841"/>
    </row>
    <row r="2223" spans="1:24" ht="12.75" customHeight="1">
      <c r="A2223" s="841">
        <v>6666</v>
      </c>
      <c r="B2223" s="841">
        <v>2839</v>
      </c>
      <c r="C2223" s="841" t="s">
        <v>1429</v>
      </c>
      <c r="D2223" s="841" t="s">
        <v>775</v>
      </c>
      <c r="E2223" s="841">
        <v>47632</v>
      </c>
      <c r="F2223" s="841" t="s">
        <v>102</v>
      </c>
      <c r="G2223" s="841" t="s">
        <v>3576</v>
      </c>
      <c r="H2223" s="832" t="s">
        <v>3577</v>
      </c>
      <c r="I2223" s="841"/>
      <c r="J2223" s="841" t="s">
        <v>730</v>
      </c>
      <c r="K2223" s="841">
        <v>2</v>
      </c>
      <c r="L2223" s="841" t="s">
        <v>1116</v>
      </c>
      <c r="M2223" s="841">
        <v>43600</v>
      </c>
      <c r="N2223" s="841" t="s">
        <v>732</v>
      </c>
      <c r="O2223" s="841">
        <v>94980</v>
      </c>
      <c r="P2223" s="841">
        <v>51380</v>
      </c>
      <c r="Q2223" s="841">
        <v>9180</v>
      </c>
      <c r="R2223" s="841">
        <v>8350</v>
      </c>
      <c r="S2223" s="841"/>
      <c r="T2223" s="841"/>
      <c r="U2223" s="841"/>
      <c r="V2223" s="841" t="s">
        <v>1003</v>
      </c>
      <c r="W2223" s="841">
        <v>344</v>
      </c>
      <c r="X2223" s="841"/>
    </row>
    <row r="2224" spans="1:24" ht="12.75" customHeight="1">
      <c r="A2224" s="841">
        <v>1952</v>
      </c>
      <c r="B2224" s="841">
        <v>2840</v>
      </c>
      <c r="C2224" s="841" t="s">
        <v>726</v>
      </c>
      <c r="D2224" s="841" t="s">
        <v>923</v>
      </c>
      <c r="E2224" s="841">
        <v>47635</v>
      </c>
      <c r="F2224" s="841" t="s">
        <v>102</v>
      </c>
      <c r="G2224" s="841" t="s">
        <v>3578</v>
      </c>
      <c r="H2224" s="832" t="s">
        <v>3579</v>
      </c>
      <c r="I2224" s="841"/>
      <c r="J2224" s="841" t="s">
        <v>730</v>
      </c>
      <c r="K2224" s="841">
        <v>15</v>
      </c>
      <c r="L2224" s="841" t="s">
        <v>731</v>
      </c>
      <c r="M2224" s="841">
        <v>43600</v>
      </c>
      <c r="N2224" s="841" t="s">
        <v>732</v>
      </c>
      <c r="O2224" s="841">
        <v>94980</v>
      </c>
      <c r="P2224" s="841">
        <v>51380</v>
      </c>
      <c r="Q2224" s="841">
        <v>9180</v>
      </c>
      <c r="R2224" s="841">
        <v>8350</v>
      </c>
      <c r="S2224" s="841"/>
      <c r="T2224" s="841"/>
      <c r="U2224" s="841"/>
      <c r="V2224" s="841" t="s">
        <v>1003</v>
      </c>
      <c r="W2224" s="841">
        <v>1</v>
      </c>
      <c r="X2224" s="841"/>
    </row>
    <row r="2225" spans="1:24" ht="12.75" customHeight="1">
      <c r="A2225" s="841">
        <v>1912</v>
      </c>
      <c r="B2225" s="841">
        <v>2840</v>
      </c>
      <c r="C2225" s="841" t="s">
        <v>726</v>
      </c>
      <c r="D2225" s="841" t="s">
        <v>923</v>
      </c>
      <c r="E2225" s="841">
        <v>47636</v>
      </c>
      <c r="F2225" s="841" t="s">
        <v>102</v>
      </c>
      <c r="G2225" s="841" t="s">
        <v>3580</v>
      </c>
      <c r="H2225" s="832" t="s">
        <v>3581</v>
      </c>
      <c r="I2225" s="841"/>
      <c r="J2225" s="841" t="s">
        <v>730</v>
      </c>
      <c r="K2225" s="841">
        <v>1</v>
      </c>
      <c r="L2225" s="841" t="s">
        <v>731</v>
      </c>
      <c r="M2225" s="841">
        <v>43600</v>
      </c>
      <c r="N2225" s="841" t="s">
        <v>732</v>
      </c>
      <c r="O2225" s="841">
        <v>94980</v>
      </c>
      <c r="P2225" s="841">
        <v>51380</v>
      </c>
      <c r="Q2225" s="841">
        <v>9180</v>
      </c>
      <c r="R2225" s="841">
        <v>8350</v>
      </c>
      <c r="S2225" s="841"/>
      <c r="T2225" s="841"/>
      <c r="U2225" s="841"/>
      <c r="V2225" s="841" t="s">
        <v>1003</v>
      </c>
      <c r="W2225" s="841">
        <v>1</v>
      </c>
      <c r="X2225" s="841"/>
    </row>
    <row r="2226" spans="1:24" ht="12.75" customHeight="1">
      <c r="A2226" s="841">
        <v>1952</v>
      </c>
      <c r="B2226" s="841">
        <v>2840</v>
      </c>
      <c r="C2226" s="841" t="s">
        <v>726</v>
      </c>
      <c r="D2226" s="841" t="s">
        <v>923</v>
      </c>
      <c r="E2226" s="841">
        <v>47637</v>
      </c>
      <c r="F2226" s="841" t="s">
        <v>102</v>
      </c>
      <c r="G2226" s="841" t="s">
        <v>3582</v>
      </c>
      <c r="H2226" s="832" t="s">
        <v>3579</v>
      </c>
      <c r="I2226" s="841"/>
      <c r="J2226" s="841" t="s">
        <v>730</v>
      </c>
      <c r="K2226" s="841">
        <v>15</v>
      </c>
      <c r="L2226" s="841" t="s">
        <v>731</v>
      </c>
      <c r="M2226" s="841">
        <v>43600</v>
      </c>
      <c r="N2226" s="841" t="s">
        <v>732</v>
      </c>
      <c r="O2226" s="841">
        <v>94980</v>
      </c>
      <c r="P2226" s="841">
        <v>51380</v>
      </c>
      <c r="Q2226" s="841">
        <v>9180</v>
      </c>
      <c r="R2226" s="841">
        <v>8350</v>
      </c>
      <c r="S2226" s="841"/>
      <c r="T2226" s="841"/>
      <c r="U2226" s="841"/>
      <c r="V2226" s="841" t="s">
        <v>1003</v>
      </c>
      <c r="W2226" s="841">
        <v>1</v>
      </c>
      <c r="X2226" s="841"/>
    </row>
    <row r="2227" spans="1:24" ht="12.75" customHeight="1">
      <c r="A2227" s="841">
        <v>3444</v>
      </c>
      <c r="B2227" s="841">
        <v>2817</v>
      </c>
      <c r="C2227" s="841" t="s">
        <v>1316</v>
      </c>
      <c r="D2227" s="841" t="s">
        <v>1112</v>
      </c>
      <c r="E2227" s="841">
        <v>47641</v>
      </c>
      <c r="F2227" s="841" t="s">
        <v>102</v>
      </c>
      <c r="G2227" s="841" t="s">
        <v>3583</v>
      </c>
      <c r="H2227" s="832" t="s">
        <v>3536</v>
      </c>
      <c r="I2227" s="841"/>
      <c r="J2227" s="841" t="s">
        <v>730</v>
      </c>
      <c r="K2227" s="841">
        <v>5</v>
      </c>
      <c r="L2227" s="841" t="s">
        <v>731</v>
      </c>
      <c r="M2227" s="841">
        <v>43600</v>
      </c>
      <c r="N2227" s="841" t="s">
        <v>1029</v>
      </c>
      <c r="O2227" s="841">
        <v>135650</v>
      </c>
      <c r="P2227" s="841">
        <v>92050</v>
      </c>
      <c r="Q2227" s="841">
        <v>25070</v>
      </c>
      <c r="R2227" s="841">
        <v>32260</v>
      </c>
      <c r="S2227" s="841"/>
      <c r="T2227" s="841"/>
      <c r="U2227" s="841"/>
      <c r="V2227" s="841" t="s">
        <v>1003</v>
      </c>
      <c r="W2227" s="841">
        <v>3</v>
      </c>
      <c r="X2227" s="841"/>
    </row>
    <row r="2228" spans="1:24" ht="12.75" customHeight="1">
      <c r="A2228" s="841">
        <v>1280</v>
      </c>
      <c r="B2228" s="841">
        <v>2826</v>
      </c>
      <c r="C2228" s="841" t="s">
        <v>824</v>
      </c>
      <c r="D2228" s="841" t="s">
        <v>740</v>
      </c>
      <c r="E2228" s="841">
        <v>47642</v>
      </c>
      <c r="F2228" s="841" t="s">
        <v>102</v>
      </c>
      <c r="G2228" s="841" t="s">
        <v>3584</v>
      </c>
      <c r="H2228" s="832" t="s">
        <v>3574</v>
      </c>
      <c r="I2228" s="841"/>
      <c r="J2228" s="841" t="s">
        <v>730</v>
      </c>
      <c r="K2228" s="841">
        <v>5</v>
      </c>
      <c r="L2228" s="841" t="s">
        <v>731</v>
      </c>
      <c r="M2228" s="841">
        <v>43600</v>
      </c>
      <c r="N2228" s="841" t="s">
        <v>747</v>
      </c>
      <c r="O2228" s="841">
        <v>109600</v>
      </c>
      <c r="P2228" s="841">
        <v>66000</v>
      </c>
      <c r="Q2228" s="841">
        <v>17610</v>
      </c>
      <c r="R2228" s="841">
        <v>22610</v>
      </c>
      <c r="S2228" s="841"/>
      <c r="T2228" s="841"/>
      <c r="U2228" s="841"/>
      <c r="V2228" s="841" t="s">
        <v>1003</v>
      </c>
      <c r="W2228" s="841">
        <v>1</v>
      </c>
      <c r="X2228" s="841"/>
    </row>
    <row r="2229" spans="1:24" ht="12.75" customHeight="1">
      <c r="A2229" s="841">
        <v>1280</v>
      </c>
      <c r="B2229" s="841">
        <v>2826</v>
      </c>
      <c r="C2229" s="841" t="s">
        <v>824</v>
      </c>
      <c r="D2229" s="841" t="s">
        <v>740</v>
      </c>
      <c r="E2229" s="841">
        <v>47643</v>
      </c>
      <c r="F2229" s="841" t="s">
        <v>102</v>
      </c>
      <c r="G2229" s="841" t="s">
        <v>3585</v>
      </c>
      <c r="H2229" s="832" t="s">
        <v>3574</v>
      </c>
      <c r="I2229" s="841"/>
      <c r="J2229" s="841" t="s">
        <v>730</v>
      </c>
      <c r="K2229" s="841">
        <v>5</v>
      </c>
      <c r="L2229" s="841" t="s">
        <v>731</v>
      </c>
      <c r="M2229" s="841">
        <v>43600</v>
      </c>
      <c r="N2229" s="841" t="s">
        <v>747</v>
      </c>
      <c r="O2229" s="841">
        <v>109600</v>
      </c>
      <c r="P2229" s="841">
        <v>66000</v>
      </c>
      <c r="Q2229" s="841">
        <v>17610</v>
      </c>
      <c r="R2229" s="841">
        <v>22610</v>
      </c>
      <c r="S2229" s="841"/>
      <c r="T2229" s="841"/>
      <c r="U2229" s="841"/>
      <c r="V2229" s="841" t="s">
        <v>1003</v>
      </c>
      <c r="W2229" s="841">
        <v>1</v>
      </c>
      <c r="X2229" s="841"/>
    </row>
    <row r="2230" spans="1:24" ht="12.75" customHeight="1">
      <c r="A2230" s="841">
        <v>1912</v>
      </c>
      <c r="B2230" s="841">
        <v>2840</v>
      </c>
      <c r="C2230" s="841" t="s">
        <v>726</v>
      </c>
      <c r="D2230" s="841" t="s">
        <v>923</v>
      </c>
      <c r="E2230" s="841">
        <v>47647</v>
      </c>
      <c r="F2230" s="841" t="s">
        <v>102</v>
      </c>
      <c r="G2230" s="841" t="s">
        <v>3586</v>
      </c>
      <c r="H2230" s="832" t="s">
        <v>2199</v>
      </c>
      <c r="I2230" s="841"/>
      <c r="J2230" s="841" t="s">
        <v>730</v>
      </c>
      <c r="K2230" s="841">
        <v>1</v>
      </c>
      <c r="L2230" s="841" t="s">
        <v>731</v>
      </c>
      <c r="M2230" s="841">
        <v>43600</v>
      </c>
      <c r="N2230" s="841" t="s">
        <v>732</v>
      </c>
      <c r="O2230" s="841">
        <v>94980</v>
      </c>
      <c r="P2230" s="841">
        <v>51380</v>
      </c>
      <c r="Q2230" s="841">
        <v>9180</v>
      </c>
      <c r="R2230" s="841">
        <v>8350</v>
      </c>
      <c r="S2230" s="841"/>
      <c r="T2230" s="841"/>
      <c r="U2230" s="841"/>
      <c r="V2230" s="841" t="s">
        <v>1003</v>
      </c>
      <c r="W2230" s="841">
        <v>2</v>
      </c>
      <c r="X2230" s="841"/>
    </row>
    <row r="2231" spans="1:24" ht="12.75" customHeight="1">
      <c r="A2231" s="841">
        <v>1545</v>
      </c>
      <c r="B2231" s="841">
        <v>2820</v>
      </c>
      <c r="C2231" s="841" t="s">
        <v>1149</v>
      </c>
      <c r="D2231" s="841" t="s">
        <v>1112</v>
      </c>
      <c r="E2231" s="841">
        <v>47651</v>
      </c>
      <c r="F2231" s="841" t="s">
        <v>102</v>
      </c>
      <c r="G2231" s="841" t="s">
        <v>3587</v>
      </c>
      <c r="H2231" s="832" t="s">
        <v>3588</v>
      </c>
      <c r="I2231" s="841" t="s">
        <v>1234</v>
      </c>
      <c r="J2231" s="841" t="s">
        <v>730</v>
      </c>
      <c r="K2231" s="841">
        <v>1</v>
      </c>
      <c r="L2231" s="841" t="s">
        <v>731</v>
      </c>
      <c r="M2231" s="841">
        <v>43600</v>
      </c>
      <c r="N2231" s="841" t="s">
        <v>1034</v>
      </c>
      <c r="O2231" s="841">
        <v>210090</v>
      </c>
      <c r="P2231" s="841">
        <v>166490</v>
      </c>
      <c r="Q2231" s="841">
        <v>17610</v>
      </c>
      <c r="R2231" s="841">
        <v>22610</v>
      </c>
      <c r="S2231" s="841"/>
      <c r="T2231" s="841"/>
      <c r="U2231" s="841"/>
      <c r="V2231" s="841" t="s">
        <v>1003</v>
      </c>
      <c r="W2231" s="841">
        <v>3</v>
      </c>
      <c r="X2231" s="841"/>
    </row>
    <row r="2232" spans="1:24" ht="12.75" customHeight="1">
      <c r="A2232" s="841">
        <v>1605</v>
      </c>
      <c r="B2232" s="841">
        <v>2813</v>
      </c>
      <c r="C2232" s="841" t="s">
        <v>766</v>
      </c>
      <c r="D2232" s="841" t="s">
        <v>767</v>
      </c>
      <c r="E2232" s="841">
        <v>47652</v>
      </c>
      <c r="F2232" s="841" t="s">
        <v>102</v>
      </c>
      <c r="G2232" s="841" t="s">
        <v>3589</v>
      </c>
      <c r="H2232" s="832" t="s">
        <v>3439</v>
      </c>
      <c r="I2232" s="841"/>
      <c r="J2232" s="841" t="s">
        <v>730</v>
      </c>
      <c r="K2232" s="841">
        <v>5</v>
      </c>
      <c r="L2232" s="841" t="s">
        <v>731</v>
      </c>
      <c r="M2232" s="841">
        <v>43600</v>
      </c>
      <c r="N2232" s="841" t="s">
        <v>769</v>
      </c>
      <c r="O2232" s="841">
        <v>101540</v>
      </c>
      <c r="P2232" s="841">
        <v>57940</v>
      </c>
      <c r="Q2232" s="841">
        <v>17610</v>
      </c>
      <c r="R2232" s="841">
        <v>17000</v>
      </c>
      <c r="S2232" s="841"/>
      <c r="T2232" s="841"/>
      <c r="U2232" s="841"/>
      <c r="V2232" s="841" t="s">
        <v>1003</v>
      </c>
      <c r="W2232" s="841">
        <v>2</v>
      </c>
      <c r="X2232" s="841"/>
    </row>
    <row r="2233" spans="1:24" ht="12.75" customHeight="1">
      <c r="A2233" s="841">
        <v>1280</v>
      </c>
      <c r="B2233" s="841">
        <v>2826</v>
      </c>
      <c r="C2233" s="841" t="s">
        <v>824</v>
      </c>
      <c r="D2233" s="841" t="s">
        <v>740</v>
      </c>
      <c r="E2233" s="841">
        <v>47654</v>
      </c>
      <c r="F2233" s="841" t="s">
        <v>102</v>
      </c>
      <c r="G2233" s="841" t="s">
        <v>3590</v>
      </c>
      <c r="H2233" s="832" t="s">
        <v>3591</v>
      </c>
      <c r="I2233" s="841"/>
      <c r="J2233" s="841" t="s">
        <v>730</v>
      </c>
      <c r="K2233" s="841">
        <v>10</v>
      </c>
      <c r="L2233" s="841" t="s">
        <v>731</v>
      </c>
      <c r="M2233" s="841">
        <v>43600</v>
      </c>
      <c r="N2233" s="841" t="s">
        <v>747</v>
      </c>
      <c r="O2233" s="841">
        <v>109600</v>
      </c>
      <c r="P2233" s="841">
        <v>66000</v>
      </c>
      <c r="Q2233" s="841">
        <v>17610</v>
      </c>
      <c r="R2233" s="841">
        <v>22610</v>
      </c>
      <c r="S2233" s="841"/>
      <c r="T2233" s="841"/>
      <c r="U2233" s="841"/>
      <c r="V2233" s="841" t="s">
        <v>1003</v>
      </c>
      <c r="W2233" s="841">
        <v>1</v>
      </c>
      <c r="X2233" s="841"/>
    </row>
    <row r="2234" spans="1:24" ht="12.75" customHeight="1">
      <c r="A2234" s="841">
        <v>1545</v>
      </c>
      <c r="B2234" s="841">
        <v>2846</v>
      </c>
      <c r="C2234" s="841" t="s">
        <v>1400</v>
      </c>
      <c r="D2234" s="841" t="s">
        <v>1112</v>
      </c>
      <c r="E2234" s="841">
        <v>47656</v>
      </c>
      <c r="F2234" s="841" t="s">
        <v>102</v>
      </c>
      <c r="G2234" s="841" t="s">
        <v>3592</v>
      </c>
      <c r="H2234" s="832" t="s">
        <v>3593</v>
      </c>
      <c r="I2234" s="841"/>
      <c r="J2234" s="841" t="s">
        <v>730</v>
      </c>
      <c r="K2234" s="841">
        <v>2</v>
      </c>
      <c r="L2234" s="841" t="s">
        <v>731</v>
      </c>
      <c r="M2234" s="841">
        <v>43600</v>
      </c>
      <c r="N2234" s="841" t="s">
        <v>1034</v>
      </c>
      <c r="O2234" s="841">
        <v>210090</v>
      </c>
      <c r="P2234" s="841">
        <v>166490</v>
      </c>
      <c r="Q2234" s="841">
        <v>17610</v>
      </c>
      <c r="R2234" s="841">
        <v>22610</v>
      </c>
      <c r="S2234" s="841"/>
      <c r="T2234" s="841"/>
      <c r="U2234" s="841"/>
      <c r="V2234" s="841" t="s">
        <v>1003</v>
      </c>
      <c r="W2234" s="841">
        <v>1</v>
      </c>
      <c r="X2234" s="841"/>
    </row>
    <row r="2235" spans="1:24" ht="12.75" customHeight="1">
      <c r="A2235" s="841">
        <v>6666</v>
      </c>
      <c r="B2235" s="841">
        <v>2840</v>
      </c>
      <c r="C2235" s="841" t="s">
        <v>726</v>
      </c>
      <c r="D2235" s="841" t="s">
        <v>1688</v>
      </c>
      <c r="E2235" s="841">
        <v>47668</v>
      </c>
      <c r="F2235" s="841" t="s">
        <v>102</v>
      </c>
      <c r="G2235" s="841" t="s">
        <v>2922</v>
      </c>
      <c r="H2235" s="832" t="s">
        <v>3594</v>
      </c>
      <c r="I2235" s="841"/>
      <c r="J2235" s="841" t="s">
        <v>730</v>
      </c>
      <c r="K2235" s="841">
        <v>2</v>
      </c>
      <c r="L2235" s="841" t="s">
        <v>731</v>
      </c>
      <c r="M2235" s="841">
        <v>43600</v>
      </c>
      <c r="N2235" s="841" t="s">
        <v>732</v>
      </c>
      <c r="O2235" s="841">
        <v>94980</v>
      </c>
      <c r="P2235" s="841">
        <v>51380</v>
      </c>
      <c r="Q2235" s="841">
        <v>9180</v>
      </c>
      <c r="R2235" s="841">
        <v>8350</v>
      </c>
      <c r="S2235" s="841"/>
      <c r="T2235" s="841"/>
      <c r="U2235" s="841"/>
      <c r="V2235" s="841" t="s">
        <v>1003</v>
      </c>
      <c r="W2235" s="841">
        <v>258</v>
      </c>
      <c r="X2235" s="841"/>
    </row>
    <row r="2236" spans="1:24" ht="12.75" customHeight="1">
      <c r="A2236" s="841">
        <v>6666</v>
      </c>
      <c r="B2236" s="841">
        <v>2840</v>
      </c>
      <c r="C2236" s="841" t="s">
        <v>726</v>
      </c>
      <c r="D2236" s="841" t="s">
        <v>1688</v>
      </c>
      <c r="E2236" s="841">
        <v>47669</v>
      </c>
      <c r="F2236" s="841" t="s">
        <v>102</v>
      </c>
      <c r="G2236" s="841" t="s">
        <v>2952</v>
      </c>
      <c r="H2236" s="832" t="s">
        <v>3594</v>
      </c>
      <c r="I2236" s="841"/>
      <c r="J2236" s="841" t="s">
        <v>730</v>
      </c>
      <c r="K2236" s="841">
        <v>3</v>
      </c>
      <c r="L2236" s="841" t="s">
        <v>731</v>
      </c>
      <c r="M2236" s="841">
        <v>43600</v>
      </c>
      <c r="N2236" s="841" t="s">
        <v>732</v>
      </c>
      <c r="O2236" s="841">
        <v>94980</v>
      </c>
      <c r="P2236" s="841">
        <v>51380</v>
      </c>
      <c r="Q2236" s="841">
        <v>9180</v>
      </c>
      <c r="R2236" s="841">
        <v>8350</v>
      </c>
      <c r="S2236" s="841"/>
      <c r="T2236" s="841"/>
      <c r="U2236" s="841"/>
      <c r="V2236" s="841" t="s">
        <v>1003</v>
      </c>
      <c r="W2236" s="841">
        <v>258</v>
      </c>
      <c r="X2236" s="841"/>
    </row>
    <row r="2237" spans="1:24" ht="12.75" customHeight="1">
      <c r="A2237" s="841">
        <v>6666</v>
      </c>
      <c r="B2237" s="841">
        <v>2840</v>
      </c>
      <c r="C2237" s="841" t="s">
        <v>726</v>
      </c>
      <c r="D2237" s="841" t="s">
        <v>1688</v>
      </c>
      <c r="E2237" s="841">
        <v>47670</v>
      </c>
      <c r="F2237" s="841" t="s">
        <v>102</v>
      </c>
      <c r="G2237" s="841" t="s">
        <v>2976</v>
      </c>
      <c r="H2237" s="832" t="s">
        <v>3594</v>
      </c>
      <c r="I2237" s="841"/>
      <c r="J2237" s="841" t="s">
        <v>730</v>
      </c>
      <c r="K2237" s="841">
        <v>2</v>
      </c>
      <c r="L2237" s="841" t="s">
        <v>731</v>
      </c>
      <c r="M2237" s="841">
        <v>43600</v>
      </c>
      <c r="N2237" s="841" t="s">
        <v>732</v>
      </c>
      <c r="O2237" s="841">
        <v>94980</v>
      </c>
      <c r="P2237" s="841">
        <v>51380</v>
      </c>
      <c r="Q2237" s="841">
        <v>9180</v>
      </c>
      <c r="R2237" s="841">
        <v>8350</v>
      </c>
      <c r="S2237" s="841"/>
      <c r="T2237" s="841"/>
      <c r="U2237" s="841"/>
      <c r="V2237" s="841" t="s">
        <v>1003</v>
      </c>
      <c r="W2237" s="841">
        <v>258</v>
      </c>
      <c r="X2237" s="841"/>
    </row>
    <row r="2238" spans="1:24" ht="12.75" customHeight="1">
      <c r="A2238" s="841">
        <v>6666</v>
      </c>
      <c r="B2238" s="841">
        <v>2840</v>
      </c>
      <c r="C2238" s="841" t="s">
        <v>726</v>
      </c>
      <c r="D2238" s="841" t="s">
        <v>1688</v>
      </c>
      <c r="E2238" s="841">
        <v>47671</v>
      </c>
      <c r="F2238" s="841" t="s">
        <v>102</v>
      </c>
      <c r="G2238" s="841" t="s">
        <v>2980</v>
      </c>
      <c r="H2238" s="832" t="s">
        <v>3594</v>
      </c>
      <c r="I2238" s="841"/>
      <c r="J2238" s="841" t="s">
        <v>730</v>
      </c>
      <c r="K2238" s="841">
        <v>3</v>
      </c>
      <c r="L2238" s="841" t="s">
        <v>731</v>
      </c>
      <c r="M2238" s="841">
        <v>43600</v>
      </c>
      <c r="N2238" s="841" t="s">
        <v>732</v>
      </c>
      <c r="O2238" s="841">
        <v>94980</v>
      </c>
      <c r="P2238" s="841">
        <v>51380</v>
      </c>
      <c r="Q2238" s="841">
        <v>9180</v>
      </c>
      <c r="R2238" s="841">
        <v>8350</v>
      </c>
      <c r="S2238" s="841"/>
      <c r="T2238" s="841"/>
      <c r="U2238" s="841"/>
      <c r="V2238" s="841" t="s">
        <v>1003</v>
      </c>
      <c r="W2238" s="841">
        <v>258</v>
      </c>
      <c r="X2238" s="841"/>
    </row>
    <row r="2239" spans="1:24" ht="12.75" customHeight="1">
      <c r="A2239" s="841">
        <v>2004</v>
      </c>
      <c r="B2239" s="841">
        <v>2840</v>
      </c>
      <c r="C2239" s="841" t="s">
        <v>726</v>
      </c>
      <c r="D2239" s="841" t="s">
        <v>919</v>
      </c>
      <c r="E2239" s="841">
        <v>47683</v>
      </c>
      <c r="F2239" s="841" t="s">
        <v>102</v>
      </c>
      <c r="G2239" s="841" t="s">
        <v>3595</v>
      </c>
      <c r="H2239" s="832" t="s">
        <v>3596</v>
      </c>
      <c r="I2239" s="841"/>
      <c r="J2239" s="841" t="s">
        <v>730</v>
      </c>
      <c r="K2239" s="841">
        <v>2</v>
      </c>
      <c r="L2239" s="841" t="s">
        <v>1077</v>
      </c>
      <c r="M2239" s="841">
        <v>0</v>
      </c>
      <c r="N2239" s="841" t="s">
        <v>732</v>
      </c>
      <c r="O2239" s="841">
        <v>94980</v>
      </c>
      <c r="P2239" s="841">
        <v>94980</v>
      </c>
      <c r="Q2239" s="841">
        <v>17610</v>
      </c>
      <c r="R2239" s="841">
        <v>22610</v>
      </c>
      <c r="S2239" s="841"/>
      <c r="T2239" s="841"/>
      <c r="U2239" s="841"/>
      <c r="V2239" s="841" t="s">
        <v>1003</v>
      </c>
      <c r="W2239" s="841">
        <v>4</v>
      </c>
      <c r="X2239" s="841"/>
    </row>
    <row r="2240" spans="1:24" ht="12.75" customHeight="1">
      <c r="A2240" s="841">
        <v>1330</v>
      </c>
      <c r="B2240" s="841">
        <v>2821</v>
      </c>
      <c r="C2240" s="841" t="s">
        <v>829</v>
      </c>
      <c r="D2240" s="841" t="s">
        <v>919</v>
      </c>
      <c r="E2240" s="841">
        <v>47684</v>
      </c>
      <c r="F2240" s="841" t="s">
        <v>102</v>
      </c>
      <c r="G2240" s="841" t="s">
        <v>3597</v>
      </c>
      <c r="H2240" s="832" t="s">
        <v>3598</v>
      </c>
      <c r="I2240" s="841"/>
      <c r="J2240" s="841" t="s">
        <v>730</v>
      </c>
      <c r="K2240" s="841">
        <v>3</v>
      </c>
      <c r="L2240" s="841" t="s">
        <v>731</v>
      </c>
      <c r="M2240" s="841">
        <v>43600</v>
      </c>
      <c r="N2240" s="841" t="s">
        <v>742</v>
      </c>
      <c r="O2240" s="841">
        <v>122380</v>
      </c>
      <c r="P2240" s="841">
        <v>78780</v>
      </c>
      <c r="Q2240" s="841">
        <v>17610</v>
      </c>
      <c r="R2240" s="841">
        <v>29240</v>
      </c>
      <c r="S2240" s="841"/>
      <c r="T2240" s="841"/>
      <c r="U2240" s="841"/>
      <c r="V2240" s="841" t="s">
        <v>1003</v>
      </c>
      <c r="W2240" s="841">
        <v>1</v>
      </c>
      <c r="X2240" s="841"/>
    </row>
    <row r="2241" spans="1:24" ht="12.75" customHeight="1">
      <c r="A2241" s="841">
        <v>1180</v>
      </c>
      <c r="B2241" s="841">
        <v>2819</v>
      </c>
      <c r="C2241" s="841" t="s">
        <v>1731</v>
      </c>
      <c r="D2241" s="841" t="s">
        <v>740</v>
      </c>
      <c r="E2241" s="841">
        <v>47685</v>
      </c>
      <c r="F2241" s="841" t="s">
        <v>102</v>
      </c>
      <c r="G2241" s="841" t="s">
        <v>3599</v>
      </c>
      <c r="H2241" s="832" t="s">
        <v>3600</v>
      </c>
      <c r="I2241" s="841"/>
      <c r="J2241" s="841" t="s">
        <v>730</v>
      </c>
      <c r="K2241" s="841">
        <v>3</v>
      </c>
      <c r="L2241" s="841" t="s">
        <v>731</v>
      </c>
      <c r="M2241" s="841">
        <v>43600</v>
      </c>
      <c r="N2241" s="841" t="s">
        <v>742</v>
      </c>
      <c r="O2241" s="841">
        <v>122380</v>
      </c>
      <c r="P2241" s="841">
        <v>78780</v>
      </c>
      <c r="Q2241" s="841">
        <v>17610</v>
      </c>
      <c r="R2241" s="841">
        <v>22610</v>
      </c>
      <c r="S2241" s="841"/>
      <c r="T2241" s="841"/>
      <c r="U2241" s="841"/>
      <c r="V2241" s="841" t="s">
        <v>1003</v>
      </c>
      <c r="W2241" s="841">
        <v>1</v>
      </c>
      <c r="X2241" s="841"/>
    </row>
    <row r="2242" spans="1:24" ht="12.75" customHeight="1">
      <c r="A2242" s="841">
        <v>1330</v>
      </c>
      <c r="B2242" s="841">
        <v>2821</v>
      </c>
      <c r="C2242" s="841" t="s">
        <v>829</v>
      </c>
      <c r="D2242" s="841" t="s">
        <v>919</v>
      </c>
      <c r="E2242" s="841">
        <v>47686</v>
      </c>
      <c r="F2242" s="841" t="s">
        <v>102</v>
      </c>
      <c r="G2242" s="841" t="s">
        <v>3601</v>
      </c>
      <c r="H2242" s="832" t="s">
        <v>3598</v>
      </c>
      <c r="I2242" s="841"/>
      <c r="J2242" s="841" t="s">
        <v>730</v>
      </c>
      <c r="K2242" s="841">
        <v>2</v>
      </c>
      <c r="L2242" s="841" t="s">
        <v>731</v>
      </c>
      <c r="M2242" s="841">
        <v>43600</v>
      </c>
      <c r="N2242" s="841" t="s">
        <v>742</v>
      </c>
      <c r="O2242" s="841">
        <v>122380</v>
      </c>
      <c r="P2242" s="841">
        <v>78780</v>
      </c>
      <c r="Q2242" s="841">
        <v>17610</v>
      </c>
      <c r="R2242" s="841">
        <v>29240</v>
      </c>
      <c r="S2242" s="841"/>
      <c r="T2242" s="841"/>
      <c r="U2242" s="841"/>
      <c r="V2242" s="841" t="s">
        <v>1003</v>
      </c>
      <c r="W2242" s="841">
        <v>1</v>
      </c>
      <c r="X2242" s="841"/>
    </row>
    <row r="2243" spans="1:24" ht="12.75" customHeight="1">
      <c r="A2243" s="841">
        <v>1330</v>
      </c>
      <c r="B2243" s="841">
        <v>2821</v>
      </c>
      <c r="C2243" s="841" t="s">
        <v>829</v>
      </c>
      <c r="D2243" s="841" t="s">
        <v>919</v>
      </c>
      <c r="E2243" s="841">
        <v>47687</v>
      </c>
      <c r="F2243" s="841" t="s">
        <v>102</v>
      </c>
      <c r="G2243" s="841" t="s">
        <v>3602</v>
      </c>
      <c r="H2243" s="832" t="s">
        <v>3598</v>
      </c>
      <c r="I2243" s="841"/>
      <c r="J2243" s="841" t="s">
        <v>730</v>
      </c>
      <c r="K2243" s="841">
        <v>1</v>
      </c>
      <c r="L2243" s="841" t="s">
        <v>731</v>
      </c>
      <c r="M2243" s="841">
        <v>43600</v>
      </c>
      <c r="N2243" s="841" t="s">
        <v>742</v>
      </c>
      <c r="O2243" s="841">
        <v>122380</v>
      </c>
      <c r="P2243" s="841">
        <v>78780</v>
      </c>
      <c r="Q2243" s="841">
        <v>17610</v>
      </c>
      <c r="R2243" s="841">
        <v>29240</v>
      </c>
      <c r="S2243" s="841"/>
      <c r="T2243" s="841"/>
      <c r="U2243" s="841"/>
      <c r="V2243" s="841" t="s">
        <v>1003</v>
      </c>
      <c r="W2243" s="841">
        <v>1</v>
      </c>
      <c r="X2243" s="841"/>
    </row>
    <row r="2244" spans="1:24" ht="12.75" customHeight="1">
      <c r="A2244" s="841">
        <v>1605</v>
      </c>
      <c r="B2244" s="841">
        <v>2813</v>
      </c>
      <c r="C2244" s="841" t="s">
        <v>766</v>
      </c>
      <c r="D2244" s="841" t="s">
        <v>767</v>
      </c>
      <c r="E2244" s="841">
        <v>47690</v>
      </c>
      <c r="F2244" s="841" t="s">
        <v>102</v>
      </c>
      <c r="G2244" s="841" t="s">
        <v>3603</v>
      </c>
      <c r="H2244" s="832" t="s">
        <v>3604</v>
      </c>
      <c r="I2244" s="841"/>
      <c r="J2244" s="841" t="s">
        <v>730</v>
      </c>
      <c r="K2244" s="841">
        <v>20</v>
      </c>
      <c r="L2244" s="841" t="s">
        <v>731</v>
      </c>
      <c r="M2244" s="841">
        <v>43600</v>
      </c>
      <c r="N2244" s="841" t="s">
        <v>769</v>
      </c>
      <c r="O2244" s="841">
        <v>101540</v>
      </c>
      <c r="P2244" s="841">
        <v>57940</v>
      </c>
      <c r="Q2244" s="841">
        <v>17610</v>
      </c>
      <c r="R2244" s="841">
        <v>17000</v>
      </c>
      <c r="S2244" s="841"/>
      <c r="T2244" s="841"/>
      <c r="U2244" s="841"/>
      <c r="V2244" s="841" t="s">
        <v>1003</v>
      </c>
      <c r="W2244" s="841">
        <v>2</v>
      </c>
      <c r="X2244" s="841"/>
    </row>
    <row r="2245" spans="1:24" ht="12.75" customHeight="1">
      <c r="A2245" s="841">
        <v>1560</v>
      </c>
      <c r="B2245" s="841">
        <v>2814</v>
      </c>
      <c r="C2245" s="841" t="s">
        <v>1411</v>
      </c>
      <c r="D2245" s="841" t="s">
        <v>1112</v>
      </c>
      <c r="E2245" s="841">
        <v>47695</v>
      </c>
      <c r="F2245" s="841" t="s">
        <v>102</v>
      </c>
      <c r="G2245" s="841" t="s">
        <v>3605</v>
      </c>
      <c r="H2245" s="832" t="s">
        <v>3606</v>
      </c>
      <c r="I2245" s="841"/>
      <c r="J2245" s="841" t="s">
        <v>730</v>
      </c>
      <c r="K2245" s="841">
        <v>4.2</v>
      </c>
      <c r="L2245" s="841" t="s">
        <v>731</v>
      </c>
      <c r="M2245" s="841">
        <v>43600</v>
      </c>
      <c r="N2245" s="841" t="s">
        <v>908</v>
      </c>
      <c r="O2245" s="841">
        <v>176040</v>
      </c>
      <c r="P2245" s="841">
        <v>132440</v>
      </c>
      <c r="Q2245" s="841">
        <v>17610</v>
      </c>
      <c r="R2245" s="841">
        <v>22610</v>
      </c>
      <c r="S2245" s="841"/>
      <c r="T2245" s="841"/>
      <c r="U2245" s="841"/>
      <c r="V2245" s="841" t="s">
        <v>1003</v>
      </c>
      <c r="W2245" s="841">
        <v>3</v>
      </c>
      <c r="X2245" s="841"/>
    </row>
    <row r="2246" spans="1:24" ht="12.75" customHeight="1">
      <c r="A2246" s="841">
        <v>1560</v>
      </c>
      <c r="B2246" s="841">
        <v>2814</v>
      </c>
      <c r="C2246" s="841" t="s">
        <v>1411</v>
      </c>
      <c r="D2246" s="841" t="s">
        <v>1112</v>
      </c>
      <c r="E2246" s="841">
        <v>47696</v>
      </c>
      <c r="F2246" s="841" t="s">
        <v>102</v>
      </c>
      <c r="G2246" s="841" t="s">
        <v>3607</v>
      </c>
      <c r="H2246" s="832" t="s">
        <v>3606</v>
      </c>
      <c r="I2246" s="841"/>
      <c r="J2246" s="841" t="s">
        <v>730</v>
      </c>
      <c r="K2246" s="841">
        <v>5.4</v>
      </c>
      <c r="L2246" s="841" t="s">
        <v>731</v>
      </c>
      <c r="M2246" s="841">
        <v>43600</v>
      </c>
      <c r="N2246" s="841" t="s">
        <v>908</v>
      </c>
      <c r="O2246" s="841">
        <v>176040</v>
      </c>
      <c r="P2246" s="841">
        <v>132440</v>
      </c>
      <c r="Q2246" s="841">
        <v>17610</v>
      </c>
      <c r="R2246" s="841">
        <v>22610</v>
      </c>
      <c r="S2246" s="841"/>
      <c r="T2246" s="841"/>
      <c r="U2246" s="841"/>
      <c r="V2246" s="841" t="s">
        <v>1003</v>
      </c>
      <c r="W2246" s="841">
        <v>3</v>
      </c>
      <c r="X2246" s="841"/>
    </row>
    <row r="2247" spans="1:24" ht="12.75" customHeight="1">
      <c r="A2247" s="841">
        <v>1605</v>
      </c>
      <c r="B2247" s="841">
        <v>2813</v>
      </c>
      <c r="C2247" s="841" t="s">
        <v>766</v>
      </c>
      <c r="D2247" s="841" t="s">
        <v>767</v>
      </c>
      <c r="E2247" s="841">
        <v>47697</v>
      </c>
      <c r="F2247" s="841" t="s">
        <v>102</v>
      </c>
      <c r="G2247" s="841" t="s">
        <v>3608</v>
      </c>
      <c r="H2247" s="832" t="s">
        <v>3604</v>
      </c>
      <c r="I2247" s="841"/>
      <c r="J2247" s="841" t="s">
        <v>730</v>
      </c>
      <c r="K2247" s="841">
        <v>2</v>
      </c>
      <c r="L2247" s="841" t="s">
        <v>731</v>
      </c>
      <c r="M2247" s="841">
        <v>43600</v>
      </c>
      <c r="N2247" s="841" t="s">
        <v>769</v>
      </c>
      <c r="O2247" s="841">
        <v>101540</v>
      </c>
      <c r="P2247" s="841">
        <v>57940</v>
      </c>
      <c r="Q2247" s="841">
        <v>17610</v>
      </c>
      <c r="R2247" s="841">
        <v>17000</v>
      </c>
      <c r="S2247" s="841"/>
      <c r="T2247" s="841"/>
      <c r="U2247" s="841"/>
      <c r="V2247" s="841" t="s">
        <v>1003</v>
      </c>
      <c r="W2247" s="841">
        <v>2</v>
      </c>
      <c r="X2247" s="841"/>
    </row>
    <row r="2248" spans="1:24" ht="12.75" customHeight="1">
      <c r="A2248" s="841">
        <v>1560</v>
      </c>
      <c r="B2248" s="841">
        <v>2814</v>
      </c>
      <c r="C2248" s="841" t="s">
        <v>1411</v>
      </c>
      <c r="D2248" s="841" t="s">
        <v>1112</v>
      </c>
      <c r="E2248" s="841">
        <v>47701</v>
      </c>
      <c r="F2248" s="841" t="s">
        <v>102</v>
      </c>
      <c r="G2248" s="841" t="s">
        <v>3609</v>
      </c>
      <c r="H2248" s="832" t="s">
        <v>3606</v>
      </c>
      <c r="I2248" s="841"/>
      <c r="J2248" s="841" t="s">
        <v>730</v>
      </c>
      <c r="K2248" s="841">
        <v>4.7</v>
      </c>
      <c r="L2248" s="841" t="s">
        <v>731</v>
      </c>
      <c r="M2248" s="841">
        <v>43600</v>
      </c>
      <c r="N2248" s="841" t="s">
        <v>908</v>
      </c>
      <c r="O2248" s="841">
        <v>176040</v>
      </c>
      <c r="P2248" s="841">
        <v>132440</v>
      </c>
      <c r="Q2248" s="841">
        <v>17610</v>
      </c>
      <c r="R2248" s="841">
        <v>22610</v>
      </c>
      <c r="S2248" s="841"/>
      <c r="T2248" s="841"/>
      <c r="U2248" s="841"/>
      <c r="V2248" s="841" t="s">
        <v>1003</v>
      </c>
      <c r="W2248" s="841">
        <v>3</v>
      </c>
      <c r="X2248" s="841"/>
    </row>
    <row r="2249" spans="1:24" ht="12.75" customHeight="1">
      <c r="A2249" s="841">
        <v>1560</v>
      </c>
      <c r="B2249" s="841">
        <v>2814</v>
      </c>
      <c r="C2249" s="841" t="s">
        <v>1411</v>
      </c>
      <c r="D2249" s="841" t="s">
        <v>1112</v>
      </c>
      <c r="E2249" s="841">
        <v>47702</v>
      </c>
      <c r="F2249" s="841" t="s">
        <v>102</v>
      </c>
      <c r="G2249" s="841" t="s">
        <v>3610</v>
      </c>
      <c r="H2249" s="832" t="s">
        <v>3606</v>
      </c>
      <c r="I2249" s="841"/>
      <c r="J2249" s="841" t="s">
        <v>730</v>
      </c>
      <c r="K2249" s="841">
        <v>5.4</v>
      </c>
      <c r="L2249" s="841" t="s">
        <v>731</v>
      </c>
      <c r="M2249" s="841">
        <v>43600</v>
      </c>
      <c r="N2249" s="841" t="s">
        <v>908</v>
      </c>
      <c r="O2249" s="841">
        <v>176040</v>
      </c>
      <c r="P2249" s="841">
        <v>132440</v>
      </c>
      <c r="Q2249" s="841">
        <v>17610</v>
      </c>
      <c r="R2249" s="841">
        <v>22610</v>
      </c>
      <c r="S2249" s="841"/>
      <c r="T2249" s="841"/>
      <c r="U2249" s="841"/>
      <c r="V2249" s="841" t="s">
        <v>1003</v>
      </c>
      <c r="W2249" s="841">
        <v>3</v>
      </c>
      <c r="X2249" s="841"/>
    </row>
    <row r="2250" spans="1:24" ht="12.75" customHeight="1">
      <c r="A2250" s="841">
        <v>1560</v>
      </c>
      <c r="B2250" s="841">
        <v>2814</v>
      </c>
      <c r="C2250" s="841" t="s">
        <v>1411</v>
      </c>
      <c r="D2250" s="841" t="s">
        <v>1112</v>
      </c>
      <c r="E2250" s="841">
        <v>47703</v>
      </c>
      <c r="F2250" s="841" t="s">
        <v>102</v>
      </c>
      <c r="G2250" s="841" t="s">
        <v>3611</v>
      </c>
      <c r="H2250" s="832" t="s">
        <v>3606</v>
      </c>
      <c r="I2250" s="841"/>
      <c r="J2250" s="841" t="s">
        <v>730</v>
      </c>
      <c r="K2250" s="841">
        <v>1.3</v>
      </c>
      <c r="L2250" s="841" t="s">
        <v>731</v>
      </c>
      <c r="M2250" s="841">
        <v>43600</v>
      </c>
      <c r="N2250" s="841" t="s">
        <v>908</v>
      </c>
      <c r="O2250" s="841">
        <v>176040</v>
      </c>
      <c r="P2250" s="841">
        <v>132440</v>
      </c>
      <c r="Q2250" s="841">
        <v>17610</v>
      </c>
      <c r="R2250" s="841">
        <v>22610</v>
      </c>
      <c r="S2250" s="841"/>
      <c r="T2250" s="841"/>
      <c r="U2250" s="841"/>
      <c r="V2250" s="841" t="s">
        <v>1003</v>
      </c>
      <c r="W2250" s="841">
        <v>3</v>
      </c>
      <c r="X2250" s="841"/>
    </row>
    <row r="2251" spans="1:24" ht="12.75" customHeight="1">
      <c r="A2251" s="841">
        <v>1560</v>
      </c>
      <c r="B2251" s="841">
        <v>2814</v>
      </c>
      <c r="C2251" s="841" t="s">
        <v>1411</v>
      </c>
      <c r="D2251" s="841" t="s">
        <v>1112</v>
      </c>
      <c r="E2251" s="841">
        <v>47704</v>
      </c>
      <c r="F2251" s="841" t="s">
        <v>102</v>
      </c>
      <c r="G2251" s="841" t="s">
        <v>3612</v>
      </c>
      <c r="H2251" s="832" t="s">
        <v>3606</v>
      </c>
      <c r="I2251" s="841"/>
      <c r="J2251" s="841" t="s">
        <v>730</v>
      </c>
      <c r="K2251" s="841">
        <v>1.3</v>
      </c>
      <c r="L2251" s="841" t="s">
        <v>731</v>
      </c>
      <c r="M2251" s="841">
        <v>43600</v>
      </c>
      <c r="N2251" s="841" t="s">
        <v>908</v>
      </c>
      <c r="O2251" s="841">
        <v>176040</v>
      </c>
      <c r="P2251" s="841">
        <v>132440</v>
      </c>
      <c r="Q2251" s="841">
        <v>17610</v>
      </c>
      <c r="R2251" s="841">
        <v>22610</v>
      </c>
      <c r="S2251" s="841"/>
      <c r="T2251" s="841"/>
      <c r="U2251" s="841"/>
      <c r="V2251" s="841" t="s">
        <v>1003</v>
      </c>
      <c r="W2251" s="841">
        <v>3</v>
      </c>
      <c r="X2251" s="841"/>
    </row>
    <row r="2252" spans="1:24" ht="12.75" customHeight="1">
      <c r="A2252" s="841">
        <v>1560</v>
      </c>
      <c r="B2252" s="841">
        <v>2814</v>
      </c>
      <c r="C2252" s="841" t="s">
        <v>1411</v>
      </c>
      <c r="D2252" s="841" t="s">
        <v>1112</v>
      </c>
      <c r="E2252" s="841">
        <v>47705</v>
      </c>
      <c r="F2252" s="841" t="s">
        <v>102</v>
      </c>
      <c r="G2252" s="841" t="s">
        <v>3613</v>
      </c>
      <c r="H2252" s="832" t="s">
        <v>3606</v>
      </c>
      <c r="I2252" s="841"/>
      <c r="J2252" s="841" t="s">
        <v>730</v>
      </c>
      <c r="K2252" s="841">
        <v>1.9</v>
      </c>
      <c r="L2252" s="841" t="s">
        <v>731</v>
      </c>
      <c r="M2252" s="841">
        <v>43600</v>
      </c>
      <c r="N2252" s="841" t="s">
        <v>908</v>
      </c>
      <c r="O2252" s="841">
        <v>176040</v>
      </c>
      <c r="P2252" s="841">
        <v>132440</v>
      </c>
      <c r="Q2252" s="841">
        <v>17610</v>
      </c>
      <c r="R2252" s="841">
        <v>22610</v>
      </c>
      <c r="S2252" s="841"/>
      <c r="T2252" s="841"/>
      <c r="U2252" s="841"/>
      <c r="V2252" s="841" t="s">
        <v>1003</v>
      </c>
      <c r="W2252" s="841">
        <v>3</v>
      </c>
      <c r="X2252" s="841"/>
    </row>
    <row r="2253" spans="1:24" ht="12.75" customHeight="1">
      <c r="A2253" s="841">
        <v>1560</v>
      </c>
      <c r="B2253" s="841">
        <v>2814</v>
      </c>
      <c r="C2253" s="841" t="s">
        <v>1411</v>
      </c>
      <c r="D2253" s="841" t="s">
        <v>1112</v>
      </c>
      <c r="E2253" s="841">
        <v>47707</v>
      </c>
      <c r="F2253" s="841" t="s">
        <v>102</v>
      </c>
      <c r="G2253" s="841" t="s">
        <v>3614</v>
      </c>
      <c r="H2253" s="832" t="s">
        <v>3606</v>
      </c>
      <c r="I2253" s="841"/>
      <c r="J2253" s="841" t="s">
        <v>730</v>
      </c>
      <c r="K2253" s="841">
        <v>2.2999999999999998</v>
      </c>
      <c r="L2253" s="841" t="s">
        <v>731</v>
      </c>
      <c r="M2253" s="841">
        <v>43600</v>
      </c>
      <c r="N2253" s="841" t="s">
        <v>908</v>
      </c>
      <c r="O2253" s="841">
        <v>176040</v>
      </c>
      <c r="P2253" s="841">
        <v>132440</v>
      </c>
      <c r="Q2253" s="841">
        <v>17610</v>
      </c>
      <c r="R2253" s="841">
        <v>22610</v>
      </c>
      <c r="S2253" s="841"/>
      <c r="T2253" s="841"/>
      <c r="U2253" s="841"/>
      <c r="V2253" s="841" t="s">
        <v>1003</v>
      </c>
      <c r="W2253" s="841">
        <v>3</v>
      </c>
      <c r="X2253" s="841"/>
    </row>
    <row r="2254" spans="1:24" ht="12.75" customHeight="1">
      <c r="A2254" s="841">
        <v>1560</v>
      </c>
      <c r="B2254" s="841">
        <v>2814</v>
      </c>
      <c r="C2254" s="841" t="s">
        <v>1411</v>
      </c>
      <c r="D2254" s="841" t="s">
        <v>1112</v>
      </c>
      <c r="E2254" s="841">
        <v>47708</v>
      </c>
      <c r="F2254" s="841" t="s">
        <v>102</v>
      </c>
      <c r="G2254" s="841" t="s">
        <v>3615</v>
      </c>
      <c r="H2254" s="832" t="s">
        <v>3606</v>
      </c>
      <c r="I2254" s="841"/>
      <c r="J2254" s="841" t="s">
        <v>730</v>
      </c>
      <c r="K2254" s="841">
        <v>2.9</v>
      </c>
      <c r="L2254" s="841" t="s">
        <v>731</v>
      </c>
      <c r="M2254" s="841">
        <v>43600</v>
      </c>
      <c r="N2254" s="841" t="s">
        <v>908</v>
      </c>
      <c r="O2254" s="841">
        <v>176040</v>
      </c>
      <c r="P2254" s="841">
        <v>132440</v>
      </c>
      <c r="Q2254" s="841">
        <v>17610</v>
      </c>
      <c r="R2254" s="841">
        <v>22610</v>
      </c>
      <c r="S2254" s="841"/>
      <c r="T2254" s="841"/>
      <c r="U2254" s="841"/>
      <c r="V2254" s="841" t="s">
        <v>1003</v>
      </c>
      <c r="W2254" s="841">
        <v>3</v>
      </c>
      <c r="X2254" s="841"/>
    </row>
    <row r="2255" spans="1:24" ht="12.75" customHeight="1">
      <c r="A2255" s="841">
        <v>1560</v>
      </c>
      <c r="B2255" s="841">
        <v>2814</v>
      </c>
      <c r="C2255" s="841" t="s">
        <v>1411</v>
      </c>
      <c r="D2255" s="841" t="s">
        <v>1112</v>
      </c>
      <c r="E2255" s="841">
        <v>47709</v>
      </c>
      <c r="F2255" s="841" t="s">
        <v>102</v>
      </c>
      <c r="G2255" s="841" t="s">
        <v>3616</v>
      </c>
      <c r="H2255" s="832" t="s">
        <v>3606</v>
      </c>
      <c r="I2255" s="841"/>
      <c r="J2255" s="841" t="s">
        <v>730</v>
      </c>
      <c r="K2255" s="841">
        <v>2.2999999999999998</v>
      </c>
      <c r="L2255" s="841" t="s">
        <v>731</v>
      </c>
      <c r="M2255" s="841">
        <v>43600</v>
      </c>
      <c r="N2255" s="841" t="s">
        <v>908</v>
      </c>
      <c r="O2255" s="841">
        <v>176040</v>
      </c>
      <c r="P2255" s="841">
        <v>132440</v>
      </c>
      <c r="Q2255" s="841">
        <v>17610</v>
      </c>
      <c r="R2255" s="841">
        <v>22610</v>
      </c>
      <c r="S2255" s="841"/>
      <c r="T2255" s="841"/>
      <c r="U2255" s="841"/>
      <c r="V2255" s="841" t="s">
        <v>1003</v>
      </c>
      <c r="W2255" s="841">
        <v>3</v>
      </c>
      <c r="X2255" s="841"/>
    </row>
    <row r="2256" spans="1:24" ht="12.75" customHeight="1">
      <c r="A2256" s="841">
        <v>1560</v>
      </c>
      <c r="B2256" s="841">
        <v>2814</v>
      </c>
      <c r="C2256" s="841" t="s">
        <v>1411</v>
      </c>
      <c r="D2256" s="841" t="s">
        <v>1112</v>
      </c>
      <c r="E2256" s="841">
        <v>47714</v>
      </c>
      <c r="F2256" s="841" t="s">
        <v>102</v>
      </c>
      <c r="G2256" s="841" t="s">
        <v>3617</v>
      </c>
      <c r="H2256" s="832" t="s">
        <v>3606</v>
      </c>
      <c r="I2256" s="841"/>
      <c r="J2256" s="841" t="s">
        <v>730</v>
      </c>
      <c r="K2256" s="841">
        <v>2.7</v>
      </c>
      <c r="L2256" s="841" t="s">
        <v>731</v>
      </c>
      <c r="M2256" s="841">
        <v>43600</v>
      </c>
      <c r="N2256" s="841" t="s">
        <v>908</v>
      </c>
      <c r="O2256" s="841">
        <v>176040</v>
      </c>
      <c r="P2256" s="841">
        <v>132440</v>
      </c>
      <c r="Q2256" s="841">
        <v>17610</v>
      </c>
      <c r="R2256" s="841">
        <v>22610</v>
      </c>
      <c r="S2256" s="841"/>
      <c r="T2256" s="841"/>
      <c r="U2256" s="841"/>
      <c r="V2256" s="841" t="s">
        <v>1003</v>
      </c>
      <c r="W2256" s="841">
        <v>3</v>
      </c>
      <c r="X2256" s="841"/>
    </row>
    <row r="2257" spans="1:24" ht="12.75" customHeight="1">
      <c r="A2257" s="841">
        <v>1560</v>
      </c>
      <c r="B2257" s="841">
        <v>2814</v>
      </c>
      <c r="C2257" s="841" t="s">
        <v>1411</v>
      </c>
      <c r="D2257" s="841" t="s">
        <v>1112</v>
      </c>
      <c r="E2257" s="841">
        <v>47716</v>
      </c>
      <c r="F2257" s="841" t="s">
        <v>102</v>
      </c>
      <c r="G2257" s="841" t="s">
        <v>3618</v>
      </c>
      <c r="H2257" s="832" t="s">
        <v>3606</v>
      </c>
      <c r="I2257" s="841"/>
      <c r="J2257" s="841" t="s">
        <v>730</v>
      </c>
      <c r="K2257" s="841">
        <v>3.3</v>
      </c>
      <c r="L2257" s="841" t="s">
        <v>731</v>
      </c>
      <c r="M2257" s="841">
        <v>43600</v>
      </c>
      <c r="N2257" s="841" t="s">
        <v>908</v>
      </c>
      <c r="O2257" s="841">
        <v>176040</v>
      </c>
      <c r="P2257" s="841">
        <v>132440</v>
      </c>
      <c r="Q2257" s="841">
        <v>17610</v>
      </c>
      <c r="R2257" s="841">
        <v>22610</v>
      </c>
      <c r="S2257" s="841"/>
      <c r="T2257" s="841"/>
      <c r="U2257" s="841"/>
      <c r="V2257" s="841" t="s">
        <v>1003</v>
      </c>
      <c r="W2257" s="841">
        <v>3</v>
      </c>
      <c r="X2257" s="841"/>
    </row>
    <row r="2258" spans="1:24" ht="12.75" customHeight="1">
      <c r="A2258" s="841">
        <v>1565</v>
      </c>
      <c r="B2258" s="841">
        <v>2840</v>
      </c>
      <c r="C2258" s="841" t="s">
        <v>726</v>
      </c>
      <c r="D2258" s="841" t="s">
        <v>1112</v>
      </c>
      <c r="E2258" s="841">
        <v>47721</v>
      </c>
      <c r="F2258" s="841" t="s">
        <v>102</v>
      </c>
      <c r="G2258" s="841" t="s">
        <v>3619</v>
      </c>
      <c r="H2258" s="832" t="s">
        <v>1036</v>
      </c>
      <c r="I2258" s="841"/>
      <c r="J2258" s="841" t="s">
        <v>730</v>
      </c>
      <c r="K2258" s="841">
        <v>5</v>
      </c>
      <c r="L2258" s="841" t="s">
        <v>731</v>
      </c>
      <c r="M2258" s="841">
        <v>43600</v>
      </c>
      <c r="N2258" s="841" t="s">
        <v>732</v>
      </c>
      <c r="O2258" s="841">
        <v>94980</v>
      </c>
      <c r="P2258" s="841">
        <v>51380</v>
      </c>
      <c r="Q2258" s="841">
        <v>17610</v>
      </c>
      <c r="R2258" s="841">
        <v>22610</v>
      </c>
      <c r="S2258" s="841"/>
      <c r="T2258" s="841"/>
      <c r="U2258" s="841"/>
      <c r="V2258" s="841" t="s">
        <v>1003</v>
      </c>
      <c r="W2258" s="841">
        <v>1</v>
      </c>
      <c r="X2258" s="841"/>
    </row>
    <row r="2259" spans="1:24" ht="12.75" customHeight="1">
      <c r="A2259" s="841">
        <v>1565</v>
      </c>
      <c r="B2259" s="841">
        <v>2840</v>
      </c>
      <c r="C2259" s="841" t="s">
        <v>726</v>
      </c>
      <c r="D2259" s="841" t="s">
        <v>1112</v>
      </c>
      <c r="E2259" s="841">
        <v>47722</v>
      </c>
      <c r="F2259" s="841" t="s">
        <v>102</v>
      </c>
      <c r="G2259" s="841" t="s">
        <v>3620</v>
      </c>
      <c r="H2259" s="832" t="s">
        <v>1036</v>
      </c>
      <c r="I2259" s="841"/>
      <c r="J2259" s="841" t="s">
        <v>730</v>
      </c>
      <c r="K2259" s="841">
        <v>3</v>
      </c>
      <c r="L2259" s="841" t="s">
        <v>731</v>
      </c>
      <c r="M2259" s="841">
        <v>43600</v>
      </c>
      <c r="N2259" s="841" t="s">
        <v>732</v>
      </c>
      <c r="O2259" s="841">
        <v>94980</v>
      </c>
      <c r="P2259" s="841">
        <v>51380</v>
      </c>
      <c r="Q2259" s="841">
        <v>17610</v>
      </c>
      <c r="R2259" s="841">
        <v>22610</v>
      </c>
      <c r="S2259" s="841"/>
      <c r="T2259" s="841"/>
      <c r="U2259" s="841"/>
      <c r="V2259" s="841" t="s">
        <v>1003</v>
      </c>
      <c r="W2259" s="841">
        <v>1</v>
      </c>
      <c r="X2259" s="841"/>
    </row>
    <row r="2260" spans="1:24" ht="12.75" customHeight="1">
      <c r="A2260" s="841">
        <v>1565</v>
      </c>
      <c r="B2260" s="841">
        <v>2840</v>
      </c>
      <c r="C2260" s="841" t="s">
        <v>726</v>
      </c>
      <c r="D2260" s="841" t="s">
        <v>1112</v>
      </c>
      <c r="E2260" s="841">
        <v>47723</v>
      </c>
      <c r="F2260" s="841" t="s">
        <v>102</v>
      </c>
      <c r="G2260" s="841" t="s">
        <v>3621</v>
      </c>
      <c r="H2260" s="832" t="s">
        <v>1036</v>
      </c>
      <c r="I2260" s="841"/>
      <c r="J2260" s="841" t="s">
        <v>730</v>
      </c>
      <c r="K2260" s="841">
        <v>5</v>
      </c>
      <c r="L2260" s="841" t="s">
        <v>731</v>
      </c>
      <c r="M2260" s="841">
        <v>43600</v>
      </c>
      <c r="N2260" s="841" t="s">
        <v>732</v>
      </c>
      <c r="O2260" s="841">
        <v>94980</v>
      </c>
      <c r="P2260" s="841">
        <v>51380</v>
      </c>
      <c r="Q2260" s="841">
        <v>17610</v>
      </c>
      <c r="R2260" s="841">
        <v>22610</v>
      </c>
      <c r="S2260" s="841"/>
      <c r="T2260" s="841"/>
      <c r="U2260" s="841"/>
      <c r="V2260" s="841" t="s">
        <v>1003</v>
      </c>
      <c r="W2260" s="841">
        <v>1</v>
      </c>
      <c r="X2260" s="841"/>
    </row>
    <row r="2261" spans="1:24" ht="12.75" customHeight="1">
      <c r="A2261" s="841">
        <v>1560</v>
      </c>
      <c r="B2261" s="841">
        <v>2820</v>
      </c>
      <c r="C2261" s="841" t="s">
        <v>1149</v>
      </c>
      <c r="D2261" s="841" t="s">
        <v>1112</v>
      </c>
      <c r="E2261" s="841">
        <v>47724</v>
      </c>
      <c r="F2261" s="841" t="s">
        <v>102</v>
      </c>
      <c r="G2261" s="841" t="s">
        <v>3622</v>
      </c>
      <c r="H2261" s="832" t="s">
        <v>1036</v>
      </c>
      <c r="I2261" s="841"/>
      <c r="J2261" s="841" t="s">
        <v>730</v>
      </c>
      <c r="K2261" s="841">
        <v>3</v>
      </c>
      <c r="L2261" s="841" t="s">
        <v>731</v>
      </c>
      <c r="M2261" s="841">
        <v>43600</v>
      </c>
      <c r="N2261" s="841" t="s">
        <v>1034</v>
      </c>
      <c r="O2261" s="841">
        <v>210090</v>
      </c>
      <c r="P2261" s="841">
        <v>166490</v>
      </c>
      <c r="Q2261" s="841">
        <v>17610</v>
      </c>
      <c r="R2261" s="841">
        <v>22610</v>
      </c>
      <c r="S2261" s="841"/>
      <c r="T2261" s="841">
        <v>870</v>
      </c>
      <c r="U2261" s="841">
        <v>260</v>
      </c>
      <c r="V2261" s="841" t="s">
        <v>1003</v>
      </c>
      <c r="W2261" s="841">
        <v>1</v>
      </c>
      <c r="X2261" s="841"/>
    </row>
    <row r="2262" spans="1:24" ht="12.75" customHeight="1">
      <c r="A2262" s="841">
        <v>1210</v>
      </c>
      <c r="B2262" s="841">
        <v>2806</v>
      </c>
      <c r="C2262" s="841" t="s">
        <v>841</v>
      </c>
      <c r="D2262" s="841" t="s">
        <v>740</v>
      </c>
      <c r="E2262" s="841">
        <v>47726</v>
      </c>
      <c r="F2262" s="841" t="s">
        <v>102</v>
      </c>
      <c r="G2262" s="841" t="s">
        <v>3623</v>
      </c>
      <c r="H2262" s="832" t="s">
        <v>3624</v>
      </c>
      <c r="I2262" s="841"/>
      <c r="J2262" s="841" t="s">
        <v>730</v>
      </c>
      <c r="K2262" s="841">
        <v>3</v>
      </c>
      <c r="L2262" s="841" t="s">
        <v>731</v>
      </c>
      <c r="M2262" s="841">
        <v>43600</v>
      </c>
      <c r="N2262" s="841" t="s">
        <v>843</v>
      </c>
      <c r="O2262" s="841">
        <v>149210</v>
      </c>
      <c r="P2262" s="841">
        <v>105610</v>
      </c>
      <c r="Q2262" s="841">
        <v>17610</v>
      </c>
      <c r="R2262" s="841">
        <v>22610</v>
      </c>
      <c r="S2262" s="841"/>
      <c r="T2262" s="841"/>
      <c r="U2262" s="841"/>
      <c r="V2262" s="841" t="s">
        <v>1003</v>
      </c>
      <c r="W2262" s="841">
        <v>2</v>
      </c>
      <c r="X2262" s="841"/>
    </row>
    <row r="2263" spans="1:24" ht="12.75" customHeight="1">
      <c r="A2263" s="841">
        <v>1210</v>
      </c>
      <c r="B2263" s="841">
        <v>2806</v>
      </c>
      <c r="C2263" s="841" t="s">
        <v>841</v>
      </c>
      <c r="D2263" s="841" t="s">
        <v>740</v>
      </c>
      <c r="E2263" s="841">
        <v>47727</v>
      </c>
      <c r="F2263" s="841" t="s">
        <v>102</v>
      </c>
      <c r="G2263" s="841" t="s">
        <v>3625</v>
      </c>
      <c r="H2263" s="832" t="s">
        <v>3624</v>
      </c>
      <c r="I2263" s="841"/>
      <c r="J2263" s="841" t="s">
        <v>730</v>
      </c>
      <c r="K2263" s="841">
        <v>2</v>
      </c>
      <c r="L2263" s="841" t="s">
        <v>731</v>
      </c>
      <c r="M2263" s="841">
        <v>43600</v>
      </c>
      <c r="N2263" s="841" t="s">
        <v>843</v>
      </c>
      <c r="O2263" s="841">
        <v>149210</v>
      </c>
      <c r="P2263" s="841">
        <v>105610</v>
      </c>
      <c r="Q2263" s="841">
        <v>17610</v>
      </c>
      <c r="R2263" s="841">
        <v>22610</v>
      </c>
      <c r="S2263" s="841"/>
      <c r="T2263" s="841"/>
      <c r="U2263" s="841"/>
      <c r="V2263" s="841" t="s">
        <v>1003</v>
      </c>
      <c r="W2263" s="841">
        <v>2</v>
      </c>
      <c r="X2263" s="841"/>
    </row>
    <row r="2264" spans="1:24" ht="12.75" customHeight="1">
      <c r="A2264" s="841">
        <v>2004</v>
      </c>
      <c r="B2264" s="841">
        <v>2840</v>
      </c>
      <c r="C2264" s="841" t="s">
        <v>726</v>
      </c>
      <c r="D2264" s="841" t="s">
        <v>919</v>
      </c>
      <c r="E2264" s="841">
        <v>47732</v>
      </c>
      <c r="F2264" s="841" t="s">
        <v>102</v>
      </c>
      <c r="G2264" s="841" t="s">
        <v>3626</v>
      </c>
      <c r="H2264" s="832" t="s">
        <v>3627</v>
      </c>
      <c r="I2264" s="841"/>
      <c r="J2264" s="841" t="s">
        <v>730</v>
      </c>
      <c r="K2264" s="841">
        <v>5</v>
      </c>
      <c r="L2264" s="841" t="s">
        <v>1289</v>
      </c>
      <c r="M2264" s="841">
        <v>0</v>
      </c>
      <c r="N2264" s="841" t="s">
        <v>732</v>
      </c>
      <c r="O2264" s="841">
        <v>94980</v>
      </c>
      <c r="P2264" s="841">
        <v>94980</v>
      </c>
      <c r="Q2264" s="841">
        <v>17610</v>
      </c>
      <c r="R2264" s="841">
        <v>22610</v>
      </c>
      <c r="S2264" s="841"/>
      <c r="T2264" s="841"/>
      <c r="U2264" s="841"/>
      <c r="V2264" s="841" t="s">
        <v>1003</v>
      </c>
      <c r="W2264" s="841">
        <v>2</v>
      </c>
      <c r="X2264" s="841"/>
    </row>
    <row r="2265" spans="1:24" ht="12.75" customHeight="1">
      <c r="A2265" s="841">
        <v>1605</v>
      </c>
      <c r="B2265" s="841">
        <v>2813</v>
      </c>
      <c r="C2265" s="841" t="s">
        <v>766</v>
      </c>
      <c r="D2265" s="841" t="s">
        <v>767</v>
      </c>
      <c r="E2265" s="841">
        <v>47736</v>
      </c>
      <c r="F2265" s="841" t="s">
        <v>102</v>
      </c>
      <c r="G2265" s="841" t="s">
        <v>3628</v>
      </c>
      <c r="H2265" s="832" t="s">
        <v>3604</v>
      </c>
      <c r="I2265" s="841"/>
      <c r="J2265" s="841" t="s">
        <v>730</v>
      </c>
      <c r="K2265" s="841">
        <v>5</v>
      </c>
      <c r="L2265" s="841" t="s">
        <v>731</v>
      </c>
      <c r="M2265" s="841">
        <v>43600</v>
      </c>
      <c r="N2265" s="841" t="s">
        <v>769</v>
      </c>
      <c r="O2265" s="841">
        <v>101540</v>
      </c>
      <c r="P2265" s="841">
        <v>57940</v>
      </c>
      <c r="Q2265" s="841">
        <v>17610</v>
      </c>
      <c r="R2265" s="841">
        <v>17000</v>
      </c>
      <c r="S2265" s="841"/>
      <c r="T2265" s="841"/>
      <c r="U2265" s="841"/>
      <c r="V2265" s="841" t="s">
        <v>1003</v>
      </c>
      <c r="W2265" s="841">
        <v>3</v>
      </c>
      <c r="X2265" s="841"/>
    </row>
    <row r="2266" spans="1:24" ht="12.75" customHeight="1">
      <c r="A2266" s="841">
        <v>1570</v>
      </c>
      <c r="B2266" s="841">
        <v>2801</v>
      </c>
      <c r="C2266" s="841" t="s">
        <v>1271</v>
      </c>
      <c r="D2266" s="841" t="s">
        <v>1112</v>
      </c>
      <c r="E2266" s="841">
        <v>47742</v>
      </c>
      <c r="F2266" s="841" t="s">
        <v>102</v>
      </c>
      <c r="G2266" s="841" t="s">
        <v>3629</v>
      </c>
      <c r="H2266" s="832" t="s">
        <v>3604</v>
      </c>
      <c r="I2266" s="841"/>
      <c r="J2266" s="841" t="s">
        <v>730</v>
      </c>
      <c r="K2266" s="841">
        <v>5</v>
      </c>
      <c r="L2266" s="841" t="s">
        <v>731</v>
      </c>
      <c r="M2266" s="841">
        <v>43600</v>
      </c>
      <c r="N2266" s="841" t="s">
        <v>817</v>
      </c>
      <c r="O2266" s="841">
        <v>164010</v>
      </c>
      <c r="P2266" s="841">
        <v>120410</v>
      </c>
      <c r="Q2266" s="841">
        <v>17610</v>
      </c>
      <c r="R2266" s="841">
        <v>22610</v>
      </c>
      <c r="S2266" s="841"/>
      <c r="T2266" s="841"/>
      <c r="U2266" s="841"/>
      <c r="V2266" s="841" t="s">
        <v>1003</v>
      </c>
      <c r="W2266" s="841">
        <v>1</v>
      </c>
      <c r="X2266" s="841"/>
    </row>
    <row r="2267" spans="1:24" ht="12.75" customHeight="1">
      <c r="A2267" s="841">
        <v>1380</v>
      </c>
      <c r="B2267" s="841">
        <v>2803</v>
      </c>
      <c r="C2267" s="841" t="s">
        <v>945</v>
      </c>
      <c r="D2267" s="841" t="s">
        <v>946</v>
      </c>
      <c r="E2267" s="841">
        <v>47744</v>
      </c>
      <c r="F2267" s="841" t="s">
        <v>102</v>
      </c>
      <c r="G2267" s="841" t="s">
        <v>3630</v>
      </c>
      <c r="H2267" s="832" t="s">
        <v>3543</v>
      </c>
      <c r="I2267" s="841"/>
      <c r="J2267" s="841" t="s">
        <v>730</v>
      </c>
      <c r="K2267" s="841">
        <v>1</v>
      </c>
      <c r="L2267" s="841" t="s">
        <v>731</v>
      </c>
      <c r="M2267" s="841">
        <v>43600</v>
      </c>
      <c r="N2267" s="841" t="s">
        <v>742</v>
      </c>
      <c r="O2267" s="841">
        <v>122380</v>
      </c>
      <c r="P2267" s="841">
        <v>78780</v>
      </c>
      <c r="Q2267" s="841">
        <v>17610</v>
      </c>
      <c r="R2267" s="841">
        <v>17000</v>
      </c>
      <c r="S2267" s="841"/>
      <c r="T2267" s="841"/>
      <c r="U2267" s="841"/>
      <c r="V2267" s="841" t="s">
        <v>1003</v>
      </c>
      <c r="W2267" s="841">
        <v>2</v>
      </c>
      <c r="X2267" s="841"/>
    </row>
    <row r="2268" spans="1:24" ht="12.75" customHeight="1">
      <c r="A2268" s="841">
        <v>2004</v>
      </c>
      <c r="B2268" s="841">
        <v>2840</v>
      </c>
      <c r="C2268" s="841" t="s">
        <v>726</v>
      </c>
      <c r="D2268" s="841" t="s">
        <v>919</v>
      </c>
      <c r="E2268" s="841">
        <v>47748</v>
      </c>
      <c r="F2268" s="841" t="s">
        <v>102</v>
      </c>
      <c r="G2268" s="841" t="s">
        <v>3631</v>
      </c>
      <c r="H2268" s="832" t="s">
        <v>3632</v>
      </c>
      <c r="I2268" s="841"/>
      <c r="J2268" s="841" t="s">
        <v>730</v>
      </c>
      <c r="K2268" s="841">
        <v>5</v>
      </c>
      <c r="L2268" s="841" t="s">
        <v>1077</v>
      </c>
      <c r="M2268" s="841">
        <v>0</v>
      </c>
      <c r="N2268" s="841" t="s">
        <v>732</v>
      </c>
      <c r="O2268" s="841">
        <v>94980</v>
      </c>
      <c r="P2268" s="841">
        <v>94980</v>
      </c>
      <c r="Q2268" s="841">
        <v>17610</v>
      </c>
      <c r="R2268" s="841">
        <v>22610</v>
      </c>
      <c r="S2268" s="841"/>
      <c r="T2268" s="841"/>
      <c r="U2268" s="841"/>
      <c r="V2268" s="841" t="s">
        <v>1003</v>
      </c>
      <c r="W2268" s="841">
        <v>4</v>
      </c>
      <c r="X2268" s="841"/>
    </row>
    <row r="2269" spans="1:24" ht="12.75" customHeight="1">
      <c r="A2269" s="841">
        <v>1500</v>
      </c>
      <c r="B2269" s="841">
        <v>2826</v>
      </c>
      <c r="C2269" s="841" t="s">
        <v>824</v>
      </c>
      <c r="D2269" s="841" t="s">
        <v>740</v>
      </c>
      <c r="E2269" s="841">
        <v>47761</v>
      </c>
      <c r="F2269" s="841" t="s">
        <v>102</v>
      </c>
      <c r="G2269" s="841" t="s">
        <v>3633</v>
      </c>
      <c r="H2269" s="832" t="s">
        <v>3468</v>
      </c>
      <c r="I2269" s="841"/>
      <c r="J2269" s="841" t="s">
        <v>730</v>
      </c>
      <c r="K2269" s="841">
        <v>2</v>
      </c>
      <c r="L2269" s="841" t="s">
        <v>731</v>
      </c>
      <c r="M2269" s="841">
        <v>43600</v>
      </c>
      <c r="N2269" s="841" t="s">
        <v>747</v>
      </c>
      <c r="O2269" s="841">
        <v>109600</v>
      </c>
      <c r="P2269" s="841">
        <v>66000</v>
      </c>
      <c r="Q2269" s="841">
        <v>17610</v>
      </c>
      <c r="R2269" s="841">
        <v>22610</v>
      </c>
      <c r="S2269" s="841"/>
      <c r="T2269" s="841"/>
      <c r="U2269" s="841"/>
      <c r="V2269" s="841" t="s">
        <v>1003</v>
      </c>
      <c r="W2269" s="841">
        <v>2</v>
      </c>
      <c r="X2269" s="841"/>
    </row>
    <row r="2270" spans="1:24" ht="12.75" customHeight="1">
      <c r="A2270" s="841">
        <v>1220</v>
      </c>
      <c r="B2270" s="841">
        <v>2807</v>
      </c>
      <c r="C2270" s="841" t="s">
        <v>739</v>
      </c>
      <c r="D2270" s="841" t="s">
        <v>740</v>
      </c>
      <c r="E2270" s="841">
        <v>47766</v>
      </c>
      <c r="F2270" s="841" t="s">
        <v>102</v>
      </c>
      <c r="G2270" s="841" t="s">
        <v>3634</v>
      </c>
      <c r="H2270" s="832" t="s">
        <v>3604</v>
      </c>
      <c r="I2270" s="841"/>
      <c r="J2270" s="841" t="s">
        <v>730</v>
      </c>
      <c r="K2270" s="841">
        <v>5</v>
      </c>
      <c r="L2270" s="841" t="s">
        <v>731</v>
      </c>
      <c r="M2270" s="841">
        <v>43600</v>
      </c>
      <c r="N2270" s="841" t="s">
        <v>742</v>
      </c>
      <c r="O2270" s="841">
        <v>122380</v>
      </c>
      <c r="P2270" s="841">
        <v>78780</v>
      </c>
      <c r="Q2270" s="841">
        <v>17610</v>
      </c>
      <c r="R2270" s="841">
        <v>22610</v>
      </c>
      <c r="S2270" s="841"/>
      <c r="T2270" s="841"/>
      <c r="U2270" s="841"/>
      <c r="V2270" s="841" t="s">
        <v>1003</v>
      </c>
      <c r="W2270" s="841">
        <v>3</v>
      </c>
      <c r="X2270" s="841"/>
    </row>
    <row r="2271" spans="1:24" ht="12.75" customHeight="1">
      <c r="A2271" s="841">
        <v>1220</v>
      </c>
      <c r="B2271" s="841">
        <v>2807</v>
      </c>
      <c r="C2271" s="841" t="s">
        <v>739</v>
      </c>
      <c r="D2271" s="841" t="s">
        <v>740</v>
      </c>
      <c r="E2271" s="841">
        <v>47768</v>
      </c>
      <c r="F2271" s="841" t="s">
        <v>102</v>
      </c>
      <c r="G2271" s="841" t="s">
        <v>3635</v>
      </c>
      <c r="H2271" s="832" t="s">
        <v>3604</v>
      </c>
      <c r="I2271" s="841"/>
      <c r="J2271" s="841" t="s">
        <v>730</v>
      </c>
      <c r="K2271" s="841">
        <v>5</v>
      </c>
      <c r="L2271" s="841" t="s">
        <v>731</v>
      </c>
      <c r="M2271" s="841">
        <v>43600</v>
      </c>
      <c r="N2271" s="841" t="s">
        <v>742</v>
      </c>
      <c r="O2271" s="841">
        <v>122380</v>
      </c>
      <c r="P2271" s="841">
        <v>78780</v>
      </c>
      <c r="Q2271" s="841">
        <v>17610</v>
      </c>
      <c r="R2271" s="841">
        <v>22610</v>
      </c>
      <c r="S2271" s="841"/>
      <c r="T2271" s="841"/>
      <c r="U2271" s="841"/>
      <c r="V2271" s="841" t="s">
        <v>1003</v>
      </c>
      <c r="W2271" s="841">
        <v>2</v>
      </c>
      <c r="X2271" s="841"/>
    </row>
    <row r="2272" spans="1:24" ht="12.75" customHeight="1">
      <c r="A2272" s="841">
        <v>1885</v>
      </c>
      <c r="B2272" s="841">
        <v>2805</v>
      </c>
      <c r="C2272" s="841" t="s">
        <v>1635</v>
      </c>
      <c r="D2272" s="841" t="s">
        <v>740</v>
      </c>
      <c r="E2272" s="841">
        <v>47782</v>
      </c>
      <c r="F2272" s="841" t="s">
        <v>102</v>
      </c>
      <c r="G2272" s="841" t="s">
        <v>3636</v>
      </c>
      <c r="H2272" s="832" t="s">
        <v>3637</v>
      </c>
      <c r="I2272" s="841"/>
      <c r="J2272" s="841" t="s">
        <v>730</v>
      </c>
      <c r="K2272" s="841">
        <v>9</v>
      </c>
      <c r="L2272" s="841" t="s">
        <v>731</v>
      </c>
      <c r="M2272" s="841">
        <v>43600</v>
      </c>
      <c r="N2272" s="841" t="s">
        <v>843</v>
      </c>
      <c r="O2272" s="841">
        <v>149210</v>
      </c>
      <c r="P2272" s="841">
        <v>105610</v>
      </c>
      <c r="Q2272" s="841">
        <v>17610</v>
      </c>
      <c r="R2272" s="841">
        <v>22610</v>
      </c>
      <c r="S2272" s="841"/>
      <c r="T2272" s="841"/>
      <c r="U2272" s="841"/>
      <c r="V2272" s="841" t="s">
        <v>1003</v>
      </c>
      <c r="W2272" s="841">
        <v>1</v>
      </c>
      <c r="X2272" s="841"/>
    </row>
    <row r="2273" spans="1:24" ht="12.75" customHeight="1">
      <c r="A2273" s="841">
        <v>1885</v>
      </c>
      <c r="B2273" s="841">
        <v>2805</v>
      </c>
      <c r="C2273" s="841" t="s">
        <v>1635</v>
      </c>
      <c r="D2273" s="841" t="s">
        <v>740</v>
      </c>
      <c r="E2273" s="841">
        <v>47783</v>
      </c>
      <c r="F2273" s="841" t="s">
        <v>102</v>
      </c>
      <c r="G2273" s="841" t="s">
        <v>3638</v>
      </c>
      <c r="H2273" s="832" t="s">
        <v>3637</v>
      </c>
      <c r="I2273" s="841"/>
      <c r="J2273" s="841" t="s">
        <v>730</v>
      </c>
      <c r="K2273" s="841">
        <v>8</v>
      </c>
      <c r="L2273" s="841" t="s">
        <v>731</v>
      </c>
      <c r="M2273" s="841">
        <v>43600</v>
      </c>
      <c r="N2273" s="841" t="s">
        <v>843</v>
      </c>
      <c r="O2273" s="841">
        <v>149210</v>
      </c>
      <c r="P2273" s="841">
        <v>105610</v>
      </c>
      <c r="Q2273" s="841">
        <v>17610</v>
      </c>
      <c r="R2273" s="841">
        <v>22610</v>
      </c>
      <c r="S2273" s="841"/>
      <c r="T2273" s="841"/>
      <c r="U2273" s="841"/>
      <c r="V2273" s="841" t="s">
        <v>1003</v>
      </c>
      <c r="W2273" s="841">
        <v>1</v>
      </c>
      <c r="X2273" s="841"/>
    </row>
    <row r="2274" spans="1:24" ht="12.75" customHeight="1">
      <c r="A2274" s="841">
        <v>1885</v>
      </c>
      <c r="B2274" s="841">
        <v>2805</v>
      </c>
      <c r="C2274" s="841" t="s">
        <v>1635</v>
      </c>
      <c r="D2274" s="841" t="s">
        <v>740</v>
      </c>
      <c r="E2274" s="841">
        <v>47784</v>
      </c>
      <c r="F2274" s="841" t="s">
        <v>102</v>
      </c>
      <c r="G2274" s="841" t="s">
        <v>3639</v>
      </c>
      <c r="H2274" s="832" t="s">
        <v>3637</v>
      </c>
      <c r="I2274" s="841"/>
      <c r="J2274" s="841" t="s">
        <v>730</v>
      </c>
      <c r="K2274" s="841">
        <v>10</v>
      </c>
      <c r="L2274" s="841" t="s">
        <v>731</v>
      </c>
      <c r="M2274" s="841">
        <v>43600</v>
      </c>
      <c r="N2274" s="841" t="s">
        <v>843</v>
      </c>
      <c r="O2274" s="841">
        <v>149210</v>
      </c>
      <c r="P2274" s="841">
        <v>105610</v>
      </c>
      <c r="Q2274" s="841">
        <v>17610</v>
      </c>
      <c r="R2274" s="841">
        <v>22610</v>
      </c>
      <c r="S2274" s="841"/>
      <c r="T2274" s="841"/>
      <c r="U2274" s="841"/>
      <c r="V2274" s="841" t="s">
        <v>1003</v>
      </c>
      <c r="W2274" s="841">
        <v>1</v>
      </c>
      <c r="X2274" s="841"/>
    </row>
    <row r="2275" spans="1:24" ht="12.75" customHeight="1">
      <c r="A2275" s="841">
        <v>1885</v>
      </c>
      <c r="B2275" s="841">
        <v>2805</v>
      </c>
      <c r="C2275" s="841" t="s">
        <v>1635</v>
      </c>
      <c r="D2275" s="841" t="s">
        <v>740</v>
      </c>
      <c r="E2275" s="841">
        <v>47785</v>
      </c>
      <c r="F2275" s="841" t="s">
        <v>102</v>
      </c>
      <c r="G2275" s="841" t="s">
        <v>3640</v>
      </c>
      <c r="H2275" s="832" t="s">
        <v>3637</v>
      </c>
      <c r="I2275" s="841"/>
      <c r="J2275" s="841" t="s">
        <v>730</v>
      </c>
      <c r="K2275" s="841">
        <v>6</v>
      </c>
      <c r="L2275" s="841" t="s">
        <v>731</v>
      </c>
      <c r="M2275" s="841">
        <v>43600</v>
      </c>
      <c r="N2275" s="841" t="s">
        <v>843</v>
      </c>
      <c r="O2275" s="841">
        <v>149210</v>
      </c>
      <c r="P2275" s="841">
        <v>105610</v>
      </c>
      <c r="Q2275" s="841">
        <v>17610</v>
      </c>
      <c r="R2275" s="841">
        <v>22610</v>
      </c>
      <c r="S2275" s="841"/>
      <c r="T2275" s="841"/>
      <c r="U2275" s="841"/>
      <c r="V2275" s="841" t="s">
        <v>1003</v>
      </c>
      <c r="W2275" s="841">
        <v>1</v>
      </c>
      <c r="X2275" s="841"/>
    </row>
    <row r="2276" spans="1:24" ht="12.75" customHeight="1">
      <c r="A2276" s="841">
        <v>1885</v>
      </c>
      <c r="B2276" s="841">
        <v>2805</v>
      </c>
      <c r="C2276" s="841" t="s">
        <v>1635</v>
      </c>
      <c r="D2276" s="841" t="s">
        <v>740</v>
      </c>
      <c r="E2276" s="841">
        <v>47786</v>
      </c>
      <c r="F2276" s="841" t="s">
        <v>102</v>
      </c>
      <c r="G2276" s="841" t="s">
        <v>3641</v>
      </c>
      <c r="H2276" s="832" t="s">
        <v>3637</v>
      </c>
      <c r="I2276" s="841"/>
      <c r="J2276" s="841" t="s">
        <v>730</v>
      </c>
      <c r="K2276" s="841">
        <v>5</v>
      </c>
      <c r="L2276" s="841" t="s">
        <v>731</v>
      </c>
      <c r="M2276" s="841">
        <v>43600</v>
      </c>
      <c r="N2276" s="841" t="s">
        <v>843</v>
      </c>
      <c r="O2276" s="841">
        <v>149210</v>
      </c>
      <c r="P2276" s="841">
        <v>105610</v>
      </c>
      <c r="Q2276" s="841">
        <v>17610</v>
      </c>
      <c r="R2276" s="841">
        <v>22610</v>
      </c>
      <c r="S2276" s="841"/>
      <c r="T2276" s="841"/>
      <c r="U2276" s="841"/>
      <c r="V2276" s="841" t="s">
        <v>1003</v>
      </c>
      <c r="W2276" s="841">
        <v>1</v>
      </c>
      <c r="X2276" s="841"/>
    </row>
    <row r="2277" spans="1:24" ht="12.75" customHeight="1">
      <c r="A2277" s="841">
        <v>1885</v>
      </c>
      <c r="B2277" s="841">
        <v>2805</v>
      </c>
      <c r="C2277" s="841" t="s">
        <v>1635</v>
      </c>
      <c r="D2277" s="841" t="s">
        <v>740</v>
      </c>
      <c r="E2277" s="841">
        <v>47787</v>
      </c>
      <c r="F2277" s="841" t="s">
        <v>102</v>
      </c>
      <c r="G2277" s="841" t="s">
        <v>3642</v>
      </c>
      <c r="H2277" s="832" t="s">
        <v>3637</v>
      </c>
      <c r="I2277" s="841"/>
      <c r="J2277" s="841" t="s">
        <v>730</v>
      </c>
      <c r="K2277" s="841">
        <v>5</v>
      </c>
      <c r="L2277" s="841" t="s">
        <v>731</v>
      </c>
      <c r="M2277" s="841">
        <v>43600</v>
      </c>
      <c r="N2277" s="841" t="s">
        <v>843</v>
      </c>
      <c r="O2277" s="841">
        <v>149210</v>
      </c>
      <c r="P2277" s="841">
        <v>105610</v>
      </c>
      <c r="Q2277" s="841">
        <v>17610</v>
      </c>
      <c r="R2277" s="841">
        <v>22610</v>
      </c>
      <c r="S2277" s="841"/>
      <c r="T2277" s="841"/>
      <c r="U2277" s="841"/>
      <c r="V2277" s="841" t="s">
        <v>1003</v>
      </c>
      <c r="W2277" s="841">
        <v>1</v>
      </c>
      <c r="X2277" s="841"/>
    </row>
    <row r="2278" spans="1:24" ht="12.75" customHeight="1">
      <c r="A2278" s="841">
        <v>1885</v>
      </c>
      <c r="B2278" s="841">
        <v>2807</v>
      </c>
      <c r="C2278" s="841" t="s">
        <v>739</v>
      </c>
      <c r="D2278" s="841" t="s">
        <v>740</v>
      </c>
      <c r="E2278" s="841">
        <v>47788</v>
      </c>
      <c r="F2278" s="841" t="s">
        <v>102</v>
      </c>
      <c r="G2278" s="841" t="s">
        <v>3643</v>
      </c>
      <c r="H2278" s="832" t="s">
        <v>3637</v>
      </c>
      <c r="I2278" s="841"/>
      <c r="J2278" s="841" t="s">
        <v>730</v>
      </c>
      <c r="K2278" s="841">
        <v>3</v>
      </c>
      <c r="L2278" s="841" t="s">
        <v>731</v>
      </c>
      <c r="M2278" s="841">
        <v>43600</v>
      </c>
      <c r="N2278" s="841" t="s">
        <v>742</v>
      </c>
      <c r="O2278" s="841">
        <v>122380</v>
      </c>
      <c r="P2278" s="841">
        <v>78780</v>
      </c>
      <c r="Q2278" s="841">
        <v>17610</v>
      </c>
      <c r="R2278" s="841">
        <v>22610</v>
      </c>
      <c r="S2278" s="841"/>
      <c r="T2278" s="841"/>
      <c r="U2278" s="841"/>
      <c r="V2278" s="841" t="s">
        <v>1003</v>
      </c>
      <c r="W2278" s="841">
        <v>1</v>
      </c>
      <c r="X2278" s="841"/>
    </row>
    <row r="2279" spans="1:24" ht="12.75" customHeight="1">
      <c r="A2279" s="841">
        <v>1885</v>
      </c>
      <c r="B2279" s="841">
        <v>2805</v>
      </c>
      <c r="C2279" s="841" t="s">
        <v>1635</v>
      </c>
      <c r="D2279" s="841" t="s">
        <v>740</v>
      </c>
      <c r="E2279" s="841">
        <v>47789</v>
      </c>
      <c r="F2279" s="841" t="s">
        <v>102</v>
      </c>
      <c r="G2279" s="841" t="s">
        <v>3644</v>
      </c>
      <c r="H2279" s="832" t="s">
        <v>3637</v>
      </c>
      <c r="I2279" s="841"/>
      <c r="J2279" s="841" t="s">
        <v>730</v>
      </c>
      <c r="K2279" s="841">
        <v>10</v>
      </c>
      <c r="L2279" s="841" t="s">
        <v>731</v>
      </c>
      <c r="M2279" s="841">
        <v>43600</v>
      </c>
      <c r="N2279" s="841" t="s">
        <v>843</v>
      </c>
      <c r="O2279" s="841">
        <v>149210</v>
      </c>
      <c r="P2279" s="841">
        <v>105610</v>
      </c>
      <c r="Q2279" s="841">
        <v>17610</v>
      </c>
      <c r="R2279" s="841">
        <v>22610</v>
      </c>
      <c r="S2279" s="841"/>
      <c r="T2279" s="841"/>
      <c r="U2279" s="841"/>
      <c r="V2279" s="841" t="s">
        <v>1003</v>
      </c>
      <c r="W2279" s="841">
        <v>1</v>
      </c>
      <c r="X2279" s="841"/>
    </row>
    <row r="2280" spans="1:24" ht="12.75" customHeight="1">
      <c r="A2280" s="841">
        <v>1885</v>
      </c>
      <c r="B2280" s="841">
        <v>2805</v>
      </c>
      <c r="C2280" s="841" t="s">
        <v>1635</v>
      </c>
      <c r="D2280" s="841" t="s">
        <v>740</v>
      </c>
      <c r="E2280" s="841">
        <v>47790</v>
      </c>
      <c r="F2280" s="841" t="s">
        <v>102</v>
      </c>
      <c r="G2280" s="841" t="s">
        <v>3645</v>
      </c>
      <c r="H2280" s="832" t="s">
        <v>3637</v>
      </c>
      <c r="I2280" s="841"/>
      <c r="J2280" s="841" t="s">
        <v>730</v>
      </c>
      <c r="K2280" s="841">
        <v>5</v>
      </c>
      <c r="L2280" s="841" t="s">
        <v>731</v>
      </c>
      <c r="M2280" s="841">
        <v>43600</v>
      </c>
      <c r="N2280" s="841" t="s">
        <v>843</v>
      </c>
      <c r="O2280" s="841">
        <v>149210</v>
      </c>
      <c r="P2280" s="841">
        <v>105610</v>
      </c>
      <c r="Q2280" s="841">
        <v>17610</v>
      </c>
      <c r="R2280" s="841">
        <v>22610</v>
      </c>
      <c r="S2280" s="841"/>
      <c r="T2280" s="841"/>
      <c r="U2280" s="841"/>
      <c r="V2280" s="841" t="s">
        <v>1003</v>
      </c>
      <c r="W2280" s="841">
        <v>1</v>
      </c>
      <c r="X2280" s="841"/>
    </row>
    <row r="2281" spans="1:24" ht="12.75" customHeight="1">
      <c r="A2281" s="841">
        <v>1885</v>
      </c>
      <c r="B2281" s="841">
        <v>2805</v>
      </c>
      <c r="C2281" s="841" t="s">
        <v>1635</v>
      </c>
      <c r="D2281" s="841" t="s">
        <v>740</v>
      </c>
      <c r="E2281" s="841">
        <v>47791</v>
      </c>
      <c r="F2281" s="841" t="s">
        <v>102</v>
      </c>
      <c r="G2281" s="841" t="s">
        <v>3646</v>
      </c>
      <c r="H2281" s="832" t="s">
        <v>3637</v>
      </c>
      <c r="I2281" s="841"/>
      <c r="J2281" s="841" t="s">
        <v>730</v>
      </c>
      <c r="K2281" s="841">
        <v>10</v>
      </c>
      <c r="L2281" s="841" t="s">
        <v>731</v>
      </c>
      <c r="M2281" s="841">
        <v>43600</v>
      </c>
      <c r="N2281" s="841" t="s">
        <v>843</v>
      </c>
      <c r="O2281" s="841">
        <v>149210</v>
      </c>
      <c r="P2281" s="841">
        <v>105610</v>
      </c>
      <c r="Q2281" s="841">
        <v>17610</v>
      </c>
      <c r="R2281" s="841">
        <v>22610</v>
      </c>
      <c r="S2281" s="841"/>
      <c r="T2281" s="841"/>
      <c r="U2281" s="841"/>
      <c r="V2281" s="841" t="s">
        <v>1003</v>
      </c>
      <c r="W2281" s="841">
        <v>1</v>
      </c>
      <c r="X2281" s="841"/>
    </row>
    <row r="2282" spans="1:24" ht="12.75" customHeight="1">
      <c r="A2282" s="841">
        <v>1500</v>
      </c>
      <c r="B2282" s="841">
        <v>2801</v>
      </c>
      <c r="C2282" s="841" t="s">
        <v>1271</v>
      </c>
      <c r="D2282" s="841" t="s">
        <v>740</v>
      </c>
      <c r="E2282" s="841">
        <v>47796</v>
      </c>
      <c r="F2282" s="841" t="s">
        <v>102</v>
      </c>
      <c r="G2282" s="841" t="s">
        <v>3647</v>
      </c>
      <c r="H2282" s="832" t="s">
        <v>3648</v>
      </c>
      <c r="I2282" s="841"/>
      <c r="J2282" s="841" t="s">
        <v>730</v>
      </c>
      <c r="K2282" s="841">
        <v>1</v>
      </c>
      <c r="L2282" s="841" t="s">
        <v>731</v>
      </c>
      <c r="M2282" s="841">
        <v>43600</v>
      </c>
      <c r="N2282" s="841" t="s">
        <v>817</v>
      </c>
      <c r="O2282" s="841">
        <v>164010</v>
      </c>
      <c r="P2282" s="841">
        <v>120410</v>
      </c>
      <c r="Q2282" s="841">
        <v>17610</v>
      </c>
      <c r="R2282" s="841">
        <v>22610</v>
      </c>
      <c r="S2282" s="841"/>
      <c r="T2282" s="841"/>
      <c r="U2282" s="841"/>
      <c r="V2282" s="841" t="s">
        <v>1003</v>
      </c>
      <c r="W2282" s="841">
        <v>3</v>
      </c>
      <c r="X2282" s="841"/>
    </row>
    <row r="2283" spans="1:24" ht="12.75" customHeight="1">
      <c r="A2283" s="841">
        <v>1605</v>
      </c>
      <c r="B2283" s="841">
        <v>2813</v>
      </c>
      <c r="C2283" s="841" t="s">
        <v>766</v>
      </c>
      <c r="D2283" s="841" t="s">
        <v>767</v>
      </c>
      <c r="E2283" s="841">
        <v>47803</v>
      </c>
      <c r="F2283" s="841" t="s">
        <v>102</v>
      </c>
      <c r="G2283" s="841" t="s">
        <v>3649</v>
      </c>
      <c r="H2283" s="832" t="s">
        <v>3604</v>
      </c>
      <c r="I2283" s="841"/>
      <c r="J2283" s="841" t="s">
        <v>730</v>
      </c>
      <c r="K2283" s="841">
        <v>15</v>
      </c>
      <c r="L2283" s="841" t="s">
        <v>731</v>
      </c>
      <c r="M2283" s="841">
        <v>43600</v>
      </c>
      <c r="N2283" s="841" t="s">
        <v>769</v>
      </c>
      <c r="O2283" s="841">
        <v>101540</v>
      </c>
      <c r="P2283" s="841">
        <v>57940</v>
      </c>
      <c r="Q2283" s="841">
        <v>17610</v>
      </c>
      <c r="R2283" s="841">
        <v>17000</v>
      </c>
      <c r="S2283" s="841"/>
      <c r="T2283" s="841"/>
      <c r="U2283" s="841"/>
      <c r="V2283" s="841" t="s">
        <v>1003</v>
      </c>
      <c r="W2283" s="841">
        <v>3</v>
      </c>
      <c r="X2283" s="841"/>
    </row>
    <row r="2284" spans="1:24" ht="12.75" customHeight="1">
      <c r="A2284" s="841">
        <v>1034</v>
      </c>
      <c r="B2284" s="841">
        <v>2833</v>
      </c>
      <c r="C2284" s="841" t="s">
        <v>1466</v>
      </c>
      <c r="D2284" s="841" t="s">
        <v>946</v>
      </c>
      <c r="E2284" s="841">
        <v>47814</v>
      </c>
      <c r="F2284" s="841" t="s">
        <v>102</v>
      </c>
      <c r="G2284" s="841" t="s">
        <v>3650</v>
      </c>
      <c r="H2284" s="832" t="s">
        <v>3651</v>
      </c>
      <c r="I2284" s="841"/>
      <c r="J2284" s="841" t="s">
        <v>730</v>
      </c>
      <c r="K2284" s="841">
        <v>10</v>
      </c>
      <c r="L2284" s="841" t="s">
        <v>731</v>
      </c>
      <c r="M2284" s="841">
        <v>43600</v>
      </c>
      <c r="N2284" s="841" t="s">
        <v>843</v>
      </c>
      <c r="O2284" s="841">
        <v>149210</v>
      </c>
      <c r="P2284" s="841">
        <v>105610</v>
      </c>
      <c r="Q2284" s="841">
        <v>17610</v>
      </c>
      <c r="R2284" s="841">
        <v>22610</v>
      </c>
      <c r="S2284" s="841"/>
      <c r="T2284" s="841"/>
      <c r="U2284" s="841"/>
      <c r="V2284" s="841" t="s">
        <v>1003</v>
      </c>
      <c r="W2284" s="841">
        <v>4</v>
      </c>
      <c r="X2284" s="841"/>
    </row>
    <row r="2285" spans="1:24" ht="12.75" customHeight="1">
      <c r="A2285" s="841">
        <v>1605</v>
      </c>
      <c r="B2285" s="841">
        <v>2813</v>
      </c>
      <c r="C2285" s="841" t="s">
        <v>766</v>
      </c>
      <c r="D2285" s="841" t="s">
        <v>767</v>
      </c>
      <c r="E2285" s="841">
        <v>47817</v>
      </c>
      <c r="F2285" s="841" t="s">
        <v>102</v>
      </c>
      <c r="G2285" s="841" t="s">
        <v>3652</v>
      </c>
      <c r="H2285" s="832" t="s">
        <v>3653</v>
      </c>
      <c r="I2285" s="841"/>
      <c r="J2285" s="841" t="s">
        <v>730</v>
      </c>
      <c r="K2285" s="841">
        <v>2</v>
      </c>
      <c r="L2285" s="841" t="s">
        <v>731</v>
      </c>
      <c r="M2285" s="841">
        <v>43600</v>
      </c>
      <c r="N2285" s="841" t="s">
        <v>769</v>
      </c>
      <c r="O2285" s="841">
        <v>101540</v>
      </c>
      <c r="P2285" s="841">
        <v>57940</v>
      </c>
      <c r="Q2285" s="841">
        <v>17610</v>
      </c>
      <c r="R2285" s="841">
        <v>17000</v>
      </c>
      <c r="S2285" s="841"/>
      <c r="T2285" s="841"/>
      <c r="U2285" s="841"/>
      <c r="V2285" s="841" t="s">
        <v>1003</v>
      </c>
      <c r="W2285" s="841">
        <v>2</v>
      </c>
      <c r="X2285" s="841"/>
    </row>
    <row r="2286" spans="1:24" ht="12.75" customHeight="1">
      <c r="A2286" s="841">
        <v>2004</v>
      </c>
      <c r="B2286" s="841">
        <v>2840</v>
      </c>
      <c r="C2286" s="841" t="s">
        <v>726</v>
      </c>
      <c r="D2286" s="841" t="s">
        <v>919</v>
      </c>
      <c r="E2286" s="841">
        <v>47820</v>
      </c>
      <c r="F2286" s="841" t="s">
        <v>102</v>
      </c>
      <c r="G2286" s="841" t="s">
        <v>3654</v>
      </c>
      <c r="H2286" s="832" t="s">
        <v>3653</v>
      </c>
      <c r="I2286" s="841"/>
      <c r="J2286" s="841" t="s">
        <v>730</v>
      </c>
      <c r="K2286" s="841">
        <v>4</v>
      </c>
      <c r="L2286" s="841" t="s">
        <v>1077</v>
      </c>
      <c r="M2286" s="841">
        <v>0</v>
      </c>
      <c r="N2286" s="841" t="s">
        <v>732</v>
      </c>
      <c r="O2286" s="841">
        <v>94980</v>
      </c>
      <c r="P2286" s="841">
        <v>94980</v>
      </c>
      <c r="Q2286" s="841">
        <v>17610</v>
      </c>
      <c r="R2286" s="841">
        <v>22610</v>
      </c>
      <c r="S2286" s="841"/>
      <c r="T2286" s="841"/>
      <c r="U2286" s="841"/>
      <c r="V2286" s="841" t="s">
        <v>1003</v>
      </c>
      <c r="W2286" s="841">
        <v>3</v>
      </c>
      <c r="X2286" s="841"/>
    </row>
    <row r="2287" spans="1:24" ht="12.75" customHeight="1">
      <c r="A2287" s="841">
        <v>1440</v>
      </c>
      <c r="B2287" s="841">
        <v>2819</v>
      </c>
      <c r="C2287" s="841" t="s">
        <v>1731</v>
      </c>
      <c r="D2287" s="841" t="s">
        <v>1732</v>
      </c>
      <c r="E2287" s="841">
        <v>47824</v>
      </c>
      <c r="F2287" s="841" t="s">
        <v>102</v>
      </c>
      <c r="G2287" s="841" t="s">
        <v>3655</v>
      </c>
      <c r="H2287" s="832" t="s">
        <v>3656</v>
      </c>
      <c r="I2287" s="841"/>
      <c r="J2287" s="841" t="s">
        <v>730</v>
      </c>
      <c r="K2287" s="841">
        <v>3</v>
      </c>
      <c r="L2287" s="841" t="s">
        <v>731</v>
      </c>
      <c r="M2287" s="841">
        <v>43600</v>
      </c>
      <c r="N2287" s="841" t="s">
        <v>742</v>
      </c>
      <c r="O2287" s="841">
        <v>122380</v>
      </c>
      <c r="P2287" s="841">
        <v>78780</v>
      </c>
      <c r="Q2287" s="841">
        <v>25070</v>
      </c>
      <c r="R2287" s="841">
        <v>32260</v>
      </c>
      <c r="S2287" s="841"/>
      <c r="T2287" s="841"/>
      <c r="U2287" s="841"/>
      <c r="V2287" s="841" t="s">
        <v>1003</v>
      </c>
      <c r="W2287" s="841">
        <v>1</v>
      </c>
      <c r="X2287" s="841"/>
    </row>
    <row r="2288" spans="1:24" ht="12.75" customHeight="1">
      <c r="A2288" s="841">
        <v>1590</v>
      </c>
      <c r="B2288" s="841">
        <v>2813</v>
      </c>
      <c r="C2288" s="841" t="s">
        <v>766</v>
      </c>
      <c r="D2288" s="841" t="s">
        <v>767</v>
      </c>
      <c r="E2288" s="841">
        <v>47829</v>
      </c>
      <c r="F2288" s="841" t="s">
        <v>102</v>
      </c>
      <c r="G2288" s="841" t="s">
        <v>3657</v>
      </c>
      <c r="H2288" s="832" t="s">
        <v>3658</v>
      </c>
      <c r="I2288" s="841"/>
      <c r="J2288" s="841" t="s">
        <v>730</v>
      </c>
      <c r="K2288" s="841">
        <v>1</v>
      </c>
      <c r="L2288" s="841" t="s">
        <v>731</v>
      </c>
      <c r="M2288" s="841">
        <v>43600</v>
      </c>
      <c r="N2288" s="841" t="s">
        <v>769</v>
      </c>
      <c r="O2288" s="841">
        <v>101540</v>
      </c>
      <c r="P2288" s="841">
        <v>57940</v>
      </c>
      <c r="Q2288" s="841">
        <v>25070</v>
      </c>
      <c r="R2288" s="841">
        <v>32260</v>
      </c>
      <c r="S2288" s="841"/>
      <c r="T2288" s="841"/>
      <c r="U2288" s="841"/>
      <c r="V2288" s="841" t="s">
        <v>1003</v>
      </c>
      <c r="W2288" s="841">
        <v>1</v>
      </c>
      <c r="X2288" s="841"/>
    </row>
    <row r="2289" spans="1:24" ht="12.75" customHeight="1">
      <c r="A2289" s="841">
        <v>1495</v>
      </c>
      <c r="B2289" s="841">
        <v>2842</v>
      </c>
      <c r="C2289" s="841" t="s">
        <v>2226</v>
      </c>
      <c r="D2289" s="841" t="s">
        <v>923</v>
      </c>
      <c r="E2289" s="841">
        <v>47836</v>
      </c>
      <c r="F2289" s="841" t="s">
        <v>102</v>
      </c>
      <c r="G2289" s="841" t="s">
        <v>3659</v>
      </c>
      <c r="H2289" s="832" t="s">
        <v>3660</v>
      </c>
      <c r="I2289" s="841"/>
      <c r="J2289" s="841" t="s">
        <v>730</v>
      </c>
      <c r="K2289" s="841">
        <v>2</v>
      </c>
      <c r="L2289" s="841" t="s">
        <v>731</v>
      </c>
      <c r="M2289" s="841">
        <v>43600</v>
      </c>
      <c r="N2289" s="841" t="s">
        <v>742</v>
      </c>
      <c r="O2289" s="841">
        <v>122380</v>
      </c>
      <c r="P2289" s="841">
        <v>78780</v>
      </c>
      <c r="Q2289" s="841">
        <v>17610</v>
      </c>
      <c r="R2289" s="841">
        <v>29240</v>
      </c>
      <c r="S2289" s="841"/>
      <c r="T2289" s="841"/>
      <c r="U2289" s="841"/>
      <c r="V2289" s="841" t="s">
        <v>1003</v>
      </c>
      <c r="W2289" s="841">
        <v>3</v>
      </c>
      <c r="X2289" s="841"/>
    </row>
    <row r="2290" spans="1:24" ht="12.75" customHeight="1">
      <c r="A2290" s="841">
        <v>1906</v>
      </c>
      <c r="B2290" s="841">
        <v>2840</v>
      </c>
      <c r="C2290" s="841" t="s">
        <v>726</v>
      </c>
      <c r="D2290" s="841" t="s">
        <v>923</v>
      </c>
      <c r="E2290" s="841">
        <v>47845</v>
      </c>
      <c r="F2290" s="841" t="s">
        <v>102</v>
      </c>
      <c r="G2290" s="841" t="s">
        <v>3661</v>
      </c>
      <c r="H2290" s="832" t="s">
        <v>3662</v>
      </c>
      <c r="I2290" s="841"/>
      <c r="J2290" s="841" t="s">
        <v>730</v>
      </c>
      <c r="K2290" s="841">
        <v>2</v>
      </c>
      <c r="L2290" s="841" t="s">
        <v>731</v>
      </c>
      <c r="M2290" s="841">
        <v>43600</v>
      </c>
      <c r="N2290" s="841" t="s">
        <v>732</v>
      </c>
      <c r="O2290" s="841">
        <v>94980</v>
      </c>
      <c r="P2290" s="841">
        <v>51380</v>
      </c>
      <c r="Q2290" s="841">
        <v>9180</v>
      </c>
      <c r="R2290" s="841">
        <v>8350</v>
      </c>
      <c r="S2290" s="841"/>
      <c r="T2290" s="841"/>
      <c r="U2290" s="841"/>
      <c r="V2290" s="841" t="s">
        <v>1003</v>
      </c>
      <c r="W2290" s="841">
        <v>4</v>
      </c>
      <c r="X2290" s="841"/>
    </row>
    <row r="2291" spans="1:24" ht="12.75" customHeight="1">
      <c r="A2291" s="841">
        <v>1550</v>
      </c>
      <c r="B2291" s="841">
        <v>2846</v>
      </c>
      <c r="C2291" s="841" t="s">
        <v>1400</v>
      </c>
      <c r="D2291" s="841" t="s">
        <v>1112</v>
      </c>
      <c r="E2291" s="841">
        <v>47854</v>
      </c>
      <c r="F2291" s="841" t="s">
        <v>102</v>
      </c>
      <c r="G2291" s="841" t="s">
        <v>3663</v>
      </c>
      <c r="H2291" s="832" t="s">
        <v>3664</v>
      </c>
      <c r="I2291" s="841"/>
      <c r="J2291" s="841" t="s">
        <v>730</v>
      </c>
      <c r="K2291" s="841">
        <v>30</v>
      </c>
      <c r="L2291" s="841" t="s">
        <v>731</v>
      </c>
      <c r="M2291" s="841">
        <v>43600</v>
      </c>
      <c r="N2291" s="841" t="s">
        <v>1034</v>
      </c>
      <c r="O2291" s="841">
        <v>210090</v>
      </c>
      <c r="P2291" s="841">
        <v>166490</v>
      </c>
      <c r="Q2291" s="841">
        <v>17610</v>
      </c>
      <c r="R2291" s="841">
        <v>22610</v>
      </c>
      <c r="S2291" s="841"/>
      <c r="T2291" s="841">
        <v>870</v>
      </c>
      <c r="U2291" s="841">
        <v>260</v>
      </c>
      <c r="V2291" s="841" t="s">
        <v>1003</v>
      </c>
      <c r="W2291" s="841">
        <v>4</v>
      </c>
      <c r="X2291" s="841"/>
    </row>
    <row r="2292" spans="1:24" ht="12.75" customHeight="1">
      <c r="A2292" s="841">
        <v>1550</v>
      </c>
      <c r="B2292" s="841">
        <v>2814</v>
      </c>
      <c r="C2292" s="841" t="s">
        <v>1411</v>
      </c>
      <c r="D2292" s="841" t="s">
        <v>1112</v>
      </c>
      <c r="E2292" s="841">
        <v>47855</v>
      </c>
      <c r="F2292" s="841" t="s">
        <v>102</v>
      </c>
      <c r="G2292" s="841" t="s">
        <v>3665</v>
      </c>
      <c r="H2292" s="832" t="s">
        <v>3664</v>
      </c>
      <c r="I2292" s="841"/>
      <c r="J2292" s="841" t="s">
        <v>730</v>
      </c>
      <c r="K2292" s="841">
        <v>20</v>
      </c>
      <c r="L2292" s="841" t="s">
        <v>731</v>
      </c>
      <c r="M2292" s="841">
        <v>43600</v>
      </c>
      <c r="N2292" s="841" t="s">
        <v>908</v>
      </c>
      <c r="O2292" s="841">
        <v>176040</v>
      </c>
      <c r="P2292" s="841">
        <v>132440</v>
      </c>
      <c r="Q2292" s="841">
        <v>17610</v>
      </c>
      <c r="R2292" s="841">
        <v>22610</v>
      </c>
      <c r="S2292" s="841"/>
      <c r="T2292" s="841"/>
      <c r="U2292" s="841"/>
      <c r="V2292" s="841" t="s">
        <v>1003</v>
      </c>
      <c r="W2292" s="841">
        <v>4</v>
      </c>
      <c r="X2292" s="841"/>
    </row>
    <row r="2293" spans="1:24" ht="12.75" customHeight="1">
      <c r="A2293" s="841">
        <v>1255</v>
      </c>
      <c r="B2293" s="841">
        <v>2817</v>
      </c>
      <c r="C2293" s="841" t="s">
        <v>1316</v>
      </c>
      <c r="D2293" s="841" t="s">
        <v>1112</v>
      </c>
      <c r="E2293" s="841">
        <v>47858</v>
      </c>
      <c r="F2293" s="841" t="s">
        <v>102</v>
      </c>
      <c r="G2293" s="841" t="s">
        <v>3666</v>
      </c>
      <c r="H2293" s="832" t="s">
        <v>3445</v>
      </c>
      <c r="I2293" s="841"/>
      <c r="J2293" s="841" t="s">
        <v>730</v>
      </c>
      <c r="K2293" s="841">
        <v>1</v>
      </c>
      <c r="L2293" s="841" t="s">
        <v>731</v>
      </c>
      <c r="M2293" s="841">
        <v>43600</v>
      </c>
      <c r="N2293" s="841" t="s">
        <v>1029</v>
      </c>
      <c r="O2293" s="841">
        <v>135650</v>
      </c>
      <c r="P2293" s="841">
        <v>92050</v>
      </c>
      <c r="Q2293" s="841">
        <v>17610</v>
      </c>
      <c r="R2293" s="841">
        <v>22610</v>
      </c>
      <c r="S2293" s="841"/>
      <c r="T2293" s="841"/>
      <c r="U2293" s="841"/>
      <c r="V2293" s="841" t="s">
        <v>1003</v>
      </c>
      <c r="W2293" s="841">
        <v>1</v>
      </c>
      <c r="X2293" s="841"/>
    </row>
    <row r="2294" spans="1:24" ht="12.75" customHeight="1">
      <c r="A2294" s="841">
        <v>1255</v>
      </c>
      <c r="B2294" s="841">
        <v>2817</v>
      </c>
      <c r="C2294" s="841" t="s">
        <v>1316</v>
      </c>
      <c r="D2294" s="841" t="s">
        <v>1112</v>
      </c>
      <c r="E2294" s="841">
        <v>47859</v>
      </c>
      <c r="F2294" s="841" t="s">
        <v>102</v>
      </c>
      <c r="G2294" s="841" t="s">
        <v>3667</v>
      </c>
      <c r="H2294" s="832" t="s">
        <v>3445</v>
      </c>
      <c r="I2294" s="841"/>
      <c r="J2294" s="841" t="s">
        <v>730</v>
      </c>
      <c r="K2294" s="841">
        <v>1</v>
      </c>
      <c r="L2294" s="841" t="s">
        <v>731</v>
      </c>
      <c r="M2294" s="841">
        <v>43600</v>
      </c>
      <c r="N2294" s="841" t="s">
        <v>1029</v>
      </c>
      <c r="O2294" s="841">
        <v>135650</v>
      </c>
      <c r="P2294" s="841">
        <v>92050</v>
      </c>
      <c r="Q2294" s="841">
        <v>17610</v>
      </c>
      <c r="R2294" s="841">
        <v>22610</v>
      </c>
      <c r="S2294" s="841"/>
      <c r="T2294" s="841"/>
      <c r="U2294" s="841"/>
      <c r="V2294" s="841" t="s">
        <v>1003</v>
      </c>
      <c r="W2294" s="841">
        <v>1</v>
      </c>
      <c r="X2294" s="841"/>
    </row>
    <row r="2295" spans="1:24" ht="12.75" customHeight="1">
      <c r="A2295" s="841">
        <v>1255</v>
      </c>
      <c r="B2295" s="841">
        <v>2817</v>
      </c>
      <c r="C2295" s="841" t="s">
        <v>1316</v>
      </c>
      <c r="D2295" s="841" t="s">
        <v>1112</v>
      </c>
      <c r="E2295" s="841">
        <v>47860</v>
      </c>
      <c r="F2295" s="841" t="s">
        <v>102</v>
      </c>
      <c r="G2295" s="841" t="s">
        <v>3668</v>
      </c>
      <c r="H2295" s="832" t="s">
        <v>3445</v>
      </c>
      <c r="I2295" s="841"/>
      <c r="J2295" s="841" t="s">
        <v>730</v>
      </c>
      <c r="K2295" s="841">
        <v>2</v>
      </c>
      <c r="L2295" s="841" t="s">
        <v>731</v>
      </c>
      <c r="M2295" s="841">
        <v>43600</v>
      </c>
      <c r="N2295" s="841" t="s">
        <v>1029</v>
      </c>
      <c r="O2295" s="841">
        <v>135650</v>
      </c>
      <c r="P2295" s="841">
        <v>92050</v>
      </c>
      <c r="Q2295" s="841">
        <v>17610</v>
      </c>
      <c r="R2295" s="841">
        <v>22610</v>
      </c>
      <c r="S2295" s="841"/>
      <c r="T2295" s="841"/>
      <c r="U2295" s="841"/>
      <c r="V2295" s="841" t="s">
        <v>1003</v>
      </c>
      <c r="W2295" s="841">
        <v>1</v>
      </c>
      <c r="X2295" s="841"/>
    </row>
    <row r="2296" spans="1:24" ht="12.75" customHeight="1">
      <c r="A2296" s="841">
        <v>1560</v>
      </c>
      <c r="B2296" s="841">
        <v>2846</v>
      </c>
      <c r="C2296" s="841" t="s">
        <v>1400</v>
      </c>
      <c r="D2296" s="841" t="s">
        <v>1112</v>
      </c>
      <c r="E2296" s="841">
        <v>47861</v>
      </c>
      <c r="F2296" s="841" t="s">
        <v>102</v>
      </c>
      <c r="G2296" s="841" t="s">
        <v>3669</v>
      </c>
      <c r="H2296" s="832" t="s">
        <v>3664</v>
      </c>
      <c r="I2296" s="841"/>
      <c r="J2296" s="841" t="s">
        <v>730</v>
      </c>
      <c r="K2296" s="841">
        <v>15</v>
      </c>
      <c r="L2296" s="841" t="s">
        <v>731</v>
      </c>
      <c r="M2296" s="841">
        <v>43600</v>
      </c>
      <c r="N2296" s="841" t="s">
        <v>1034</v>
      </c>
      <c r="O2296" s="841">
        <v>210090</v>
      </c>
      <c r="P2296" s="841">
        <v>166490</v>
      </c>
      <c r="Q2296" s="841">
        <v>17610</v>
      </c>
      <c r="R2296" s="841">
        <v>22610</v>
      </c>
      <c r="S2296" s="841"/>
      <c r="T2296" s="841">
        <v>870</v>
      </c>
      <c r="U2296" s="841">
        <v>260</v>
      </c>
      <c r="V2296" s="841" t="s">
        <v>1003</v>
      </c>
      <c r="W2296" s="841">
        <v>3</v>
      </c>
      <c r="X2296" s="841"/>
    </row>
    <row r="2297" spans="1:24" ht="12.75" customHeight="1">
      <c r="A2297" s="841">
        <v>1605</v>
      </c>
      <c r="B2297" s="841">
        <v>2813</v>
      </c>
      <c r="C2297" s="841" t="s">
        <v>766</v>
      </c>
      <c r="D2297" s="841" t="s">
        <v>767</v>
      </c>
      <c r="E2297" s="841">
        <v>47864</v>
      </c>
      <c r="F2297" s="841" t="s">
        <v>102</v>
      </c>
      <c r="G2297" s="841" t="s">
        <v>3670</v>
      </c>
      <c r="H2297" s="832" t="s">
        <v>3525</v>
      </c>
      <c r="I2297" s="841"/>
      <c r="J2297" s="841" t="s">
        <v>730</v>
      </c>
      <c r="K2297" s="841">
        <v>2</v>
      </c>
      <c r="L2297" s="841" t="s">
        <v>731</v>
      </c>
      <c r="M2297" s="841">
        <v>43600</v>
      </c>
      <c r="N2297" s="841" t="s">
        <v>769</v>
      </c>
      <c r="O2297" s="841">
        <v>101540</v>
      </c>
      <c r="P2297" s="841">
        <v>57940</v>
      </c>
      <c r="Q2297" s="841">
        <v>17610</v>
      </c>
      <c r="R2297" s="841">
        <v>17000</v>
      </c>
      <c r="S2297" s="841"/>
      <c r="T2297" s="841"/>
      <c r="U2297" s="841"/>
      <c r="V2297" s="841" t="s">
        <v>1003</v>
      </c>
      <c r="W2297" s="841">
        <v>2</v>
      </c>
      <c r="X2297" s="841"/>
    </row>
    <row r="2298" spans="1:24" ht="12.75" customHeight="1">
      <c r="A2298" s="841">
        <v>1545</v>
      </c>
      <c r="B2298" s="841">
        <v>2846</v>
      </c>
      <c r="C2298" s="841" t="s">
        <v>1400</v>
      </c>
      <c r="D2298" s="841" t="s">
        <v>1112</v>
      </c>
      <c r="E2298" s="841">
        <v>47865</v>
      </c>
      <c r="F2298" s="841" t="s">
        <v>102</v>
      </c>
      <c r="G2298" s="841" t="s">
        <v>3671</v>
      </c>
      <c r="H2298" s="832" t="s">
        <v>3672</v>
      </c>
      <c r="I2298" s="841"/>
      <c r="J2298" s="841" t="s">
        <v>730</v>
      </c>
      <c r="K2298" s="841">
        <v>5</v>
      </c>
      <c r="L2298" s="841" t="s">
        <v>731</v>
      </c>
      <c r="M2298" s="841">
        <v>43600</v>
      </c>
      <c r="N2298" s="841" t="s">
        <v>1034</v>
      </c>
      <c r="O2298" s="841">
        <v>210090</v>
      </c>
      <c r="P2298" s="841">
        <v>166490</v>
      </c>
      <c r="Q2298" s="841">
        <v>17610</v>
      </c>
      <c r="R2298" s="841">
        <v>22610</v>
      </c>
      <c r="S2298" s="841"/>
      <c r="T2298" s="841"/>
      <c r="U2298" s="841"/>
      <c r="V2298" s="841" t="s">
        <v>1003</v>
      </c>
      <c r="W2298" s="841">
        <v>1</v>
      </c>
      <c r="X2298" s="841"/>
    </row>
    <row r="2299" spans="1:24" ht="12.75" customHeight="1">
      <c r="A2299" s="841">
        <v>1235</v>
      </c>
      <c r="B2299" s="841">
        <v>2808</v>
      </c>
      <c r="C2299" s="841" t="s">
        <v>846</v>
      </c>
      <c r="D2299" s="841" t="s">
        <v>740</v>
      </c>
      <c r="E2299" s="841">
        <v>47866</v>
      </c>
      <c r="F2299" s="841" t="s">
        <v>102</v>
      </c>
      <c r="G2299" s="841" t="s">
        <v>3673</v>
      </c>
      <c r="H2299" s="832" t="s">
        <v>3674</v>
      </c>
      <c r="I2299" s="841"/>
      <c r="J2299" s="841" t="s">
        <v>730</v>
      </c>
      <c r="K2299" s="841">
        <v>4</v>
      </c>
      <c r="L2299" s="841" t="s">
        <v>731</v>
      </c>
      <c r="M2299" s="841">
        <v>43600</v>
      </c>
      <c r="N2299" s="841" t="s">
        <v>742</v>
      </c>
      <c r="O2299" s="841">
        <v>122380</v>
      </c>
      <c r="P2299" s="841">
        <v>78780</v>
      </c>
      <c r="Q2299" s="841">
        <v>21500</v>
      </c>
      <c r="R2299" s="841">
        <v>37020</v>
      </c>
      <c r="S2299" s="841"/>
      <c r="T2299" s="841"/>
      <c r="U2299" s="841"/>
      <c r="V2299" s="841" t="s">
        <v>1003</v>
      </c>
      <c r="W2299" s="841">
        <v>2</v>
      </c>
      <c r="X2299" s="841"/>
    </row>
    <row r="2300" spans="1:24" ht="12.75" customHeight="1">
      <c r="A2300" s="841">
        <v>1235</v>
      </c>
      <c r="B2300" s="841">
        <v>2808</v>
      </c>
      <c r="C2300" s="841" t="s">
        <v>846</v>
      </c>
      <c r="D2300" s="841" t="s">
        <v>740</v>
      </c>
      <c r="E2300" s="841">
        <v>47867</v>
      </c>
      <c r="F2300" s="841" t="s">
        <v>102</v>
      </c>
      <c r="G2300" s="841" t="s">
        <v>3675</v>
      </c>
      <c r="H2300" s="832" t="s">
        <v>3674</v>
      </c>
      <c r="I2300" s="841"/>
      <c r="J2300" s="841" t="s">
        <v>730</v>
      </c>
      <c r="K2300" s="841">
        <v>2</v>
      </c>
      <c r="L2300" s="841" t="s">
        <v>731</v>
      </c>
      <c r="M2300" s="841">
        <v>43600</v>
      </c>
      <c r="N2300" s="841" t="s">
        <v>742</v>
      </c>
      <c r="O2300" s="841">
        <v>122380</v>
      </c>
      <c r="P2300" s="841">
        <v>78780</v>
      </c>
      <c r="Q2300" s="841">
        <v>21500</v>
      </c>
      <c r="R2300" s="841">
        <v>37020</v>
      </c>
      <c r="S2300" s="841"/>
      <c r="T2300" s="841"/>
      <c r="U2300" s="841"/>
      <c r="V2300" s="841" t="s">
        <v>1003</v>
      </c>
      <c r="W2300" s="841">
        <v>2</v>
      </c>
      <c r="X2300" s="841"/>
    </row>
    <row r="2301" spans="1:24" ht="12.75" customHeight="1">
      <c r="A2301" s="841">
        <v>1034</v>
      </c>
      <c r="B2301" s="841">
        <v>2800</v>
      </c>
      <c r="C2301" s="841" t="s">
        <v>1468</v>
      </c>
      <c r="D2301" s="841" t="s">
        <v>946</v>
      </c>
      <c r="E2301" s="841">
        <v>47868</v>
      </c>
      <c r="F2301" s="841" t="s">
        <v>102</v>
      </c>
      <c r="G2301" s="841" t="s">
        <v>3676</v>
      </c>
      <c r="H2301" s="832" t="s">
        <v>3677</v>
      </c>
      <c r="I2301" s="841"/>
      <c r="J2301" s="841" t="s">
        <v>730</v>
      </c>
      <c r="K2301" s="841">
        <v>5</v>
      </c>
      <c r="L2301" s="841" t="s">
        <v>731</v>
      </c>
      <c r="M2301" s="841">
        <v>43600</v>
      </c>
      <c r="N2301" s="841" t="s">
        <v>747</v>
      </c>
      <c r="O2301" s="841">
        <v>109600</v>
      </c>
      <c r="P2301" s="841">
        <v>66000</v>
      </c>
      <c r="Q2301" s="841">
        <v>17610</v>
      </c>
      <c r="R2301" s="841">
        <v>22610</v>
      </c>
      <c r="S2301" s="841"/>
      <c r="T2301" s="841"/>
      <c r="U2301" s="841"/>
      <c r="V2301" s="841" t="s">
        <v>1003</v>
      </c>
      <c r="W2301" s="841">
        <v>1</v>
      </c>
      <c r="X2301" s="841"/>
    </row>
    <row r="2302" spans="1:24" ht="12.75" customHeight="1">
      <c r="A2302" s="841">
        <v>2004</v>
      </c>
      <c r="B2302" s="841">
        <v>2840</v>
      </c>
      <c r="C2302" s="841" t="s">
        <v>726</v>
      </c>
      <c r="D2302" s="841" t="s">
        <v>919</v>
      </c>
      <c r="E2302" s="841">
        <v>47871</v>
      </c>
      <c r="F2302" s="841" t="s">
        <v>102</v>
      </c>
      <c r="G2302" s="841" t="s">
        <v>3678</v>
      </c>
      <c r="H2302" s="832" t="s">
        <v>3445</v>
      </c>
      <c r="I2302" s="841"/>
      <c r="J2302" s="841" t="s">
        <v>730</v>
      </c>
      <c r="K2302" s="841">
        <v>3</v>
      </c>
      <c r="L2302" s="841" t="s">
        <v>1289</v>
      </c>
      <c r="M2302" s="841">
        <v>0</v>
      </c>
      <c r="N2302" s="841" t="s">
        <v>732</v>
      </c>
      <c r="O2302" s="841">
        <v>94980</v>
      </c>
      <c r="P2302" s="841">
        <v>94980</v>
      </c>
      <c r="Q2302" s="841">
        <v>17610</v>
      </c>
      <c r="R2302" s="841">
        <v>22610</v>
      </c>
      <c r="S2302" s="841"/>
      <c r="T2302" s="841"/>
      <c r="U2302" s="841"/>
      <c r="V2302" s="841" t="s">
        <v>1003</v>
      </c>
      <c r="W2302" s="841">
        <v>2</v>
      </c>
      <c r="X2302" s="841"/>
    </row>
    <row r="2303" spans="1:24" ht="12.75" customHeight="1">
      <c r="A2303" s="841">
        <v>2004</v>
      </c>
      <c r="B2303" s="841">
        <v>2840</v>
      </c>
      <c r="C2303" s="841" t="s">
        <v>726</v>
      </c>
      <c r="D2303" s="841" t="s">
        <v>919</v>
      </c>
      <c r="E2303" s="841">
        <v>47873</v>
      </c>
      <c r="F2303" s="841" t="s">
        <v>102</v>
      </c>
      <c r="G2303" s="841" t="s">
        <v>3679</v>
      </c>
      <c r="H2303" s="832" t="s">
        <v>3445</v>
      </c>
      <c r="I2303" s="841"/>
      <c r="J2303" s="841" t="s">
        <v>730</v>
      </c>
      <c r="K2303" s="841">
        <v>5</v>
      </c>
      <c r="L2303" s="841" t="s">
        <v>1289</v>
      </c>
      <c r="M2303" s="841">
        <v>0</v>
      </c>
      <c r="N2303" s="841" t="s">
        <v>732</v>
      </c>
      <c r="O2303" s="841">
        <v>94980</v>
      </c>
      <c r="P2303" s="841">
        <v>94980</v>
      </c>
      <c r="Q2303" s="841">
        <v>17610</v>
      </c>
      <c r="R2303" s="841">
        <v>22610</v>
      </c>
      <c r="S2303" s="841"/>
      <c r="T2303" s="841"/>
      <c r="U2303" s="841"/>
      <c r="V2303" s="841" t="s">
        <v>1003</v>
      </c>
      <c r="W2303" s="841">
        <v>2</v>
      </c>
      <c r="X2303" s="841"/>
    </row>
    <row r="2304" spans="1:24" ht="12.75" customHeight="1">
      <c r="A2304" s="841">
        <v>6666</v>
      </c>
      <c r="B2304" s="841">
        <v>2840</v>
      </c>
      <c r="C2304" s="841" t="s">
        <v>726</v>
      </c>
      <c r="D2304" s="841" t="s">
        <v>1112</v>
      </c>
      <c r="E2304" s="841">
        <v>47874</v>
      </c>
      <c r="F2304" s="841" t="s">
        <v>102</v>
      </c>
      <c r="G2304" s="841" t="s">
        <v>3680</v>
      </c>
      <c r="H2304" s="832" t="s">
        <v>3681</v>
      </c>
      <c r="I2304" s="841"/>
      <c r="J2304" s="841" t="s">
        <v>730</v>
      </c>
      <c r="K2304" s="841">
        <v>1</v>
      </c>
      <c r="L2304" s="841" t="s">
        <v>731</v>
      </c>
      <c r="M2304" s="841">
        <v>43600</v>
      </c>
      <c r="N2304" s="841" t="s">
        <v>732</v>
      </c>
      <c r="O2304" s="841">
        <v>94980</v>
      </c>
      <c r="P2304" s="841">
        <v>51380</v>
      </c>
      <c r="Q2304" s="841">
        <v>9180</v>
      </c>
      <c r="R2304" s="841">
        <v>8350</v>
      </c>
      <c r="S2304" s="841"/>
      <c r="T2304" s="841"/>
      <c r="U2304" s="841"/>
      <c r="V2304" s="841" t="s">
        <v>1003</v>
      </c>
      <c r="W2304" s="841">
        <v>5</v>
      </c>
      <c r="X2304" s="841"/>
    </row>
    <row r="2305" spans="1:24" ht="12.75" customHeight="1">
      <c r="A2305" s="841">
        <v>1125</v>
      </c>
      <c r="B2305" s="841">
        <v>2808</v>
      </c>
      <c r="C2305" s="841" t="s">
        <v>846</v>
      </c>
      <c r="D2305" s="841" t="s">
        <v>1112</v>
      </c>
      <c r="E2305" s="841">
        <v>47875</v>
      </c>
      <c r="F2305" s="841" t="s">
        <v>102</v>
      </c>
      <c r="G2305" s="841" t="s">
        <v>3682</v>
      </c>
      <c r="H2305" s="832" t="s">
        <v>3632</v>
      </c>
      <c r="I2305" s="841"/>
      <c r="J2305" s="841" t="s">
        <v>730</v>
      </c>
      <c r="K2305" s="841">
        <v>15</v>
      </c>
      <c r="L2305" s="841" t="s">
        <v>731</v>
      </c>
      <c r="M2305" s="841">
        <v>43600</v>
      </c>
      <c r="N2305" s="841" t="s">
        <v>742</v>
      </c>
      <c r="O2305" s="841">
        <v>122380</v>
      </c>
      <c r="P2305" s="841">
        <v>78780</v>
      </c>
      <c r="Q2305" s="841">
        <v>17610</v>
      </c>
      <c r="R2305" s="841">
        <v>22610</v>
      </c>
      <c r="S2305" s="841"/>
      <c r="T2305" s="841"/>
      <c r="U2305" s="841"/>
      <c r="V2305" s="841" t="s">
        <v>1003</v>
      </c>
      <c r="W2305" s="841">
        <v>1</v>
      </c>
      <c r="X2305" s="841"/>
    </row>
    <row r="2306" spans="1:24" ht="12.75" customHeight="1">
      <c r="A2306" s="841">
        <v>2004</v>
      </c>
      <c r="B2306" s="841">
        <v>2840</v>
      </c>
      <c r="C2306" s="841" t="s">
        <v>726</v>
      </c>
      <c r="D2306" s="841" t="s">
        <v>919</v>
      </c>
      <c r="E2306" s="841">
        <v>47876</v>
      </c>
      <c r="F2306" s="841" t="s">
        <v>102</v>
      </c>
      <c r="G2306" s="841" t="s">
        <v>3683</v>
      </c>
      <c r="H2306" s="832" t="s">
        <v>3684</v>
      </c>
      <c r="I2306" s="841"/>
      <c r="J2306" s="841" t="s">
        <v>730</v>
      </c>
      <c r="K2306" s="841">
        <v>3</v>
      </c>
      <c r="L2306" s="841" t="s">
        <v>1077</v>
      </c>
      <c r="M2306" s="841">
        <v>0</v>
      </c>
      <c r="N2306" s="841" t="s">
        <v>732</v>
      </c>
      <c r="O2306" s="841">
        <v>94980</v>
      </c>
      <c r="P2306" s="841">
        <v>94980</v>
      </c>
      <c r="Q2306" s="841">
        <v>17610</v>
      </c>
      <c r="R2306" s="841">
        <v>22610</v>
      </c>
      <c r="S2306" s="841"/>
      <c r="T2306" s="841"/>
      <c r="U2306" s="841"/>
      <c r="V2306" s="841" t="s">
        <v>1003</v>
      </c>
      <c r="W2306" s="841">
        <v>5</v>
      </c>
      <c r="X2306" s="841"/>
    </row>
    <row r="2307" spans="1:24" ht="12.75" customHeight="1">
      <c r="A2307" s="841">
        <v>1605</v>
      </c>
      <c r="B2307" s="841">
        <v>2813</v>
      </c>
      <c r="C2307" s="841" t="s">
        <v>766</v>
      </c>
      <c r="D2307" s="841" t="s">
        <v>767</v>
      </c>
      <c r="E2307" s="841">
        <v>47882</v>
      </c>
      <c r="F2307" s="841" t="s">
        <v>102</v>
      </c>
      <c r="G2307" s="841" t="s">
        <v>3685</v>
      </c>
      <c r="H2307" s="832" t="s">
        <v>3686</v>
      </c>
      <c r="I2307" s="841"/>
      <c r="J2307" s="841" t="s">
        <v>730</v>
      </c>
      <c r="K2307" s="841">
        <v>15</v>
      </c>
      <c r="L2307" s="841" t="s">
        <v>731</v>
      </c>
      <c r="M2307" s="841">
        <v>43600</v>
      </c>
      <c r="N2307" s="841" t="s">
        <v>769</v>
      </c>
      <c r="O2307" s="841">
        <v>101540</v>
      </c>
      <c r="P2307" s="841">
        <v>57940</v>
      </c>
      <c r="Q2307" s="841">
        <v>17610</v>
      </c>
      <c r="R2307" s="841">
        <v>17000</v>
      </c>
      <c r="S2307" s="841"/>
      <c r="T2307" s="841"/>
      <c r="U2307" s="841"/>
      <c r="V2307" s="841" t="s">
        <v>1003</v>
      </c>
      <c r="W2307" s="841">
        <v>2</v>
      </c>
      <c r="X2307" s="841"/>
    </row>
    <row r="2308" spans="1:24" ht="12.75" customHeight="1">
      <c r="A2308" s="841">
        <v>3444</v>
      </c>
      <c r="B2308" s="841">
        <v>2817</v>
      </c>
      <c r="C2308" s="841" t="s">
        <v>1316</v>
      </c>
      <c r="D2308" s="841" t="s">
        <v>1112</v>
      </c>
      <c r="E2308" s="841">
        <v>47890</v>
      </c>
      <c r="F2308" s="841" t="s">
        <v>102</v>
      </c>
      <c r="G2308" s="841" t="s">
        <v>3687</v>
      </c>
      <c r="H2308" s="832" t="s">
        <v>3651</v>
      </c>
      <c r="I2308" s="841"/>
      <c r="J2308" s="841" t="s">
        <v>730</v>
      </c>
      <c r="K2308" s="841">
        <v>1</v>
      </c>
      <c r="L2308" s="841" t="s">
        <v>731</v>
      </c>
      <c r="M2308" s="841">
        <v>43600</v>
      </c>
      <c r="N2308" s="841" t="s">
        <v>1029</v>
      </c>
      <c r="O2308" s="841">
        <v>135650</v>
      </c>
      <c r="P2308" s="841">
        <v>92050</v>
      </c>
      <c r="Q2308" s="841">
        <v>25070</v>
      </c>
      <c r="R2308" s="841">
        <v>32260</v>
      </c>
      <c r="S2308" s="841"/>
      <c r="T2308" s="841"/>
      <c r="U2308" s="841"/>
      <c r="V2308" s="841" t="s">
        <v>1003</v>
      </c>
      <c r="W2308" s="841">
        <v>3</v>
      </c>
      <c r="X2308" s="841"/>
    </row>
    <row r="2309" spans="1:24" ht="12.75" customHeight="1">
      <c r="A2309" s="841">
        <v>1275</v>
      </c>
      <c r="B2309" s="841">
        <v>2823</v>
      </c>
      <c r="C2309" s="841" t="s">
        <v>856</v>
      </c>
      <c r="D2309" s="841" t="s">
        <v>740</v>
      </c>
      <c r="E2309" s="841">
        <v>47891</v>
      </c>
      <c r="F2309" s="841" t="s">
        <v>102</v>
      </c>
      <c r="G2309" s="841" t="s">
        <v>3688</v>
      </c>
      <c r="H2309" s="832" t="s">
        <v>2289</v>
      </c>
      <c r="I2309" s="841"/>
      <c r="J2309" s="841" t="s">
        <v>730</v>
      </c>
      <c r="K2309" s="841">
        <v>5</v>
      </c>
      <c r="L2309" s="841" t="s">
        <v>731</v>
      </c>
      <c r="M2309" s="841">
        <v>43600</v>
      </c>
      <c r="N2309" s="841" t="s">
        <v>747</v>
      </c>
      <c r="O2309" s="841">
        <v>109600</v>
      </c>
      <c r="P2309" s="841">
        <v>66000</v>
      </c>
      <c r="Q2309" s="841">
        <v>17610</v>
      </c>
      <c r="R2309" s="841">
        <v>22610</v>
      </c>
      <c r="S2309" s="841"/>
      <c r="T2309" s="841"/>
      <c r="U2309" s="841"/>
      <c r="V2309" s="841" t="s">
        <v>1003</v>
      </c>
      <c r="W2309" s="841">
        <v>1</v>
      </c>
      <c r="X2309" s="841"/>
    </row>
    <row r="2310" spans="1:24" ht="12.75" customHeight="1">
      <c r="A2310" s="841">
        <v>1565</v>
      </c>
      <c r="B2310" s="841">
        <v>2840</v>
      </c>
      <c r="C2310" s="841" t="s">
        <v>726</v>
      </c>
      <c r="D2310" s="841" t="s">
        <v>1112</v>
      </c>
      <c r="E2310" s="841">
        <v>47894</v>
      </c>
      <c r="F2310" s="841" t="s">
        <v>102</v>
      </c>
      <c r="G2310" s="841" t="s">
        <v>3689</v>
      </c>
      <c r="H2310" s="832" t="s">
        <v>2813</v>
      </c>
      <c r="I2310" s="841"/>
      <c r="J2310" s="841" t="s">
        <v>730</v>
      </c>
      <c r="K2310" s="841">
        <v>5</v>
      </c>
      <c r="L2310" s="841" t="s">
        <v>731</v>
      </c>
      <c r="M2310" s="841">
        <v>43600</v>
      </c>
      <c r="N2310" s="841" t="s">
        <v>732</v>
      </c>
      <c r="O2310" s="841">
        <v>94980</v>
      </c>
      <c r="P2310" s="841">
        <v>51380</v>
      </c>
      <c r="Q2310" s="841">
        <v>17610</v>
      </c>
      <c r="R2310" s="841">
        <v>22610</v>
      </c>
      <c r="S2310" s="841"/>
      <c r="T2310" s="841"/>
      <c r="U2310" s="841"/>
      <c r="V2310" s="841" t="s">
        <v>1003</v>
      </c>
      <c r="W2310" s="841">
        <v>3</v>
      </c>
      <c r="X2310" s="841"/>
    </row>
    <row r="2311" spans="1:24" ht="12.75" customHeight="1">
      <c r="A2311" s="841">
        <v>1590</v>
      </c>
      <c r="B2311" s="841">
        <v>2813</v>
      </c>
      <c r="C2311" s="841" t="s">
        <v>766</v>
      </c>
      <c r="D2311" s="841" t="s">
        <v>767</v>
      </c>
      <c r="E2311" s="841">
        <v>47901</v>
      </c>
      <c r="F2311" s="841" t="s">
        <v>102</v>
      </c>
      <c r="G2311" s="841" t="s">
        <v>3690</v>
      </c>
      <c r="H2311" s="832" t="s">
        <v>3691</v>
      </c>
      <c r="I2311" s="841"/>
      <c r="J2311" s="841" t="s">
        <v>730</v>
      </c>
      <c r="K2311" s="841">
        <v>1</v>
      </c>
      <c r="L2311" s="841" t="s">
        <v>731</v>
      </c>
      <c r="M2311" s="841">
        <v>43600</v>
      </c>
      <c r="N2311" s="841" t="s">
        <v>769</v>
      </c>
      <c r="O2311" s="841">
        <v>101540</v>
      </c>
      <c r="P2311" s="841">
        <v>57940</v>
      </c>
      <c r="Q2311" s="841">
        <v>25070</v>
      </c>
      <c r="R2311" s="841">
        <v>32260</v>
      </c>
      <c r="S2311" s="841"/>
      <c r="T2311" s="841"/>
      <c r="U2311" s="841"/>
      <c r="V2311" s="841" t="s">
        <v>1003</v>
      </c>
      <c r="W2311" s="841">
        <v>1</v>
      </c>
      <c r="X2311" s="841"/>
    </row>
    <row r="2312" spans="1:24" ht="12.75" customHeight="1">
      <c r="A2312" s="841">
        <v>1220</v>
      </c>
      <c r="B2312" s="841">
        <v>2807</v>
      </c>
      <c r="C2312" s="841" t="s">
        <v>739</v>
      </c>
      <c r="D2312" s="841" t="s">
        <v>740</v>
      </c>
      <c r="E2312" s="841">
        <v>47905</v>
      </c>
      <c r="F2312" s="841" t="s">
        <v>102</v>
      </c>
      <c r="G2312" s="841" t="s">
        <v>3692</v>
      </c>
      <c r="H2312" s="832" t="s">
        <v>3674</v>
      </c>
      <c r="I2312" s="841"/>
      <c r="J2312" s="841" t="s">
        <v>730</v>
      </c>
      <c r="K2312" s="841">
        <v>4</v>
      </c>
      <c r="L2312" s="841" t="s">
        <v>731</v>
      </c>
      <c r="M2312" s="841">
        <v>43600</v>
      </c>
      <c r="N2312" s="841" t="s">
        <v>742</v>
      </c>
      <c r="O2312" s="841">
        <v>122380</v>
      </c>
      <c r="P2312" s="841">
        <v>78780</v>
      </c>
      <c r="Q2312" s="841">
        <v>17610</v>
      </c>
      <c r="R2312" s="841">
        <v>22610</v>
      </c>
      <c r="S2312" s="841"/>
      <c r="T2312" s="841"/>
      <c r="U2312" s="841"/>
      <c r="V2312" s="841" t="s">
        <v>1003</v>
      </c>
      <c r="W2312" s="841">
        <v>2</v>
      </c>
      <c r="X2312" s="841"/>
    </row>
    <row r="2313" spans="1:24" ht="12.75" customHeight="1">
      <c r="A2313" s="841">
        <v>1220</v>
      </c>
      <c r="B2313" s="841">
        <v>2807</v>
      </c>
      <c r="C2313" s="841" t="s">
        <v>739</v>
      </c>
      <c r="D2313" s="841" t="s">
        <v>740</v>
      </c>
      <c r="E2313" s="841">
        <v>47906</v>
      </c>
      <c r="F2313" s="841" t="s">
        <v>102</v>
      </c>
      <c r="G2313" s="841" t="s">
        <v>3693</v>
      </c>
      <c r="H2313" s="832" t="s">
        <v>3674</v>
      </c>
      <c r="I2313" s="841"/>
      <c r="J2313" s="841" t="s">
        <v>730</v>
      </c>
      <c r="K2313" s="841">
        <v>5</v>
      </c>
      <c r="L2313" s="841" t="s">
        <v>731</v>
      </c>
      <c r="M2313" s="841">
        <v>43600</v>
      </c>
      <c r="N2313" s="841" t="s">
        <v>742</v>
      </c>
      <c r="O2313" s="841">
        <v>122380</v>
      </c>
      <c r="P2313" s="841">
        <v>78780</v>
      </c>
      <c r="Q2313" s="841">
        <v>17610</v>
      </c>
      <c r="R2313" s="841">
        <v>22610</v>
      </c>
      <c r="S2313" s="841"/>
      <c r="T2313" s="841"/>
      <c r="U2313" s="841"/>
      <c r="V2313" s="841" t="s">
        <v>1003</v>
      </c>
      <c r="W2313" s="841">
        <v>2</v>
      </c>
      <c r="X2313" s="841"/>
    </row>
    <row r="2314" spans="1:24" ht="12.75" customHeight="1">
      <c r="A2314" s="841">
        <v>1550</v>
      </c>
      <c r="B2314" s="841">
        <v>2802</v>
      </c>
      <c r="C2314" s="841" t="s">
        <v>2937</v>
      </c>
      <c r="D2314" s="841" t="s">
        <v>1112</v>
      </c>
      <c r="E2314" s="841">
        <v>47910</v>
      </c>
      <c r="F2314" s="841" t="s">
        <v>102</v>
      </c>
      <c r="G2314" s="841" t="s">
        <v>3694</v>
      </c>
      <c r="H2314" s="832" t="s">
        <v>3695</v>
      </c>
      <c r="I2314" s="841"/>
      <c r="J2314" s="841" t="s">
        <v>730</v>
      </c>
      <c r="K2314" s="841">
        <v>1</v>
      </c>
      <c r="L2314" s="841" t="s">
        <v>731</v>
      </c>
      <c r="M2314" s="841">
        <v>43600</v>
      </c>
      <c r="N2314" s="841" t="s">
        <v>817</v>
      </c>
      <c r="O2314" s="841">
        <v>164010</v>
      </c>
      <c r="P2314" s="841">
        <v>120410</v>
      </c>
      <c r="Q2314" s="841">
        <v>17610</v>
      </c>
      <c r="R2314" s="841">
        <v>22610</v>
      </c>
      <c r="S2314" s="841"/>
      <c r="T2314" s="841"/>
      <c r="U2314" s="841"/>
      <c r="V2314" s="841" t="s">
        <v>1003</v>
      </c>
      <c r="W2314" s="841">
        <v>3</v>
      </c>
      <c r="X2314" s="841"/>
    </row>
    <row r="2315" spans="1:24" ht="12.75" customHeight="1">
      <c r="A2315" s="841">
        <v>1125</v>
      </c>
      <c r="B2315" s="841">
        <v>2822</v>
      </c>
      <c r="C2315" s="841" t="s">
        <v>1414</v>
      </c>
      <c r="D2315" s="841" t="s">
        <v>1112</v>
      </c>
      <c r="E2315" s="841">
        <v>47911</v>
      </c>
      <c r="F2315" s="841" t="s">
        <v>102</v>
      </c>
      <c r="G2315" s="841" t="s">
        <v>3696</v>
      </c>
      <c r="H2315" s="832" t="s">
        <v>2813</v>
      </c>
      <c r="I2315" s="841"/>
      <c r="J2315" s="841" t="s">
        <v>730</v>
      </c>
      <c r="K2315" s="841">
        <v>5</v>
      </c>
      <c r="L2315" s="841" t="s">
        <v>731</v>
      </c>
      <c r="M2315" s="841">
        <v>43600</v>
      </c>
      <c r="N2315" s="841" t="s">
        <v>1391</v>
      </c>
      <c r="O2315" s="841">
        <v>283820</v>
      </c>
      <c r="P2315" s="841">
        <v>240220</v>
      </c>
      <c r="Q2315" s="841">
        <v>17610</v>
      </c>
      <c r="R2315" s="841">
        <v>22610</v>
      </c>
      <c r="S2315" s="841"/>
      <c r="T2315" s="841"/>
      <c r="U2315" s="841"/>
      <c r="V2315" s="841" t="s">
        <v>1003</v>
      </c>
      <c r="W2315" s="841">
        <v>1</v>
      </c>
      <c r="X2315" s="841"/>
    </row>
    <row r="2316" spans="1:24" ht="12.75" customHeight="1">
      <c r="A2316" s="841">
        <v>1125</v>
      </c>
      <c r="B2316" s="841">
        <v>2822</v>
      </c>
      <c r="C2316" s="841" t="s">
        <v>1414</v>
      </c>
      <c r="D2316" s="841" t="s">
        <v>1112</v>
      </c>
      <c r="E2316" s="841">
        <v>47912</v>
      </c>
      <c r="F2316" s="841" t="s">
        <v>102</v>
      </c>
      <c r="G2316" s="841" t="s">
        <v>3697</v>
      </c>
      <c r="H2316" s="832" t="s">
        <v>2813</v>
      </c>
      <c r="I2316" s="841"/>
      <c r="J2316" s="841" t="s">
        <v>730</v>
      </c>
      <c r="K2316" s="841">
        <v>15</v>
      </c>
      <c r="L2316" s="841" t="s">
        <v>731</v>
      </c>
      <c r="M2316" s="841">
        <v>43600</v>
      </c>
      <c r="N2316" s="841" t="s">
        <v>1391</v>
      </c>
      <c r="O2316" s="841">
        <v>283820</v>
      </c>
      <c r="P2316" s="841">
        <v>240220</v>
      </c>
      <c r="Q2316" s="841">
        <v>17610</v>
      </c>
      <c r="R2316" s="841">
        <v>22610</v>
      </c>
      <c r="S2316" s="841">
        <v>124120</v>
      </c>
      <c r="T2316" s="841"/>
      <c r="U2316" s="841"/>
      <c r="V2316" s="841" t="s">
        <v>1003</v>
      </c>
      <c r="W2316" s="841">
        <v>1</v>
      </c>
      <c r="X2316" s="841"/>
    </row>
    <row r="2317" spans="1:24" ht="12.75" customHeight="1">
      <c r="A2317" s="841">
        <v>16</v>
      </c>
      <c r="B2317" s="841">
        <v>2805</v>
      </c>
      <c r="C2317" s="841" t="s">
        <v>1635</v>
      </c>
      <c r="D2317" s="841" t="s">
        <v>767</v>
      </c>
      <c r="E2317" s="841">
        <v>47913</v>
      </c>
      <c r="F2317" s="841" t="s">
        <v>102</v>
      </c>
      <c r="G2317" s="841" t="s">
        <v>3698</v>
      </c>
      <c r="H2317" s="832" t="s">
        <v>3699</v>
      </c>
      <c r="I2317" s="841"/>
      <c r="J2317" s="841" t="s">
        <v>730</v>
      </c>
      <c r="K2317" s="841">
        <v>1</v>
      </c>
      <c r="L2317" s="841" t="s">
        <v>731</v>
      </c>
      <c r="M2317" s="841">
        <v>43600</v>
      </c>
      <c r="N2317" s="841" t="s">
        <v>843</v>
      </c>
      <c r="O2317" s="841">
        <v>149210</v>
      </c>
      <c r="P2317" s="841">
        <v>105610</v>
      </c>
      <c r="Q2317" s="841">
        <v>17610</v>
      </c>
      <c r="R2317" s="841">
        <v>22610</v>
      </c>
      <c r="S2317" s="841"/>
      <c r="T2317" s="841"/>
      <c r="U2317" s="841"/>
      <c r="V2317" s="841" t="s">
        <v>1003</v>
      </c>
      <c r="W2317" s="841">
        <v>6</v>
      </c>
      <c r="X2317" s="841"/>
    </row>
    <row r="2318" spans="1:24" ht="12.75" customHeight="1">
      <c r="A2318" s="841">
        <v>1280</v>
      </c>
      <c r="B2318" s="841">
        <v>2826</v>
      </c>
      <c r="C2318" s="841" t="s">
        <v>824</v>
      </c>
      <c r="D2318" s="841" t="s">
        <v>740</v>
      </c>
      <c r="E2318" s="841">
        <v>47914</v>
      </c>
      <c r="F2318" s="841" t="s">
        <v>102</v>
      </c>
      <c r="G2318" s="841" t="s">
        <v>3700</v>
      </c>
      <c r="H2318" s="832" t="s">
        <v>3701</v>
      </c>
      <c r="I2318" s="841"/>
      <c r="J2318" s="841" t="s">
        <v>730</v>
      </c>
      <c r="K2318" s="841">
        <v>10</v>
      </c>
      <c r="L2318" s="841" t="s">
        <v>731</v>
      </c>
      <c r="M2318" s="841">
        <v>43600</v>
      </c>
      <c r="N2318" s="841" t="s">
        <v>747</v>
      </c>
      <c r="O2318" s="841">
        <v>109600</v>
      </c>
      <c r="P2318" s="841">
        <v>66000</v>
      </c>
      <c r="Q2318" s="841">
        <v>17610</v>
      </c>
      <c r="R2318" s="841">
        <v>22610</v>
      </c>
      <c r="S2318" s="841"/>
      <c r="T2318" s="841"/>
      <c r="U2318" s="841"/>
      <c r="V2318" s="841" t="s">
        <v>1003</v>
      </c>
      <c r="W2318" s="841">
        <v>1</v>
      </c>
      <c r="X2318" s="841"/>
    </row>
    <row r="2319" spans="1:24" ht="12.75" customHeight="1">
      <c r="A2319" s="841">
        <v>1275</v>
      </c>
      <c r="B2319" s="841">
        <v>2823</v>
      </c>
      <c r="C2319" s="841" t="s">
        <v>856</v>
      </c>
      <c r="D2319" s="841" t="s">
        <v>740</v>
      </c>
      <c r="E2319" s="841">
        <v>47915</v>
      </c>
      <c r="F2319" s="841" t="s">
        <v>102</v>
      </c>
      <c r="G2319" s="841" t="s">
        <v>3702</v>
      </c>
      <c r="H2319" s="832" t="s">
        <v>3703</v>
      </c>
      <c r="I2319" s="841"/>
      <c r="J2319" s="841" t="s">
        <v>730</v>
      </c>
      <c r="K2319" s="841">
        <v>10</v>
      </c>
      <c r="L2319" s="841" t="s">
        <v>731</v>
      </c>
      <c r="M2319" s="841">
        <v>43600</v>
      </c>
      <c r="N2319" s="841" t="s">
        <v>747</v>
      </c>
      <c r="O2319" s="841">
        <v>109600</v>
      </c>
      <c r="P2319" s="841">
        <v>66000</v>
      </c>
      <c r="Q2319" s="841">
        <v>17610</v>
      </c>
      <c r="R2319" s="841">
        <v>22610</v>
      </c>
      <c r="S2319" s="841"/>
      <c r="T2319" s="841"/>
      <c r="U2319" s="841"/>
      <c r="V2319" s="841" t="s">
        <v>1003</v>
      </c>
      <c r="W2319" s="841">
        <v>1</v>
      </c>
      <c r="X2319" s="841"/>
    </row>
    <row r="2320" spans="1:24" ht="12.75" customHeight="1">
      <c r="A2320" s="841">
        <v>1255</v>
      </c>
      <c r="B2320" s="841">
        <v>2817</v>
      </c>
      <c r="C2320" s="841" t="s">
        <v>1316</v>
      </c>
      <c r="D2320" s="841" t="s">
        <v>1112</v>
      </c>
      <c r="E2320" s="841">
        <v>47920</v>
      </c>
      <c r="F2320" s="841" t="s">
        <v>102</v>
      </c>
      <c r="G2320" s="841" t="s">
        <v>3704</v>
      </c>
      <c r="H2320" s="832" t="s">
        <v>3705</v>
      </c>
      <c r="I2320" s="841"/>
      <c r="J2320" s="841" t="s">
        <v>730</v>
      </c>
      <c r="K2320" s="841">
        <v>2</v>
      </c>
      <c r="L2320" s="841" t="s">
        <v>731</v>
      </c>
      <c r="M2320" s="841">
        <v>43600</v>
      </c>
      <c r="N2320" s="841" t="s">
        <v>1029</v>
      </c>
      <c r="O2320" s="841">
        <v>135650</v>
      </c>
      <c r="P2320" s="841">
        <v>92050</v>
      </c>
      <c r="Q2320" s="841">
        <v>17610</v>
      </c>
      <c r="R2320" s="841">
        <v>22610</v>
      </c>
      <c r="S2320" s="841"/>
      <c r="T2320" s="841"/>
      <c r="U2320" s="841"/>
      <c r="V2320" s="841" t="s">
        <v>1003</v>
      </c>
      <c r="W2320" s="841">
        <v>1</v>
      </c>
      <c r="X2320" s="841"/>
    </row>
    <row r="2321" spans="1:24" ht="12.75" customHeight="1">
      <c r="A2321" s="841">
        <v>1255</v>
      </c>
      <c r="B2321" s="841">
        <v>2817</v>
      </c>
      <c r="C2321" s="841" t="s">
        <v>1316</v>
      </c>
      <c r="D2321" s="841" t="s">
        <v>1112</v>
      </c>
      <c r="E2321" s="841">
        <v>47921</v>
      </c>
      <c r="F2321" s="841" t="s">
        <v>102</v>
      </c>
      <c r="G2321" s="841" t="s">
        <v>3706</v>
      </c>
      <c r="H2321" s="832" t="s">
        <v>3705</v>
      </c>
      <c r="I2321" s="841"/>
      <c r="J2321" s="841" t="s">
        <v>730</v>
      </c>
      <c r="K2321" s="841">
        <v>2</v>
      </c>
      <c r="L2321" s="841" t="s">
        <v>731</v>
      </c>
      <c r="M2321" s="841">
        <v>43600</v>
      </c>
      <c r="N2321" s="841" t="s">
        <v>1029</v>
      </c>
      <c r="O2321" s="841">
        <v>135650</v>
      </c>
      <c r="P2321" s="841">
        <v>92050</v>
      </c>
      <c r="Q2321" s="841">
        <v>17610</v>
      </c>
      <c r="R2321" s="841">
        <v>22610</v>
      </c>
      <c r="S2321" s="841"/>
      <c r="T2321" s="841"/>
      <c r="U2321" s="841"/>
      <c r="V2321" s="841" t="s">
        <v>1003</v>
      </c>
      <c r="W2321" s="841">
        <v>1</v>
      </c>
      <c r="X2321" s="841"/>
    </row>
    <row r="2322" spans="1:24" ht="12.75" customHeight="1">
      <c r="A2322" s="841">
        <v>1560</v>
      </c>
      <c r="B2322" s="841">
        <v>2817</v>
      </c>
      <c r="C2322" s="841" t="s">
        <v>1316</v>
      </c>
      <c r="D2322" s="841" t="s">
        <v>1112</v>
      </c>
      <c r="E2322" s="841">
        <v>47922</v>
      </c>
      <c r="F2322" s="841" t="s">
        <v>102</v>
      </c>
      <c r="G2322" s="841" t="s">
        <v>3707</v>
      </c>
      <c r="H2322" s="832" t="s">
        <v>3705</v>
      </c>
      <c r="I2322" s="841"/>
      <c r="J2322" s="841" t="s">
        <v>730</v>
      </c>
      <c r="K2322" s="841">
        <v>2</v>
      </c>
      <c r="L2322" s="841" t="s">
        <v>731</v>
      </c>
      <c r="M2322" s="841">
        <v>43600</v>
      </c>
      <c r="N2322" s="841" t="s">
        <v>1029</v>
      </c>
      <c r="O2322" s="841">
        <v>135650</v>
      </c>
      <c r="P2322" s="841">
        <v>92050</v>
      </c>
      <c r="Q2322" s="841">
        <v>17610</v>
      </c>
      <c r="R2322" s="841">
        <v>22610</v>
      </c>
      <c r="S2322" s="841"/>
      <c r="T2322" s="841"/>
      <c r="U2322" s="841"/>
      <c r="V2322" s="841" t="s">
        <v>1003</v>
      </c>
      <c r="W2322" s="841">
        <v>1</v>
      </c>
      <c r="X2322" s="841"/>
    </row>
    <row r="2323" spans="1:24" ht="12.75" customHeight="1">
      <c r="A2323" s="841">
        <v>1560</v>
      </c>
      <c r="B2323" s="841">
        <v>2817</v>
      </c>
      <c r="C2323" s="841" t="s">
        <v>1316</v>
      </c>
      <c r="D2323" s="841" t="s">
        <v>1112</v>
      </c>
      <c r="E2323" s="841">
        <v>47923</v>
      </c>
      <c r="F2323" s="841" t="s">
        <v>102</v>
      </c>
      <c r="G2323" s="841" t="s">
        <v>3708</v>
      </c>
      <c r="H2323" s="832" t="s">
        <v>3705</v>
      </c>
      <c r="I2323" s="841"/>
      <c r="J2323" s="841" t="s">
        <v>730</v>
      </c>
      <c r="K2323" s="841">
        <v>1</v>
      </c>
      <c r="L2323" s="841" t="s">
        <v>731</v>
      </c>
      <c r="M2323" s="841">
        <v>43600</v>
      </c>
      <c r="N2323" s="841" t="s">
        <v>1029</v>
      </c>
      <c r="O2323" s="841">
        <v>135650</v>
      </c>
      <c r="P2323" s="841">
        <v>92050</v>
      </c>
      <c r="Q2323" s="841">
        <v>17610</v>
      </c>
      <c r="R2323" s="841">
        <v>22610</v>
      </c>
      <c r="S2323" s="841"/>
      <c r="T2323" s="841"/>
      <c r="U2323" s="841"/>
      <c r="V2323" s="841" t="s">
        <v>1003</v>
      </c>
      <c r="W2323" s="841">
        <v>1</v>
      </c>
      <c r="X2323" s="841"/>
    </row>
    <row r="2324" spans="1:24" ht="12.75" customHeight="1">
      <c r="A2324" s="841">
        <v>1560</v>
      </c>
      <c r="B2324" s="841">
        <v>2817</v>
      </c>
      <c r="C2324" s="841" t="s">
        <v>1316</v>
      </c>
      <c r="D2324" s="841" t="s">
        <v>1112</v>
      </c>
      <c r="E2324" s="841">
        <v>47924</v>
      </c>
      <c r="F2324" s="841" t="s">
        <v>102</v>
      </c>
      <c r="G2324" s="841" t="s">
        <v>3709</v>
      </c>
      <c r="H2324" s="832" t="s">
        <v>3705</v>
      </c>
      <c r="I2324" s="841"/>
      <c r="J2324" s="841" t="s">
        <v>730</v>
      </c>
      <c r="K2324" s="841">
        <v>5</v>
      </c>
      <c r="L2324" s="841" t="s">
        <v>731</v>
      </c>
      <c r="M2324" s="841">
        <v>43600</v>
      </c>
      <c r="N2324" s="841" t="s">
        <v>1029</v>
      </c>
      <c r="O2324" s="841">
        <v>135650</v>
      </c>
      <c r="P2324" s="841">
        <v>92050</v>
      </c>
      <c r="Q2324" s="841">
        <v>17610</v>
      </c>
      <c r="R2324" s="841">
        <v>22610</v>
      </c>
      <c r="S2324" s="841"/>
      <c r="T2324" s="841"/>
      <c r="U2324" s="841"/>
      <c r="V2324" s="841" t="s">
        <v>1003</v>
      </c>
      <c r="W2324" s="841">
        <v>1</v>
      </c>
      <c r="X2324" s="841"/>
    </row>
    <row r="2325" spans="1:24" ht="12.75" customHeight="1">
      <c r="A2325" s="841">
        <v>1560</v>
      </c>
      <c r="B2325" s="841">
        <v>2817</v>
      </c>
      <c r="C2325" s="841" t="s">
        <v>1316</v>
      </c>
      <c r="D2325" s="841" t="s">
        <v>1112</v>
      </c>
      <c r="E2325" s="841">
        <v>47925</v>
      </c>
      <c r="F2325" s="841" t="s">
        <v>102</v>
      </c>
      <c r="G2325" s="841" t="s">
        <v>3710</v>
      </c>
      <c r="H2325" s="832" t="s">
        <v>3705</v>
      </c>
      <c r="I2325" s="841"/>
      <c r="J2325" s="841" t="s">
        <v>730</v>
      </c>
      <c r="K2325" s="841">
        <v>1</v>
      </c>
      <c r="L2325" s="841" t="s">
        <v>731</v>
      </c>
      <c r="M2325" s="841">
        <v>43600</v>
      </c>
      <c r="N2325" s="841" t="s">
        <v>1029</v>
      </c>
      <c r="O2325" s="841">
        <v>135650</v>
      </c>
      <c r="P2325" s="841">
        <v>92050</v>
      </c>
      <c r="Q2325" s="841">
        <v>17610</v>
      </c>
      <c r="R2325" s="841">
        <v>22610</v>
      </c>
      <c r="S2325" s="841"/>
      <c r="T2325" s="841"/>
      <c r="U2325" s="841"/>
      <c r="V2325" s="841" t="s">
        <v>1003</v>
      </c>
      <c r="W2325" s="841">
        <v>1</v>
      </c>
      <c r="X2325" s="841"/>
    </row>
    <row r="2326" spans="1:24" ht="12.75" customHeight="1">
      <c r="A2326" s="841">
        <v>1565</v>
      </c>
      <c r="B2326" s="841">
        <v>2817</v>
      </c>
      <c r="C2326" s="841" t="s">
        <v>1316</v>
      </c>
      <c r="D2326" s="841" t="s">
        <v>1112</v>
      </c>
      <c r="E2326" s="841">
        <v>47926</v>
      </c>
      <c r="F2326" s="841" t="s">
        <v>102</v>
      </c>
      <c r="G2326" s="841" t="s">
        <v>3711</v>
      </c>
      <c r="H2326" s="832" t="s">
        <v>3705</v>
      </c>
      <c r="I2326" s="841"/>
      <c r="J2326" s="841" t="s">
        <v>730</v>
      </c>
      <c r="K2326" s="841">
        <v>3</v>
      </c>
      <c r="L2326" s="841" t="s">
        <v>731</v>
      </c>
      <c r="M2326" s="841">
        <v>43600</v>
      </c>
      <c r="N2326" s="841" t="s">
        <v>1029</v>
      </c>
      <c r="O2326" s="841">
        <v>135650</v>
      </c>
      <c r="P2326" s="841">
        <v>92050</v>
      </c>
      <c r="Q2326" s="841">
        <v>17610</v>
      </c>
      <c r="R2326" s="841">
        <v>22610</v>
      </c>
      <c r="S2326" s="841"/>
      <c r="T2326" s="841"/>
      <c r="U2326" s="841"/>
      <c r="V2326" s="841" t="s">
        <v>1003</v>
      </c>
      <c r="W2326" s="841">
        <v>1</v>
      </c>
      <c r="X2326" s="841"/>
    </row>
    <row r="2327" spans="1:24" ht="12.75" customHeight="1">
      <c r="A2327" s="841">
        <v>1565</v>
      </c>
      <c r="B2327" s="841">
        <v>2817</v>
      </c>
      <c r="C2327" s="841" t="s">
        <v>1316</v>
      </c>
      <c r="D2327" s="841" t="s">
        <v>1112</v>
      </c>
      <c r="E2327" s="841">
        <v>47927</v>
      </c>
      <c r="F2327" s="841" t="s">
        <v>102</v>
      </c>
      <c r="G2327" s="841" t="s">
        <v>3712</v>
      </c>
      <c r="H2327" s="832" t="s">
        <v>3705</v>
      </c>
      <c r="I2327" s="832"/>
      <c r="J2327" s="841" t="s">
        <v>730</v>
      </c>
      <c r="K2327" s="841">
        <v>1</v>
      </c>
      <c r="L2327" s="841" t="s">
        <v>731</v>
      </c>
      <c r="M2327" s="841">
        <v>43600</v>
      </c>
      <c r="N2327" s="841" t="s">
        <v>1029</v>
      </c>
      <c r="O2327" s="841">
        <v>135650</v>
      </c>
      <c r="P2327" s="841">
        <v>92050</v>
      </c>
      <c r="Q2327" s="841">
        <v>17610</v>
      </c>
      <c r="R2327" s="841">
        <v>22610</v>
      </c>
      <c r="S2327" s="841"/>
      <c r="T2327" s="841"/>
      <c r="U2327" s="841"/>
      <c r="V2327" s="841" t="s">
        <v>1003</v>
      </c>
      <c r="W2327" s="841">
        <v>1</v>
      </c>
      <c r="X2327" s="841"/>
    </row>
    <row r="2328" spans="1:24" ht="12.75" customHeight="1">
      <c r="A2328" s="841">
        <v>1565</v>
      </c>
      <c r="B2328" s="841">
        <v>2817</v>
      </c>
      <c r="C2328" s="841" t="s">
        <v>1316</v>
      </c>
      <c r="D2328" s="841" t="s">
        <v>1112</v>
      </c>
      <c r="E2328" s="841">
        <v>47928</v>
      </c>
      <c r="F2328" s="841" t="s">
        <v>102</v>
      </c>
      <c r="G2328" s="841" t="s">
        <v>3713</v>
      </c>
      <c r="H2328" s="832" t="s">
        <v>3705</v>
      </c>
      <c r="I2328" s="841"/>
      <c r="J2328" s="841" t="s">
        <v>730</v>
      </c>
      <c r="K2328" s="841">
        <v>2</v>
      </c>
      <c r="L2328" s="841" t="s">
        <v>731</v>
      </c>
      <c r="M2328" s="841">
        <v>43600</v>
      </c>
      <c r="N2328" s="841" t="s">
        <v>1029</v>
      </c>
      <c r="O2328" s="841">
        <v>135650</v>
      </c>
      <c r="P2328" s="841">
        <v>92050</v>
      </c>
      <c r="Q2328" s="841">
        <v>17610</v>
      </c>
      <c r="R2328" s="841">
        <v>22610</v>
      </c>
      <c r="S2328" s="841"/>
      <c r="T2328" s="841"/>
      <c r="U2328" s="841"/>
      <c r="V2328" s="841" t="s">
        <v>1003</v>
      </c>
      <c r="W2328" s="841">
        <v>1</v>
      </c>
      <c r="X2328" s="841"/>
    </row>
    <row r="2329" spans="1:24" ht="12.75" customHeight="1">
      <c r="A2329" s="841">
        <v>1565</v>
      </c>
      <c r="B2329" s="841">
        <v>2817</v>
      </c>
      <c r="C2329" s="841" t="s">
        <v>1316</v>
      </c>
      <c r="D2329" s="841" t="s">
        <v>1112</v>
      </c>
      <c r="E2329" s="841">
        <v>47929</v>
      </c>
      <c r="F2329" s="841" t="s">
        <v>102</v>
      </c>
      <c r="G2329" s="841" t="s">
        <v>3714</v>
      </c>
      <c r="H2329" s="832" t="s">
        <v>3705</v>
      </c>
      <c r="I2329" s="841"/>
      <c r="J2329" s="841" t="s">
        <v>730</v>
      </c>
      <c r="K2329" s="841">
        <v>1</v>
      </c>
      <c r="L2329" s="841" t="s">
        <v>731</v>
      </c>
      <c r="M2329" s="841">
        <v>43600</v>
      </c>
      <c r="N2329" s="841" t="s">
        <v>1029</v>
      </c>
      <c r="O2329" s="841">
        <v>135650</v>
      </c>
      <c r="P2329" s="841">
        <v>92050</v>
      </c>
      <c r="Q2329" s="841">
        <v>17610</v>
      </c>
      <c r="R2329" s="841">
        <v>22610</v>
      </c>
      <c r="S2329" s="841"/>
      <c r="T2329" s="841"/>
      <c r="U2329" s="841"/>
      <c r="V2329" s="841" t="s">
        <v>1003</v>
      </c>
      <c r="W2329" s="841">
        <v>1</v>
      </c>
      <c r="X2329" s="841"/>
    </row>
    <row r="2330" spans="1:24" ht="12.75" customHeight="1">
      <c r="A2330" s="841">
        <v>1220</v>
      </c>
      <c r="B2330" s="841">
        <v>2807</v>
      </c>
      <c r="C2330" s="841" t="s">
        <v>739</v>
      </c>
      <c r="D2330" s="841" t="s">
        <v>775</v>
      </c>
      <c r="E2330" s="841">
        <v>47931</v>
      </c>
      <c r="F2330" s="841" t="s">
        <v>102</v>
      </c>
      <c r="G2330" s="841" t="s">
        <v>3715</v>
      </c>
      <c r="H2330" s="832" t="s">
        <v>3716</v>
      </c>
      <c r="I2330" s="841"/>
      <c r="J2330" s="841" t="s">
        <v>730</v>
      </c>
      <c r="K2330" s="841">
        <v>3</v>
      </c>
      <c r="L2330" s="841" t="s">
        <v>731</v>
      </c>
      <c r="M2330" s="841">
        <v>43600</v>
      </c>
      <c r="N2330" s="841" t="s">
        <v>742</v>
      </c>
      <c r="O2330" s="841">
        <v>122380</v>
      </c>
      <c r="P2330" s="841">
        <v>78780</v>
      </c>
      <c r="Q2330" s="841">
        <v>17610</v>
      </c>
      <c r="R2330" s="841">
        <v>22610</v>
      </c>
      <c r="S2330" s="841"/>
      <c r="T2330" s="841"/>
      <c r="U2330" s="841"/>
      <c r="V2330" s="841" t="s">
        <v>1003</v>
      </c>
      <c r="W2330" s="841">
        <v>3</v>
      </c>
      <c r="X2330" s="841"/>
    </row>
    <row r="2331" spans="1:24" ht="12.75" customHeight="1">
      <c r="A2331" s="841">
        <v>1912</v>
      </c>
      <c r="B2331" s="841">
        <v>2839</v>
      </c>
      <c r="C2331" s="841" t="s">
        <v>1429</v>
      </c>
      <c r="D2331" s="841" t="s">
        <v>923</v>
      </c>
      <c r="E2331" s="841">
        <v>47934</v>
      </c>
      <c r="F2331" s="841" t="s">
        <v>102</v>
      </c>
      <c r="G2331" s="841" t="s">
        <v>3717</v>
      </c>
      <c r="H2331" s="832" t="s">
        <v>3718</v>
      </c>
      <c r="I2331" s="841"/>
      <c r="J2331" s="841" t="s">
        <v>730</v>
      </c>
      <c r="K2331" s="841">
        <v>2</v>
      </c>
      <c r="L2331" s="841" t="s">
        <v>731</v>
      </c>
      <c r="M2331" s="841">
        <v>43600</v>
      </c>
      <c r="N2331" s="841" t="s">
        <v>732</v>
      </c>
      <c r="O2331" s="841">
        <v>94980</v>
      </c>
      <c r="P2331" s="841">
        <v>51380</v>
      </c>
      <c r="Q2331" s="841">
        <v>9180</v>
      </c>
      <c r="R2331" s="841">
        <v>8350</v>
      </c>
      <c r="S2331" s="841"/>
      <c r="T2331" s="841"/>
      <c r="U2331" s="841"/>
      <c r="V2331" s="841" t="s">
        <v>1003</v>
      </c>
      <c r="W2331" s="841">
        <v>1</v>
      </c>
      <c r="X2331" s="841"/>
    </row>
    <row r="2332" spans="1:24" ht="12.75" customHeight="1">
      <c r="A2332" s="841">
        <v>1912</v>
      </c>
      <c r="B2332" s="841">
        <v>2840</v>
      </c>
      <c r="C2332" s="841" t="s">
        <v>726</v>
      </c>
      <c r="D2332" s="841" t="s">
        <v>923</v>
      </c>
      <c r="E2332" s="841">
        <v>47935</v>
      </c>
      <c r="F2332" s="841" t="s">
        <v>102</v>
      </c>
      <c r="G2332" s="841" t="s">
        <v>3719</v>
      </c>
      <c r="H2332" s="832" t="s">
        <v>3718</v>
      </c>
      <c r="I2332" s="841"/>
      <c r="J2332" s="841" t="s">
        <v>730</v>
      </c>
      <c r="K2332" s="841">
        <v>2</v>
      </c>
      <c r="L2332" s="841" t="s">
        <v>1116</v>
      </c>
      <c r="M2332" s="841">
        <v>43600</v>
      </c>
      <c r="N2332" s="841" t="s">
        <v>732</v>
      </c>
      <c r="O2332" s="841">
        <v>94980</v>
      </c>
      <c r="P2332" s="841">
        <v>51380</v>
      </c>
      <c r="Q2332" s="841">
        <v>9180</v>
      </c>
      <c r="R2332" s="841">
        <v>8350</v>
      </c>
      <c r="S2332" s="841"/>
      <c r="T2332" s="841"/>
      <c r="U2332" s="841"/>
      <c r="V2332" s="841" t="s">
        <v>1003</v>
      </c>
      <c r="W2332" s="841">
        <v>1</v>
      </c>
      <c r="X2332" s="841"/>
    </row>
    <row r="2333" spans="1:24" ht="12.75" customHeight="1">
      <c r="A2333" s="841">
        <v>16</v>
      </c>
      <c r="B2333" s="841">
        <v>2808</v>
      </c>
      <c r="C2333" s="841" t="s">
        <v>846</v>
      </c>
      <c r="D2333" s="841" t="s">
        <v>767</v>
      </c>
      <c r="E2333" s="841">
        <v>47938</v>
      </c>
      <c r="F2333" s="841" t="s">
        <v>102</v>
      </c>
      <c r="G2333" s="841" t="s">
        <v>3720</v>
      </c>
      <c r="H2333" s="832" t="s">
        <v>3721</v>
      </c>
      <c r="I2333" s="841"/>
      <c r="J2333" s="841" t="s">
        <v>730</v>
      </c>
      <c r="K2333" s="841">
        <v>10</v>
      </c>
      <c r="L2333" s="841" t="s">
        <v>731</v>
      </c>
      <c r="M2333" s="841">
        <v>43600</v>
      </c>
      <c r="N2333" s="841" t="s">
        <v>742</v>
      </c>
      <c r="O2333" s="841">
        <v>122380</v>
      </c>
      <c r="P2333" s="841">
        <v>78780</v>
      </c>
      <c r="Q2333" s="841">
        <v>17610</v>
      </c>
      <c r="R2333" s="841">
        <v>22610</v>
      </c>
      <c r="S2333" s="841"/>
      <c r="T2333" s="841"/>
      <c r="U2333" s="841"/>
      <c r="V2333" s="841" t="s">
        <v>1003</v>
      </c>
      <c r="W2333" s="841">
        <v>2</v>
      </c>
      <c r="X2333" s="841"/>
    </row>
    <row r="2334" spans="1:24" ht="12.75" customHeight="1">
      <c r="A2334" s="841">
        <v>16</v>
      </c>
      <c r="B2334" s="841">
        <v>2808</v>
      </c>
      <c r="C2334" s="841" t="s">
        <v>846</v>
      </c>
      <c r="D2334" s="841" t="s">
        <v>767</v>
      </c>
      <c r="E2334" s="841">
        <v>47939</v>
      </c>
      <c r="F2334" s="841" t="s">
        <v>102</v>
      </c>
      <c r="G2334" s="841" t="s">
        <v>3722</v>
      </c>
      <c r="H2334" s="832" t="s">
        <v>3721</v>
      </c>
      <c r="I2334" s="841"/>
      <c r="J2334" s="841" t="s">
        <v>730</v>
      </c>
      <c r="K2334" s="841">
        <v>10</v>
      </c>
      <c r="L2334" s="841" t="s">
        <v>731</v>
      </c>
      <c r="M2334" s="841">
        <v>43600</v>
      </c>
      <c r="N2334" s="841" t="s">
        <v>742</v>
      </c>
      <c r="O2334" s="841">
        <v>122380</v>
      </c>
      <c r="P2334" s="841">
        <v>78780</v>
      </c>
      <c r="Q2334" s="841">
        <v>17610</v>
      </c>
      <c r="R2334" s="841">
        <v>22610</v>
      </c>
      <c r="S2334" s="841"/>
      <c r="T2334" s="841"/>
      <c r="U2334" s="841"/>
      <c r="V2334" s="841" t="s">
        <v>1003</v>
      </c>
      <c r="W2334" s="841">
        <v>2</v>
      </c>
      <c r="X2334" s="841"/>
    </row>
    <row r="2335" spans="1:24" ht="12.75" customHeight="1">
      <c r="A2335" s="841">
        <v>2004</v>
      </c>
      <c r="B2335" s="841">
        <v>2840</v>
      </c>
      <c r="C2335" s="841" t="s">
        <v>726</v>
      </c>
      <c r="D2335" s="841" t="s">
        <v>919</v>
      </c>
      <c r="E2335" s="841">
        <v>47940</v>
      </c>
      <c r="F2335" s="841" t="s">
        <v>102</v>
      </c>
      <c r="G2335" s="841" t="s">
        <v>3723</v>
      </c>
      <c r="H2335" s="832" t="s">
        <v>3521</v>
      </c>
      <c r="I2335" s="841"/>
      <c r="J2335" s="841" t="s">
        <v>730</v>
      </c>
      <c r="K2335" s="841">
        <v>10</v>
      </c>
      <c r="L2335" s="841" t="s">
        <v>1289</v>
      </c>
      <c r="M2335" s="841">
        <v>0</v>
      </c>
      <c r="N2335" s="841" t="s">
        <v>732</v>
      </c>
      <c r="O2335" s="841">
        <v>94980</v>
      </c>
      <c r="P2335" s="841">
        <v>94980</v>
      </c>
      <c r="Q2335" s="841">
        <v>17610</v>
      </c>
      <c r="R2335" s="841">
        <v>22610</v>
      </c>
      <c r="S2335" s="841"/>
      <c r="T2335" s="841"/>
      <c r="U2335" s="841"/>
      <c r="V2335" s="841" t="s">
        <v>1003</v>
      </c>
      <c r="W2335" s="841">
        <v>2</v>
      </c>
      <c r="X2335" s="841"/>
    </row>
    <row r="2336" spans="1:24" ht="12.75" customHeight="1">
      <c r="A2336" s="841">
        <v>2004</v>
      </c>
      <c r="B2336" s="841">
        <v>2840</v>
      </c>
      <c r="C2336" s="841" t="s">
        <v>726</v>
      </c>
      <c r="D2336" s="841" t="s">
        <v>919</v>
      </c>
      <c r="E2336" s="841">
        <v>47941</v>
      </c>
      <c r="F2336" s="841" t="s">
        <v>102</v>
      </c>
      <c r="G2336" s="841" t="s">
        <v>3724</v>
      </c>
      <c r="H2336" s="832" t="s">
        <v>3725</v>
      </c>
      <c r="I2336" s="841"/>
      <c r="J2336" s="841" t="s">
        <v>730</v>
      </c>
      <c r="K2336" s="841">
        <v>4</v>
      </c>
      <c r="L2336" s="841" t="s">
        <v>1289</v>
      </c>
      <c r="M2336" s="841">
        <v>0</v>
      </c>
      <c r="N2336" s="841" t="s">
        <v>732</v>
      </c>
      <c r="O2336" s="841">
        <v>94980</v>
      </c>
      <c r="P2336" s="841">
        <v>94980</v>
      </c>
      <c r="Q2336" s="841">
        <v>17610</v>
      </c>
      <c r="R2336" s="841">
        <v>22610</v>
      </c>
      <c r="S2336" s="841"/>
      <c r="T2336" s="841"/>
      <c r="U2336" s="841"/>
      <c r="V2336" s="841" t="s">
        <v>1003</v>
      </c>
      <c r="W2336" s="841">
        <v>4</v>
      </c>
      <c r="X2336" s="841"/>
    </row>
    <row r="2337" spans="1:24" ht="12.75" customHeight="1">
      <c r="A2337" s="841">
        <v>1155</v>
      </c>
      <c r="B2337" s="841">
        <v>2828</v>
      </c>
      <c r="C2337" s="841" t="s">
        <v>982</v>
      </c>
      <c r="D2337" s="841" t="s">
        <v>775</v>
      </c>
      <c r="E2337" s="841">
        <v>47942</v>
      </c>
      <c r="F2337" s="841" t="s">
        <v>102</v>
      </c>
      <c r="G2337" s="841" t="s">
        <v>3726</v>
      </c>
      <c r="H2337" s="832" t="s">
        <v>3727</v>
      </c>
      <c r="I2337" s="841"/>
      <c r="J2337" s="841" t="s">
        <v>730</v>
      </c>
      <c r="K2337" s="841">
        <v>2</v>
      </c>
      <c r="L2337" s="841" t="s">
        <v>731</v>
      </c>
      <c r="M2337" s="841">
        <v>43600</v>
      </c>
      <c r="N2337" s="841" t="s">
        <v>843</v>
      </c>
      <c r="O2337" s="841">
        <v>149210</v>
      </c>
      <c r="P2337" s="841">
        <v>105610</v>
      </c>
      <c r="Q2337" s="841">
        <v>17610</v>
      </c>
      <c r="R2337" s="841">
        <v>22610</v>
      </c>
      <c r="S2337" s="841"/>
      <c r="T2337" s="841"/>
      <c r="U2337" s="841"/>
      <c r="V2337" s="841" t="s">
        <v>1003</v>
      </c>
      <c r="W2337" s="841">
        <v>30</v>
      </c>
      <c r="X2337" s="841"/>
    </row>
    <row r="2338" spans="1:24" ht="12.75" customHeight="1">
      <c r="A2338" s="841">
        <v>1440</v>
      </c>
      <c r="B2338" s="841">
        <v>2819</v>
      </c>
      <c r="C2338" s="841" t="s">
        <v>1731</v>
      </c>
      <c r="D2338" s="841" t="s">
        <v>1732</v>
      </c>
      <c r="E2338" s="841">
        <v>47943</v>
      </c>
      <c r="F2338" s="841" t="s">
        <v>102</v>
      </c>
      <c r="G2338" s="841" t="s">
        <v>3728</v>
      </c>
      <c r="H2338" s="832" t="s">
        <v>3729</v>
      </c>
      <c r="I2338" s="841"/>
      <c r="J2338" s="841" t="s">
        <v>730</v>
      </c>
      <c r="K2338" s="841">
        <v>5</v>
      </c>
      <c r="L2338" s="841" t="s">
        <v>731</v>
      </c>
      <c r="M2338" s="841">
        <v>43600</v>
      </c>
      <c r="N2338" s="841" t="s">
        <v>742</v>
      </c>
      <c r="O2338" s="841">
        <v>122380</v>
      </c>
      <c r="P2338" s="841">
        <v>78780</v>
      </c>
      <c r="Q2338" s="841">
        <v>25070</v>
      </c>
      <c r="R2338" s="841">
        <v>32260</v>
      </c>
      <c r="S2338" s="841"/>
      <c r="T2338" s="841"/>
      <c r="U2338" s="841"/>
      <c r="V2338" s="841" t="s">
        <v>1003</v>
      </c>
      <c r="W2338" s="841">
        <v>1</v>
      </c>
      <c r="X2338" s="841"/>
    </row>
    <row r="2339" spans="1:24" ht="12.75" customHeight="1">
      <c r="A2339" s="841">
        <v>1630</v>
      </c>
      <c r="B2339" s="841">
        <v>2808</v>
      </c>
      <c r="C2339" s="841" t="s">
        <v>846</v>
      </c>
      <c r="D2339" s="841" t="s">
        <v>767</v>
      </c>
      <c r="E2339" s="841">
        <v>47944</v>
      </c>
      <c r="F2339" s="841" t="s">
        <v>102</v>
      </c>
      <c r="G2339" s="841" t="s">
        <v>3730</v>
      </c>
      <c r="H2339" s="832" t="s">
        <v>3731</v>
      </c>
      <c r="I2339" s="841"/>
      <c r="J2339" s="841" t="s">
        <v>730</v>
      </c>
      <c r="K2339" s="841">
        <v>5</v>
      </c>
      <c r="L2339" s="841" t="s">
        <v>731</v>
      </c>
      <c r="M2339" s="841">
        <v>43600</v>
      </c>
      <c r="N2339" s="841" t="s">
        <v>742</v>
      </c>
      <c r="O2339" s="841">
        <v>122380</v>
      </c>
      <c r="P2339" s="841">
        <v>78780</v>
      </c>
      <c r="Q2339" s="841">
        <v>25070</v>
      </c>
      <c r="R2339" s="841">
        <v>32260</v>
      </c>
      <c r="S2339" s="841"/>
      <c r="T2339" s="841"/>
      <c r="U2339" s="841"/>
      <c r="V2339" s="841" t="s">
        <v>1003</v>
      </c>
      <c r="W2339" s="841">
        <v>1</v>
      </c>
      <c r="X2339" s="841"/>
    </row>
    <row r="2340" spans="1:24" ht="12.75" customHeight="1">
      <c r="A2340" s="841">
        <v>1630</v>
      </c>
      <c r="B2340" s="841">
        <v>2808</v>
      </c>
      <c r="C2340" s="841" t="s">
        <v>846</v>
      </c>
      <c r="D2340" s="841" t="s">
        <v>767</v>
      </c>
      <c r="E2340" s="841">
        <v>47945</v>
      </c>
      <c r="F2340" s="841" t="s">
        <v>102</v>
      </c>
      <c r="G2340" s="841" t="s">
        <v>3732</v>
      </c>
      <c r="H2340" s="832" t="s">
        <v>3731</v>
      </c>
      <c r="I2340" s="841"/>
      <c r="J2340" s="841" t="s">
        <v>730</v>
      </c>
      <c r="K2340" s="841">
        <v>5</v>
      </c>
      <c r="L2340" s="841" t="s">
        <v>731</v>
      </c>
      <c r="M2340" s="841">
        <v>43600</v>
      </c>
      <c r="N2340" s="841" t="s">
        <v>742</v>
      </c>
      <c r="O2340" s="841">
        <v>122380</v>
      </c>
      <c r="P2340" s="841">
        <v>78780</v>
      </c>
      <c r="Q2340" s="841">
        <v>25070</v>
      </c>
      <c r="R2340" s="841">
        <v>32260</v>
      </c>
      <c r="S2340" s="841"/>
      <c r="T2340" s="841"/>
      <c r="U2340" s="841"/>
      <c r="V2340" s="841" t="s">
        <v>1003</v>
      </c>
      <c r="W2340" s="841">
        <v>1</v>
      </c>
      <c r="X2340" s="841"/>
    </row>
    <row r="2341" spans="1:24" ht="12.75" customHeight="1">
      <c r="A2341" s="841">
        <v>1630</v>
      </c>
      <c r="B2341" s="841">
        <v>2808</v>
      </c>
      <c r="C2341" s="841" t="s">
        <v>846</v>
      </c>
      <c r="D2341" s="841" t="s">
        <v>767</v>
      </c>
      <c r="E2341" s="841">
        <v>47946</v>
      </c>
      <c r="F2341" s="841" t="s">
        <v>102</v>
      </c>
      <c r="G2341" s="841" t="s">
        <v>3733</v>
      </c>
      <c r="H2341" s="832" t="s">
        <v>3734</v>
      </c>
      <c r="I2341" s="841"/>
      <c r="J2341" s="841" t="s">
        <v>730</v>
      </c>
      <c r="K2341" s="841">
        <v>5</v>
      </c>
      <c r="L2341" s="841" t="s">
        <v>731</v>
      </c>
      <c r="M2341" s="841">
        <v>43600</v>
      </c>
      <c r="N2341" s="841" t="s">
        <v>742</v>
      </c>
      <c r="O2341" s="841">
        <v>122380</v>
      </c>
      <c r="P2341" s="841">
        <v>78780</v>
      </c>
      <c r="Q2341" s="841">
        <v>25070</v>
      </c>
      <c r="R2341" s="841">
        <v>32260</v>
      </c>
      <c r="S2341" s="841"/>
      <c r="T2341" s="841"/>
      <c r="U2341" s="841"/>
      <c r="V2341" s="841" t="s">
        <v>1003</v>
      </c>
      <c r="W2341" s="841">
        <v>1</v>
      </c>
      <c r="X2341" s="841"/>
    </row>
    <row r="2342" spans="1:24" ht="12.75" customHeight="1">
      <c r="A2342" s="841">
        <v>1912</v>
      </c>
      <c r="B2342" s="841">
        <v>2840</v>
      </c>
      <c r="C2342" s="841" t="s">
        <v>726</v>
      </c>
      <c r="D2342" s="841" t="s">
        <v>923</v>
      </c>
      <c r="E2342" s="841">
        <v>47947</v>
      </c>
      <c r="F2342" s="841" t="s">
        <v>102</v>
      </c>
      <c r="G2342" s="841" t="s">
        <v>3735</v>
      </c>
      <c r="H2342" s="832" t="s">
        <v>3736</v>
      </c>
      <c r="I2342" s="841"/>
      <c r="J2342" s="841" t="s">
        <v>730</v>
      </c>
      <c r="K2342" s="841">
        <v>15</v>
      </c>
      <c r="L2342" s="841" t="s">
        <v>1116</v>
      </c>
      <c r="M2342" s="841">
        <v>43600</v>
      </c>
      <c r="N2342" s="841" t="s">
        <v>732</v>
      </c>
      <c r="O2342" s="841">
        <v>94980</v>
      </c>
      <c r="P2342" s="841">
        <v>51380</v>
      </c>
      <c r="Q2342" s="841">
        <v>9180</v>
      </c>
      <c r="R2342" s="841">
        <v>8350</v>
      </c>
      <c r="S2342" s="841"/>
      <c r="T2342" s="841"/>
      <c r="U2342" s="841"/>
      <c r="V2342" s="841" t="s">
        <v>1003</v>
      </c>
      <c r="W2342" s="841">
        <v>2</v>
      </c>
      <c r="X2342" s="841"/>
    </row>
    <row r="2343" spans="1:24" ht="12.75" customHeight="1">
      <c r="A2343" s="841">
        <v>1425</v>
      </c>
      <c r="B2343" s="841">
        <v>2803</v>
      </c>
      <c r="C2343" s="841" t="s">
        <v>945</v>
      </c>
      <c r="D2343" s="841" t="s">
        <v>946</v>
      </c>
      <c r="E2343" s="841">
        <v>47951</v>
      </c>
      <c r="F2343" s="841" t="s">
        <v>102</v>
      </c>
      <c r="G2343" s="841" t="s">
        <v>3737</v>
      </c>
      <c r="H2343" s="832" t="s">
        <v>3738</v>
      </c>
      <c r="I2343" s="841"/>
      <c r="J2343" s="841" t="s">
        <v>730</v>
      </c>
      <c r="K2343" s="841">
        <v>3</v>
      </c>
      <c r="L2343" s="841" t="s">
        <v>731</v>
      </c>
      <c r="M2343" s="841">
        <v>43600</v>
      </c>
      <c r="N2343" s="841" t="s">
        <v>742</v>
      </c>
      <c r="O2343" s="841">
        <v>122380</v>
      </c>
      <c r="P2343" s="841">
        <v>78780</v>
      </c>
      <c r="Q2343" s="841">
        <v>17610</v>
      </c>
      <c r="R2343" s="841">
        <v>22610</v>
      </c>
      <c r="S2343" s="841"/>
      <c r="T2343" s="841"/>
      <c r="U2343" s="841"/>
      <c r="V2343" s="841" t="s">
        <v>1003</v>
      </c>
      <c r="W2343" s="841">
        <v>2</v>
      </c>
      <c r="X2343" s="841"/>
    </row>
    <row r="2344" spans="1:24" ht="12.75" customHeight="1">
      <c r="A2344" s="841">
        <v>1470</v>
      </c>
      <c r="B2344" s="841">
        <v>2803</v>
      </c>
      <c r="C2344" s="841" t="s">
        <v>945</v>
      </c>
      <c r="D2344" s="841" t="s">
        <v>946</v>
      </c>
      <c r="E2344" s="841">
        <v>47958</v>
      </c>
      <c r="F2344" s="841" t="s">
        <v>102</v>
      </c>
      <c r="G2344" s="841" t="s">
        <v>3739</v>
      </c>
      <c r="H2344" s="832" t="s">
        <v>3740</v>
      </c>
      <c r="I2344" s="841"/>
      <c r="J2344" s="841" t="s">
        <v>730</v>
      </c>
      <c r="K2344" s="841">
        <v>2</v>
      </c>
      <c r="L2344" s="841" t="s">
        <v>731</v>
      </c>
      <c r="M2344" s="841">
        <v>43600</v>
      </c>
      <c r="N2344" s="841" t="s">
        <v>742</v>
      </c>
      <c r="O2344" s="841">
        <v>122380</v>
      </c>
      <c r="P2344" s="841">
        <v>78780</v>
      </c>
      <c r="Q2344" s="841">
        <v>32840</v>
      </c>
      <c r="R2344" s="841">
        <v>52720</v>
      </c>
      <c r="S2344" s="841"/>
      <c r="T2344" s="841"/>
      <c r="U2344" s="841"/>
      <c r="V2344" s="841" t="s">
        <v>1003</v>
      </c>
      <c r="W2344" s="841">
        <v>2</v>
      </c>
      <c r="X2344" s="841"/>
    </row>
    <row r="2345" spans="1:24" ht="12.75" customHeight="1">
      <c r="A2345" s="841">
        <v>1560</v>
      </c>
      <c r="B2345" s="841">
        <v>2820</v>
      </c>
      <c r="C2345" s="841" t="s">
        <v>1149</v>
      </c>
      <c r="D2345" s="841" t="s">
        <v>1112</v>
      </c>
      <c r="E2345" s="841">
        <v>47961</v>
      </c>
      <c r="F2345" s="841" t="s">
        <v>102</v>
      </c>
      <c r="G2345" s="841" t="s">
        <v>2018</v>
      </c>
      <c r="H2345" s="832" t="s">
        <v>3741</v>
      </c>
      <c r="I2345" s="841" t="s">
        <v>1115</v>
      </c>
      <c r="J2345" s="841" t="s">
        <v>730</v>
      </c>
      <c r="K2345" s="841">
        <v>1</v>
      </c>
      <c r="L2345" s="841" t="s">
        <v>731</v>
      </c>
      <c r="M2345" s="841">
        <v>43600</v>
      </c>
      <c r="N2345" s="841" t="s">
        <v>1034</v>
      </c>
      <c r="O2345" s="841">
        <v>210090</v>
      </c>
      <c r="P2345" s="841">
        <v>166490</v>
      </c>
      <c r="Q2345" s="841">
        <v>17610</v>
      </c>
      <c r="R2345" s="841">
        <v>22610</v>
      </c>
      <c r="S2345" s="841"/>
      <c r="T2345" s="841"/>
      <c r="U2345" s="841"/>
      <c r="V2345" s="841" t="s">
        <v>1003</v>
      </c>
      <c r="W2345" s="841">
        <v>11</v>
      </c>
      <c r="X2345" s="841"/>
    </row>
    <row r="2346" spans="1:24" ht="12.75" customHeight="1">
      <c r="A2346" s="841">
        <v>16</v>
      </c>
      <c r="B2346" s="841">
        <v>2808</v>
      </c>
      <c r="C2346" s="841" t="s">
        <v>846</v>
      </c>
      <c r="D2346" s="841" t="s">
        <v>767</v>
      </c>
      <c r="E2346" s="841">
        <v>47962</v>
      </c>
      <c r="F2346" s="841" t="s">
        <v>102</v>
      </c>
      <c r="G2346" s="841" t="s">
        <v>3742</v>
      </c>
      <c r="H2346" s="832" t="s">
        <v>3740</v>
      </c>
      <c r="I2346" s="841"/>
      <c r="J2346" s="841" t="s">
        <v>730</v>
      </c>
      <c r="K2346" s="841">
        <v>1.5</v>
      </c>
      <c r="L2346" s="841" t="s">
        <v>731</v>
      </c>
      <c r="M2346" s="841">
        <v>43600</v>
      </c>
      <c r="N2346" s="841" t="s">
        <v>742</v>
      </c>
      <c r="O2346" s="841">
        <v>122380</v>
      </c>
      <c r="P2346" s="841">
        <v>78780</v>
      </c>
      <c r="Q2346" s="841">
        <v>17610</v>
      </c>
      <c r="R2346" s="841">
        <v>22610</v>
      </c>
      <c r="S2346" s="841"/>
      <c r="T2346" s="841"/>
      <c r="U2346" s="841"/>
      <c r="V2346" s="841" t="s">
        <v>1003</v>
      </c>
      <c r="W2346" s="841">
        <v>2</v>
      </c>
      <c r="X2346" s="841"/>
    </row>
    <row r="2347" spans="1:24" ht="12.75" customHeight="1">
      <c r="A2347" s="841">
        <v>16</v>
      </c>
      <c r="B2347" s="841">
        <v>2808</v>
      </c>
      <c r="C2347" s="841" t="s">
        <v>846</v>
      </c>
      <c r="D2347" s="841" t="s">
        <v>767</v>
      </c>
      <c r="E2347" s="841">
        <v>47963</v>
      </c>
      <c r="F2347" s="841" t="s">
        <v>102</v>
      </c>
      <c r="G2347" s="841" t="s">
        <v>3743</v>
      </c>
      <c r="H2347" s="832" t="s">
        <v>3744</v>
      </c>
      <c r="I2347" s="841"/>
      <c r="J2347" s="841" t="s">
        <v>730</v>
      </c>
      <c r="K2347" s="841">
        <v>1.5</v>
      </c>
      <c r="L2347" s="841" t="s">
        <v>731</v>
      </c>
      <c r="M2347" s="841">
        <v>43600</v>
      </c>
      <c r="N2347" s="841" t="s">
        <v>742</v>
      </c>
      <c r="O2347" s="841">
        <v>122380</v>
      </c>
      <c r="P2347" s="841">
        <v>78780</v>
      </c>
      <c r="Q2347" s="841">
        <v>17610</v>
      </c>
      <c r="R2347" s="841">
        <v>22610</v>
      </c>
      <c r="S2347" s="841"/>
      <c r="T2347" s="841"/>
      <c r="U2347" s="841"/>
      <c r="V2347" s="841" t="s">
        <v>1003</v>
      </c>
      <c r="W2347" s="841">
        <v>3</v>
      </c>
      <c r="X2347" s="841"/>
    </row>
    <row r="2348" spans="1:24" ht="12.75" customHeight="1">
      <c r="A2348" s="841">
        <v>16</v>
      </c>
      <c r="B2348" s="841">
        <v>2808</v>
      </c>
      <c r="C2348" s="841" t="s">
        <v>846</v>
      </c>
      <c r="D2348" s="841" t="s">
        <v>767</v>
      </c>
      <c r="E2348" s="841">
        <v>47964</v>
      </c>
      <c r="F2348" s="841" t="s">
        <v>102</v>
      </c>
      <c r="G2348" s="841" t="s">
        <v>3745</v>
      </c>
      <c r="H2348" s="832" t="s">
        <v>3740</v>
      </c>
      <c r="I2348" s="841"/>
      <c r="J2348" s="841" t="s">
        <v>730</v>
      </c>
      <c r="K2348" s="841">
        <v>1</v>
      </c>
      <c r="L2348" s="841" t="s">
        <v>731</v>
      </c>
      <c r="M2348" s="841">
        <v>43600</v>
      </c>
      <c r="N2348" s="841" t="s">
        <v>742</v>
      </c>
      <c r="O2348" s="841">
        <v>122380</v>
      </c>
      <c r="P2348" s="841">
        <v>78780</v>
      </c>
      <c r="Q2348" s="841">
        <v>17610</v>
      </c>
      <c r="R2348" s="841">
        <v>22610</v>
      </c>
      <c r="S2348" s="841"/>
      <c r="T2348" s="841"/>
      <c r="U2348" s="841"/>
      <c r="V2348" s="841" t="s">
        <v>1003</v>
      </c>
      <c r="W2348" s="841">
        <v>2</v>
      </c>
      <c r="X2348" s="841"/>
    </row>
    <row r="2349" spans="1:24" ht="12.75" customHeight="1">
      <c r="A2349" s="841">
        <v>1110</v>
      </c>
      <c r="B2349" s="841">
        <v>2823</v>
      </c>
      <c r="C2349" s="841" t="s">
        <v>856</v>
      </c>
      <c r="D2349" s="841" t="s">
        <v>775</v>
      </c>
      <c r="E2349" s="841">
        <v>47966</v>
      </c>
      <c r="F2349" s="841" t="s">
        <v>102</v>
      </c>
      <c r="G2349" s="841" t="s">
        <v>3746</v>
      </c>
      <c r="H2349" s="832" t="s">
        <v>3747</v>
      </c>
      <c r="I2349" s="841"/>
      <c r="J2349" s="841" t="s">
        <v>730</v>
      </c>
      <c r="K2349" s="841">
        <v>5</v>
      </c>
      <c r="L2349" s="841" t="s">
        <v>731</v>
      </c>
      <c r="M2349" s="841">
        <v>43600</v>
      </c>
      <c r="N2349" s="841" t="s">
        <v>747</v>
      </c>
      <c r="O2349" s="841">
        <v>109600</v>
      </c>
      <c r="P2349" s="841">
        <v>66000</v>
      </c>
      <c r="Q2349" s="841">
        <v>17610</v>
      </c>
      <c r="R2349" s="841">
        <v>22610</v>
      </c>
      <c r="S2349" s="841"/>
      <c r="T2349" s="841"/>
      <c r="U2349" s="841"/>
      <c r="V2349" s="841" t="s">
        <v>1003</v>
      </c>
      <c r="W2349" s="841">
        <v>2</v>
      </c>
      <c r="X2349" s="841"/>
    </row>
    <row r="2350" spans="1:24" ht="12.75" customHeight="1">
      <c r="A2350" s="841">
        <v>2004</v>
      </c>
      <c r="B2350" s="841">
        <v>2840</v>
      </c>
      <c r="C2350" s="841" t="s">
        <v>726</v>
      </c>
      <c r="D2350" s="841" t="s">
        <v>919</v>
      </c>
      <c r="E2350" s="841">
        <v>47968</v>
      </c>
      <c r="F2350" s="841" t="s">
        <v>102</v>
      </c>
      <c r="G2350" s="841" t="s">
        <v>3748</v>
      </c>
      <c r="H2350" s="832" t="s">
        <v>3749</v>
      </c>
      <c r="I2350" s="841"/>
      <c r="J2350" s="841" t="s">
        <v>730</v>
      </c>
      <c r="K2350" s="841">
        <v>1</v>
      </c>
      <c r="L2350" s="841" t="s">
        <v>1077</v>
      </c>
      <c r="M2350" s="841">
        <v>0</v>
      </c>
      <c r="N2350" s="841" t="s">
        <v>732</v>
      </c>
      <c r="O2350" s="841">
        <v>94980</v>
      </c>
      <c r="P2350" s="841">
        <v>94980</v>
      </c>
      <c r="Q2350" s="841">
        <v>17610</v>
      </c>
      <c r="R2350" s="841">
        <v>22610</v>
      </c>
      <c r="S2350" s="841"/>
      <c r="T2350" s="841"/>
      <c r="U2350" s="841"/>
      <c r="V2350" s="841" t="s">
        <v>1003</v>
      </c>
      <c r="W2350" s="841">
        <v>4</v>
      </c>
      <c r="X2350" s="841"/>
    </row>
    <row r="2351" spans="1:24" ht="12.75" customHeight="1">
      <c r="A2351" s="841">
        <v>2004</v>
      </c>
      <c r="B2351" s="841">
        <v>2840</v>
      </c>
      <c r="C2351" s="841" t="s">
        <v>726</v>
      </c>
      <c r="D2351" s="841" t="s">
        <v>919</v>
      </c>
      <c r="E2351" s="841">
        <v>47969</v>
      </c>
      <c r="F2351" s="841" t="s">
        <v>102</v>
      </c>
      <c r="G2351" s="841" t="s">
        <v>3750</v>
      </c>
      <c r="H2351" s="832" t="s">
        <v>3749</v>
      </c>
      <c r="I2351" s="841"/>
      <c r="J2351" s="841" t="s">
        <v>730</v>
      </c>
      <c r="K2351" s="841">
        <v>3</v>
      </c>
      <c r="L2351" s="841" t="s">
        <v>1077</v>
      </c>
      <c r="M2351" s="841">
        <v>0</v>
      </c>
      <c r="N2351" s="841" t="s">
        <v>732</v>
      </c>
      <c r="O2351" s="841">
        <v>94980</v>
      </c>
      <c r="P2351" s="841">
        <v>94980</v>
      </c>
      <c r="Q2351" s="841">
        <v>17610</v>
      </c>
      <c r="R2351" s="841">
        <v>22610</v>
      </c>
      <c r="S2351" s="841"/>
      <c r="T2351" s="841"/>
      <c r="U2351" s="841"/>
      <c r="V2351" s="841" t="s">
        <v>1003</v>
      </c>
      <c r="W2351" s="841">
        <v>4</v>
      </c>
      <c r="X2351" s="841"/>
    </row>
    <row r="2352" spans="1:24" ht="12.75" customHeight="1">
      <c r="A2352" s="841">
        <v>1205</v>
      </c>
      <c r="B2352" s="841">
        <v>2840</v>
      </c>
      <c r="C2352" s="841" t="s">
        <v>726</v>
      </c>
      <c r="D2352" s="841" t="s">
        <v>740</v>
      </c>
      <c r="E2352" s="841">
        <v>47973</v>
      </c>
      <c r="F2352" s="841" t="s">
        <v>102</v>
      </c>
      <c r="G2352" s="841" t="s">
        <v>3751</v>
      </c>
      <c r="H2352" s="832" t="s">
        <v>3752</v>
      </c>
      <c r="I2352" s="841"/>
      <c r="J2352" s="841" t="s">
        <v>730</v>
      </c>
      <c r="K2352" s="841">
        <v>5</v>
      </c>
      <c r="L2352" s="841" t="s">
        <v>731</v>
      </c>
      <c r="M2352" s="841">
        <v>43600</v>
      </c>
      <c r="N2352" s="841" t="s">
        <v>732</v>
      </c>
      <c r="O2352" s="841">
        <v>94980</v>
      </c>
      <c r="P2352" s="841">
        <v>51380</v>
      </c>
      <c r="Q2352" s="841">
        <v>17610</v>
      </c>
      <c r="R2352" s="841">
        <v>22610</v>
      </c>
      <c r="S2352" s="841"/>
      <c r="T2352" s="841"/>
      <c r="U2352" s="841"/>
      <c r="V2352" s="841" t="s">
        <v>1003</v>
      </c>
      <c r="W2352" s="841">
        <v>1</v>
      </c>
      <c r="X2352" s="841"/>
    </row>
    <row r="2353" spans="1:24" ht="12.75" customHeight="1">
      <c r="A2353" s="841">
        <v>1205</v>
      </c>
      <c r="B2353" s="841">
        <v>2807</v>
      </c>
      <c r="C2353" s="841" t="s">
        <v>739</v>
      </c>
      <c r="D2353" s="841" t="s">
        <v>740</v>
      </c>
      <c r="E2353" s="841">
        <v>47977</v>
      </c>
      <c r="F2353" s="841" t="s">
        <v>102</v>
      </c>
      <c r="G2353" s="841" t="s">
        <v>3753</v>
      </c>
      <c r="H2353" s="832" t="s">
        <v>3752</v>
      </c>
      <c r="I2353" s="841"/>
      <c r="J2353" s="841" t="s">
        <v>730</v>
      </c>
      <c r="K2353" s="841">
        <v>5</v>
      </c>
      <c r="L2353" s="841" t="s">
        <v>731</v>
      </c>
      <c r="M2353" s="841">
        <v>43600</v>
      </c>
      <c r="N2353" s="841" t="s">
        <v>742</v>
      </c>
      <c r="O2353" s="841">
        <v>122380</v>
      </c>
      <c r="P2353" s="841">
        <v>78780</v>
      </c>
      <c r="Q2353" s="841">
        <v>17610</v>
      </c>
      <c r="R2353" s="841">
        <v>22610</v>
      </c>
      <c r="S2353" s="841"/>
      <c r="T2353" s="841"/>
      <c r="U2353" s="841"/>
      <c r="V2353" s="841" t="s">
        <v>1003</v>
      </c>
      <c r="W2353" s="841">
        <v>1</v>
      </c>
      <c r="X2353" s="841"/>
    </row>
    <row r="2354" spans="1:24" ht="12.75" customHeight="1">
      <c r="A2354" s="841">
        <v>1205</v>
      </c>
      <c r="B2354" s="841">
        <v>2807</v>
      </c>
      <c r="C2354" s="841" t="s">
        <v>739</v>
      </c>
      <c r="D2354" s="841" t="s">
        <v>740</v>
      </c>
      <c r="E2354" s="841">
        <v>47978</v>
      </c>
      <c r="F2354" s="841" t="s">
        <v>102</v>
      </c>
      <c r="G2354" s="841" t="s">
        <v>3754</v>
      </c>
      <c r="H2354" s="832" t="s">
        <v>3752</v>
      </c>
      <c r="I2354" s="841"/>
      <c r="J2354" s="841" t="s">
        <v>730</v>
      </c>
      <c r="K2354" s="841">
        <v>5</v>
      </c>
      <c r="L2354" s="841" t="s">
        <v>731</v>
      </c>
      <c r="M2354" s="841">
        <v>43600</v>
      </c>
      <c r="N2354" s="841" t="s">
        <v>742</v>
      </c>
      <c r="O2354" s="841">
        <v>122380</v>
      </c>
      <c r="P2354" s="841">
        <v>78780</v>
      </c>
      <c r="Q2354" s="841">
        <v>17610</v>
      </c>
      <c r="R2354" s="841">
        <v>22610</v>
      </c>
      <c r="S2354" s="841"/>
      <c r="T2354" s="841"/>
      <c r="U2354" s="841"/>
      <c r="V2354" s="841" t="s">
        <v>1003</v>
      </c>
      <c r="W2354" s="841">
        <v>1</v>
      </c>
      <c r="X2354" s="841"/>
    </row>
    <row r="2355" spans="1:24" ht="12.75" customHeight="1">
      <c r="A2355" s="841">
        <v>1205</v>
      </c>
      <c r="B2355" s="841">
        <v>2807</v>
      </c>
      <c r="C2355" s="841" t="s">
        <v>739</v>
      </c>
      <c r="D2355" s="841" t="s">
        <v>740</v>
      </c>
      <c r="E2355" s="841">
        <v>47979</v>
      </c>
      <c r="F2355" s="841" t="s">
        <v>102</v>
      </c>
      <c r="G2355" s="841" t="s">
        <v>3755</v>
      </c>
      <c r="H2355" s="832" t="s">
        <v>3752</v>
      </c>
      <c r="I2355" s="841"/>
      <c r="J2355" s="841" t="s">
        <v>730</v>
      </c>
      <c r="K2355" s="841">
        <v>5</v>
      </c>
      <c r="L2355" s="841" t="s">
        <v>731</v>
      </c>
      <c r="M2355" s="841">
        <v>43600</v>
      </c>
      <c r="N2355" s="841" t="s">
        <v>742</v>
      </c>
      <c r="O2355" s="841">
        <v>122380</v>
      </c>
      <c r="P2355" s="841">
        <v>78780</v>
      </c>
      <c r="Q2355" s="841">
        <v>17610</v>
      </c>
      <c r="R2355" s="841">
        <v>22610</v>
      </c>
      <c r="S2355" s="841"/>
      <c r="T2355" s="841"/>
      <c r="U2355" s="841"/>
      <c r="V2355" s="841" t="s">
        <v>1003</v>
      </c>
      <c r="W2355" s="841">
        <v>1</v>
      </c>
      <c r="X2355" s="841"/>
    </row>
    <row r="2356" spans="1:24" ht="12.75" customHeight="1">
      <c r="A2356" s="841">
        <v>1205</v>
      </c>
      <c r="B2356" s="841">
        <v>2807</v>
      </c>
      <c r="C2356" s="841" t="s">
        <v>739</v>
      </c>
      <c r="D2356" s="841" t="s">
        <v>740</v>
      </c>
      <c r="E2356" s="841">
        <v>47980</v>
      </c>
      <c r="F2356" s="841" t="s">
        <v>102</v>
      </c>
      <c r="G2356" s="841" t="s">
        <v>3756</v>
      </c>
      <c r="H2356" s="832" t="s">
        <v>3752</v>
      </c>
      <c r="I2356" s="841"/>
      <c r="J2356" s="841" t="s">
        <v>730</v>
      </c>
      <c r="K2356" s="841">
        <v>5</v>
      </c>
      <c r="L2356" s="841" t="s">
        <v>731</v>
      </c>
      <c r="M2356" s="841">
        <v>43600</v>
      </c>
      <c r="N2356" s="841" t="s">
        <v>742</v>
      </c>
      <c r="O2356" s="841">
        <v>122380</v>
      </c>
      <c r="P2356" s="841">
        <v>78780</v>
      </c>
      <c r="Q2356" s="841">
        <v>17610</v>
      </c>
      <c r="R2356" s="841">
        <v>22610</v>
      </c>
      <c r="S2356" s="841"/>
      <c r="T2356" s="841"/>
      <c r="U2356" s="841"/>
      <c r="V2356" s="841" t="s">
        <v>1003</v>
      </c>
      <c r="W2356" s="841">
        <v>1</v>
      </c>
      <c r="X2356" s="841"/>
    </row>
    <row r="2357" spans="1:24" ht="12.75" customHeight="1">
      <c r="A2357" s="841">
        <v>2004</v>
      </c>
      <c r="B2357" s="841">
        <v>2840</v>
      </c>
      <c r="C2357" s="841" t="s">
        <v>726</v>
      </c>
      <c r="D2357" s="841" t="s">
        <v>919</v>
      </c>
      <c r="E2357" s="841">
        <v>47981</v>
      </c>
      <c r="F2357" s="841" t="s">
        <v>102</v>
      </c>
      <c r="G2357" s="841" t="s">
        <v>3757</v>
      </c>
      <c r="H2357" s="832" t="s">
        <v>3758</v>
      </c>
      <c r="I2357" s="841"/>
      <c r="J2357" s="841" t="s">
        <v>730</v>
      </c>
      <c r="K2357" s="841">
        <v>3</v>
      </c>
      <c r="L2357" s="841" t="s">
        <v>1077</v>
      </c>
      <c r="M2357" s="841">
        <v>0</v>
      </c>
      <c r="N2357" s="841" t="s">
        <v>732</v>
      </c>
      <c r="O2357" s="841">
        <v>94980</v>
      </c>
      <c r="P2357" s="841">
        <v>94980</v>
      </c>
      <c r="Q2357" s="841">
        <v>17610</v>
      </c>
      <c r="R2357" s="841">
        <v>22610</v>
      </c>
      <c r="S2357" s="841"/>
      <c r="T2357" s="841"/>
      <c r="U2357" s="841"/>
      <c r="V2357" s="841" t="s">
        <v>1003</v>
      </c>
      <c r="W2357" s="841">
        <v>4</v>
      </c>
      <c r="X2357" s="841"/>
    </row>
    <row r="2358" spans="1:24" ht="12.75" customHeight="1">
      <c r="A2358" s="841">
        <v>1605</v>
      </c>
      <c r="B2358" s="841">
        <v>2813</v>
      </c>
      <c r="C2358" s="841" t="s">
        <v>766</v>
      </c>
      <c r="D2358" s="841" t="s">
        <v>767</v>
      </c>
      <c r="E2358" s="841">
        <v>47985</v>
      </c>
      <c r="F2358" s="841" t="s">
        <v>102</v>
      </c>
      <c r="G2358" s="841" t="s">
        <v>3759</v>
      </c>
      <c r="H2358" s="832" t="s">
        <v>3760</v>
      </c>
      <c r="I2358" s="841"/>
      <c r="J2358" s="841" t="s">
        <v>730</v>
      </c>
      <c r="K2358" s="841">
        <v>2</v>
      </c>
      <c r="L2358" s="841" t="s">
        <v>731</v>
      </c>
      <c r="M2358" s="841">
        <v>43600</v>
      </c>
      <c r="N2358" s="841" t="s">
        <v>769</v>
      </c>
      <c r="O2358" s="841">
        <v>101540</v>
      </c>
      <c r="P2358" s="841">
        <v>57940</v>
      </c>
      <c r="Q2358" s="841">
        <v>17610</v>
      </c>
      <c r="R2358" s="841">
        <v>17000</v>
      </c>
      <c r="S2358" s="841"/>
      <c r="T2358" s="841"/>
      <c r="U2358" s="841"/>
      <c r="V2358" s="841" t="s">
        <v>1003</v>
      </c>
      <c r="W2358" s="841">
        <v>3</v>
      </c>
      <c r="X2358" s="841"/>
    </row>
    <row r="2359" spans="1:24" ht="12.75" customHeight="1">
      <c r="A2359" s="841">
        <v>1420</v>
      </c>
      <c r="B2359" s="841">
        <v>2836</v>
      </c>
      <c r="C2359" s="841" t="s">
        <v>1030</v>
      </c>
      <c r="D2359" s="841" t="s">
        <v>1732</v>
      </c>
      <c r="E2359" s="841">
        <v>47992</v>
      </c>
      <c r="F2359" s="841" t="s">
        <v>102</v>
      </c>
      <c r="G2359" s="841" t="s">
        <v>3761</v>
      </c>
      <c r="H2359" s="832" t="s">
        <v>3762</v>
      </c>
      <c r="I2359" s="841"/>
      <c r="J2359" s="841" t="s">
        <v>730</v>
      </c>
      <c r="K2359" s="841">
        <v>9</v>
      </c>
      <c r="L2359" s="841" t="s">
        <v>731</v>
      </c>
      <c r="M2359" s="841">
        <v>43600</v>
      </c>
      <c r="N2359" s="841" t="s">
        <v>1034</v>
      </c>
      <c r="O2359" s="841">
        <v>210090</v>
      </c>
      <c r="P2359" s="841">
        <v>166490</v>
      </c>
      <c r="Q2359" s="841">
        <v>17610</v>
      </c>
      <c r="R2359" s="841">
        <v>22610</v>
      </c>
      <c r="S2359" s="841"/>
      <c r="T2359" s="841"/>
      <c r="U2359" s="841"/>
      <c r="V2359" s="841" t="s">
        <v>1003</v>
      </c>
      <c r="W2359" s="841">
        <v>2</v>
      </c>
      <c r="X2359" s="841"/>
    </row>
    <row r="2360" spans="1:24" ht="12.75" customHeight="1">
      <c r="A2360" s="841">
        <v>1420</v>
      </c>
      <c r="B2360" s="841">
        <v>2836</v>
      </c>
      <c r="C2360" s="841" t="s">
        <v>1030</v>
      </c>
      <c r="D2360" s="841" t="s">
        <v>1732</v>
      </c>
      <c r="E2360" s="841">
        <v>47993</v>
      </c>
      <c r="F2360" s="841" t="s">
        <v>102</v>
      </c>
      <c r="G2360" s="841" t="s">
        <v>3763</v>
      </c>
      <c r="H2360" s="832" t="s">
        <v>3762</v>
      </c>
      <c r="I2360" s="841"/>
      <c r="J2360" s="841" t="s">
        <v>730</v>
      </c>
      <c r="K2360" s="841">
        <v>9</v>
      </c>
      <c r="L2360" s="841" t="s">
        <v>731</v>
      </c>
      <c r="M2360" s="841">
        <v>43600</v>
      </c>
      <c r="N2360" s="841" t="s">
        <v>1034</v>
      </c>
      <c r="O2360" s="841">
        <v>210090</v>
      </c>
      <c r="P2360" s="841">
        <v>166490</v>
      </c>
      <c r="Q2360" s="841">
        <v>17610</v>
      </c>
      <c r="R2360" s="841">
        <v>22610</v>
      </c>
      <c r="S2360" s="841"/>
      <c r="T2360" s="841"/>
      <c r="U2360" s="841"/>
      <c r="V2360" s="841" t="s">
        <v>1003</v>
      </c>
      <c r="W2360" s="841">
        <v>2</v>
      </c>
      <c r="X2360" s="841"/>
    </row>
    <row r="2361" spans="1:24" ht="12.75" customHeight="1">
      <c r="A2361" s="841">
        <v>1420</v>
      </c>
      <c r="B2361" s="841">
        <v>2836</v>
      </c>
      <c r="C2361" s="841" t="s">
        <v>1030</v>
      </c>
      <c r="D2361" s="841" t="s">
        <v>1732</v>
      </c>
      <c r="E2361" s="841">
        <v>47994</v>
      </c>
      <c r="F2361" s="841" t="s">
        <v>102</v>
      </c>
      <c r="G2361" s="841" t="s">
        <v>3764</v>
      </c>
      <c r="H2361" s="832" t="s">
        <v>3762</v>
      </c>
      <c r="I2361" s="841"/>
      <c r="J2361" s="841" t="s">
        <v>730</v>
      </c>
      <c r="K2361" s="841">
        <v>12</v>
      </c>
      <c r="L2361" s="841" t="s">
        <v>731</v>
      </c>
      <c r="M2361" s="841">
        <v>43600</v>
      </c>
      <c r="N2361" s="841" t="s">
        <v>1034</v>
      </c>
      <c r="O2361" s="841">
        <v>210090</v>
      </c>
      <c r="P2361" s="841">
        <v>166490</v>
      </c>
      <c r="Q2361" s="841">
        <v>17610</v>
      </c>
      <c r="R2361" s="841">
        <v>22610</v>
      </c>
      <c r="S2361" s="841"/>
      <c r="T2361" s="841"/>
      <c r="U2361" s="841"/>
      <c r="V2361" s="841" t="s">
        <v>1003</v>
      </c>
      <c r="W2361" s="841">
        <v>2</v>
      </c>
      <c r="X2361" s="841"/>
    </row>
    <row r="2362" spans="1:24" ht="12.75" customHeight="1">
      <c r="A2362" s="841">
        <v>1455</v>
      </c>
      <c r="B2362" s="841">
        <v>2806</v>
      </c>
      <c r="C2362" s="841" t="s">
        <v>841</v>
      </c>
      <c r="D2362" s="841" t="s">
        <v>775</v>
      </c>
      <c r="E2362" s="841">
        <v>47995</v>
      </c>
      <c r="F2362" s="841" t="s">
        <v>102</v>
      </c>
      <c r="G2362" s="841" t="s">
        <v>3765</v>
      </c>
      <c r="H2362" s="832" t="s">
        <v>3766</v>
      </c>
      <c r="I2362" s="841"/>
      <c r="J2362" s="841" t="s">
        <v>730</v>
      </c>
      <c r="K2362" s="841">
        <v>1</v>
      </c>
      <c r="L2362" s="841" t="s">
        <v>731</v>
      </c>
      <c r="M2362" s="841">
        <v>43600</v>
      </c>
      <c r="N2362" s="841" t="s">
        <v>843</v>
      </c>
      <c r="O2362" s="841">
        <v>149210</v>
      </c>
      <c r="P2362" s="841">
        <v>105610</v>
      </c>
      <c r="Q2362" s="841">
        <v>17610</v>
      </c>
      <c r="R2362" s="841">
        <v>22610</v>
      </c>
      <c r="S2362" s="841"/>
      <c r="T2362" s="841"/>
      <c r="U2362" s="841"/>
      <c r="V2362" s="841" t="s">
        <v>1003</v>
      </c>
      <c r="W2362" s="841">
        <v>2</v>
      </c>
      <c r="X2362" s="841"/>
    </row>
    <row r="2363" spans="1:24" ht="12.75" customHeight="1">
      <c r="A2363" s="841">
        <v>1455</v>
      </c>
      <c r="B2363" s="841">
        <v>2806</v>
      </c>
      <c r="C2363" s="841" t="s">
        <v>841</v>
      </c>
      <c r="D2363" s="841" t="s">
        <v>775</v>
      </c>
      <c r="E2363" s="841">
        <v>47997</v>
      </c>
      <c r="F2363" s="841" t="s">
        <v>102</v>
      </c>
      <c r="G2363" s="841" t="s">
        <v>3767</v>
      </c>
      <c r="H2363" s="832" t="s">
        <v>3766</v>
      </c>
      <c r="I2363" s="841"/>
      <c r="J2363" s="841" t="s">
        <v>730</v>
      </c>
      <c r="K2363" s="841">
        <v>5</v>
      </c>
      <c r="L2363" s="841" t="s">
        <v>731</v>
      </c>
      <c r="M2363" s="841">
        <v>43600</v>
      </c>
      <c r="N2363" s="841" t="s">
        <v>843</v>
      </c>
      <c r="O2363" s="841">
        <v>149210</v>
      </c>
      <c r="P2363" s="841">
        <v>105610</v>
      </c>
      <c r="Q2363" s="841">
        <v>17610</v>
      </c>
      <c r="R2363" s="841">
        <v>22610</v>
      </c>
      <c r="S2363" s="841"/>
      <c r="T2363" s="841"/>
      <c r="U2363" s="841"/>
      <c r="V2363" s="841" t="s">
        <v>1003</v>
      </c>
      <c r="W2363" s="841">
        <v>2</v>
      </c>
      <c r="X2363" s="841"/>
    </row>
    <row r="2364" spans="1:24" ht="12.75" customHeight="1">
      <c r="A2364" s="841">
        <v>1034</v>
      </c>
      <c r="B2364" s="841">
        <v>2803</v>
      </c>
      <c r="C2364" s="841" t="s">
        <v>945</v>
      </c>
      <c r="D2364" s="841" t="s">
        <v>946</v>
      </c>
      <c r="E2364" s="841">
        <v>48001</v>
      </c>
      <c r="F2364" s="841" t="s">
        <v>102</v>
      </c>
      <c r="G2364" s="841" t="s">
        <v>3768</v>
      </c>
      <c r="H2364" s="832" t="s">
        <v>3769</v>
      </c>
      <c r="I2364" s="841"/>
      <c r="J2364" s="841" t="s">
        <v>730</v>
      </c>
      <c r="K2364" s="841">
        <v>1</v>
      </c>
      <c r="L2364" s="841" t="s">
        <v>731</v>
      </c>
      <c r="M2364" s="841">
        <v>43600</v>
      </c>
      <c r="N2364" s="841" t="s">
        <v>742</v>
      </c>
      <c r="O2364" s="841">
        <v>122380</v>
      </c>
      <c r="P2364" s="841">
        <v>78780</v>
      </c>
      <c r="Q2364" s="841">
        <v>17610</v>
      </c>
      <c r="R2364" s="841">
        <v>22610</v>
      </c>
      <c r="S2364" s="841"/>
      <c r="T2364" s="841"/>
      <c r="U2364" s="841"/>
      <c r="V2364" s="841" t="s">
        <v>1003</v>
      </c>
      <c r="W2364" s="841">
        <v>8</v>
      </c>
      <c r="X2364" s="841"/>
    </row>
    <row r="2365" spans="1:24" ht="12.75" customHeight="1">
      <c r="A2365" s="841">
        <v>1325</v>
      </c>
      <c r="B2365" s="841">
        <v>2806</v>
      </c>
      <c r="C2365" s="841" t="s">
        <v>841</v>
      </c>
      <c r="D2365" s="841" t="s">
        <v>775</v>
      </c>
      <c r="E2365" s="841">
        <v>48003</v>
      </c>
      <c r="F2365" s="841" t="s">
        <v>102</v>
      </c>
      <c r="G2365" s="841" t="s">
        <v>3770</v>
      </c>
      <c r="H2365" s="832" t="s">
        <v>3771</v>
      </c>
      <c r="I2365" s="841"/>
      <c r="J2365" s="841" t="s">
        <v>730</v>
      </c>
      <c r="K2365" s="841">
        <v>10</v>
      </c>
      <c r="L2365" s="841" t="s">
        <v>731</v>
      </c>
      <c r="M2365" s="841">
        <v>43600</v>
      </c>
      <c r="N2365" s="841" t="s">
        <v>843</v>
      </c>
      <c r="O2365" s="841">
        <v>149210</v>
      </c>
      <c r="P2365" s="841">
        <v>105610</v>
      </c>
      <c r="Q2365" s="841">
        <v>17610</v>
      </c>
      <c r="R2365" s="841">
        <v>22610</v>
      </c>
      <c r="S2365" s="841"/>
      <c r="T2365" s="841"/>
      <c r="U2365" s="841"/>
      <c r="V2365" s="841" t="s">
        <v>1003</v>
      </c>
      <c r="W2365" s="841">
        <v>3</v>
      </c>
      <c r="X2365" s="841"/>
    </row>
    <row r="2366" spans="1:24" ht="12.75" customHeight="1">
      <c r="A2366" s="841">
        <v>6666</v>
      </c>
      <c r="B2366" s="841">
        <v>2840</v>
      </c>
      <c r="C2366" s="841" t="s">
        <v>726</v>
      </c>
      <c r="D2366" s="841" t="s">
        <v>775</v>
      </c>
      <c r="E2366" s="841">
        <v>48005</v>
      </c>
      <c r="F2366" s="841" t="s">
        <v>102</v>
      </c>
      <c r="G2366" s="841" t="s">
        <v>3772</v>
      </c>
      <c r="H2366" s="832" t="s">
        <v>3773</v>
      </c>
      <c r="I2366" s="841"/>
      <c r="J2366" s="841" t="s">
        <v>730</v>
      </c>
      <c r="K2366" s="841">
        <v>2</v>
      </c>
      <c r="L2366" s="841" t="s">
        <v>1116</v>
      </c>
      <c r="M2366" s="841">
        <v>43600</v>
      </c>
      <c r="N2366" s="841" t="s">
        <v>732</v>
      </c>
      <c r="O2366" s="841">
        <v>94980</v>
      </c>
      <c r="P2366" s="841">
        <v>51380</v>
      </c>
      <c r="Q2366" s="841">
        <v>9180</v>
      </c>
      <c r="R2366" s="841">
        <v>8350</v>
      </c>
      <c r="S2366" s="841"/>
      <c r="T2366" s="841"/>
      <c r="U2366" s="841"/>
      <c r="V2366" s="841" t="s">
        <v>1003</v>
      </c>
      <c r="W2366" s="841">
        <v>3</v>
      </c>
      <c r="X2366" s="841"/>
    </row>
    <row r="2367" spans="1:24" ht="12.75" customHeight="1">
      <c r="A2367" s="841">
        <v>1912</v>
      </c>
      <c r="B2367" s="841">
        <v>2840</v>
      </c>
      <c r="C2367" s="841" t="s">
        <v>726</v>
      </c>
      <c r="D2367" s="841" t="s">
        <v>1688</v>
      </c>
      <c r="E2367" s="841">
        <v>48012</v>
      </c>
      <c r="F2367" s="841" t="s">
        <v>102</v>
      </c>
      <c r="G2367" s="841" t="s">
        <v>3774</v>
      </c>
      <c r="H2367" s="832" t="s">
        <v>3775</v>
      </c>
      <c r="I2367" s="841"/>
      <c r="J2367" s="841" t="s">
        <v>730</v>
      </c>
      <c r="K2367" s="841">
        <v>2</v>
      </c>
      <c r="L2367" s="841" t="s">
        <v>1116</v>
      </c>
      <c r="M2367" s="841">
        <v>43600</v>
      </c>
      <c r="N2367" s="841" t="s">
        <v>732</v>
      </c>
      <c r="O2367" s="841">
        <v>94980</v>
      </c>
      <c r="P2367" s="841">
        <v>51380</v>
      </c>
      <c r="Q2367" s="841">
        <v>9180</v>
      </c>
      <c r="R2367" s="841">
        <v>8350</v>
      </c>
      <c r="S2367" s="841"/>
      <c r="T2367" s="841"/>
      <c r="U2367" s="841"/>
      <c r="V2367" s="841" t="s">
        <v>1003</v>
      </c>
      <c r="W2367" s="841">
        <v>66</v>
      </c>
      <c r="X2367" s="841"/>
    </row>
    <row r="2368" spans="1:24" ht="12.75" customHeight="1">
      <c r="A2368" s="841">
        <v>1912</v>
      </c>
      <c r="B2368" s="841">
        <v>2840</v>
      </c>
      <c r="C2368" s="841" t="s">
        <v>726</v>
      </c>
      <c r="D2368" s="841" t="s">
        <v>1688</v>
      </c>
      <c r="E2368" s="841">
        <v>48013</v>
      </c>
      <c r="F2368" s="841" t="s">
        <v>102</v>
      </c>
      <c r="G2368" s="841" t="s">
        <v>3776</v>
      </c>
      <c r="H2368" s="832" t="s">
        <v>3775</v>
      </c>
      <c r="I2368" s="832"/>
      <c r="J2368" s="841" t="s">
        <v>730</v>
      </c>
      <c r="K2368" s="841">
        <v>2</v>
      </c>
      <c r="L2368" s="841" t="s">
        <v>1116</v>
      </c>
      <c r="M2368" s="841">
        <v>43600</v>
      </c>
      <c r="N2368" s="841" t="s">
        <v>732</v>
      </c>
      <c r="O2368" s="841">
        <v>94980</v>
      </c>
      <c r="P2368" s="841">
        <v>51380</v>
      </c>
      <c r="Q2368" s="841">
        <v>9180</v>
      </c>
      <c r="R2368" s="841">
        <v>8350</v>
      </c>
      <c r="S2368" s="841"/>
      <c r="T2368" s="841"/>
      <c r="U2368" s="841"/>
      <c r="V2368" s="841" t="s">
        <v>1003</v>
      </c>
      <c r="W2368" s="841">
        <v>66</v>
      </c>
      <c r="X2368" s="841"/>
    </row>
    <row r="2369" spans="1:24" ht="12.75" customHeight="1">
      <c r="A2369" s="841">
        <v>1650</v>
      </c>
      <c r="B2369" s="841">
        <v>2840</v>
      </c>
      <c r="C2369" s="841" t="s">
        <v>726</v>
      </c>
      <c r="D2369" s="841" t="s">
        <v>727</v>
      </c>
      <c r="E2369" s="841">
        <v>48017</v>
      </c>
      <c r="F2369" s="841" t="s">
        <v>102</v>
      </c>
      <c r="G2369" s="841" t="s">
        <v>3777</v>
      </c>
      <c r="H2369" s="832" t="s">
        <v>3778</v>
      </c>
      <c r="I2369" s="841"/>
      <c r="J2369" s="841" t="s">
        <v>730</v>
      </c>
      <c r="K2369" s="841">
        <v>1</v>
      </c>
      <c r="L2369" s="841" t="s">
        <v>731</v>
      </c>
      <c r="M2369" s="841">
        <v>43600</v>
      </c>
      <c r="N2369" s="841" t="s">
        <v>732</v>
      </c>
      <c r="O2369" s="841">
        <v>94980</v>
      </c>
      <c r="P2369" s="841">
        <v>51380</v>
      </c>
      <c r="Q2369" s="841">
        <v>29170</v>
      </c>
      <c r="R2369" s="841">
        <v>88010</v>
      </c>
      <c r="S2369" s="841"/>
      <c r="T2369" s="841"/>
      <c r="U2369" s="841"/>
      <c r="V2369" s="841" t="s">
        <v>1003</v>
      </c>
      <c r="W2369" s="841">
        <v>2</v>
      </c>
      <c r="X2369" s="841"/>
    </row>
    <row r="2370" spans="1:24" ht="12.75" customHeight="1">
      <c r="A2370" s="841">
        <v>1335</v>
      </c>
      <c r="B2370" s="841">
        <v>2807</v>
      </c>
      <c r="C2370" s="841" t="s">
        <v>739</v>
      </c>
      <c r="D2370" s="841" t="s">
        <v>775</v>
      </c>
      <c r="E2370" s="841">
        <v>48020</v>
      </c>
      <c r="F2370" s="841" t="s">
        <v>102</v>
      </c>
      <c r="G2370" s="841" t="s">
        <v>3779</v>
      </c>
      <c r="H2370" s="832" t="s">
        <v>3780</v>
      </c>
      <c r="I2370" s="841"/>
      <c r="J2370" s="841" t="s">
        <v>730</v>
      </c>
      <c r="K2370" s="841">
        <v>3</v>
      </c>
      <c r="L2370" s="841" t="s">
        <v>731</v>
      </c>
      <c r="M2370" s="841">
        <v>43600</v>
      </c>
      <c r="N2370" s="841" t="s">
        <v>742</v>
      </c>
      <c r="O2370" s="841">
        <v>122380</v>
      </c>
      <c r="P2370" s="841">
        <v>78780</v>
      </c>
      <c r="Q2370" s="841">
        <v>17610</v>
      </c>
      <c r="R2370" s="841">
        <v>22610</v>
      </c>
      <c r="S2370" s="841"/>
      <c r="T2370" s="841"/>
      <c r="U2370" s="841"/>
      <c r="V2370" s="841" t="s">
        <v>1003</v>
      </c>
      <c r="W2370" s="841">
        <v>1</v>
      </c>
      <c r="X2370" s="841"/>
    </row>
    <row r="2371" spans="1:24" ht="12.75" customHeight="1">
      <c r="A2371" s="841">
        <v>1720</v>
      </c>
      <c r="B2371" s="841">
        <v>2840</v>
      </c>
      <c r="C2371" s="841" t="s">
        <v>726</v>
      </c>
      <c r="D2371" s="841" t="s">
        <v>727</v>
      </c>
      <c r="E2371" s="841">
        <v>48035</v>
      </c>
      <c r="F2371" s="841" t="s">
        <v>102</v>
      </c>
      <c r="G2371" s="841" t="s">
        <v>3781</v>
      </c>
      <c r="H2371" s="832" t="s">
        <v>3778</v>
      </c>
      <c r="I2371" s="841"/>
      <c r="J2371" s="841" t="s">
        <v>730</v>
      </c>
      <c r="K2371" s="841">
        <v>1</v>
      </c>
      <c r="L2371" s="841" t="s">
        <v>731</v>
      </c>
      <c r="M2371" s="841">
        <v>43600</v>
      </c>
      <c r="N2371" s="841" t="s">
        <v>732</v>
      </c>
      <c r="O2371" s="841">
        <v>94980</v>
      </c>
      <c r="P2371" s="841">
        <v>51380</v>
      </c>
      <c r="Q2371" s="841">
        <v>17610</v>
      </c>
      <c r="R2371" s="841">
        <v>29240</v>
      </c>
      <c r="S2371" s="841"/>
      <c r="T2371" s="841"/>
      <c r="U2371" s="841"/>
      <c r="V2371" s="841" t="s">
        <v>1003</v>
      </c>
      <c r="W2371" s="841">
        <v>2</v>
      </c>
      <c r="X2371" s="841"/>
    </row>
    <row r="2372" spans="1:24" ht="12.75" customHeight="1">
      <c r="A2372" s="841">
        <v>1720</v>
      </c>
      <c r="B2372" s="841">
        <v>2840</v>
      </c>
      <c r="C2372" s="841" t="s">
        <v>726</v>
      </c>
      <c r="D2372" s="841" t="s">
        <v>727</v>
      </c>
      <c r="E2372" s="841">
        <v>48036</v>
      </c>
      <c r="F2372" s="841" t="s">
        <v>102</v>
      </c>
      <c r="G2372" s="841" t="s">
        <v>3782</v>
      </c>
      <c r="H2372" s="832" t="s">
        <v>3778</v>
      </c>
      <c r="I2372" s="841"/>
      <c r="J2372" s="841" t="s">
        <v>730</v>
      </c>
      <c r="K2372" s="841">
        <v>2</v>
      </c>
      <c r="L2372" s="841" t="s">
        <v>731</v>
      </c>
      <c r="M2372" s="841">
        <v>43600</v>
      </c>
      <c r="N2372" s="841" t="s">
        <v>732</v>
      </c>
      <c r="O2372" s="841">
        <v>94980</v>
      </c>
      <c r="P2372" s="841">
        <v>51380</v>
      </c>
      <c r="Q2372" s="841">
        <v>17610</v>
      </c>
      <c r="R2372" s="841">
        <v>29240</v>
      </c>
      <c r="S2372" s="841"/>
      <c r="T2372" s="841"/>
      <c r="U2372" s="841"/>
      <c r="V2372" s="841" t="s">
        <v>1003</v>
      </c>
      <c r="W2372" s="841">
        <v>2</v>
      </c>
      <c r="X2372" s="841"/>
    </row>
    <row r="2373" spans="1:24" ht="12.75" customHeight="1">
      <c r="A2373" s="841">
        <v>1440</v>
      </c>
      <c r="B2373" s="841">
        <v>2819</v>
      </c>
      <c r="C2373" s="841" t="s">
        <v>1731</v>
      </c>
      <c r="D2373" s="841" t="s">
        <v>1732</v>
      </c>
      <c r="E2373" s="841">
        <v>48037</v>
      </c>
      <c r="F2373" s="841" t="s">
        <v>102</v>
      </c>
      <c r="G2373" s="841" t="s">
        <v>3783</v>
      </c>
      <c r="H2373" s="832" t="s">
        <v>3784</v>
      </c>
      <c r="I2373" s="841"/>
      <c r="J2373" s="841" t="s">
        <v>730</v>
      </c>
      <c r="K2373" s="841">
        <v>3</v>
      </c>
      <c r="L2373" s="841" t="s">
        <v>731</v>
      </c>
      <c r="M2373" s="841">
        <v>43600</v>
      </c>
      <c r="N2373" s="841" t="s">
        <v>742</v>
      </c>
      <c r="O2373" s="841">
        <v>122380</v>
      </c>
      <c r="P2373" s="841">
        <v>78780</v>
      </c>
      <c r="Q2373" s="841">
        <v>25070</v>
      </c>
      <c r="R2373" s="841">
        <v>32260</v>
      </c>
      <c r="S2373" s="841"/>
      <c r="T2373" s="841"/>
      <c r="U2373" s="841"/>
      <c r="V2373" s="841" t="s">
        <v>1003</v>
      </c>
      <c r="W2373" s="841">
        <v>1</v>
      </c>
      <c r="X2373" s="841"/>
    </row>
    <row r="2374" spans="1:24" ht="12.75" customHeight="1">
      <c r="A2374" s="841">
        <v>1440</v>
      </c>
      <c r="B2374" s="841">
        <v>2819</v>
      </c>
      <c r="C2374" s="841" t="s">
        <v>1731</v>
      </c>
      <c r="D2374" s="841" t="s">
        <v>1732</v>
      </c>
      <c r="E2374" s="841">
        <v>48038</v>
      </c>
      <c r="F2374" s="841" t="s">
        <v>102</v>
      </c>
      <c r="G2374" s="841" t="s">
        <v>3785</v>
      </c>
      <c r="H2374" s="832" t="s">
        <v>3784</v>
      </c>
      <c r="I2374" s="841"/>
      <c r="J2374" s="841" t="s">
        <v>730</v>
      </c>
      <c r="K2374" s="841">
        <v>5</v>
      </c>
      <c r="L2374" s="841" t="s">
        <v>731</v>
      </c>
      <c r="M2374" s="841">
        <v>43600</v>
      </c>
      <c r="N2374" s="841" t="s">
        <v>742</v>
      </c>
      <c r="O2374" s="841">
        <v>122380</v>
      </c>
      <c r="P2374" s="841">
        <v>78780</v>
      </c>
      <c r="Q2374" s="841">
        <v>25070</v>
      </c>
      <c r="R2374" s="841">
        <v>32260</v>
      </c>
      <c r="S2374" s="841"/>
      <c r="T2374" s="841"/>
      <c r="U2374" s="841"/>
      <c r="V2374" s="841" t="s">
        <v>1003</v>
      </c>
      <c r="W2374" s="841">
        <v>1</v>
      </c>
      <c r="X2374" s="841"/>
    </row>
    <row r="2375" spans="1:24" ht="12.75" customHeight="1">
      <c r="A2375" s="841">
        <v>1912</v>
      </c>
      <c r="B2375" s="841">
        <v>2840</v>
      </c>
      <c r="C2375" s="841" t="s">
        <v>726</v>
      </c>
      <c r="D2375" s="841" t="s">
        <v>923</v>
      </c>
      <c r="E2375" s="841">
        <v>48039</v>
      </c>
      <c r="F2375" s="841" t="s">
        <v>102</v>
      </c>
      <c r="G2375" s="841" t="s">
        <v>3786</v>
      </c>
      <c r="H2375" s="832" t="s">
        <v>3787</v>
      </c>
      <c r="I2375" s="841"/>
      <c r="J2375" s="841" t="s">
        <v>730</v>
      </c>
      <c r="K2375" s="841">
        <v>2</v>
      </c>
      <c r="L2375" s="841" t="s">
        <v>1116</v>
      </c>
      <c r="M2375" s="841">
        <v>43600</v>
      </c>
      <c r="N2375" s="841" t="s">
        <v>732</v>
      </c>
      <c r="O2375" s="841">
        <v>94980</v>
      </c>
      <c r="P2375" s="841">
        <v>51380</v>
      </c>
      <c r="Q2375" s="841">
        <v>9180</v>
      </c>
      <c r="R2375" s="841">
        <v>8350</v>
      </c>
      <c r="S2375" s="841"/>
      <c r="T2375" s="841"/>
      <c r="U2375" s="841"/>
      <c r="V2375" s="841" t="s">
        <v>1003</v>
      </c>
      <c r="W2375" s="841">
        <v>4</v>
      </c>
      <c r="X2375" s="841"/>
    </row>
    <row r="2376" spans="1:24" ht="12.75" customHeight="1">
      <c r="A2376" s="841">
        <v>1770</v>
      </c>
      <c r="B2376" s="841">
        <v>2821</v>
      </c>
      <c r="C2376" s="841" t="s">
        <v>829</v>
      </c>
      <c r="D2376" s="841" t="s">
        <v>923</v>
      </c>
      <c r="E2376" s="841">
        <v>48046</v>
      </c>
      <c r="F2376" s="841" t="s">
        <v>102</v>
      </c>
      <c r="G2376" s="841" t="s">
        <v>3788</v>
      </c>
      <c r="H2376" s="832" t="s">
        <v>3789</v>
      </c>
      <c r="I2376" s="841"/>
      <c r="J2376" s="841" t="s">
        <v>730</v>
      </c>
      <c r="K2376" s="841">
        <v>2</v>
      </c>
      <c r="L2376" s="841" t="s">
        <v>731</v>
      </c>
      <c r="M2376" s="841">
        <v>43600</v>
      </c>
      <c r="N2376" s="841" t="s">
        <v>742</v>
      </c>
      <c r="O2376" s="841">
        <v>122380</v>
      </c>
      <c r="P2376" s="841">
        <v>78780</v>
      </c>
      <c r="Q2376" s="841">
        <v>17610</v>
      </c>
      <c r="R2376" s="841">
        <v>29240</v>
      </c>
      <c r="S2376" s="841"/>
      <c r="T2376" s="841"/>
      <c r="U2376" s="841"/>
      <c r="V2376" s="841" t="s">
        <v>1003</v>
      </c>
      <c r="W2376" s="841">
        <v>2</v>
      </c>
      <c r="X2376" s="841"/>
    </row>
    <row r="2377" spans="1:24" ht="12.75" customHeight="1">
      <c r="A2377" s="841">
        <v>1034</v>
      </c>
      <c r="B2377" s="841">
        <v>2824</v>
      </c>
      <c r="C2377" s="841" t="s">
        <v>1097</v>
      </c>
      <c r="D2377" s="841" t="s">
        <v>946</v>
      </c>
      <c r="E2377" s="841">
        <v>48047</v>
      </c>
      <c r="F2377" s="841" t="s">
        <v>102</v>
      </c>
      <c r="G2377" s="841" t="s">
        <v>3790</v>
      </c>
      <c r="H2377" s="832" t="s">
        <v>3791</v>
      </c>
      <c r="I2377" s="841"/>
      <c r="J2377" s="841" t="s">
        <v>730</v>
      </c>
      <c r="K2377" s="841">
        <v>2</v>
      </c>
      <c r="L2377" s="841" t="s">
        <v>731</v>
      </c>
      <c r="M2377" s="841">
        <v>43600</v>
      </c>
      <c r="N2377" s="841" t="s">
        <v>817</v>
      </c>
      <c r="O2377" s="841">
        <v>164010</v>
      </c>
      <c r="P2377" s="841">
        <v>120410</v>
      </c>
      <c r="Q2377" s="841">
        <v>17610</v>
      </c>
      <c r="R2377" s="841">
        <v>22610</v>
      </c>
      <c r="S2377" s="841"/>
      <c r="T2377" s="841"/>
      <c r="U2377" s="841"/>
      <c r="V2377" s="841" t="s">
        <v>1003</v>
      </c>
      <c r="W2377" s="841">
        <v>2</v>
      </c>
      <c r="X2377" s="841"/>
    </row>
    <row r="2378" spans="1:24" ht="12.75" customHeight="1">
      <c r="A2378" s="841">
        <v>6666</v>
      </c>
      <c r="B2378" s="841">
        <v>2840</v>
      </c>
      <c r="C2378" s="841" t="s">
        <v>726</v>
      </c>
      <c r="D2378" s="841" t="s">
        <v>923</v>
      </c>
      <c r="E2378" s="841">
        <v>48049</v>
      </c>
      <c r="F2378" s="841" t="s">
        <v>102</v>
      </c>
      <c r="G2378" s="841" t="s">
        <v>3792</v>
      </c>
      <c r="H2378" s="832" t="s">
        <v>3793</v>
      </c>
      <c r="I2378" s="841"/>
      <c r="J2378" s="841" t="s">
        <v>730</v>
      </c>
      <c r="K2378" s="841">
        <v>2</v>
      </c>
      <c r="L2378" s="841" t="s">
        <v>2203</v>
      </c>
      <c r="M2378" s="841">
        <v>43600</v>
      </c>
      <c r="N2378" s="841" t="s">
        <v>732</v>
      </c>
      <c r="O2378" s="841">
        <v>94980</v>
      </c>
      <c r="P2378" s="841">
        <v>51380</v>
      </c>
      <c r="Q2378" s="841">
        <v>9180</v>
      </c>
      <c r="R2378" s="841">
        <v>8350</v>
      </c>
      <c r="S2378" s="841"/>
      <c r="T2378" s="841"/>
      <c r="U2378" s="841"/>
      <c r="V2378" s="841" t="s">
        <v>1003</v>
      </c>
      <c r="W2378" s="841">
        <v>253</v>
      </c>
      <c r="X2378" s="841"/>
    </row>
    <row r="2379" spans="1:24" ht="12.75" customHeight="1">
      <c r="A2379" s="841">
        <v>6666</v>
      </c>
      <c r="B2379" s="841">
        <v>2840</v>
      </c>
      <c r="C2379" s="841" t="s">
        <v>726</v>
      </c>
      <c r="D2379" s="841" t="s">
        <v>923</v>
      </c>
      <c r="E2379" s="841">
        <v>48050</v>
      </c>
      <c r="F2379" s="841" t="s">
        <v>102</v>
      </c>
      <c r="G2379" s="841" t="s">
        <v>3794</v>
      </c>
      <c r="H2379" s="832" t="s">
        <v>3793</v>
      </c>
      <c r="I2379" s="841"/>
      <c r="J2379" s="841" t="s">
        <v>730</v>
      </c>
      <c r="K2379" s="841">
        <v>2</v>
      </c>
      <c r="L2379" s="841" t="s">
        <v>2203</v>
      </c>
      <c r="M2379" s="841">
        <v>43600</v>
      </c>
      <c r="N2379" s="841" t="s">
        <v>732</v>
      </c>
      <c r="O2379" s="841">
        <v>94980</v>
      </c>
      <c r="P2379" s="841">
        <v>51380</v>
      </c>
      <c r="Q2379" s="841">
        <v>9180</v>
      </c>
      <c r="R2379" s="841">
        <v>8350</v>
      </c>
      <c r="S2379" s="841"/>
      <c r="T2379" s="841"/>
      <c r="U2379" s="841"/>
      <c r="V2379" s="841" t="s">
        <v>1003</v>
      </c>
      <c r="W2379" s="841">
        <v>253</v>
      </c>
      <c r="X2379" s="841"/>
    </row>
    <row r="2380" spans="1:24" ht="12.75" customHeight="1">
      <c r="A2380" s="841">
        <v>1575</v>
      </c>
      <c r="B2380" s="841">
        <v>2840</v>
      </c>
      <c r="C2380" s="841" t="s">
        <v>726</v>
      </c>
      <c r="D2380" s="841" t="s">
        <v>745</v>
      </c>
      <c r="E2380" s="841">
        <v>48051</v>
      </c>
      <c r="F2380" s="841" t="s">
        <v>102</v>
      </c>
      <c r="G2380" s="841" t="s">
        <v>3795</v>
      </c>
      <c r="H2380" s="832" t="s">
        <v>3791</v>
      </c>
      <c r="I2380" s="841"/>
      <c r="J2380" s="841" t="s">
        <v>730</v>
      </c>
      <c r="K2380" s="841">
        <v>2</v>
      </c>
      <c r="L2380" s="841" t="s">
        <v>731</v>
      </c>
      <c r="M2380" s="841">
        <v>43600</v>
      </c>
      <c r="N2380" s="841" t="s">
        <v>732</v>
      </c>
      <c r="O2380" s="841">
        <v>94980</v>
      </c>
      <c r="P2380" s="841">
        <v>51380</v>
      </c>
      <c r="Q2380" s="841">
        <v>17610</v>
      </c>
      <c r="R2380" s="841">
        <v>22610</v>
      </c>
      <c r="S2380" s="841"/>
      <c r="T2380" s="841"/>
      <c r="U2380" s="841"/>
      <c r="V2380" s="841" t="s">
        <v>1003</v>
      </c>
      <c r="W2380" s="841">
        <v>2</v>
      </c>
      <c r="X2380" s="841"/>
    </row>
    <row r="2381" spans="1:24" ht="12.75" customHeight="1">
      <c r="A2381" s="841">
        <v>1575</v>
      </c>
      <c r="B2381" s="841">
        <v>2840</v>
      </c>
      <c r="C2381" s="841" t="s">
        <v>726</v>
      </c>
      <c r="D2381" s="841" t="s">
        <v>745</v>
      </c>
      <c r="E2381" s="841">
        <v>48052</v>
      </c>
      <c r="F2381" s="841" t="s">
        <v>102</v>
      </c>
      <c r="G2381" s="841" t="s">
        <v>3796</v>
      </c>
      <c r="H2381" s="832" t="s">
        <v>3791</v>
      </c>
      <c r="I2381" s="841"/>
      <c r="J2381" s="841" t="s">
        <v>730</v>
      </c>
      <c r="K2381" s="841">
        <v>3</v>
      </c>
      <c r="L2381" s="841" t="s">
        <v>731</v>
      </c>
      <c r="M2381" s="841">
        <v>43600</v>
      </c>
      <c r="N2381" s="841" t="s">
        <v>732</v>
      </c>
      <c r="O2381" s="841">
        <v>94980</v>
      </c>
      <c r="P2381" s="841">
        <v>51380</v>
      </c>
      <c r="Q2381" s="841">
        <v>17610</v>
      </c>
      <c r="R2381" s="841">
        <v>22610</v>
      </c>
      <c r="S2381" s="841"/>
      <c r="T2381" s="841"/>
      <c r="U2381" s="841"/>
      <c r="V2381" s="841" t="s">
        <v>1003</v>
      </c>
      <c r="W2381" s="841">
        <v>2</v>
      </c>
      <c r="X2381" s="841"/>
    </row>
    <row r="2382" spans="1:24" ht="12.75" customHeight="1">
      <c r="A2382" s="841">
        <v>1280</v>
      </c>
      <c r="B2382" s="841">
        <v>2826</v>
      </c>
      <c r="C2382" s="841" t="s">
        <v>824</v>
      </c>
      <c r="D2382" s="841" t="s">
        <v>740</v>
      </c>
      <c r="E2382" s="841">
        <v>48057</v>
      </c>
      <c r="F2382" s="841" t="s">
        <v>102</v>
      </c>
      <c r="G2382" s="841" t="s">
        <v>3797</v>
      </c>
      <c r="H2382" s="832" t="s">
        <v>3798</v>
      </c>
      <c r="I2382" s="841"/>
      <c r="J2382" s="841" t="s">
        <v>730</v>
      </c>
      <c r="K2382" s="841">
        <v>3</v>
      </c>
      <c r="L2382" s="841" t="s">
        <v>731</v>
      </c>
      <c r="M2382" s="841">
        <v>43600</v>
      </c>
      <c r="N2382" s="841" t="s">
        <v>747</v>
      </c>
      <c r="O2382" s="841">
        <v>109600</v>
      </c>
      <c r="P2382" s="841">
        <v>66000</v>
      </c>
      <c r="Q2382" s="841">
        <v>17610</v>
      </c>
      <c r="R2382" s="841">
        <v>22610</v>
      </c>
      <c r="S2382" s="841"/>
      <c r="T2382" s="841"/>
      <c r="U2382" s="841"/>
      <c r="V2382" s="841" t="s">
        <v>1003</v>
      </c>
      <c r="W2382" s="841">
        <v>1</v>
      </c>
      <c r="X2382" s="841"/>
    </row>
    <row r="2383" spans="1:24" ht="12.75" customHeight="1">
      <c r="A2383" s="841">
        <v>1280</v>
      </c>
      <c r="B2383" s="841">
        <v>2826</v>
      </c>
      <c r="C2383" s="841" t="s">
        <v>824</v>
      </c>
      <c r="D2383" s="841" t="s">
        <v>740</v>
      </c>
      <c r="E2383" s="841">
        <v>48058</v>
      </c>
      <c r="F2383" s="841" t="s">
        <v>102</v>
      </c>
      <c r="G2383" s="841" t="s">
        <v>3799</v>
      </c>
      <c r="H2383" s="832" t="s">
        <v>3800</v>
      </c>
      <c r="I2383" s="841"/>
      <c r="J2383" s="841" t="s">
        <v>730</v>
      </c>
      <c r="K2383" s="841">
        <v>5</v>
      </c>
      <c r="L2383" s="841" t="s">
        <v>731</v>
      </c>
      <c r="M2383" s="841">
        <v>43600</v>
      </c>
      <c r="N2383" s="841" t="s">
        <v>747</v>
      </c>
      <c r="O2383" s="841">
        <v>109600</v>
      </c>
      <c r="P2383" s="841">
        <v>66000</v>
      </c>
      <c r="Q2383" s="841">
        <v>17610</v>
      </c>
      <c r="R2383" s="841">
        <v>22610</v>
      </c>
      <c r="S2383" s="841"/>
      <c r="T2383" s="841"/>
      <c r="U2383" s="841"/>
      <c r="V2383" s="841" t="s">
        <v>1003</v>
      </c>
      <c r="W2383" s="841">
        <v>1</v>
      </c>
      <c r="X2383" s="841"/>
    </row>
    <row r="2384" spans="1:24" ht="12.75" customHeight="1">
      <c r="A2384" s="841">
        <v>1890</v>
      </c>
      <c r="B2384" s="841">
        <v>2840</v>
      </c>
      <c r="C2384" s="841" t="s">
        <v>726</v>
      </c>
      <c r="D2384" s="841" t="s">
        <v>740</v>
      </c>
      <c r="E2384" s="841">
        <v>48060</v>
      </c>
      <c r="F2384" s="841" t="s">
        <v>102</v>
      </c>
      <c r="G2384" s="841" t="s">
        <v>3801</v>
      </c>
      <c r="H2384" s="832" t="s">
        <v>3802</v>
      </c>
      <c r="I2384" s="841"/>
      <c r="J2384" s="841" t="s">
        <v>730</v>
      </c>
      <c r="K2384" s="841">
        <v>3</v>
      </c>
      <c r="L2384" s="841" t="s">
        <v>731</v>
      </c>
      <c r="M2384" s="841">
        <v>43600</v>
      </c>
      <c r="N2384" s="841" t="s">
        <v>732</v>
      </c>
      <c r="O2384" s="841">
        <v>94980</v>
      </c>
      <c r="P2384" s="841">
        <v>51380</v>
      </c>
      <c r="Q2384" s="841">
        <v>12420</v>
      </c>
      <c r="R2384" s="841">
        <v>12530</v>
      </c>
      <c r="S2384" s="841"/>
      <c r="T2384" s="841"/>
      <c r="U2384" s="841"/>
      <c r="V2384" s="841" t="s">
        <v>1003</v>
      </c>
      <c r="W2384" s="841">
        <v>2</v>
      </c>
      <c r="X2384" s="841"/>
    </row>
    <row r="2385" spans="1:24" ht="12.75" customHeight="1">
      <c r="A2385" s="841">
        <v>1890</v>
      </c>
      <c r="B2385" s="841">
        <v>2840</v>
      </c>
      <c r="C2385" s="841" t="s">
        <v>726</v>
      </c>
      <c r="D2385" s="841" t="s">
        <v>740</v>
      </c>
      <c r="E2385" s="841">
        <v>48061</v>
      </c>
      <c r="F2385" s="841" t="s">
        <v>102</v>
      </c>
      <c r="G2385" s="841" t="s">
        <v>3803</v>
      </c>
      <c r="H2385" s="832" t="s">
        <v>3802</v>
      </c>
      <c r="I2385" s="841"/>
      <c r="J2385" s="841" t="s">
        <v>730</v>
      </c>
      <c r="K2385" s="841">
        <v>3</v>
      </c>
      <c r="L2385" s="841" t="s">
        <v>731</v>
      </c>
      <c r="M2385" s="841">
        <v>43600</v>
      </c>
      <c r="N2385" s="841" t="s">
        <v>732</v>
      </c>
      <c r="O2385" s="841">
        <v>94980</v>
      </c>
      <c r="P2385" s="841">
        <v>51380</v>
      </c>
      <c r="Q2385" s="841">
        <v>12420</v>
      </c>
      <c r="R2385" s="841">
        <v>12530</v>
      </c>
      <c r="S2385" s="841"/>
      <c r="T2385" s="841"/>
      <c r="U2385" s="841"/>
      <c r="V2385" s="841" t="s">
        <v>1003</v>
      </c>
      <c r="W2385" s="841">
        <v>2</v>
      </c>
      <c r="X2385" s="841"/>
    </row>
    <row r="2386" spans="1:24" ht="12.75" customHeight="1">
      <c r="A2386" s="841">
        <v>1605</v>
      </c>
      <c r="B2386" s="841">
        <v>2813</v>
      </c>
      <c r="C2386" s="841" t="s">
        <v>766</v>
      </c>
      <c r="D2386" s="841" t="s">
        <v>767</v>
      </c>
      <c r="E2386" s="841">
        <v>48063</v>
      </c>
      <c r="F2386" s="841" t="s">
        <v>102</v>
      </c>
      <c r="G2386" s="841" t="s">
        <v>1969</v>
      </c>
      <c r="H2386" s="832" t="s">
        <v>3804</v>
      </c>
      <c r="I2386" s="841" t="s">
        <v>3805</v>
      </c>
      <c r="J2386" s="841" t="s">
        <v>730</v>
      </c>
      <c r="K2386" s="841">
        <v>5</v>
      </c>
      <c r="L2386" s="841" t="s">
        <v>731</v>
      </c>
      <c r="M2386" s="841">
        <v>43600</v>
      </c>
      <c r="N2386" s="841" t="s">
        <v>769</v>
      </c>
      <c r="O2386" s="841">
        <v>101540</v>
      </c>
      <c r="P2386" s="841">
        <v>57940</v>
      </c>
      <c r="Q2386" s="841">
        <v>17610</v>
      </c>
      <c r="R2386" s="841">
        <v>17000</v>
      </c>
      <c r="S2386" s="841"/>
      <c r="T2386" s="841"/>
      <c r="U2386" s="841"/>
      <c r="V2386" s="841" t="s">
        <v>1003</v>
      </c>
      <c r="W2386" s="841">
        <v>4</v>
      </c>
      <c r="X2386" s="841"/>
    </row>
    <row r="2387" spans="1:24" ht="12.75" customHeight="1">
      <c r="A2387" s="841">
        <v>1912</v>
      </c>
      <c r="B2387" s="841">
        <v>2840</v>
      </c>
      <c r="C2387" s="841" t="s">
        <v>726</v>
      </c>
      <c r="D2387" s="841" t="s">
        <v>923</v>
      </c>
      <c r="E2387" s="841">
        <v>48064</v>
      </c>
      <c r="F2387" s="841" t="s">
        <v>102</v>
      </c>
      <c r="G2387" s="841" t="s">
        <v>3806</v>
      </c>
      <c r="H2387" s="832" t="s">
        <v>3807</v>
      </c>
      <c r="I2387" s="841"/>
      <c r="J2387" s="841" t="s">
        <v>730</v>
      </c>
      <c r="K2387" s="841">
        <v>3</v>
      </c>
      <c r="L2387" s="841" t="s">
        <v>731</v>
      </c>
      <c r="M2387" s="841">
        <v>43600</v>
      </c>
      <c r="N2387" s="841" t="s">
        <v>732</v>
      </c>
      <c r="O2387" s="841">
        <v>94980</v>
      </c>
      <c r="P2387" s="841">
        <v>51380</v>
      </c>
      <c r="Q2387" s="841">
        <v>9180</v>
      </c>
      <c r="R2387" s="841">
        <v>8350</v>
      </c>
      <c r="S2387" s="841"/>
      <c r="T2387" s="841"/>
      <c r="U2387" s="841"/>
      <c r="V2387" s="841" t="s">
        <v>1003</v>
      </c>
      <c r="W2387" s="841">
        <v>1</v>
      </c>
      <c r="X2387" s="841"/>
    </row>
    <row r="2388" spans="1:24" ht="12.75" customHeight="1">
      <c r="A2388" s="841">
        <v>1912</v>
      </c>
      <c r="B2388" s="841">
        <v>2840</v>
      </c>
      <c r="C2388" s="841" t="s">
        <v>726</v>
      </c>
      <c r="D2388" s="841" t="s">
        <v>923</v>
      </c>
      <c r="E2388" s="841">
        <v>48065</v>
      </c>
      <c r="F2388" s="841" t="s">
        <v>102</v>
      </c>
      <c r="G2388" s="841" t="s">
        <v>3808</v>
      </c>
      <c r="H2388" s="832" t="s">
        <v>3809</v>
      </c>
      <c r="I2388" s="841"/>
      <c r="J2388" s="841" t="s">
        <v>730</v>
      </c>
      <c r="K2388" s="841">
        <v>2</v>
      </c>
      <c r="L2388" s="841" t="s">
        <v>731</v>
      </c>
      <c r="M2388" s="841">
        <v>43600</v>
      </c>
      <c r="N2388" s="841" t="s">
        <v>732</v>
      </c>
      <c r="O2388" s="841">
        <v>94980</v>
      </c>
      <c r="P2388" s="841">
        <v>51380</v>
      </c>
      <c r="Q2388" s="841">
        <v>9180</v>
      </c>
      <c r="R2388" s="841">
        <v>8350</v>
      </c>
      <c r="S2388" s="841"/>
      <c r="T2388" s="841"/>
      <c r="U2388" s="841"/>
      <c r="V2388" s="841" t="s">
        <v>1003</v>
      </c>
      <c r="W2388" s="841">
        <v>1</v>
      </c>
      <c r="X2388" s="841"/>
    </row>
    <row r="2389" spans="1:24" ht="12.75" customHeight="1">
      <c r="A2389" s="841">
        <v>1545</v>
      </c>
      <c r="B2389" s="841">
        <v>2846</v>
      </c>
      <c r="C2389" s="841" t="s">
        <v>1400</v>
      </c>
      <c r="D2389" s="841" t="s">
        <v>1112</v>
      </c>
      <c r="E2389" s="841">
        <v>48069</v>
      </c>
      <c r="F2389" s="841" t="s">
        <v>102</v>
      </c>
      <c r="G2389" s="841" t="s">
        <v>3810</v>
      </c>
      <c r="H2389" s="832" t="s">
        <v>3811</v>
      </c>
      <c r="I2389" s="841"/>
      <c r="J2389" s="841" t="s">
        <v>730</v>
      </c>
      <c r="K2389" s="841">
        <v>2</v>
      </c>
      <c r="L2389" s="841" t="s">
        <v>731</v>
      </c>
      <c r="M2389" s="841">
        <v>43600</v>
      </c>
      <c r="N2389" s="841" t="s">
        <v>1034</v>
      </c>
      <c r="O2389" s="841">
        <v>210090</v>
      </c>
      <c r="P2389" s="841">
        <v>166490</v>
      </c>
      <c r="Q2389" s="841">
        <v>17610</v>
      </c>
      <c r="R2389" s="841">
        <v>22610</v>
      </c>
      <c r="S2389" s="841"/>
      <c r="T2389" s="841"/>
      <c r="U2389" s="841"/>
      <c r="V2389" s="841" t="s">
        <v>1003</v>
      </c>
      <c r="W2389" s="841">
        <v>1</v>
      </c>
      <c r="X2389" s="841"/>
    </row>
    <row r="2390" spans="1:24" ht="12.75" customHeight="1">
      <c r="A2390" s="841">
        <v>1315</v>
      </c>
      <c r="B2390" s="841">
        <v>2826</v>
      </c>
      <c r="C2390" s="841" t="s">
        <v>824</v>
      </c>
      <c r="D2390" s="841" t="s">
        <v>740</v>
      </c>
      <c r="E2390" s="841">
        <v>48072</v>
      </c>
      <c r="F2390" s="841" t="s">
        <v>102</v>
      </c>
      <c r="G2390" s="841" t="s">
        <v>3812</v>
      </c>
      <c r="H2390" s="832" t="s">
        <v>3813</v>
      </c>
      <c r="I2390" s="841"/>
      <c r="J2390" s="841" t="s">
        <v>730</v>
      </c>
      <c r="K2390" s="841">
        <v>5</v>
      </c>
      <c r="L2390" s="841" t="s">
        <v>731</v>
      </c>
      <c r="M2390" s="841">
        <v>43600</v>
      </c>
      <c r="N2390" s="841" t="s">
        <v>747</v>
      </c>
      <c r="O2390" s="841">
        <v>109600</v>
      </c>
      <c r="P2390" s="841">
        <v>66000</v>
      </c>
      <c r="Q2390" s="841">
        <v>21500</v>
      </c>
      <c r="R2390" s="841">
        <v>37020</v>
      </c>
      <c r="S2390" s="841"/>
      <c r="T2390" s="841"/>
      <c r="U2390" s="841"/>
      <c r="V2390" s="841" t="s">
        <v>1003</v>
      </c>
      <c r="W2390" s="841">
        <v>1</v>
      </c>
      <c r="X2390" s="841"/>
    </row>
    <row r="2391" spans="1:24" ht="12.75" customHeight="1">
      <c r="A2391" s="841">
        <v>1145</v>
      </c>
      <c r="B2391" s="841">
        <v>2840</v>
      </c>
      <c r="C2391" s="841" t="s">
        <v>726</v>
      </c>
      <c r="D2391" s="841" t="s">
        <v>775</v>
      </c>
      <c r="E2391" s="841">
        <v>48073</v>
      </c>
      <c r="F2391" s="841" t="s">
        <v>102</v>
      </c>
      <c r="G2391" s="841" t="s">
        <v>3814</v>
      </c>
      <c r="H2391" s="832" t="s">
        <v>3815</v>
      </c>
      <c r="I2391" s="841"/>
      <c r="J2391" s="841" t="s">
        <v>730</v>
      </c>
      <c r="K2391" s="841">
        <v>2</v>
      </c>
      <c r="L2391" s="841" t="s">
        <v>1116</v>
      </c>
      <c r="M2391" s="841">
        <v>43600</v>
      </c>
      <c r="N2391" s="841" t="s">
        <v>732</v>
      </c>
      <c r="O2391" s="841">
        <v>94980</v>
      </c>
      <c r="P2391" s="841">
        <v>51380</v>
      </c>
      <c r="Q2391" s="841">
        <v>17610</v>
      </c>
      <c r="R2391" s="841">
        <v>22610</v>
      </c>
      <c r="S2391" s="841"/>
      <c r="T2391" s="841"/>
      <c r="U2391" s="841"/>
      <c r="V2391" s="841" t="s">
        <v>1003</v>
      </c>
      <c r="W2391" s="841">
        <v>2</v>
      </c>
      <c r="X2391" s="841"/>
    </row>
    <row r="2392" spans="1:24" ht="12.75" customHeight="1">
      <c r="A2392" s="841">
        <v>1150</v>
      </c>
      <c r="B2392" s="841">
        <v>2840</v>
      </c>
      <c r="C2392" s="841" t="s">
        <v>726</v>
      </c>
      <c r="D2392" s="841" t="s">
        <v>775</v>
      </c>
      <c r="E2392" s="841">
        <v>48074</v>
      </c>
      <c r="F2392" s="841" t="s">
        <v>102</v>
      </c>
      <c r="G2392" s="841" t="s">
        <v>3816</v>
      </c>
      <c r="H2392" s="832" t="s">
        <v>3773</v>
      </c>
      <c r="I2392" s="841"/>
      <c r="J2392" s="841" t="s">
        <v>730</v>
      </c>
      <c r="K2392" s="841">
        <v>1</v>
      </c>
      <c r="L2392" s="841" t="s">
        <v>1116</v>
      </c>
      <c r="M2392" s="841">
        <v>43600</v>
      </c>
      <c r="N2392" s="841" t="s">
        <v>732</v>
      </c>
      <c r="O2392" s="841">
        <v>94980</v>
      </c>
      <c r="P2392" s="841">
        <v>51380</v>
      </c>
      <c r="Q2392" s="841">
        <v>17610</v>
      </c>
      <c r="R2392" s="841">
        <v>22610</v>
      </c>
      <c r="S2392" s="841"/>
      <c r="T2392" s="841"/>
      <c r="U2392" s="841"/>
      <c r="V2392" s="841" t="s">
        <v>1003</v>
      </c>
      <c r="W2392" s="841">
        <v>6</v>
      </c>
      <c r="X2392" s="841"/>
    </row>
    <row r="2393" spans="1:24" ht="12.75" customHeight="1">
      <c r="A2393" s="841">
        <v>1630</v>
      </c>
      <c r="B2393" s="841">
        <v>2808</v>
      </c>
      <c r="C2393" s="841" t="s">
        <v>846</v>
      </c>
      <c r="D2393" s="841" t="s">
        <v>767</v>
      </c>
      <c r="E2393" s="841">
        <v>48076</v>
      </c>
      <c r="F2393" s="841" t="s">
        <v>102</v>
      </c>
      <c r="G2393" s="841" t="s">
        <v>3817</v>
      </c>
      <c r="H2393" s="832" t="s">
        <v>3547</v>
      </c>
      <c r="I2393" s="841"/>
      <c r="J2393" s="841" t="s">
        <v>730</v>
      </c>
      <c r="K2393" s="841">
        <v>1</v>
      </c>
      <c r="L2393" s="841" t="s">
        <v>731</v>
      </c>
      <c r="M2393" s="841">
        <v>43600</v>
      </c>
      <c r="N2393" s="841" t="s">
        <v>742</v>
      </c>
      <c r="O2393" s="841">
        <v>122380</v>
      </c>
      <c r="P2393" s="841">
        <v>78780</v>
      </c>
      <c r="Q2393" s="841">
        <v>25070</v>
      </c>
      <c r="R2393" s="841">
        <v>32260</v>
      </c>
      <c r="S2393" s="841"/>
      <c r="T2393" s="841"/>
      <c r="U2393" s="841"/>
      <c r="V2393" s="841" t="s">
        <v>1003</v>
      </c>
      <c r="W2393" s="841">
        <v>1</v>
      </c>
      <c r="X2393" s="841"/>
    </row>
    <row r="2394" spans="1:24" ht="12.75" customHeight="1">
      <c r="A2394" s="841">
        <v>1210</v>
      </c>
      <c r="B2394" s="841">
        <v>2805</v>
      </c>
      <c r="C2394" s="841" t="s">
        <v>1635</v>
      </c>
      <c r="D2394" s="841" t="s">
        <v>740</v>
      </c>
      <c r="E2394" s="841">
        <v>48077</v>
      </c>
      <c r="F2394" s="841" t="s">
        <v>102</v>
      </c>
      <c r="G2394" s="841" t="s">
        <v>3818</v>
      </c>
      <c r="H2394" s="832" t="s">
        <v>3819</v>
      </c>
      <c r="I2394" s="841"/>
      <c r="J2394" s="841" t="s">
        <v>730</v>
      </c>
      <c r="K2394" s="841">
        <v>2</v>
      </c>
      <c r="L2394" s="841" t="s">
        <v>731</v>
      </c>
      <c r="M2394" s="841">
        <v>43600</v>
      </c>
      <c r="N2394" s="841" t="s">
        <v>843</v>
      </c>
      <c r="O2394" s="841">
        <v>149210</v>
      </c>
      <c r="P2394" s="841">
        <v>105610</v>
      </c>
      <c r="Q2394" s="841">
        <v>17610</v>
      </c>
      <c r="R2394" s="841">
        <v>22610</v>
      </c>
      <c r="S2394" s="841"/>
      <c r="T2394" s="841"/>
      <c r="U2394" s="841"/>
      <c r="V2394" s="841" t="s">
        <v>1003</v>
      </c>
      <c r="W2394" s="841">
        <v>4</v>
      </c>
      <c r="X2394" s="841"/>
    </row>
    <row r="2395" spans="1:24" ht="12.75" customHeight="1">
      <c r="A2395" s="841">
        <v>1210</v>
      </c>
      <c r="B2395" s="841">
        <v>2805</v>
      </c>
      <c r="C2395" s="841" t="s">
        <v>1635</v>
      </c>
      <c r="D2395" s="841" t="s">
        <v>740</v>
      </c>
      <c r="E2395" s="841">
        <v>48079</v>
      </c>
      <c r="F2395" s="841" t="s">
        <v>102</v>
      </c>
      <c r="G2395" s="841" t="s">
        <v>3820</v>
      </c>
      <c r="H2395" s="832" t="s">
        <v>3819</v>
      </c>
      <c r="I2395" s="841"/>
      <c r="J2395" s="841" t="s">
        <v>730</v>
      </c>
      <c r="K2395" s="841">
        <v>3</v>
      </c>
      <c r="L2395" s="841" t="s">
        <v>731</v>
      </c>
      <c r="M2395" s="841">
        <v>43600</v>
      </c>
      <c r="N2395" s="841" t="s">
        <v>843</v>
      </c>
      <c r="O2395" s="841">
        <v>149210</v>
      </c>
      <c r="P2395" s="841">
        <v>105610</v>
      </c>
      <c r="Q2395" s="841">
        <v>17610</v>
      </c>
      <c r="R2395" s="841">
        <v>22610</v>
      </c>
      <c r="S2395" s="841"/>
      <c r="T2395" s="841"/>
      <c r="U2395" s="841"/>
      <c r="V2395" s="841" t="s">
        <v>1003</v>
      </c>
      <c r="W2395" s="841">
        <v>4</v>
      </c>
      <c r="X2395" s="841"/>
    </row>
    <row r="2396" spans="1:24" ht="12.75" customHeight="1">
      <c r="A2396" s="841">
        <v>1430</v>
      </c>
      <c r="B2396" s="841">
        <v>2807</v>
      </c>
      <c r="C2396" s="841" t="s">
        <v>739</v>
      </c>
      <c r="D2396" s="841" t="s">
        <v>1732</v>
      </c>
      <c r="E2396" s="841">
        <v>48080</v>
      </c>
      <c r="F2396" s="841" t="s">
        <v>102</v>
      </c>
      <c r="G2396" s="841" t="s">
        <v>3821</v>
      </c>
      <c r="H2396" s="832" t="s">
        <v>3822</v>
      </c>
      <c r="I2396" s="841"/>
      <c r="J2396" s="841" t="s">
        <v>730</v>
      </c>
      <c r="K2396" s="841">
        <v>0.5</v>
      </c>
      <c r="L2396" s="841" t="s">
        <v>731</v>
      </c>
      <c r="M2396" s="841">
        <v>43600</v>
      </c>
      <c r="N2396" s="841" t="s">
        <v>742</v>
      </c>
      <c r="O2396" s="841">
        <v>122380</v>
      </c>
      <c r="P2396" s="841">
        <v>78780</v>
      </c>
      <c r="Q2396" s="841">
        <v>17610</v>
      </c>
      <c r="R2396" s="841">
        <v>22610</v>
      </c>
      <c r="S2396" s="841"/>
      <c r="T2396" s="841"/>
      <c r="U2396" s="841"/>
      <c r="V2396" s="841" t="s">
        <v>1003</v>
      </c>
      <c r="W2396" s="841">
        <v>12</v>
      </c>
      <c r="X2396" s="841"/>
    </row>
    <row r="2397" spans="1:24" ht="12.75" customHeight="1">
      <c r="A2397" s="841">
        <v>2004</v>
      </c>
      <c r="B2397" s="841">
        <v>2840</v>
      </c>
      <c r="C2397" s="841" t="s">
        <v>726</v>
      </c>
      <c r="D2397" s="841" t="s">
        <v>919</v>
      </c>
      <c r="E2397" s="841">
        <v>48093</v>
      </c>
      <c r="F2397" s="841" t="s">
        <v>102</v>
      </c>
      <c r="G2397" s="841" t="s">
        <v>3823</v>
      </c>
      <c r="H2397" s="832" t="s">
        <v>3824</v>
      </c>
      <c r="I2397" s="841"/>
      <c r="J2397" s="841" t="s">
        <v>730</v>
      </c>
      <c r="K2397" s="841">
        <v>5</v>
      </c>
      <c r="L2397" s="841" t="s">
        <v>1077</v>
      </c>
      <c r="M2397" s="841">
        <v>0</v>
      </c>
      <c r="N2397" s="841" t="s">
        <v>732</v>
      </c>
      <c r="O2397" s="841">
        <v>94980</v>
      </c>
      <c r="P2397" s="841">
        <v>94980</v>
      </c>
      <c r="Q2397" s="841">
        <v>17610</v>
      </c>
      <c r="R2397" s="841">
        <v>22610</v>
      </c>
      <c r="S2397" s="841"/>
      <c r="T2397" s="841"/>
      <c r="U2397" s="841"/>
      <c r="V2397" s="841" t="s">
        <v>1003</v>
      </c>
      <c r="W2397" s="841">
        <v>1</v>
      </c>
      <c r="X2397" s="841"/>
    </row>
    <row r="2398" spans="1:24" ht="12.75" customHeight="1">
      <c r="A2398" s="841">
        <v>1250</v>
      </c>
      <c r="B2398" s="841">
        <v>2824</v>
      </c>
      <c r="C2398" s="841" t="s">
        <v>1097</v>
      </c>
      <c r="D2398" s="841" t="s">
        <v>740</v>
      </c>
      <c r="E2398" s="841">
        <v>48095</v>
      </c>
      <c r="F2398" s="841" t="s">
        <v>102</v>
      </c>
      <c r="G2398" s="841" t="s">
        <v>3825</v>
      </c>
      <c r="H2398" s="832" t="s">
        <v>3826</v>
      </c>
      <c r="I2398" s="841"/>
      <c r="J2398" s="841" t="s">
        <v>730</v>
      </c>
      <c r="K2398" s="841">
        <v>3</v>
      </c>
      <c r="L2398" s="841" t="s">
        <v>731</v>
      </c>
      <c r="M2398" s="841">
        <v>43600</v>
      </c>
      <c r="N2398" s="841" t="s">
        <v>817</v>
      </c>
      <c r="O2398" s="841">
        <v>164010</v>
      </c>
      <c r="P2398" s="841">
        <v>120410</v>
      </c>
      <c r="Q2398" s="841">
        <v>17610</v>
      </c>
      <c r="R2398" s="841">
        <v>22610</v>
      </c>
      <c r="S2398" s="841"/>
      <c r="T2398" s="841"/>
      <c r="U2398" s="841"/>
      <c r="V2398" s="841" t="s">
        <v>1003</v>
      </c>
      <c r="W2398" s="841">
        <v>2</v>
      </c>
      <c r="X2398" s="841"/>
    </row>
    <row r="2399" spans="1:24" ht="12.75" customHeight="1">
      <c r="A2399" s="841">
        <v>2004</v>
      </c>
      <c r="B2399" s="841">
        <v>2840</v>
      </c>
      <c r="C2399" s="841" t="s">
        <v>726</v>
      </c>
      <c r="D2399" s="841" t="s">
        <v>919</v>
      </c>
      <c r="E2399" s="841">
        <v>48096</v>
      </c>
      <c r="F2399" s="841" t="s">
        <v>102</v>
      </c>
      <c r="G2399" s="841" t="s">
        <v>3827</v>
      </c>
      <c r="H2399" s="832" t="s">
        <v>3828</v>
      </c>
      <c r="I2399" s="841"/>
      <c r="J2399" s="841" t="s">
        <v>730</v>
      </c>
      <c r="K2399" s="841">
        <v>2</v>
      </c>
      <c r="L2399" s="841" t="s">
        <v>1077</v>
      </c>
      <c r="M2399" s="841">
        <v>0</v>
      </c>
      <c r="N2399" s="841" t="s">
        <v>732</v>
      </c>
      <c r="O2399" s="841">
        <v>94980</v>
      </c>
      <c r="P2399" s="841">
        <v>94980</v>
      </c>
      <c r="Q2399" s="841">
        <v>17610</v>
      </c>
      <c r="R2399" s="841">
        <v>22610</v>
      </c>
      <c r="S2399" s="841"/>
      <c r="T2399" s="841"/>
      <c r="U2399" s="841"/>
      <c r="V2399" s="841" t="s">
        <v>1003</v>
      </c>
      <c r="W2399" s="841">
        <v>5</v>
      </c>
      <c r="X2399" s="841"/>
    </row>
    <row r="2400" spans="1:24" ht="12.75" customHeight="1">
      <c r="A2400" s="841">
        <v>2004</v>
      </c>
      <c r="B2400" s="841">
        <v>2840</v>
      </c>
      <c r="C2400" s="841" t="s">
        <v>726</v>
      </c>
      <c r="D2400" s="841" t="s">
        <v>919</v>
      </c>
      <c r="E2400" s="841">
        <v>48101</v>
      </c>
      <c r="F2400" s="841" t="s">
        <v>102</v>
      </c>
      <c r="G2400" s="841" t="s">
        <v>3829</v>
      </c>
      <c r="H2400" s="832" t="s">
        <v>3830</v>
      </c>
      <c r="I2400" s="841"/>
      <c r="J2400" s="841" t="s">
        <v>730</v>
      </c>
      <c r="K2400" s="841">
        <v>5</v>
      </c>
      <c r="L2400" s="841" t="s">
        <v>1077</v>
      </c>
      <c r="M2400" s="841">
        <v>0</v>
      </c>
      <c r="N2400" s="841" t="s">
        <v>732</v>
      </c>
      <c r="O2400" s="841">
        <v>94980</v>
      </c>
      <c r="P2400" s="841">
        <v>94980</v>
      </c>
      <c r="Q2400" s="841">
        <v>17610</v>
      </c>
      <c r="R2400" s="841">
        <v>22610</v>
      </c>
      <c r="S2400" s="841"/>
      <c r="T2400" s="841"/>
      <c r="U2400" s="841"/>
      <c r="V2400" s="841" t="s">
        <v>1003</v>
      </c>
      <c r="W2400" s="841">
        <v>4</v>
      </c>
      <c r="X2400" s="841"/>
    </row>
    <row r="2401" spans="1:24" ht="12.75" customHeight="1">
      <c r="A2401" s="841">
        <v>2004</v>
      </c>
      <c r="B2401" s="841">
        <v>2840</v>
      </c>
      <c r="C2401" s="841" t="s">
        <v>726</v>
      </c>
      <c r="D2401" s="841" t="s">
        <v>919</v>
      </c>
      <c r="E2401" s="841">
        <v>48102</v>
      </c>
      <c r="F2401" s="841" t="s">
        <v>102</v>
      </c>
      <c r="G2401" s="841" t="s">
        <v>3831</v>
      </c>
      <c r="H2401" s="832" t="s">
        <v>3830</v>
      </c>
      <c r="I2401" s="841"/>
      <c r="J2401" s="841" t="s">
        <v>730</v>
      </c>
      <c r="K2401" s="841">
        <v>5</v>
      </c>
      <c r="L2401" s="841" t="s">
        <v>1077</v>
      </c>
      <c r="M2401" s="841">
        <v>0</v>
      </c>
      <c r="N2401" s="841" t="s">
        <v>732</v>
      </c>
      <c r="O2401" s="841">
        <v>94980</v>
      </c>
      <c r="P2401" s="841">
        <v>94980</v>
      </c>
      <c r="Q2401" s="841">
        <v>17610</v>
      </c>
      <c r="R2401" s="841">
        <v>22610</v>
      </c>
      <c r="S2401" s="841"/>
      <c r="T2401" s="841"/>
      <c r="U2401" s="841"/>
      <c r="V2401" s="841" t="s">
        <v>1003</v>
      </c>
      <c r="W2401" s="841">
        <v>4</v>
      </c>
      <c r="X2401" s="841"/>
    </row>
    <row r="2402" spans="1:24" ht="12.75" customHeight="1">
      <c r="A2402" s="841">
        <v>2004</v>
      </c>
      <c r="B2402" s="841">
        <v>2840</v>
      </c>
      <c r="C2402" s="841" t="s">
        <v>726</v>
      </c>
      <c r="D2402" s="841" t="s">
        <v>919</v>
      </c>
      <c r="E2402" s="841">
        <v>48103</v>
      </c>
      <c r="F2402" s="841" t="s">
        <v>102</v>
      </c>
      <c r="G2402" s="841" t="s">
        <v>3832</v>
      </c>
      <c r="H2402" s="832" t="s">
        <v>3833</v>
      </c>
      <c r="I2402" s="841"/>
      <c r="J2402" s="841" t="s">
        <v>730</v>
      </c>
      <c r="K2402" s="841">
        <v>5</v>
      </c>
      <c r="L2402" s="841" t="s">
        <v>1077</v>
      </c>
      <c r="M2402" s="841">
        <v>0</v>
      </c>
      <c r="N2402" s="841" t="s">
        <v>732</v>
      </c>
      <c r="O2402" s="841">
        <v>94980</v>
      </c>
      <c r="P2402" s="841">
        <v>94980</v>
      </c>
      <c r="Q2402" s="841">
        <v>17610</v>
      </c>
      <c r="R2402" s="841">
        <v>22610</v>
      </c>
      <c r="S2402" s="841"/>
      <c r="T2402" s="841"/>
      <c r="U2402" s="841"/>
      <c r="V2402" s="841" t="s">
        <v>1003</v>
      </c>
      <c r="W2402" s="841">
        <v>1</v>
      </c>
      <c r="X2402" s="841"/>
    </row>
    <row r="2403" spans="1:24" ht="12.75" customHeight="1">
      <c r="A2403" s="841">
        <v>1500</v>
      </c>
      <c r="B2403" s="841">
        <v>2823</v>
      </c>
      <c r="C2403" s="841" t="s">
        <v>856</v>
      </c>
      <c r="D2403" s="841" t="s">
        <v>740</v>
      </c>
      <c r="E2403" s="841">
        <v>48106</v>
      </c>
      <c r="F2403" s="841" t="s">
        <v>102</v>
      </c>
      <c r="G2403" s="841" t="s">
        <v>3834</v>
      </c>
      <c r="H2403" s="832" t="s">
        <v>3835</v>
      </c>
      <c r="I2403" s="841"/>
      <c r="J2403" s="841" t="s">
        <v>730</v>
      </c>
      <c r="K2403" s="841">
        <v>1</v>
      </c>
      <c r="L2403" s="841" t="s">
        <v>731</v>
      </c>
      <c r="M2403" s="841">
        <v>43600</v>
      </c>
      <c r="N2403" s="841" t="s">
        <v>747</v>
      </c>
      <c r="O2403" s="841">
        <v>109600</v>
      </c>
      <c r="P2403" s="841">
        <v>66000</v>
      </c>
      <c r="Q2403" s="841">
        <v>17610</v>
      </c>
      <c r="R2403" s="841">
        <v>22610</v>
      </c>
      <c r="S2403" s="841"/>
      <c r="T2403" s="841"/>
      <c r="U2403" s="841"/>
      <c r="V2403" s="841" t="s">
        <v>1003</v>
      </c>
      <c r="W2403" s="841">
        <v>2</v>
      </c>
      <c r="X2403" s="841"/>
    </row>
    <row r="2404" spans="1:24" ht="12.75" customHeight="1">
      <c r="A2404" s="841">
        <v>1500</v>
      </c>
      <c r="B2404" s="841">
        <v>2823</v>
      </c>
      <c r="C2404" s="841" t="s">
        <v>856</v>
      </c>
      <c r="D2404" s="841" t="s">
        <v>740</v>
      </c>
      <c r="E2404" s="841">
        <v>48107</v>
      </c>
      <c r="F2404" s="841" t="s">
        <v>102</v>
      </c>
      <c r="G2404" s="841" t="s">
        <v>3836</v>
      </c>
      <c r="H2404" s="832" t="s">
        <v>3835</v>
      </c>
      <c r="I2404" s="841"/>
      <c r="J2404" s="841" t="s">
        <v>730</v>
      </c>
      <c r="K2404" s="841">
        <v>1</v>
      </c>
      <c r="L2404" s="841" t="s">
        <v>731</v>
      </c>
      <c r="M2404" s="841">
        <v>43600</v>
      </c>
      <c r="N2404" s="841" t="s">
        <v>747</v>
      </c>
      <c r="O2404" s="841">
        <v>109600</v>
      </c>
      <c r="P2404" s="841">
        <v>66000</v>
      </c>
      <c r="Q2404" s="841">
        <v>17610</v>
      </c>
      <c r="R2404" s="841">
        <v>22610</v>
      </c>
      <c r="S2404" s="841"/>
      <c r="T2404" s="841"/>
      <c r="U2404" s="841"/>
      <c r="V2404" s="841" t="s">
        <v>1003</v>
      </c>
      <c r="W2404" s="841">
        <v>2</v>
      </c>
      <c r="X2404" s="841"/>
    </row>
    <row r="2405" spans="1:24" ht="12.75" customHeight="1">
      <c r="A2405" s="841">
        <v>1500</v>
      </c>
      <c r="B2405" s="841">
        <v>2823</v>
      </c>
      <c r="C2405" s="841" t="s">
        <v>856</v>
      </c>
      <c r="D2405" s="841" t="s">
        <v>740</v>
      </c>
      <c r="E2405" s="841">
        <v>48108</v>
      </c>
      <c r="F2405" s="841" t="s">
        <v>102</v>
      </c>
      <c r="G2405" s="841" t="s">
        <v>3837</v>
      </c>
      <c r="H2405" s="832" t="s">
        <v>3835</v>
      </c>
      <c r="I2405" s="841"/>
      <c r="J2405" s="841" t="s">
        <v>730</v>
      </c>
      <c r="K2405" s="841">
        <v>1</v>
      </c>
      <c r="L2405" s="841" t="s">
        <v>731</v>
      </c>
      <c r="M2405" s="841">
        <v>43600</v>
      </c>
      <c r="N2405" s="841" t="s">
        <v>747</v>
      </c>
      <c r="O2405" s="841">
        <v>109600</v>
      </c>
      <c r="P2405" s="841">
        <v>66000</v>
      </c>
      <c r="Q2405" s="841">
        <v>17610</v>
      </c>
      <c r="R2405" s="841">
        <v>22610</v>
      </c>
      <c r="S2405" s="841"/>
      <c r="T2405" s="841"/>
      <c r="U2405" s="841"/>
      <c r="V2405" s="841" t="s">
        <v>1003</v>
      </c>
      <c r="W2405" s="841">
        <v>2</v>
      </c>
      <c r="X2405" s="841"/>
    </row>
    <row r="2406" spans="1:24" ht="12.75" customHeight="1">
      <c r="A2406" s="841">
        <v>1235</v>
      </c>
      <c r="B2406" s="841">
        <v>2815</v>
      </c>
      <c r="C2406" s="841" t="s">
        <v>815</v>
      </c>
      <c r="D2406" s="841" t="s">
        <v>740</v>
      </c>
      <c r="E2406" s="841">
        <v>48110</v>
      </c>
      <c r="F2406" s="841" t="s">
        <v>102</v>
      </c>
      <c r="G2406" s="841" t="s">
        <v>3838</v>
      </c>
      <c r="H2406" s="832" t="s">
        <v>3826</v>
      </c>
      <c r="I2406" s="841"/>
      <c r="J2406" s="841" t="s">
        <v>730</v>
      </c>
      <c r="K2406" s="841">
        <v>4</v>
      </c>
      <c r="L2406" s="841" t="s">
        <v>731</v>
      </c>
      <c r="M2406" s="841">
        <v>43600</v>
      </c>
      <c r="N2406" s="841" t="s">
        <v>817</v>
      </c>
      <c r="O2406" s="841">
        <v>164010</v>
      </c>
      <c r="P2406" s="841">
        <v>120410</v>
      </c>
      <c r="Q2406" s="841">
        <v>21500</v>
      </c>
      <c r="R2406" s="841">
        <v>37020</v>
      </c>
      <c r="S2406" s="841"/>
      <c r="T2406" s="841"/>
      <c r="U2406" s="841"/>
      <c r="V2406" s="841" t="s">
        <v>1003</v>
      </c>
      <c r="W2406" s="841">
        <v>2</v>
      </c>
      <c r="X2406" s="841"/>
    </row>
    <row r="2407" spans="1:24" ht="12.75" customHeight="1">
      <c r="A2407" s="841">
        <v>1235</v>
      </c>
      <c r="B2407" s="841">
        <v>2815</v>
      </c>
      <c r="C2407" s="841" t="s">
        <v>815</v>
      </c>
      <c r="D2407" s="841" t="s">
        <v>740</v>
      </c>
      <c r="E2407" s="841">
        <v>48111</v>
      </c>
      <c r="F2407" s="841" t="s">
        <v>102</v>
      </c>
      <c r="G2407" s="841" t="s">
        <v>3839</v>
      </c>
      <c r="H2407" s="832" t="s">
        <v>3826</v>
      </c>
      <c r="I2407" s="841"/>
      <c r="J2407" s="841" t="s">
        <v>730</v>
      </c>
      <c r="K2407" s="841">
        <v>4</v>
      </c>
      <c r="L2407" s="841" t="s">
        <v>731</v>
      </c>
      <c r="M2407" s="841">
        <v>43600</v>
      </c>
      <c r="N2407" s="841" t="s">
        <v>817</v>
      </c>
      <c r="O2407" s="841">
        <v>164010</v>
      </c>
      <c r="P2407" s="841">
        <v>120410</v>
      </c>
      <c r="Q2407" s="841">
        <v>21500</v>
      </c>
      <c r="R2407" s="841">
        <v>37020</v>
      </c>
      <c r="S2407" s="841"/>
      <c r="T2407" s="841"/>
      <c r="U2407" s="841"/>
      <c r="V2407" s="841" t="s">
        <v>1003</v>
      </c>
      <c r="W2407" s="841">
        <v>2</v>
      </c>
      <c r="X2407" s="841"/>
    </row>
    <row r="2408" spans="1:24" ht="12.75" customHeight="1">
      <c r="A2408" s="841">
        <v>1235</v>
      </c>
      <c r="B2408" s="841">
        <v>2815</v>
      </c>
      <c r="C2408" s="841" t="s">
        <v>815</v>
      </c>
      <c r="D2408" s="841" t="s">
        <v>740</v>
      </c>
      <c r="E2408" s="841">
        <v>48112</v>
      </c>
      <c r="F2408" s="841" t="s">
        <v>102</v>
      </c>
      <c r="G2408" s="841" t="s">
        <v>3840</v>
      </c>
      <c r="H2408" s="832" t="s">
        <v>3826</v>
      </c>
      <c r="I2408" s="841"/>
      <c r="J2408" s="841" t="s">
        <v>730</v>
      </c>
      <c r="K2408" s="841">
        <v>2</v>
      </c>
      <c r="L2408" s="841" t="s">
        <v>731</v>
      </c>
      <c r="M2408" s="841">
        <v>43600</v>
      </c>
      <c r="N2408" s="841" t="s">
        <v>817</v>
      </c>
      <c r="O2408" s="841">
        <v>164010</v>
      </c>
      <c r="P2408" s="841">
        <v>120410</v>
      </c>
      <c r="Q2408" s="841">
        <v>21500</v>
      </c>
      <c r="R2408" s="841">
        <v>37020</v>
      </c>
      <c r="S2408" s="841"/>
      <c r="T2408" s="841"/>
      <c r="U2408" s="841"/>
      <c r="V2408" s="841" t="s">
        <v>1003</v>
      </c>
      <c r="W2408" s="841">
        <v>2</v>
      </c>
      <c r="X2408" s="841"/>
    </row>
    <row r="2409" spans="1:24" ht="12.75" customHeight="1">
      <c r="A2409" s="841">
        <v>1235</v>
      </c>
      <c r="B2409" s="841">
        <v>2805</v>
      </c>
      <c r="C2409" s="841" t="s">
        <v>1635</v>
      </c>
      <c r="D2409" s="841" t="s">
        <v>740</v>
      </c>
      <c r="E2409" s="841">
        <v>48113</v>
      </c>
      <c r="F2409" s="841" t="s">
        <v>102</v>
      </c>
      <c r="G2409" s="841" t="s">
        <v>3841</v>
      </c>
      <c r="H2409" s="832" t="s">
        <v>3826</v>
      </c>
      <c r="I2409" s="841"/>
      <c r="J2409" s="841" t="s">
        <v>730</v>
      </c>
      <c r="K2409" s="841">
        <v>1</v>
      </c>
      <c r="L2409" s="841" t="s">
        <v>731</v>
      </c>
      <c r="M2409" s="841">
        <v>43600</v>
      </c>
      <c r="N2409" s="841" t="s">
        <v>843</v>
      </c>
      <c r="O2409" s="841">
        <v>149210</v>
      </c>
      <c r="P2409" s="841">
        <v>105610</v>
      </c>
      <c r="Q2409" s="841">
        <v>21500</v>
      </c>
      <c r="R2409" s="841">
        <v>37020</v>
      </c>
      <c r="S2409" s="841"/>
      <c r="T2409" s="841"/>
      <c r="U2409" s="841"/>
      <c r="V2409" s="841" t="s">
        <v>1003</v>
      </c>
      <c r="W2409" s="841">
        <v>2</v>
      </c>
      <c r="X2409" s="841"/>
    </row>
    <row r="2410" spans="1:24" ht="12.75" customHeight="1">
      <c r="A2410" s="841">
        <v>1235</v>
      </c>
      <c r="B2410" s="841">
        <v>2805</v>
      </c>
      <c r="C2410" s="841" t="s">
        <v>1635</v>
      </c>
      <c r="D2410" s="841" t="s">
        <v>740</v>
      </c>
      <c r="E2410" s="841">
        <v>48114</v>
      </c>
      <c r="F2410" s="841" t="s">
        <v>102</v>
      </c>
      <c r="G2410" s="841" t="s">
        <v>3842</v>
      </c>
      <c r="H2410" s="832" t="s">
        <v>3826</v>
      </c>
      <c r="I2410" s="841"/>
      <c r="J2410" s="841" t="s">
        <v>730</v>
      </c>
      <c r="K2410" s="841">
        <v>3</v>
      </c>
      <c r="L2410" s="841" t="s">
        <v>731</v>
      </c>
      <c r="M2410" s="841">
        <v>43600</v>
      </c>
      <c r="N2410" s="841" t="s">
        <v>843</v>
      </c>
      <c r="O2410" s="841">
        <v>149210</v>
      </c>
      <c r="P2410" s="841">
        <v>105610</v>
      </c>
      <c r="Q2410" s="841">
        <v>21500</v>
      </c>
      <c r="R2410" s="841">
        <v>37020</v>
      </c>
      <c r="S2410" s="841"/>
      <c r="T2410" s="841"/>
      <c r="U2410" s="841"/>
      <c r="V2410" s="841" t="s">
        <v>1003</v>
      </c>
      <c r="W2410" s="841">
        <v>2</v>
      </c>
      <c r="X2410" s="841"/>
    </row>
    <row r="2411" spans="1:24" ht="12.75" customHeight="1">
      <c r="A2411" s="841">
        <v>1235</v>
      </c>
      <c r="B2411" s="841">
        <v>2805</v>
      </c>
      <c r="C2411" s="841" t="s">
        <v>1635</v>
      </c>
      <c r="D2411" s="841" t="s">
        <v>740</v>
      </c>
      <c r="E2411" s="841">
        <v>48115</v>
      </c>
      <c r="F2411" s="841" t="s">
        <v>102</v>
      </c>
      <c r="G2411" s="841" t="s">
        <v>3843</v>
      </c>
      <c r="H2411" s="832" t="s">
        <v>3826</v>
      </c>
      <c r="I2411" s="841"/>
      <c r="J2411" s="841" t="s">
        <v>730</v>
      </c>
      <c r="K2411" s="841">
        <v>3</v>
      </c>
      <c r="L2411" s="841" t="s">
        <v>731</v>
      </c>
      <c r="M2411" s="841">
        <v>43600</v>
      </c>
      <c r="N2411" s="841" t="s">
        <v>843</v>
      </c>
      <c r="O2411" s="841">
        <v>149210</v>
      </c>
      <c r="P2411" s="841">
        <v>105610</v>
      </c>
      <c r="Q2411" s="841">
        <v>21500</v>
      </c>
      <c r="R2411" s="841">
        <v>37020</v>
      </c>
      <c r="S2411" s="841"/>
      <c r="T2411" s="841"/>
      <c r="U2411" s="841"/>
      <c r="V2411" s="841" t="s">
        <v>1003</v>
      </c>
      <c r="W2411" s="841">
        <v>2</v>
      </c>
      <c r="X2411" s="841"/>
    </row>
    <row r="2412" spans="1:24" ht="12.75" customHeight="1">
      <c r="A2412" s="841">
        <v>2004</v>
      </c>
      <c r="B2412" s="841">
        <v>2840</v>
      </c>
      <c r="C2412" s="841" t="s">
        <v>726</v>
      </c>
      <c r="D2412" s="841" t="s">
        <v>919</v>
      </c>
      <c r="E2412" s="841">
        <v>48116</v>
      </c>
      <c r="F2412" s="841" t="s">
        <v>102</v>
      </c>
      <c r="G2412" s="841" t="s">
        <v>3844</v>
      </c>
      <c r="H2412" s="832" t="s">
        <v>3845</v>
      </c>
      <c r="I2412" s="841"/>
      <c r="J2412" s="841" t="s">
        <v>730</v>
      </c>
      <c r="K2412" s="841">
        <v>15</v>
      </c>
      <c r="L2412" s="841" t="s">
        <v>1077</v>
      </c>
      <c r="M2412" s="841">
        <v>0</v>
      </c>
      <c r="N2412" s="841" t="s">
        <v>732</v>
      </c>
      <c r="O2412" s="841">
        <v>94980</v>
      </c>
      <c r="P2412" s="841">
        <v>94980</v>
      </c>
      <c r="Q2412" s="841">
        <v>17610</v>
      </c>
      <c r="R2412" s="841">
        <v>22610</v>
      </c>
      <c r="S2412" s="841"/>
      <c r="T2412" s="841"/>
      <c r="U2412" s="841"/>
      <c r="V2412" s="841" t="s">
        <v>1003</v>
      </c>
      <c r="W2412" s="841">
        <v>1</v>
      </c>
      <c r="X2412" s="841"/>
    </row>
    <row r="2413" spans="1:24" ht="12.75" customHeight="1">
      <c r="A2413" s="841">
        <v>1220</v>
      </c>
      <c r="B2413" s="841">
        <v>2807</v>
      </c>
      <c r="C2413" s="841" t="s">
        <v>739</v>
      </c>
      <c r="D2413" s="841" t="s">
        <v>740</v>
      </c>
      <c r="E2413" s="841">
        <v>48117</v>
      </c>
      <c r="F2413" s="841" t="s">
        <v>102</v>
      </c>
      <c r="G2413" s="841" t="s">
        <v>3846</v>
      </c>
      <c r="H2413" s="832" t="s">
        <v>3847</v>
      </c>
      <c r="I2413" s="841"/>
      <c r="J2413" s="841" t="s">
        <v>730</v>
      </c>
      <c r="K2413" s="841">
        <v>5</v>
      </c>
      <c r="L2413" s="841" t="s">
        <v>731</v>
      </c>
      <c r="M2413" s="841">
        <v>43600</v>
      </c>
      <c r="N2413" s="841" t="s">
        <v>742</v>
      </c>
      <c r="O2413" s="841">
        <v>122380</v>
      </c>
      <c r="P2413" s="841">
        <v>78780</v>
      </c>
      <c r="Q2413" s="841">
        <v>17610</v>
      </c>
      <c r="R2413" s="841">
        <v>22610</v>
      </c>
      <c r="S2413" s="841"/>
      <c r="T2413" s="841"/>
      <c r="U2413" s="841"/>
      <c r="V2413" s="841" t="s">
        <v>1003</v>
      </c>
      <c r="W2413" s="841">
        <v>1</v>
      </c>
      <c r="X2413" s="841"/>
    </row>
    <row r="2414" spans="1:24" ht="12.75" customHeight="1">
      <c r="A2414" s="841">
        <v>1220</v>
      </c>
      <c r="B2414" s="841">
        <v>2807</v>
      </c>
      <c r="C2414" s="841" t="s">
        <v>739</v>
      </c>
      <c r="D2414" s="841" t="s">
        <v>740</v>
      </c>
      <c r="E2414" s="841">
        <v>48118</v>
      </c>
      <c r="F2414" s="841" t="s">
        <v>102</v>
      </c>
      <c r="G2414" s="841" t="s">
        <v>3848</v>
      </c>
      <c r="H2414" s="832" t="s">
        <v>3847</v>
      </c>
      <c r="I2414" s="841"/>
      <c r="J2414" s="841" t="s">
        <v>730</v>
      </c>
      <c r="K2414" s="841">
        <v>3</v>
      </c>
      <c r="L2414" s="841" t="s">
        <v>731</v>
      </c>
      <c r="M2414" s="841">
        <v>43600</v>
      </c>
      <c r="N2414" s="841" t="s">
        <v>742</v>
      </c>
      <c r="O2414" s="841">
        <v>122380</v>
      </c>
      <c r="P2414" s="841">
        <v>78780</v>
      </c>
      <c r="Q2414" s="841">
        <v>17610</v>
      </c>
      <c r="R2414" s="841">
        <v>22610</v>
      </c>
      <c r="S2414" s="841"/>
      <c r="T2414" s="841"/>
      <c r="U2414" s="841"/>
      <c r="V2414" s="841" t="s">
        <v>1003</v>
      </c>
      <c r="W2414" s="841">
        <v>1</v>
      </c>
      <c r="X2414" s="841"/>
    </row>
    <row r="2415" spans="1:24" ht="12.75" customHeight="1">
      <c r="A2415" s="841">
        <v>1220</v>
      </c>
      <c r="B2415" s="841">
        <v>2807</v>
      </c>
      <c r="C2415" s="841" t="s">
        <v>739</v>
      </c>
      <c r="D2415" s="841" t="s">
        <v>740</v>
      </c>
      <c r="E2415" s="841">
        <v>48119</v>
      </c>
      <c r="F2415" s="841" t="s">
        <v>102</v>
      </c>
      <c r="G2415" s="841" t="s">
        <v>3849</v>
      </c>
      <c r="H2415" s="832" t="s">
        <v>3847</v>
      </c>
      <c r="I2415" s="841"/>
      <c r="J2415" s="841" t="s">
        <v>730</v>
      </c>
      <c r="K2415" s="841">
        <v>3</v>
      </c>
      <c r="L2415" s="841" t="s">
        <v>731</v>
      </c>
      <c r="M2415" s="841">
        <v>43600</v>
      </c>
      <c r="N2415" s="841" t="s">
        <v>742</v>
      </c>
      <c r="O2415" s="841">
        <v>122380</v>
      </c>
      <c r="P2415" s="841">
        <v>78780</v>
      </c>
      <c r="Q2415" s="841">
        <v>17610</v>
      </c>
      <c r="R2415" s="841">
        <v>22610</v>
      </c>
      <c r="S2415" s="841"/>
      <c r="T2415" s="841"/>
      <c r="U2415" s="841"/>
      <c r="V2415" s="841" t="s">
        <v>1003</v>
      </c>
      <c r="W2415" s="841">
        <v>1</v>
      </c>
      <c r="X2415" s="841"/>
    </row>
    <row r="2416" spans="1:24" ht="12.75" customHeight="1">
      <c r="A2416" s="841">
        <v>1220</v>
      </c>
      <c r="B2416" s="841">
        <v>2807</v>
      </c>
      <c r="C2416" s="841" t="s">
        <v>739</v>
      </c>
      <c r="D2416" s="841" t="s">
        <v>740</v>
      </c>
      <c r="E2416" s="841">
        <v>48120</v>
      </c>
      <c r="F2416" s="841" t="s">
        <v>102</v>
      </c>
      <c r="G2416" s="841" t="s">
        <v>3850</v>
      </c>
      <c r="H2416" s="832" t="s">
        <v>3847</v>
      </c>
      <c r="I2416" s="841"/>
      <c r="J2416" s="841" t="s">
        <v>730</v>
      </c>
      <c r="K2416" s="841">
        <v>5</v>
      </c>
      <c r="L2416" s="841" t="s">
        <v>731</v>
      </c>
      <c r="M2416" s="841">
        <v>43600</v>
      </c>
      <c r="N2416" s="841" t="s">
        <v>742</v>
      </c>
      <c r="O2416" s="841">
        <v>122380</v>
      </c>
      <c r="P2416" s="841">
        <v>78780</v>
      </c>
      <c r="Q2416" s="841">
        <v>17610</v>
      </c>
      <c r="R2416" s="841">
        <v>22610</v>
      </c>
      <c r="S2416" s="841"/>
      <c r="T2416" s="841"/>
      <c r="U2416" s="841"/>
      <c r="V2416" s="841" t="s">
        <v>1003</v>
      </c>
      <c r="W2416" s="841">
        <v>1</v>
      </c>
      <c r="X2416" s="841"/>
    </row>
    <row r="2417" spans="1:24" ht="12.75" customHeight="1">
      <c r="A2417" s="841">
        <v>1110</v>
      </c>
      <c r="B2417" s="841">
        <v>2815</v>
      </c>
      <c r="C2417" s="841" t="s">
        <v>815</v>
      </c>
      <c r="D2417" s="841" t="s">
        <v>740</v>
      </c>
      <c r="E2417" s="841">
        <v>48129</v>
      </c>
      <c r="F2417" s="841" t="s">
        <v>102</v>
      </c>
      <c r="G2417" s="841" t="s">
        <v>3851</v>
      </c>
      <c r="H2417" s="832" t="s">
        <v>3852</v>
      </c>
      <c r="I2417" s="841"/>
      <c r="J2417" s="841" t="s">
        <v>730</v>
      </c>
      <c r="K2417" s="841">
        <v>5</v>
      </c>
      <c r="L2417" s="841" t="s">
        <v>731</v>
      </c>
      <c r="M2417" s="841">
        <v>43600</v>
      </c>
      <c r="N2417" s="841" t="s">
        <v>817</v>
      </c>
      <c r="O2417" s="841">
        <v>164010</v>
      </c>
      <c r="P2417" s="841">
        <v>120410</v>
      </c>
      <c r="Q2417" s="841">
        <v>17610</v>
      </c>
      <c r="R2417" s="841">
        <v>22610</v>
      </c>
      <c r="S2417" s="841"/>
      <c r="T2417" s="841"/>
      <c r="U2417" s="841"/>
      <c r="V2417" s="841" t="s">
        <v>1003</v>
      </c>
      <c r="W2417" s="841">
        <v>3</v>
      </c>
      <c r="X2417" s="841"/>
    </row>
    <row r="2418" spans="1:24" ht="12.75" customHeight="1">
      <c r="A2418" s="841">
        <v>1630</v>
      </c>
      <c r="B2418" s="841">
        <v>2808</v>
      </c>
      <c r="C2418" s="841" t="s">
        <v>846</v>
      </c>
      <c r="D2418" s="841" t="s">
        <v>767</v>
      </c>
      <c r="E2418" s="841">
        <v>48133</v>
      </c>
      <c r="F2418" s="841" t="s">
        <v>102</v>
      </c>
      <c r="G2418" s="841" t="s">
        <v>3853</v>
      </c>
      <c r="H2418" s="832" t="s">
        <v>3854</v>
      </c>
      <c r="I2418" s="841"/>
      <c r="J2418" s="841" t="s">
        <v>730</v>
      </c>
      <c r="K2418" s="841">
        <v>3</v>
      </c>
      <c r="L2418" s="841" t="s">
        <v>731</v>
      </c>
      <c r="M2418" s="841">
        <v>43600</v>
      </c>
      <c r="N2418" s="841" t="s">
        <v>742</v>
      </c>
      <c r="O2418" s="841">
        <v>122380</v>
      </c>
      <c r="P2418" s="841">
        <v>78780</v>
      </c>
      <c r="Q2418" s="841">
        <v>25070</v>
      </c>
      <c r="R2418" s="841">
        <v>32260</v>
      </c>
      <c r="S2418" s="841"/>
      <c r="T2418" s="841"/>
      <c r="U2418" s="841"/>
      <c r="V2418" s="841" t="s">
        <v>1003</v>
      </c>
      <c r="W2418" s="841">
        <v>1</v>
      </c>
      <c r="X2418" s="841"/>
    </row>
    <row r="2419" spans="1:24" ht="12.75" customHeight="1">
      <c r="A2419" s="841">
        <v>1630</v>
      </c>
      <c r="B2419" s="841">
        <v>2808</v>
      </c>
      <c r="C2419" s="841" t="s">
        <v>846</v>
      </c>
      <c r="D2419" s="841" t="s">
        <v>767</v>
      </c>
      <c r="E2419" s="841">
        <v>48133</v>
      </c>
      <c r="F2419" s="841" t="s">
        <v>1062</v>
      </c>
      <c r="G2419" s="841" t="s">
        <v>5921</v>
      </c>
      <c r="H2419" s="841" t="s">
        <v>5922</v>
      </c>
      <c r="I2419" s="841"/>
      <c r="J2419" s="841" t="s">
        <v>730</v>
      </c>
      <c r="K2419" s="841">
        <v>1</v>
      </c>
      <c r="L2419" s="841" t="s">
        <v>731</v>
      </c>
      <c r="M2419" s="841">
        <v>43600</v>
      </c>
      <c r="N2419" s="841" t="s">
        <v>742</v>
      </c>
      <c r="O2419" s="841">
        <v>122380</v>
      </c>
      <c r="P2419" s="841">
        <v>78780</v>
      </c>
      <c r="Q2419" s="841">
        <v>25070</v>
      </c>
      <c r="R2419" s="841">
        <v>32260</v>
      </c>
      <c r="S2419" s="841"/>
      <c r="T2419" s="841"/>
      <c r="U2419" s="841"/>
      <c r="V2419" s="841" t="s">
        <v>1064</v>
      </c>
      <c r="W2419" s="841">
        <v>1</v>
      </c>
      <c r="X2419" s="841"/>
    </row>
    <row r="2420" spans="1:24" ht="12.75" customHeight="1">
      <c r="A2420" s="841">
        <v>1630</v>
      </c>
      <c r="B2420" s="841">
        <v>2808</v>
      </c>
      <c r="C2420" s="841" t="s">
        <v>846</v>
      </c>
      <c r="D2420" s="841" t="s">
        <v>767</v>
      </c>
      <c r="E2420" s="841">
        <v>48136</v>
      </c>
      <c r="F2420" s="841" t="s">
        <v>102</v>
      </c>
      <c r="G2420" s="841" t="s">
        <v>3855</v>
      </c>
      <c r="H2420" s="832" t="s">
        <v>3856</v>
      </c>
      <c r="I2420" s="841"/>
      <c r="J2420" s="841" t="s">
        <v>730</v>
      </c>
      <c r="K2420" s="841">
        <v>3</v>
      </c>
      <c r="L2420" s="841" t="s">
        <v>731</v>
      </c>
      <c r="M2420" s="841">
        <v>43600</v>
      </c>
      <c r="N2420" s="841" t="s">
        <v>742</v>
      </c>
      <c r="O2420" s="841">
        <v>122380</v>
      </c>
      <c r="P2420" s="841">
        <v>78780</v>
      </c>
      <c r="Q2420" s="841">
        <v>25070</v>
      </c>
      <c r="R2420" s="841">
        <v>32260</v>
      </c>
      <c r="S2420" s="841"/>
      <c r="T2420" s="841"/>
      <c r="U2420" s="841"/>
      <c r="V2420" s="841" t="s">
        <v>1003</v>
      </c>
      <c r="W2420" s="841">
        <v>1</v>
      </c>
      <c r="X2420" s="841"/>
    </row>
    <row r="2421" spans="1:24" ht="12.75" customHeight="1">
      <c r="A2421" s="841">
        <v>1325</v>
      </c>
      <c r="B2421" s="841">
        <v>2830</v>
      </c>
      <c r="C2421" s="841" t="s">
        <v>1027</v>
      </c>
      <c r="D2421" s="841" t="s">
        <v>775</v>
      </c>
      <c r="E2421" s="841">
        <v>48139</v>
      </c>
      <c r="F2421" s="841" t="s">
        <v>102</v>
      </c>
      <c r="G2421" s="841" t="s">
        <v>3857</v>
      </c>
      <c r="H2421" s="832" t="s">
        <v>3858</v>
      </c>
      <c r="I2421" s="841"/>
      <c r="J2421" s="841" t="s">
        <v>730</v>
      </c>
      <c r="K2421" s="841">
        <v>2</v>
      </c>
      <c r="L2421" s="841" t="s">
        <v>731</v>
      </c>
      <c r="M2421" s="841">
        <v>43600</v>
      </c>
      <c r="N2421" s="841" t="s">
        <v>1029</v>
      </c>
      <c r="O2421" s="841">
        <v>135650</v>
      </c>
      <c r="P2421" s="841">
        <v>92050</v>
      </c>
      <c r="Q2421" s="841">
        <v>17610</v>
      </c>
      <c r="R2421" s="841">
        <v>22610</v>
      </c>
      <c r="S2421" s="841"/>
      <c r="T2421" s="841"/>
      <c r="U2421" s="841"/>
      <c r="V2421" s="841" t="s">
        <v>1003</v>
      </c>
      <c r="W2421" s="841">
        <v>4</v>
      </c>
      <c r="X2421" s="841"/>
    </row>
    <row r="2422" spans="1:24" ht="12.75" customHeight="1">
      <c r="A2422" s="841">
        <v>1605</v>
      </c>
      <c r="B2422" s="841">
        <v>2813</v>
      </c>
      <c r="C2422" s="841" t="s">
        <v>766</v>
      </c>
      <c r="D2422" s="841" t="s">
        <v>767</v>
      </c>
      <c r="E2422" s="841">
        <v>48142</v>
      </c>
      <c r="F2422" s="841" t="s">
        <v>102</v>
      </c>
      <c r="G2422" s="841" t="s">
        <v>3859</v>
      </c>
      <c r="H2422" s="832" t="s">
        <v>3760</v>
      </c>
      <c r="I2422" s="841"/>
      <c r="J2422" s="841" t="s">
        <v>730</v>
      </c>
      <c r="K2422" s="841">
        <v>1</v>
      </c>
      <c r="L2422" s="841" t="s">
        <v>731</v>
      </c>
      <c r="M2422" s="841">
        <v>43600</v>
      </c>
      <c r="N2422" s="841" t="s">
        <v>769</v>
      </c>
      <c r="O2422" s="841">
        <v>101540</v>
      </c>
      <c r="P2422" s="841">
        <v>57940</v>
      </c>
      <c r="Q2422" s="841">
        <v>17610</v>
      </c>
      <c r="R2422" s="841">
        <v>17000</v>
      </c>
      <c r="S2422" s="841"/>
      <c r="T2422" s="841"/>
      <c r="U2422" s="841"/>
      <c r="V2422" s="841" t="s">
        <v>1003</v>
      </c>
      <c r="W2422" s="841">
        <v>3</v>
      </c>
      <c r="X2422" s="841"/>
    </row>
    <row r="2423" spans="1:24" ht="12.75" customHeight="1">
      <c r="A2423" s="841">
        <v>1205</v>
      </c>
      <c r="B2423" s="841">
        <v>2807</v>
      </c>
      <c r="C2423" s="841" t="s">
        <v>739</v>
      </c>
      <c r="D2423" s="841" t="s">
        <v>740</v>
      </c>
      <c r="E2423" s="841">
        <v>48144</v>
      </c>
      <c r="F2423" s="841" t="s">
        <v>102</v>
      </c>
      <c r="G2423" s="841" t="s">
        <v>3860</v>
      </c>
      <c r="H2423" s="832" t="s">
        <v>3826</v>
      </c>
      <c r="I2423" s="841"/>
      <c r="J2423" s="841" t="s">
        <v>730</v>
      </c>
      <c r="K2423" s="841">
        <v>5</v>
      </c>
      <c r="L2423" s="841" t="s">
        <v>731</v>
      </c>
      <c r="M2423" s="841">
        <v>43600</v>
      </c>
      <c r="N2423" s="841" t="s">
        <v>742</v>
      </c>
      <c r="O2423" s="841">
        <v>122380</v>
      </c>
      <c r="P2423" s="841">
        <v>78780</v>
      </c>
      <c r="Q2423" s="841">
        <v>17610</v>
      </c>
      <c r="R2423" s="841">
        <v>22610</v>
      </c>
      <c r="S2423" s="841"/>
      <c r="T2423" s="841"/>
      <c r="U2423" s="841"/>
      <c r="V2423" s="841" t="s">
        <v>1003</v>
      </c>
      <c r="W2423" s="841">
        <v>1</v>
      </c>
      <c r="X2423" s="841"/>
    </row>
    <row r="2424" spans="1:24" ht="12.75" customHeight="1">
      <c r="A2424" s="841">
        <v>1555</v>
      </c>
      <c r="B2424" s="841">
        <v>2814</v>
      </c>
      <c r="C2424" s="841" t="s">
        <v>1411</v>
      </c>
      <c r="D2424" s="841" t="s">
        <v>1112</v>
      </c>
      <c r="E2424" s="841">
        <v>48147</v>
      </c>
      <c r="F2424" s="841" t="s">
        <v>102</v>
      </c>
      <c r="G2424" s="841" t="s">
        <v>3861</v>
      </c>
      <c r="H2424" s="832" t="s">
        <v>3862</v>
      </c>
      <c r="I2424" s="841"/>
      <c r="J2424" s="841" t="s">
        <v>730</v>
      </c>
      <c r="K2424" s="841">
        <v>2</v>
      </c>
      <c r="L2424" s="841" t="s">
        <v>731</v>
      </c>
      <c r="M2424" s="841">
        <v>43600</v>
      </c>
      <c r="N2424" s="841" t="s">
        <v>908</v>
      </c>
      <c r="O2424" s="841">
        <v>176040</v>
      </c>
      <c r="P2424" s="841">
        <v>132440</v>
      </c>
      <c r="Q2424" s="841">
        <v>17610</v>
      </c>
      <c r="R2424" s="841">
        <v>22610</v>
      </c>
      <c r="S2424" s="841"/>
      <c r="T2424" s="841"/>
      <c r="U2424" s="841"/>
      <c r="V2424" s="841" t="s">
        <v>1003</v>
      </c>
      <c r="W2424" s="841">
        <v>1</v>
      </c>
      <c r="X2424" s="841"/>
    </row>
    <row r="2425" spans="1:24" ht="12.75" customHeight="1">
      <c r="A2425" s="841">
        <v>1430</v>
      </c>
      <c r="B2425" s="841">
        <v>2840</v>
      </c>
      <c r="C2425" s="841" t="s">
        <v>726</v>
      </c>
      <c r="D2425" s="841" t="s">
        <v>1732</v>
      </c>
      <c r="E2425" s="841">
        <v>48166</v>
      </c>
      <c r="F2425" s="841" t="s">
        <v>102</v>
      </c>
      <c r="G2425" s="841" t="s">
        <v>3863</v>
      </c>
      <c r="H2425" s="832" t="s">
        <v>3864</v>
      </c>
      <c r="I2425" s="841" t="s">
        <v>1234</v>
      </c>
      <c r="J2425" s="841" t="s">
        <v>730</v>
      </c>
      <c r="K2425" s="841">
        <v>3</v>
      </c>
      <c r="L2425" s="841" t="s">
        <v>731</v>
      </c>
      <c r="M2425" s="841">
        <v>43600</v>
      </c>
      <c r="N2425" s="841" t="s">
        <v>732</v>
      </c>
      <c r="O2425" s="841">
        <v>94980</v>
      </c>
      <c r="P2425" s="841">
        <v>51380</v>
      </c>
      <c r="Q2425" s="841">
        <v>17610</v>
      </c>
      <c r="R2425" s="841">
        <v>22610</v>
      </c>
      <c r="S2425" s="841"/>
      <c r="T2425" s="841"/>
      <c r="U2425" s="841"/>
      <c r="V2425" s="841" t="s">
        <v>1003</v>
      </c>
      <c r="W2425" s="841">
        <v>9</v>
      </c>
      <c r="X2425" s="841"/>
    </row>
    <row r="2426" spans="1:24" ht="12.75" customHeight="1">
      <c r="A2426" s="841">
        <v>1250</v>
      </c>
      <c r="B2426" s="841">
        <v>2824</v>
      </c>
      <c r="C2426" s="841" t="s">
        <v>1097</v>
      </c>
      <c r="D2426" s="841" t="s">
        <v>740</v>
      </c>
      <c r="E2426" s="841">
        <v>48167</v>
      </c>
      <c r="F2426" s="841" t="s">
        <v>102</v>
      </c>
      <c r="G2426" s="841" t="s">
        <v>3865</v>
      </c>
      <c r="H2426" s="832" t="s">
        <v>3866</v>
      </c>
      <c r="I2426" s="841"/>
      <c r="J2426" s="841" t="s">
        <v>730</v>
      </c>
      <c r="K2426" s="841">
        <v>3</v>
      </c>
      <c r="L2426" s="841" t="s">
        <v>731</v>
      </c>
      <c r="M2426" s="841">
        <v>43600</v>
      </c>
      <c r="N2426" s="841" t="s">
        <v>817</v>
      </c>
      <c r="O2426" s="841">
        <v>164010</v>
      </c>
      <c r="P2426" s="841">
        <v>120410</v>
      </c>
      <c r="Q2426" s="841">
        <v>17610</v>
      </c>
      <c r="R2426" s="841">
        <v>22610</v>
      </c>
      <c r="S2426" s="841"/>
      <c r="T2426" s="841"/>
      <c r="U2426" s="841"/>
      <c r="V2426" s="841" t="s">
        <v>1003</v>
      </c>
      <c r="W2426" s="841">
        <v>2</v>
      </c>
      <c r="X2426" s="841"/>
    </row>
    <row r="2427" spans="1:24" ht="12.75" customHeight="1">
      <c r="A2427" s="841">
        <v>1235</v>
      </c>
      <c r="B2427" s="841">
        <v>2815</v>
      </c>
      <c r="C2427" s="841" t="s">
        <v>815</v>
      </c>
      <c r="D2427" s="841" t="s">
        <v>740</v>
      </c>
      <c r="E2427" s="841">
        <v>48168</v>
      </c>
      <c r="F2427" s="841" t="s">
        <v>102</v>
      </c>
      <c r="G2427" s="841" t="s">
        <v>3867</v>
      </c>
      <c r="H2427" s="832" t="s">
        <v>3868</v>
      </c>
      <c r="I2427" s="841"/>
      <c r="J2427" s="841" t="s">
        <v>730</v>
      </c>
      <c r="K2427" s="841">
        <v>2</v>
      </c>
      <c r="L2427" s="841" t="s">
        <v>731</v>
      </c>
      <c r="M2427" s="841">
        <v>43600</v>
      </c>
      <c r="N2427" s="841" t="s">
        <v>817</v>
      </c>
      <c r="O2427" s="841">
        <v>164010</v>
      </c>
      <c r="P2427" s="841">
        <v>120410</v>
      </c>
      <c r="Q2427" s="841">
        <v>21500</v>
      </c>
      <c r="R2427" s="841">
        <v>37020</v>
      </c>
      <c r="S2427" s="841"/>
      <c r="T2427" s="841"/>
      <c r="U2427" s="841"/>
      <c r="V2427" s="841" t="s">
        <v>1003</v>
      </c>
      <c r="W2427" s="841">
        <v>2</v>
      </c>
      <c r="X2427" s="841"/>
    </row>
    <row r="2428" spans="1:24" ht="12.75" customHeight="1">
      <c r="A2428" s="841">
        <v>1235</v>
      </c>
      <c r="B2428" s="841">
        <v>2824</v>
      </c>
      <c r="C2428" s="841" t="s">
        <v>1097</v>
      </c>
      <c r="D2428" s="841" t="s">
        <v>740</v>
      </c>
      <c r="E2428" s="841">
        <v>48169</v>
      </c>
      <c r="F2428" s="841" t="s">
        <v>102</v>
      </c>
      <c r="G2428" s="841" t="s">
        <v>3869</v>
      </c>
      <c r="H2428" s="832" t="s">
        <v>3868</v>
      </c>
      <c r="I2428" s="841"/>
      <c r="J2428" s="841" t="s">
        <v>730</v>
      </c>
      <c r="K2428" s="841">
        <v>3</v>
      </c>
      <c r="L2428" s="841" t="s">
        <v>731</v>
      </c>
      <c r="M2428" s="841">
        <v>43600</v>
      </c>
      <c r="N2428" s="841" t="s">
        <v>817</v>
      </c>
      <c r="O2428" s="841">
        <v>164010</v>
      </c>
      <c r="P2428" s="841">
        <v>120410</v>
      </c>
      <c r="Q2428" s="841">
        <v>21500</v>
      </c>
      <c r="R2428" s="841">
        <v>37020</v>
      </c>
      <c r="S2428" s="841"/>
      <c r="T2428" s="841"/>
      <c r="U2428" s="841"/>
      <c r="V2428" s="841" t="s">
        <v>1003</v>
      </c>
      <c r="W2428" s="841">
        <v>2</v>
      </c>
      <c r="X2428" s="841"/>
    </row>
    <row r="2429" spans="1:24" ht="12.75" customHeight="1">
      <c r="A2429" s="841">
        <v>1630</v>
      </c>
      <c r="B2429" s="841">
        <v>2808</v>
      </c>
      <c r="C2429" s="841" t="s">
        <v>846</v>
      </c>
      <c r="D2429" s="841" t="s">
        <v>767</v>
      </c>
      <c r="E2429" s="841">
        <v>48170</v>
      </c>
      <c r="F2429" s="841" t="s">
        <v>102</v>
      </c>
      <c r="G2429" s="841" t="s">
        <v>3870</v>
      </c>
      <c r="H2429" s="832" t="s">
        <v>3871</v>
      </c>
      <c r="I2429" s="841"/>
      <c r="J2429" s="841" t="s">
        <v>730</v>
      </c>
      <c r="K2429" s="841">
        <v>2</v>
      </c>
      <c r="L2429" s="841" t="s">
        <v>731</v>
      </c>
      <c r="M2429" s="841">
        <v>43600</v>
      </c>
      <c r="N2429" s="841" t="s">
        <v>742</v>
      </c>
      <c r="O2429" s="841">
        <v>122380</v>
      </c>
      <c r="P2429" s="841">
        <v>78780</v>
      </c>
      <c r="Q2429" s="841">
        <v>25070</v>
      </c>
      <c r="R2429" s="841">
        <v>32260</v>
      </c>
      <c r="S2429" s="841"/>
      <c r="T2429" s="841"/>
      <c r="U2429" s="841"/>
      <c r="V2429" s="841" t="s">
        <v>1003</v>
      </c>
      <c r="W2429" s="841">
        <v>7</v>
      </c>
      <c r="X2429" s="841"/>
    </row>
    <row r="2430" spans="1:24" ht="12.75" customHeight="1">
      <c r="A2430" s="841">
        <v>1280</v>
      </c>
      <c r="B2430" s="841">
        <v>2826</v>
      </c>
      <c r="C2430" s="841" t="s">
        <v>824</v>
      </c>
      <c r="D2430" s="841" t="s">
        <v>740</v>
      </c>
      <c r="E2430" s="841">
        <v>48171</v>
      </c>
      <c r="F2430" s="841" t="s">
        <v>102</v>
      </c>
      <c r="G2430" s="841" t="s">
        <v>3872</v>
      </c>
      <c r="H2430" s="832" t="s">
        <v>3873</v>
      </c>
      <c r="I2430" s="841"/>
      <c r="J2430" s="841" t="s">
        <v>730</v>
      </c>
      <c r="K2430" s="841">
        <v>5</v>
      </c>
      <c r="L2430" s="841" t="s">
        <v>731</v>
      </c>
      <c r="M2430" s="841">
        <v>43600</v>
      </c>
      <c r="N2430" s="841" t="s">
        <v>747</v>
      </c>
      <c r="O2430" s="841">
        <v>109600</v>
      </c>
      <c r="P2430" s="841">
        <v>66000</v>
      </c>
      <c r="Q2430" s="841">
        <v>17610</v>
      </c>
      <c r="R2430" s="841">
        <v>22610</v>
      </c>
      <c r="S2430" s="841"/>
      <c r="T2430" s="841"/>
      <c r="U2430" s="841"/>
      <c r="V2430" s="841" t="s">
        <v>1003</v>
      </c>
      <c r="W2430" s="841">
        <v>1</v>
      </c>
      <c r="X2430" s="841"/>
    </row>
    <row r="2431" spans="1:24" ht="12.75" customHeight="1">
      <c r="A2431" s="841">
        <v>1275</v>
      </c>
      <c r="B2431" s="841">
        <v>2823</v>
      </c>
      <c r="C2431" s="841" t="s">
        <v>856</v>
      </c>
      <c r="D2431" s="841" t="s">
        <v>740</v>
      </c>
      <c r="E2431" s="841">
        <v>48172</v>
      </c>
      <c r="F2431" s="841" t="s">
        <v>102</v>
      </c>
      <c r="G2431" s="841" t="s">
        <v>3874</v>
      </c>
      <c r="H2431" s="832" t="s">
        <v>3703</v>
      </c>
      <c r="I2431" s="841"/>
      <c r="J2431" s="841" t="s">
        <v>730</v>
      </c>
      <c r="K2431" s="841">
        <v>15</v>
      </c>
      <c r="L2431" s="841" t="s">
        <v>731</v>
      </c>
      <c r="M2431" s="841">
        <v>43600</v>
      </c>
      <c r="N2431" s="841" t="s">
        <v>747</v>
      </c>
      <c r="O2431" s="841">
        <v>109600</v>
      </c>
      <c r="P2431" s="841">
        <v>66000</v>
      </c>
      <c r="Q2431" s="841">
        <v>17610</v>
      </c>
      <c r="R2431" s="841">
        <v>22610</v>
      </c>
      <c r="S2431" s="841"/>
      <c r="T2431" s="841"/>
      <c r="U2431" s="841"/>
      <c r="V2431" s="841" t="s">
        <v>1003</v>
      </c>
      <c r="W2431" s="841">
        <v>1</v>
      </c>
      <c r="X2431" s="841"/>
    </row>
    <row r="2432" spans="1:24" ht="12.75" customHeight="1">
      <c r="A2432" s="841">
        <v>1275</v>
      </c>
      <c r="B2432" s="841">
        <v>2823</v>
      </c>
      <c r="C2432" s="841" t="s">
        <v>856</v>
      </c>
      <c r="D2432" s="841" t="s">
        <v>740</v>
      </c>
      <c r="E2432" s="841">
        <v>48174</v>
      </c>
      <c r="F2432" s="841" t="s">
        <v>102</v>
      </c>
      <c r="G2432" s="841" t="s">
        <v>3875</v>
      </c>
      <c r="H2432" s="832" t="s">
        <v>3876</v>
      </c>
      <c r="I2432" s="841"/>
      <c r="J2432" s="841" t="s">
        <v>730</v>
      </c>
      <c r="K2432" s="841">
        <v>4</v>
      </c>
      <c r="L2432" s="841" t="s">
        <v>731</v>
      </c>
      <c r="M2432" s="841">
        <v>43600</v>
      </c>
      <c r="N2432" s="841" t="s">
        <v>747</v>
      </c>
      <c r="O2432" s="841">
        <v>109600</v>
      </c>
      <c r="P2432" s="841">
        <v>66000</v>
      </c>
      <c r="Q2432" s="841">
        <v>17610</v>
      </c>
      <c r="R2432" s="841">
        <v>22610</v>
      </c>
      <c r="S2432" s="841"/>
      <c r="T2432" s="841"/>
      <c r="U2432" s="841"/>
      <c r="V2432" s="841" t="s">
        <v>1003</v>
      </c>
      <c r="W2432" s="841">
        <v>1</v>
      </c>
      <c r="X2432" s="841"/>
    </row>
    <row r="2433" spans="1:24" ht="12.75" customHeight="1">
      <c r="A2433" s="841">
        <v>16</v>
      </c>
      <c r="B2433" s="841">
        <v>2808</v>
      </c>
      <c r="C2433" s="841" t="s">
        <v>846</v>
      </c>
      <c r="D2433" s="841" t="s">
        <v>767</v>
      </c>
      <c r="E2433" s="841">
        <v>48175</v>
      </c>
      <c r="F2433" s="841" t="s">
        <v>102</v>
      </c>
      <c r="G2433" s="841" t="s">
        <v>3877</v>
      </c>
      <c r="H2433" s="832" t="s">
        <v>3878</v>
      </c>
      <c r="I2433" s="841"/>
      <c r="J2433" s="841" t="s">
        <v>730</v>
      </c>
      <c r="K2433" s="841">
        <v>1</v>
      </c>
      <c r="L2433" s="841" t="s">
        <v>731</v>
      </c>
      <c r="M2433" s="841">
        <v>43600</v>
      </c>
      <c r="N2433" s="841" t="s">
        <v>742</v>
      </c>
      <c r="O2433" s="841">
        <v>122380</v>
      </c>
      <c r="P2433" s="841">
        <v>78780</v>
      </c>
      <c r="Q2433" s="841">
        <v>17610</v>
      </c>
      <c r="R2433" s="841">
        <v>22610</v>
      </c>
      <c r="S2433" s="841"/>
      <c r="T2433" s="841"/>
      <c r="U2433" s="841"/>
      <c r="V2433" s="841" t="s">
        <v>1003</v>
      </c>
      <c r="W2433" s="841">
        <v>4</v>
      </c>
      <c r="X2433" s="841"/>
    </row>
    <row r="2434" spans="1:24" ht="12.75" customHeight="1">
      <c r="A2434" s="841">
        <v>1500</v>
      </c>
      <c r="B2434" s="841">
        <v>2819</v>
      </c>
      <c r="C2434" s="841" t="s">
        <v>1731</v>
      </c>
      <c r="D2434" s="841" t="s">
        <v>740</v>
      </c>
      <c r="E2434" s="841">
        <v>48176</v>
      </c>
      <c r="F2434" s="841" t="s">
        <v>102</v>
      </c>
      <c r="G2434" s="841" t="s">
        <v>3879</v>
      </c>
      <c r="H2434" s="832" t="s">
        <v>3880</v>
      </c>
      <c r="I2434" s="841"/>
      <c r="J2434" s="841" t="s">
        <v>730</v>
      </c>
      <c r="K2434" s="841">
        <v>5</v>
      </c>
      <c r="L2434" s="841" t="s">
        <v>731</v>
      </c>
      <c r="M2434" s="841">
        <v>43600</v>
      </c>
      <c r="N2434" s="841" t="s">
        <v>742</v>
      </c>
      <c r="O2434" s="841">
        <v>122380</v>
      </c>
      <c r="P2434" s="841">
        <v>78780</v>
      </c>
      <c r="Q2434" s="841">
        <v>17610</v>
      </c>
      <c r="R2434" s="841">
        <v>22610</v>
      </c>
      <c r="S2434" s="841"/>
      <c r="T2434" s="841"/>
      <c r="U2434" s="841"/>
      <c r="V2434" s="841" t="s">
        <v>1003</v>
      </c>
      <c r="W2434" s="841">
        <v>2</v>
      </c>
      <c r="X2434" s="841"/>
    </row>
    <row r="2435" spans="1:24" ht="12.75" customHeight="1">
      <c r="A2435" s="841">
        <v>1110</v>
      </c>
      <c r="B2435" s="841">
        <v>2819</v>
      </c>
      <c r="C2435" s="841" t="s">
        <v>1731</v>
      </c>
      <c r="D2435" s="841" t="s">
        <v>740</v>
      </c>
      <c r="E2435" s="841">
        <v>48177</v>
      </c>
      <c r="F2435" s="841" t="s">
        <v>102</v>
      </c>
      <c r="G2435" s="841" t="s">
        <v>3881</v>
      </c>
      <c r="H2435" s="832" t="s">
        <v>3882</v>
      </c>
      <c r="I2435" s="841"/>
      <c r="J2435" s="841" t="s">
        <v>730</v>
      </c>
      <c r="K2435" s="841">
        <v>4</v>
      </c>
      <c r="L2435" s="841" t="s">
        <v>731</v>
      </c>
      <c r="M2435" s="841">
        <v>43600</v>
      </c>
      <c r="N2435" s="841" t="s">
        <v>742</v>
      </c>
      <c r="O2435" s="841">
        <v>122380</v>
      </c>
      <c r="P2435" s="841">
        <v>78780</v>
      </c>
      <c r="Q2435" s="841">
        <v>17610</v>
      </c>
      <c r="R2435" s="841">
        <v>22610</v>
      </c>
      <c r="S2435" s="841"/>
      <c r="T2435" s="841"/>
      <c r="U2435" s="841"/>
      <c r="V2435" s="841" t="s">
        <v>1003</v>
      </c>
      <c r="W2435" s="841">
        <v>1</v>
      </c>
      <c r="X2435" s="841"/>
    </row>
    <row r="2436" spans="1:24" ht="12.75" customHeight="1">
      <c r="A2436" s="841">
        <v>1335</v>
      </c>
      <c r="B2436" s="841">
        <v>2832</v>
      </c>
      <c r="C2436" s="841" t="s">
        <v>1017</v>
      </c>
      <c r="D2436" s="841" t="s">
        <v>775</v>
      </c>
      <c r="E2436" s="841">
        <v>48185</v>
      </c>
      <c r="F2436" s="841" t="s">
        <v>102</v>
      </c>
      <c r="G2436" s="841" t="s">
        <v>3883</v>
      </c>
      <c r="H2436" s="832" t="s">
        <v>3884</v>
      </c>
      <c r="I2436" s="841"/>
      <c r="J2436" s="841" t="s">
        <v>730</v>
      </c>
      <c r="K2436" s="841">
        <v>1</v>
      </c>
      <c r="L2436" s="841" t="s">
        <v>731</v>
      </c>
      <c r="M2436" s="841">
        <v>43600</v>
      </c>
      <c r="N2436" s="841" t="s">
        <v>769</v>
      </c>
      <c r="O2436" s="841">
        <v>101540</v>
      </c>
      <c r="P2436" s="841">
        <v>57940</v>
      </c>
      <c r="Q2436" s="841">
        <v>17610</v>
      </c>
      <c r="R2436" s="841">
        <v>22610</v>
      </c>
      <c r="S2436" s="841"/>
      <c r="T2436" s="841"/>
      <c r="U2436" s="841"/>
      <c r="V2436" s="841" t="s">
        <v>1003</v>
      </c>
      <c r="W2436" s="841">
        <v>1</v>
      </c>
      <c r="X2436" s="841"/>
    </row>
    <row r="2437" spans="1:24" ht="12.75" customHeight="1">
      <c r="A2437" s="841">
        <v>1260</v>
      </c>
      <c r="B2437" s="841">
        <v>2826</v>
      </c>
      <c r="C2437" s="841" t="s">
        <v>824</v>
      </c>
      <c r="D2437" s="841" t="s">
        <v>740</v>
      </c>
      <c r="E2437" s="841">
        <v>48194</v>
      </c>
      <c r="F2437" s="841" t="s">
        <v>102</v>
      </c>
      <c r="G2437" s="841" t="s">
        <v>3885</v>
      </c>
      <c r="H2437" s="832" t="s">
        <v>3886</v>
      </c>
      <c r="I2437" s="841"/>
      <c r="J2437" s="841" t="s">
        <v>730</v>
      </c>
      <c r="K2437" s="841">
        <v>3</v>
      </c>
      <c r="L2437" s="841" t="s">
        <v>731</v>
      </c>
      <c r="M2437" s="841">
        <v>43600</v>
      </c>
      <c r="N2437" s="841" t="s">
        <v>747</v>
      </c>
      <c r="O2437" s="841">
        <v>109600</v>
      </c>
      <c r="P2437" s="841">
        <v>66000</v>
      </c>
      <c r="Q2437" s="841">
        <v>17610</v>
      </c>
      <c r="R2437" s="841">
        <v>22610</v>
      </c>
      <c r="S2437" s="841"/>
      <c r="T2437" s="841"/>
      <c r="U2437" s="841"/>
      <c r="V2437" s="841" t="s">
        <v>1003</v>
      </c>
      <c r="W2437" s="841">
        <v>2</v>
      </c>
      <c r="X2437" s="841"/>
    </row>
    <row r="2438" spans="1:24" ht="12.75" customHeight="1">
      <c r="A2438" s="841">
        <v>1260</v>
      </c>
      <c r="B2438" s="841">
        <v>2826</v>
      </c>
      <c r="C2438" s="841" t="s">
        <v>824</v>
      </c>
      <c r="D2438" s="841" t="s">
        <v>740</v>
      </c>
      <c r="E2438" s="841">
        <v>48195</v>
      </c>
      <c r="F2438" s="841" t="s">
        <v>102</v>
      </c>
      <c r="G2438" s="841" t="s">
        <v>3887</v>
      </c>
      <c r="H2438" s="832" t="s">
        <v>3886</v>
      </c>
      <c r="I2438" s="841"/>
      <c r="J2438" s="841" t="s">
        <v>730</v>
      </c>
      <c r="K2438" s="841">
        <v>2</v>
      </c>
      <c r="L2438" s="841" t="s">
        <v>731</v>
      </c>
      <c r="M2438" s="841">
        <v>43600</v>
      </c>
      <c r="N2438" s="841" t="s">
        <v>747</v>
      </c>
      <c r="O2438" s="841">
        <v>109600</v>
      </c>
      <c r="P2438" s="841">
        <v>66000</v>
      </c>
      <c r="Q2438" s="841">
        <v>17610</v>
      </c>
      <c r="R2438" s="841">
        <v>22610</v>
      </c>
      <c r="S2438" s="841"/>
      <c r="T2438" s="841"/>
      <c r="U2438" s="841"/>
      <c r="V2438" s="841" t="s">
        <v>1003</v>
      </c>
      <c r="W2438" s="841">
        <v>2</v>
      </c>
      <c r="X2438" s="841"/>
    </row>
    <row r="2439" spans="1:24" ht="12.75" customHeight="1">
      <c r="A2439" s="841">
        <v>1260</v>
      </c>
      <c r="B2439" s="841">
        <v>2826</v>
      </c>
      <c r="C2439" s="841" t="s">
        <v>824</v>
      </c>
      <c r="D2439" s="841" t="s">
        <v>740</v>
      </c>
      <c r="E2439" s="841">
        <v>48196</v>
      </c>
      <c r="F2439" s="841" t="s">
        <v>102</v>
      </c>
      <c r="G2439" s="841" t="s">
        <v>3888</v>
      </c>
      <c r="H2439" s="832" t="s">
        <v>3886</v>
      </c>
      <c r="I2439" s="841"/>
      <c r="J2439" s="841" t="s">
        <v>730</v>
      </c>
      <c r="K2439" s="841">
        <v>1</v>
      </c>
      <c r="L2439" s="841" t="s">
        <v>731</v>
      </c>
      <c r="M2439" s="841">
        <v>43600</v>
      </c>
      <c r="N2439" s="841" t="s">
        <v>747</v>
      </c>
      <c r="O2439" s="841">
        <v>109600</v>
      </c>
      <c r="P2439" s="841">
        <v>66000</v>
      </c>
      <c r="Q2439" s="841">
        <v>17610</v>
      </c>
      <c r="R2439" s="841">
        <v>22610</v>
      </c>
      <c r="S2439" s="841"/>
      <c r="T2439" s="841"/>
      <c r="U2439" s="841"/>
      <c r="V2439" s="841" t="s">
        <v>1003</v>
      </c>
      <c r="W2439" s="841">
        <v>2</v>
      </c>
      <c r="X2439" s="841"/>
    </row>
    <row r="2440" spans="1:24" ht="12.75" customHeight="1">
      <c r="A2440" s="841">
        <v>1255</v>
      </c>
      <c r="B2440" s="841">
        <v>2810</v>
      </c>
      <c r="C2440" s="841" t="s">
        <v>798</v>
      </c>
      <c r="D2440" s="841" t="s">
        <v>1112</v>
      </c>
      <c r="E2440" s="841">
        <v>48198</v>
      </c>
      <c r="F2440" s="841" t="s">
        <v>102</v>
      </c>
      <c r="G2440" s="841" t="s">
        <v>3889</v>
      </c>
      <c r="H2440" s="832" t="s">
        <v>3890</v>
      </c>
      <c r="I2440" s="841"/>
      <c r="J2440" s="841" t="s">
        <v>730</v>
      </c>
      <c r="K2440" s="841">
        <v>10</v>
      </c>
      <c r="L2440" s="841" t="s">
        <v>731</v>
      </c>
      <c r="M2440" s="841">
        <v>43600</v>
      </c>
      <c r="N2440" s="841" t="s">
        <v>742</v>
      </c>
      <c r="O2440" s="841">
        <v>122380</v>
      </c>
      <c r="P2440" s="841">
        <v>78780</v>
      </c>
      <c r="Q2440" s="841">
        <v>17610</v>
      </c>
      <c r="R2440" s="841">
        <v>22610</v>
      </c>
      <c r="S2440" s="841"/>
      <c r="T2440" s="841"/>
      <c r="U2440" s="841"/>
      <c r="V2440" s="841" t="s">
        <v>1003</v>
      </c>
      <c r="W2440" s="841">
        <v>1</v>
      </c>
      <c r="X2440" s="841"/>
    </row>
    <row r="2441" spans="1:24" ht="12.75" customHeight="1">
      <c r="A2441" s="841">
        <v>1034</v>
      </c>
      <c r="B2441" s="841">
        <v>2803</v>
      </c>
      <c r="C2441" s="841" t="s">
        <v>945</v>
      </c>
      <c r="D2441" s="841" t="s">
        <v>946</v>
      </c>
      <c r="E2441" s="841">
        <v>48199</v>
      </c>
      <c r="F2441" s="841" t="s">
        <v>102</v>
      </c>
      <c r="G2441" s="841" t="s">
        <v>3891</v>
      </c>
      <c r="H2441" s="832" t="s">
        <v>3892</v>
      </c>
      <c r="I2441" s="841"/>
      <c r="J2441" s="841" t="s">
        <v>730</v>
      </c>
      <c r="K2441" s="841">
        <v>2</v>
      </c>
      <c r="L2441" s="841" t="s">
        <v>731</v>
      </c>
      <c r="M2441" s="841">
        <v>43600</v>
      </c>
      <c r="N2441" s="841" t="s">
        <v>742</v>
      </c>
      <c r="O2441" s="841">
        <v>122380</v>
      </c>
      <c r="P2441" s="841">
        <v>78780</v>
      </c>
      <c r="Q2441" s="841">
        <v>17610</v>
      </c>
      <c r="R2441" s="841">
        <v>22610</v>
      </c>
      <c r="S2441" s="841"/>
      <c r="T2441" s="841"/>
      <c r="U2441" s="841"/>
      <c r="V2441" s="841" t="s">
        <v>1003</v>
      </c>
      <c r="W2441" s="841">
        <v>2</v>
      </c>
      <c r="X2441" s="841"/>
    </row>
    <row r="2442" spans="1:24" ht="12.75" customHeight="1">
      <c r="A2442" s="841">
        <v>1890</v>
      </c>
      <c r="B2442" s="841">
        <v>2840</v>
      </c>
      <c r="C2442" s="841" t="s">
        <v>726</v>
      </c>
      <c r="D2442" s="841" t="s">
        <v>740</v>
      </c>
      <c r="E2442" s="841">
        <v>48202</v>
      </c>
      <c r="F2442" s="841" t="s">
        <v>102</v>
      </c>
      <c r="G2442" s="841" t="s">
        <v>3893</v>
      </c>
      <c r="H2442" s="832" t="s">
        <v>3876</v>
      </c>
      <c r="I2442" s="841"/>
      <c r="J2442" s="841" t="s">
        <v>730</v>
      </c>
      <c r="K2442" s="841">
        <v>3</v>
      </c>
      <c r="L2442" s="841" t="s">
        <v>731</v>
      </c>
      <c r="M2442" s="841">
        <v>43600</v>
      </c>
      <c r="N2442" s="841" t="s">
        <v>732</v>
      </c>
      <c r="O2442" s="841">
        <v>94980</v>
      </c>
      <c r="P2442" s="841">
        <v>51380</v>
      </c>
      <c r="Q2442" s="841">
        <v>12420</v>
      </c>
      <c r="R2442" s="841">
        <v>12530</v>
      </c>
      <c r="S2442" s="841"/>
      <c r="T2442" s="841"/>
      <c r="U2442" s="841"/>
      <c r="V2442" s="841" t="s">
        <v>1003</v>
      </c>
      <c r="W2442" s="841">
        <v>2</v>
      </c>
      <c r="X2442" s="841"/>
    </row>
    <row r="2443" spans="1:24" ht="12.75" customHeight="1">
      <c r="A2443" s="841">
        <v>1255</v>
      </c>
      <c r="B2443" s="841">
        <v>2817</v>
      </c>
      <c r="C2443" s="841" t="s">
        <v>1316</v>
      </c>
      <c r="D2443" s="841" t="s">
        <v>1112</v>
      </c>
      <c r="E2443" s="841">
        <v>48208</v>
      </c>
      <c r="F2443" s="841" t="s">
        <v>102</v>
      </c>
      <c r="G2443" s="841" t="s">
        <v>3894</v>
      </c>
      <c r="H2443" s="832" t="s">
        <v>3895</v>
      </c>
      <c r="I2443" s="841"/>
      <c r="J2443" s="841" t="s">
        <v>730</v>
      </c>
      <c r="K2443" s="841">
        <v>4</v>
      </c>
      <c r="L2443" s="841" t="s">
        <v>731</v>
      </c>
      <c r="M2443" s="841">
        <v>43600</v>
      </c>
      <c r="N2443" s="841" t="s">
        <v>1029</v>
      </c>
      <c r="O2443" s="841">
        <v>135650</v>
      </c>
      <c r="P2443" s="841">
        <v>92050</v>
      </c>
      <c r="Q2443" s="841">
        <v>17610</v>
      </c>
      <c r="R2443" s="841">
        <v>22610</v>
      </c>
      <c r="S2443" s="841"/>
      <c r="T2443" s="841"/>
      <c r="U2443" s="841"/>
      <c r="V2443" s="841" t="s">
        <v>1003</v>
      </c>
      <c r="W2443" s="841">
        <v>1</v>
      </c>
      <c r="X2443" s="841"/>
    </row>
    <row r="2444" spans="1:24" ht="12.75" customHeight="1">
      <c r="A2444" s="841">
        <v>1255</v>
      </c>
      <c r="B2444" s="841">
        <v>2817</v>
      </c>
      <c r="C2444" s="841" t="s">
        <v>1316</v>
      </c>
      <c r="D2444" s="841" t="s">
        <v>1112</v>
      </c>
      <c r="E2444" s="841">
        <v>48209</v>
      </c>
      <c r="F2444" s="841" t="s">
        <v>102</v>
      </c>
      <c r="G2444" s="841" t="s">
        <v>3896</v>
      </c>
      <c r="H2444" s="832" t="s">
        <v>3895</v>
      </c>
      <c r="I2444" s="841"/>
      <c r="J2444" s="841" t="s">
        <v>730</v>
      </c>
      <c r="K2444" s="841">
        <v>1</v>
      </c>
      <c r="L2444" s="841" t="s">
        <v>731</v>
      </c>
      <c r="M2444" s="841">
        <v>43600</v>
      </c>
      <c r="N2444" s="841" t="s">
        <v>1029</v>
      </c>
      <c r="O2444" s="841">
        <v>135650</v>
      </c>
      <c r="P2444" s="841">
        <v>92050</v>
      </c>
      <c r="Q2444" s="841">
        <v>17610</v>
      </c>
      <c r="R2444" s="841">
        <v>22610</v>
      </c>
      <c r="S2444" s="841"/>
      <c r="T2444" s="841"/>
      <c r="U2444" s="841"/>
      <c r="V2444" s="841" t="s">
        <v>1003</v>
      </c>
      <c r="W2444" s="841">
        <v>1</v>
      </c>
      <c r="X2444" s="841"/>
    </row>
    <row r="2445" spans="1:24" ht="12.75" customHeight="1">
      <c r="A2445" s="841">
        <v>1255</v>
      </c>
      <c r="B2445" s="841">
        <v>2817</v>
      </c>
      <c r="C2445" s="841" t="s">
        <v>1316</v>
      </c>
      <c r="D2445" s="841" t="s">
        <v>1112</v>
      </c>
      <c r="E2445" s="841">
        <v>48210</v>
      </c>
      <c r="F2445" s="841" t="s">
        <v>102</v>
      </c>
      <c r="G2445" s="841" t="s">
        <v>3897</v>
      </c>
      <c r="H2445" s="832" t="s">
        <v>3895</v>
      </c>
      <c r="I2445" s="841"/>
      <c r="J2445" s="841" t="s">
        <v>730</v>
      </c>
      <c r="K2445" s="841">
        <v>5</v>
      </c>
      <c r="L2445" s="841" t="s">
        <v>731</v>
      </c>
      <c r="M2445" s="841">
        <v>43600</v>
      </c>
      <c r="N2445" s="841" t="s">
        <v>1029</v>
      </c>
      <c r="O2445" s="841">
        <v>135650</v>
      </c>
      <c r="P2445" s="841">
        <v>92050</v>
      </c>
      <c r="Q2445" s="841">
        <v>17610</v>
      </c>
      <c r="R2445" s="841">
        <v>22610</v>
      </c>
      <c r="S2445" s="841"/>
      <c r="T2445" s="841"/>
      <c r="U2445" s="841"/>
      <c r="V2445" s="841" t="s">
        <v>1003</v>
      </c>
      <c r="W2445" s="841">
        <v>1</v>
      </c>
      <c r="X2445" s="841"/>
    </row>
    <row r="2446" spans="1:24" ht="12.75" customHeight="1">
      <c r="A2446" s="841">
        <v>1255</v>
      </c>
      <c r="B2446" s="841">
        <v>2817</v>
      </c>
      <c r="C2446" s="841" t="s">
        <v>1316</v>
      </c>
      <c r="D2446" s="841" t="s">
        <v>1112</v>
      </c>
      <c r="E2446" s="841">
        <v>48211</v>
      </c>
      <c r="F2446" s="841" t="s">
        <v>102</v>
      </c>
      <c r="G2446" s="841" t="s">
        <v>3898</v>
      </c>
      <c r="H2446" s="832" t="s">
        <v>3895</v>
      </c>
      <c r="I2446" s="841"/>
      <c r="J2446" s="841" t="s">
        <v>730</v>
      </c>
      <c r="K2446" s="841">
        <v>1</v>
      </c>
      <c r="L2446" s="841" t="s">
        <v>731</v>
      </c>
      <c r="M2446" s="841">
        <v>43600</v>
      </c>
      <c r="N2446" s="841" t="s">
        <v>1029</v>
      </c>
      <c r="O2446" s="841">
        <v>135650</v>
      </c>
      <c r="P2446" s="841">
        <v>92050</v>
      </c>
      <c r="Q2446" s="841">
        <v>17610</v>
      </c>
      <c r="R2446" s="841">
        <v>22610</v>
      </c>
      <c r="S2446" s="841"/>
      <c r="T2446" s="841"/>
      <c r="U2446" s="841"/>
      <c r="V2446" s="841" t="s">
        <v>1003</v>
      </c>
      <c r="W2446" s="841">
        <v>1</v>
      </c>
      <c r="X2446" s="841"/>
    </row>
    <row r="2447" spans="1:24" ht="12.75" customHeight="1">
      <c r="A2447" s="841">
        <v>1255</v>
      </c>
      <c r="B2447" s="841">
        <v>2817</v>
      </c>
      <c r="C2447" s="841" t="s">
        <v>1316</v>
      </c>
      <c r="D2447" s="841" t="s">
        <v>1112</v>
      </c>
      <c r="E2447" s="841">
        <v>48212</v>
      </c>
      <c r="F2447" s="841" t="s">
        <v>102</v>
      </c>
      <c r="G2447" s="841" t="s">
        <v>3899</v>
      </c>
      <c r="H2447" s="832" t="s">
        <v>3900</v>
      </c>
      <c r="I2447" s="841"/>
      <c r="J2447" s="841" t="s">
        <v>730</v>
      </c>
      <c r="K2447" s="841">
        <v>1</v>
      </c>
      <c r="L2447" s="841" t="s">
        <v>731</v>
      </c>
      <c r="M2447" s="841">
        <v>43600</v>
      </c>
      <c r="N2447" s="841" t="s">
        <v>1029</v>
      </c>
      <c r="O2447" s="841">
        <v>135650</v>
      </c>
      <c r="P2447" s="841">
        <v>92050</v>
      </c>
      <c r="Q2447" s="841">
        <v>17610</v>
      </c>
      <c r="R2447" s="841">
        <v>22610</v>
      </c>
      <c r="S2447" s="841"/>
      <c r="T2447" s="841"/>
      <c r="U2447" s="841"/>
      <c r="V2447" s="841" t="s">
        <v>1003</v>
      </c>
      <c r="W2447" s="841">
        <v>1</v>
      </c>
      <c r="X2447" s="841"/>
    </row>
    <row r="2448" spans="1:24" ht="12.75" customHeight="1">
      <c r="A2448" s="841">
        <v>1255</v>
      </c>
      <c r="B2448" s="841">
        <v>2817</v>
      </c>
      <c r="C2448" s="841" t="s">
        <v>1316</v>
      </c>
      <c r="D2448" s="841" t="s">
        <v>1112</v>
      </c>
      <c r="E2448" s="841">
        <v>48213</v>
      </c>
      <c r="F2448" s="841" t="s">
        <v>102</v>
      </c>
      <c r="G2448" s="841" t="s">
        <v>3901</v>
      </c>
      <c r="H2448" s="832" t="s">
        <v>3900</v>
      </c>
      <c r="I2448" s="841"/>
      <c r="J2448" s="841" t="s">
        <v>730</v>
      </c>
      <c r="K2448" s="841">
        <v>1</v>
      </c>
      <c r="L2448" s="841" t="s">
        <v>731</v>
      </c>
      <c r="M2448" s="841">
        <v>43600</v>
      </c>
      <c r="N2448" s="841" t="s">
        <v>1029</v>
      </c>
      <c r="O2448" s="841">
        <v>135650</v>
      </c>
      <c r="P2448" s="841">
        <v>92050</v>
      </c>
      <c r="Q2448" s="841">
        <v>17610</v>
      </c>
      <c r="R2448" s="841">
        <v>22610</v>
      </c>
      <c r="S2448" s="841"/>
      <c r="T2448" s="841"/>
      <c r="U2448" s="841"/>
      <c r="V2448" s="841" t="s">
        <v>1003</v>
      </c>
      <c r="W2448" s="841">
        <v>1</v>
      </c>
      <c r="X2448" s="841"/>
    </row>
    <row r="2449" spans="1:24" ht="12.75" customHeight="1">
      <c r="A2449" s="841">
        <v>1255</v>
      </c>
      <c r="B2449" s="841">
        <v>2817</v>
      </c>
      <c r="C2449" s="841" t="s">
        <v>1316</v>
      </c>
      <c r="D2449" s="841" t="s">
        <v>1112</v>
      </c>
      <c r="E2449" s="841">
        <v>48214</v>
      </c>
      <c r="F2449" s="841" t="s">
        <v>102</v>
      </c>
      <c r="G2449" s="841" t="s">
        <v>3902</v>
      </c>
      <c r="H2449" s="832" t="s">
        <v>3900</v>
      </c>
      <c r="I2449" s="841"/>
      <c r="J2449" s="841" t="s">
        <v>730</v>
      </c>
      <c r="K2449" s="841">
        <v>1</v>
      </c>
      <c r="L2449" s="841" t="s">
        <v>731</v>
      </c>
      <c r="M2449" s="841">
        <v>43600</v>
      </c>
      <c r="N2449" s="841" t="s">
        <v>1029</v>
      </c>
      <c r="O2449" s="841">
        <v>135650</v>
      </c>
      <c r="P2449" s="841">
        <v>92050</v>
      </c>
      <c r="Q2449" s="841">
        <v>17610</v>
      </c>
      <c r="R2449" s="841">
        <v>22610</v>
      </c>
      <c r="S2449" s="841"/>
      <c r="T2449" s="841"/>
      <c r="U2449" s="841"/>
      <c r="V2449" s="841" t="s">
        <v>1003</v>
      </c>
      <c r="W2449" s="841">
        <v>1</v>
      </c>
      <c r="X2449" s="841"/>
    </row>
    <row r="2450" spans="1:24" ht="12.75" customHeight="1">
      <c r="A2450" s="841">
        <v>2004</v>
      </c>
      <c r="B2450" s="841">
        <v>2840</v>
      </c>
      <c r="C2450" s="841" t="s">
        <v>726</v>
      </c>
      <c r="D2450" s="841" t="s">
        <v>919</v>
      </c>
      <c r="E2450" s="841">
        <v>48215</v>
      </c>
      <c r="F2450" s="841" t="s">
        <v>102</v>
      </c>
      <c r="G2450" s="841" t="s">
        <v>3903</v>
      </c>
      <c r="H2450" s="832" t="s">
        <v>3904</v>
      </c>
      <c r="I2450" s="841"/>
      <c r="J2450" s="841" t="s">
        <v>730</v>
      </c>
      <c r="K2450" s="841">
        <v>3</v>
      </c>
      <c r="L2450" s="841" t="s">
        <v>1077</v>
      </c>
      <c r="M2450" s="841">
        <v>0</v>
      </c>
      <c r="N2450" s="841" t="s">
        <v>732</v>
      </c>
      <c r="O2450" s="841">
        <v>94980</v>
      </c>
      <c r="P2450" s="841">
        <v>94980</v>
      </c>
      <c r="Q2450" s="841">
        <v>17610</v>
      </c>
      <c r="R2450" s="841">
        <v>22610</v>
      </c>
      <c r="S2450" s="841"/>
      <c r="T2450" s="841"/>
      <c r="U2450" s="841"/>
      <c r="V2450" s="841" t="s">
        <v>1003</v>
      </c>
      <c r="W2450" s="841">
        <v>4</v>
      </c>
      <c r="X2450" s="841"/>
    </row>
    <row r="2451" spans="1:24" ht="12.75" customHeight="1">
      <c r="A2451" s="841">
        <v>2004</v>
      </c>
      <c r="B2451" s="841">
        <v>2840</v>
      </c>
      <c r="C2451" s="841" t="s">
        <v>726</v>
      </c>
      <c r="D2451" s="841" t="s">
        <v>919</v>
      </c>
      <c r="E2451" s="841">
        <v>48216</v>
      </c>
      <c r="F2451" s="841" t="s">
        <v>102</v>
      </c>
      <c r="G2451" s="841" t="s">
        <v>3905</v>
      </c>
      <c r="H2451" s="832" t="s">
        <v>3904</v>
      </c>
      <c r="I2451" s="841"/>
      <c r="J2451" s="841" t="s">
        <v>730</v>
      </c>
      <c r="K2451" s="841">
        <v>3</v>
      </c>
      <c r="L2451" s="841" t="s">
        <v>1077</v>
      </c>
      <c r="M2451" s="841">
        <v>0</v>
      </c>
      <c r="N2451" s="841" t="s">
        <v>732</v>
      </c>
      <c r="O2451" s="841">
        <v>94980</v>
      </c>
      <c r="P2451" s="841">
        <v>94980</v>
      </c>
      <c r="Q2451" s="841">
        <v>17610</v>
      </c>
      <c r="R2451" s="841">
        <v>22610</v>
      </c>
      <c r="S2451" s="841"/>
      <c r="T2451" s="841"/>
      <c r="U2451" s="841"/>
      <c r="V2451" s="841" t="s">
        <v>1003</v>
      </c>
      <c r="W2451" s="841">
        <v>1</v>
      </c>
      <c r="X2451" s="841"/>
    </row>
    <row r="2452" spans="1:24" ht="12.75" customHeight="1">
      <c r="A2452" s="841">
        <v>2004</v>
      </c>
      <c r="B2452" s="841">
        <v>2840</v>
      </c>
      <c r="C2452" s="841" t="s">
        <v>726</v>
      </c>
      <c r="D2452" s="841" t="s">
        <v>919</v>
      </c>
      <c r="E2452" s="841">
        <v>48217</v>
      </c>
      <c r="F2452" s="841" t="s">
        <v>102</v>
      </c>
      <c r="G2452" s="841" t="s">
        <v>3906</v>
      </c>
      <c r="H2452" s="832" t="s">
        <v>3904</v>
      </c>
      <c r="I2452" s="841"/>
      <c r="J2452" s="841" t="s">
        <v>730</v>
      </c>
      <c r="K2452" s="841">
        <v>3</v>
      </c>
      <c r="L2452" s="841" t="s">
        <v>1077</v>
      </c>
      <c r="M2452" s="841">
        <v>0</v>
      </c>
      <c r="N2452" s="841" t="s">
        <v>732</v>
      </c>
      <c r="O2452" s="841">
        <v>94980</v>
      </c>
      <c r="P2452" s="841">
        <v>94980</v>
      </c>
      <c r="Q2452" s="841">
        <v>17610</v>
      </c>
      <c r="R2452" s="841">
        <v>22610</v>
      </c>
      <c r="S2452" s="841"/>
      <c r="T2452" s="841"/>
      <c r="U2452" s="841"/>
      <c r="V2452" s="841" t="s">
        <v>1003</v>
      </c>
      <c r="W2452" s="841">
        <v>1</v>
      </c>
      <c r="X2452" s="841"/>
    </row>
    <row r="2453" spans="1:24" ht="12.75" customHeight="1">
      <c r="A2453" s="841">
        <v>1034</v>
      </c>
      <c r="B2453" s="841">
        <v>2803</v>
      </c>
      <c r="C2453" s="841" t="s">
        <v>945</v>
      </c>
      <c r="D2453" s="841" t="s">
        <v>946</v>
      </c>
      <c r="E2453" s="841">
        <v>48218</v>
      </c>
      <c r="F2453" s="841" t="s">
        <v>102</v>
      </c>
      <c r="G2453" s="841" t="s">
        <v>3907</v>
      </c>
      <c r="H2453" s="832" t="s">
        <v>3892</v>
      </c>
      <c r="I2453" s="841"/>
      <c r="J2453" s="841" t="s">
        <v>730</v>
      </c>
      <c r="K2453" s="841">
        <v>3</v>
      </c>
      <c r="L2453" s="841" t="s">
        <v>731</v>
      </c>
      <c r="M2453" s="841">
        <v>43600</v>
      </c>
      <c r="N2453" s="841" t="s">
        <v>742</v>
      </c>
      <c r="O2453" s="841">
        <v>122380</v>
      </c>
      <c r="P2453" s="841">
        <v>78780</v>
      </c>
      <c r="Q2453" s="841">
        <v>17610</v>
      </c>
      <c r="R2453" s="841">
        <v>22610</v>
      </c>
      <c r="S2453" s="841"/>
      <c r="T2453" s="841"/>
      <c r="U2453" s="841"/>
      <c r="V2453" s="841" t="s">
        <v>1003</v>
      </c>
      <c r="W2453" s="841">
        <v>2</v>
      </c>
      <c r="X2453" s="841"/>
    </row>
    <row r="2454" spans="1:24" ht="12.75" customHeight="1">
      <c r="A2454" s="841">
        <v>1255</v>
      </c>
      <c r="B2454" s="841">
        <v>2817</v>
      </c>
      <c r="C2454" s="841" t="s">
        <v>1316</v>
      </c>
      <c r="D2454" s="841" t="s">
        <v>1112</v>
      </c>
      <c r="E2454" s="841">
        <v>48226</v>
      </c>
      <c r="F2454" s="841" t="s">
        <v>102</v>
      </c>
      <c r="G2454" s="841" t="s">
        <v>3908</v>
      </c>
      <c r="H2454" s="832" t="s">
        <v>3900</v>
      </c>
      <c r="I2454" s="841"/>
      <c r="J2454" s="841" t="s">
        <v>730</v>
      </c>
      <c r="K2454" s="841">
        <v>1</v>
      </c>
      <c r="L2454" s="841" t="s">
        <v>731</v>
      </c>
      <c r="M2454" s="841">
        <v>43600</v>
      </c>
      <c r="N2454" s="841" t="s">
        <v>1029</v>
      </c>
      <c r="O2454" s="841">
        <v>135650</v>
      </c>
      <c r="P2454" s="841">
        <v>92050</v>
      </c>
      <c r="Q2454" s="841">
        <v>17610</v>
      </c>
      <c r="R2454" s="841">
        <v>22610</v>
      </c>
      <c r="S2454" s="841"/>
      <c r="T2454" s="841"/>
      <c r="U2454" s="841"/>
      <c r="V2454" s="841" t="s">
        <v>1003</v>
      </c>
      <c r="W2454" s="841">
        <v>1</v>
      </c>
      <c r="X2454" s="841"/>
    </row>
    <row r="2455" spans="1:24" ht="12.75" customHeight="1">
      <c r="A2455" s="841">
        <v>1255</v>
      </c>
      <c r="B2455" s="841">
        <v>2817</v>
      </c>
      <c r="C2455" s="841" t="s">
        <v>1316</v>
      </c>
      <c r="D2455" s="841" t="s">
        <v>1112</v>
      </c>
      <c r="E2455" s="841">
        <v>48227</v>
      </c>
      <c r="F2455" s="841" t="s">
        <v>102</v>
      </c>
      <c r="G2455" s="841" t="s">
        <v>1807</v>
      </c>
      <c r="H2455" s="832" t="s">
        <v>3900</v>
      </c>
      <c r="I2455" s="841"/>
      <c r="J2455" s="841" t="s">
        <v>730</v>
      </c>
      <c r="K2455" s="841">
        <v>1</v>
      </c>
      <c r="L2455" s="841" t="s">
        <v>731</v>
      </c>
      <c r="M2455" s="841">
        <v>43600</v>
      </c>
      <c r="N2455" s="841" t="s">
        <v>1029</v>
      </c>
      <c r="O2455" s="841">
        <v>135650</v>
      </c>
      <c r="P2455" s="841">
        <v>92050</v>
      </c>
      <c r="Q2455" s="841">
        <v>17610</v>
      </c>
      <c r="R2455" s="841">
        <v>22610</v>
      </c>
      <c r="S2455" s="841"/>
      <c r="T2455" s="841"/>
      <c r="U2455" s="841"/>
      <c r="V2455" s="841" t="s">
        <v>1003</v>
      </c>
      <c r="W2455" s="841">
        <v>1</v>
      </c>
      <c r="X2455" s="841"/>
    </row>
    <row r="2456" spans="1:24" ht="12.75" customHeight="1">
      <c r="A2456" s="841">
        <v>1640</v>
      </c>
      <c r="B2456" s="841">
        <v>2821</v>
      </c>
      <c r="C2456" s="841" t="s">
        <v>829</v>
      </c>
      <c r="D2456" s="841" t="s">
        <v>767</v>
      </c>
      <c r="E2456" s="841">
        <v>48231</v>
      </c>
      <c r="F2456" s="841" t="s">
        <v>102</v>
      </c>
      <c r="G2456" s="841" t="s">
        <v>3909</v>
      </c>
      <c r="H2456" s="832" t="s">
        <v>3910</v>
      </c>
      <c r="I2456" s="841"/>
      <c r="J2456" s="841" t="s">
        <v>730</v>
      </c>
      <c r="K2456" s="841">
        <v>3</v>
      </c>
      <c r="L2456" s="841" t="s">
        <v>731</v>
      </c>
      <c r="M2456" s="841">
        <v>43600</v>
      </c>
      <c r="N2456" s="841" t="s">
        <v>742</v>
      </c>
      <c r="O2456" s="841">
        <v>122380</v>
      </c>
      <c r="P2456" s="841">
        <v>78780</v>
      </c>
      <c r="Q2456" s="841">
        <v>17610</v>
      </c>
      <c r="R2456" s="841">
        <v>41920</v>
      </c>
      <c r="S2456" s="841"/>
      <c r="T2456" s="841"/>
      <c r="U2456" s="841"/>
      <c r="V2456" s="841" t="s">
        <v>1003</v>
      </c>
      <c r="W2456" s="841">
        <v>1</v>
      </c>
      <c r="X2456" s="841"/>
    </row>
    <row r="2457" spans="1:24" ht="12.75" customHeight="1">
      <c r="A2457" s="841">
        <v>1255</v>
      </c>
      <c r="B2457" s="841">
        <v>2817</v>
      </c>
      <c r="C2457" s="841" t="s">
        <v>1316</v>
      </c>
      <c r="D2457" s="841" t="s">
        <v>1112</v>
      </c>
      <c r="E2457" s="841">
        <v>48232</v>
      </c>
      <c r="F2457" s="841" t="s">
        <v>102</v>
      </c>
      <c r="G2457" s="841" t="s">
        <v>3911</v>
      </c>
      <c r="H2457" s="832" t="s">
        <v>3912</v>
      </c>
      <c r="I2457" s="841"/>
      <c r="J2457" s="841" t="s">
        <v>730</v>
      </c>
      <c r="K2457" s="841">
        <v>5</v>
      </c>
      <c r="L2457" s="841" t="s">
        <v>731</v>
      </c>
      <c r="M2457" s="841">
        <v>43600</v>
      </c>
      <c r="N2457" s="841" t="s">
        <v>1029</v>
      </c>
      <c r="O2457" s="841">
        <v>135650</v>
      </c>
      <c r="P2457" s="841">
        <v>92050</v>
      </c>
      <c r="Q2457" s="841">
        <v>17610</v>
      </c>
      <c r="R2457" s="841">
        <v>22610</v>
      </c>
      <c r="S2457" s="841"/>
      <c r="T2457" s="841"/>
      <c r="U2457" s="841"/>
      <c r="V2457" s="841" t="s">
        <v>1003</v>
      </c>
      <c r="W2457" s="841">
        <v>1</v>
      </c>
      <c r="X2457" s="841"/>
    </row>
    <row r="2458" spans="1:24" ht="12.75" customHeight="1">
      <c r="A2458" s="841">
        <v>1255</v>
      </c>
      <c r="B2458" s="841">
        <v>2817</v>
      </c>
      <c r="C2458" s="841" t="s">
        <v>1316</v>
      </c>
      <c r="D2458" s="841" t="s">
        <v>1112</v>
      </c>
      <c r="E2458" s="841">
        <v>48233</v>
      </c>
      <c r="F2458" s="841" t="s">
        <v>102</v>
      </c>
      <c r="G2458" s="841" t="s">
        <v>3913</v>
      </c>
      <c r="H2458" s="832" t="s">
        <v>3912</v>
      </c>
      <c r="I2458" s="841"/>
      <c r="J2458" s="841" t="s">
        <v>730</v>
      </c>
      <c r="K2458" s="841">
        <v>2</v>
      </c>
      <c r="L2458" s="841" t="s">
        <v>731</v>
      </c>
      <c r="M2458" s="841">
        <v>43600</v>
      </c>
      <c r="N2458" s="841" t="s">
        <v>1029</v>
      </c>
      <c r="O2458" s="841">
        <v>135650</v>
      </c>
      <c r="P2458" s="841">
        <v>92050</v>
      </c>
      <c r="Q2458" s="841">
        <v>17610</v>
      </c>
      <c r="R2458" s="841">
        <v>22610</v>
      </c>
      <c r="S2458" s="841"/>
      <c r="T2458" s="841"/>
      <c r="U2458" s="841"/>
      <c r="V2458" s="841" t="s">
        <v>1003</v>
      </c>
      <c r="W2458" s="841">
        <v>1</v>
      </c>
      <c r="X2458" s="841"/>
    </row>
    <row r="2459" spans="1:24" ht="12.75" customHeight="1">
      <c r="A2459" s="841">
        <v>1255</v>
      </c>
      <c r="B2459" s="841">
        <v>2817</v>
      </c>
      <c r="C2459" s="841" t="s">
        <v>1316</v>
      </c>
      <c r="D2459" s="841" t="s">
        <v>1112</v>
      </c>
      <c r="E2459" s="841">
        <v>48234</v>
      </c>
      <c r="F2459" s="841" t="s">
        <v>102</v>
      </c>
      <c r="G2459" s="841" t="s">
        <v>3914</v>
      </c>
      <c r="H2459" s="832" t="s">
        <v>3912</v>
      </c>
      <c r="I2459" s="841"/>
      <c r="J2459" s="841" t="s">
        <v>730</v>
      </c>
      <c r="K2459" s="841">
        <v>2</v>
      </c>
      <c r="L2459" s="841" t="s">
        <v>731</v>
      </c>
      <c r="M2459" s="841">
        <v>43600</v>
      </c>
      <c r="N2459" s="841" t="s">
        <v>1029</v>
      </c>
      <c r="O2459" s="841">
        <v>135650</v>
      </c>
      <c r="P2459" s="841">
        <v>92050</v>
      </c>
      <c r="Q2459" s="841">
        <v>17610</v>
      </c>
      <c r="R2459" s="841">
        <v>22610</v>
      </c>
      <c r="S2459" s="841"/>
      <c r="T2459" s="841"/>
      <c r="U2459" s="841"/>
      <c r="V2459" s="841" t="s">
        <v>1003</v>
      </c>
      <c r="W2459" s="841">
        <v>1</v>
      </c>
      <c r="X2459" s="841"/>
    </row>
    <row r="2460" spans="1:24" ht="12.75" customHeight="1">
      <c r="A2460" s="841">
        <v>1255</v>
      </c>
      <c r="B2460" s="841">
        <v>2817</v>
      </c>
      <c r="C2460" s="841" t="s">
        <v>1316</v>
      </c>
      <c r="D2460" s="841" t="s">
        <v>1112</v>
      </c>
      <c r="E2460" s="841">
        <v>48235</v>
      </c>
      <c r="F2460" s="841" t="s">
        <v>102</v>
      </c>
      <c r="G2460" s="841" t="s">
        <v>3915</v>
      </c>
      <c r="H2460" s="832" t="s">
        <v>3912</v>
      </c>
      <c r="I2460" s="841"/>
      <c r="J2460" s="841" t="s">
        <v>730</v>
      </c>
      <c r="K2460" s="841">
        <v>1</v>
      </c>
      <c r="L2460" s="841" t="s">
        <v>731</v>
      </c>
      <c r="M2460" s="841">
        <v>43600</v>
      </c>
      <c r="N2460" s="841" t="s">
        <v>1029</v>
      </c>
      <c r="O2460" s="841">
        <v>135650</v>
      </c>
      <c r="P2460" s="841">
        <v>92050</v>
      </c>
      <c r="Q2460" s="841">
        <v>17610</v>
      </c>
      <c r="R2460" s="841">
        <v>22610</v>
      </c>
      <c r="S2460" s="841"/>
      <c r="T2460" s="841"/>
      <c r="U2460" s="841"/>
      <c r="V2460" s="841" t="s">
        <v>1003</v>
      </c>
      <c r="W2460" s="841">
        <v>1</v>
      </c>
      <c r="X2460" s="841"/>
    </row>
    <row r="2461" spans="1:24" ht="12.75" customHeight="1">
      <c r="A2461" s="841">
        <v>1255</v>
      </c>
      <c r="B2461" s="841">
        <v>2817</v>
      </c>
      <c r="C2461" s="841" t="s">
        <v>1316</v>
      </c>
      <c r="D2461" s="841" t="s">
        <v>1112</v>
      </c>
      <c r="E2461" s="841">
        <v>48236</v>
      </c>
      <c r="F2461" s="841" t="s">
        <v>102</v>
      </c>
      <c r="G2461" s="841" t="s">
        <v>3916</v>
      </c>
      <c r="H2461" s="832" t="s">
        <v>3912</v>
      </c>
      <c r="I2461" s="841"/>
      <c r="J2461" s="841" t="s">
        <v>730</v>
      </c>
      <c r="K2461" s="841">
        <v>1</v>
      </c>
      <c r="L2461" s="841" t="s">
        <v>731</v>
      </c>
      <c r="M2461" s="841">
        <v>43600</v>
      </c>
      <c r="N2461" s="841" t="s">
        <v>1029</v>
      </c>
      <c r="O2461" s="841">
        <v>135650</v>
      </c>
      <c r="P2461" s="841">
        <v>92050</v>
      </c>
      <c r="Q2461" s="841">
        <v>17610</v>
      </c>
      <c r="R2461" s="841">
        <v>22610</v>
      </c>
      <c r="S2461" s="841"/>
      <c r="T2461" s="841"/>
      <c r="U2461" s="841"/>
      <c r="V2461" s="841" t="s">
        <v>1003</v>
      </c>
      <c r="W2461" s="841">
        <v>1</v>
      </c>
      <c r="X2461" s="841"/>
    </row>
    <row r="2462" spans="1:24" ht="12.75" customHeight="1">
      <c r="A2462" s="841">
        <v>1255</v>
      </c>
      <c r="B2462" s="841">
        <v>2817</v>
      </c>
      <c r="C2462" s="841" t="s">
        <v>1316</v>
      </c>
      <c r="D2462" s="841" t="s">
        <v>1112</v>
      </c>
      <c r="E2462" s="841">
        <v>48237</v>
      </c>
      <c r="F2462" s="841" t="s">
        <v>102</v>
      </c>
      <c r="G2462" s="841" t="s">
        <v>3917</v>
      </c>
      <c r="H2462" s="832" t="s">
        <v>3912</v>
      </c>
      <c r="I2462" s="841"/>
      <c r="J2462" s="841" t="s">
        <v>730</v>
      </c>
      <c r="K2462" s="841">
        <v>1</v>
      </c>
      <c r="L2462" s="841" t="s">
        <v>731</v>
      </c>
      <c r="M2462" s="841">
        <v>43600</v>
      </c>
      <c r="N2462" s="841" t="s">
        <v>1029</v>
      </c>
      <c r="O2462" s="841">
        <v>135650</v>
      </c>
      <c r="P2462" s="841">
        <v>92050</v>
      </c>
      <c r="Q2462" s="841">
        <v>17610</v>
      </c>
      <c r="R2462" s="841">
        <v>22610</v>
      </c>
      <c r="S2462" s="841"/>
      <c r="T2462" s="841"/>
      <c r="U2462" s="841"/>
      <c r="V2462" s="841" t="s">
        <v>1003</v>
      </c>
      <c r="W2462" s="841">
        <v>1</v>
      </c>
      <c r="X2462" s="841"/>
    </row>
    <row r="2463" spans="1:24" ht="12.75" customHeight="1">
      <c r="A2463" s="841">
        <v>1145</v>
      </c>
      <c r="B2463" s="841">
        <v>2840</v>
      </c>
      <c r="C2463" s="841" t="s">
        <v>726</v>
      </c>
      <c r="D2463" s="841" t="s">
        <v>775</v>
      </c>
      <c r="E2463" s="841">
        <v>48238</v>
      </c>
      <c r="F2463" s="841" t="s">
        <v>102</v>
      </c>
      <c r="G2463" s="841" t="s">
        <v>3918</v>
      </c>
      <c r="H2463" s="832" t="s">
        <v>3910</v>
      </c>
      <c r="I2463" s="841"/>
      <c r="J2463" s="841" t="s">
        <v>730</v>
      </c>
      <c r="K2463" s="841">
        <v>2</v>
      </c>
      <c r="L2463" s="841" t="s">
        <v>731</v>
      </c>
      <c r="M2463" s="841">
        <v>43600</v>
      </c>
      <c r="N2463" s="841" t="s">
        <v>732</v>
      </c>
      <c r="O2463" s="841">
        <v>94980</v>
      </c>
      <c r="P2463" s="841">
        <v>51380</v>
      </c>
      <c r="Q2463" s="841">
        <v>17610</v>
      </c>
      <c r="R2463" s="841">
        <v>22610</v>
      </c>
      <c r="S2463" s="841"/>
      <c r="T2463" s="841"/>
      <c r="U2463" s="841"/>
      <c r="V2463" s="841" t="s">
        <v>1003</v>
      </c>
      <c r="W2463" s="841">
        <v>3</v>
      </c>
      <c r="X2463" s="841"/>
    </row>
    <row r="2464" spans="1:24" ht="12.75" customHeight="1">
      <c r="A2464" s="841">
        <v>1280</v>
      </c>
      <c r="B2464" s="841">
        <v>2826</v>
      </c>
      <c r="C2464" s="841" t="s">
        <v>824</v>
      </c>
      <c r="D2464" s="841" t="s">
        <v>740</v>
      </c>
      <c r="E2464" s="841">
        <v>48240</v>
      </c>
      <c r="F2464" s="841" t="s">
        <v>102</v>
      </c>
      <c r="G2464" s="841" t="s">
        <v>3919</v>
      </c>
      <c r="H2464" s="832" t="s">
        <v>3873</v>
      </c>
      <c r="I2464" s="841"/>
      <c r="J2464" s="841" t="s">
        <v>730</v>
      </c>
      <c r="K2464" s="841">
        <v>5</v>
      </c>
      <c r="L2464" s="841" t="s">
        <v>731</v>
      </c>
      <c r="M2464" s="841">
        <v>43600</v>
      </c>
      <c r="N2464" s="841" t="s">
        <v>747</v>
      </c>
      <c r="O2464" s="841">
        <v>109600</v>
      </c>
      <c r="P2464" s="841">
        <v>66000</v>
      </c>
      <c r="Q2464" s="841">
        <v>17610</v>
      </c>
      <c r="R2464" s="841">
        <v>22610</v>
      </c>
      <c r="S2464" s="841"/>
      <c r="T2464" s="841"/>
      <c r="U2464" s="841"/>
      <c r="V2464" s="841" t="s">
        <v>1003</v>
      </c>
      <c r="W2464" s="841">
        <v>1</v>
      </c>
      <c r="X2464" s="841"/>
    </row>
    <row r="2465" spans="1:24" ht="12.75" customHeight="1">
      <c r="A2465" s="841">
        <v>1455</v>
      </c>
      <c r="B2465" s="841">
        <v>2806</v>
      </c>
      <c r="C2465" s="841" t="s">
        <v>841</v>
      </c>
      <c r="D2465" s="841" t="s">
        <v>775</v>
      </c>
      <c r="E2465" s="841">
        <v>48249</v>
      </c>
      <c r="F2465" s="841" t="s">
        <v>102</v>
      </c>
      <c r="G2465" s="841" t="s">
        <v>3920</v>
      </c>
      <c r="H2465" s="832" t="s">
        <v>2380</v>
      </c>
      <c r="I2465" s="841"/>
      <c r="J2465" s="841" t="s">
        <v>730</v>
      </c>
      <c r="K2465" s="841">
        <v>5</v>
      </c>
      <c r="L2465" s="841" t="s">
        <v>731</v>
      </c>
      <c r="M2465" s="841">
        <v>43600</v>
      </c>
      <c r="N2465" s="841" t="s">
        <v>843</v>
      </c>
      <c r="O2465" s="841">
        <v>149210</v>
      </c>
      <c r="P2465" s="841">
        <v>105610</v>
      </c>
      <c r="Q2465" s="841">
        <v>17610</v>
      </c>
      <c r="R2465" s="841">
        <v>22610</v>
      </c>
      <c r="S2465" s="841"/>
      <c r="T2465" s="841"/>
      <c r="U2465" s="841"/>
      <c r="V2465" s="841" t="s">
        <v>1003</v>
      </c>
      <c r="W2465" s="841">
        <v>2</v>
      </c>
      <c r="X2465" s="841"/>
    </row>
    <row r="2466" spans="1:24" ht="12.75" customHeight="1">
      <c r="A2466" s="841">
        <v>1455</v>
      </c>
      <c r="B2466" s="841">
        <v>2806</v>
      </c>
      <c r="C2466" s="841" t="s">
        <v>841</v>
      </c>
      <c r="D2466" s="841" t="s">
        <v>775</v>
      </c>
      <c r="E2466" s="841">
        <v>48252</v>
      </c>
      <c r="F2466" s="841" t="s">
        <v>102</v>
      </c>
      <c r="G2466" s="841" t="s">
        <v>3921</v>
      </c>
      <c r="H2466" s="832" t="s">
        <v>2380</v>
      </c>
      <c r="I2466" s="841"/>
      <c r="J2466" s="841" t="s">
        <v>730</v>
      </c>
      <c r="K2466" s="841">
        <v>5</v>
      </c>
      <c r="L2466" s="841" t="s">
        <v>731</v>
      </c>
      <c r="M2466" s="841">
        <v>43600</v>
      </c>
      <c r="N2466" s="841" t="s">
        <v>843</v>
      </c>
      <c r="O2466" s="841">
        <v>149210</v>
      </c>
      <c r="P2466" s="841">
        <v>105610</v>
      </c>
      <c r="Q2466" s="841">
        <v>17610</v>
      </c>
      <c r="R2466" s="841">
        <v>22610</v>
      </c>
      <c r="S2466" s="841"/>
      <c r="T2466" s="841"/>
      <c r="U2466" s="841"/>
      <c r="V2466" s="841" t="s">
        <v>1003</v>
      </c>
      <c r="W2466" s="841">
        <v>2</v>
      </c>
      <c r="X2466" s="841"/>
    </row>
    <row r="2467" spans="1:24" ht="12.75" customHeight="1">
      <c r="A2467" s="841">
        <v>1952</v>
      </c>
      <c r="B2467" s="841">
        <v>2840</v>
      </c>
      <c r="C2467" s="841" t="s">
        <v>726</v>
      </c>
      <c r="D2467" s="841" t="s">
        <v>923</v>
      </c>
      <c r="E2467" s="841">
        <v>48253</v>
      </c>
      <c r="F2467" s="841" t="s">
        <v>102</v>
      </c>
      <c r="G2467" s="841" t="s">
        <v>3922</v>
      </c>
      <c r="H2467" s="832" t="s">
        <v>3923</v>
      </c>
      <c r="I2467" s="841"/>
      <c r="J2467" s="841" t="s">
        <v>730</v>
      </c>
      <c r="K2467" s="841">
        <v>20</v>
      </c>
      <c r="L2467" s="841" t="s">
        <v>731</v>
      </c>
      <c r="M2467" s="841">
        <v>43600</v>
      </c>
      <c r="N2467" s="841" t="s">
        <v>732</v>
      </c>
      <c r="O2467" s="841">
        <v>94980</v>
      </c>
      <c r="P2467" s="841">
        <v>51380</v>
      </c>
      <c r="Q2467" s="841">
        <v>9180</v>
      </c>
      <c r="R2467" s="841">
        <v>8350</v>
      </c>
      <c r="S2467" s="841"/>
      <c r="T2467" s="841"/>
      <c r="U2467" s="841"/>
      <c r="V2467" s="841" t="s">
        <v>1003</v>
      </c>
      <c r="W2467" s="841">
        <v>1</v>
      </c>
      <c r="X2467" s="841"/>
    </row>
    <row r="2468" spans="1:24" ht="12.75" customHeight="1">
      <c r="A2468" s="841">
        <v>1952</v>
      </c>
      <c r="B2468" s="841">
        <v>2840</v>
      </c>
      <c r="C2468" s="841" t="s">
        <v>726</v>
      </c>
      <c r="D2468" s="841" t="s">
        <v>923</v>
      </c>
      <c r="E2468" s="841">
        <v>48254</v>
      </c>
      <c r="F2468" s="841" t="s">
        <v>102</v>
      </c>
      <c r="G2468" s="841" t="s">
        <v>3924</v>
      </c>
      <c r="H2468" s="832" t="s">
        <v>3923</v>
      </c>
      <c r="I2468" s="841"/>
      <c r="J2468" s="841" t="s">
        <v>730</v>
      </c>
      <c r="K2468" s="841">
        <v>20</v>
      </c>
      <c r="L2468" s="841" t="s">
        <v>731</v>
      </c>
      <c r="M2468" s="841">
        <v>43600</v>
      </c>
      <c r="N2468" s="841" t="s">
        <v>732</v>
      </c>
      <c r="O2468" s="841">
        <v>94980</v>
      </c>
      <c r="P2468" s="841">
        <v>51380</v>
      </c>
      <c r="Q2468" s="841">
        <v>9180</v>
      </c>
      <c r="R2468" s="841">
        <v>8350</v>
      </c>
      <c r="S2468" s="841"/>
      <c r="T2468" s="841"/>
      <c r="U2468" s="841"/>
      <c r="V2468" s="841" t="s">
        <v>1003</v>
      </c>
      <c r="W2468" s="841">
        <v>1</v>
      </c>
      <c r="X2468" s="841"/>
    </row>
    <row r="2469" spans="1:24" ht="12.75" customHeight="1">
      <c r="A2469" s="841">
        <v>1034</v>
      </c>
      <c r="B2469" s="841">
        <v>2803</v>
      </c>
      <c r="C2469" s="841" t="s">
        <v>945</v>
      </c>
      <c r="D2469" s="841" t="s">
        <v>946</v>
      </c>
      <c r="E2469" s="841">
        <v>48257</v>
      </c>
      <c r="F2469" s="841" t="s">
        <v>102</v>
      </c>
      <c r="G2469" s="841" t="s">
        <v>3925</v>
      </c>
      <c r="H2469" s="832" t="s">
        <v>3926</v>
      </c>
      <c r="I2469" s="841"/>
      <c r="J2469" s="841" t="s">
        <v>730</v>
      </c>
      <c r="K2469" s="841">
        <v>2</v>
      </c>
      <c r="L2469" s="841" t="s">
        <v>731</v>
      </c>
      <c r="M2469" s="841">
        <v>43600</v>
      </c>
      <c r="N2469" s="841" t="s">
        <v>742</v>
      </c>
      <c r="O2469" s="841">
        <v>122380</v>
      </c>
      <c r="P2469" s="841">
        <v>78780</v>
      </c>
      <c r="Q2469" s="841">
        <v>17610</v>
      </c>
      <c r="R2469" s="841">
        <v>22610</v>
      </c>
      <c r="S2469" s="841"/>
      <c r="T2469" s="841"/>
      <c r="U2469" s="841"/>
      <c r="V2469" s="841" t="s">
        <v>1003</v>
      </c>
      <c r="W2469" s="841">
        <v>2</v>
      </c>
      <c r="X2469" s="841"/>
    </row>
    <row r="2470" spans="1:24" ht="12.75" customHeight="1">
      <c r="A2470" s="841">
        <v>1034</v>
      </c>
      <c r="B2470" s="841">
        <v>2803</v>
      </c>
      <c r="C2470" s="841" t="s">
        <v>945</v>
      </c>
      <c r="D2470" s="841" t="s">
        <v>946</v>
      </c>
      <c r="E2470" s="841">
        <v>48258</v>
      </c>
      <c r="F2470" s="841" t="s">
        <v>102</v>
      </c>
      <c r="G2470" s="841" t="s">
        <v>3927</v>
      </c>
      <c r="H2470" s="832" t="s">
        <v>3926</v>
      </c>
      <c r="I2470" s="841"/>
      <c r="J2470" s="841" t="s">
        <v>730</v>
      </c>
      <c r="K2470" s="841">
        <v>1</v>
      </c>
      <c r="L2470" s="841" t="s">
        <v>731</v>
      </c>
      <c r="M2470" s="841">
        <v>43600</v>
      </c>
      <c r="N2470" s="841" t="s">
        <v>742</v>
      </c>
      <c r="O2470" s="841">
        <v>122380</v>
      </c>
      <c r="P2470" s="841">
        <v>78780</v>
      </c>
      <c r="Q2470" s="841">
        <v>17610</v>
      </c>
      <c r="R2470" s="841">
        <v>22610</v>
      </c>
      <c r="S2470" s="841"/>
      <c r="T2470" s="841"/>
      <c r="U2470" s="841"/>
      <c r="V2470" s="841" t="s">
        <v>1003</v>
      </c>
      <c r="W2470" s="841">
        <v>2</v>
      </c>
      <c r="X2470" s="841"/>
    </row>
    <row r="2471" spans="1:24" ht="12.75" customHeight="1">
      <c r="A2471" s="841">
        <v>1430</v>
      </c>
      <c r="B2471" s="841">
        <v>2824</v>
      </c>
      <c r="C2471" s="841" t="s">
        <v>1097</v>
      </c>
      <c r="D2471" s="841" t="s">
        <v>1732</v>
      </c>
      <c r="E2471" s="841">
        <v>48259</v>
      </c>
      <c r="F2471" s="841" t="s">
        <v>102</v>
      </c>
      <c r="G2471" s="841" t="s">
        <v>3928</v>
      </c>
      <c r="H2471" s="832" t="s">
        <v>3762</v>
      </c>
      <c r="I2471" s="841"/>
      <c r="J2471" s="841" t="s">
        <v>730</v>
      </c>
      <c r="K2471" s="841">
        <v>10</v>
      </c>
      <c r="L2471" s="841" t="s">
        <v>731</v>
      </c>
      <c r="M2471" s="841">
        <v>43600</v>
      </c>
      <c r="N2471" s="841" t="s">
        <v>817</v>
      </c>
      <c r="O2471" s="841">
        <v>164010</v>
      </c>
      <c r="P2471" s="841">
        <v>120410</v>
      </c>
      <c r="Q2471" s="841">
        <v>17610</v>
      </c>
      <c r="R2471" s="841">
        <v>22610</v>
      </c>
      <c r="S2471" s="841"/>
      <c r="T2471" s="841"/>
      <c r="U2471" s="841"/>
      <c r="V2471" s="841" t="s">
        <v>1003</v>
      </c>
      <c r="W2471" s="841">
        <v>4</v>
      </c>
      <c r="X2471" s="841"/>
    </row>
    <row r="2472" spans="1:24" ht="12.75" customHeight="1">
      <c r="A2472" s="841">
        <v>1430</v>
      </c>
      <c r="B2472" s="841">
        <v>2824</v>
      </c>
      <c r="C2472" s="841" t="s">
        <v>1097</v>
      </c>
      <c r="D2472" s="841" t="s">
        <v>1732</v>
      </c>
      <c r="E2472" s="841">
        <v>48260</v>
      </c>
      <c r="F2472" s="841" t="s">
        <v>102</v>
      </c>
      <c r="G2472" s="841" t="s">
        <v>3929</v>
      </c>
      <c r="H2472" s="832" t="s">
        <v>3762</v>
      </c>
      <c r="I2472" s="841"/>
      <c r="J2472" s="841" t="s">
        <v>730</v>
      </c>
      <c r="K2472" s="841">
        <v>15</v>
      </c>
      <c r="L2472" s="841" t="s">
        <v>731</v>
      </c>
      <c r="M2472" s="841">
        <v>43600</v>
      </c>
      <c r="N2472" s="841" t="s">
        <v>817</v>
      </c>
      <c r="O2472" s="841">
        <v>164010</v>
      </c>
      <c r="P2472" s="841">
        <v>120410</v>
      </c>
      <c r="Q2472" s="841">
        <v>17610</v>
      </c>
      <c r="R2472" s="841">
        <v>22610</v>
      </c>
      <c r="S2472" s="841"/>
      <c r="T2472" s="841"/>
      <c r="U2472" s="841"/>
      <c r="V2472" s="841" t="s">
        <v>1003</v>
      </c>
      <c r="W2472" s="841">
        <v>4</v>
      </c>
      <c r="X2472" s="841"/>
    </row>
    <row r="2473" spans="1:24" ht="12.75" customHeight="1">
      <c r="A2473" s="841">
        <v>1430</v>
      </c>
      <c r="B2473" s="841">
        <v>2824</v>
      </c>
      <c r="C2473" s="841" t="s">
        <v>1097</v>
      </c>
      <c r="D2473" s="841" t="s">
        <v>1732</v>
      </c>
      <c r="E2473" s="841">
        <v>48261</v>
      </c>
      <c r="F2473" s="841" t="s">
        <v>102</v>
      </c>
      <c r="G2473" s="841" t="s">
        <v>3930</v>
      </c>
      <c r="H2473" s="832" t="s">
        <v>3762</v>
      </c>
      <c r="I2473" s="841"/>
      <c r="J2473" s="841" t="s">
        <v>730</v>
      </c>
      <c r="K2473" s="841">
        <v>2</v>
      </c>
      <c r="L2473" s="841" t="s">
        <v>731</v>
      </c>
      <c r="M2473" s="841">
        <v>43600</v>
      </c>
      <c r="N2473" s="841" t="s">
        <v>817</v>
      </c>
      <c r="O2473" s="841">
        <v>164010</v>
      </c>
      <c r="P2473" s="841">
        <v>120410</v>
      </c>
      <c r="Q2473" s="841">
        <v>17610</v>
      </c>
      <c r="R2473" s="841">
        <v>22610</v>
      </c>
      <c r="S2473" s="841"/>
      <c r="T2473" s="841"/>
      <c r="U2473" s="841"/>
      <c r="V2473" s="841" t="s">
        <v>1003</v>
      </c>
      <c r="W2473" s="841">
        <v>4</v>
      </c>
      <c r="X2473" s="841"/>
    </row>
    <row r="2474" spans="1:24" ht="12.75" customHeight="1">
      <c r="A2474" s="841">
        <v>1430</v>
      </c>
      <c r="B2474" s="841">
        <v>2824</v>
      </c>
      <c r="C2474" s="841" t="s">
        <v>1097</v>
      </c>
      <c r="D2474" s="841" t="s">
        <v>1732</v>
      </c>
      <c r="E2474" s="841">
        <v>48262</v>
      </c>
      <c r="F2474" s="841" t="s">
        <v>102</v>
      </c>
      <c r="G2474" s="841" t="s">
        <v>3931</v>
      </c>
      <c r="H2474" s="832" t="s">
        <v>3762</v>
      </c>
      <c r="I2474" s="841"/>
      <c r="J2474" s="841" t="s">
        <v>730</v>
      </c>
      <c r="K2474" s="841">
        <v>8</v>
      </c>
      <c r="L2474" s="841" t="s">
        <v>731</v>
      </c>
      <c r="M2474" s="841">
        <v>43600</v>
      </c>
      <c r="N2474" s="841" t="s">
        <v>817</v>
      </c>
      <c r="O2474" s="841">
        <v>164010</v>
      </c>
      <c r="P2474" s="841">
        <v>120410</v>
      </c>
      <c r="Q2474" s="841">
        <v>17610</v>
      </c>
      <c r="R2474" s="841">
        <v>22610</v>
      </c>
      <c r="S2474" s="841"/>
      <c r="T2474" s="841"/>
      <c r="U2474" s="841"/>
      <c r="V2474" s="841" t="s">
        <v>1003</v>
      </c>
      <c r="W2474" s="841">
        <v>4</v>
      </c>
      <c r="X2474" s="841"/>
    </row>
    <row r="2475" spans="1:24" ht="12.75" customHeight="1">
      <c r="A2475" s="841">
        <v>1430</v>
      </c>
      <c r="B2475" s="841">
        <v>2840</v>
      </c>
      <c r="C2475" s="841" t="s">
        <v>726</v>
      </c>
      <c r="D2475" s="841" t="s">
        <v>1732</v>
      </c>
      <c r="E2475" s="841">
        <v>48263</v>
      </c>
      <c r="F2475" s="841" t="s">
        <v>102</v>
      </c>
      <c r="G2475" s="841" t="s">
        <v>3932</v>
      </c>
      <c r="H2475" s="832" t="s">
        <v>3762</v>
      </c>
      <c r="I2475" s="841"/>
      <c r="J2475" s="841" t="s">
        <v>730</v>
      </c>
      <c r="K2475" s="841">
        <v>2</v>
      </c>
      <c r="L2475" s="841" t="s">
        <v>731</v>
      </c>
      <c r="M2475" s="841">
        <v>43600</v>
      </c>
      <c r="N2475" s="841" t="s">
        <v>732</v>
      </c>
      <c r="O2475" s="841">
        <v>94980</v>
      </c>
      <c r="P2475" s="841">
        <v>51380</v>
      </c>
      <c r="Q2475" s="841">
        <v>17610</v>
      </c>
      <c r="R2475" s="841">
        <v>22610</v>
      </c>
      <c r="S2475" s="841"/>
      <c r="T2475" s="841"/>
      <c r="U2475" s="841"/>
      <c r="V2475" s="841" t="s">
        <v>1003</v>
      </c>
      <c r="W2475" s="841">
        <v>4</v>
      </c>
      <c r="X2475" s="841"/>
    </row>
    <row r="2476" spans="1:24" ht="12.75" customHeight="1">
      <c r="A2476" s="841">
        <v>1420</v>
      </c>
      <c r="B2476" s="841">
        <v>2836</v>
      </c>
      <c r="C2476" s="841" t="s">
        <v>1030</v>
      </c>
      <c r="D2476" s="841" t="s">
        <v>1732</v>
      </c>
      <c r="E2476" s="841">
        <v>48264</v>
      </c>
      <c r="F2476" s="841" t="s">
        <v>102</v>
      </c>
      <c r="G2476" s="841" t="s">
        <v>3933</v>
      </c>
      <c r="H2476" s="832" t="s">
        <v>3762</v>
      </c>
      <c r="I2476" s="841"/>
      <c r="J2476" s="841" t="s">
        <v>730</v>
      </c>
      <c r="K2476" s="841">
        <v>12</v>
      </c>
      <c r="L2476" s="841" t="s">
        <v>731</v>
      </c>
      <c r="M2476" s="841">
        <v>43600</v>
      </c>
      <c r="N2476" s="841" t="s">
        <v>1034</v>
      </c>
      <c r="O2476" s="841">
        <v>210090</v>
      </c>
      <c r="P2476" s="841">
        <v>166490</v>
      </c>
      <c r="Q2476" s="841">
        <v>17610</v>
      </c>
      <c r="R2476" s="841">
        <v>22610</v>
      </c>
      <c r="S2476" s="841"/>
      <c r="T2476" s="841"/>
      <c r="U2476" s="841"/>
      <c r="V2476" s="841" t="s">
        <v>1003</v>
      </c>
      <c r="W2476" s="841">
        <v>2</v>
      </c>
      <c r="X2476" s="841"/>
    </row>
    <row r="2477" spans="1:24" ht="12.75" customHeight="1">
      <c r="A2477" s="841">
        <v>1325</v>
      </c>
      <c r="B2477" s="841">
        <v>2830</v>
      </c>
      <c r="C2477" s="841" t="s">
        <v>1027</v>
      </c>
      <c r="D2477" s="841" t="s">
        <v>775</v>
      </c>
      <c r="E2477" s="841">
        <v>48272</v>
      </c>
      <c r="F2477" s="841" t="s">
        <v>102</v>
      </c>
      <c r="G2477" s="841" t="s">
        <v>3934</v>
      </c>
      <c r="H2477" s="832" t="s">
        <v>3935</v>
      </c>
      <c r="I2477" s="841"/>
      <c r="J2477" s="841" t="s">
        <v>730</v>
      </c>
      <c r="K2477" s="841">
        <v>10</v>
      </c>
      <c r="L2477" s="841" t="s">
        <v>731</v>
      </c>
      <c r="M2477" s="841">
        <v>43600</v>
      </c>
      <c r="N2477" s="841" t="s">
        <v>1029</v>
      </c>
      <c r="O2477" s="841">
        <v>135650</v>
      </c>
      <c r="P2477" s="841">
        <v>92050</v>
      </c>
      <c r="Q2477" s="841">
        <v>17610</v>
      </c>
      <c r="R2477" s="841">
        <v>22610</v>
      </c>
      <c r="S2477" s="841"/>
      <c r="T2477" s="841"/>
      <c r="U2477" s="841"/>
      <c r="V2477" s="841" t="s">
        <v>1003</v>
      </c>
      <c r="W2477" s="841">
        <v>3</v>
      </c>
      <c r="X2477" s="841"/>
    </row>
    <row r="2478" spans="1:24" ht="12.75" customHeight="1">
      <c r="A2478" s="841">
        <v>1325</v>
      </c>
      <c r="B2478" s="841">
        <v>2830</v>
      </c>
      <c r="C2478" s="841" t="s">
        <v>1027</v>
      </c>
      <c r="D2478" s="841" t="s">
        <v>775</v>
      </c>
      <c r="E2478" s="841">
        <v>48273</v>
      </c>
      <c r="F2478" s="841" t="s">
        <v>102</v>
      </c>
      <c r="G2478" s="841" t="s">
        <v>3936</v>
      </c>
      <c r="H2478" s="832" t="s">
        <v>3935</v>
      </c>
      <c r="I2478" s="841"/>
      <c r="J2478" s="841" t="s">
        <v>730</v>
      </c>
      <c r="K2478" s="841">
        <v>10</v>
      </c>
      <c r="L2478" s="841" t="s">
        <v>731</v>
      </c>
      <c r="M2478" s="841">
        <v>43600</v>
      </c>
      <c r="N2478" s="841" t="s">
        <v>1029</v>
      </c>
      <c r="O2478" s="841">
        <v>135650</v>
      </c>
      <c r="P2478" s="841">
        <v>92050</v>
      </c>
      <c r="Q2478" s="841">
        <v>17610</v>
      </c>
      <c r="R2478" s="841">
        <v>22610</v>
      </c>
      <c r="S2478" s="841"/>
      <c r="T2478" s="841"/>
      <c r="U2478" s="841"/>
      <c r="V2478" s="841" t="s">
        <v>1003</v>
      </c>
      <c r="W2478" s="841">
        <v>3</v>
      </c>
      <c r="X2478" s="841"/>
    </row>
    <row r="2479" spans="1:24" ht="12.75" customHeight="1">
      <c r="A2479" s="841">
        <v>1034</v>
      </c>
      <c r="B2479" s="841">
        <v>2803</v>
      </c>
      <c r="C2479" s="841" t="s">
        <v>945</v>
      </c>
      <c r="D2479" s="841" t="s">
        <v>946</v>
      </c>
      <c r="E2479" s="841">
        <v>48285</v>
      </c>
      <c r="F2479" s="841" t="s">
        <v>102</v>
      </c>
      <c r="G2479" s="841" t="s">
        <v>3937</v>
      </c>
      <c r="H2479" s="832" t="s">
        <v>3926</v>
      </c>
      <c r="I2479" s="841"/>
      <c r="J2479" s="841" t="s">
        <v>730</v>
      </c>
      <c r="K2479" s="841">
        <v>1</v>
      </c>
      <c r="L2479" s="841" t="s">
        <v>731</v>
      </c>
      <c r="M2479" s="841">
        <v>43600</v>
      </c>
      <c r="N2479" s="841" t="s">
        <v>742</v>
      </c>
      <c r="O2479" s="841">
        <v>122380</v>
      </c>
      <c r="P2479" s="841">
        <v>78780</v>
      </c>
      <c r="Q2479" s="841">
        <v>17610</v>
      </c>
      <c r="R2479" s="841">
        <v>22610</v>
      </c>
      <c r="S2479" s="841"/>
      <c r="T2479" s="841"/>
      <c r="U2479" s="841"/>
      <c r="V2479" s="841" t="s">
        <v>1003</v>
      </c>
      <c r="W2479" s="841">
        <v>4</v>
      </c>
      <c r="X2479" s="841"/>
    </row>
    <row r="2480" spans="1:24" ht="12.75" customHeight="1">
      <c r="A2480" s="841">
        <v>1034</v>
      </c>
      <c r="B2480" s="841">
        <v>2803</v>
      </c>
      <c r="C2480" s="841" t="s">
        <v>945</v>
      </c>
      <c r="D2480" s="841" t="s">
        <v>946</v>
      </c>
      <c r="E2480" s="841">
        <v>48286</v>
      </c>
      <c r="F2480" s="841" t="s">
        <v>102</v>
      </c>
      <c r="G2480" s="841" t="s">
        <v>3938</v>
      </c>
      <c r="H2480" s="832" t="s">
        <v>3910</v>
      </c>
      <c r="I2480" s="841"/>
      <c r="J2480" s="841" t="s">
        <v>730</v>
      </c>
      <c r="K2480" s="841">
        <v>2</v>
      </c>
      <c r="L2480" s="841" t="s">
        <v>731</v>
      </c>
      <c r="M2480" s="841">
        <v>43600</v>
      </c>
      <c r="N2480" s="841" t="s">
        <v>742</v>
      </c>
      <c r="O2480" s="841">
        <v>122380</v>
      </c>
      <c r="P2480" s="841">
        <v>78780</v>
      </c>
      <c r="Q2480" s="841">
        <v>17610</v>
      </c>
      <c r="R2480" s="841">
        <v>22610</v>
      </c>
      <c r="S2480" s="841"/>
      <c r="T2480" s="841"/>
      <c r="U2480" s="841"/>
      <c r="V2480" s="841" t="s">
        <v>1003</v>
      </c>
      <c r="W2480" s="841">
        <v>3</v>
      </c>
      <c r="X2480" s="841"/>
    </row>
    <row r="2481" spans="1:24" ht="12.75" customHeight="1">
      <c r="A2481" s="841">
        <v>1560</v>
      </c>
      <c r="B2481" s="841">
        <v>2820</v>
      </c>
      <c r="C2481" s="841" t="s">
        <v>1149</v>
      </c>
      <c r="D2481" s="841" t="s">
        <v>1112</v>
      </c>
      <c r="E2481" s="841">
        <v>48287</v>
      </c>
      <c r="F2481" s="841" t="s">
        <v>102</v>
      </c>
      <c r="G2481" s="841" t="s">
        <v>3939</v>
      </c>
      <c r="H2481" s="832" t="s">
        <v>3940</v>
      </c>
      <c r="I2481" s="841"/>
      <c r="J2481" s="841" t="s">
        <v>730</v>
      </c>
      <c r="K2481" s="841">
        <v>1</v>
      </c>
      <c r="L2481" s="841" t="s">
        <v>731</v>
      </c>
      <c r="M2481" s="841">
        <v>43600</v>
      </c>
      <c r="N2481" s="841" t="s">
        <v>1034</v>
      </c>
      <c r="O2481" s="841">
        <v>210090</v>
      </c>
      <c r="P2481" s="841">
        <v>166490</v>
      </c>
      <c r="Q2481" s="841">
        <v>17610</v>
      </c>
      <c r="R2481" s="841">
        <v>22610</v>
      </c>
      <c r="S2481" s="841"/>
      <c r="T2481" s="841"/>
      <c r="U2481" s="841"/>
      <c r="V2481" s="841" t="s">
        <v>1003</v>
      </c>
      <c r="W2481" s="841">
        <v>1</v>
      </c>
      <c r="X2481" s="841"/>
    </row>
    <row r="2482" spans="1:24" ht="12.75" customHeight="1">
      <c r="A2482" s="841">
        <v>1705</v>
      </c>
      <c r="B2482" s="841">
        <v>2840</v>
      </c>
      <c r="C2482" s="841" t="s">
        <v>726</v>
      </c>
      <c r="D2482" s="841" t="s">
        <v>727</v>
      </c>
      <c r="E2482" s="841">
        <v>48288</v>
      </c>
      <c r="F2482" s="841" t="s">
        <v>102</v>
      </c>
      <c r="G2482" s="841" t="s">
        <v>3941</v>
      </c>
      <c r="H2482" s="832" t="s">
        <v>3942</v>
      </c>
      <c r="I2482" s="841"/>
      <c r="J2482" s="841" t="s">
        <v>730</v>
      </c>
      <c r="K2482" s="841">
        <v>2</v>
      </c>
      <c r="L2482" s="841" t="s">
        <v>731</v>
      </c>
      <c r="M2482" s="841">
        <v>43600</v>
      </c>
      <c r="N2482" s="841" t="s">
        <v>732</v>
      </c>
      <c r="O2482" s="841">
        <v>94980</v>
      </c>
      <c r="P2482" s="841">
        <v>51380</v>
      </c>
      <c r="Q2482" s="841">
        <v>17610</v>
      </c>
      <c r="R2482" s="841">
        <v>22610</v>
      </c>
      <c r="S2482" s="841"/>
      <c r="T2482" s="841"/>
      <c r="U2482" s="841"/>
      <c r="V2482" s="841" t="s">
        <v>1003</v>
      </c>
      <c r="W2482" s="841">
        <v>1</v>
      </c>
      <c r="X2482" s="841"/>
    </row>
    <row r="2483" spans="1:24" ht="12.75" customHeight="1">
      <c r="A2483" s="841">
        <v>1190</v>
      </c>
      <c r="B2483" s="841">
        <v>2823</v>
      </c>
      <c r="C2483" s="841" t="s">
        <v>856</v>
      </c>
      <c r="D2483" s="841" t="s">
        <v>740</v>
      </c>
      <c r="E2483" s="841">
        <v>48292</v>
      </c>
      <c r="F2483" s="841" t="s">
        <v>102</v>
      </c>
      <c r="G2483" s="841" t="s">
        <v>1585</v>
      </c>
      <c r="H2483" s="832" t="s">
        <v>3943</v>
      </c>
      <c r="I2483" s="841"/>
      <c r="J2483" s="841" t="s">
        <v>730</v>
      </c>
      <c r="K2483" s="841">
        <v>3</v>
      </c>
      <c r="L2483" s="841" t="s">
        <v>731</v>
      </c>
      <c r="M2483" s="841">
        <v>43600</v>
      </c>
      <c r="N2483" s="841" t="s">
        <v>747</v>
      </c>
      <c r="O2483" s="841">
        <v>109600</v>
      </c>
      <c r="P2483" s="841">
        <v>66000</v>
      </c>
      <c r="Q2483" s="841">
        <v>17610</v>
      </c>
      <c r="R2483" s="841">
        <v>22610</v>
      </c>
      <c r="S2483" s="841"/>
      <c r="T2483" s="841"/>
      <c r="U2483" s="841"/>
      <c r="V2483" s="841" t="s">
        <v>1003</v>
      </c>
      <c r="W2483" s="841">
        <v>1</v>
      </c>
      <c r="X2483" s="841"/>
    </row>
    <row r="2484" spans="1:24" ht="12.75" customHeight="1">
      <c r="A2484" s="841">
        <v>1190</v>
      </c>
      <c r="B2484" s="841">
        <v>2823</v>
      </c>
      <c r="C2484" s="841" t="s">
        <v>856</v>
      </c>
      <c r="D2484" s="841" t="s">
        <v>740</v>
      </c>
      <c r="E2484" s="841">
        <v>48293</v>
      </c>
      <c r="F2484" s="841" t="s">
        <v>102</v>
      </c>
      <c r="G2484" s="841" t="s">
        <v>3944</v>
      </c>
      <c r="H2484" s="832" t="s">
        <v>3943</v>
      </c>
      <c r="I2484" s="841"/>
      <c r="J2484" s="841" t="s">
        <v>730</v>
      </c>
      <c r="K2484" s="841">
        <v>3</v>
      </c>
      <c r="L2484" s="841" t="s">
        <v>731</v>
      </c>
      <c r="M2484" s="841">
        <v>43600</v>
      </c>
      <c r="N2484" s="841" t="s">
        <v>747</v>
      </c>
      <c r="O2484" s="841">
        <v>109600</v>
      </c>
      <c r="P2484" s="841">
        <v>66000</v>
      </c>
      <c r="Q2484" s="841">
        <v>17610</v>
      </c>
      <c r="R2484" s="841">
        <v>22610</v>
      </c>
      <c r="S2484" s="841"/>
      <c r="T2484" s="841"/>
      <c r="U2484" s="841"/>
      <c r="V2484" s="841" t="s">
        <v>1003</v>
      </c>
      <c r="W2484" s="841">
        <v>1</v>
      </c>
      <c r="X2484" s="841"/>
    </row>
    <row r="2485" spans="1:24" ht="12.75" customHeight="1">
      <c r="A2485" s="841">
        <v>2004</v>
      </c>
      <c r="B2485" s="841">
        <v>2840</v>
      </c>
      <c r="C2485" s="841" t="s">
        <v>726</v>
      </c>
      <c r="D2485" s="841" t="s">
        <v>919</v>
      </c>
      <c r="E2485" s="841">
        <v>48295</v>
      </c>
      <c r="F2485" s="841" t="s">
        <v>102</v>
      </c>
      <c r="G2485" s="841" t="s">
        <v>3945</v>
      </c>
      <c r="H2485" s="832" t="s">
        <v>3946</v>
      </c>
      <c r="I2485" s="841"/>
      <c r="J2485" s="841" t="s">
        <v>730</v>
      </c>
      <c r="K2485" s="841">
        <v>10</v>
      </c>
      <c r="L2485" s="841" t="s">
        <v>1077</v>
      </c>
      <c r="M2485" s="841">
        <v>0</v>
      </c>
      <c r="N2485" s="841" t="s">
        <v>732</v>
      </c>
      <c r="O2485" s="841">
        <v>94980</v>
      </c>
      <c r="P2485" s="841">
        <v>94980</v>
      </c>
      <c r="Q2485" s="841">
        <v>17610</v>
      </c>
      <c r="R2485" s="841">
        <v>22610</v>
      </c>
      <c r="S2485" s="841"/>
      <c r="T2485" s="841"/>
      <c r="U2485" s="841"/>
      <c r="V2485" s="841" t="s">
        <v>1003</v>
      </c>
      <c r="W2485" s="841">
        <v>1</v>
      </c>
      <c r="X2485" s="841"/>
    </row>
    <row r="2486" spans="1:24" ht="12.75" customHeight="1">
      <c r="A2486" s="841">
        <v>1335</v>
      </c>
      <c r="B2486" s="841">
        <v>2807</v>
      </c>
      <c r="C2486" s="841" t="s">
        <v>739</v>
      </c>
      <c r="D2486" s="841" t="s">
        <v>775</v>
      </c>
      <c r="E2486" s="841">
        <v>48298</v>
      </c>
      <c r="F2486" s="841" t="s">
        <v>102</v>
      </c>
      <c r="G2486" s="841" t="s">
        <v>3947</v>
      </c>
      <c r="H2486" s="832" t="s">
        <v>3948</v>
      </c>
      <c r="I2486" s="841"/>
      <c r="J2486" s="841" t="s">
        <v>730</v>
      </c>
      <c r="K2486" s="841">
        <v>5</v>
      </c>
      <c r="L2486" s="841" t="s">
        <v>731</v>
      </c>
      <c r="M2486" s="841">
        <v>43600</v>
      </c>
      <c r="N2486" s="841" t="s">
        <v>742</v>
      </c>
      <c r="O2486" s="841">
        <v>122380</v>
      </c>
      <c r="P2486" s="841">
        <v>78780</v>
      </c>
      <c r="Q2486" s="841">
        <v>17610</v>
      </c>
      <c r="R2486" s="841">
        <v>22610</v>
      </c>
      <c r="S2486" s="841"/>
      <c r="T2486" s="841"/>
      <c r="U2486" s="841"/>
      <c r="V2486" s="841" t="s">
        <v>1003</v>
      </c>
      <c r="W2486" s="841">
        <v>2</v>
      </c>
      <c r="X2486" s="841"/>
    </row>
    <row r="2487" spans="1:24" ht="12.75" customHeight="1">
      <c r="A2487" s="841">
        <v>1380</v>
      </c>
      <c r="B2487" s="841">
        <v>2803</v>
      </c>
      <c r="C2487" s="841" t="s">
        <v>945</v>
      </c>
      <c r="D2487" s="841" t="s">
        <v>946</v>
      </c>
      <c r="E2487" s="841">
        <v>48299</v>
      </c>
      <c r="F2487" s="841" t="s">
        <v>102</v>
      </c>
      <c r="G2487" s="841" t="s">
        <v>3949</v>
      </c>
      <c r="H2487" s="832" t="s">
        <v>3950</v>
      </c>
      <c r="I2487" s="841"/>
      <c r="J2487" s="841" t="s">
        <v>730</v>
      </c>
      <c r="K2487" s="841">
        <v>5</v>
      </c>
      <c r="L2487" s="841" t="s">
        <v>731</v>
      </c>
      <c r="M2487" s="841">
        <v>43600</v>
      </c>
      <c r="N2487" s="841" t="s">
        <v>742</v>
      </c>
      <c r="O2487" s="841">
        <v>122380</v>
      </c>
      <c r="P2487" s="841">
        <v>78780</v>
      </c>
      <c r="Q2487" s="841">
        <v>17610</v>
      </c>
      <c r="R2487" s="841">
        <v>17000</v>
      </c>
      <c r="S2487" s="841"/>
      <c r="T2487" s="841"/>
      <c r="U2487" s="841"/>
      <c r="V2487" s="841" t="s">
        <v>1003</v>
      </c>
      <c r="W2487" s="841">
        <v>2</v>
      </c>
      <c r="X2487" s="841"/>
    </row>
    <row r="2488" spans="1:24" ht="12.75" customHeight="1">
      <c r="A2488" s="841">
        <v>1260</v>
      </c>
      <c r="B2488" s="841">
        <v>2826</v>
      </c>
      <c r="C2488" s="841" t="s">
        <v>824</v>
      </c>
      <c r="D2488" s="841" t="s">
        <v>740</v>
      </c>
      <c r="E2488" s="841">
        <v>48300</v>
      </c>
      <c r="F2488" s="841" t="s">
        <v>102</v>
      </c>
      <c r="G2488" s="841" t="s">
        <v>3951</v>
      </c>
      <c r="H2488" s="832" t="s">
        <v>3952</v>
      </c>
      <c r="I2488" s="841"/>
      <c r="J2488" s="841" t="s">
        <v>730</v>
      </c>
      <c r="K2488" s="841">
        <v>2</v>
      </c>
      <c r="L2488" s="841" t="s">
        <v>731</v>
      </c>
      <c r="M2488" s="841">
        <v>43600</v>
      </c>
      <c r="N2488" s="841" t="s">
        <v>747</v>
      </c>
      <c r="O2488" s="841">
        <v>109600</v>
      </c>
      <c r="P2488" s="841">
        <v>66000</v>
      </c>
      <c r="Q2488" s="841">
        <v>17610</v>
      </c>
      <c r="R2488" s="841">
        <v>22610</v>
      </c>
      <c r="S2488" s="841"/>
      <c r="T2488" s="841"/>
      <c r="U2488" s="841"/>
      <c r="V2488" s="841" t="s">
        <v>1003</v>
      </c>
      <c r="W2488" s="841">
        <v>2</v>
      </c>
      <c r="X2488" s="841"/>
    </row>
    <row r="2489" spans="1:24" ht="12.75" customHeight="1">
      <c r="A2489" s="841">
        <v>1260</v>
      </c>
      <c r="B2489" s="841">
        <v>2826</v>
      </c>
      <c r="C2489" s="841" t="s">
        <v>824</v>
      </c>
      <c r="D2489" s="841" t="s">
        <v>740</v>
      </c>
      <c r="E2489" s="841">
        <v>48301</v>
      </c>
      <c r="F2489" s="841" t="s">
        <v>102</v>
      </c>
      <c r="G2489" s="841" t="s">
        <v>3953</v>
      </c>
      <c r="H2489" s="832" t="s">
        <v>3952</v>
      </c>
      <c r="I2489" s="841"/>
      <c r="J2489" s="841" t="s">
        <v>730</v>
      </c>
      <c r="K2489" s="841">
        <v>2</v>
      </c>
      <c r="L2489" s="841" t="s">
        <v>731</v>
      </c>
      <c r="M2489" s="841">
        <v>43600</v>
      </c>
      <c r="N2489" s="841" t="s">
        <v>747</v>
      </c>
      <c r="O2489" s="841">
        <v>109600</v>
      </c>
      <c r="P2489" s="841">
        <v>66000</v>
      </c>
      <c r="Q2489" s="841">
        <v>17610</v>
      </c>
      <c r="R2489" s="841">
        <v>22610</v>
      </c>
      <c r="S2489" s="841"/>
      <c r="T2489" s="841"/>
      <c r="U2489" s="841"/>
      <c r="V2489" s="841" t="s">
        <v>1003</v>
      </c>
      <c r="W2489" s="841">
        <v>2</v>
      </c>
      <c r="X2489" s="841"/>
    </row>
    <row r="2490" spans="1:24" ht="12.75" customHeight="1">
      <c r="A2490" s="841">
        <v>1034</v>
      </c>
      <c r="B2490" s="841">
        <v>2833</v>
      </c>
      <c r="C2490" s="841" t="s">
        <v>1466</v>
      </c>
      <c r="D2490" s="841" t="s">
        <v>946</v>
      </c>
      <c r="E2490" s="841">
        <v>48320</v>
      </c>
      <c r="F2490" s="841" t="s">
        <v>102</v>
      </c>
      <c r="G2490" s="841" t="s">
        <v>3954</v>
      </c>
      <c r="H2490" s="832" t="s">
        <v>3955</v>
      </c>
      <c r="I2490" s="841"/>
      <c r="J2490" s="841" t="s">
        <v>730</v>
      </c>
      <c r="K2490" s="841">
        <v>3</v>
      </c>
      <c r="L2490" s="841" t="s">
        <v>731</v>
      </c>
      <c r="M2490" s="841">
        <v>43600</v>
      </c>
      <c r="N2490" s="841" t="s">
        <v>843</v>
      </c>
      <c r="O2490" s="841">
        <v>149210</v>
      </c>
      <c r="P2490" s="841">
        <v>105610</v>
      </c>
      <c r="Q2490" s="841">
        <v>17610</v>
      </c>
      <c r="R2490" s="841">
        <v>22610</v>
      </c>
      <c r="S2490" s="841"/>
      <c r="T2490" s="841"/>
      <c r="U2490" s="841"/>
      <c r="V2490" s="841" t="s">
        <v>1003</v>
      </c>
      <c r="W2490" s="841">
        <v>4</v>
      </c>
      <c r="X2490" s="841"/>
    </row>
    <row r="2491" spans="1:24" ht="12.75" customHeight="1">
      <c r="A2491" s="841">
        <v>1034</v>
      </c>
      <c r="B2491" s="841">
        <v>2803</v>
      </c>
      <c r="C2491" s="841" t="s">
        <v>945</v>
      </c>
      <c r="D2491" s="841" t="s">
        <v>946</v>
      </c>
      <c r="E2491" s="841">
        <v>48321</v>
      </c>
      <c r="F2491" s="841" t="s">
        <v>102</v>
      </c>
      <c r="G2491" s="841" t="s">
        <v>3956</v>
      </c>
      <c r="H2491" s="832" t="s">
        <v>3957</v>
      </c>
      <c r="I2491" s="841"/>
      <c r="J2491" s="841" t="s">
        <v>730</v>
      </c>
      <c r="K2491" s="841">
        <v>3</v>
      </c>
      <c r="L2491" s="841" t="s">
        <v>731</v>
      </c>
      <c r="M2491" s="841">
        <v>43600</v>
      </c>
      <c r="N2491" s="841" t="s">
        <v>742</v>
      </c>
      <c r="O2491" s="841">
        <v>122380</v>
      </c>
      <c r="P2491" s="841">
        <v>78780</v>
      </c>
      <c r="Q2491" s="841">
        <v>17610</v>
      </c>
      <c r="R2491" s="841">
        <v>22610</v>
      </c>
      <c r="S2491" s="841"/>
      <c r="T2491" s="841"/>
      <c r="U2491" s="841"/>
      <c r="V2491" s="841" t="s">
        <v>1003</v>
      </c>
      <c r="W2491" s="841">
        <v>2</v>
      </c>
      <c r="X2491" s="841"/>
    </row>
    <row r="2492" spans="1:24" ht="12.75" customHeight="1">
      <c r="A2492" s="841">
        <v>1785</v>
      </c>
      <c r="B2492" s="841">
        <v>2840</v>
      </c>
      <c r="C2492" s="841" t="s">
        <v>726</v>
      </c>
      <c r="D2492" s="841" t="s">
        <v>923</v>
      </c>
      <c r="E2492" s="841">
        <v>48322</v>
      </c>
      <c r="F2492" s="841" t="s">
        <v>102</v>
      </c>
      <c r="G2492" s="841" t="s">
        <v>3958</v>
      </c>
      <c r="H2492" s="832" t="s">
        <v>3959</v>
      </c>
      <c r="I2492" s="841"/>
      <c r="J2492" s="841" t="s">
        <v>730</v>
      </c>
      <c r="K2492" s="841">
        <v>1</v>
      </c>
      <c r="L2492" s="841" t="s">
        <v>731</v>
      </c>
      <c r="M2492" s="841">
        <v>43600</v>
      </c>
      <c r="N2492" s="841" t="s">
        <v>732</v>
      </c>
      <c r="O2492" s="841">
        <v>94980</v>
      </c>
      <c r="P2492" s="841">
        <v>51380</v>
      </c>
      <c r="Q2492" s="841">
        <v>17610</v>
      </c>
      <c r="R2492" s="841">
        <v>22610</v>
      </c>
      <c r="S2492" s="841"/>
      <c r="T2492" s="841"/>
      <c r="U2492" s="841"/>
      <c r="V2492" s="841" t="s">
        <v>1003</v>
      </c>
      <c r="W2492" s="841">
        <v>1</v>
      </c>
      <c r="X2492" s="841"/>
    </row>
    <row r="2493" spans="1:24" ht="12.75" customHeight="1">
      <c r="A2493" s="841">
        <v>1785</v>
      </c>
      <c r="B2493" s="841">
        <v>2840</v>
      </c>
      <c r="C2493" s="841" t="s">
        <v>726</v>
      </c>
      <c r="D2493" s="841" t="s">
        <v>923</v>
      </c>
      <c r="E2493" s="841">
        <v>48323</v>
      </c>
      <c r="F2493" s="841" t="s">
        <v>102</v>
      </c>
      <c r="G2493" s="841" t="s">
        <v>3960</v>
      </c>
      <c r="H2493" s="832" t="s">
        <v>3959</v>
      </c>
      <c r="I2493" s="841"/>
      <c r="J2493" s="841" t="s">
        <v>730</v>
      </c>
      <c r="K2493" s="841">
        <v>2</v>
      </c>
      <c r="L2493" s="841" t="s">
        <v>731</v>
      </c>
      <c r="M2493" s="841">
        <v>43600</v>
      </c>
      <c r="N2493" s="841" t="s">
        <v>732</v>
      </c>
      <c r="O2493" s="841">
        <v>94980</v>
      </c>
      <c r="P2493" s="841">
        <v>51380</v>
      </c>
      <c r="Q2493" s="841">
        <v>17610</v>
      </c>
      <c r="R2493" s="841">
        <v>22610</v>
      </c>
      <c r="S2493" s="841"/>
      <c r="T2493" s="841"/>
      <c r="U2493" s="841"/>
      <c r="V2493" s="841" t="s">
        <v>1003</v>
      </c>
      <c r="W2493" s="841">
        <v>1</v>
      </c>
      <c r="X2493" s="841"/>
    </row>
    <row r="2494" spans="1:24" ht="12.75" customHeight="1">
      <c r="A2494" s="841">
        <v>1785</v>
      </c>
      <c r="B2494" s="841">
        <v>2840</v>
      </c>
      <c r="C2494" s="841" t="s">
        <v>726</v>
      </c>
      <c r="D2494" s="841" t="s">
        <v>923</v>
      </c>
      <c r="E2494" s="841">
        <v>48324</v>
      </c>
      <c r="F2494" s="841" t="s">
        <v>102</v>
      </c>
      <c r="G2494" s="841" t="s">
        <v>3961</v>
      </c>
      <c r="H2494" s="832" t="s">
        <v>3959</v>
      </c>
      <c r="I2494" s="841"/>
      <c r="J2494" s="841" t="s">
        <v>730</v>
      </c>
      <c r="K2494" s="841">
        <v>2</v>
      </c>
      <c r="L2494" s="841" t="s">
        <v>731</v>
      </c>
      <c r="M2494" s="841">
        <v>43600</v>
      </c>
      <c r="N2494" s="841" t="s">
        <v>732</v>
      </c>
      <c r="O2494" s="841">
        <v>94980</v>
      </c>
      <c r="P2494" s="841">
        <v>51380</v>
      </c>
      <c r="Q2494" s="841">
        <v>17610</v>
      </c>
      <c r="R2494" s="841">
        <v>22610</v>
      </c>
      <c r="S2494" s="841"/>
      <c r="T2494" s="841"/>
      <c r="U2494" s="841"/>
      <c r="V2494" s="841" t="s">
        <v>1003</v>
      </c>
      <c r="W2494" s="841">
        <v>1</v>
      </c>
      <c r="X2494" s="841"/>
    </row>
    <row r="2495" spans="1:24" ht="12.75" customHeight="1">
      <c r="A2495" s="841">
        <v>1912</v>
      </c>
      <c r="B2495" s="841">
        <v>2840</v>
      </c>
      <c r="C2495" s="841" t="s">
        <v>726</v>
      </c>
      <c r="D2495" s="841" t="s">
        <v>923</v>
      </c>
      <c r="E2495" s="841">
        <v>48325</v>
      </c>
      <c r="F2495" s="841" t="s">
        <v>102</v>
      </c>
      <c r="G2495" s="841" t="s">
        <v>3962</v>
      </c>
      <c r="H2495" s="832" t="s">
        <v>3039</v>
      </c>
      <c r="I2495" s="841"/>
      <c r="J2495" s="841" t="s">
        <v>730</v>
      </c>
      <c r="K2495" s="841">
        <v>2</v>
      </c>
      <c r="L2495" s="841" t="s">
        <v>2203</v>
      </c>
      <c r="M2495" s="841">
        <v>43600</v>
      </c>
      <c r="N2495" s="841" t="s">
        <v>732</v>
      </c>
      <c r="O2495" s="841">
        <v>94980</v>
      </c>
      <c r="P2495" s="841">
        <v>51380</v>
      </c>
      <c r="Q2495" s="841">
        <v>9180</v>
      </c>
      <c r="R2495" s="841">
        <v>8350</v>
      </c>
      <c r="S2495" s="841"/>
      <c r="T2495" s="841"/>
      <c r="U2495" s="841"/>
      <c r="V2495" s="841" t="s">
        <v>1003</v>
      </c>
      <c r="W2495" s="841">
        <v>7</v>
      </c>
      <c r="X2495" s="841"/>
    </row>
    <row r="2496" spans="1:24" ht="12.75" customHeight="1">
      <c r="A2496" s="841">
        <v>1205</v>
      </c>
      <c r="B2496" s="841">
        <v>2827</v>
      </c>
      <c r="C2496" s="841" t="s">
        <v>1124</v>
      </c>
      <c r="D2496" s="841" t="s">
        <v>740</v>
      </c>
      <c r="E2496" s="841">
        <v>48326</v>
      </c>
      <c r="F2496" s="841" t="s">
        <v>102</v>
      </c>
      <c r="G2496" s="841" t="s">
        <v>3963</v>
      </c>
      <c r="H2496" s="832" t="s">
        <v>3964</v>
      </c>
      <c r="I2496" s="841"/>
      <c r="J2496" s="841" t="s">
        <v>730</v>
      </c>
      <c r="K2496" s="841">
        <v>5</v>
      </c>
      <c r="L2496" s="841" t="s">
        <v>731</v>
      </c>
      <c r="M2496" s="841">
        <v>43600</v>
      </c>
      <c r="N2496" s="841" t="s">
        <v>747</v>
      </c>
      <c r="O2496" s="841">
        <v>109600</v>
      </c>
      <c r="P2496" s="841">
        <v>66000</v>
      </c>
      <c r="Q2496" s="841">
        <v>17610</v>
      </c>
      <c r="R2496" s="841">
        <v>22610</v>
      </c>
      <c r="S2496" s="841"/>
      <c r="T2496" s="841"/>
      <c r="U2496" s="841"/>
      <c r="V2496" s="841" t="s">
        <v>1003</v>
      </c>
      <c r="W2496" s="841">
        <v>1</v>
      </c>
      <c r="X2496" s="841"/>
    </row>
    <row r="2497" spans="1:24" ht="12.75" customHeight="1">
      <c r="A2497" s="841">
        <v>1205</v>
      </c>
      <c r="B2497" s="841">
        <v>2805</v>
      </c>
      <c r="C2497" s="841" t="s">
        <v>1635</v>
      </c>
      <c r="D2497" s="841" t="s">
        <v>740</v>
      </c>
      <c r="E2497" s="841">
        <v>48327</v>
      </c>
      <c r="F2497" s="841" t="s">
        <v>102</v>
      </c>
      <c r="G2497" s="841" t="s">
        <v>3965</v>
      </c>
      <c r="H2497" s="832" t="s">
        <v>3964</v>
      </c>
      <c r="I2497" s="841"/>
      <c r="J2497" s="841" t="s">
        <v>730</v>
      </c>
      <c r="K2497" s="841">
        <v>10</v>
      </c>
      <c r="L2497" s="841" t="s">
        <v>731</v>
      </c>
      <c r="M2497" s="841">
        <v>43600</v>
      </c>
      <c r="N2497" s="841" t="s">
        <v>843</v>
      </c>
      <c r="O2497" s="841">
        <v>149210</v>
      </c>
      <c r="P2497" s="841">
        <v>105610</v>
      </c>
      <c r="Q2497" s="841">
        <v>17610</v>
      </c>
      <c r="R2497" s="841">
        <v>22610</v>
      </c>
      <c r="S2497" s="841"/>
      <c r="T2497" s="841"/>
      <c r="U2497" s="841"/>
      <c r="V2497" s="841" t="s">
        <v>1003</v>
      </c>
      <c r="W2497" s="841">
        <v>1</v>
      </c>
      <c r="X2497" s="841"/>
    </row>
    <row r="2498" spans="1:24" ht="12.75" customHeight="1">
      <c r="A2498" s="841">
        <v>1205</v>
      </c>
      <c r="B2498" s="841">
        <v>2805</v>
      </c>
      <c r="C2498" s="841" t="s">
        <v>1635</v>
      </c>
      <c r="D2498" s="841" t="s">
        <v>740</v>
      </c>
      <c r="E2498" s="841">
        <v>48328</v>
      </c>
      <c r="F2498" s="841" t="s">
        <v>102</v>
      </c>
      <c r="G2498" s="841" t="s">
        <v>3966</v>
      </c>
      <c r="H2498" s="832" t="s">
        <v>3964</v>
      </c>
      <c r="I2498" s="841"/>
      <c r="J2498" s="841" t="s">
        <v>730</v>
      </c>
      <c r="K2498" s="841">
        <v>10</v>
      </c>
      <c r="L2498" s="841" t="s">
        <v>731</v>
      </c>
      <c r="M2498" s="841">
        <v>43600</v>
      </c>
      <c r="N2498" s="841" t="s">
        <v>843</v>
      </c>
      <c r="O2498" s="841">
        <v>149210</v>
      </c>
      <c r="P2498" s="841">
        <v>105610</v>
      </c>
      <c r="Q2498" s="841">
        <v>17610</v>
      </c>
      <c r="R2498" s="841">
        <v>22610</v>
      </c>
      <c r="S2498" s="841"/>
      <c r="T2498" s="841"/>
      <c r="U2498" s="841"/>
      <c r="V2498" s="841" t="s">
        <v>1003</v>
      </c>
      <c r="W2498" s="841">
        <v>1</v>
      </c>
      <c r="X2498" s="841"/>
    </row>
    <row r="2499" spans="1:24" ht="12.75" customHeight="1">
      <c r="A2499" s="841">
        <v>1205</v>
      </c>
      <c r="B2499" s="841">
        <v>2805</v>
      </c>
      <c r="C2499" s="841" t="s">
        <v>1635</v>
      </c>
      <c r="D2499" s="841" t="s">
        <v>740</v>
      </c>
      <c r="E2499" s="841">
        <v>48329</v>
      </c>
      <c r="F2499" s="841" t="s">
        <v>102</v>
      </c>
      <c r="G2499" s="841" t="s">
        <v>3967</v>
      </c>
      <c r="H2499" s="832" t="s">
        <v>3964</v>
      </c>
      <c r="I2499" s="841"/>
      <c r="J2499" s="841" t="s">
        <v>730</v>
      </c>
      <c r="K2499" s="841">
        <v>10</v>
      </c>
      <c r="L2499" s="841" t="s">
        <v>731</v>
      </c>
      <c r="M2499" s="841">
        <v>43600</v>
      </c>
      <c r="N2499" s="841" t="s">
        <v>843</v>
      </c>
      <c r="O2499" s="841">
        <v>149210</v>
      </c>
      <c r="P2499" s="841">
        <v>105610</v>
      </c>
      <c r="Q2499" s="841">
        <v>17610</v>
      </c>
      <c r="R2499" s="841">
        <v>22610</v>
      </c>
      <c r="S2499" s="841"/>
      <c r="T2499" s="841"/>
      <c r="U2499" s="841"/>
      <c r="V2499" s="841" t="s">
        <v>1003</v>
      </c>
      <c r="W2499" s="841">
        <v>1</v>
      </c>
      <c r="X2499" s="841"/>
    </row>
    <row r="2500" spans="1:24" ht="12.75" customHeight="1">
      <c r="A2500" s="841">
        <v>1205</v>
      </c>
      <c r="B2500" s="841">
        <v>2805</v>
      </c>
      <c r="C2500" s="841" t="s">
        <v>1635</v>
      </c>
      <c r="D2500" s="841" t="s">
        <v>740</v>
      </c>
      <c r="E2500" s="841">
        <v>48330</v>
      </c>
      <c r="F2500" s="841" t="s">
        <v>102</v>
      </c>
      <c r="G2500" s="841" t="s">
        <v>3968</v>
      </c>
      <c r="H2500" s="832" t="s">
        <v>3964</v>
      </c>
      <c r="I2500" s="841"/>
      <c r="J2500" s="841" t="s">
        <v>730</v>
      </c>
      <c r="K2500" s="841">
        <v>10</v>
      </c>
      <c r="L2500" s="841" t="s">
        <v>731</v>
      </c>
      <c r="M2500" s="841">
        <v>43600</v>
      </c>
      <c r="N2500" s="841" t="s">
        <v>843</v>
      </c>
      <c r="O2500" s="841">
        <v>149210</v>
      </c>
      <c r="P2500" s="841">
        <v>105610</v>
      </c>
      <c r="Q2500" s="841">
        <v>17610</v>
      </c>
      <c r="R2500" s="841">
        <v>22610</v>
      </c>
      <c r="S2500" s="841"/>
      <c r="T2500" s="841"/>
      <c r="U2500" s="841"/>
      <c r="V2500" s="841" t="s">
        <v>1003</v>
      </c>
      <c r="W2500" s="841">
        <v>1</v>
      </c>
      <c r="X2500" s="841"/>
    </row>
    <row r="2501" spans="1:24" ht="12.75" customHeight="1">
      <c r="A2501" s="841">
        <v>1952</v>
      </c>
      <c r="B2501" s="841">
        <v>2840</v>
      </c>
      <c r="C2501" s="841" t="s">
        <v>726</v>
      </c>
      <c r="D2501" s="841" t="s">
        <v>923</v>
      </c>
      <c r="E2501" s="841">
        <v>48335</v>
      </c>
      <c r="F2501" s="841" t="s">
        <v>102</v>
      </c>
      <c r="G2501" s="841" t="s">
        <v>3969</v>
      </c>
      <c r="H2501" s="832" t="s">
        <v>3970</v>
      </c>
      <c r="I2501" s="841"/>
      <c r="J2501" s="841" t="s">
        <v>730</v>
      </c>
      <c r="K2501" s="841">
        <v>3</v>
      </c>
      <c r="L2501" s="841" t="s">
        <v>731</v>
      </c>
      <c r="M2501" s="841">
        <v>43600</v>
      </c>
      <c r="N2501" s="841" t="s">
        <v>732</v>
      </c>
      <c r="O2501" s="841">
        <v>94980</v>
      </c>
      <c r="P2501" s="841">
        <v>51380</v>
      </c>
      <c r="Q2501" s="841">
        <v>9180</v>
      </c>
      <c r="R2501" s="841">
        <v>8350</v>
      </c>
      <c r="S2501" s="841"/>
      <c r="T2501" s="841"/>
      <c r="U2501" s="841"/>
      <c r="V2501" s="841" t="s">
        <v>1003</v>
      </c>
      <c r="W2501" s="841">
        <v>1</v>
      </c>
      <c r="X2501" s="841"/>
    </row>
    <row r="2502" spans="1:24" ht="12.75" customHeight="1">
      <c r="A2502" s="841">
        <v>1952</v>
      </c>
      <c r="B2502" s="841">
        <v>2840</v>
      </c>
      <c r="C2502" s="841" t="s">
        <v>726</v>
      </c>
      <c r="D2502" s="841" t="s">
        <v>923</v>
      </c>
      <c r="E2502" s="841">
        <v>48336</v>
      </c>
      <c r="F2502" s="841" t="s">
        <v>102</v>
      </c>
      <c r="G2502" s="841" t="s">
        <v>3971</v>
      </c>
      <c r="H2502" s="832" t="s">
        <v>3970</v>
      </c>
      <c r="I2502" s="841"/>
      <c r="J2502" s="841" t="s">
        <v>730</v>
      </c>
      <c r="K2502" s="841">
        <v>3</v>
      </c>
      <c r="L2502" s="841" t="s">
        <v>731</v>
      </c>
      <c r="M2502" s="841">
        <v>43600</v>
      </c>
      <c r="N2502" s="841" t="s">
        <v>732</v>
      </c>
      <c r="O2502" s="841">
        <v>94980</v>
      </c>
      <c r="P2502" s="841">
        <v>51380</v>
      </c>
      <c r="Q2502" s="841">
        <v>9180</v>
      </c>
      <c r="R2502" s="841">
        <v>8350</v>
      </c>
      <c r="S2502" s="841"/>
      <c r="T2502" s="841"/>
      <c r="U2502" s="841"/>
      <c r="V2502" s="841" t="s">
        <v>1003</v>
      </c>
      <c r="W2502" s="841">
        <v>1</v>
      </c>
      <c r="X2502" s="841"/>
    </row>
    <row r="2503" spans="1:24" ht="12.75" customHeight="1">
      <c r="A2503" s="841">
        <v>1952</v>
      </c>
      <c r="B2503" s="841">
        <v>2840</v>
      </c>
      <c r="C2503" s="841" t="s">
        <v>726</v>
      </c>
      <c r="D2503" s="841" t="s">
        <v>923</v>
      </c>
      <c r="E2503" s="841">
        <v>48337</v>
      </c>
      <c r="F2503" s="841" t="s">
        <v>102</v>
      </c>
      <c r="G2503" s="841" t="s">
        <v>3972</v>
      </c>
      <c r="H2503" s="832" t="s">
        <v>3970</v>
      </c>
      <c r="I2503" s="841"/>
      <c r="J2503" s="841" t="s">
        <v>730</v>
      </c>
      <c r="K2503" s="841">
        <v>3</v>
      </c>
      <c r="L2503" s="841" t="s">
        <v>731</v>
      </c>
      <c r="M2503" s="841">
        <v>43600</v>
      </c>
      <c r="N2503" s="841" t="s">
        <v>732</v>
      </c>
      <c r="O2503" s="841">
        <v>94980</v>
      </c>
      <c r="P2503" s="841">
        <v>51380</v>
      </c>
      <c r="Q2503" s="841">
        <v>9180</v>
      </c>
      <c r="R2503" s="841">
        <v>8350</v>
      </c>
      <c r="S2503" s="841"/>
      <c r="T2503" s="841"/>
      <c r="U2503" s="841"/>
      <c r="V2503" s="841" t="s">
        <v>1003</v>
      </c>
      <c r="W2503" s="841">
        <v>1</v>
      </c>
      <c r="X2503" s="841"/>
    </row>
    <row r="2504" spans="1:24" ht="12.75" customHeight="1">
      <c r="A2504" s="841">
        <v>1952</v>
      </c>
      <c r="B2504" s="841">
        <v>2840</v>
      </c>
      <c r="C2504" s="841" t="s">
        <v>726</v>
      </c>
      <c r="D2504" s="841" t="s">
        <v>923</v>
      </c>
      <c r="E2504" s="841">
        <v>48338</v>
      </c>
      <c r="F2504" s="841" t="s">
        <v>102</v>
      </c>
      <c r="G2504" s="841" t="s">
        <v>3973</v>
      </c>
      <c r="H2504" s="832" t="s">
        <v>3970</v>
      </c>
      <c r="I2504" s="841"/>
      <c r="J2504" s="841" t="s">
        <v>730</v>
      </c>
      <c r="K2504" s="841">
        <v>3</v>
      </c>
      <c r="L2504" s="841" t="s">
        <v>731</v>
      </c>
      <c r="M2504" s="841">
        <v>43600</v>
      </c>
      <c r="N2504" s="841" t="s">
        <v>732</v>
      </c>
      <c r="O2504" s="841">
        <v>94980</v>
      </c>
      <c r="P2504" s="841">
        <v>51380</v>
      </c>
      <c r="Q2504" s="841">
        <v>9180</v>
      </c>
      <c r="R2504" s="841">
        <v>8350</v>
      </c>
      <c r="S2504" s="841"/>
      <c r="T2504" s="841"/>
      <c r="U2504" s="841"/>
      <c r="V2504" s="841" t="s">
        <v>1003</v>
      </c>
      <c r="W2504" s="841">
        <v>1</v>
      </c>
      <c r="X2504" s="841"/>
    </row>
    <row r="2505" spans="1:24" ht="12.75" customHeight="1">
      <c r="A2505" s="841">
        <v>1952</v>
      </c>
      <c r="B2505" s="841">
        <v>2840</v>
      </c>
      <c r="C2505" s="841" t="s">
        <v>726</v>
      </c>
      <c r="D2505" s="841" t="s">
        <v>923</v>
      </c>
      <c r="E2505" s="841">
        <v>48339</v>
      </c>
      <c r="F2505" s="841" t="s">
        <v>102</v>
      </c>
      <c r="G2505" s="841" t="s">
        <v>3974</v>
      </c>
      <c r="H2505" s="832" t="s">
        <v>3970</v>
      </c>
      <c r="I2505" s="841"/>
      <c r="J2505" s="841" t="s">
        <v>730</v>
      </c>
      <c r="K2505" s="841">
        <v>3</v>
      </c>
      <c r="L2505" s="841" t="s">
        <v>731</v>
      </c>
      <c r="M2505" s="841">
        <v>43600</v>
      </c>
      <c r="N2505" s="841" t="s">
        <v>732</v>
      </c>
      <c r="O2505" s="841">
        <v>94980</v>
      </c>
      <c r="P2505" s="841">
        <v>51380</v>
      </c>
      <c r="Q2505" s="841">
        <v>9180</v>
      </c>
      <c r="R2505" s="841">
        <v>8350</v>
      </c>
      <c r="S2505" s="841"/>
      <c r="T2505" s="841"/>
      <c r="U2505" s="841"/>
      <c r="V2505" s="841" t="s">
        <v>1003</v>
      </c>
      <c r="W2505" s="841">
        <v>1</v>
      </c>
      <c r="X2505" s="841"/>
    </row>
    <row r="2506" spans="1:24" ht="12.75" customHeight="1">
      <c r="A2506" s="841">
        <v>1110</v>
      </c>
      <c r="B2506" s="841">
        <v>2836</v>
      </c>
      <c r="C2506" s="841" t="s">
        <v>1030</v>
      </c>
      <c r="D2506" s="841" t="s">
        <v>1031</v>
      </c>
      <c r="E2506" s="841">
        <v>48343</v>
      </c>
      <c r="F2506" s="841" t="s">
        <v>102</v>
      </c>
      <c r="G2506" s="841" t="s">
        <v>3975</v>
      </c>
      <c r="H2506" s="832" t="s">
        <v>3976</v>
      </c>
      <c r="I2506" s="841"/>
      <c r="J2506" s="841" t="s">
        <v>730</v>
      </c>
      <c r="K2506" s="841">
        <v>3</v>
      </c>
      <c r="L2506" s="841" t="s">
        <v>731</v>
      </c>
      <c r="M2506" s="841">
        <v>43600</v>
      </c>
      <c r="N2506" s="841" t="s">
        <v>1034</v>
      </c>
      <c r="O2506" s="841">
        <v>210090</v>
      </c>
      <c r="P2506" s="841">
        <v>166490</v>
      </c>
      <c r="Q2506" s="841">
        <v>17610</v>
      </c>
      <c r="R2506" s="841">
        <v>22610</v>
      </c>
      <c r="S2506" s="841"/>
      <c r="T2506" s="841"/>
      <c r="U2506" s="841"/>
      <c r="V2506" s="841" t="s">
        <v>1003</v>
      </c>
      <c r="W2506" s="841">
        <v>2</v>
      </c>
      <c r="X2506" s="841"/>
    </row>
    <row r="2507" spans="1:24" ht="12.75" customHeight="1">
      <c r="A2507" s="841">
        <v>1640</v>
      </c>
      <c r="B2507" s="841">
        <v>2821</v>
      </c>
      <c r="C2507" s="841" t="s">
        <v>829</v>
      </c>
      <c r="D2507" s="841" t="s">
        <v>767</v>
      </c>
      <c r="E2507" s="841">
        <v>48345</v>
      </c>
      <c r="F2507" s="841" t="s">
        <v>102</v>
      </c>
      <c r="G2507" s="841" t="s">
        <v>3977</v>
      </c>
      <c r="H2507" s="832" t="s">
        <v>3978</v>
      </c>
      <c r="I2507" s="841"/>
      <c r="J2507" s="841" t="s">
        <v>730</v>
      </c>
      <c r="K2507" s="841">
        <v>3</v>
      </c>
      <c r="L2507" s="841" t="s">
        <v>731</v>
      </c>
      <c r="M2507" s="841">
        <v>43600</v>
      </c>
      <c r="N2507" s="841" t="s">
        <v>742</v>
      </c>
      <c r="O2507" s="841">
        <v>122380</v>
      </c>
      <c r="P2507" s="841">
        <v>78780</v>
      </c>
      <c r="Q2507" s="841">
        <v>17610</v>
      </c>
      <c r="R2507" s="841">
        <v>41920</v>
      </c>
      <c r="S2507" s="841"/>
      <c r="T2507" s="841"/>
      <c r="U2507" s="841"/>
      <c r="V2507" s="841" t="s">
        <v>1003</v>
      </c>
      <c r="W2507" s="841">
        <v>1</v>
      </c>
      <c r="X2507" s="841"/>
    </row>
    <row r="2508" spans="1:24" ht="12.75" customHeight="1">
      <c r="A2508" s="841">
        <v>1110</v>
      </c>
      <c r="B2508" s="841">
        <v>2836</v>
      </c>
      <c r="C2508" s="841" t="s">
        <v>1030</v>
      </c>
      <c r="D2508" s="841" t="s">
        <v>1031</v>
      </c>
      <c r="E2508" s="841">
        <v>48347</v>
      </c>
      <c r="F2508" s="841" t="s">
        <v>102</v>
      </c>
      <c r="G2508" s="841" t="s">
        <v>3979</v>
      </c>
      <c r="H2508" s="832" t="s">
        <v>3976</v>
      </c>
      <c r="I2508" s="841"/>
      <c r="J2508" s="841" t="s">
        <v>730</v>
      </c>
      <c r="K2508" s="841">
        <v>2</v>
      </c>
      <c r="L2508" s="841" t="s">
        <v>731</v>
      </c>
      <c r="M2508" s="841">
        <v>43600</v>
      </c>
      <c r="N2508" s="841" t="s">
        <v>1034</v>
      </c>
      <c r="O2508" s="841">
        <v>210090</v>
      </c>
      <c r="P2508" s="841">
        <v>166490</v>
      </c>
      <c r="Q2508" s="841">
        <v>17610</v>
      </c>
      <c r="R2508" s="841">
        <v>22610</v>
      </c>
      <c r="S2508" s="841"/>
      <c r="T2508" s="841"/>
      <c r="U2508" s="841"/>
      <c r="V2508" s="841" t="s">
        <v>1003</v>
      </c>
      <c r="W2508" s="841">
        <v>2</v>
      </c>
      <c r="X2508" s="841"/>
    </row>
    <row r="2509" spans="1:24" ht="12.75" customHeight="1">
      <c r="A2509" s="841">
        <v>1110</v>
      </c>
      <c r="B2509" s="841">
        <v>2836</v>
      </c>
      <c r="C2509" s="841" t="s">
        <v>1030</v>
      </c>
      <c r="D2509" s="841" t="s">
        <v>1031</v>
      </c>
      <c r="E2509" s="841">
        <v>48349</v>
      </c>
      <c r="F2509" s="841" t="s">
        <v>102</v>
      </c>
      <c r="G2509" s="841" t="s">
        <v>3980</v>
      </c>
      <c r="H2509" s="832" t="s">
        <v>3800</v>
      </c>
      <c r="I2509" s="841"/>
      <c r="J2509" s="841" t="s">
        <v>730</v>
      </c>
      <c r="K2509" s="841">
        <v>3</v>
      </c>
      <c r="L2509" s="841" t="s">
        <v>731</v>
      </c>
      <c r="M2509" s="841">
        <v>43600</v>
      </c>
      <c r="N2509" s="841" t="s">
        <v>1034</v>
      </c>
      <c r="O2509" s="841">
        <v>210090</v>
      </c>
      <c r="P2509" s="841">
        <v>166490</v>
      </c>
      <c r="Q2509" s="841">
        <v>17610</v>
      </c>
      <c r="R2509" s="841">
        <v>22610</v>
      </c>
      <c r="S2509" s="841"/>
      <c r="T2509" s="841"/>
      <c r="U2509" s="841"/>
      <c r="V2509" s="841" t="s">
        <v>1003</v>
      </c>
      <c r="W2509" s="841">
        <v>2</v>
      </c>
      <c r="X2509" s="841"/>
    </row>
    <row r="2510" spans="1:24" ht="12.75" customHeight="1">
      <c r="A2510" s="841">
        <v>1110</v>
      </c>
      <c r="B2510" s="841">
        <v>2836</v>
      </c>
      <c r="C2510" s="841" t="s">
        <v>1030</v>
      </c>
      <c r="D2510" s="841" t="s">
        <v>1031</v>
      </c>
      <c r="E2510" s="841">
        <v>48350</v>
      </c>
      <c r="F2510" s="841" t="s">
        <v>102</v>
      </c>
      <c r="G2510" s="841" t="s">
        <v>3981</v>
      </c>
      <c r="H2510" s="832" t="s">
        <v>3982</v>
      </c>
      <c r="I2510" s="841"/>
      <c r="J2510" s="841" t="s">
        <v>730</v>
      </c>
      <c r="K2510" s="841">
        <v>3</v>
      </c>
      <c r="L2510" s="841" t="s">
        <v>731</v>
      </c>
      <c r="M2510" s="841">
        <v>43600</v>
      </c>
      <c r="N2510" s="841" t="s">
        <v>1034</v>
      </c>
      <c r="O2510" s="841">
        <v>210090</v>
      </c>
      <c r="P2510" s="841">
        <v>166490</v>
      </c>
      <c r="Q2510" s="841">
        <v>17610</v>
      </c>
      <c r="R2510" s="841">
        <v>22610</v>
      </c>
      <c r="S2510" s="841"/>
      <c r="T2510" s="841"/>
      <c r="U2510" s="841"/>
      <c r="V2510" s="841" t="s">
        <v>1003</v>
      </c>
      <c r="W2510" s="841">
        <v>2</v>
      </c>
      <c r="X2510" s="841"/>
    </row>
    <row r="2511" spans="1:24" ht="12.75" customHeight="1">
      <c r="A2511" s="841">
        <v>2004</v>
      </c>
      <c r="B2511" s="841">
        <v>2840</v>
      </c>
      <c r="C2511" s="841" t="s">
        <v>726</v>
      </c>
      <c r="D2511" s="841" t="s">
        <v>919</v>
      </c>
      <c r="E2511" s="841">
        <v>48351</v>
      </c>
      <c r="F2511" s="841" t="s">
        <v>102</v>
      </c>
      <c r="G2511" s="841" t="s">
        <v>3983</v>
      </c>
      <c r="H2511" s="832" t="s">
        <v>3942</v>
      </c>
      <c r="I2511" s="841"/>
      <c r="J2511" s="841" t="s">
        <v>730</v>
      </c>
      <c r="K2511" s="841">
        <v>1</v>
      </c>
      <c r="L2511" s="841" t="s">
        <v>1077</v>
      </c>
      <c r="M2511" s="841">
        <v>0</v>
      </c>
      <c r="N2511" s="841" t="s">
        <v>732</v>
      </c>
      <c r="O2511" s="841">
        <v>94980</v>
      </c>
      <c r="P2511" s="841">
        <v>94980</v>
      </c>
      <c r="Q2511" s="841">
        <v>17610</v>
      </c>
      <c r="R2511" s="841">
        <v>22610</v>
      </c>
      <c r="S2511" s="841"/>
      <c r="T2511" s="841"/>
      <c r="U2511" s="841"/>
      <c r="V2511" s="841" t="s">
        <v>1003</v>
      </c>
      <c r="W2511" s="841">
        <v>2</v>
      </c>
      <c r="X2511" s="841"/>
    </row>
    <row r="2512" spans="1:24" ht="12.75" customHeight="1">
      <c r="A2512" s="841">
        <v>2004</v>
      </c>
      <c r="B2512" s="841">
        <v>2840</v>
      </c>
      <c r="C2512" s="841" t="s">
        <v>726</v>
      </c>
      <c r="D2512" s="841" t="s">
        <v>919</v>
      </c>
      <c r="E2512" s="841">
        <v>48352</v>
      </c>
      <c r="F2512" s="841" t="s">
        <v>102</v>
      </c>
      <c r="G2512" s="841" t="s">
        <v>3984</v>
      </c>
      <c r="H2512" s="832" t="s">
        <v>3942</v>
      </c>
      <c r="I2512" s="841"/>
      <c r="J2512" s="841" t="s">
        <v>730</v>
      </c>
      <c r="K2512" s="841">
        <v>1.5</v>
      </c>
      <c r="L2512" s="841" t="s">
        <v>1077</v>
      </c>
      <c r="M2512" s="841">
        <v>0</v>
      </c>
      <c r="N2512" s="841" t="s">
        <v>732</v>
      </c>
      <c r="O2512" s="841">
        <v>94980</v>
      </c>
      <c r="P2512" s="841">
        <v>94980</v>
      </c>
      <c r="Q2512" s="841">
        <v>17610</v>
      </c>
      <c r="R2512" s="841">
        <v>22610</v>
      </c>
      <c r="S2512" s="841"/>
      <c r="T2512" s="841"/>
      <c r="U2512" s="841"/>
      <c r="V2512" s="841" t="s">
        <v>1003</v>
      </c>
      <c r="W2512" s="841">
        <v>2</v>
      </c>
      <c r="X2512" s="841"/>
    </row>
    <row r="2513" spans="1:24" ht="12.75" customHeight="1">
      <c r="A2513" s="841">
        <v>1170</v>
      </c>
      <c r="B2513" s="841">
        <v>2826</v>
      </c>
      <c r="C2513" s="841" t="s">
        <v>824</v>
      </c>
      <c r="D2513" s="841" t="s">
        <v>740</v>
      </c>
      <c r="E2513" s="841">
        <v>48353</v>
      </c>
      <c r="F2513" s="841" t="s">
        <v>102</v>
      </c>
      <c r="G2513" s="841" t="s">
        <v>3985</v>
      </c>
      <c r="H2513" s="832" t="s">
        <v>3986</v>
      </c>
      <c r="I2513" s="841"/>
      <c r="J2513" s="841" t="s">
        <v>730</v>
      </c>
      <c r="K2513" s="841">
        <v>2</v>
      </c>
      <c r="L2513" s="841" t="s">
        <v>731</v>
      </c>
      <c r="M2513" s="841">
        <v>43600</v>
      </c>
      <c r="N2513" s="841" t="s">
        <v>747</v>
      </c>
      <c r="O2513" s="841">
        <v>109600</v>
      </c>
      <c r="P2513" s="841">
        <v>66000</v>
      </c>
      <c r="Q2513" s="841">
        <v>17610</v>
      </c>
      <c r="R2513" s="841">
        <v>22610</v>
      </c>
      <c r="S2513" s="841"/>
      <c r="T2513" s="841"/>
      <c r="U2513" s="841"/>
      <c r="V2513" s="841" t="s">
        <v>1003</v>
      </c>
      <c r="W2513" s="841">
        <v>1</v>
      </c>
      <c r="X2513" s="841"/>
    </row>
    <row r="2514" spans="1:24" ht="12.75" customHeight="1">
      <c r="A2514" s="841">
        <v>1170</v>
      </c>
      <c r="B2514" s="841">
        <v>2826</v>
      </c>
      <c r="C2514" s="841" t="s">
        <v>824</v>
      </c>
      <c r="D2514" s="841" t="s">
        <v>740</v>
      </c>
      <c r="E2514" s="841">
        <v>48354</v>
      </c>
      <c r="F2514" s="841" t="s">
        <v>102</v>
      </c>
      <c r="G2514" s="841" t="s">
        <v>3987</v>
      </c>
      <c r="H2514" s="832" t="s">
        <v>3986</v>
      </c>
      <c r="I2514" s="841"/>
      <c r="J2514" s="841" t="s">
        <v>730</v>
      </c>
      <c r="K2514" s="841">
        <v>3</v>
      </c>
      <c r="L2514" s="841" t="s">
        <v>731</v>
      </c>
      <c r="M2514" s="841">
        <v>43600</v>
      </c>
      <c r="N2514" s="841" t="s">
        <v>747</v>
      </c>
      <c r="O2514" s="841">
        <v>109600</v>
      </c>
      <c r="P2514" s="841">
        <v>66000</v>
      </c>
      <c r="Q2514" s="841">
        <v>17610</v>
      </c>
      <c r="R2514" s="841">
        <v>22610</v>
      </c>
      <c r="S2514" s="841"/>
      <c r="T2514" s="841"/>
      <c r="U2514" s="841"/>
      <c r="V2514" s="841" t="s">
        <v>1003</v>
      </c>
      <c r="W2514" s="841">
        <v>1</v>
      </c>
      <c r="X2514" s="841"/>
    </row>
    <row r="2515" spans="1:24" ht="12.75" customHeight="1">
      <c r="A2515" s="841">
        <v>1255</v>
      </c>
      <c r="B2515" s="841">
        <v>2817</v>
      </c>
      <c r="C2515" s="841" t="s">
        <v>1316</v>
      </c>
      <c r="D2515" s="841" t="s">
        <v>1112</v>
      </c>
      <c r="E2515" s="841">
        <v>48362</v>
      </c>
      <c r="F2515" s="841" t="s">
        <v>102</v>
      </c>
      <c r="G2515" s="841" t="s">
        <v>3988</v>
      </c>
      <c r="H2515" s="832" t="s">
        <v>3989</v>
      </c>
      <c r="I2515" s="841"/>
      <c r="J2515" s="841" t="s">
        <v>730</v>
      </c>
      <c r="K2515" s="841">
        <v>5</v>
      </c>
      <c r="L2515" s="841" t="s">
        <v>731</v>
      </c>
      <c r="M2515" s="841">
        <v>43600</v>
      </c>
      <c r="N2515" s="841" t="s">
        <v>1029</v>
      </c>
      <c r="O2515" s="841">
        <v>135650</v>
      </c>
      <c r="P2515" s="841">
        <v>92050</v>
      </c>
      <c r="Q2515" s="841">
        <v>17610</v>
      </c>
      <c r="R2515" s="841">
        <v>22610</v>
      </c>
      <c r="S2515" s="841"/>
      <c r="T2515" s="841"/>
      <c r="U2515" s="841"/>
      <c r="V2515" s="841" t="s">
        <v>1003</v>
      </c>
      <c r="W2515" s="841">
        <v>1</v>
      </c>
      <c r="X2515" s="841"/>
    </row>
    <row r="2516" spans="1:24" ht="12.75" customHeight="1">
      <c r="A2516" s="841">
        <v>1255</v>
      </c>
      <c r="B2516" s="841">
        <v>2817</v>
      </c>
      <c r="C2516" s="841" t="s">
        <v>1316</v>
      </c>
      <c r="D2516" s="841" t="s">
        <v>1112</v>
      </c>
      <c r="E2516" s="841">
        <v>48363</v>
      </c>
      <c r="F2516" s="841" t="s">
        <v>102</v>
      </c>
      <c r="G2516" s="841" t="s">
        <v>3990</v>
      </c>
      <c r="H2516" s="832" t="s">
        <v>3989</v>
      </c>
      <c r="I2516" s="841"/>
      <c r="J2516" s="841" t="s">
        <v>730</v>
      </c>
      <c r="K2516" s="841">
        <v>1</v>
      </c>
      <c r="L2516" s="841" t="s">
        <v>731</v>
      </c>
      <c r="M2516" s="841">
        <v>43600</v>
      </c>
      <c r="N2516" s="841" t="s">
        <v>1029</v>
      </c>
      <c r="O2516" s="841">
        <v>135650</v>
      </c>
      <c r="P2516" s="841">
        <v>92050</v>
      </c>
      <c r="Q2516" s="841">
        <v>17610</v>
      </c>
      <c r="R2516" s="841">
        <v>22610</v>
      </c>
      <c r="S2516" s="841"/>
      <c r="T2516" s="841"/>
      <c r="U2516" s="841"/>
      <c r="V2516" s="841" t="s">
        <v>1003</v>
      </c>
      <c r="W2516" s="841">
        <v>1</v>
      </c>
      <c r="X2516" s="841"/>
    </row>
    <row r="2517" spans="1:24" ht="12.75" customHeight="1">
      <c r="A2517" s="841">
        <v>1650</v>
      </c>
      <c r="B2517" s="841">
        <v>2840</v>
      </c>
      <c r="C2517" s="841" t="s">
        <v>726</v>
      </c>
      <c r="D2517" s="841" t="s">
        <v>727</v>
      </c>
      <c r="E2517" s="841">
        <v>48364</v>
      </c>
      <c r="F2517" s="841" t="s">
        <v>102</v>
      </c>
      <c r="G2517" s="841" t="s">
        <v>3991</v>
      </c>
      <c r="H2517" s="832" t="s">
        <v>3992</v>
      </c>
      <c r="I2517" s="841"/>
      <c r="J2517" s="841" t="s">
        <v>730</v>
      </c>
      <c r="K2517" s="841">
        <v>3</v>
      </c>
      <c r="L2517" s="841" t="s">
        <v>731</v>
      </c>
      <c r="M2517" s="841">
        <v>43600</v>
      </c>
      <c r="N2517" s="841" t="s">
        <v>732</v>
      </c>
      <c r="O2517" s="841">
        <v>94980</v>
      </c>
      <c r="P2517" s="841">
        <v>51380</v>
      </c>
      <c r="Q2517" s="841">
        <v>29170</v>
      </c>
      <c r="R2517" s="841">
        <v>88010</v>
      </c>
      <c r="S2517" s="841"/>
      <c r="T2517" s="841"/>
      <c r="U2517" s="841"/>
      <c r="V2517" s="841" t="s">
        <v>1003</v>
      </c>
      <c r="W2517" s="841">
        <v>1</v>
      </c>
      <c r="X2517" s="841"/>
    </row>
    <row r="2518" spans="1:24" ht="12.75" customHeight="1">
      <c r="A2518" s="841">
        <v>1705</v>
      </c>
      <c r="B2518" s="841">
        <v>2840</v>
      </c>
      <c r="C2518" s="841" t="s">
        <v>726</v>
      </c>
      <c r="D2518" s="841" t="s">
        <v>727</v>
      </c>
      <c r="E2518" s="841">
        <v>48365</v>
      </c>
      <c r="F2518" s="841" t="s">
        <v>102</v>
      </c>
      <c r="G2518" s="841" t="s">
        <v>3993</v>
      </c>
      <c r="H2518" s="832" t="s">
        <v>2933</v>
      </c>
      <c r="I2518" s="841"/>
      <c r="J2518" s="841" t="s">
        <v>730</v>
      </c>
      <c r="K2518" s="841">
        <v>2</v>
      </c>
      <c r="L2518" s="841" t="s">
        <v>731</v>
      </c>
      <c r="M2518" s="841">
        <v>43600</v>
      </c>
      <c r="N2518" s="841" t="s">
        <v>732</v>
      </c>
      <c r="O2518" s="841">
        <v>94980</v>
      </c>
      <c r="P2518" s="841">
        <v>51380</v>
      </c>
      <c r="Q2518" s="841">
        <v>17610</v>
      </c>
      <c r="R2518" s="841">
        <v>22610</v>
      </c>
      <c r="S2518" s="841"/>
      <c r="T2518" s="841"/>
      <c r="U2518" s="841"/>
      <c r="V2518" s="841" t="s">
        <v>1003</v>
      </c>
      <c r="W2518" s="841">
        <v>1</v>
      </c>
      <c r="X2518" s="841"/>
    </row>
    <row r="2519" spans="1:24" ht="12.75" customHeight="1">
      <c r="A2519" s="841">
        <v>1952</v>
      </c>
      <c r="B2519" s="841">
        <v>2840</v>
      </c>
      <c r="C2519" s="841" t="s">
        <v>726</v>
      </c>
      <c r="D2519" s="841" t="s">
        <v>923</v>
      </c>
      <c r="E2519" s="841">
        <v>48366</v>
      </c>
      <c r="F2519" s="841" t="s">
        <v>102</v>
      </c>
      <c r="G2519" s="841" t="s">
        <v>3994</v>
      </c>
      <c r="H2519" s="832" t="s">
        <v>3970</v>
      </c>
      <c r="I2519" s="841"/>
      <c r="J2519" s="841" t="s">
        <v>730</v>
      </c>
      <c r="K2519" s="841">
        <v>2</v>
      </c>
      <c r="L2519" s="841" t="s">
        <v>731</v>
      </c>
      <c r="M2519" s="841">
        <v>43600</v>
      </c>
      <c r="N2519" s="841" t="s">
        <v>732</v>
      </c>
      <c r="O2519" s="841">
        <v>94980</v>
      </c>
      <c r="P2519" s="841">
        <v>51380</v>
      </c>
      <c r="Q2519" s="841">
        <v>9180</v>
      </c>
      <c r="R2519" s="841">
        <v>8350</v>
      </c>
      <c r="S2519" s="841"/>
      <c r="T2519" s="841"/>
      <c r="U2519" s="841"/>
      <c r="V2519" s="841" t="s">
        <v>1003</v>
      </c>
      <c r="W2519" s="841">
        <v>1</v>
      </c>
      <c r="X2519" s="841"/>
    </row>
    <row r="2520" spans="1:24" ht="12.75" customHeight="1">
      <c r="A2520" s="841">
        <v>1952</v>
      </c>
      <c r="B2520" s="841">
        <v>2840</v>
      </c>
      <c r="C2520" s="841" t="s">
        <v>726</v>
      </c>
      <c r="D2520" s="841" t="s">
        <v>923</v>
      </c>
      <c r="E2520" s="841">
        <v>48367</v>
      </c>
      <c r="F2520" s="841" t="s">
        <v>102</v>
      </c>
      <c r="G2520" s="841" t="s">
        <v>3995</v>
      </c>
      <c r="H2520" s="832" t="s">
        <v>3970</v>
      </c>
      <c r="I2520" s="841"/>
      <c r="J2520" s="841" t="s">
        <v>730</v>
      </c>
      <c r="K2520" s="841">
        <v>2</v>
      </c>
      <c r="L2520" s="841" t="s">
        <v>731</v>
      </c>
      <c r="M2520" s="841">
        <v>43600</v>
      </c>
      <c r="N2520" s="841" t="s">
        <v>732</v>
      </c>
      <c r="O2520" s="841">
        <v>94980</v>
      </c>
      <c r="P2520" s="841">
        <v>51380</v>
      </c>
      <c r="Q2520" s="841">
        <v>9180</v>
      </c>
      <c r="R2520" s="841">
        <v>8350</v>
      </c>
      <c r="S2520" s="841"/>
      <c r="T2520" s="841"/>
      <c r="U2520" s="841"/>
      <c r="V2520" s="841" t="s">
        <v>1003</v>
      </c>
      <c r="W2520" s="841">
        <v>1</v>
      </c>
      <c r="X2520" s="841"/>
    </row>
    <row r="2521" spans="1:24" ht="12.75" customHeight="1">
      <c r="A2521" s="841">
        <v>1952</v>
      </c>
      <c r="B2521" s="841">
        <v>2840</v>
      </c>
      <c r="C2521" s="841" t="s">
        <v>726</v>
      </c>
      <c r="D2521" s="841" t="s">
        <v>923</v>
      </c>
      <c r="E2521" s="841">
        <v>48368</v>
      </c>
      <c r="F2521" s="841" t="s">
        <v>102</v>
      </c>
      <c r="G2521" s="841" t="s">
        <v>3996</v>
      </c>
      <c r="H2521" s="832" t="s">
        <v>3970</v>
      </c>
      <c r="I2521" s="841"/>
      <c r="J2521" s="841" t="s">
        <v>730</v>
      </c>
      <c r="K2521" s="841">
        <v>2</v>
      </c>
      <c r="L2521" s="841" t="s">
        <v>731</v>
      </c>
      <c r="M2521" s="841">
        <v>43600</v>
      </c>
      <c r="N2521" s="841" t="s">
        <v>732</v>
      </c>
      <c r="O2521" s="841">
        <v>94980</v>
      </c>
      <c r="P2521" s="841">
        <v>51380</v>
      </c>
      <c r="Q2521" s="841">
        <v>9180</v>
      </c>
      <c r="R2521" s="841">
        <v>8350</v>
      </c>
      <c r="S2521" s="841"/>
      <c r="T2521" s="841"/>
      <c r="U2521" s="841"/>
      <c r="V2521" s="841" t="s">
        <v>1003</v>
      </c>
      <c r="W2521" s="841">
        <v>1</v>
      </c>
      <c r="X2521" s="841"/>
    </row>
    <row r="2522" spans="1:24" ht="12.75" customHeight="1">
      <c r="A2522" s="841">
        <v>1720</v>
      </c>
      <c r="B2522" s="841">
        <v>2840</v>
      </c>
      <c r="C2522" s="841" t="s">
        <v>726</v>
      </c>
      <c r="D2522" s="841" t="s">
        <v>727</v>
      </c>
      <c r="E2522" s="841">
        <v>48373</v>
      </c>
      <c r="F2522" s="841" t="s">
        <v>102</v>
      </c>
      <c r="G2522" s="841" t="s">
        <v>3997</v>
      </c>
      <c r="H2522" s="832" t="s">
        <v>3998</v>
      </c>
      <c r="I2522" s="841"/>
      <c r="J2522" s="841" t="s">
        <v>730</v>
      </c>
      <c r="K2522" s="841">
        <v>2</v>
      </c>
      <c r="L2522" s="841" t="s">
        <v>731</v>
      </c>
      <c r="M2522" s="841">
        <v>43600</v>
      </c>
      <c r="N2522" s="841" t="s">
        <v>732</v>
      </c>
      <c r="O2522" s="841">
        <v>94980</v>
      </c>
      <c r="P2522" s="841">
        <v>51380</v>
      </c>
      <c r="Q2522" s="841">
        <v>17610</v>
      </c>
      <c r="R2522" s="841">
        <v>29240</v>
      </c>
      <c r="S2522" s="841"/>
      <c r="T2522" s="841"/>
      <c r="U2522" s="841"/>
      <c r="V2522" s="841" t="s">
        <v>1003</v>
      </c>
      <c r="W2522" s="841">
        <v>2</v>
      </c>
      <c r="X2522" s="841"/>
    </row>
    <row r="2523" spans="1:24" ht="12.75" customHeight="1">
      <c r="A2523" s="841">
        <v>1535</v>
      </c>
      <c r="B2523" s="841">
        <v>2824</v>
      </c>
      <c r="C2523" s="841" t="s">
        <v>1097</v>
      </c>
      <c r="D2523" s="841" t="s">
        <v>1112</v>
      </c>
      <c r="E2523" s="841">
        <v>48376</v>
      </c>
      <c r="F2523" s="841" t="s">
        <v>102</v>
      </c>
      <c r="G2523" s="841" t="s">
        <v>3999</v>
      </c>
      <c r="H2523" s="832" t="s">
        <v>4000</v>
      </c>
      <c r="I2523" s="841"/>
      <c r="J2523" s="841" t="s">
        <v>730</v>
      </c>
      <c r="K2523" s="841">
        <v>12</v>
      </c>
      <c r="L2523" s="841" t="s">
        <v>731</v>
      </c>
      <c r="M2523" s="841">
        <v>43600</v>
      </c>
      <c r="N2523" s="841" t="s">
        <v>817</v>
      </c>
      <c r="O2523" s="841">
        <v>164010</v>
      </c>
      <c r="P2523" s="841">
        <v>120410</v>
      </c>
      <c r="Q2523" s="841">
        <v>17610</v>
      </c>
      <c r="R2523" s="841">
        <v>22610</v>
      </c>
      <c r="S2523" s="841"/>
      <c r="T2523" s="841"/>
      <c r="U2523" s="841"/>
      <c r="V2523" s="841" t="s">
        <v>1003</v>
      </c>
      <c r="W2523" s="841">
        <v>4</v>
      </c>
      <c r="X2523" s="841"/>
    </row>
    <row r="2524" spans="1:24" ht="12.75" customHeight="1">
      <c r="A2524" s="841">
        <v>1535</v>
      </c>
      <c r="B2524" s="841">
        <v>2824</v>
      </c>
      <c r="C2524" s="841" t="s">
        <v>1097</v>
      </c>
      <c r="D2524" s="841" t="s">
        <v>1112</v>
      </c>
      <c r="E2524" s="841">
        <v>48377</v>
      </c>
      <c r="F2524" s="841" t="s">
        <v>102</v>
      </c>
      <c r="G2524" s="841" t="s">
        <v>4001</v>
      </c>
      <c r="H2524" s="832" t="s">
        <v>4000</v>
      </c>
      <c r="I2524" s="841"/>
      <c r="J2524" s="841" t="s">
        <v>730</v>
      </c>
      <c r="K2524" s="841">
        <v>2</v>
      </c>
      <c r="L2524" s="841" t="s">
        <v>731</v>
      </c>
      <c r="M2524" s="841">
        <v>43600</v>
      </c>
      <c r="N2524" s="841" t="s">
        <v>817</v>
      </c>
      <c r="O2524" s="841">
        <v>164010</v>
      </c>
      <c r="P2524" s="841">
        <v>120410</v>
      </c>
      <c r="Q2524" s="841">
        <v>17610</v>
      </c>
      <c r="R2524" s="841">
        <v>22610</v>
      </c>
      <c r="S2524" s="841"/>
      <c r="T2524" s="841"/>
      <c r="U2524" s="841"/>
      <c r="V2524" s="841" t="s">
        <v>1003</v>
      </c>
      <c r="W2524" s="841">
        <v>4</v>
      </c>
      <c r="X2524" s="841"/>
    </row>
    <row r="2525" spans="1:24" ht="12.75" customHeight="1">
      <c r="A2525" s="841">
        <v>2004</v>
      </c>
      <c r="B2525" s="841">
        <v>2840</v>
      </c>
      <c r="C2525" s="841" t="s">
        <v>726</v>
      </c>
      <c r="D2525" s="841" t="s">
        <v>919</v>
      </c>
      <c r="E2525" s="841">
        <v>48383</v>
      </c>
      <c r="F2525" s="841" t="s">
        <v>102</v>
      </c>
      <c r="G2525" s="841" t="s">
        <v>4002</v>
      </c>
      <c r="H2525" s="832" t="s">
        <v>4003</v>
      </c>
      <c r="I2525" s="841"/>
      <c r="J2525" s="841" t="s">
        <v>730</v>
      </c>
      <c r="K2525" s="841">
        <v>2</v>
      </c>
      <c r="L2525" s="841" t="s">
        <v>1077</v>
      </c>
      <c r="M2525" s="841">
        <v>0</v>
      </c>
      <c r="N2525" s="841" t="s">
        <v>732</v>
      </c>
      <c r="O2525" s="841">
        <v>94980</v>
      </c>
      <c r="P2525" s="841">
        <v>94980</v>
      </c>
      <c r="Q2525" s="841">
        <v>17610</v>
      </c>
      <c r="R2525" s="841">
        <v>22610</v>
      </c>
      <c r="S2525" s="841"/>
      <c r="T2525" s="841"/>
      <c r="U2525" s="841"/>
      <c r="V2525" s="841" t="s">
        <v>1003</v>
      </c>
      <c r="W2525" s="841">
        <v>6</v>
      </c>
      <c r="X2525" s="841"/>
    </row>
    <row r="2526" spans="1:24" ht="12.75" customHeight="1">
      <c r="A2526" s="841">
        <v>2004</v>
      </c>
      <c r="B2526" s="841">
        <v>2840</v>
      </c>
      <c r="C2526" s="841" t="s">
        <v>726</v>
      </c>
      <c r="D2526" s="841" t="s">
        <v>919</v>
      </c>
      <c r="E2526" s="841">
        <v>48384</v>
      </c>
      <c r="F2526" s="841" t="s">
        <v>102</v>
      </c>
      <c r="G2526" s="841" t="s">
        <v>4004</v>
      </c>
      <c r="H2526" s="832" t="s">
        <v>4005</v>
      </c>
      <c r="I2526" s="832"/>
      <c r="J2526" s="841" t="s">
        <v>730</v>
      </c>
      <c r="K2526" s="841">
        <v>3</v>
      </c>
      <c r="L2526" s="841" t="s">
        <v>1289</v>
      </c>
      <c r="M2526" s="841">
        <v>0</v>
      </c>
      <c r="N2526" s="841" t="s">
        <v>732</v>
      </c>
      <c r="O2526" s="841">
        <v>94980</v>
      </c>
      <c r="P2526" s="841">
        <v>94980</v>
      </c>
      <c r="Q2526" s="841">
        <v>17610</v>
      </c>
      <c r="R2526" s="841">
        <v>22610</v>
      </c>
      <c r="S2526" s="841"/>
      <c r="T2526" s="841"/>
      <c r="U2526" s="841"/>
      <c r="V2526" s="841" t="s">
        <v>1003</v>
      </c>
      <c r="W2526" s="841">
        <v>2</v>
      </c>
      <c r="X2526" s="841"/>
    </row>
    <row r="2527" spans="1:24" ht="12.75" customHeight="1">
      <c r="A2527" s="841">
        <v>1170</v>
      </c>
      <c r="B2527" s="841">
        <v>2826</v>
      </c>
      <c r="C2527" s="841" t="s">
        <v>824</v>
      </c>
      <c r="D2527" s="841" t="s">
        <v>740</v>
      </c>
      <c r="E2527" s="841">
        <v>48385</v>
      </c>
      <c r="F2527" s="841" t="s">
        <v>102</v>
      </c>
      <c r="G2527" s="841" t="s">
        <v>4006</v>
      </c>
      <c r="H2527" s="832" t="s">
        <v>3970</v>
      </c>
      <c r="I2527" s="841"/>
      <c r="J2527" s="841" t="s">
        <v>730</v>
      </c>
      <c r="K2527" s="841">
        <v>2</v>
      </c>
      <c r="L2527" s="841" t="s">
        <v>731</v>
      </c>
      <c r="M2527" s="841">
        <v>43600</v>
      </c>
      <c r="N2527" s="841" t="s">
        <v>747</v>
      </c>
      <c r="O2527" s="841">
        <v>109600</v>
      </c>
      <c r="P2527" s="841">
        <v>66000</v>
      </c>
      <c r="Q2527" s="841">
        <v>17610</v>
      </c>
      <c r="R2527" s="841">
        <v>22610</v>
      </c>
      <c r="S2527" s="841"/>
      <c r="T2527" s="841"/>
      <c r="U2527" s="841"/>
      <c r="V2527" s="841" t="s">
        <v>1003</v>
      </c>
      <c r="W2527" s="841">
        <v>1</v>
      </c>
      <c r="X2527" s="841"/>
    </row>
    <row r="2528" spans="1:24" ht="12.75" customHeight="1">
      <c r="A2528" s="841">
        <v>1170</v>
      </c>
      <c r="B2528" s="841">
        <v>2826</v>
      </c>
      <c r="C2528" s="841" t="s">
        <v>824</v>
      </c>
      <c r="D2528" s="841" t="s">
        <v>740</v>
      </c>
      <c r="E2528" s="841">
        <v>48386</v>
      </c>
      <c r="F2528" s="841" t="s">
        <v>102</v>
      </c>
      <c r="G2528" s="841" t="s">
        <v>4007</v>
      </c>
      <c r="H2528" s="832" t="s">
        <v>3970</v>
      </c>
      <c r="I2528" s="841"/>
      <c r="J2528" s="841" t="s">
        <v>730</v>
      </c>
      <c r="K2528" s="841">
        <v>3</v>
      </c>
      <c r="L2528" s="841" t="s">
        <v>731</v>
      </c>
      <c r="M2528" s="841">
        <v>43600</v>
      </c>
      <c r="N2528" s="841" t="s">
        <v>747</v>
      </c>
      <c r="O2528" s="841">
        <v>109600</v>
      </c>
      <c r="P2528" s="841">
        <v>66000</v>
      </c>
      <c r="Q2528" s="841">
        <v>17610</v>
      </c>
      <c r="R2528" s="841">
        <v>22610</v>
      </c>
      <c r="S2528" s="841"/>
      <c r="T2528" s="841"/>
      <c r="U2528" s="841"/>
      <c r="V2528" s="841" t="s">
        <v>1003</v>
      </c>
      <c r="W2528" s="841">
        <v>1</v>
      </c>
      <c r="X2528" s="841"/>
    </row>
    <row r="2529" spans="1:24" ht="12.75" customHeight="1">
      <c r="A2529" s="841">
        <v>1170</v>
      </c>
      <c r="B2529" s="841">
        <v>2826</v>
      </c>
      <c r="C2529" s="841" t="s">
        <v>824</v>
      </c>
      <c r="D2529" s="841" t="s">
        <v>740</v>
      </c>
      <c r="E2529" s="841">
        <v>48387</v>
      </c>
      <c r="F2529" s="841" t="s">
        <v>102</v>
      </c>
      <c r="G2529" s="841" t="s">
        <v>4008</v>
      </c>
      <c r="H2529" s="832" t="s">
        <v>3970</v>
      </c>
      <c r="I2529" s="841"/>
      <c r="J2529" s="841" t="s">
        <v>730</v>
      </c>
      <c r="K2529" s="841">
        <v>2.5</v>
      </c>
      <c r="L2529" s="841" t="s">
        <v>731</v>
      </c>
      <c r="M2529" s="841">
        <v>43600</v>
      </c>
      <c r="N2529" s="841" t="s">
        <v>747</v>
      </c>
      <c r="O2529" s="841">
        <v>109600</v>
      </c>
      <c r="P2529" s="841">
        <v>66000</v>
      </c>
      <c r="Q2529" s="841">
        <v>17610</v>
      </c>
      <c r="R2529" s="841">
        <v>22610</v>
      </c>
      <c r="S2529" s="841"/>
      <c r="T2529" s="841"/>
      <c r="U2529" s="841"/>
      <c r="V2529" s="841" t="s">
        <v>1003</v>
      </c>
      <c r="W2529" s="841">
        <v>1</v>
      </c>
      <c r="X2529" s="841"/>
    </row>
    <row r="2530" spans="1:24" ht="12.75" customHeight="1">
      <c r="A2530" s="841">
        <v>1170</v>
      </c>
      <c r="B2530" s="841">
        <v>2826</v>
      </c>
      <c r="C2530" s="841" t="s">
        <v>824</v>
      </c>
      <c r="D2530" s="841" t="s">
        <v>740</v>
      </c>
      <c r="E2530" s="841">
        <v>48388</v>
      </c>
      <c r="F2530" s="841" t="s">
        <v>102</v>
      </c>
      <c r="G2530" s="841" t="s">
        <v>4009</v>
      </c>
      <c r="H2530" s="832" t="s">
        <v>3970</v>
      </c>
      <c r="I2530" s="841"/>
      <c r="J2530" s="841" t="s">
        <v>730</v>
      </c>
      <c r="K2530" s="841">
        <v>2.5</v>
      </c>
      <c r="L2530" s="841" t="s">
        <v>731</v>
      </c>
      <c r="M2530" s="841">
        <v>43600</v>
      </c>
      <c r="N2530" s="841" t="s">
        <v>747</v>
      </c>
      <c r="O2530" s="841">
        <v>109600</v>
      </c>
      <c r="P2530" s="841">
        <v>66000</v>
      </c>
      <c r="Q2530" s="841">
        <v>17610</v>
      </c>
      <c r="R2530" s="841">
        <v>22610</v>
      </c>
      <c r="S2530" s="841"/>
      <c r="T2530" s="841"/>
      <c r="U2530" s="841"/>
      <c r="V2530" s="841" t="s">
        <v>1003</v>
      </c>
      <c r="W2530" s="841">
        <v>1</v>
      </c>
      <c r="X2530" s="841"/>
    </row>
    <row r="2531" spans="1:24" ht="12.75" customHeight="1">
      <c r="A2531" s="841">
        <v>1170</v>
      </c>
      <c r="B2531" s="841">
        <v>2826</v>
      </c>
      <c r="C2531" s="841" t="s">
        <v>824</v>
      </c>
      <c r="D2531" s="841" t="s">
        <v>740</v>
      </c>
      <c r="E2531" s="841">
        <v>48389</v>
      </c>
      <c r="F2531" s="841" t="s">
        <v>102</v>
      </c>
      <c r="G2531" s="841" t="s">
        <v>4010</v>
      </c>
      <c r="H2531" s="832" t="s">
        <v>3970</v>
      </c>
      <c r="I2531" s="841"/>
      <c r="J2531" s="841" t="s">
        <v>730</v>
      </c>
      <c r="K2531" s="841">
        <v>1.5</v>
      </c>
      <c r="L2531" s="841" t="s">
        <v>731</v>
      </c>
      <c r="M2531" s="841">
        <v>43600</v>
      </c>
      <c r="N2531" s="841" t="s">
        <v>747</v>
      </c>
      <c r="O2531" s="841">
        <v>109600</v>
      </c>
      <c r="P2531" s="841">
        <v>66000</v>
      </c>
      <c r="Q2531" s="841">
        <v>17610</v>
      </c>
      <c r="R2531" s="841">
        <v>22610</v>
      </c>
      <c r="S2531" s="841"/>
      <c r="T2531" s="841"/>
      <c r="U2531" s="841"/>
      <c r="V2531" s="841" t="s">
        <v>1003</v>
      </c>
      <c r="W2531" s="841">
        <v>1</v>
      </c>
      <c r="X2531" s="841"/>
    </row>
    <row r="2532" spans="1:24" ht="12.75" customHeight="1">
      <c r="A2532" s="841">
        <v>2004</v>
      </c>
      <c r="B2532" s="841">
        <v>2840</v>
      </c>
      <c r="C2532" s="841" t="s">
        <v>726</v>
      </c>
      <c r="D2532" s="841" t="s">
        <v>919</v>
      </c>
      <c r="E2532" s="841">
        <v>48390</v>
      </c>
      <c r="F2532" s="841" t="s">
        <v>102</v>
      </c>
      <c r="G2532" s="841" t="s">
        <v>4011</v>
      </c>
      <c r="H2532" s="832" t="s">
        <v>4012</v>
      </c>
      <c r="I2532" s="841"/>
      <c r="J2532" s="841" t="s">
        <v>730</v>
      </c>
      <c r="K2532" s="841">
        <v>2</v>
      </c>
      <c r="L2532" s="841" t="s">
        <v>1077</v>
      </c>
      <c r="M2532" s="841">
        <v>0</v>
      </c>
      <c r="N2532" s="841" t="s">
        <v>732</v>
      </c>
      <c r="O2532" s="841">
        <v>94980</v>
      </c>
      <c r="P2532" s="841">
        <v>94980</v>
      </c>
      <c r="Q2532" s="841">
        <v>17610</v>
      </c>
      <c r="R2532" s="841">
        <v>22610</v>
      </c>
      <c r="S2532" s="841"/>
      <c r="T2532" s="841"/>
      <c r="U2532" s="841"/>
      <c r="V2532" s="841" t="s">
        <v>1003</v>
      </c>
      <c r="W2532" s="841">
        <v>3</v>
      </c>
      <c r="X2532" s="841"/>
    </row>
    <row r="2533" spans="1:24" ht="12.75" customHeight="1">
      <c r="A2533" s="841">
        <v>1430</v>
      </c>
      <c r="B2533" s="841">
        <v>2840</v>
      </c>
      <c r="C2533" s="841" t="s">
        <v>726</v>
      </c>
      <c r="D2533" s="841" t="s">
        <v>1732</v>
      </c>
      <c r="E2533" s="841">
        <v>48391</v>
      </c>
      <c r="F2533" s="841" t="s">
        <v>102</v>
      </c>
      <c r="G2533" s="841" t="s">
        <v>4013</v>
      </c>
      <c r="H2533" s="832" t="s">
        <v>4014</v>
      </c>
      <c r="I2533" s="841"/>
      <c r="J2533" s="841" t="s">
        <v>730</v>
      </c>
      <c r="K2533" s="841">
        <v>1</v>
      </c>
      <c r="L2533" s="841" t="s">
        <v>731</v>
      </c>
      <c r="M2533" s="841">
        <v>43600</v>
      </c>
      <c r="N2533" s="841" t="s">
        <v>732</v>
      </c>
      <c r="O2533" s="841">
        <v>94980</v>
      </c>
      <c r="P2533" s="841">
        <v>51380</v>
      </c>
      <c r="Q2533" s="841">
        <v>17610</v>
      </c>
      <c r="R2533" s="841">
        <v>22610</v>
      </c>
      <c r="S2533" s="841"/>
      <c r="T2533" s="841"/>
      <c r="U2533" s="841"/>
      <c r="V2533" s="841" t="s">
        <v>1003</v>
      </c>
      <c r="W2533" s="841">
        <v>4</v>
      </c>
      <c r="X2533" s="841"/>
    </row>
    <row r="2534" spans="1:24" ht="12.75" customHeight="1">
      <c r="A2534" s="841">
        <v>6666</v>
      </c>
      <c r="B2534" s="841">
        <v>2839</v>
      </c>
      <c r="C2534" s="841" t="s">
        <v>1429</v>
      </c>
      <c r="D2534" s="841" t="s">
        <v>775</v>
      </c>
      <c r="E2534" s="841">
        <v>48395</v>
      </c>
      <c r="F2534" s="841" t="s">
        <v>102</v>
      </c>
      <c r="G2534" s="841" t="s">
        <v>4015</v>
      </c>
      <c r="H2534" s="832" t="s">
        <v>4016</v>
      </c>
      <c r="I2534" s="841"/>
      <c r="J2534" s="841" t="s">
        <v>730</v>
      </c>
      <c r="K2534" s="841">
        <v>2</v>
      </c>
      <c r="L2534" s="841" t="s">
        <v>1116</v>
      </c>
      <c r="M2534" s="841">
        <v>43600</v>
      </c>
      <c r="N2534" s="841" t="s">
        <v>732</v>
      </c>
      <c r="O2534" s="841">
        <v>94980</v>
      </c>
      <c r="P2534" s="841">
        <v>51380</v>
      </c>
      <c r="Q2534" s="841">
        <v>9180</v>
      </c>
      <c r="R2534" s="841">
        <v>8350</v>
      </c>
      <c r="S2534" s="841"/>
      <c r="T2534" s="841"/>
      <c r="U2534" s="841"/>
      <c r="V2534" s="841" t="s">
        <v>1003</v>
      </c>
      <c r="W2534" s="841">
        <v>4</v>
      </c>
      <c r="X2534" s="841"/>
    </row>
    <row r="2535" spans="1:24" ht="12.75" customHeight="1">
      <c r="A2535" s="841">
        <v>1034</v>
      </c>
      <c r="B2535" s="841">
        <v>2833</v>
      </c>
      <c r="C2535" s="841" t="s">
        <v>1466</v>
      </c>
      <c r="D2535" s="841" t="s">
        <v>946</v>
      </c>
      <c r="E2535" s="841">
        <v>48396</v>
      </c>
      <c r="F2535" s="841" t="s">
        <v>102</v>
      </c>
      <c r="G2535" s="841" t="s">
        <v>4017</v>
      </c>
      <c r="H2535" s="832" t="s">
        <v>4018</v>
      </c>
      <c r="I2535" s="841"/>
      <c r="J2535" s="841" t="s">
        <v>730</v>
      </c>
      <c r="K2535" s="841">
        <v>5</v>
      </c>
      <c r="L2535" s="841" t="s">
        <v>731</v>
      </c>
      <c r="M2535" s="841">
        <v>43600</v>
      </c>
      <c r="N2535" s="841" t="s">
        <v>843</v>
      </c>
      <c r="O2535" s="841">
        <v>149210</v>
      </c>
      <c r="P2535" s="841">
        <v>105610</v>
      </c>
      <c r="Q2535" s="841">
        <v>17610</v>
      </c>
      <c r="R2535" s="841">
        <v>22610</v>
      </c>
      <c r="S2535" s="841"/>
      <c r="T2535" s="841"/>
      <c r="U2535" s="841"/>
      <c r="V2535" s="841" t="s">
        <v>1003</v>
      </c>
      <c r="W2535" s="841">
        <v>4</v>
      </c>
      <c r="X2535" s="841"/>
    </row>
    <row r="2536" spans="1:24" ht="12.75" customHeight="1">
      <c r="A2536" s="841">
        <v>1555</v>
      </c>
      <c r="B2536" s="841">
        <v>2845</v>
      </c>
      <c r="C2536" s="841" t="s">
        <v>1447</v>
      </c>
      <c r="D2536" s="841" t="s">
        <v>1112</v>
      </c>
      <c r="E2536" s="841">
        <v>48400</v>
      </c>
      <c r="F2536" s="841" t="s">
        <v>102</v>
      </c>
      <c r="G2536" s="841" t="s">
        <v>4019</v>
      </c>
      <c r="H2536" s="832" t="s">
        <v>4020</v>
      </c>
      <c r="I2536" s="841"/>
      <c r="J2536" s="841" t="s">
        <v>730</v>
      </c>
      <c r="K2536" s="841">
        <v>30</v>
      </c>
      <c r="L2536" s="841" t="s">
        <v>731</v>
      </c>
      <c r="M2536" s="841">
        <v>43600</v>
      </c>
      <c r="N2536" s="841" t="s">
        <v>1034</v>
      </c>
      <c r="O2536" s="841">
        <v>210090</v>
      </c>
      <c r="P2536" s="841">
        <v>166490</v>
      </c>
      <c r="Q2536" s="841">
        <v>17610</v>
      </c>
      <c r="R2536" s="841">
        <v>22610</v>
      </c>
      <c r="S2536" s="841"/>
      <c r="T2536" s="841">
        <v>870</v>
      </c>
      <c r="U2536" s="841">
        <v>260</v>
      </c>
      <c r="V2536" s="841" t="s">
        <v>1003</v>
      </c>
      <c r="W2536" s="841">
        <v>4</v>
      </c>
      <c r="X2536" s="841"/>
    </row>
    <row r="2537" spans="1:24" ht="12.75" customHeight="1">
      <c r="A2537" s="841">
        <v>1335</v>
      </c>
      <c r="B2537" s="841">
        <v>2807</v>
      </c>
      <c r="C2537" s="841" t="s">
        <v>739</v>
      </c>
      <c r="D2537" s="841" t="s">
        <v>775</v>
      </c>
      <c r="E2537" s="841">
        <v>48403</v>
      </c>
      <c r="F2537" s="841" t="s">
        <v>102</v>
      </c>
      <c r="G2537" s="841" t="s">
        <v>4021</v>
      </c>
      <c r="H2537" s="832" t="s">
        <v>4022</v>
      </c>
      <c r="I2537" s="841"/>
      <c r="J2537" s="841" t="s">
        <v>730</v>
      </c>
      <c r="K2537" s="841">
        <v>3</v>
      </c>
      <c r="L2537" s="841" t="s">
        <v>731</v>
      </c>
      <c r="M2537" s="841">
        <v>43600</v>
      </c>
      <c r="N2537" s="841" t="s">
        <v>742</v>
      </c>
      <c r="O2537" s="841">
        <v>122380</v>
      </c>
      <c r="P2537" s="841">
        <v>78780</v>
      </c>
      <c r="Q2537" s="841">
        <v>17610</v>
      </c>
      <c r="R2537" s="841">
        <v>22610</v>
      </c>
      <c r="S2537" s="841"/>
      <c r="T2537" s="841"/>
      <c r="U2537" s="841"/>
      <c r="V2537" s="841" t="s">
        <v>1003</v>
      </c>
      <c r="W2537" s="841">
        <v>3</v>
      </c>
      <c r="X2537" s="841"/>
    </row>
    <row r="2538" spans="1:24" ht="12.75" customHeight="1">
      <c r="A2538" s="841">
        <v>1912</v>
      </c>
      <c r="B2538" s="841">
        <v>2840</v>
      </c>
      <c r="C2538" s="841" t="s">
        <v>726</v>
      </c>
      <c r="D2538" s="841" t="s">
        <v>923</v>
      </c>
      <c r="E2538" s="841">
        <v>48404</v>
      </c>
      <c r="F2538" s="841" t="s">
        <v>102</v>
      </c>
      <c r="G2538" s="841" t="s">
        <v>4023</v>
      </c>
      <c r="H2538" s="832" t="s">
        <v>4024</v>
      </c>
      <c r="I2538" s="841"/>
      <c r="J2538" s="841" t="s">
        <v>730</v>
      </c>
      <c r="K2538" s="841">
        <v>2</v>
      </c>
      <c r="L2538" s="841" t="s">
        <v>731</v>
      </c>
      <c r="M2538" s="841">
        <v>43600</v>
      </c>
      <c r="N2538" s="841" t="s">
        <v>732</v>
      </c>
      <c r="O2538" s="841">
        <v>94980</v>
      </c>
      <c r="P2538" s="841">
        <v>51380</v>
      </c>
      <c r="Q2538" s="841">
        <v>9180</v>
      </c>
      <c r="R2538" s="841">
        <v>8350</v>
      </c>
      <c r="S2538" s="841"/>
      <c r="T2538" s="841"/>
      <c r="U2538" s="841"/>
      <c r="V2538" s="841" t="s">
        <v>1003</v>
      </c>
      <c r="W2538" s="841">
        <v>2</v>
      </c>
      <c r="X2538" s="841"/>
    </row>
    <row r="2539" spans="1:24" ht="12.75" customHeight="1">
      <c r="A2539" s="841">
        <v>1912</v>
      </c>
      <c r="B2539" s="841">
        <v>2840</v>
      </c>
      <c r="C2539" s="841" t="s">
        <v>726</v>
      </c>
      <c r="D2539" s="841" t="s">
        <v>923</v>
      </c>
      <c r="E2539" s="841">
        <v>48405</v>
      </c>
      <c r="F2539" s="841" t="s">
        <v>102</v>
      </c>
      <c r="G2539" s="841" t="s">
        <v>4025</v>
      </c>
      <c r="H2539" s="832" t="s">
        <v>4024</v>
      </c>
      <c r="I2539" s="841"/>
      <c r="J2539" s="841" t="s">
        <v>730</v>
      </c>
      <c r="K2539" s="841">
        <v>3</v>
      </c>
      <c r="L2539" s="841" t="s">
        <v>731</v>
      </c>
      <c r="M2539" s="841">
        <v>43600</v>
      </c>
      <c r="N2539" s="841" t="s">
        <v>732</v>
      </c>
      <c r="O2539" s="841">
        <v>94980</v>
      </c>
      <c r="P2539" s="841">
        <v>51380</v>
      </c>
      <c r="Q2539" s="841">
        <v>9180</v>
      </c>
      <c r="R2539" s="841">
        <v>8350</v>
      </c>
      <c r="S2539" s="841"/>
      <c r="T2539" s="841"/>
      <c r="U2539" s="841"/>
      <c r="V2539" s="841" t="s">
        <v>1003</v>
      </c>
      <c r="W2539" s="841">
        <v>2</v>
      </c>
      <c r="X2539" s="841"/>
    </row>
    <row r="2540" spans="1:24" ht="12.75" customHeight="1">
      <c r="A2540" s="841">
        <v>1235</v>
      </c>
      <c r="B2540" s="841">
        <v>2815</v>
      </c>
      <c r="C2540" s="841" t="s">
        <v>815</v>
      </c>
      <c r="D2540" s="841" t="s">
        <v>740</v>
      </c>
      <c r="E2540" s="841">
        <v>48406</v>
      </c>
      <c r="F2540" s="841" t="s">
        <v>102</v>
      </c>
      <c r="G2540" s="841" t="s">
        <v>4026</v>
      </c>
      <c r="H2540" s="832" t="s">
        <v>3986</v>
      </c>
      <c r="I2540" s="841"/>
      <c r="J2540" s="841" t="s">
        <v>730</v>
      </c>
      <c r="K2540" s="841">
        <v>1</v>
      </c>
      <c r="L2540" s="841" t="s">
        <v>731</v>
      </c>
      <c r="M2540" s="841">
        <v>43600</v>
      </c>
      <c r="N2540" s="841" t="s">
        <v>817</v>
      </c>
      <c r="O2540" s="841">
        <v>164010</v>
      </c>
      <c r="P2540" s="841">
        <v>120410</v>
      </c>
      <c r="Q2540" s="841">
        <v>21500</v>
      </c>
      <c r="R2540" s="841">
        <v>37020</v>
      </c>
      <c r="S2540" s="841"/>
      <c r="T2540" s="841"/>
      <c r="U2540" s="841"/>
      <c r="V2540" s="841" t="s">
        <v>1003</v>
      </c>
      <c r="W2540" s="841">
        <v>4</v>
      </c>
      <c r="X2540" s="841"/>
    </row>
    <row r="2541" spans="1:24" ht="12.75" customHeight="1">
      <c r="A2541" s="841">
        <v>1415</v>
      </c>
      <c r="B2541" s="841">
        <v>2844</v>
      </c>
      <c r="C2541" s="841" t="s">
        <v>2356</v>
      </c>
      <c r="D2541" s="841" t="s">
        <v>974</v>
      </c>
      <c r="E2541" s="841">
        <v>48411</v>
      </c>
      <c r="F2541" s="841" t="s">
        <v>102</v>
      </c>
      <c r="G2541" s="841" t="s">
        <v>4027</v>
      </c>
      <c r="H2541" s="832" t="s">
        <v>2380</v>
      </c>
      <c r="I2541" s="841"/>
      <c r="J2541" s="841" t="s">
        <v>730</v>
      </c>
      <c r="K2541" s="841">
        <v>5</v>
      </c>
      <c r="L2541" s="841" t="s">
        <v>731</v>
      </c>
      <c r="M2541" s="841">
        <v>43600</v>
      </c>
      <c r="N2541" s="841" t="s">
        <v>769</v>
      </c>
      <c r="O2541" s="841">
        <v>101540</v>
      </c>
      <c r="P2541" s="841">
        <v>57940</v>
      </c>
      <c r="Q2541" s="841">
        <v>17610</v>
      </c>
      <c r="R2541" s="841">
        <v>22610</v>
      </c>
      <c r="S2541" s="841"/>
      <c r="T2541" s="841"/>
      <c r="U2541" s="841"/>
      <c r="V2541" s="841" t="s">
        <v>1003</v>
      </c>
      <c r="W2541" s="841">
        <v>2</v>
      </c>
      <c r="X2541" s="841"/>
    </row>
    <row r="2542" spans="1:24" ht="12.75" customHeight="1">
      <c r="A2542" s="841">
        <v>1720</v>
      </c>
      <c r="B2542" s="841">
        <v>2840</v>
      </c>
      <c r="C2542" s="841" t="s">
        <v>726</v>
      </c>
      <c r="D2542" s="841" t="s">
        <v>727</v>
      </c>
      <c r="E2542" s="841">
        <v>48413</v>
      </c>
      <c r="F2542" s="841" t="s">
        <v>102</v>
      </c>
      <c r="G2542" s="841" t="s">
        <v>4028</v>
      </c>
      <c r="H2542" s="832" t="s">
        <v>4029</v>
      </c>
      <c r="I2542" s="841"/>
      <c r="J2542" s="841" t="s">
        <v>730</v>
      </c>
      <c r="K2542" s="841">
        <v>2</v>
      </c>
      <c r="L2542" s="841" t="s">
        <v>731</v>
      </c>
      <c r="M2542" s="841">
        <v>43600</v>
      </c>
      <c r="N2542" s="841" t="s">
        <v>732</v>
      </c>
      <c r="O2542" s="841">
        <v>94980</v>
      </c>
      <c r="P2542" s="841">
        <v>51380</v>
      </c>
      <c r="Q2542" s="841">
        <v>17610</v>
      </c>
      <c r="R2542" s="841">
        <v>29240</v>
      </c>
      <c r="S2542" s="841"/>
      <c r="T2542" s="841"/>
      <c r="U2542" s="841"/>
      <c r="V2542" s="841" t="s">
        <v>1003</v>
      </c>
      <c r="W2542" s="841">
        <v>2</v>
      </c>
      <c r="X2542" s="841"/>
    </row>
    <row r="2543" spans="1:24" ht="12.75" customHeight="1">
      <c r="A2543" s="841">
        <v>1932</v>
      </c>
      <c r="B2543" s="841">
        <v>2840</v>
      </c>
      <c r="C2543" s="841" t="s">
        <v>726</v>
      </c>
      <c r="D2543" s="841" t="s">
        <v>923</v>
      </c>
      <c r="E2543" s="841">
        <v>48414</v>
      </c>
      <c r="F2543" s="841" t="s">
        <v>102</v>
      </c>
      <c r="G2543" s="841" t="s">
        <v>4030</v>
      </c>
      <c r="H2543" s="832" t="s">
        <v>4031</v>
      </c>
      <c r="I2543" s="841"/>
      <c r="J2543" s="841" t="s">
        <v>730</v>
      </c>
      <c r="K2543" s="841">
        <v>2</v>
      </c>
      <c r="L2543" s="841" t="s">
        <v>731</v>
      </c>
      <c r="M2543" s="841">
        <v>43600</v>
      </c>
      <c r="N2543" s="841" t="s">
        <v>732</v>
      </c>
      <c r="O2543" s="841">
        <v>94980</v>
      </c>
      <c r="P2543" s="841">
        <v>51380</v>
      </c>
      <c r="Q2543" s="841">
        <v>9180</v>
      </c>
      <c r="R2543" s="841">
        <v>8350</v>
      </c>
      <c r="S2543" s="841"/>
      <c r="T2543" s="841"/>
      <c r="U2543" s="841"/>
      <c r="V2543" s="841" t="s">
        <v>1003</v>
      </c>
      <c r="W2543" s="841">
        <v>3</v>
      </c>
      <c r="X2543" s="841"/>
    </row>
    <row r="2544" spans="1:24" ht="12.75" customHeight="1">
      <c r="A2544" s="841">
        <v>1034</v>
      </c>
      <c r="B2544" s="841">
        <v>2827</v>
      </c>
      <c r="C2544" s="841" t="s">
        <v>1124</v>
      </c>
      <c r="D2544" s="841" t="s">
        <v>745</v>
      </c>
      <c r="E2544" s="841">
        <v>48416</v>
      </c>
      <c r="F2544" s="841" t="s">
        <v>102</v>
      </c>
      <c r="G2544" s="841" t="s">
        <v>1896</v>
      </c>
      <c r="H2544" s="832" t="s">
        <v>2549</v>
      </c>
      <c r="I2544" s="841" t="s">
        <v>1115</v>
      </c>
      <c r="J2544" s="841" t="s">
        <v>730</v>
      </c>
      <c r="K2544" s="841">
        <v>5</v>
      </c>
      <c r="L2544" s="841" t="s">
        <v>731</v>
      </c>
      <c r="M2544" s="841">
        <v>43600</v>
      </c>
      <c r="N2544" s="841" t="s">
        <v>747</v>
      </c>
      <c r="O2544" s="841">
        <v>109600</v>
      </c>
      <c r="P2544" s="841">
        <v>66000</v>
      </c>
      <c r="Q2544" s="841">
        <v>17610</v>
      </c>
      <c r="R2544" s="841">
        <v>22610</v>
      </c>
      <c r="S2544" s="841"/>
      <c r="T2544" s="841"/>
      <c r="U2544" s="841"/>
      <c r="V2544" s="841" t="s">
        <v>1003</v>
      </c>
      <c r="W2544" s="841">
        <v>1</v>
      </c>
      <c r="X2544" s="841"/>
    </row>
    <row r="2545" spans="1:24" ht="12.75" customHeight="1">
      <c r="A2545" s="841">
        <v>1535</v>
      </c>
      <c r="B2545" s="841">
        <v>2824</v>
      </c>
      <c r="C2545" s="841" t="s">
        <v>1097</v>
      </c>
      <c r="D2545" s="841" t="s">
        <v>1112</v>
      </c>
      <c r="E2545" s="841">
        <v>48417</v>
      </c>
      <c r="F2545" s="841" t="s">
        <v>102</v>
      </c>
      <c r="G2545" s="841" t="s">
        <v>4032</v>
      </c>
      <c r="H2545" s="832" t="s">
        <v>4033</v>
      </c>
      <c r="I2545" s="841"/>
      <c r="J2545" s="841" t="s">
        <v>730</v>
      </c>
      <c r="K2545" s="841">
        <v>25</v>
      </c>
      <c r="L2545" s="841" t="s">
        <v>731</v>
      </c>
      <c r="M2545" s="841">
        <v>43600</v>
      </c>
      <c r="N2545" s="841" t="s">
        <v>817</v>
      </c>
      <c r="O2545" s="841">
        <v>164010</v>
      </c>
      <c r="P2545" s="841">
        <v>120410</v>
      </c>
      <c r="Q2545" s="841">
        <v>17610</v>
      </c>
      <c r="R2545" s="841">
        <v>22610</v>
      </c>
      <c r="S2545" s="841"/>
      <c r="T2545" s="841"/>
      <c r="U2545" s="841"/>
      <c r="V2545" s="841" t="s">
        <v>1003</v>
      </c>
      <c r="W2545" s="841">
        <v>3</v>
      </c>
      <c r="X2545" s="841"/>
    </row>
    <row r="2546" spans="1:24" ht="12.75" customHeight="1">
      <c r="A2546" s="841">
        <v>1535</v>
      </c>
      <c r="B2546" s="841">
        <v>2824</v>
      </c>
      <c r="C2546" s="841" t="s">
        <v>1097</v>
      </c>
      <c r="D2546" s="841" t="s">
        <v>1112</v>
      </c>
      <c r="E2546" s="841">
        <v>48418</v>
      </c>
      <c r="F2546" s="841" t="s">
        <v>102</v>
      </c>
      <c r="G2546" s="841" t="s">
        <v>4034</v>
      </c>
      <c r="H2546" s="832" t="s">
        <v>3568</v>
      </c>
      <c r="I2546" s="841"/>
      <c r="J2546" s="841" t="s">
        <v>730</v>
      </c>
      <c r="K2546" s="841">
        <v>2</v>
      </c>
      <c r="L2546" s="841" t="s">
        <v>731</v>
      </c>
      <c r="M2546" s="841">
        <v>43600</v>
      </c>
      <c r="N2546" s="841" t="s">
        <v>817</v>
      </c>
      <c r="O2546" s="841">
        <v>164010</v>
      </c>
      <c r="P2546" s="841">
        <v>120410</v>
      </c>
      <c r="Q2546" s="841">
        <v>17610</v>
      </c>
      <c r="R2546" s="841">
        <v>22610</v>
      </c>
      <c r="S2546" s="841"/>
      <c r="T2546" s="841"/>
      <c r="U2546" s="841"/>
      <c r="V2546" s="841" t="s">
        <v>1003</v>
      </c>
      <c r="W2546" s="841">
        <v>3</v>
      </c>
      <c r="X2546" s="841"/>
    </row>
    <row r="2547" spans="1:24" ht="12.75" customHeight="1">
      <c r="A2547" s="841">
        <v>1205</v>
      </c>
      <c r="B2547" s="841">
        <v>2827</v>
      </c>
      <c r="C2547" s="841" t="s">
        <v>1124</v>
      </c>
      <c r="D2547" s="841" t="s">
        <v>740</v>
      </c>
      <c r="E2547" s="841">
        <v>48420</v>
      </c>
      <c r="F2547" s="841" t="s">
        <v>102</v>
      </c>
      <c r="G2547" s="841" t="s">
        <v>4035</v>
      </c>
      <c r="H2547" s="832" t="s">
        <v>4036</v>
      </c>
      <c r="I2547" s="841"/>
      <c r="J2547" s="841" t="s">
        <v>730</v>
      </c>
      <c r="K2547" s="841">
        <v>5</v>
      </c>
      <c r="L2547" s="841" t="s">
        <v>731</v>
      </c>
      <c r="M2547" s="841">
        <v>43600</v>
      </c>
      <c r="N2547" s="841" t="s">
        <v>747</v>
      </c>
      <c r="O2547" s="841">
        <v>109600</v>
      </c>
      <c r="P2547" s="841">
        <v>66000</v>
      </c>
      <c r="Q2547" s="841">
        <v>17610</v>
      </c>
      <c r="R2547" s="841">
        <v>22610</v>
      </c>
      <c r="S2547" s="841"/>
      <c r="T2547" s="841"/>
      <c r="U2547" s="841"/>
      <c r="V2547" s="841" t="s">
        <v>1003</v>
      </c>
      <c r="W2547" s="841">
        <v>1</v>
      </c>
      <c r="X2547" s="841"/>
    </row>
    <row r="2548" spans="1:24" ht="12.75" customHeight="1">
      <c r="A2548" s="841">
        <v>1205</v>
      </c>
      <c r="B2548" s="841">
        <v>2827</v>
      </c>
      <c r="C2548" s="841" t="s">
        <v>1124</v>
      </c>
      <c r="D2548" s="841" t="s">
        <v>740</v>
      </c>
      <c r="E2548" s="841">
        <v>48421</v>
      </c>
      <c r="F2548" s="841" t="s">
        <v>102</v>
      </c>
      <c r="G2548" s="841" t="s">
        <v>4037</v>
      </c>
      <c r="H2548" s="832" t="s">
        <v>4036</v>
      </c>
      <c r="I2548" s="841"/>
      <c r="J2548" s="841" t="s">
        <v>730</v>
      </c>
      <c r="K2548" s="841">
        <v>5</v>
      </c>
      <c r="L2548" s="841" t="s">
        <v>731</v>
      </c>
      <c r="M2548" s="841">
        <v>43600</v>
      </c>
      <c r="N2548" s="841" t="s">
        <v>747</v>
      </c>
      <c r="O2548" s="841">
        <v>109600</v>
      </c>
      <c r="P2548" s="841">
        <v>66000</v>
      </c>
      <c r="Q2548" s="841">
        <v>17610</v>
      </c>
      <c r="R2548" s="841">
        <v>22610</v>
      </c>
      <c r="S2548" s="841"/>
      <c r="T2548" s="841"/>
      <c r="U2548" s="841"/>
      <c r="V2548" s="841" t="s">
        <v>1003</v>
      </c>
      <c r="W2548" s="841">
        <v>1</v>
      </c>
      <c r="X2548" s="841"/>
    </row>
    <row r="2549" spans="1:24" ht="12.75" customHeight="1">
      <c r="A2549" s="841">
        <v>1255</v>
      </c>
      <c r="B2549" s="841">
        <v>2824</v>
      </c>
      <c r="C2549" s="841" t="s">
        <v>1097</v>
      </c>
      <c r="D2549" s="841" t="s">
        <v>1112</v>
      </c>
      <c r="E2549" s="841">
        <v>48422</v>
      </c>
      <c r="F2549" s="841" t="s">
        <v>102</v>
      </c>
      <c r="G2549" s="841" t="s">
        <v>4038</v>
      </c>
      <c r="H2549" s="832" t="s">
        <v>2429</v>
      </c>
      <c r="I2549" s="841"/>
      <c r="J2549" s="841" t="s">
        <v>730</v>
      </c>
      <c r="K2549" s="841">
        <v>1</v>
      </c>
      <c r="L2549" s="841" t="s">
        <v>731</v>
      </c>
      <c r="M2549" s="841">
        <v>43600</v>
      </c>
      <c r="N2549" s="841" t="s">
        <v>817</v>
      </c>
      <c r="O2549" s="841">
        <v>164010</v>
      </c>
      <c r="P2549" s="841">
        <v>120410</v>
      </c>
      <c r="Q2549" s="841">
        <v>17610</v>
      </c>
      <c r="R2549" s="841">
        <v>22610</v>
      </c>
      <c r="S2549" s="841"/>
      <c r="T2549" s="841"/>
      <c r="U2549" s="841"/>
      <c r="V2549" s="841" t="s">
        <v>1003</v>
      </c>
      <c r="W2549" s="841">
        <v>1</v>
      </c>
      <c r="X2549" s="841"/>
    </row>
    <row r="2550" spans="1:24" ht="12.75" customHeight="1">
      <c r="A2550" s="841">
        <v>1255</v>
      </c>
      <c r="B2550" s="841">
        <v>2824</v>
      </c>
      <c r="C2550" s="841" t="s">
        <v>1097</v>
      </c>
      <c r="D2550" s="841" t="s">
        <v>1112</v>
      </c>
      <c r="E2550" s="841">
        <v>48423</v>
      </c>
      <c r="F2550" s="841" t="s">
        <v>102</v>
      </c>
      <c r="G2550" s="841" t="s">
        <v>4039</v>
      </c>
      <c r="H2550" s="832" t="s">
        <v>2429</v>
      </c>
      <c r="I2550" s="841"/>
      <c r="J2550" s="841" t="s">
        <v>730</v>
      </c>
      <c r="K2550" s="841">
        <v>1</v>
      </c>
      <c r="L2550" s="841" t="s">
        <v>731</v>
      </c>
      <c r="M2550" s="841">
        <v>43600</v>
      </c>
      <c r="N2550" s="841" t="s">
        <v>817</v>
      </c>
      <c r="O2550" s="841">
        <v>164010</v>
      </c>
      <c r="P2550" s="841">
        <v>120410</v>
      </c>
      <c r="Q2550" s="841">
        <v>17610</v>
      </c>
      <c r="R2550" s="841">
        <v>22610</v>
      </c>
      <c r="S2550" s="841"/>
      <c r="T2550" s="841"/>
      <c r="U2550" s="841"/>
      <c r="V2550" s="841" t="s">
        <v>1003</v>
      </c>
      <c r="W2550" s="841">
        <v>1</v>
      </c>
      <c r="X2550" s="841"/>
    </row>
    <row r="2551" spans="1:24" ht="12.75" customHeight="1">
      <c r="A2551" s="841">
        <v>1255</v>
      </c>
      <c r="B2551" s="841">
        <v>2824</v>
      </c>
      <c r="C2551" s="841" t="s">
        <v>1097</v>
      </c>
      <c r="D2551" s="841" t="s">
        <v>1112</v>
      </c>
      <c r="E2551" s="841">
        <v>48424</v>
      </c>
      <c r="F2551" s="841" t="s">
        <v>102</v>
      </c>
      <c r="G2551" s="841" t="s">
        <v>4040</v>
      </c>
      <c r="H2551" s="832" t="s">
        <v>2429</v>
      </c>
      <c r="I2551" s="841"/>
      <c r="J2551" s="841" t="s">
        <v>730</v>
      </c>
      <c r="K2551" s="841">
        <v>1</v>
      </c>
      <c r="L2551" s="841" t="s">
        <v>731</v>
      </c>
      <c r="M2551" s="841">
        <v>43600</v>
      </c>
      <c r="N2551" s="841" t="s">
        <v>817</v>
      </c>
      <c r="O2551" s="841">
        <v>164010</v>
      </c>
      <c r="P2551" s="841">
        <v>120410</v>
      </c>
      <c r="Q2551" s="841">
        <v>17610</v>
      </c>
      <c r="R2551" s="841">
        <v>22610</v>
      </c>
      <c r="S2551" s="841"/>
      <c r="T2551" s="841"/>
      <c r="U2551" s="841"/>
      <c r="V2551" s="841" t="s">
        <v>1003</v>
      </c>
      <c r="W2551" s="841">
        <v>1</v>
      </c>
      <c r="X2551" s="841"/>
    </row>
    <row r="2552" spans="1:24" ht="12.75" customHeight="1">
      <c r="A2552" s="841">
        <v>16</v>
      </c>
      <c r="B2552" s="841">
        <v>2824</v>
      </c>
      <c r="C2552" s="841" t="s">
        <v>1097</v>
      </c>
      <c r="D2552" s="841" t="s">
        <v>767</v>
      </c>
      <c r="E2552" s="841">
        <v>48426</v>
      </c>
      <c r="F2552" s="841" t="s">
        <v>102</v>
      </c>
      <c r="G2552" s="841" t="s">
        <v>4041</v>
      </c>
      <c r="H2552" s="832" t="s">
        <v>4042</v>
      </c>
      <c r="I2552" s="841"/>
      <c r="J2552" s="841" t="s">
        <v>730</v>
      </c>
      <c r="K2552" s="841">
        <v>2</v>
      </c>
      <c r="L2552" s="841" t="s">
        <v>731</v>
      </c>
      <c r="M2552" s="841">
        <v>43600</v>
      </c>
      <c r="N2552" s="841" t="s">
        <v>817</v>
      </c>
      <c r="O2552" s="841">
        <v>164010</v>
      </c>
      <c r="P2552" s="841">
        <v>120410</v>
      </c>
      <c r="Q2552" s="841">
        <v>17610</v>
      </c>
      <c r="R2552" s="841">
        <v>22610</v>
      </c>
      <c r="S2552" s="841"/>
      <c r="T2552" s="841"/>
      <c r="U2552" s="841"/>
      <c r="V2552" s="841" t="s">
        <v>1003</v>
      </c>
      <c r="W2552" s="841">
        <v>2</v>
      </c>
      <c r="X2552" s="841"/>
    </row>
    <row r="2553" spans="1:24" ht="12.75" customHeight="1">
      <c r="A2553" s="841">
        <v>1335</v>
      </c>
      <c r="B2553" s="841">
        <v>2807</v>
      </c>
      <c r="C2553" s="841" t="s">
        <v>739</v>
      </c>
      <c r="D2553" s="841" t="s">
        <v>775</v>
      </c>
      <c r="E2553" s="841">
        <v>48427</v>
      </c>
      <c r="F2553" s="841" t="s">
        <v>102</v>
      </c>
      <c r="G2553" s="841" t="s">
        <v>4043</v>
      </c>
      <c r="H2553" s="832" t="s">
        <v>4022</v>
      </c>
      <c r="I2553" s="841"/>
      <c r="J2553" s="841" t="s">
        <v>730</v>
      </c>
      <c r="K2553" s="841">
        <v>3</v>
      </c>
      <c r="L2553" s="841" t="s">
        <v>731</v>
      </c>
      <c r="M2553" s="841">
        <v>43600</v>
      </c>
      <c r="N2553" s="841" t="s">
        <v>742</v>
      </c>
      <c r="O2553" s="841">
        <v>122380</v>
      </c>
      <c r="P2553" s="841">
        <v>78780</v>
      </c>
      <c r="Q2553" s="841">
        <v>17610</v>
      </c>
      <c r="R2553" s="841">
        <v>22610</v>
      </c>
      <c r="S2553" s="841"/>
      <c r="T2553" s="841"/>
      <c r="U2553" s="841"/>
      <c r="V2553" s="841" t="s">
        <v>1003</v>
      </c>
      <c r="W2553" s="841">
        <v>3</v>
      </c>
      <c r="X2553" s="841"/>
    </row>
    <row r="2554" spans="1:24" ht="12.75" customHeight="1">
      <c r="A2554" s="841">
        <v>1335</v>
      </c>
      <c r="B2554" s="841">
        <v>2807</v>
      </c>
      <c r="C2554" s="841" t="s">
        <v>739</v>
      </c>
      <c r="D2554" s="841" t="s">
        <v>775</v>
      </c>
      <c r="E2554" s="841">
        <v>48428</v>
      </c>
      <c r="F2554" s="841" t="s">
        <v>102</v>
      </c>
      <c r="G2554" s="841" t="s">
        <v>4044</v>
      </c>
      <c r="H2554" s="832" t="s">
        <v>4022</v>
      </c>
      <c r="I2554" s="841"/>
      <c r="J2554" s="841" t="s">
        <v>730</v>
      </c>
      <c r="K2554" s="841">
        <v>3</v>
      </c>
      <c r="L2554" s="841" t="s">
        <v>731</v>
      </c>
      <c r="M2554" s="841">
        <v>43600</v>
      </c>
      <c r="N2554" s="841" t="s">
        <v>742</v>
      </c>
      <c r="O2554" s="841">
        <v>122380</v>
      </c>
      <c r="P2554" s="841">
        <v>78780</v>
      </c>
      <c r="Q2554" s="841">
        <v>17610</v>
      </c>
      <c r="R2554" s="841">
        <v>22610</v>
      </c>
      <c r="S2554" s="841"/>
      <c r="T2554" s="841"/>
      <c r="U2554" s="841"/>
      <c r="V2554" s="841" t="s">
        <v>1003</v>
      </c>
      <c r="W2554" s="841">
        <v>3</v>
      </c>
      <c r="X2554" s="841"/>
    </row>
    <row r="2555" spans="1:24" ht="12.75" customHeight="1">
      <c r="A2555" s="841">
        <v>2004</v>
      </c>
      <c r="B2555" s="841">
        <v>2840</v>
      </c>
      <c r="C2555" s="841" t="s">
        <v>726</v>
      </c>
      <c r="D2555" s="841" t="s">
        <v>919</v>
      </c>
      <c r="E2555" s="841">
        <v>48430</v>
      </c>
      <c r="F2555" s="841" t="s">
        <v>102</v>
      </c>
      <c r="G2555" s="841" t="s">
        <v>4045</v>
      </c>
      <c r="H2555" s="832" t="s">
        <v>4046</v>
      </c>
      <c r="I2555" s="841"/>
      <c r="J2555" s="841" t="s">
        <v>730</v>
      </c>
      <c r="K2555" s="841">
        <v>5</v>
      </c>
      <c r="L2555" s="841" t="s">
        <v>1289</v>
      </c>
      <c r="M2555" s="841">
        <v>0</v>
      </c>
      <c r="N2555" s="841" t="s">
        <v>732</v>
      </c>
      <c r="O2555" s="841">
        <v>94980</v>
      </c>
      <c r="P2555" s="841">
        <v>94980</v>
      </c>
      <c r="Q2555" s="841">
        <v>17610</v>
      </c>
      <c r="R2555" s="841">
        <v>22610</v>
      </c>
      <c r="S2555" s="841"/>
      <c r="T2555" s="841"/>
      <c r="U2555" s="841"/>
      <c r="V2555" s="841" t="s">
        <v>1003</v>
      </c>
      <c r="W2555" s="841">
        <v>3</v>
      </c>
      <c r="X2555" s="841"/>
    </row>
    <row r="2556" spans="1:24" ht="12.75" customHeight="1">
      <c r="A2556" s="841">
        <v>2004</v>
      </c>
      <c r="B2556" s="841">
        <v>2840</v>
      </c>
      <c r="C2556" s="841" t="s">
        <v>726</v>
      </c>
      <c r="D2556" s="841" t="s">
        <v>919</v>
      </c>
      <c r="E2556" s="841">
        <v>48431</v>
      </c>
      <c r="F2556" s="841" t="s">
        <v>102</v>
      </c>
      <c r="G2556" s="841" t="s">
        <v>4047</v>
      </c>
      <c r="H2556" s="832" t="s">
        <v>4046</v>
      </c>
      <c r="I2556" s="841"/>
      <c r="J2556" s="841" t="s">
        <v>730</v>
      </c>
      <c r="K2556" s="841">
        <v>9</v>
      </c>
      <c r="L2556" s="841" t="s">
        <v>1289</v>
      </c>
      <c r="M2556" s="841">
        <v>0</v>
      </c>
      <c r="N2556" s="841" t="s">
        <v>732</v>
      </c>
      <c r="O2556" s="841">
        <v>94980</v>
      </c>
      <c r="P2556" s="841">
        <v>94980</v>
      </c>
      <c r="Q2556" s="841">
        <v>17610</v>
      </c>
      <c r="R2556" s="841">
        <v>22610</v>
      </c>
      <c r="S2556" s="841"/>
      <c r="T2556" s="841"/>
      <c r="U2556" s="841"/>
      <c r="V2556" s="841" t="s">
        <v>1003</v>
      </c>
      <c r="W2556" s="841">
        <v>4</v>
      </c>
      <c r="X2556" s="841"/>
    </row>
    <row r="2557" spans="1:24" ht="12.75" customHeight="1">
      <c r="A2557" s="841">
        <v>1220</v>
      </c>
      <c r="B2557" s="841">
        <v>2807</v>
      </c>
      <c r="C2557" s="841" t="s">
        <v>739</v>
      </c>
      <c r="D2557" s="841" t="s">
        <v>740</v>
      </c>
      <c r="E2557" s="841">
        <v>48436</v>
      </c>
      <c r="F2557" s="841" t="s">
        <v>102</v>
      </c>
      <c r="G2557" s="841" t="s">
        <v>4048</v>
      </c>
      <c r="H2557" s="832" t="s">
        <v>4049</v>
      </c>
      <c r="I2557" s="841"/>
      <c r="J2557" s="841" t="s">
        <v>730</v>
      </c>
      <c r="K2557" s="841">
        <v>2</v>
      </c>
      <c r="L2557" s="841" t="s">
        <v>731</v>
      </c>
      <c r="M2557" s="841">
        <v>43600</v>
      </c>
      <c r="N2557" s="841" t="s">
        <v>742</v>
      </c>
      <c r="O2557" s="841">
        <v>122380</v>
      </c>
      <c r="P2557" s="841">
        <v>78780</v>
      </c>
      <c r="Q2557" s="841">
        <v>17610</v>
      </c>
      <c r="R2557" s="841">
        <v>22610</v>
      </c>
      <c r="S2557" s="841"/>
      <c r="T2557" s="841"/>
      <c r="U2557" s="841"/>
      <c r="V2557" s="841" t="s">
        <v>1003</v>
      </c>
      <c r="W2557" s="841">
        <v>1</v>
      </c>
      <c r="X2557" s="841"/>
    </row>
    <row r="2558" spans="1:24" ht="12.75" customHeight="1">
      <c r="A2558" s="841">
        <v>1032</v>
      </c>
      <c r="B2558" s="841">
        <v>2840</v>
      </c>
      <c r="C2558" s="841" t="s">
        <v>726</v>
      </c>
      <c r="D2558" s="841" t="s">
        <v>775</v>
      </c>
      <c r="E2558" s="841">
        <v>48437</v>
      </c>
      <c r="F2558" s="841" t="s">
        <v>102</v>
      </c>
      <c r="G2558" s="841" t="s">
        <v>4050</v>
      </c>
      <c r="H2558" s="832" t="s">
        <v>4051</v>
      </c>
      <c r="I2558" s="841"/>
      <c r="J2558" s="841" t="s">
        <v>730</v>
      </c>
      <c r="K2558" s="841">
        <v>2</v>
      </c>
      <c r="L2558" s="841" t="s">
        <v>731</v>
      </c>
      <c r="M2558" s="841">
        <v>43600</v>
      </c>
      <c r="N2558" s="841" t="s">
        <v>732</v>
      </c>
      <c r="O2558" s="841">
        <v>94980</v>
      </c>
      <c r="P2558" s="841">
        <v>51380</v>
      </c>
      <c r="Q2558" s="841">
        <v>17610</v>
      </c>
      <c r="R2558" s="841">
        <v>22610</v>
      </c>
      <c r="S2558" s="841"/>
      <c r="T2558" s="841"/>
      <c r="U2558" s="841"/>
      <c r="V2558" s="841" t="s">
        <v>1003</v>
      </c>
      <c r="W2558" s="841">
        <v>2</v>
      </c>
      <c r="X2558" s="841"/>
    </row>
    <row r="2559" spans="1:24" ht="12.75" customHeight="1">
      <c r="A2559" s="841">
        <v>1110</v>
      </c>
      <c r="B2559" s="841">
        <v>2827</v>
      </c>
      <c r="C2559" s="841" t="s">
        <v>1124</v>
      </c>
      <c r="D2559" s="841" t="s">
        <v>740</v>
      </c>
      <c r="E2559" s="841">
        <v>48440</v>
      </c>
      <c r="F2559" s="841" t="s">
        <v>102</v>
      </c>
      <c r="G2559" s="841" t="s">
        <v>4052</v>
      </c>
      <c r="H2559" s="832" t="s">
        <v>4053</v>
      </c>
      <c r="I2559" s="841"/>
      <c r="J2559" s="841" t="s">
        <v>730</v>
      </c>
      <c r="K2559" s="841">
        <v>3</v>
      </c>
      <c r="L2559" s="841" t="s">
        <v>731</v>
      </c>
      <c r="M2559" s="841">
        <v>43600</v>
      </c>
      <c r="N2559" s="841" t="s">
        <v>747</v>
      </c>
      <c r="O2559" s="841">
        <v>109600</v>
      </c>
      <c r="P2559" s="841">
        <v>66000</v>
      </c>
      <c r="Q2559" s="841">
        <v>17610</v>
      </c>
      <c r="R2559" s="841">
        <v>22610</v>
      </c>
      <c r="S2559" s="841"/>
      <c r="T2559" s="841"/>
      <c r="U2559" s="841"/>
      <c r="V2559" s="841" t="s">
        <v>1003</v>
      </c>
      <c r="W2559" s="841">
        <v>1</v>
      </c>
      <c r="X2559" s="841"/>
    </row>
    <row r="2560" spans="1:24" ht="12.75" customHeight="1">
      <c r="A2560" s="841">
        <v>1380</v>
      </c>
      <c r="B2560" s="841">
        <v>2803</v>
      </c>
      <c r="C2560" s="841" t="s">
        <v>945</v>
      </c>
      <c r="D2560" s="841" t="s">
        <v>946</v>
      </c>
      <c r="E2560" s="841">
        <v>48444</v>
      </c>
      <c r="F2560" s="841" t="s">
        <v>102</v>
      </c>
      <c r="G2560" s="841" t="s">
        <v>4054</v>
      </c>
      <c r="H2560" s="832" t="s">
        <v>4055</v>
      </c>
      <c r="I2560" s="841"/>
      <c r="J2560" s="841" t="s">
        <v>730</v>
      </c>
      <c r="K2560" s="841">
        <v>10</v>
      </c>
      <c r="L2560" s="841" t="s">
        <v>731</v>
      </c>
      <c r="M2560" s="841">
        <v>43600</v>
      </c>
      <c r="N2560" s="841" t="s">
        <v>742</v>
      </c>
      <c r="O2560" s="841">
        <v>122380</v>
      </c>
      <c r="P2560" s="841">
        <v>78780</v>
      </c>
      <c r="Q2560" s="841">
        <v>17610</v>
      </c>
      <c r="R2560" s="841">
        <v>17000</v>
      </c>
      <c r="S2560" s="841"/>
      <c r="T2560" s="841"/>
      <c r="U2560" s="841"/>
      <c r="V2560" s="841" t="s">
        <v>1003</v>
      </c>
      <c r="W2560" s="841">
        <v>2</v>
      </c>
      <c r="X2560" s="841"/>
    </row>
    <row r="2561" spans="1:24" ht="12.75" customHeight="1">
      <c r="A2561" s="841">
        <v>1110</v>
      </c>
      <c r="B2561" s="841">
        <v>2836</v>
      </c>
      <c r="C2561" s="841" t="s">
        <v>1030</v>
      </c>
      <c r="D2561" s="841" t="s">
        <v>1031</v>
      </c>
      <c r="E2561" s="841">
        <v>48446</v>
      </c>
      <c r="F2561" s="841" t="s">
        <v>102</v>
      </c>
      <c r="G2561" s="841" t="s">
        <v>4056</v>
      </c>
      <c r="H2561" s="832" t="s">
        <v>4057</v>
      </c>
      <c r="I2561" s="841"/>
      <c r="J2561" s="841" t="s">
        <v>730</v>
      </c>
      <c r="K2561" s="841">
        <v>3</v>
      </c>
      <c r="L2561" s="841" t="s">
        <v>731</v>
      </c>
      <c r="M2561" s="841">
        <v>43600</v>
      </c>
      <c r="N2561" s="841" t="s">
        <v>1034</v>
      </c>
      <c r="O2561" s="841">
        <v>210090</v>
      </c>
      <c r="P2561" s="841">
        <v>166490</v>
      </c>
      <c r="Q2561" s="841">
        <v>17610</v>
      </c>
      <c r="R2561" s="841">
        <v>22610</v>
      </c>
      <c r="S2561" s="841"/>
      <c r="T2561" s="841"/>
      <c r="U2561" s="841"/>
      <c r="V2561" s="841" t="s">
        <v>1003</v>
      </c>
      <c r="W2561" s="841">
        <v>2</v>
      </c>
      <c r="X2561" s="841"/>
    </row>
    <row r="2562" spans="1:24" ht="12.75" customHeight="1">
      <c r="A2562" s="841">
        <v>1110</v>
      </c>
      <c r="B2562" s="841">
        <v>2836</v>
      </c>
      <c r="C2562" s="841" t="s">
        <v>1030</v>
      </c>
      <c r="D2562" s="841" t="s">
        <v>1031</v>
      </c>
      <c r="E2562" s="841">
        <v>48447</v>
      </c>
      <c r="F2562" s="841" t="s">
        <v>102</v>
      </c>
      <c r="G2562" s="841" t="s">
        <v>4058</v>
      </c>
      <c r="H2562" s="832" t="s">
        <v>4059</v>
      </c>
      <c r="I2562" s="841"/>
      <c r="J2562" s="841" t="s">
        <v>730</v>
      </c>
      <c r="K2562" s="841">
        <v>3</v>
      </c>
      <c r="L2562" s="841" t="s">
        <v>731</v>
      </c>
      <c r="M2562" s="841">
        <v>43600</v>
      </c>
      <c r="N2562" s="841" t="s">
        <v>1034</v>
      </c>
      <c r="O2562" s="841">
        <v>210090</v>
      </c>
      <c r="P2562" s="841">
        <v>166490</v>
      </c>
      <c r="Q2562" s="841">
        <v>17610</v>
      </c>
      <c r="R2562" s="841">
        <v>22610</v>
      </c>
      <c r="S2562" s="841"/>
      <c r="T2562" s="841"/>
      <c r="U2562" s="841"/>
      <c r="V2562" s="841" t="s">
        <v>1003</v>
      </c>
      <c r="W2562" s="841">
        <v>2</v>
      </c>
      <c r="X2562" s="841"/>
    </row>
    <row r="2563" spans="1:24" ht="12.75" customHeight="1">
      <c r="A2563" s="841">
        <v>1110</v>
      </c>
      <c r="B2563" s="841">
        <v>2836</v>
      </c>
      <c r="C2563" s="841" t="s">
        <v>1030</v>
      </c>
      <c r="D2563" s="841" t="s">
        <v>1031</v>
      </c>
      <c r="E2563" s="841">
        <v>48448</v>
      </c>
      <c r="F2563" s="841" t="s">
        <v>102</v>
      </c>
      <c r="G2563" s="841" t="s">
        <v>4060</v>
      </c>
      <c r="H2563" s="832" t="s">
        <v>4061</v>
      </c>
      <c r="I2563" s="841"/>
      <c r="J2563" s="841" t="s">
        <v>730</v>
      </c>
      <c r="K2563" s="841">
        <v>2</v>
      </c>
      <c r="L2563" s="841" t="s">
        <v>731</v>
      </c>
      <c r="M2563" s="841">
        <v>43600</v>
      </c>
      <c r="N2563" s="841" t="s">
        <v>1034</v>
      </c>
      <c r="O2563" s="841">
        <v>210090</v>
      </c>
      <c r="P2563" s="841">
        <v>166490</v>
      </c>
      <c r="Q2563" s="841">
        <v>17610</v>
      </c>
      <c r="R2563" s="841">
        <v>22610</v>
      </c>
      <c r="S2563" s="841"/>
      <c r="T2563" s="841"/>
      <c r="U2563" s="841"/>
      <c r="V2563" s="841" t="s">
        <v>1003</v>
      </c>
      <c r="W2563" s="841">
        <v>2</v>
      </c>
      <c r="X2563" s="841"/>
    </row>
    <row r="2564" spans="1:24" ht="12.75" customHeight="1">
      <c r="A2564" s="841">
        <v>1235</v>
      </c>
      <c r="B2564" s="841">
        <v>2824</v>
      </c>
      <c r="C2564" s="841" t="s">
        <v>1097</v>
      </c>
      <c r="D2564" s="841" t="s">
        <v>740</v>
      </c>
      <c r="E2564" s="841">
        <v>48449</v>
      </c>
      <c r="F2564" s="841" t="s">
        <v>102</v>
      </c>
      <c r="G2564" s="841" t="s">
        <v>4062</v>
      </c>
      <c r="H2564" s="832" t="s">
        <v>4063</v>
      </c>
      <c r="I2564" s="841"/>
      <c r="J2564" s="841" t="s">
        <v>730</v>
      </c>
      <c r="K2564" s="841">
        <v>2</v>
      </c>
      <c r="L2564" s="841" t="s">
        <v>731</v>
      </c>
      <c r="M2564" s="841">
        <v>43600</v>
      </c>
      <c r="N2564" s="841" t="s">
        <v>817</v>
      </c>
      <c r="O2564" s="841">
        <v>164010</v>
      </c>
      <c r="P2564" s="841">
        <v>120410</v>
      </c>
      <c r="Q2564" s="841">
        <v>21500</v>
      </c>
      <c r="R2564" s="841">
        <v>37020</v>
      </c>
      <c r="S2564" s="841"/>
      <c r="T2564" s="841"/>
      <c r="U2564" s="841"/>
      <c r="V2564" s="841" t="s">
        <v>1003</v>
      </c>
      <c r="W2564" s="841">
        <v>2</v>
      </c>
      <c r="X2564" s="841"/>
    </row>
    <row r="2565" spans="1:24" ht="12.75" customHeight="1">
      <c r="A2565" s="841">
        <v>1445</v>
      </c>
      <c r="B2565" s="841">
        <v>2840</v>
      </c>
      <c r="C2565" s="841" t="s">
        <v>726</v>
      </c>
      <c r="D2565" s="841" t="s">
        <v>745</v>
      </c>
      <c r="E2565" s="841">
        <v>48452</v>
      </c>
      <c r="F2565" s="841" t="s">
        <v>102</v>
      </c>
      <c r="G2565" s="841" t="s">
        <v>4064</v>
      </c>
      <c r="H2565" s="832" t="s">
        <v>4065</v>
      </c>
      <c r="I2565" s="841"/>
      <c r="J2565" s="841" t="s">
        <v>730</v>
      </c>
      <c r="K2565" s="841">
        <v>4</v>
      </c>
      <c r="L2565" s="841" t="s">
        <v>731</v>
      </c>
      <c r="M2565" s="841">
        <v>43600</v>
      </c>
      <c r="N2565" s="841" t="s">
        <v>732</v>
      </c>
      <c r="O2565" s="841">
        <v>94980</v>
      </c>
      <c r="P2565" s="841">
        <v>51380</v>
      </c>
      <c r="Q2565" s="841">
        <v>17610</v>
      </c>
      <c r="R2565" s="841">
        <v>22610</v>
      </c>
      <c r="S2565" s="841"/>
      <c r="T2565" s="841"/>
      <c r="U2565" s="841"/>
      <c r="V2565" s="841" t="s">
        <v>1003</v>
      </c>
      <c r="W2565" s="841">
        <v>1</v>
      </c>
      <c r="X2565" s="841"/>
    </row>
    <row r="2566" spans="1:24" ht="12.75" customHeight="1">
      <c r="A2566" s="841">
        <v>1445</v>
      </c>
      <c r="B2566" s="841">
        <v>2826</v>
      </c>
      <c r="C2566" s="841" t="s">
        <v>824</v>
      </c>
      <c r="D2566" s="841" t="s">
        <v>745</v>
      </c>
      <c r="E2566" s="841">
        <v>48454</v>
      </c>
      <c r="F2566" s="841" t="s">
        <v>102</v>
      </c>
      <c r="G2566" s="841" t="s">
        <v>4066</v>
      </c>
      <c r="H2566" s="832" t="s">
        <v>4065</v>
      </c>
      <c r="I2566" s="841"/>
      <c r="J2566" s="841" t="s">
        <v>730</v>
      </c>
      <c r="K2566" s="841">
        <v>3</v>
      </c>
      <c r="L2566" s="841" t="s">
        <v>731</v>
      </c>
      <c r="M2566" s="841">
        <v>43600</v>
      </c>
      <c r="N2566" s="841" t="s">
        <v>747</v>
      </c>
      <c r="O2566" s="841">
        <v>109600</v>
      </c>
      <c r="P2566" s="841">
        <v>66000</v>
      </c>
      <c r="Q2566" s="841">
        <v>17610</v>
      </c>
      <c r="R2566" s="841">
        <v>22610</v>
      </c>
      <c r="S2566" s="841"/>
      <c r="T2566" s="841"/>
      <c r="U2566" s="841"/>
      <c r="V2566" s="841" t="s">
        <v>1003</v>
      </c>
      <c r="W2566" s="841">
        <v>1</v>
      </c>
      <c r="X2566" s="841"/>
    </row>
    <row r="2567" spans="1:24" ht="12.75" customHeight="1">
      <c r="A2567" s="841">
        <v>1445</v>
      </c>
      <c r="B2567" s="841">
        <v>2839</v>
      </c>
      <c r="C2567" s="841" t="s">
        <v>1429</v>
      </c>
      <c r="D2567" s="841" t="s">
        <v>745</v>
      </c>
      <c r="E2567" s="841">
        <v>48458</v>
      </c>
      <c r="F2567" s="841" t="s">
        <v>102</v>
      </c>
      <c r="G2567" s="841" t="s">
        <v>4067</v>
      </c>
      <c r="H2567" s="832" t="s">
        <v>4065</v>
      </c>
      <c r="I2567" s="841"/>
      <c r="J2567" s="841" t="s">
        <v>730</v>
      </c>
      <c r="K2567" s="841">
        <v>5</v>
      </c>
      <c r="L2567" s="841" t="s">
        <v>731</v>
      </c>
      <c r="M2567" s="841">
        <v>43600</v>
      </c>
      <c r="N2567" s="841" t="s">
        <v>732</v>
      </c>
      <c r="O2567" s="841">
        <v>94980</v>
      </c>
      <c r="P2567" s="841">
        <v>51380</v>
      </c>
      <c r="Q2567" s="841">
        <v>17610</v>
      </c>
      <c r="R2567" s="841">
        <v>22610</v>
      </c>
      <c r="S2567" s="841"/>
      <c r="T2567" s="841"/>
      <c r="U2567" s="841"/>
      <c r="V2567" s="841" t="s">
        <v>1003</v>
      </c>
      <c r="W2567" s="841">
        <v>1</v>
      </c>
      <c r="X2567" s="841"/>
    </row>
    <row r="2568" spans="1:24" ht="12.75" customHeight="1">
      <c r="A2568" s="841">
        <v>1445</v>
      </c>
      <c r="B2568" s="841">
        <v>2840</v>
      </c>
      <c r="C2568" s="841" t="s">
        <v>726</v>
      </c>
      <c r="D2568" s="841" t="s">
        <v>745</v>
      </c>
      <c r="E2568" s="841">
        <v>48459</v>
      </c>
      <c r="F2568" s="841" t="s">
        <v>102</v>
      </c>
      <c r="G2568" s="841" t="s">
        <v>4068</v>
      </c>
      <c r="H2568" s="832" t="s">
        <v>4065</v>
      </c>
      <c r="I2568" s="841"/>
      <c r="J2568" s="841" t="s">
        <v>730</v>
      </c>
      <c r="K2568" s="841">
        <v>2</v>
      </c>
      <c r="L2568" s="841" t="s">
        <v>731</v>
      </c>
      <c r="M2568" s="841">
        <v>43600</v>
      </c>
      <c r="N2568" s="841" t="s">
        <v>732</v>
      </c>
      <c r="O2568" s="841">
        <v>94980</v>
      </c>
      <c r="P2568" s="841">
        <v>51380</v>
      </c>
      <c r="Q2568" s="841">
        <v>17610</v>
      </c>
      <c r="R2568" s="841">
        <v>22610</v>
      </c>
      <c r="S2568" s="841"/>
      <c r="T2568" s="841"/>
      <c r="U2568" s="841"/>
      <c r="V2568" s="841" t="s">
        <v>1003</v>
      </c>
      <c r="W2568" s="841">
        <v>1</v>
      </c>
      <c r="X2568" s="841"/>
    </row>
    <row r="2569" spans="1:24" ht="12.75" customHeight="1">
      <c r="A2569" s="841">
        <v>1952</v>
      </c>
      <c r="B2569" s="841">
        <v>2840</v>
      </c>
      <c r="C2569" s="841" t="s">
        <v>726</v>
      </c>
      <c r="D2569" s="841" t="s">
        <v>923</v>
      </c>
      <c r="E2569" s="841">
        <v>48462</v>
      </c>
      <c r="F2569" s="841" t="s">
        <v>102</v>
      </c>
      <c r="G2569" s="841" t="s">
        <v>4069</v>
      </c>
      <c r="H2569" s="832" t="s">
        <v>4070</v>
      </c>
      <c r="I2569" s="841"/>
      <c r="J2569" s="841" t="s">
        <v>730</v>
      </c>
      <c r="K2569" s="841">
        <v>25</v>
      </c>
      <c r="L2569" s="841" t="s">
        <v>1116</v>
      </c>
      <c r="M2569" s="841">
        <v>43600</v>
      </c>
      <c r="N2569" s="841" t="s">
        <v>732</v>
      </c>
      <c r="O2569" s="841">
        <v>94980</v>
      </c>
      <c r="P2569" s="841">
        <v>51380</v>
      </c>
      <c r="Q2569" s="841">
        <v>9180</v>
      </c>
      <c r="R2569" s="841">
        <v>8350</v>
      </c>
      <c r="S2569" s="841"/>
      <c r="T2569" s="841"/>
      <c r="U2569" s="841"/>
      <c r="V2569" s="841" t="s">
        <v>1003</v>
      </c>
      <c r="W2569" s="841">
        <v>1</v>
      </c>
      <c r="X2569" s="841"/>
    </row>
    <row r="2570" spans="1:24" ht="12.75" customHeight="1">
      <c r="A2570" s="841">
        <v>1932</v>
      </c>
      <c r="B2570" s="841">
        <v>2840</v>
      </c>
      <c r="C2570" s="841" t="s">
        <v>726</v>
      </c>
      <c r="D2570" s="841" t="s">
        <v>923</v>
      </c>
      <c r="E2570" s="841">
        <v>48463</v>
      </c>
      <c r="F2570" s="841" t="s">
        <v>102</v>
      </c>
      <c r="G2570" s="841" t="s">
        <v>4071</v>
      </c>
      <c r="H2570" s="832" t="s">
        <v>4070</v>
      </c>
      <c r="I2570" s="841"/>
      <c r="J2570" s="841" t="s">
        <v>730</v>
      </c>
      <c r="K2570" s="841">
        <v>25</v>
      </c>
      <c r="L2570" s="841" t="s">
        <v>1116</v>
      </c>
      <c r="M2570" s="841">
        <v>43600</v>
      </c>
      <c r="N2570" s="841" t="s">
        <v>732</v>
      </c>
      <c r="O2570" s="841">
        <v>94980</v>
      </c>
      <c r="P2570" s="841">
        <v>51380</v>
      </c>
      <c r="Q2570" s="841">
        <v>9180</v>
      </c>
      <c r="R2570" s="841">
        <v>8350</v>
      </c>
      <c r="S2570" s="841"/>
      <c r="T2570" s="841"/>
      <c r="U2570" s="841"/>
      <c r="V2570" s="841" t="s">
        <v>1003</v>
      </c>
      <c r="W2570" s="841">
        <v>2</v>
      </c>
      <c r="X2570" s="841"/>
    </row>
    <row r="2571" spans="1:24" ht="12.75" customHeight="1">
      <c r="A2571" s="841">
        <v>1912</v>
      </c>
      <c r="B2571" s="841">
        <v>2840</v>
      </c>
      <c r="C2571" s="841" t="s">
        <v>726</v>
      </c>
      <c r="D2571" s="841" t="s">
        <v>923</v>
      </c>
      <c r="E2571" s="841">
        <v>48464</v>
      </c>
      <c r="F2571" s="841" t="s">
        <v>102</v>
      </c>
      <c r="G2571" s="841" t="s">
        <v>4072</v>
      </c>
      <c r="H2571" s="832" t="s">
        <v>4070</v>
      </c>
      <c r="I2571" s="841"/>
      <c r="J2571" s="841" t="s">
        <v>730</v>
      </c>
      <c r="K2571" s="841">
        <v>25</v>
      </c>
      <c r="L2571" s="841" t="s">
        <v>1116</v>
      </c>
      <c r="M2571" s="841">
        <v>43600</v>
      </c>
      <c r="N2571" s="841" t="s">
        <v>732</v>
      </c>
      <c r="O2571" s="841">
        <v>94980</v>
      </c>
      <c r="P2571" s="841">
        <v>51380</v>
      </c>
      <c r="Q2571" s="841">
        <v>9180</v>
      </c>
      <c r="R2571" s="841">
        <v>8350</v>
      </c>
      <c r="S2571" s="841"/>
      <c r="T2571" s="841"/>
      <c r="U2571" s="841"/>
      <c r="V2571" s="841" t="s">
        <v>1003</v>
      </c>
      <c r="W2571" s="841">
        <v>2</v>
      </c>
      <c r="X2571" s="841"/>
    </row>
    <row r="2572" spans="1:24" ht="12.75" customHeight="1">
      <c r="A2572" s="841">
        <v>1245</v>
      </c>
      <c r="B2572" s="841">
        <v>2820</v>
      </c>
      <c r="C2572" s="841" t="s">
        <v>1149</v>
      </c>
      <c r="D2572" s="841" t="s">
        <v>1112</v>
      </c>
      <c r="E2572" s="841">
        <v>48465</v>
      </c>
      <c r="F2572" s="841" t="s">
        <v>102</v>
      </c>
      <c r="G2572" s="841" t="s">
        <v>4073</v>
      </c>
      <c r="H2572" s="832" t="s">
        <v>4074</v>
      </c>
      <c r="I2572" s="841"/>
      <c r="J2572" s="841" t="s">
        <v>730</v>
      </c>
      <c r="K2572" s="841">
        <v>2</v>
      </c>
      <c r="L2572" s="841" t="s">
        <v>731</v>
      </c>
      <c r="M2572" s="841">
        <v>43600</v>
      </c>
      <c r="N2572" s="841" t="s">
        <v>1034</v>
      </c>
      <c r="O2572" s="841">
        <v>210090</v>
      </c>
      <c r="P2572" s="841">
        <v>166490</v>
      </c>
      <c r="Q2572" s="841">
        <v>21500</v>
      </c>
      <c r="R2572" s="841">
        <v>37020</v>
      </c>
      <c r="S2572" s="841"/>
      <c r="T2572" s="841">
        <v>870</v>
      </c>
      <c r="U2572" s="841">
        <v>260</v>
      </c>
      <c r="V2572" s="841" t="s">
        <v>1003</v>
      </c>
      <c r="W2572" s="841">
        <v>11</v>
      </c>
      <c r="X2572" s="841"/>
    </row>
    <row r="2573" spans="1:24" ht="12.75" customHeight="1">
      <c r="A2573" s="841">
        <v>1560</v>
      </c>
      <c r="B2573" s="841">
        <v>2820</v>
      </c>
      <c r="C2573" s="841" t="s">
        <v>1149</v>
      </c>
      <c r="D2573" s="841" t="s">
        <v>1112</v>
      </c>
      <c r="E2573" s="841">
        <v>48466</v>
      </c>
      <c r="F2573" s="841" t="s">
        <v>102</v>
      </c>
      <c r="G2573" s="841" t="s">
        <v>4075</v>
      </c>
      <c r="H2573" s="832" t="s">
        <v>4074</v>
      </c>
      <c r="I2573" s="841"/>
      <c r="J2573" s="841" t="s">
        <v>730</v>
      </c>
      <c r="K2573" s="841">
        <v>1</v>
      </c>
      <c r="L2573" s="841" t="s">
        <v>731</v>
      </c>
      <c r="M2573" s="841">
        <v>43600</v>
      </c>
      <c r="N2573" s="841" t="s">
        <v>1034</v>
      </c>
      <c r="O2573" s="841">
        <v>210090</v>
      </c>
      <c r="P2573" s="841">
        <v>166490</v>
      </c>
      <c r="Q2573" s="841">
        <v>17610</v>
      </c>
      <c r="R2573" s="841">
        <v>22610</v>
      </c>
      <c r="S2573" s="841"/>
      <c r="T2573" s="841">
        <v>870</v>
      </c>
      <c r="U2573" s="841">
        <v>260</v>
      </c>
      <c r="V2573" s="841" t="s">
        <v>1003</v>
      </c>
      <c r="W2573" s="841">
        <v>10</v>
      </c>
      <c r="X2573" s="841"/>
    </row>
    <row r="2574" spans="1:24" ht="12.75" customHeight="1">
      <c r="A2574" s="841">
        <v>1555</v>
      </c>
      <c r="B2574" s="841">
        <v>2814</v>
      </c>
      <c r="C2574" s="841" t="s">
        <v>1411</v>
      </c>
      <c r="D2574" s="841" t="s">
        <v>1112</v>
      </c>
      <c r="E2574" s="841">
        <v>48467</v>
      </c>
      <c r="F2574" s="841" t="s">
        <v>102</v>
      </c>
      <c r="G2574" s="841" t="s">
        <v>4076</v>
      </c>
      <c r="H2574" s="832" t="s">
        <v>4077</v>
      </c>
      <c r="I2574" s="841"/>
      <c r="J2574" s="841" t="s">
        <v>730</v>
      </c>
      <c r="K2574" s="841">
        <v>2</v>
      </c>
      <c r="L2574" s="841" t="s">
        <v>731</v>
      </c>
      <c r="M2574" s="841">
        <v>43600</v>
      </c>
      <c r="N2574" s="841" t="s">
        <v>908</v>
      </c>
      <c r="O2574" s="841">
        <v>176040</v>
      </c>
      <c r="P2574" s="841">
        <v>132440</v>
      </c>
      <c r="Q2574" s="841">
        <v>17610</v>
      </c>
      <c r="R2574" s="841">
        <v>22610</v>
      </c>
      <c r="S2574" s="841"/>
      <c r="T2574" s="841"/>
      <c r="U2574" s="841"/>
      <c r="V2574" s="841" t="s">
        <v>1003</v>
      </c>
      <c r="W2574" s="841">
        <v>1</v>
      </c>
      <c r="X2574" s="841"/>
    </row>
    <row r="2575" spans="1:24" ht="12.75" customHeight="1">
      <c r="A2575" s="841">
        <v>1430</v>
      </c>
      <c r="B2575" s="841">
        <v>2807</v>
      </c>
      <c r="C2575" s="841" t="s">
        <v>739</v>
      </c>
      <c r="D2575" s="841" t="s">
        <v>1732</v>
      </c>
      <c r="E2575" s="841">
        <v>48470</v>
      </c>
      <c r="F2575" s="841" t="s">
        <v>102</v>
      </c>
      <c r="G2575" s="841" t="s">
        <v>4078</v>
      </c>
      <c r="H2575" s="832" t="s">
        <v>4079</v>
      </c>
      <c r="I2575" s="841"/>
      <c r="J2575" s="841" t="s">
        <v>730</v>
      </c>
      <c r="K2575" s="841">
        <v>2</v>
      </c>
      <c r="L2575" s="841" t="s">
        <v>731</v>
      </c>
      <c r="M2575" s="841">
        <v>43600</v>
      </c>
      <c r="N2575" s="841" t="s">
        <v>742</v>
      </c>
      <c r="O2575" s="841">
        <v>122380</v>
      </c>
      <c r="P2575" s="841">
        <v>78780</v>
      </c>
      <c r="Q2575" s="841">
        <v>17610</v>
      </c>
      <c r="R2575" s="841">
        <v>22610</v>
      </c>
      <c r="S2575" s="841"/>
      <c r="T2575" s="841"/>
      <c r="U2575" s="841"/>
      <c r="V2575" s="841" t="s">
        <v>1003</v>
      </c>
      <c r="W2575" s="841">
        <v>11</v>
      </c>
      <c r="X2575" s="841"/>
    </row>
    <row r="2576" spans="1:24" ht="12.75" customHeight="1">
      <c r="A2576" s="841">
        <v>1430</v>
      </c>
      <c r="B2576" s="841">
        <v>2807</v>
      </c>
      <c r="C2576" s="841" t="s">
        <v>739</v>
      </c>
      <c r="D2576" s="841" t="s">
        <v>1732</v>
      </c>
      <c r="E2576" s="841">
        <v>48472</v>
      </c>
      <c r="F2576" s="841" t="s">
        <v>102</v>
      </c>
      <c r="G2576" s="841" t="s">
        <v>4080</v>
      </c>
      <c r="H2576" s="832" t="s">
        <v>4081</v>
      </c>
      <c r="I2576" s="841"/>
      <c r="J2576" s="841" t="s">
        <v>730</v>
      </c>
      <c r="K2576" s="841">
        <v>3</v>
      </c>
      <c r="L2576" s="841" t="s">
        <v>731</v>
      </c>
      <c r="M2576" s="841">
        <v>43600</v>
      </c>
      <c r="N2576" s="841" t="s">
        <v>742</v>
      </c>
      <c r="O2576" s="841">
        <v>122380</v>
      </c>
      <c r="P2576" s="841">
        <v>78780</v>
      </c>
      <c r="Q2576" s="841">
        <v>17610</v>
      </c>
      <c r="R2576" s="841">
        <v>22610</v>
      </c>
      <c r="S2576" s="841"/>
      <c r="T2576" s="841"/>
      <c r="U2576" s="841"/>
      <c r="V2576" s="841" t="s">
        <v>1003</v>
      </c>
      <c r="W2576" s="841">
        <v>11</v>
      </c>
      <c r="X2576" s="841"/>
    </row>
    <row r="2577" spans="1:24" ht="12.75" customHeight="1">
      <c r="A2577" s="841">
        <v>1430</v>
      </c>
      <c r="B2577" s="841">
        <v>2807</v>
      </c>
      <c r="C2577" s="841" t="s">
        <v>739</v>
      </c>
      <c r="D2577" s="841" t="s">
        <v>1732</v>
      </c>
      <c r="E2577" s="841">
        <v>48473</v>
      </c>
      <c r="F2577" s="841" t="s">
        <v>102</v>
      </c>
      <c r="G2577" s="841" t="s">
        <v>4082</v>
      </c>
      <c r="H2577" s="832" t="s">
        <v>4081</v>
      </c>
      <c r="I2577" s="841"/>
      <c r="J2577" s="841" t="s">
        <v>730</v>
      </c>
      <c r="K2577" s="841">
        <v>3</v>
      </c>
      <c r="L2577" s="841" t="s">
        <v>731</v>
      </c>
      <c r="M2577" s="841">
        <v>43600</v>
      </c>
      <c r="N2577" s="841" t="s">
        <v>742</v>
      </c>
      <c r="O2577" s="841">
        <v>122380</v>
      </c>
      <c r="P2577" s="841">
        <v>78780</v>
      </c>
      <c r="Q2577" s="841">
        <v>17610</v>
      </c>
      <c r="R2577" s="841">
        <v>22610</v>
      </c>
      <c r="S2577" s="841"/>
      <c r="T2577" s="841"/>
      <c r="U2577" s="841"/>
      <c r="V2577" s="841" t="s">
        <v>1003</v>
      </c>
      <c r="W2577" s="841">
        <v>11</v>
      </c>
      <c r="X2577" s="841"/>
    </row>
    <row r="2578" spans="1:24" ht="12.75" customHeight="1">
      <c r="A2578" s="841">
        <v>1335</v>
      </c>
      <c r="B2578" s="841">
        <v>2812</v>
      </c>
      <c r="C2578" s="841" t="s">
        <v>1107</v>
      </c>
      <c r="D2578" s="841" t="s">
        <v>775</v>
      </c>
      <c r="E2578" s="841">
        <v>48475</v>
      </c>
      <c r="F2578" s="841" t="s">
        <v>102</v>
      </c>
      <c r="G2578" s="841" t="s">
        <v>4083</v>
      </c>
      <c r="H2578" s="832" t="s">
        <v>4084</v>
      </c>
      <c r="I2578" s="841"/>
      <c r="J2578" s="841" t="s">
        <v>730</v>
      </c>
      <c r="K2578" s="841">
        <v>2</v>
      </c>
      <c r="L2578" s="841" t="s">
        <v>731</v>
      </c>
      <c r="M2578" s="841">
        <v>43600</v>
      </c>
      <c r="N2578" s="841" t="s">
        <v>732</v>
      </c>
      <c r="O2578" s="841">
        <v>94980</v>
      </c>
      <c r="P2578" s="841">
        <v>51380</v>
      </c>
      <c r="Q2578" s="841">
        <v>17610</v>
      </c>
      <c r="R2578" s="841">
        <v>22610</v>
      </c>
      <c r="S2578" s="841"/>
      <c r="T2578" s="841"/>
      <c r="U2578" s="841"/>
      <c r="V2578" s="841" t="s">
        <v>1003</v>
      </c>
      <c r="W2578" s="841">
        <v>2</v>
      </c>
      <c r="X2578" s="841"/>
    </row>
    <row r="2579" spans="1:24" ht="12.75" customHeight="1">
      <c r="A2579" s="841">
        <v>2004</v>
      </c>
      <c r="B2579" s="841">
        <v>2840</v>
      </c>
      <c r="C2579" s="841" t="s">
        <v>726</v>
      </c>
      <c r="D2579" s="841" t="s">
        <v>919</v>
      </c>
      <c r="E2579" s="841">
        <v>48478</v>
      </c>
      <c r="F2579" s="841" t="s">
        <v>102</v>
      </c>
      <c r="G2579" s="841" t="s">
        <v>4085</v>
      </c>
      <c r="H2579" s="832" t="s">
        <v>4086</v>
      </c>
      <c r="I2579" s="841"/>
      <c r="J2579" s="841" t="s">
        <v>730</v>
      </c>
      <c r="K2579" s="841">
        <v>5</v>
      </c>
      <c r="L2579" s="841" t="s">
        <v>1077</v>
      </c>
      <c r="M2579" s="841">
        <v>0</v>
      </c>
      <c r="N2579" s="841" t="s">
        <v>732</v>
      </c>
      <c r="O2579" s="841">
        <v>94980</v>
      </c>
      <c r="P2579" s="841">
        <v>94980</v>
      </c>
      <c r="Q2579" s="841">
        <v>17610</v>
      </c>
      <c r="R2579" s="841">
        <v>22610</v>
      </c>
      <c r="S2579" s="841"/>
      <c r="T2579" s="841"/>
      <c r="U2579" s="841"/>
      <c r="V2579" s="841" t="s">
        <v>1003</v>
      </c>
      <c r="W2579" s="841">
        <v>4</v>
      </c>
      <c r="X2579" s="841"/>
    </row>
    <row r="2580" spans="1:24" ht="12.75" customHeight="1">
      <c r="A2580" s="841">
        <v>1335</v>
      </c>
      <c r="B2580" s="841">
        <v>2832</v>
      </c>
      <c r="C2580" s="841" t="s">
        <v>1017</v>
      </c>
      <c r="D2580" s="841" t="s">
        <v>775</v>
      </c>
      <c r="E2580" s="841">
        <v>48480</v>
      </c>
      <c r="F2580" s="841" t="s">
        <v>102</v>
      </c>
      <c r="G2580" s="841" t="s">
        <v>4087</v>
      </c>
      <c r="H2580" s="832" t="s">
        <v>4088</v>
      </c>
      <c r="I2580" s="841"/>
      <c r="J2580" s="841" t="s">
        <v>730</v>
      </c>
      <c r="K2580" s="841">
        <v>5</v>
      </c>
      <c r="L2580" s="841" t="s">
        <v>731</v>
      </c>
      <c r="M2580" s="841">
        <v>43600</v>
      </c>
      <c r="N2580" s="841" t="s">
        <v>769</v>
      </c>
      <c r="O2580" s="841">
        <v>101540</v>
      </c>
      <c r="P2580" s="841">
        <v>57940</v>
      </c>
      <c r="Q2580" s="841">
        <v>17610</v>
      </c>
      <c r="R2580" s="841">
        <v>22610</v>
      </c>
      <c r="S2580" s="841"/>
      <c r="T2580" s="841"/>
      <c r="U2580" s="841"/>
      <c r="V2580" s="841" t="s">
        <v>1003</v>
      </c>
      <c r="W2580" s="841">
        <v>1</v>
      </c>
      <c r="X2580" s="841"/>
    </row>
    <row r="2581" spans="1:24" ht="12.75" customHeight="1">
      <c r="A2581" s="841">
        <v>1545</v>
      </c>
      <c r="B2581" s="841">
        <v>2820</v>
      </c>
      <c r="C2581" s="841" t="s">
        <v>1149</v>
      </c>
      <c r="D2581" s="841" t="s">
        <v>1112</v>
      </c>
      <c r="E2581" s="841">
        <v>48488</v>
      </c>
      <c r="F2581" s="841" t="s">
        <v>102</v>
      </c>
      <c r="G2581" s="841" t="s">
        <v>4089</v>
      </c>
      <c r="H2581" s="832" t="s">
        <v>4077</v>
      </c>
      <c r="I2581" s="841"/>
      <c r="J2581" s="841" t="s">
        <v>730</v>
      </c>
      <c r="K2581" s="841">
        <v>2</v>
      </c>
      <c r="L2581" s="841" t="s">
        <v>731</v>
      </c>
      <c r="M2581" s="841">
        <v>43600</v>
      </c>
      <c r="N2581" s="841" t="s">
        <v>1034</v>
      </c>
      <c r="O2581" s="841">
        <v>210090</v>
      </c>
      <c r="P2581" s="841">
        <v>166490</v>
      </c>
      <c r="Q2581" s="841">
        <v>17610</v>
      </c>
      <c r="R2581" s="841">
        <v>22610</v>
      </c>
      <c r="S2581" s="841"/>
      <c r="T2581" s="841">
        <v>870</v>
      </c>
      <c r="U2581" s="841">
        <v>260</v>
      </c>
      <c r="V2581" s="841" t="s">
        <v>1003</v>
      </c>
      <c r="W2581" s="841">
        <v>8</v>
      </c>
      <c r="X2581" s="841"/>
    </row>
    <row r="2582" spans="1:24" ht="12.75" customHeight="1">
      <c r="A2582" s="841">
        <v>2004</v>
      </c>
      <c r="B2582" s="841">
        <v>2840</v>
      </c>
      <c r="C2582" s="841" t="s">
        <v>726</v>
      </c>
      <c r="D2582" s="841" t="s">
        <v>919</v>
      </c>
      <c r="E2582" s="841">
        <v>48489</v>
      </c>
      <c r="F2582" s="841" t="s">
        <v>102</v>
      </c>
      <c r="G2582" s="841" t="s">
        <v>4090</v>
      </c>
      <c r="H2582" s="832" t="s">
        <v>4091</v>
      </c>
      <c r="I2582" s="841"/>
      <c r="J2582" s="841" t="s">
        <v>730</v>
      </c>
      <c r="K2582" s="841">
        <v>2</v>
      </c>
      <c r="L2582" s="841" t="s">
        <v>1289</v>
      </c>
      <c r="M2582" s="841">
        <v>0</v>
      </c>
      <c r="N2582" s="841" t="s">
        <v>732</v>
      </c>
      <c r="O2582" s="841">
        <v>94980</v>
      </c>
      <c r="P2582" s="841">
        <v>94980</v>
      </c>
      <c r="Q2582" s="841">
        <v>17610</v>
      </c>
      <c r="R2582" s="841">
        <v>22610</v>
      </c>
      <c r="S2582" s="841"/>
      <c r="T2582" s="841"/>
      <c r="U2582" s="841"/>
      <c r="V2582" s="841" t="s">
        <v>1003</v>
      </c>
      <c r="W2582" s="841">
        <v>2</v>
      </c>
      <c r="X2582" s="841"/>
    </row>
    <row r="2583" spans="1:24" ht="12.75" customHeight="1">
      <c r="A2583" s="841">
        <v>1205</v>
      </c>
      <c r="B2583" s="841">
        <v>2827</v>
      </c>
      <c r="C2583" s="841" t="s">
        <v>1124</v>
      </c>
      <c r="D2583" s="841" t="s">
        <v>740</v>
      </c>
      <c r="E2583" s="841">
        <v>48494</v>
      </c>
      <c r="F2583" s="841" t="s">
        <v>102</v>
      </c>
      <c r="G2583" s="841" t="s">
        <v>4092</v>
      </c>
      <c r="H2583" s="832" t="s">
        <v>3521</v>
      </c>
      <c r="I2583" s="841"/>
      <c r="J2583" s="841" t="s">
        <v>730</v>
      </c>
      <c r="K2583" s="841">
        <v>5</v>
      </c>
      <c r="L2583" s="841" t="s">
        <v>731</v>
      </c>
      <c r="M2583" s="841">
        <v>43600</v>
      </c>
      <c r="N2583" s="841" t="s">
        <v>747</v>
      </c>
      <c r="O2583" s="841">
        <v>109600</v>
      </c>
      <c r="P2583" s="841">
        <v>66000</v>
      </c>
      <c r="Q2583" s="841">
        <v>17610</v>
      </c>
      <c r="R2583" s="841">
        <v>22610</v>
      </c>
      <c r="S2583" s="841"/>
      <c r="T2583" s="841"/>
      <c r="U2583" s="841"/>
      <c r="V2583" s="841" t="s">
        <v>1003</v>
      </c>
      <c r="W2583" s="841">
        <v>1</v>
      </c>
      <c r="X2583" s="841"/>
    </row>
    <row r="2584" spans="1:24" ht="12.75" customHeight="1">
      <c r="A2584" s="841">
        <v>1235</v>
      </c>
      <c r="B2584" s="841">
        <v>2824</v>
      </c>
      <c r="C2584" s="841" t="s">
        <v>1097</v>
      </c>
      <c r="D2584" s="841" t="s">
        <v>740</v>
      </c>
      <c r="E2584" s="841">
        <v>48495</v>
      </c>
      <c r="F2584" s="841" t="s">
        <v>102</v>
      </c>
      <c r="G2584" s="841" t="s">
        <v>4093</v>
      </c>
      <c r="H2584" s="832" t="s">
        <v>4061</v>
      </c>
      <c r="I2584" s="841"/>
      <c r="J2584" s="841" t="s">
        <v>730</v>
      </c>
      <c r="K2584" s="841">
        <v>1</v>
      </c>
      <c r="L2584" s="841" t="s">
        <v>731</v>
      </c>
      <c r="M2584" s="841">
        <v>43600</v>
      </c>
      <c r="N2584" s="841" t="s">
        <v>817</v>
      </c>
      <c r="O2584" s="841">
        <v>164010</v>
      </c>
      <c r="P2584" s="841">
        <v>120410</v>
      </c>
      <c r="Q2584" s="841">
        <v>21500</v>
      </c>
      <c r="R2584" s="841">
        <v>37020</v>
      </c>
      <c r="S2584" s="841"/>
      <c r="T2584" s="841"/>
      <c r="U2584" s="841"/>
      <c r="V2584" s="841" t="s">
        <v>1003</v>
      </c>
      <c r="W2584" s="841">
        <v>2</v>
      </c>
      <c r="X2584" s="841"/>
    </row>
    <row r="2585" spans="1:24" ht="12.75" customHeight="1">
      <c r="A2585" s="841">
        <v>1145</v>
      </c>
      <c r="B2585" s="841">
        <v>2812</v>
      </c>
      <c r="C2585" s="841" t="s">
        <v>1107</v>
      </c>
      <c r="D2585" s="841" t="s">
        <v>775</v>
      </c>
      <c r="E2585" s="841">
        <v>48499</v>
      </c>
      <c r="F2585" s="841" t="s">
        <v>102</v>
      </c>
      <c r="G2585" s="841" t="s">
        <v>4094</v>
      </c>
      <c r="H2585" s="832" t="s">
        <v>4095</v>
      </c>
      <c r="I2585" s="841"/>
      <c r="J2585" s="841" t="s">
        <v>730</v>
      </c>
      <c r="K2585" s="841">
        <v>5</v>
      </c>
      <c r="L2585" s="841" t="s">
        <v>731</v>
      </c>
      <c r="M2585" s="841">
        <v>43600</v>
      </c>
      <c r="N2585" s="841" t="s">
        <v>732</v>
      </c>
      <c r="O2585" s="841">
        <v>94980</v>
      </c>
      <c r="P2585" s="841">
        <v>51380</v>
      </c>
      <c r="Q2585" s="841">
        <v>17610</v>
      </c>
      <c r="R2585" s="841">
        <v>22610</v>
      </c>
      <c r="S2585" s="841"/>
      <c r="T2585" s="841"/>
      <c r="U2585" s="841"/>
      <c r="V2585" s="841" t="s">
        <v>1003</v>
      </c>
      <c r="W2585" s="841">
        <v>2</v>
      </c>
      <c r="X2585" s="841"/>
    </row>
    <row r="2586" spans="1:24" ht="12.75" customHeight="1">
      <c r="A2586" s="841">
        <v>1235</v>
      </c>
      <c r="B2586" s="841">
        <v>2824</v>
      </c>
      <c r="C2586" s="841" t="s">
        <v>1097</v>
      </c>
      <c r="D2586" s="841" t="s">
        <v>740</v>
      </c>
      <c r="E2586" s="841">
        <v>48501</v>
      </c>
      <c r="F2586" s="841" t="s">
        <v>102</v>
      </c>
      <c r="G2586" s="841" t="s">
        <v>4096</v>
      </c>
      <c r="H2586" s="832" t="s">
        <v>3884</v>
      </c>
      <c r="I2586" s="841"/>
      <c r="J2586" s="841" t="s">
        <v>730</v>
      </c>
      <c r="K2586" s="841">
        <v>3</v>
      </c>
      <c r="L2586" s="841" t="s">
        <v>731</v>
      </c>
      <c r="M2586" s="841">
        <v>43600</v>
      </c>
      <c r="N2586" s="841" t="s">
        <v>817</v>
      </c>
      <c r="O2586" s="841">
        <v>164010</v>
      </c>
      <c r="P2586" s="841">
        <v>120410</v>
      </c>
      <c r="Q2586" s="841">
        <v>21500</v>
      </c>
      <c r="R2586" s="841">
        <v>37020</v>
      </c>
      <c r="S2586" s="841"/>
      <c r="T2586" s="841"/>
      <c r="U2586" s="841"/>
      <c r="V2586" s="841" t="s">
        <v>1003</v>
      </c>
      <c r="W2586" s="841">
        <v>2</v>
      </c>
      <c r="X2586" s="841"/>
    </row>
    <row r="2587" spans="1:24" ht="12.75" customHeight="1">
      <c r="A2587" s="841">
        <v>1235</v>
      </c>
      <c r="B2587" s="841">
        <v>2824</v>
      </c>
      <c r="C2587" s="841" t="s">
        <v>1097</v>
      </c>
      <c r="D2587" s="841" t="s">
        <v>740</v>
      </c>
      <c r="E2587" s="841">
        <v>48502</v>
      </c>
      <c r="F2587" s="841" t="s">
        <v>102</v>
      </c>
      <c r="G2587" s="841" t="s">
        <v>4097</v>
      </c>
      <c r="H2587" s="832" t="s">
        <v>4053</v>
      </c>
      <c r="I2587" s="841"/>
      <c r="J2587" s="841" t="s">
        <v>730</v>
      </c>
      <c r="K2587" s="841">
        <v>3</v>
      </c>
      <c r="L2587" s="841" t="s">
        <v>731</v>
      </c>
      <c r="M2587" s="841">
        <v>43600</v>
      </c>
      <c r="N2587" s="841" t="s">
        <v>817</v>
      </c>
      <c r="O2587" s="841">
        <v>164010</v>
      </c>
      <c r="P2587" s="841">
        <v>120410</v>
      </c>
      <c r="Q2587" s="841">
        <v>21500</v>
      </c>
      <c r="R2587" s="841">
        <v>37020</v>
      </c>
      <c r="S2587" s="841"/>
      <c r="T2587" s="841"/>
      <c r="U2587" s="841"/>
      <c r="V2587" s="841" t="s">
        <v>1003</v>
      </c>
      <c r="W2587" s="841">
        <v>2</v>
      </c>
      <c r="X2587" s="841"/>
    </row>
    <row r="2588" spans="1:24" ht="12.75" customHeight="1">
      <c r="A2588" s="841">
        <v>1235</v>
      </c>
      <c r="B2588" s="841">
        <v>2824</v>
      </c>
      <c r="C2588" s="841" t="s">
        <v>1097</v>
      </c>
      <c r="D2588" s="841" t="s">
        <v>740</v>
      </c>
      <c r="E2588" s="841">
        <v>48503</v>
      </c>
      <c r="F2588" s="841" t="s">
        <v>102</v>
      </c>
      <c r="G2588" s="841" t="s">
        <v>4098</v>
      </c>
      <c r="H2588" s="832" t="s">
        <v>3884</v>
      </c>
      <c r="I2588" s="841"/>
      <c r="J2588" s="841" t="s">
        <v>730</v>
      </c>
      <c r="K2588" s="841">
        <v>2</v>
      </c>
      <c r="L2588" s="841" t="s">
        <v>731</v>
      </c>
      <c r="M2588" s="841">
        <v>43600</v>
      </c>
      <c r="N2588" s="841" t="s">
        <v>817</v>
      </c>
      <c r="O2588" s="841">
        <v>164010</v>
      </c>
      <c r="P2588" s="841">
        <v>120410</v>
      </c>
      <c r="Q2588" s="841">
        <v>21500</v>
      </c>
      <c r="R2588" s="841">
        <v>37020</v>
      </c>
      <c r="S2588" s="841"/>
      <c r="T2588" s="841"/>
      <c r="U2588" s="841"/>
      <c r="V2588" s="841" t="s">
        <v>1003</v>
      </c>
      <c r="W2588" s="841">
        <v>2</v>
      </c>
      <c r="X2588" s="841"/>
    </row>
    <row r="2589" spans="1:24" ht="12.75" customHeight="1">
      <c r="A2589" s="841">
        <v>1235</v>
      </c>
      <c r="B2589" s="841">
        <v>2824</v>
      </c>
      <c r="C2589" s="841" t="s">
        <v>1097</v>
      </c>
      <c r="D2589" s="841" t="s">
        <v>740</v>
      </c>
      <c r="E2589" s="841">
        <v>48504</v>
      </c>
      <c r="F2589" s="841" t="s">
        <v>102</v>
      </c>
      <c r="G2589" s="841" t="s">
        <v>4099</v>
      </c>
      <c r="H2589" s="832" t="s">
        <v>4053</v>
      </c>
      <c r="I2589" s="832"/>
      <c r="J2589" s="841" t="s">
        <v>730</v>
      </c>
      <c r="K2589" s="841">
        <v>2</v>
      </c>
      <c r="L2589" s="841" t="s">
        <v>731</v>
      </c>
      <c r="M2589" s="841">
        <v>43600</v>
      </c>
      <c r="N2589" s="841" t="s">
        <v>817</v>
      </c>
      <c r="O2589" s="841">
        <v>164010</v>
      </c>
      <c r="P2589" s="841">
        <v>120410</v>
      </c>
      <c r="Q2589" s="841">
        <v>21500</v>
      </c>
      <c r="R2589" s="841">
        <v>37020</v>
      </c>
      <c r="S2589" s="841"/>
      <c r="T2589" s="841"/>
      <c r="U2589" s="841"/>
      <c r="V2589" s="841" t="s">
        <v>1003</v>
      </c>
      <c r="W2589" s="841">
        <v>2</v>
      </c>
      <c r="X2589" s="841"/>
    </row>
    <row r="2590" spans="1:24" ht="12.75" customHeight="1">
      <c r="A2590" s="841">
        <v>1235</v>
      </c>
      <c r="B2590" s="841">
        <v>2824</v>
      </c>
      <c r="C2590" s="841" t="s">
        <v>1097</v>
      </c>
      <c r="D2590" s="841" t="s">
        <v>740</v>
      </c>
      <c r="E2590" s="841">
        <v>48505</v>
      </c>
      <c r="F2590" s="841" t="s">
        <v>102</v>
      </c>
      <c r="G2590" s="841" t="s">
        <v>4100</v>
      </c>
      <c r="H2590" s="832" t="s">
        <v>4053</v>
      </c>
      <c r="I2590" s="832"/>
      <c r="J2590" s="841" t="s">
        <v>730</v>
      </c>
      <c r="K2590" s="841">
        <v>2</v>
      </c>
      <c r="L2590" s="841" t="s">
        <v>731</v>
      </c>
      <c r="M2590" s="841">
        <v>43600</v>
      </c>
      <c r="N2590" s="841" t="s">
        <v>817</v>
      </c>
      <c r="O2590" s="841">
        <v>164010</v>
      </c>
      <c r="P2590" s="841">
        <v>120410</v>
      </c>
      <c r="Q2590" s="841">
        <v>21500</v>
      </c>
      <c r="R2590" s="841">
        <v>37020</v>
      </c>
      <c r="S2590" s="841"/>
      <c r="T2590" s="841"/>
      <c r="U2590" s="841"/>
      <c r="V2590" s="841" t="s">
        <v>1003</v>
      </c>
      <c r="W2590" s="841">
        <v>2</v>
      </c>
      <c r="X2590" s="841"/>
    </row>
    <row r="2591" spans="1:24" ht="12.75" customHeight="1">
      <c r="A2591" s="841">
        <v>1235</v>
      </c>
      <c r="B2591" s="841">
        <v>2824</v>
      </c>
      <c r="C2591" s="841" t="s">
        <v>1097</v>
      </c>
      <c r="D2591" s="841" t="s">
        <v>1031</v>
      </c>
      <c r="E2591" s="841">
        <v>48508</v>
      </c>
      <c r="F2591" s="841" t="s">
        <v>102</v>
      </c>
      <c r="G2591" s="841" t="s">
        <v>4101</v>
      </c>
      <c r="H2591" s="832" t="s">
        <v>4102</v>
      </c>
      <c r="I2591" s="841"/>
      <c r="J2591" s="841" t="s">
        <v>730</v>
      </c>
      <c r="K2591" s="841">
        <v>3</v>
      </c>
      <c r="L2591" s="841" t="s">
        <v>731</v>
      </c>
      <c r="M2591" s="841">
        <v>43600</v>
      </c>
      <c r="N2591" s="841" t="s">
        <v>817</v>
      </c>
      <c r="O2591" s="841">
        <v>164010</v>
      </c>
      <c r="P2591" s="841">
        <v>120410</v>
      </c>
      <c r="Q2591" s="841">
        <v>21500</v>
      </c>
      <c r="R2591" s="841">
        <v>37020</v>
      </c>
      <c r="S2591" s="841"/>
      <c r="T2591" s="841"/>
      <c r="U2591" s="841"/>
      <c r="V2591" s="841" t="s">
        <v>1003</v>
      </c>
      <c r="W2591" s="841">
        <v>1</v>
      </c>
      <c r="X2591" s="841"/>
    </row>
    <row r="2592" spans="1:24" ht="12.75" customHeight="1">
      <c r="A2592" s="841">
        <v>1235</v>
      </c>
      <c r="B2592" s="841">
        <v>2824</v>
      </c>
      <c r="C2592" s="841" t="s">
        <v>1097</v>
      </c>
      <c r="D2592" s="841" t="s">
        <v>1031</v>
      </c>
      <c r="E2592" s="841">
        <v>48509</v>
      </c>
      <c r="F2592" s="841" t="s">
        <v>102</v>
      </c>
      <c r="G2592" s="841" t="s">
        <v>4103</v>
      </c>
      <c r="H2592" s="832" t="s">
        <v>4102</v>
      </c>
      <c r="I2592" s="841"/>
      <c r="J2592" s="841" t="s">
        <v>730</v>
      </c>
      <c r="K2592" s="841">
        <v>3</v>
      </c>
      <c r="L2592" s="841" t="s">
        <v>731</v>
      </c>
      <c r="M2592" s="841">
        <v>43600</v>
      </c>
      <c r="N2592" s="841" t="s">
        <v>817</v>
      </c>
      <c r="O2592" s="841">
        <v>164010</v>
      </c>
      <c r="P2592" s="841">
        <v>120410</v>
      </c>
      <c r="Q2592" s="841">
        <v>21500</v>
      </c>
      <c r="R2592" s="841">
        <v>37020</v>
      </c>
      <c r="S2592" s="841"/>
      <c r="T2592" s="841"/>
      <c r="U2592" s="841"/>
      <c r="V2592" s="841" t="s">
        <v>1003</v>
      </c>
      <c r="W2592" s="841">
        <v>1</v>
      </c>
      <c r="X2592" s="841"/>
    </row>
    <row r="2593" spans="1:24" ht="12.75" customHeight="1">
      <c r="A2593" s="841">
        <v>1235</v>
      </c>
      <c r="B2593" s="841">
        <v>2824</v>
      </c>
      <c r="C2593" s="841" t="s">
        <v>1097</v>
      </c>
      <c r="D2593" s="841" t="s">
        <v>1031</v>
      </c>
      <c r="E2593" s="841">
        <v>48510</v>
      </c>
      <c r="F2593" s="841" t="s">
        <v>102</v>
      </c>
      <c r="G2593" s="841" t="s">
        <v>4104</v>
      </c>
      <c r="H2593" s="832" t="s">
        <v>4102</v>
      </c>
      <c r="I2593" s="841"/>
      <c r="J2593" s="841" t="s">
        <v>730</v>
      </c>
      <c r="K2593" s="841">
        <v>4</v>
      </c>
      <c r="L2593" s="841" t="s">
        <v>731</v>
      </c>
      <c r="M2593" s="841">
        <v>43600</v>
      </c>
      <c r="N2593" s="841" t="s">
        <v>817</v>
      </c>
      <c r="O2593" s="841">
        <v>164010</v>
      </c>
      <c r="P2593" s="841">
        <v>120410</v>
      </c>
      <c r="Q2593" s="841">
        <v>21500</v>
      </c>
      <c r="R2593" s="841">
        <v>37020</v>
      </c>
      <c r="S2593" s="841"/>
      <c r="T2593" s="841"/>
      <c r="U2593" s="841"/>
      <c r="V2593" s="841" t="s">
        <v>1003</v>
      </c>
      <c r="W2593" s="841">
        <v>1</v>
      </c>
      <c r="X2593" s="841"/>
    </row>
    <row r="2594" spans="1:24" ht="12.75" customHeight="1">
      <c r="A2594" s="841">
        <v>1235</v>
      </c>
      <c r="B2594" s="841">
        <v>2824</v>
      </c>
      <c r="C2594" s="841" t="s">
        <v>1097</v>
      </c>
      <c r="D2594" s="841" t="s">
        <v>1031</v>
      </c>
      <c r="E2594" s="841">
        <v>48511</v>
      </c>
      <c r="F2594" s="841" t="s">
        <v>102</v>
      </c>
      <c r="G2594" s="841" t="s">
        <v>4105</v>
      </c>
      <c r="H2594" s="832" t="s">
        <v>4102</v>
      </c>
      <c r="I2594" s="841"/>
      <c r="J2594" s="841" t="s">
        <v>730</v>
      </c>
      <c r="K2594" s="841">
        <v>2</v>
      </c>
      <c r="L2594" s="841" t="s">
        <v>731</v>
      </c>
      <c r="M2594" s="841">
        <v>43600</v>
      </c>
      <c r="N2594" s="841" t="s">
        <v>817</v>
      </c>
      <c r="O2594" s="841">
        <v>164010</v>
      </c>
      <c r="P2594" s="841">
        <v>120410</v>
      </c>
      <c r="Q2594" s="841">
        <v>21500</v>
      </c>
      <c r="R2594" s="841">
        <v>37020</v>
      </c>
      <c r="S2594" s="841"/>
      <c r="T2594" s="841"/>
      <c r="U2594" s="841"/>
      <c r="V2594" s="841" t="s">
        <v>1003</v>
      </c>
      <c r="W2594" s="841">
        <v>1</v>
      </c>
      <c r="X2594" s="841"/>
    </row>
    <row r="2595" spans="1:24" ht="12.75" customHeight="1">
      <c r="A2595" s="841">
        <v>1235</v>
      </c>
      <c r="B2595" s="841">
        <v>2824</v>
      </c>
      <c r="C2595" s="841" t="s">
        <v>1097</v>
      </c>
      <c r="D2595" s="841" t="s">
        <v>1031</v>
      </c>
      <c r="E2595" s="841">
        <v>48512</v>
      </c>
      <c r="F2595" s="841" t="s">
        <v>102</v>
      </c>
      <c r="G2595" s="841" t="s">
        <v>4106</v>
      </c>
      <c r="H2595" s="832" t="s">
        <v>4102</v>
      </c>
      <c r="I2595" s="841"/>
      <c r="J2595" s="841" t="s">
        <v>730</v>
      </c>
      <c r="K2595" s="841">
        <v>3</v>
      </c>
      <c r="L2595" s="841" t="s">
        <v>731</v>
      </c>
      <c r="M2595" s="841">
        <v>43600</v>
      </c>
      <c r="N2595" s="841" t="s">
        <v>817</v>
      </c>
      <c r="O2595" s="841">
        <v>164010</v>
      </c>
      <c r="P2595" s="841">
        <v>120410</v>
      </c>
      <c r="Q2595" s="841">
        <v>21500</v>
      </c>
      <c r="R2595" s="841">
        <v>37020</v>
      </c>
      <c r="S2595" s="841"/>
      <c r="T2595" s="841"/>
      <c r="U2595" s="841"/>
      <c r="V2595" s="841" t="s">
        <v>1003</v>
      </c>
      <c r="W2595" s="841">
        <v>1</v>
      </c>
      <c r="X2595" s="841"/>
    </row>
    <row r="2596" spans="1:24" ht="12.75" customHeight="1">
      <c r="A2596" s="841">
        <v>1235</v>
      </c>
      <c r="B2596" s="841">
        <v>2824</v>
      </c>
      <c r="C2596" s="841" t="s">
        <v>1097</v>
      </c>
      <c r="D2596" s="841" t="s">
        <v>1031</v>
      </c>
      <c r="E2596" s="841">
        <v>48513</v>
      </c>
      <c r="F2596" s="841" t="s">
        <v>102</v>
      </c>
      <c r="G2596" s="841" t="s">
        <v>4107</v>
      </c>
      <c r="H2596" s="832" t="s">
        <v>4108</v>
      </c>
      <c r="I2596" s="841"/>
      <c r="J2596" s="841" t="s">
        <v>730</v>
      </c>
      <c r="K2596" s="841">
        <v>4</v>
      </c>
      <c r="L2596" s="841" t="s">
        <v>731</v>
      </c>
      <c r="M2596" s="841">
        <v>43600</v>
      </c>
      <c r="N2596" s="841" t="s">
        <v>817</v>
      </c>
      <c r="O2596" s="841">
        <v>164010</v>
      </c>
      <c r="P2596" s="841">
        <v>120410</v>
      </c>
      <c r="Q2596" s="841">
        <v>21500</v>
      </c>
      <c r="R2596" s="841">
        <v>37020</v>
      </c>
      <c r="S2596" s="841"/>
      <c r="T2596" s="841"/>
      <c r="U2596" s="841"/>
      <c r="V2596" s="841" t="s">
        <v>1003</v>
      </c>
      <c r="W2596" s="841">
        <v>1</v>
      </c>
      <c r="X2596" s="841"/>
    </row>
    <row r="2597" spans="1:24" ht="12.75" customHeight="1">
      <c r="A2597" s="841">
        <v>1235</v>
      </c>
      <c r="B2597" s="841">
        <v>2824</v>
      </c>
      <c r="C2597" s="841" t="s">
        <v>1097</v>
      </c>
      <c r="D2597" s="841" t="s">
        <v>1031</v>
      </c>
      <c r="E2597" s="841">
        <v>48514</v>
      </c>
      <c r="F2597" s="841" t="s">
        <v>102</v>
      </c>
      <c r="G2597" s="841" t="s">
        <v>4109</v>
      </c>
      <c r="H2597" s="832" t="s">
        <v>4102</v>
      </c>
      <c r="I2597" s="841"/>
      <c r="J2597" s="841" t="s">
        <v>730</v>
      </c>
      <c r="K2597" s="841">
        <v>4</v>
      </c>
      <c r="L2597" s="841" t="s">
        <v>731</v>
      </c>
      <c r="M2597" s="841">
        <v>43600</v>
      </c>
      <c r="N2597" s="841" t="s">
        <v>817</v>
      </c>
      <c r="O2597" s="841">
        <v>164010</v>
      </c>
      <c r="P2597" s="841">
        <v>120410</v>
      </c>
      <c r="Q2597" s="841">
        <v>21500</v>
      </c>
      <c r="R2597" s="841">
        <v>37020</v>
      </c>
      <c r="S2597" s="841"/>
      <c r="T2597" s="841"/>
      <c r="U2597" s="841"/>
      <c r="V2597" s="841" t="s">
        <v>1003</v>
      </c>
      <c r="W2597" s="841">
        <v>1</v>
      </c>
      <c r="X2597" s="841"/>
    </row>
    <row r="2598" spans="1:24" ht="12.75" customHeight="1">
      <c r="A2598" s="841">
        <v>1235</v>
      </c>
      <c r="B2598" s="841">
        <v>2824</v>
      </c>
      <c r="C2598" s="841" t="s">
        <v>1097</v>
      </c>
      <c r="D2598" s="841" t="s">
        <v>1031</v>
      </c>
      <c r="E2598" s="841">
        <v>48515</v>
      </c>
      <c r="F2598" s="841" t="s">
        <v>102</v>
      </c>
      <c r="G2598" s="841" t="s">
        <v>4110</v>
      </c>
      <c r="H2598" s="832" t="s">
        <v>4102</v>
      </c>
      <c r="I2598" s="841"/>
      <c r="J2598" s="841" t="s">
        <v>730</v>
      </c>
      <c r="K2598" s="841">
        <v>3</v>
      </c>
      <c r="L2598" s="841" t="s">
        <v>731</v>
      </c>
      <c r="M2598" s="841">
        <v>43600</v>
      </c>
      <c r="N2598" s="841" t="s">
        <v>817</v>
      </c>
      <c r="O2598" s="841">
        <v>164010</v>
      </c>
      <c r="P2598" s="841">
        <v>120410</v>
      </c>
      <c r="Q2598" s="841">
        <v>21500</v>
      </c>
      <c r="R2598" s="841">
        <v>37020</v>
      </c>
      <c r="S2598" s="841"/>
      <c r="T2598" s="841"/>
      <c r="U2598" s="841"/>
      <c r="V2598" s="841" t="s">
        <v>1003</v>
      </c>
      <c r="W2598" s="841">
        <v>1</v>
      </c>
      <c r="X2598" s="841"/>
    </row>
    <row r="2599" spans="1:24" ht="12.75" customHeight="1">
      <c r="A2599" s="841">
        <v>1235</v>
      </c>
      <c r="B2599" s="841">
        <v>2824</v>
      </c>
      <c r="C2599" s="841" t="s">
        <v>1097</v>
      </c>
      <c r="D2599" s="841" t="s">
        <v>1031</v>
      </c>
      <c r="E2599" s="841">
        <v>48516</v>
      </c>
      <c r="F2599" s="841" t="s">
        <v>102</v>
      </c>
      <c r="G2599" s="841" t="s">
        <v>4111</v>
      </c>
      <c r="H2599" s="832" t="s">
        <v>4108</v>
      </c>
      <c r="I2599" s="841"/>
      <c r="J2599" s="841" t="s">
        <v>730</v>
      </c>
      <c r="K2599" s="841">
        <v>3</v>
      </c>
      <c r="L2599" s="841" t="s">
        <v>731</v>
      </c>
      <c r="M2599" s="841">
        <v>43600</v>
      </c>
      <c r="N2599" s="841" t="s">
        <v>817</v>
      </c>
      <c r="O2599" s="841">
        <v>164010</v>
      </c>
      <c r="P2599" s="841">
        <v>120410</v>
      </c>
      <c r="Q2599" s="841">
        <v>21500</v>
      </c>
      <c r="R2599" s="841">
        <v>37020</v>
      </c>
      <c r="S2599" s="841"/>
      <c r="T2599" s="841"/>
      <c r="U2599" s="841"/>
      <c r="V2599" s="841" t="s">
        <v>1003</v>
      </c>
      <c r="W2599" s="841">
        <v>1</v>
      </c>
      <c r="X2599" s="841"/>
    </row>
    <row r="2600" spans="1:24" ht="12.75" customHeight="1">
      <c r="A2600" s="841">
        <v>1235</v>
      </c>
      <c r="B2600" s="841">
        <v>2824</v>
      </c>
      <c r="C2600" s="841" t="s">
        <v>1097</v>
      </c>
      <c r="D2600" s="841" t="s">
        <v>1031</v>
      </c>
      <c r="E2600" s="841">
        <v>48517</v>
      </c>
      <c r="F2600" s="841" t="s">
        <v>102</v>
      </c>
      <c r="G2600" s="841" t="s">
        <v>4112</v>
      </c>
      <c r="H2600" s="832" t="s">
        <v>4102</v>
      </c>
      <c r="I2600" s="841"/>
      <c r="J2600" s="841" t="s">
        <v>730</v>
      </c>
      <c r="K2600" s="841">
        <v>3</v>
      </c>
      <c r="L2600" s="841" t="s">
        <v>731</v>
      </c>
      <c r="M2600" s="841">
        <v>43600</v>
      </c>
      <c r="N2600" s="841" t="s">
        <v>817</v>
      </c>
      <c r="O2600" s="841">
        <v>164010</v>
      </c>
      <c r="P2600" s="841">
        <v>120410</v>
      </c>
      <c r="Q2600" s="841">
        <v>21500</v>
      </c>
      <c r="R2600" s="841">
        <v>37020</v>
      </c>
      <c r="S2600" s="841"/>
      <c r="T2600" s="841"/>
      <c r="U2600" s="841"/>
      <c r="V2600" s="841" t="s">
        <v>1003</v>
      </c>
      <c r="W2600" s="841">
        <v>1</v>
      </c>
      <c r="X2600" s="841"/>
    </row>
    <row r="2601" spans="1:24" ht="12.75" customHeight="1">
      <c r="A2601" s="841">
        <v>1235</v>
      </c>
      <c r="B2601" s="841">
        <v>2824</v>
      </c>
      <c r="C2601" s="841" t="s">
        <v>1097</v>
      </c>
      <c r="D2601" s="841" t="s">
        <v>1031</v>
      </c>
      <c r="E2601" s="841">
        <v>48518</v>
      </c>
      <c r="F2601" s="841" t="s">
        <v>102</v>
      </c>
      <c r="G2601" s="841" t="s">
        <v>4113</v>
      </c>
      <c r="H2601" s="832" t="s">
        <v>4108</v>
      </c>
      <c r="I2601" s="841"/>
      <c r="J2601" s="841" t="s">
        <v>730</v>
      </c>
      <c r="K2601" s="841">
        <v>3</v>
      </c>
      <c r="L2601" s="841" t="s">
        <v>731</v>
      </c>
      <c r="M2601" s="841">
        <v>43600</v>
      </c>
      <c r="N2601" s="841" t="s">
        <v>817</v>
      </c>
      <c r="O2601" s="841">
        <v>164010</v>
      </c>
      <c r="P2601" s="841">
        <v>120410</v>
      </c>
      <c r="Q2601" s="841">
        <v>21500</v>
      </c>
      <c r="R2601" s="841">
        <v>37020</v>
      </c>
      <c r="S2601" s="841"/>
      <c r="T2601" s="841"/>
      <c r="U2601" s="841"/>
      <c r="V2601" s="841" t="s">
        <v>1003</v>
      </c>
      <c r="W2601" s="841">
        <v>1</v>
      </c>
      <c r="X2601" s="841"/>
    </row>
    <row r="2602" spans="1:24" ht="12.75" customHeight="1">
      <c r="A2602" s="841">
        <v>1235</v>
      </c>
      <c r="B2602" s="841">
        <v>2824</v>
      </c>
      <c r="C2602" s="841" t="s">
        <v>1097</v>
      </c>
      <c r="D2602" s="841" t="s">
        <v>1031</v>
      </c>
      <c r="E2602" s="841">
        <v>48519</v>
      </c>
      <c r="F2602" s="841" t="s">
        <v>102</v>
      </c>
      <c r="G2602" s="841" t="s">
        <v>4114</v>
      </c>
      <c r="H2602" s="832" t="s">
        <v>4102</v>
      </c>
      <c r="I2602" s="841"/>
      <c r="J2602" s="841" t="s">
        <v>730</v>
      </c>
      <c r="K2602" s="841">
        <v>3</v>
      </c>
      <c r="L2602" s="841" t="s">
        <v>731</v>
      </c>
      <c r="M2602" s="841">
        <v>43600</v>
      </c>
      <c r="N2602" s="841" t="s">
        <v>817</v>
      </c>
      <c r="O2602" s="841">
        <v>164010</v>
      </c>
      <c r="P2602" s="841">
        <v>120410</v>
      </c>
      <c r="Q2602" s="841">
        <v>21500</v>
      </c>
      <c r="R2602" s="841">
        <v>37020</v>
      </c>
      <c r="S2602" s="841"/>
      <c r="T2602" s="841"/>
      <c r="U2602" s="841"/>
      <c r="V2602" s="841" t="s">
        <v>1003</v>
      </c>
      <c r="W2602" s="841">
        <v>1</v>
      </c>
      <c r="X2602" s="841"/>
    </row>
    <row r="2603" spans="1:24" ht="12.75" customHeight="1">
      <c r="A2603" s="841">
        <v>1250</v>
      </c>
      <c r="B2603" s="841">
        <v>2836</v>
      </c>
      <c r="C2603" s="841" t="s">
        <v>1030</v>
      </c>
      <c r="D2603" s="841" t="s">
        <v>740</v>
      </c>
      <c r="E2603" s="841">
        <v>48529</v>
      </c>
      <c r="F2603" s="841" t="s">
        <v>102</v>
      </c>
      <c r="G2603" s="841" t="s">
        <v>4115</v>
      </c>
      <c r="H2603" s="832" t="s">
        <v>4116</v>
      </c>
      <c r="I2603" s="841"/>
      <c r="J2603" s="841" t="s">
        <v>730</v>
      </c>
      <c r="K2603" s="841">
        <v>3</v>
      </c>
      <c r="L2603" s="841" t="s">
        <v>731</v>
      </c>
      <c r="M2603" s="841">
        <v>43600</v>
      </c>
      <c r="N2603" s="841" t="s">
        <v>1034</v>
      </c>
      <c r="O2603" s="841">
        <v>210090</v>
      </c>
      <c r="P2603" s="841">
        <v>166490</v>
      </c>
      <c r="Q2603" s="841">
        <v>17610</v>
      </c>
      <c r="R2603" s="841">
        <v>22610</v>
      </c>
      <c r="S2603" s="841"/>
      <c r="T2603" s="841"/>
      <c r="U2603" s="841"/>
      <c r="V2603" s="841" t="s">
        <v>1003</v>
      </c>
      <c r="W2603" s="841">
        <v>1</v>
      </c>
      <c r="X2603" s="841"/>
    </row>
    <row r="2604" spans="1:24" ht="12.75" customHeight="1">
      <c r="A2604" s="841">
        <v>1250</v>
      </c>
      <c r="B2604" s="841">
        <v>2836</v>
      </c>
      <c r="C2604" s="841" t="s">
        <v>1030</v>
      </c>
      <c r="D2604" s="841" t="s">
        <v>740</v>
      </c>
      <c r="E2604" s="841">
        <v>48529</v>
      </c>
      <c r="F2604" s="841" t="s">
        <v>1062</v>
      </c>
      <c r="G2604" s="841" t="s">
        <v>4117</v>
      </c>
      <c r="H2604" s="832" t="s">
        <v>4116</v>
      </c>
      <c r="I2604" s="841"/>
      <c r="J2604" s="841" t="s">
        <v>730</v>
      </c>
      <c r="K2604" s="841">
        <v>2</v>
      </c>
      <c r="L2604" s="841" t="s">
        <v>731</v>
      </c>
      <c r="M2604" s="841">
        <v>43600</v>
      </c>
      <c r="N2604" s="841" t="s">
        <v>1034</v>
      </c>
      <c r="O2604" s="841">
        <v>210090</v>
      </c>
      <c r="P2604" s="841">
        <v>166490</v>
      </c>
      <c r="Q2604" s="841">
        <v>17610</v>
      </c>
      <c r="R2604" s="841">
        <v>22610</v>
      </c>
      <c r="S2604" s="841"/>
      <c r="T2604" s="841"/>
      <c r="U2604" s="841"/>
      <c r="V2604" s="841" t="s">
        <v>1064</v>
      </c>
      <c r="W2604" s="841">
        <v>1</v>
      </c>
      <c r="X2604" s="841"/>
    </row>
    <row r="2605" spans="1:24" ht="12.75" customHeight="1">
      <c r="A2605" s="841">
        <v>1250</v>
      </c>
      <c r="B2605" s="841">
        <v>2836</v>
      </c>
      <c r="C2605" s="841" t="s">
        <v>1030</v>
      </c>
      <c r="D2605" s="841" t="s">
        <v>740</v>
      </c>
      <c r="E2605" s="841">
        <v>48529</v>
      </c>
      <c r="F2605" s="841" t="s">
        <v>1065</v>
      </c>
      <c r="G2605" s="841" t="s">
        <v>4118</v>
      </c>
      <c r="H2605" s="832" t="s">
        <v>4116</v>
      </c>
      <c r="I2605" s="841"/>
      <c r="J2605" s="841" t="s">
        <v>730</v>
      </c>
      <c r="K2605" s="841">
        <v>1</v>
      </c>
      <c r="L2605" s="841" t="s">
        <v>731</v>
      </c>
      <c r="M2605" s="841">
        <v>43600</v>
      </c>
      <c r="N2605" s="841" t="s">
        <v>1034</v>
      </c>
      <c r="O2605" s="841">
        <v>210090</v>
      </c>
      <c r="P2605" s="841">
        <v>166490</v>
      </c>
      <c r="Q2605" s="841">
        <v>17610</v>
      </c>
      <c r="R2605" s="841">
        <v>22610</v>
      </c>
      <c r="S2605" s="841"/>
      <c r="T2605" s="841"/>
      <c r="U2605" s="841"/>
      <c r="V2605" s="841" t="s">
        <v>1064</v>
      </c>
      <c r="W2605" s="841">
        <v>1</v>
      </c>
      <c r="X2605" s="841"/>
    </row>
    <row r="2606" spans="1:24" ht="12.75" customHeight="1">
      <c r="A2606" s="841">
        <v>1605</v>
      </c>
      <c r="B2606" s="841">
        <v>2813</v>
      </c>
      <c r="C2606" s="841" t="s">
        <v>766</v>
      </c>
      <c r="D2606" s="841" t="s">
        <v>767</v>
      </c>
      <c r="E2606" s="841">
        <v>48531</v>
      </c>
      <c r="F2606" s="841" t="s">
        <v>102</v>
      </c>
      <c r="G2606" s="841" t="s">
        <v>4119</v>
      </c>
      <c r="H2606" s="832" t="s">
        <v>4120</v>
      </c>
      <c r="I2606" s="841"/>
      <c r="J2606" s="841" t="s">
        <v>730</v>
      </c>
      <c r="K2606" s="841">
        <v>3</v>
      </c>
      <c r="L2606" s="841" t="s">
        <v>731</v>
      </c>
      <c r="M2606" s="841">
        <v>43600</v>
      </c>
      <c r="N2606" s="841" t="s">
        <v>769</v>
      </c>
      <c r="O2606" s="841">
        <v>101540</v>
      </c>
      <c r="P2606" s="841">
        <v>57940</v>
      </c>
      <c r="Q2606" s="841">
        <v>17610</v>
      </c>
      <c r="R2606" s="841">
        <v>17000</v>
      </c>
      <c r="S2606" s="841"/>
      <c r="T2606" s="841"/>
      <c r="U2606" s="841"/>
      <c r="V2606" s="841" t="s">
        <v>1003</v>
      </c>
      <c r="W2606" s="841">
        <v>3</v>
      </c>
      <c r="X2606" s="841"/>
    </row>
    <row r="2607" spans="1:24" ht="12.75" customHeight="1">
      <c r="A2607" s="841">
        <v>1355</v>
      </c>
      <c r="B2607" s="841">
        <v>2807</v>
      </c>
      <c r="C2607" s="841" t="s">
        <v>739</v>
      </c>
      <c r="D2607" s="841" t="s">
        <v>775</v>
      </c>
      <c r="E2607" s="841">
        <v>48532</v>
      </c>
      <c r="F2607" s="841" t="s">
        <v>102</v>
      </c>
      <c r="G2607" s="841" t="s">
        <v>4121</v>
      </c>
      <c r="H2607" s="832" t="s">
        <v>4122</v>
      </c>
      <c r="I2607" s="841" t="s">
        <v>1115</v>
      </c>
      <c r="J2607" s="841" t="s">
        <v>730</v>
      </c>
      <c r="K2607" s="841">
        <v>1</v>
      </c>
      <c r="L2607" s="841" t="s">
        <v>731</v>
      </c>
      <c r="M2607" s="841">
        <v>43600</v>
      </c>
      <c r="N2607" s="841" t="s">
        <v>742</v>
      </c>
      <c r="O2607" s="841">
        <v>122380</v>
      </c>
      <c r="P2607" s="841">
        <v>78780</v>
      </c>
      <c r="Q2607" s="841">
        <v>17610</v>
      </c>
      <c r="R2607" s="841">
        <v>22610</v>
      </c>
      <c r="S2607" s="841"/>
      <c r="T2607" s="841"/>
      <c r="U2607" s="841"/>
      <c r="V2607" s="841" t="s">
        <v>1003</v>
      </c>
      <c r="W2607" s="841">
        <v>2</v>
      </c>
      <c r="X2607" s="841"/>
    </row>
    <row r="2608" spans="1:24" ht="12.75" customHeight="1">
      <c r="A2608" s="841">
        <v>1125</v>
      </c>
      <c r="B2608" s="841">
        <v>2808</v>
      </c>
      <c r="C2608" s="841" t="s">
        <v>846</v>
      </c>
      <c r="D2608" s="841" t="s">
        <v>1112</v>
      </c>
      <c r="E2608" s="841">
        <v>48533</v>
      </c>
      <c r="F2608" s="841" t="s">
        <v>102</v>
      </c>
      <c r="G2608" s="841" t="s">
        <v>4123</v>
      </c>
      <c r="H2608" s="832" t="s">
        <v>3815</v>
      </c>
      <c r="I2608" s="841" t="s">
        <v>1115</v>
      </c>
      <c r="J2608" s="841" t="s">
        <v>730</v>
      </c>
      <c r="K2608" s="841">
        <v>2</v>
      </c>
      <c r="L2608" s="841" t="s">
        <v>731</v>
      </c>
      <c r="M2608" s="841">
        <v>43600</v>
      </c>
      <c r="N2608" s="841" t="s">
        <v>742</v>
      </c>
      <c r="O2608" s="841">
        <v>122380</v>
      </c>
      <c r="P2608" s="841">
        <v>78780</v>
      </c>
      <c r="Q2608" s="841">
        <v>17610</v>
      </c>
      <c r="R2608" s="841">
        <v>22610</v>
      </c>
      <c r="S2608" s="841"/>
      <c r="T2608" s="841"/>
      <c r="U2608" s="841"/>
      <c r="V2608" s="841" t="s">
        <v>1003</v>
      </c>
      <c r="W2608" s="841">
        <v>1</v>
      </c>
      <c r="X2608" s="841"/>
    </row>
    <row r="2609" spans="1:24" ht="12.75" customHeight="1">
      <c r="A2609" s="841">
        <v>1500</v>
      </c>
      <c r="B2609" s="841">
        <v>2823</v>
      </c>
      <c r="C2609" s="841" t="s">
        <v>856</v>
      </c>
      <c r="D2609" s="841" t="s">
        <v>740</v>
      </c>
      <c r="E2609" s="841">
        <v>48535</v>
      </c>
      <c r="F2609" s="841" t="s">
        <v>102</v>
      </c>
      <c r="G2609" s="841" t="s">
        <v>4124</v>
      </c>
      <c r="H2609" s="832" t="s">
        <v>4125</v>
      </c>
      <c r="I2609" s="841"/>
      <c r="J2609" s="841" t="s">
        <v>730</v>
      </c>
      <c r="K2609" s="841">
        <v>2</v>
      </c>
      <c r="L2609" s="841" t="s">
        <v>731</v>
      </c>
      <c r="M2609" s="841">
        <v>43600</v>
      </c>
      <c r="N2609" s="841" t="s">
        <v>747</v>
      </c>
      <c r="O2609" s="841">
        <v>109600</v>
      </c>
      <c r="P2609" s="841">
        <v>66000</v>
      </c>
      <c r="Q2609" s="841">
        <v>17610</v>
      </c>
      <c r="R2609" s="841">
        <v>22610</v>
      </c>
      <c r="S2609" s="841"/>
      <c r="T2609" s="841"/>
      <c r="U2609" s="841"/>
      <c r="V2609" s="841" t="s">
        <v>1003</v>
      </c>
      <c r="W2609" s="841">
        <v>2</v>
      </c>
      <c r="X2609" s="841"/>
    </row>
    <row r="2610" spans="1:24" ht="12.75" customHeight="1">
      <c r="A2610" s="841">
        <v>1500</v>
      </c>
      <c r="B2610" s="841">
        <v>2823</v>
      </c>
      <c r="C2610" s="841" t="s">
        <v>856</v>
      </c>
      <c r="D2610" s="841" t="s">
        <v>740</v>
      </c>
      <c r="E2610" s="841">
        <v>48536</v>
      </c>
      <c r="F2610" s="841" t="s">
        <v>102</v>
      </c>
      <c r="G2610" s="841" t="s">
        <v>4126</v>
      </c>
      <c r="H2610" s="832" t="s">
        <v>4125</v>
      </c>
      <c r="I2610" s="841"/>
      <c r="J2610" s="841" t="s">
        <v>730</v>
      </c>
      <c r="K2610" s="841">
        <v>3</v>
      </c>
      <c r="L2610" s="841" t="s">
        <v>731</v>
      </c>
      <c r="M2610" s="841">
        <v>43600</v>
      </c>
      <c r="N2610" s="841" t="s">
        <v>747</v>
      </c>
      <c r="O2610" s="841">
        <v>109600</v>
      </c>
      <c r="P2610" s="841">
        <v>66000</v>
      </c>
      <c r="Q2610" s="841">
        <v>17610</v>
      </c>
      <c r="R2610" s="841">
        <v>22610</v>
      </c>
      <c r="S2610" s="841"/>
      <c r="T2610" s="841"/>
      <c r="U2610" s="841"/>
      <c r="V2610" s="841" t="s">
        <v>1003</v>
      </c>
      <c r="W2610" s="841">
        <v>2</v>
      </c>
      <c r="X2610" s="841"/>
    </row>
    <row r="2611" spans="1:24" ht="12.75" customHeight="1">
      <c r="A2611" s="841">
        <v>1500</v>
      </c>
      <c r="B2611" s="841">
        <v>2823</v>
      </c>
      <c r="C2611" s="841" t="s">
        <v>856</v>
      </c>
      <c r="D2611" s="841" t="s">
        <v>740</v>
      </c>
      <c r="E2611" s="841">
        <v>48537</v>
      </c>
      <c r="F2611" s="841" t="s">
        <v>102</v>
      </c>
      <c r="G2611" s="841" t="s">
        <v>4127</v>
      </c>
      <c r="H2611" s="832" t="s">
        <v>4125</v>
      </c>
      <c r="I2611" s="841"/>
      <c r="J2611" s="841" t="s">
        <v>730</v>
      </c>
      <c r="K2611" s="841">
        <v>3</v>
      </c>
      <c r="L2611" s="841" t="s">
        <v>731</v>
      </c>
      <c r="M2611" s="841">
        <v>43600</v>
      </c>
      <c r="N2611" s="841" t="s">
        <v>747</v>
      </c>
      <c r="O2611" s="841">
        <v>109600</v>
      </c>
      <c r="P2611" s="841">
        <v>66000</v>
      </c>
      <c r="Q2611" s="841">
        <v>17610</v>
      </c>
      <c r="R2611" s="841">
        <v>22610</v>
      </c>
      <c r="S2611" s="841"/>
      <c r="T2611" s="841"/>
      <c r="U2611" s="841"/>
      <c r="V2611" s="841" t="s">
        <v>1003</v>
      </c>
      <c r="W2611" s="841">
        <v>2</v>
      </c>
      <c r="X2611" s="841"/>
    </row>
    <row r="2612" spans="1:24" ht="12.75" customHeight="1">
      <c r="A2612" s="841">
        <v>1500</v>
      </c>
      <c r="B2612" s="841">
        <v>2823</v>
      </c>
      <c r="C2612" s="841" t="s">
        <v>856</v>
      </c>
      <c r="D2612" s="841" t="s">
        <v>740</v>
      </c>
      <c r="E2612" s="841">
        <v>48538</v>
      </c>
      <c r="F2612" s="841" t="s">
        <v>102</v>
      </c>
      <c r="G2612" s="841" t="s">
        <v>4128</v>
      </c>
      <c r="H2612" s="832" t="s">
        <v>4125</v>
      </c>
      <c r="I2612" s="841"/>
      <c r="J2612" s="841" t="s">
        <v>730</v>
      </c>
      <c r="K2612" s="841">
        <v>3</v>
      </c>
      <c r="L2612" s="841" t="s">
        <v>731</v>
      </c>
      <c r="M2612" s="841">
        <v>43600</v>
      </c>
      <c r="N2612" s="841" t="s">
        <v>747</v>
      </c>
      <c r="O2612" s="841">
        <v>109600</v>
      </c>
      <c r="P2612" s="841">
        <v>66000</v>
      </c>
      <c r="Q2612" s="841">
        <v>17610</v>
      </c>
      <c r="R2612" s="841">
        <v>22610</v>
      </c>
      <c r="S2612" s="841"/>
      <c r="T2612" s="841"/>
      <c r="U2612" s="841"/>
      <c r="V2612" s="841" t="s">
        <v>1003</v>
      </c>
      <c r="W2612" s="841">
        <v>2</v>
      </c>
      <c r="X2612" s="841"/>
    </row>
    <row r="2613" spans="1:24" ht="12.75" customHeight="1">
      <c r="A2613" s="841">
        <v>1280</v>
      </c>
      <c r="B2613" s="841">
        <v>2826</v>
      </c>
      <c r="C2613" s="841" t="s">
        <v>824</v>
      </c>
      <c r="D2613" s="841" t="s">
        <v>740</v>
      </c>
      <c r="E2613" s="841">
        <v>48540</v>
      </c>
      <c r="F2613" s="841" t="s">
        <v>102</v>
      </c>
      <c r="G2613" s="841" t="s">
        <v>4129</v>
      </c>
      <c r="H2613" s="832" t="s">
        <v>4130</v>
      </c>
      <c r="I2613" s="841"/>
      <c r="J2613" s="841" t="s">
        <v>730</v>
      </c>
      <c r="K2613" s="841">
        <v>5</v>
      </c>
      <c r="L2613" s="841" t="s">
        <v>731</v>
      </c>
      <c r="M2613" s="841">
        <v>43600</v>
      </c>
      <c r="N2613" s="841" t="s">
        <v>747</v>
      </c>
      <c r="O2613" s="841">
        <v>109600</v>
      </c>
      <c r="P2613" s="841">
        <v>66000</v>
      </c>
      <c r="Q2613" s="841">
        <v>17610</v>
      </c>
      <c r="R2613" s="841">
        <v>22610</v>
      </c>
      <c r="S2613" s="841"/>
      <c r="T2613" s="841"/>
      <c r="U2613" s="841"/>
      <c r="V2613" s="841" t="s">
        <v>1003</v>
      </c>
      <c r="W2613" s="841">
        <v>1</v>
      </c>
      <c r="X2613" s="841"/>
    </row>
    <row r="2614" spans="1:24" ht="12.75" customHeight="1">
      <c r="A2614" s="841">
        <v>1034</v>
      </c>
      <c r="B2614" s="841">
        <v>2843</v>
      </c>
      <c r="C2614" s="841" t="s">
        <v>1766</v>
      </c>
      <c r="D2614" s="841" t="s">
        <v>946</v>
      </c>
      <c r="E2614" s="841">
        <v>48541</v>
      </c>
      <c r="F2614" s="841" t="s">
        <v>102</v>
      </c>
      <c r="G2614" s="841" t="s">
        <v>4131</v>
      </c>
      <c r="H2614" s="832" t="s">
        <v>4132</v>
      </c>
      <c r="I2614" s="841"/>
      <c r="J2614" s="841" t="s">
        <v>730</v>
      </c>
      <c r="K2614" s="841">
        <v>1</v>
      </c>
      <c r="L2614" s="841" t="s">
        <v>731</v>
      </c>
      <c r="M2614" s="841">
        <v>43600</v>
      </c>
      <c r="N2614" s="841" t="s">
        <v>1034</v>
      </c>
      <c r="O2614" s="841">
        <v>210090</v>
      </c>
      <c r="P2614" s="841">
        <v>166490</v>
      </c>
      <c r="Q2614" s="841">
        <v>17610</v>
      </c>
      <c r="R2614" s="841">
        <v>22610</v>
      </c>
      <c r="S2614" s="841"/>
      <c r="T2614" s="841"/>
      <c r="U2614" s="841"/>
      <c r="V2614" s="841" t="s">
        <v>1003</v>
      </c>
      <c r="W2614" s="841">
        <v>2</v>
      </c>
      <c r="X2614" s="841"/>
    </row>
    <row r="2615" spans="1:24" ht="12.75" customHeight="1">
      <c r="A2615" s="841">
        <v>1445</v>
      </c>
      <c r="B2615" s="841">
        <v>2840</v>
      </c>
      <c r="C2615" s="841" t="s">
        <v>726</v>
      </c>
      <c r="D2615" s="841" t="s">
        <v>923</v>
      </c>
      <c r="E2615" s="841">
        <v>48543</v>
      </c>
      <c r="F2615" s="841" t="s">
        <v>102</v>
      </c>
      <c r="G2615" s="841" t="s">
        <v>4133</v>
      </c>
      <c r="H2615" s="832" t="s">
        <v>4134</v>
      </c>
      <c r="I2615" s="841"/>
      <c r="J2615" s="841" t="s">
        <v>730</v>
      </c>
      <c r="K2615" s="841">
        <v>2</v>
      </c>
      <c r="L2615" s="841" t="s">
        <v>731</v>
      </c>
      <c r="M2615" s="841">
        <v>43600</v>
      </c>
      <c r="N2615" s="841" t="s">
        <v>732</v>
      </c>
      <c r="O2615" s="841">
        <v>94980</v>
      </c>
      <c r="P2615" s="841">
        <v>51380</v>
      </c>
      <c r="Q2615" s="841">
        <v>17610</v>
      </c>
      <c r="R2615" s="841">
        <v>22610</v>
      </c>
      <c r="S2615" s="841"/>
      <c r="T2615" s="841"/>
      <c r="U2615" s="841"/>
      <c r="V2615" s="841" t="s">
        <v>1003</v>
      </c>
      <c r="W2615" s="841">
        <v>1</v>
      </c>
      <c r="X2615" s="841"/>
    </row>
    <row r="2616" spans="1:24" ht="12.75" customHeight="1">
      <c r="A2616" s="841">
        <v>1280</v>
      </c>
      <c r="B2616" s="841">
        <v>2826</v>
      </c>
      <c r="C2616" s="841" t="s">
        <v>824</v>
      </c>
      <c r="D2616" s="841" t="s">
        <v>740</v>
      </c>
      <c r="E2616" s="841">
        <v>48545</v>
      </c>
      <c r="F2616" s="841" t="s">
        <v>102</v>
      </c>
      <c r="G2616" s="841" t="s">
        <v>4135</v>
      </c>
      <c r="H2616" s="832" t="s">
        <v>4136</v>
      </c>
      <c r="I2616" s="841"/>
      <c r="J2616" s="841" t="s">
        <v>730</v>
      </c>
      <c r="K2616" s="841">
        <v>3</v>
      </c>
      <c r="L2616" s="841" t="s">
        <v>731</v>
      </c>
      <c r="M2616" s="841">
        <v>43600</v>
      </c>
      <c r="N2616" s="841" t="s">
        <v>747</v>
      </c>
      <c r="O2616" s="841">
        <v>109600</v>
      </c>
      <c r="P2616" s="841">
        <v>66000</v>
      </c>
      <c r="Q2616" s="841">
        <v>17610</v>
      </c>
      <c r="R2616" s="841">
        <v>22610</v>
      </c>
      <c r="S2616" s="841"/>
      <c r="T2616" s="841"/>
      <c r="U2616" s="841"/>
      <c r="V2616" s="841" t="s">
        <v>1003</v>
      </c>
      <c r="W2616" s="841">
        <v>1</v>
      </c>
      <c r="X2616" s="841"/>
    </row>
    <row r="2617" spans="1:24" ht="12.75" customHeight="1">
      <c r="A2617" s="841">
        <v>1235</v>
      </c>
      <c r="B2617" s="841">
        <v>2824</v>
      </c>
      <c r="C2617" s="841" t="s">
        <v>1097</v>
      </c>
      <c r="D2617" s="841" t="s">
        <v>1031</v>
      </c>
      <c r="E2617" s="841">
        <v>48547</v>
      </c>
      <c r="F2617" s="841" t="s">
        <v>102</v>
      </c>
      <c r="G2617" s="841" t="s">
        <v>4137</v>
      </c>
      <c r="H2617" s="832" t="s">
        <v>4138</v>
      </c>
      <c r="I2617" s="841"/>
      <c r="J2617" s="841" t="s">
        <v>730</v>
      </c>
      <c r="K2617" s="841">
        <v>3</v>
      </c>
      <c r="L2617" s="841" t="s">
        <v>731</v>
      </c>
      <c r="M2617" s="841">
        <v>43600</v>
      </c>
      <c r="N2617" s="841" t="s">
        <v>817</v>
      </c>
      <c r="O2617" s="841">
        <v>164010</v>
      </c>
      <c r="P2617" s="841">
        <v>120410</v>
      </c>
      <c r="Q2617" s="841">
        <v>21500</v>
      </c>
      <c r="R2617" s="841">
        <v>37020</v>
      </c>
      <c r="S2617" s="841"/>
      <c r="T2617" s="841"/>
      <c r="U2617" s="841"/>
      <c r="V2617" s="841" t="s">
        <v>1003</v>
      </c>
      <c r="W2617" s="841">
        <v>1</v>
      </c>
      <c r="X2617" s="841"/>
    </row>
    <row r="2618" spans="1:24" ht="12.75" customHeight="1">
      <c r="A2618" s="841">
        <v>1952</v>
      </c>
      <c r="B2618" s="841">
        <v>2840</v>
      </c>
      <c r="C2618" s="841" t="s">
        <v>726</v>
      </c>
      <c r="D2618" s="841" t="s">
        <v>923</v>
      </c>
      <c r="E2618" s="841">
        <v>48549</v>
      </c>
      <c r="F2618" s="841" t="s">
        <v>102</v>
      </c>
      <c r="G2618" s="841" t="s">
        <v>4139</v>
      </c>
      <c r="H2618" s="832" t="s">
        <v>4140</v>
      </c>
      <c r="I2618" s="841"/>
      <c r="J2618" s="841" t="s">
        <v>730</v>
      </c>
      <c r="K2618" s="841">
        <v>2</v>
      </c>
      <c r="L2618" s="841" t="s">
        <v>1116</v>
      </c>
      <c r="M2618" s="841">
        <v>43600</v>
      </c>
      <c r="N2618" s="841" t="s">
        <v>732</v>
      </c>
      <c r="O2618" s="841">
        <v>94980</v>
      </c>
      <c r="P2618" s="841">
        <v>51380</v>
      </c>
      <c r="Q2618" s="841">
        <v>9180</v>
      </c>
      <c r="R2618" s="841">
        <v>8350</v>
      </c>
      <c r="S2618" s="841"/>
      <c r="T2618" s="841"/>
      <c r="U2618" s="841"/>
      <c r="V2618" s="841" t="s">
        <v>1003</v>
      </c>
      <c r="W2618" s="841">
        <v>1</v>
      </c>
      <c r="X2618" s="841"/>
    </row>
    <row r="2619" spans="1:24" ht="12.75" customHeight="1">
      <c r="A2619" s="841">
        <v>1280</v>
      </c>
      <c r="B2619" s="841">
        <v>2826</v>
      </c>
      <c r="C2619" s="841" t="s">
        <v>824</v>
      </c>
      <c r="D2619" s="841" t="s">
        <v>740</v>
      </c>
      <c r="E2619" s="841">
        <v>48556</v>
      </c>
      <c r="F2619" s="841" t="s">
        <v>102</v>
      </c>
      <c r="G2619" s="841" t="s">
        <v>4141</v>
      </c>
      <c r="H2619" s="832" t="s">
        <v>4136</v>
      </c>
      <c r="I2619" s="841"/>
      <c r="J2619" s="841" t="s">
        <v>730</v>
      </c>
      <c r="K2619" s="841">
        <v>3</v>
      </c>
      <c r="L2619" s="841" t="s">
        <v>731</v>
      </c>
      <c r="M2619" s="841">
        <v>43600</v>
      </c>
      <c r="N2619" s="841" t="s">
        <v>747</v>
      </c>
      <c r="O2619" s="841">
        <v>109600</v>
      </c>
      <c r="P2619" s="841">
        <v>66000</v>
      </c>
      <c r="Q2619" s="841">
        <v>17610</v>
      </c>
      <c r="R2619" s="841">
        <v>22610</v>
      </c>
      <c r="S2619" s="841"/>
      <c r="T2619" s="841"/>
      <c r="U2619" s="841"/>
      <c r="V2619" s="841" t="s">
        <v>1003</v>
      </c>
      <c r="W2619" s="841">
        <v>1</v>
      </c>
      <c r="X2619" s="841"/>
    </row>
    <row r="2620" spans="1:24" ht="12.75" customHeight="1">
      <c r="A2620" s="841">
        <v>1011</v>
      </c>
      <c r="B2620" s="841">
        <v>2823</v>
      </c>
      <c r="C2620" s="841" t="s">
        <v>856</v>
      </c>
      <c r="D2620" s="841" t="s">
        <v>974</v>
      </c>
      <c r="E2620" s="841">
        <v>48558</v>
      </c>
      <c r="F2620" s="841" t="s">
        <v>102</v>
      </c>
      <c r="G2620" s="841" t="s">
        <v>4142</v>
      </c>
      <c r="H2620" s="832" t="s">
        <v>4143</v>
      </c>
      <c r="I2620" s="841"/>
      <c r="J2620" s="841" t="s">
        <v>730</v>
      </c>
      <c r="K2620" s="841">
        <v>5</v>
      </c>
      <c r="L2620" s="841" t="s">
        <v>731</v>
      </c>
      <c r="M2620" s="841">
        <v>43600</v>
      </c>
      <c r="N2620" s="841" t="s">
        <v>747</v>
      </c>
      <c r="O2620" s="841">
        <v>109600</v>
      </c>
      <c r="P2620" s="841">
        <v>66000</v>
      </c>
      <c r="Q2620" s="841">
        <v>17610</v>
      </c>
      <c r="R2620" s="841">
        <v>22610</v>
      </c>
      <c r="S2620" s="841"/>
      <c r="T2620" s="841"/>
      <c r="U2620" s="841"/>
      <c r="V2620" s="841" t="s">
        <v>1003</v>
      </c>
      <c r="W2620" s="841">
        <v>2</v>
      </c>
      <c r="X2620" s="841"/>
    </row>
    <row r="2621" spans="1:24" ht="12.75" customHeight="1">
      <c r="A2621" s="841">
        <v>3274</v>
      </c>
      <c r="B2621" s="841">
        <v>2840</v>
      </c>
      <c r="C2621" s="841" t="s">
        <v>726</v>
      </c>
      <c r="D2621" s="841" t="s">
        <v>974</v>
      </c>
      <c r="E2621" s="841">
        <v>48559</v>
      </c>
      <c r="F2621" s="841" t="s">
        <v>102</v>
      </c>
      <c r="G2621" s="841" t="s">
        <v>4144</v>
      </c>
      <c r="H2621" s="832" t="s">
        <v>4143</v>
      </c>
      <c r="I2621" s="841"/>
      <c r="J2621" s="841" t="s">
        <v>730</v>
      </c>
      <c r="K2621" s="841">
        <v>4</v>
      </c>
      <c r="L2621" s="841" t="s">
        <v>731</v>
      </c>
      <c r="M2621" s="841">
        <v>43600</v>
      </c>
      <c r="N2621" s="841" t="s">
        <v>732</v>
      </c>
      <c r="O2621" s="841">
        <v>94980</v>
      </c>
      <c r="P2621" s="841">
        <v>51380</v>
      </c>
      <c r="Q2621" s="841">
        <v>12420</v>
      </c>
      <c r="R2621" s="841">
        <v>12530</v>
      </c>
      <c r="S2621" s="841"/>
      <c r="T2621" s="841"/>
      <c r="U2621" s="841"/>
      <c r="V2621" s="841" t="s">
        <v>1003</v>
      </c>
      <c r="W2621" s="841">
        <v>2</v>
      </c>
      <c r="X2621" s="841"/>
    </row>
    <row r="2622" spans="1:24" ht="12.75" customHeight="1">
      <c r="A2622" s="841">
        <v>3274</v>
      </c>
      <c r="B2622" s="841">
        <v>2840</v>
      </c>
      <c r="C2622" s="841" t="s">
        <v>726</v>
      </c>
      <c r="D2622" s="841" t="s">
        <v>775</v>
      </c>
      <c r="E2622" s="841">
        <v>48562</v>
      </c>
      <c r="F2622" s="841" t="s">
        <v>102</v>
      </c>
      <c r="G2622" s="841" t="s">
        <v>4145</v>
      </c>
      <c r="H2622" s="832" t="s">
        <v>4146</v>
      </c>
      <c r="I2622" s="841"/>
      <c r="J2622" s="841" t="s">
        <v>730</v>
      </c>
      <c r="K2622" s="841">
        <v>3</v>
      </c>
      <c r="L2622" s="841" t="s">
        <v>1116</v>
      </c>
      <c r="M2622" s="841">
        <v>43600</v>
      </c>
      <c r="N2622" s="841" t="s">
        <v>732</v>
      </c>
      <c r="O2622" s="841">
        <v>94980</v>
      </c>
      <c r="P2622" s="841">
        <v>51380</v>
      </c>
      <c r="Q2622" s="841">
        <v>12420</v>
      </c>
      <c r="R2622" s="841">
        <v>12530</v>
      </c>
      <c r="S2622" s="841"/>
      <c r="T2622" s="841"/>
      <c r="U2622" s="841"/>
      <c r="V2622" s="841" t="s">
        <v>1003</v>
      </c>
      <c r="W2622" s="841">
        <v>4</v>
      </c>
      <c r="X2622" s="841"/>
    </row>
    <row r="2623" spans="1:24" ht="12.75" customHeight="1">
      <c r="A2623" s="841">
        <v>2004</v>
      </c>
      <c r="B2623" s="841">
        <v>2840</v>
      </c>
      <c r="C2623" s="841" t="s">
        <v>726</v>
      </c>
      <c r="D2623" s="841" t="s">
        <v>919</v>
      </c>
      <c r="E2623" s="841">
        <v>48563</v>
      </c>
      <c r="F2623" s="841" t="s">
        <v>102</v>
      </c>
      <c r="G2623" s="841" t="s">
        <v>4147</v>
      </c>
      <c r="H2623" s="832" t="s">
        <v>4148</v>
      </c>
      <c r="I2623" s="841"/>
      <c r="J2623" s="841" t="s">
        <v>730</v>
      </c>
      <c r="K2623" s="841">
        <v>3</v>
      </c>
      <c r="L2623" s="841" t="s">
        <v>1289</v>
      </c>
      <c r="M2623" s="841">
        <v>0</v>
      </c>
      <c r="N2623" s="841" t="s">
        <v>732</v>
      </c>
      <c r="O2623" s="841">
        <v>94980</v>
      </c>
      <c r="P2623" s="841">
        <v>94980</v>
      </c>
      <c r="Q2623" s="841">
        <v>17610</v>
      </c>
      <c r="R2623" s="841">
        <v>22610</v>
      </c>
      <c r="S2623" s="841"/>
      <c r="T2623" s="841"/>
      <c r="U2623" s="841"/>
      <c r="V2623" s="841" t="s">
        <v>1003</v>
      </c>
      <c r="W2623" s="841">
        <v>2</v>
      </c>
      <c r="X2623" s="841"/>
    </row>
    <row r="2624" spans="1:24" ht="12.75" customHeight="1">
      <c r="A2624" s="841">
        <v>1155</v>
      </c>
      <c r="B2624" s="841">
        <v>2828</v>
      </c>
      <c r="C2624" s="841" t="s">
        <v>982</v>
      </c>
      <c r="D2624" s="841" t="s">
        <v>775</v>
      </c>
      <c r="E2624" s="841">
        <v>48564</v>
      </c>
      <c r="F2624" s="841" t="s">
        <v>102</v>
      </c>
      <c r="G2624" s="841" t="s">
        <v>4149</v>
      </c>
      <c r="H2624" s="832" t="s">
        <v>4150</v>
      </c>
      <c r="I2624" s="841"/>
      <c r="J2624" s="841" t="s">
        <v>730</v>
      </c>
      <c r="K2624" s="841">
        <v>5</v>
      </c>
      <c r="L2624" s="841" t="s">
        <v>731</v>
      </c>
      <c r="M2624" s="841">
        <v>43600</v>
      </c>
      <c r="N2624" s="841" t="s">
        <v>843</v>
      </c>
      <c r="O2624" s="841">
        <v>149210</v>
      </c>
      <c r="P2624" s="841">
        <v>105610</v>
      </c>
      <c r="Q2624" s="841">
        <v>17610</v>
      </c>
      <c r="R2624" s="841">
        <v>22610</v>
      </c>
      <c r="S2624" s="841"/>
      <c r="T2624" s="841"/>
      <c r="U2624" s="841"/>
      <c r="V2624" s="841" t="s">
        <v>1003</v>
      </c>
      <c r="W2624" s="841">
        <v>1</v>
      </c>
      <c r="X2624" s="841"/>
    </row>
    <row r="2625" spans="1:24" ht="12.75" customHeight="1">
      <c r="A2625" s="841">
        <v>1155</v>
      </c>
      <c r="B2625" s="841">
        <v>2828</v>
      </c>
      <c r="C2625" s="841" t="s">
        <v>982</v>
      </c>
      <c r="D2625" s="841" t="s">
        <v>775</v>
      </c>
      <c r="E2625" s="841">
        <v>48566</v>
      </c>
      <c r="F2625" s="841" t="s">
        <v>102</v>
      </c>
      <c r="G2625" s="841" t="s">
        <v>4151</v>
      </c>
      <c r="H2625" s="832" t="s">
        <v>4150</v>
      </c>
      <c r="I2625" s="841"/>
      <c r="J2625" s="841" t="s">
        <v>730</v>
      </c>
      <c r="K2625" s="841">
        <v>5</v>
      </c>
      <c r="L2625" s="841" t="s">
        <v>731</v>
      </c>
      <c r="M2625" s="841">
        <v>43600</v>
      </c>
      <c r="N2625" s="841" t="s">
        <v>843</v>
      </c>
      <c r="O2625" s="841">
        <v>149210</v>
      </c>
      <c r="P2625" s="841">
        <v>105610</v>
      </c>
      <c r="Q2625" s="841">
        <v>17610</v>
      </c>
      <c r="R2625" s="841">
        <v>22610</v>
      </c>
      <c r="S2625" s="841"/>
      <c r="T2625" s="841"/>
      <c r="U2625" s="841"/>
      <c r="V2625" s="841" t="s">
        <v>1003</v>
      </c>
      <c r="W2625" s="841">
        <v>1</v>
      </c>
      <c r="X2625" s="841"/>
    </row>
    <row r="2626" spans="1:24" ht="12.75" customHeight="1">
      <c r="A2626" s="841">
        <v>1430</v>
      </c>
      <c r="B2626" s="841">
        <v>2807</v>
      </c>
      <c r="C2626" s="841" t="s">
        <v>739</v>
      </c>
      <c r="D2626" s="841" t="s">
        <v>1732</v>
      </c>
      <c r="E2626" s="841">
        <v>48567</v>
      </c>
      <c r="F2626" s="841" t="s">
        <v>102</v>
      </c>
      <c r="G2626" s="841" t="s">
        <v>4152</v>
      </c>
      <c r="H2626" s="832" t="s">
        <v>3822</v>
      </c>
      <c r="I2626" s="841"/>
      <c r="J2626" s="841" t="s">
        <v>730</v>
      </c>
      <c r="K2626" s="841">
        <v>1</v>
      </c>
      <c r="L2626" s="841" t="s">
        <v>731</v>
      </c>
      <c r="M2626" s="841">
        <v>43600</v>
      </c>
      <c r="N2626" s="841" t="s">
        <v>742</v>
      </c>
      <c r="O2626" s="841">
        <v>122380</v>
      </c>
      <c r="P2626" s="841">
        <v>78780</v>
      </c>
      <c r="Q2626" s="841">
        <v>17610</v>
      </c>
      <c r="R2626" s="841">
        <v>22610</v>
      </c>
      <c r="S2626" s="841"/>
      <c r="T2626" s="841"/>
      <c r="U2626" s="841"/>
      <c r="V2626" s="841" t="s">
        <v>1003</v>
      </c>
      <c r="W2626" s="841">
        <v>11</v>
      </c>
      <c r="X2626" s="841"/>
    </row>
    <row r="2627" spans="1:24" ht="12.75" customHeight="1">
      <c r="A2627" s="841">
        <v>1430</v>
      </c>
      <c r="B2627" s="841">
        <v>2807</v>
      </c>
      <c r="C2627" s="841" t="s">
        <v>739</v>
      </c>
      <c r="D2627" s="841" t="s">
        <v>1732</v>
      </c>
      <c r="E2627" s="841">
        <v>48568</v>
      </c>
      <c r="F2627" s="841" t="s">
        <v>102</v>
      </c>
      <c r="G2627" s="841" t="s">
        <v>4153</v>
      </c>
      <c r="H2627" s="832" t="s">
        <v>3822</v>
      </c>
      <c r="I2627" s="841"/>
      <c r="J2627" s="841" t="s">
        <v>730</v>
      </c>
      <c r="K2627" s="841">
        <v>1</v>
      </c>
      <c r="L2627" s="841" t="s">
        <v>731</v>
      </c>
      <c r="M2627" s="841">
        <v>43600</v>
      </c>
      <c r="N2627" s="841" t="s">
        <v>742</v>
      </c>
      <c r="O2627" s="841">
        <v>122380</v>
      </c>
      <c r="P2627" s="841">
        <v>78780</v>
      </c>
      <c r="Q2627" s="841">
        <v>17610</v>
      </c>
      <c r="R2627" s="841">
        <v>22610</v>
      </c>
      <c r="S2627" s="841"/>
      <c r="T2627" s="841"/>
      <c r="U2627" s="841"/>
      <c r="V2627" s="841" t="s">
        <v>1003</v>
      </c>
      <c r="W2627" s="841">
        <v>12</v>
      </c>
      <c r="X2627" s="841"/>
    </row>
    <row r="2628" spans="1:24" ht="12.75" customHeight="1">
      <c r="A2628" s="841">
        <v>6666</v>
      </c>
      <c r="B2628" s="841">
        <v>2809</v>
      </c>
      <c r="C2628" s="841" t="s">
        <v>1701</v>
      </c>
      <c r="D2628" s="841" t="s">
        <v>1688</v>
      </c>
      <c r="E2628" s="841">
        <v>48569</v>
      </c>
      <c r="F2628" s="841" t="s">
        <v>102</v>
      </c>
      <c r="G2628" s="841" t="s">
        <v>4154</v>
      </c>
      <c r="H2628" s="832" t="s">
        <v>4155</v>
      </c>
      <c r="I2628" s="841"/>
      <c r="J2628" s="841" t="s">
        <v>730</v>
      </c>
      <c r="K2628" s="841">
        <v>5</v>
      </c>
      <c r="L2628" s="841" t="s">
        <v>731</v>
      </c>
      <c r="M2628" s="841">
        <v>43600</v>
      </c>
      <c r="N2628" s="841" t="s">
        <v>732</v>
      </c>
      <c r="O2628" s="841">
        <v>94980</v>
      </c>
      <c r="P2628" s="841">
        <v>51380</v>
      </c>
      <c r="Q2628" s="841">
        <v>9180</v>
      </c>
      <c r="R2628" s="841">
        <v>8350</v>
      </c>
      <c r="S2628" s="841"/>
      <c r="T2628" s="841"/>
      <c r="U2628" s="841"/>
      <c r="V2628" s="841" t="s">
        <v>1003</v>
      </c>
      <c r="W2628" s="841">
        <v>215</v>
      </c>
      <c r="X2628" s="841"/>
    </row>
    <row r="2629" spans="1:24" ht="12.75" customHeight="1">
      <c r="A2629" s="841">
        <v>2004</v>
      </c>
      <c r="B2629" s="841">
        <v>2840</v>
      </c>
      <c r="C2629" s="841" t="s">
        <v>726</v>
      </c>
      <c r="D2629" s="841" t="s">
        <v>919</v>
      </c>
      <c r="E2629" s="841">
        <v>48570</v>
      </c>
      <c r="F2629" s="841" t="s">
        <v>102</v>
      </c>
      <c r="G2629" s="841" t="s">
        <v>4156</v>
      </c>
      <c r="H2629" s="832" t="s">
        <v>4157</v>
      </c>
      <c r="I2629" s="841"/>
      <c r="J2629" s="841" t="s">
        <v>730</v>
      </c>
      <c r="K2629" s="841">
        <v>3</v>
      </c>
      <c r="L2629" s="841" t="s">
        <v>1077</v>
      </c>
      <c r="M2629" s="841">
        <v>0</v>
      </c>
      <c r="N2629" s="841" t="s">
        <v>732</v>
      </c>
      <c r="O2629" s="841">
        <v>94980</v>
      </c>
      <c r="P2629" s="841">
        <v>94980</v>
      </c>
      <c r="Q2629" s="841">
        <v>17610</v>
      </c>
      <c r="R2629" s="841">
        <v>22610</v>
      </c>
      <c r="S2629" s="841"/>
      <c r="T2629" s="841"/>
      <c r="U2629" s="841"/>
      <c r="V2629" s="841" t="s">
        <v>1003</v>
      </c>
      <c r="W2629" s="841">
        <v>2</v>
      </c>
      <c r="X2629" s="841"/>
    </row>
    <row r="2630" spans="1:24" ht="12.75" customHeight="1">
      <c r="A2630" s="841">
        <v>2004</v>
      </c>
      <c r="B2630" s="841">
        <v>2840</v>
      </c>
      <c r="C2630" s="841" t="s">
        <v>726</v>
      </c>
      <c r="D2630" s="841" t="s">
        <v>919</v>
      </c>
      <c r="E2630" s="841">
        <v>48571</v>
      </c>
      <c r="F2630" s="841" t="s">
        <v>102</v>
      </c>
      <c r="G2630" s="841" t="s">
        <v>4158</v>
      </c>
      <c r="H2630" s="832" t="s">
        <v>4159</v>
      </c>
      <c r="I2630" s="841"/>
      <c r="J2630" s="841" t="s">
        <v>730</v>
      </c>
      <c r="K2630" s="841">
        <v>4</v>
      </c>
      <c r="L2630" s="841" t="s">
        <v>1289</v>
      </c>
      <c r="M2630" s="841">
        <v>0</v>
      </c>
      <c r="N2630" s="841" t="s">
        <v>732</v>
      </c>
      <c r="O2630" s="841">
        <v>94980</v>
      </c>
      <c r="P2630" s="841">
        <v>94980</v>
      </c>
      <c r="Q2630" s="841">
        <v>17610</v>
      </c>
      <c r="R2630" s="841">
        <v>22610</v>
      </c>
      <c r="S2630" s="841"/>
      <c r="T2630" s="841"/>
      <c r="U2630" s="841"/>
      <c r="V2630" s="841" t="s">
        <v>1003</v>
      </c>
      <c r="W2630" s="841">
        <v>2</v>
      </c>
      <c r="X2630" s="841"/>
    </row>
    <row r="2631" spans="1:24" ht="12.75" customHeight="1">
      <c r="A2631" s="841">
        <v>1335</v>
      </c>
      <c r="B2631" s="841">
        <v>2832</v>
      </c>
      <c r="C2631" s="841" t="s">
        <v>1017</v>
      </c>
      <c r="D2631" s="841" t="s">
        <v>775</v>
      </c>
      <c r="E2631" s="841">
        <v>48572</v>
      </c>
      <c r="F2631" s="841" t="s">
        <v>102</v>
      </c>
      <c r="G2631" s="841" t="s">
        <v>4160</v>
      </c>
      <c r="H2631" s="832" t="s">
        <v>4161</v>
      </c>
      <c r="I2631" s="841"/>
      <c r="J2631" s="841" t="s">
        <v>730</v>
      </c>
      <c r="K2631" s="841">
        <v>3</v>
      </c>
      <c r="L2631" s="841" t="s">
        <v>731</v>
      </c>
      <c r="M2631" s="841">
        <v>43600</v>
      </c>
      <c r="N2631" s="841" t="s">
        <v>769</v>
      </c>
      <c r="O2631" s="841">
        <v>101540</v>
      </c>
      <c r="P2631" s="841">
        <v>57940</v>
      </c>
      <c r="Q2631" s="841">
        <v>17610</v>
      </c>
      <c r="R2631" s="841">
        <v>22610</v>
      </c>
      <c r="S2631" s="841"/>
      <c r="T2631" s="841"/>
      <c r="U2631" s="841"/>
      <c r="V2631" s="841" t="s">
        <v>1003</v>
      </c>
      <c r="W2631" s="841">
        <v>2</v>
      </c>
      <c r="X2631" s="841"/>
    </row>
    <row r="2632" spans="1:24" ht="12.75" customHeight="1">
      <c r="A2632" s="841">
        <v>1235</v>
      </c>
      <c r="B2632" s="841">
        <v>2824</v>
      </c>
      <c r="C2632" s="841" t="s">
        <v>1097</v>
      </c>
      <c r="D2632" s="841" t="s">
        <v>740</v>
      </c>
      <c r="E2632" s="841">
        <v>48573</v>
      </c>
      <c r="F2632" s="841" t="s">
        <v>102</v>
      </c>
      <c r="G2632" s="841" t="s">
        <v>4162</v>
      </c>
      <c r="H2632" s="832" t="s">
        <v>4163</v>
      </c>
      <c r="I2632" s="841"/>
      <c r="J2632" s="841" t="s">
        <v>730</v>
      </c>
      <c r="K2632" s="841">
        <v>3</v>
      </c>
      <c r="L2632" s="841" t="s">
        <v>731</v>
      </c>
      <c r="M2632" s="841">
        <v>43600</v>
      </c>
      <c r="N2632" s="841" t="s">
        <v>817</v>
      </c>
      <c r="O2632" s="841">
        <v>164010</v>
      </c>
      <c r="P2632" s="841">
        <v>120410</v>
      </c>
      <c r="Q2632" s="841">
        <v>21500</v>
      </c>
      <c r="R2632" s="841">
        <v>37020</v>
      </c>
      <c r="S2632" s="841"/>
      <c r="T2632" s="841"/>
      <c r="U2632" s="841"/>
      <c r="V2632" s="841" t="s">
        <v>1003</v>
      </c>
      <c r="W2632" s="841">
        <v>2</v>
      </c>
      <c r="X2632" s="841"/>
    </row>
    <row r="2633" spans="1:24" ht="12.75" customHeight="1">
      <c r="A2633" s="841">
        <v>1445</v>
      </c>
      <c r="B2633" s="841">
        <v>2840</v>
      </c>
      <c r="C2633" s="841" t="s">
        <v>726</v>
      </c>
      <c r="D2633" s="841" t="s">
        <v>745</v>
      </c>
      <c r="E2633" s="841">
        <v>48574</v>
      </c>
      <c r="F2633" s="841" t="s">
        <v>102</v>
      </c>
      <c r="G2633" s="841" t="s">
        <v>4164</v>
      </c>
      <c r="H2633" s="832" t="s">
        <v>4065</v>
      </c>
      <c r="I2633" s="841"/>
      <c r="J2633" s="841" t="s">
        <v>730</v>
      </c>
      <c r="K2633" s="841">
        <v>1</v>
      </c>
      <c r="L2633" s="841" t="s">
        <v>731</v>
      </c>
      <c r="M2633" s="841">
        <v>43600</v>
      </c>
      <c r="N2633" s="841" t="s">
        <v>732</v>
      </c>
      <c r="O2633" s="841">
        <v>94980</v>
      </c>
      <c r="P2633" s="841">
        <v>51380</v>
      </c>
      <c r="Q2633" s="841">
        <v>17610</v>
      </c>
      <c r="R2633" s="841">
        <v>22610</v>
      </c>
      <c r="S2633" s="841"/>
      <c r="T2633" s="841"/>
      <c r="U2633" s="841"/>
      <c r="V2633" s="841" t="s">
        <v>1003</v>
      </c>
      <c r="W2633" s="841">
        <v>1</v>
      </c>
      <c r="X2633" s="841"/>
    </row>
    <row r="2634" spans="1:24" ht="12.75" customHeight="1">
      <c r="A2634" s="841">
        <v>1445</v>
      </c>
      <c r="B2634" s="841">
        <v>2840</v>
      </c>
      <c r="C2634" s="841" t="s">
        <v>726</v>
      </c>
      <c r="D2634" s="841" t="s">
        <v>745</v>
      </c>
      <c r="E2634" s="841">
        <v>48575</v>
      </c>
      <c r="F2634" s="841" t="s">
        <v>102</v>
      </c>
      <c r="G2634" s="841" t="s">
        <v>4165</v>
      </c>
      <c r="H2634" s="832" t="s">
        <v>4065</v>
      </c>
      <c r="I2634" s="841"/>
      <c r="J2634" s="841" t="s">
        <v>730</v>
      </c>
      <c r="K2634" s="841">
        <v>5</v>
      </c>
      <c r="L2634" s="841" t="s">
        <v>731</v>
      </c>
      <c r="M2634" s="841">
        <v>43600</v>
      </c>
      <c r="N2634" s="841" t="s">
        <v>732</v>
      </c>
      <c r="O2634" s="841">
        <v>94980</v>
      </c>
      <c r="P2634" s="841">
        <v>51380</v>
      </c>
      <c r="Q2634" s="841">
        <v>17610</v>
      </c>
      <c r="R2634" s="841">
        <v>22610</v>
      </c>
      <c r="S2634" s="841"/>
      <c r="T2634" s="841"/>
      <c r="U2634" s="841"/>
      <c r="V2634" s="841" t="s">
        <v>1003</v>
      </c>
      <c r="W2634" s="841">
        <v>1</v>
      </c>
      <c r="X2634" s="841"/>
    </row>
    <row r="2635" spans="1:24" ht="12.75" customHeight="1">
      <c r="A2635" s="841">
        <v>1445</v>
      </c>
      <c r="B2635" s="841">
        <v>2840</v>
      </c>
      <c r="C2635" s="841" t="s">
        <v>726</v>
      </c>
      <c r="D2635" s="841" t="s">
        <v>745</v>
      </c>
      <c r="E2635" s="841">
        <v>48575</v>
      </c>
      <c r="F2635" s="841" t="s">
        <v>1062</v>
      </c>
      <c r="G2635" s="841" t="s">
        <v>4166</v>
      </c>
      <c r="H2635" s="832" t="s">
        <v>1079</v>
      </c>
      <c r="I2635" s="841"/>
      <c r="J2635" s="841" t="s">
        <v>730</v>
      </c>
      <c r="K2635" s="841">
        <v>2</v>
      </c>
      <c r="L2635" s="841" t="s">
        <v>731</v>
      </c>
      <c r="M2635" s="841">
        <v>43600</v>
      </c>
      <c r="N2635" s="841" t="s">
        <v>732</v>
      </c>
      <c r="O2635" s="841">
        <v>94980</v>
      </c>
      <c r="P2635" s="841">
        <v>51380</v>
      </c>
      <c r="Q2635" s="841">
        <v>17610</v>
      </c>
      <c r="R2635" s="841">
        <v>22610</v>
      </c>
      <c r="S2635" s="841"/>
      <c r="T2635" s="841"/>
      <c r="U2635" s="841"/>
      <c r="V2635" s="841" t="s">
        <v>1064</v>
      </c>
      <c r="W2635" s="841">
        <v>1</v>
      </c>
      <c r="X2635" s="841"/>
    </row>
    <row r="2636" spans="1:24" ht="12.75" customHeight="1">
      <c r="A2636" s="841">
        <v>1445</v>
      </c>
      <c r="B2636" s="841">
        <v>2840</v>
      </c>
      <c r="C2636" s="841" t="s">
        <v>726</v>
      </c>
      <c r="D2636" s="841" t="s">
        <v>745</v>
      </c>
      <c r="E2636" s="841">
        <v>48575</v>
      </c>
      <c r="F2636" s="841" t="s">
        <v>1065</v>
      </c>
      <c r="G2636" s="841" t="s">
        <v>4167</v>
      </c>
      <c r="H2636" s="832" t="s">
        <v>4168</v>
      </c>
      <c r="I2636" s="841"/>
      <c r="J2636" s="841" t="s">
        <v>730</v>
      </c>
      <c r="K2636" s="841">
        <v>2</v>
      </c>
      <c r="L2636" s="841" t="s">
        <v>731</v>
      </c>
      <c r="M2636" s="841">
        <v>43600</v>
      </c>
      <c r="N2636" s="841" t="s">
        <v>732</v>
      </c>
      <c r="O2636" s="841">
        <v>94980</v>
      </c>
      <c r="P2636" s="841">
        <v>51380</v>
      </c>
      <c r="Q2636" s="841">
        <v>17610</v>
      </c>
      <c r="R2636" s="841">
        <v>22610</v>
      </c>
      <c r="S2636" s="841"/>
      <c r="T2636" s="841"/>
      <c r="U2636" s="841"/>
      <c r="V2636" s="841" t="s">
        <v>1064</v>
      </c>
      <c r="W2636" s="841">
        <v>1</v>
      </c>
      <c r="X2636" s="841"/>
    </row>
    <row r="2637" spans="1:24" ht="12.75" customHeight="1">
      <c r="A2637" s="841">
        <v>1700</v>
      </c>
      <c r="B2637" s="841">
        <v>2840</v>
      </c>
      <c r="C2637" s="841" t="s">
        <v>726</v>
      </c>
      <c r="D2637" s="841" t="s">
        <v>745</v>
      </c>
      <c r="E2637" s="841">
        <v>48576</v>
      </c>
      <c r="F2637" s="841" t="s">
        <v>102</v>
      </c>
      <c r="G2637" s="841" t="s">
        <v>4169</v>
      </c>
      <c r="H2637" s="832" t="s">
        <v>4065</v>
      </c>
      <c r="I2637" s="841"/>
      <c r="J2637" s="841" t="s">
        <v>730</v>
      </c>
      <c r="K2637" s="841">
        <v>3</v>
      </c>
      <c r="L2637" s="841" t="s">
        <v>731</v>
      </c>
      <c r="M2637" s="841">
        <v>43600</v>
      </c>
      <c r="N2637" s="841" t="s">
        <v>732</v>
      </c>
      <c r="O2637" s="841">
        <v>94980</v>
      </c>
      <c r="P2637" s="841">
        <v>51380</v>
      </c>
      <c r="Q2637" s="841">
        <v>17610</v>
      </c>
      <c r="R2637" s="841">
        <v>22610</v>
      </c>
      <c r="S2637" s="841"/>
      <c r="T2637" s="841"/>
      <c r="U2637" s="841"/>
      <c r="V2637" s="841" t="s">
        <v>1003</v>
      </c>
      <c r="W2637" s="841">
        <v>1</v>
      </c>
      <c r="X2637" s="841"/>
    </row>
    <row r="2638" spans="1:24" ht="12.75" customHeight="1">
      <c r="A2638" s="841">
        <v>1445</v>
      </c>
      <c r="B2638" s="841">
        <v>2826</v>
      </c>
      <c r="C2638" s="841" t="s">
        <v>824</v>
      </c>
      <c r="D2638" s="841" t="s">
        <v>745</v>
      </c>
      <c r="E2638" s="841">
        <v>48577</v>
      </c>
      <c r="F2638" s="841" t="s">
        <v>102</v>
      </c>
      <c r="G2638" s="841" t="s">
        <v>4170</v>
      </c>
      <c r="H2638" s="832" t="s">
        <v>4065</v>
      </c>
      <c r="I2638" s="841"/>
      <c r="J2638" s="841" t="s">
        <v>730</v>
      </c>
      <c r="K2638" s="841">
        <v>3</v>
      </c>
      <c r="L2638" s="841" t="s">
        <v>731</v>
      </c>
      <c r="M2638" s="841">
        <v>43600</v>
      </c>
      <c r="N2638" s="841" t="s">
        <v>747</v>
      </c>
      <c r="O2638" s="841">
        <v>109600</v>
      </c>
      <c r="P2638" s="841">
        <v>66000</v>
      </c>
      <c r="Q2638" s="841">
        <v>17610</v>
      </c>
      <c r="R2638" s="841">
        <v>22610</v>
      </c>
      <c r="S2638" s="841"/>
      <c r="T2638" s="841"/>
      <c r="U2638" s="841"/>
      <c r="V2638" s="841" t="s">
        <v>1003</v>
      </c>
      <c r="W2638" s="841">
        <v>1</v>
      </c>
      <c r="X2638" s="841"/>
    </row>
    <row r="2639" spans="1:24" ht="12.75" customHeight="1">
      <c r="A2639" s="841">
        <v>1445</v>
      </c>
      <c r="B2639" s="841">
        <v>2826</v>
      </c>
      <c r="C2639" s="841" t="s">
        <v>824</v>
      </c>
      <c r="D2639" s="841" t="s">
        <v>745</v>
      </c>
      <c r="E2639" s="841">
        <v>48578</v>
      </c>
      <c r="F2639" s="841" t="s">
        <v>102</v>
      </c>
      <c r="G2639" s="841" t="s">
        <v>4171</v>
      </c>
      <c r="H2639" s="832" t="s">
        <v>4065</v>
      </c>
      <c r="I2639" s="841"/>
      <c r="J2639" s="841" t="s">
        <v>730</v>
      </c>
      <c r="K2639" s="841">
        <v>4</v>
      </c>
      <c r="L2639" s="841" t="s">
        <v>731</v>
      </c>
      <c r="M2639" s="841">
        <v>43600</v>
      </c>
      <c r="N2639" s="841" t="s">
        <v>747</v>
      </c>
      <c r="O2639" s="841">
        <v>109600</v>
      </c>
      <c r="P2639" s="841">
        <v>66000</v>
      </c>
      <c r="Q2639" s="841">
        <v>17610</v>
      </c>
      <c r="R2639" s="841">
        <v>22610</v>
      </c>
      <c r="S2639" s="841"/>
      <c r="T2639" s="841"/>
      <c r="U2639" s="841"/>
      <c r="V2639" s="841" t="s">
        <v>1003</v>
      </c>
      <c r="W2639" s="841">
        <v>1</v>
      </c>
      <c r="X2639" s="841"/>
    </row>
    <row r="2640" spans="1:24" ht="12.75" customHeight="1">
      <c r="A2640" s="841">
        <v>1445</v>
      </c>
      <c r="B2640" s="841">
        <v>2840</v>
      </c>
      <c r="C2640" s="841" t="s">
        <v>726</v>
      </c>
      <c r="D2640" s="841" t="s">
        <v>745</v>
      </c>
      <c r="E2640" s="841">
        <v>48579</v>
      </c>
      <c r="F2640" s="841" t="s">
        <v>102</v>
      </c>
      <c r="G2640" s="841" t="s">
        <v>4172</v>
      </c>
      <c r="H2640" s="832" t="s">
        <v>4065</v>
      </c>
      <c r="I2640" s="841"/>
      <c r="J2640" s="841" t="s">
        <v>730</v>
      </c>
      <c r="K2640" s="841">
        <v>6</v>
      </c>
      <c r="L2640" s="841" t="s">
        <v>731</v>
      </c>
      <c r="M2640" s="841">
        <v>43600</v>
      </c>
      <c r="N2640" s="841" t="s">
        <v>732</v>
      </c>
      <c r="O2640" s="841">
        <v>94980</v>
      </c>
      <c r="P2640" s="841">
        <v>51380</v>
      </c>
      <c r="Q2640" s="841">
        <v>17610</v>
      </c>
      <c r="R2640" s="841">
        <v>22610</v>
      </c>
      <c r="S2640" s="841"/>
      <c r="T2640" s="841"/>
      <c r="U2640" s="841"/>
      <c r="V2640" s="841" t="s">
        <v>1003</v>
      </c>
      <c r="W2640" s="841">
        <v>1</v>
      </c>
      <c r="X2640" s="841"/>
    </row>
    <row r="2641" spans="1:24" ht="12.75" customHeight="1">
      <c r="A2641" s="841">
        <v>1445</v>
      </c>
      <c r="B2641" s="841">
        <v>2840</v>
      </c>
      <c r="C2641" s="841" t="s">
        <v>726</v>
      </c>
      <c r="D2641" s="841" t="s">
        <v>745</v>
      </c>
      <c r="E2641" s="841">
        <v>48580</v>
      </c>
      <c r="F2641" s="841" t="s">
        <v>102</v>
      </c>
      <c r="G2641" s="841" t="s">
        <v>4173</v>
      </c>
      <c r="H2641" s="832" t="s">
        <v>4065</v>
      </c>
      <c r="I2641" s="841"/>
      <c r="J2641" s="841" t="s">
        <v>730</v>
      </c>
      <c r="K2641" s="841">
        <v>2</v>
      </c>
      <c r="L2641" s="841" t="s">
        <v>731</v>
      </c>
      <c r="M2641" s="841">
        <v>43600</v>
      </c>
      <c r="N2641" s="841" t="s">
        <v>732</v>
      </c>
      <c r="O2641" s="841">
        <v>94980</v>
      </c>
      <c r="P2641" s="841">
        <v>51380</v>
      </c>
      <c r="Q2641" s="841">
        <v>17610</v>
      </c>
      <c r="R2641" s="841">
        <v>22610</v>
      </c>
      <c r="S2641" s="841"/>
      <c r="T2641" s="841"/>
      <c r="U2641" s="841"/>
      <c r="V2641" s="841" t="s">
        <v>1003</v>
      </c>
      <c r="W2641" s="841">
        <v>1</v>
      </c>
      <c r="X2641" s="841"/>
    </row>
    <row r="2642" spans="1:24" ht="12.75" customHeight="1">
      <c r="A2642" s="841">
        <v>1445</v>
      </c>
      <c r="B2642" s="841">
        <v>2840</v>
      </c>
      <c r="C2642" s="841" t="s">
        <v>726</v>
      </c>
      <c r="D2642" s="841" t="s">
        <v>745</v>
      </c>
      <c r="E2642" s="841">
        <v>48581</v>
      </c>
      <c r="F2642" s="841" t="s">
        <v>102</v>
      </c>
      <c r="G2642" s="841" t="s">
        <v>4174</v>
      </c>
      <c r="H2642" s="832" t="s">
        <v>4065</v>
      </c>
      <c r="I2642" s="841"/>
      <c r="J2642" s="841" t="s">
        <v>730</v>
      </c>
      <c r="K2642" s="841">
        <v>3</v>
      </c>
      <c r="L2642" s="841" t="s">
        <v>731</v>
      </c>
      <c r="M2642" s="841">
        <v>43600</v>
      </c>
      <c r="N2642" s="841" t="s">
        <v>732</v>
      </c>
      <c r="O2642" s="841">
        <v>94980</v>
      </c>
      <c r="P2642" s="841">
        <v>51380</v>
      </c>
      <c r="Q2642" s="841">
        <v>17610</v>
      </c>
      <c r="R2642" s="841">
        <v>22610</v>
      </c>
      <c r="S2642" s="841"/>
      <c r="T2642" s="841"/>
      <c r="U2642" s="841"/>
      <c r="V2642" s="841" t="s">
        <v>1003</v>
      </c>
      <c r="W2642" s="841">
        <v>1</v>
      </c>
      <c r="X2642" s="841"/>
    </row>
    <row r="2643" spans="1:24" ht="12.75" customHeight="1">
      <c r="A2643" s="841">
        <v>1445</v>
      </c>
      <c r="B2643" s="841">
        <v>2840</v>
      </c>
      <c r="C2643" s="841" t="s">
        <v>726</v>
      </c>
      <c r="D2643" s="841" t="s">
        <v>745</v>
      </c>
      <c r="E2643" s="841">
        <v>48582</v>
      </c>
      <c r="F2643" s="841" t="s">
        <v>102</v>
      </c>
      <c r="G2643" s="841" t="s">
        <v>4175</v>
      </c>
      <c r="H2643" s="832" t="s">
        <v>4065</v>
      </c>
      <c r="I2643" s="841"/>
      <c r="J2643" s="841" t="s">
        <v>730</v>
      </c>
      <c r="K2643" s="841">
        <v>5</v>
      </c>
      <c r="L2643" s="841" t="s">
        <v>731</v>
      </c>
      <c r="M2643" s="841">
        <v>43600</v>
      </c>
      <c r="N2643" s="841" t="s">
        <v>732</v>
      </c>
      <c r="O2643" s="841">
        <v>94980</v>
      </c>
      <c r="P2643" s="841">
        <v>51380</v>
      </c>
      <c r="Q2643" s="841">
        <v>17610</v>
      </c>
      <c r="R2643" s="841">
        <v>22610</v>
      </c>
      <c r="S2643" s="841"/>
      <c r="T2643" s="841"/>
      <c r="U2643" s="841"/>
      <c r="V2643" s="841" t="s">
        <v>1003</v>
      </c>
      <c r="W2643" s="841">
        <v>2</v>
      </c>
      <c r="X2643" s="841"/>
    </row>
    <row r="2644" spans="1:24" ht="12.75" customHeight="1">
      <c r="A2644" s="841">
        <v>1110</v>
      </c>
      <c r="B2644" s="841">
        <v>2840</v>
      </c>
      <c r="C2644" s="841" t="s">
        <v>726</v>
      </c>
      <c r="D2644" s="841" t="s">
        <v>1031</v>
      </c>
      <c r="E2644" s="841">
        <v>48584</v>
      </c>
      <c r="F2644" s="841" t="s">
        <v>102</v>
      </c>
      <c r="G2644" s="841" t="s">
        <v>4176</v>
      </c>
      <c r="H2644" s="832" t="s">
        <v>4136</v>
      </c>
      <c r="I2644" s="841"/>
      <c r="J2644" s="841" t="s">
        <v>730</v>
      </c>
      <c r="K2644" s="841">
        <v>2</v>
      </c>
      <c r="L2644" s="841" t="s">
        <v>731</v>
      </c>
      <c r="M2644" s="841">
        <v>43600</v>
      </c>
      <c r="N2644" s="841" t="s">
        <v>732</v>
      </c>
      <c r="O2644" s="841">
        <v>94980</v>
      </c>
      <c r="P2644" s="841">
        <v>51380</v>
      </c>
      <c r="Q2644" s="841">
        <v>17610</v>
      </c>
      <c r="R2644" s="841">
        <v>22610</v>
      </c>
      <c r="S2644" s="841"/>
      <c r="T2644" s="841"/>
      <c r="U2644" s="841"/>
      <c r="V2644" s="841" t="s">
        <v>1003</v>
      </c>
      <c r="W2644" s="841">
        <v>2</v>
      </c>
      <c r="X2644" s="841"/>
    </row>
    <row r="2645" spans="1:24" ht="12.75" customHeight="1">
      <c r="A2645" s="841">
        <v>1560</v>
      </c>
      <c r="B2645" s="841">
        <v>2818</v>
      </c>
      <c r="C2645" s="841" t="s">
        <v>1405</v>
      </c>
      <c r="D2645" s="841" t="s">
        <v>775</v>
      </c>
      <c r="E2645" s="841">
        <v>48586</v>
      </c>
      <c r="F2645" s="841" t="s">
        <v>102</v>
      </c>
      <c r="G2645" s="841" t="s">
        <v>4177</v>
      </c>
      <c r="H2645" s="832" t="s">
        <v>4178</v>
      </c>
      <c r="I2645" s="841"/>
      <c r="J2645" s="841" t="s">
        <v>730</v>
      </c>
      <c r="K2645" s="841">
        <v>10</v>
      </c>
      <c r="L2645" s="841" t="s">
        <v>731</v>
      </c>
      <c r="M2645" s="841">
        <v>43600</v>
      </c>
      <c r="N2645" s="841" t="s">
        <v>843</v>
      </c>
      <c r="O2645" s="841">
        <v>149210</v>
      </c>
      <c r="P2645" s="841">
        <v>105610</v>
      </c>
      <c r="Q2645" s="841">
        <v>17610</v>
      </c>
      <c r="R2645" s="841">
        <v>22610</v>
      </c>
      <c r="S2645" s="841"/>
      <c r="T2645" s="841"/>
      <c r="U2645" s="841"/>
      <c r="V2645" s="841" t="s">
        <v>1003</v>
      </c>
      <c r="W2645" s="841">
        <v>3</v>
      </c>
      <c r="X2645" s="841"/>
    </row>
    <row r="2646" spans="1:24" ht="12.75" customHeight="1">
      <c r="A2646" s="841">
        <v>1335</v>
      </c>
      <c r="B2646" s="841">
        <v>2832</v>
      </c>
      <c r="C2646" s="841" t="s">
        <v>1017</v>
      </c>
      <c r="D2646" s="841" t="s">
        <v>775</v>
      </c>
      <c r="E2646" s="841">
        <v>48591</v>
      </c>
      <c r="F2646" s="841" t="s">
        <v>102</v>
      </c>
      <c r="G2646" s="841" t="s">
        <v>4179</v>
      </c>
      <c r="H2646" s="832" t="s">
        <v>4180</v>
      </c>
      <c r="I2646" s="841"/>
      <c r="J2646" s="841" t="s">
        <v>730</v>
      </c>
      <c r="K2646" s="841">
        <v>3</v>
      </c>
      <c r="L2646" s="841" t="s">
        <v>731</v>
      </c>
      <c r="M2646" s="841">
        <v>43600</v>
      </c>
      <c r="N2646" s="841" t="s">
        <v>769</v>
      </c>
      <c r="O2646" s="841">
        <v>101540</v>
      </c>
      <c r="P2646" s="841">
        <v>57940</v>
      </c>
      <c r="Q2646" s="841">
        <v>17610</v>
      </c>
      <c r="R2646" s="841">
        <v>22610</v>
      </c>
      <c r="S2646" s="841"/>
      <c r="T2646" s="841"/>
      <c r="U2646" s="841"/>
      <c r="V2646" s="841" t="s">
        <v>1003</v>
      </c>
      <c r="W2646" s="841">
        <v>3</v>
      </c>
      <c r="X2646" s="841"/>
    </row>
    <row r="2647" spans="1:24" ht="12.75" customHeight="1">
      <c r="A2647" s="841">
        <v>1010</v>
      </c>
      <c r="B2647" s="841">
        <v>2823</v>
      </c>
      <c r="C2647" s="841" t="s">
        <v>856</v>
      </c>
      <c r="D2647" s="841" t="s">
        <v>775</v>
      </c>
      <c r="E2647" s="841">
        <v>48592</v>
      </c>
      <c r="F2647" s="841" t="s">
        <v>102</v>
      </c>
      <c r="G2647" s="841" t="s">
        <v>4181</v>
      </c>
      <c r="H2647" s="832" t="s">
        <v>4182</v>
      </c>
      <c r="I2647" s="841"/>
      <c r="J2647" s="841" t="s">
        <v>730</v>
      </c>
      <c r="K2647" s="841">
        <v>5</v>
      </c>
      <c r="L2647" s="841" t="s">
        <v>731</v>
      </c>
      <c r="M2647" s="841">
        <v>43600</v>
      </c>
      <c r="N2647" s="841" t="s">
        <v>747</v>
      </c>
      <c r="O2647" s="841">
        <v>109600</v>
      </c>
      <c r="P2647" s="841">
        <v>66000</v>
      </c>
      <c r="Q2647" s="841">
        <v>17610</v>
      </c>
      <c r="R2647" s="841">
        <v>22610</v>
      </c>
      <c r="S2647" s="841"/>
      <c r="T2647" s="841"/>
      <c r="U2647" s="841"/>
      <c r="V2647" s="841" t="s">
        <v>1003</v>
      </c>
      <c r="W2647" s="841">
        <v>2</v>
      </c>
      <c r="X2647" s="841"/>
    </row>
    <row r="2648" spans="1:24" ht="12.75" customHeight="1">
      <c r="A2648" s="841">
        <v>1110</v>
      </c>
      <c r="B2648" s="841">
        <v>2836</v>
      </c>
      <c r="C2648" s="841" t="s">
        <v>1030</v>
      </c>
      <c r="D2648" s="841" t="s">
        <v>1031</v>
      </c>
      <c r="E2648" s="841">
        <v>48595</v>
      </c>
      <c r="F2648" s="841" t="s">
        <v>102</v>
      </c>
      <c r="G2648" s="841" t="s">
        <v>4183</v>
      </c>
      <c r="H2648" s="832" t="s">
        <v>4136</v>
      </c>
      <c r="I2648" s="841"/>
      <c r="J2648" s="841" t="s">
        <v>730</v>
      </c>
      <c r="K2648" s="841">
        <v>8</v>
      </c>
      <c r="L2648" s="841" t="s">
        <v>731</v>
      </c>
      <c r="M2648" s="841">
        <v>43600</v>
      </c>
      <c r="N2648" s="841" t="s">
        <v>1034</v>
      </c>
      <c r="O2648" s="841">
        <v>210090</v>
      </c>
      <c r="P2648" s="841">
        <v>166490</v>
      </c>
      <c r="Q2648" s="841">
        <v>17610</v>
      </c>
      <c r="R2648" s="841">
        <v>22610</v>
      </c>
      <c r="S2648" s="841"/>
      <c r="T2648" s="841"/>
      <c r="U2648" s="841"/>
      <c r="V2648" s="841" t="s">
        <v>1003</v>
      </c>
      <c r="W2648" s="841">
        <v>2</v>
      </c>
      <c r="X2648" s="841"/>
    </row>
    <row r="2649" spans="1:24" ht="12.75" customHeight="1">
      <c r="A2649" s="841">
        <v>1335</v>
      </c>
      <c r="B2649" s="841">
        <v>2840</v>
      </c>
      <c r="C2649" s="841" t="s">
        <v>726</v>
      </c>
      <c r="D2649" s="841" t="s">
        <v>775</v>
      </c>
      <c r="E2649" s="841">
        <v>48596</v>
      </c>
      <c r="F2649" s="841" t="s">
        <v>102</v>
      </c>
      <c r="G2649" s="841" t="s">
        <v>4184</v>
      </c>
      <c r="H2649" s="832" t="s">
        <v>4185</v>
      </c>
      <c r="I2649" s="841"/>
      <c r="J2649" s="841" t="s">
        <v>730</v>
      </c>
      <c r="K2649" s="841">
        <v>3</v>
      </c>
      <c r="L2649" s="841" t="s">
        <v>2203</v>
      </c>
      <c r="M2649" s="841">
        <v>43600</v>
      </c>
      <c r="N2649" s="841" t="s">
        <v>732</v>
      </c>
      <c r="O2649" s="841">
        <v>94980</v>
      </c>
      <c r="P2649" s="841">
        <v>51380</v>
      </c>
      <c r="Q2649" s="841">
        <v>17610</v>
      </c>
      <c r="R2649" s="841">
        <v>22610</v>
      </c>
      <c r="S2649" s="841"/>
      <c r="T2649" s="841"/>
      <c r="U2649" s="841"/>
      <c r="V2649" s="841" t="s">
        <v>1003</v>
      </c>
      <c r="W2649" s="841">
        <v>53</v>
      </c>
      <c r="X2649" s="841"/>
    </row>
    <row r="2650" spans="1:24" ht="12.75" customHeight="1">
      <c r="A2650" s="841">
        <v>1535</v>
      </c>
      <c r="B2650" s="841">
        <v>2824</v>
      </c>
      <c r="C2650" s="841" t="s">
        <v>1097</v>
      </c>
      <c r="D2650" s="841" t="s">
        <v>1112</v>
      </c>
      <c r="E2650" s="841">
        <v>48599</v>
      </c>
      <c r="F2650" s="841" t="s">
        <v>102</v>
      </c>
      <c r="G2650" s="841" t="s">
        <v>4186</v>
      </c>
      <c r="H2650" s="832" t="s">
        <v>4187</v>
      </c>
      <c r="I2650" s="841"/>
      <c r="J2650" s="841" t="s">
        <v>730</v>
      </c>
      <c r="K2650" s="841">
        <v>2</v>
      </c>
      <c r="L2650" s="841" t="s">
        <v>731</v>
      </c>
      <c r="M2650" s="841">
        <v>43600</v>
      </c>
      <c r="N2650" s="841" t="s">
        <v>817</v>
      </c>
      <c r="O2650" s="841">
        <v>164010</v>
      </c>
      <c r="P2650" s="841">
        <v>120410</v>
      </c>
      <c r="Q2650" s="841">
        <v>17610</v>
      </c>
      <c r="R2650" s="841">
        <v>22610</v>
      </c>
      <c r="S2650" s="841"/>
      <c r="T2650" s="841"/>
      <c r="U2650" s="841"/>
      <c r="V2650" s="841" t="s">
        <v>1003</v>
      </c>
      <c r="W2650" s="841">
        <v>2</v>
      </c>
      <c r="X2650" s="841"/>
    </row>
    <row r="2651" spans="1:24" ht="12.75" customHeight="1">
      <c r="A2651" s="841">
        <v>1255</v>
      </c>
      <c r="B2651" s="841">
        <v>2817</v>
      </c>
      <c r="C2651" s="841" t="s">
        <v>1316</v>
      </c>
      <c r="D2651" s="841" t="s">
        <v>1112</v>
      </c>
      <c r="E2651" s="841">
        <v>48601</v>
      </c>
      <c r="F2651" s="841" t="s">
        <v>102</v>
      </c>
      <c r="G2651" s="841" t="s">
        <v>4188</v>
      </c>
      <c r="H2651" s="832" t="s">
        <v>4187</v>
      </c>
      <c r="I2651" s="841"/>
      <c r="J2651" s="841" t="s">
        <v>730</v>
      </c>
      <c r="K2651" s="841">
        <v>1</v>
      </c>
      <c r="L2651" s="841" t="s">
        <v>731</v>
      </c>
      <c r="M2651" s="841">
        <v>43600</v>
      </c>
      <c r="N2651" s="841" t="s">
        <v>1029</v>
      </c>
      <c r="O2651" s="841">
        <v>135650</v>
      </c>
      <c r="P2651" s="841">
        <v>92050</v>
      </c>
      <c r="Q2651" s="841">
        <v>17610</v>
      </c>
      <c r="R2651" s="841">
        <v>22610</v>
      </c>
      <c r="S2651" s="841"/>
      <c r="T2651" s="841"/>
      <c r="U2651" s="841"/>
      <c r="V2651" s="841" t="s">
        <v>1003</v>
      </c>
      <c r="W2651" s="841">
        <v>1</v>
      </c>
      <c r="X2651" s="841"/>
    </row>
    <row r="2652" spans="1:24" ht="12.75" customHeight="1">
      <c r="A2652" s="841">
        <v>1180</v>
      </c>
      <c r="B2652" s="841">
        <v>2819</v>
      </c>
      <c r="C2652" s="841" t="s">
        <v>1731</v>
      </c>
      <c r="D2652" s="841" t="s">
        <v>740</v>
      </c>
      <c r="E2652" s="841">
        <v>48602</v>
      </c>
      <c r="F2652" s="841" t="s">
        <v>102</v>
      </c>
      <c r="G2652" s="841" t="s">
        <v>4189</v>
      </c>
      <c r="H2652" s="832" t="s">
        <v>4190</v>
      </c>
      <c r="I2652" s="841"/>
      <c r="J2652" s="841" t="s">
        <v>730</v>
      </c>
      <c r="K2652" s="841">
        <v>5</v>
      </c>
      <c r="L2652" s="841" t="s">
        <v>731</v>
      </c>
      <c r="M2652" s="841">
        <v>43600</v>
      </c>
      <c r="N2652" s="841" t="s">
        <v>742</v>
      </c>
      <c r="O2652" s="841">
        <v>122380</v>
      </c>
      <c r="P2652" s="841">
        <v>78780</v>
      </c>
      <c r="Q2652" s="841">
        <v>17610</v>
      </c>
      <c r="R2652" s="841">
        <v>22610</v>
      </c>
      <c r="S2652" s="841"/>
      <c r="T2652" s="841"/>
      <c r="U2652" s="841"/>
      <c r="V2652" s="841" t="s">
        <v>1003</v>
      </c>
      <c r="W2652" s="841">
        <v>1</v>
      </c>
      <c r="X2652" s="841"/>
    </row>
    <row r="2653" spans="1:24" ht="12.75" customHeight="1">
      <c r="A2653" s="841">
        <v>1180</v>
      </c>
      <c r="B2653" s="841">
        <v>2819</v>
      </c>
      <c r="C2653" s="841" t="s">
        <v>1731</v>
      </c>
      <c r="D2653" s="841" t="s">
        <v>740</v>
      </c>
      <c r="E2653" s="841">
        <v>48603</v>
      </c>
      <c r="F2653" s="841" t="s">
        <v>102</v>
      </c>
      <c r="G2653" s="841" t="s">
        <v>4191</v>
      </c>
      <c r="H2653" s="832" t="s">
        <v>4190</v>
      </c>
      <c r="I2653" s="841"/>
      <c r="J2653" s="841" t="s">
        <v>730</v>
      </c>
      <c r="K2653" s="841">
        <v>5</v>
      </c>
      <c r="L2653" s="841" t="s">
        <v>731</v>
      </c>
      <c r="M2653" s="841">
        <v>43600</v>
      </c>
      <c r="N2653" s="841" t="s">
        <v>742</v>
      </c>
      <c r="O2653" s="841">
        <v>122380</v>
      </c>
      <c r="P2653" s="841">
        <v>78780</v>
      </c>
      <c r="Q2653" s="841">
        <v>17610</v>
      </c>
      <c r="R2653" s="841">
        <v>22610</v>
      </c>
      <c r="S2653" s="841"/>
      <c r="T2653" s="841"/>
      <c r="U2653" s="841"/>
      <c r="V2653" s="841" t="s">
        <v>1003</v>
      </c>
      <c r="W2653" s="841">
        <v>1</v>
      </c>
      <c r="X2653" s="841"/>
    </row>
    <row r="2654" spans="1:24" ht="12.75" customHeight="1">
      <c r="A2654" s="841">
        <v>1180</v>
      </c>
      <c r="B2654" s="841">
        <v>2819</v>
      </c>
      <c r="C2654" s="841" t="s">
        <v>1731</v>
      </c>
      <c r="D2654" s="841" t="s">
        <v>740</v>
      </c>
      <c r="E2654" s="841">
        <v>48604</v>
      </c>
      <c r="F2654" s="841" t="s">
        <v>102</v>
      </c>
      <c r="G2654" s="841" t="s">
        <v>4192</v>
      </c>
      <c r="H2654" s="832" t="s">
        <v>4190</v>
      </c>
      <c r="I2654" s="841"/>
      <c r="J2654" s="841" t="s">
        <v>730</v>
      </c>
      <c r="K2654" s="841">
        <v>5</v>
      </c>
      <c r="L2654" s="841" t="s">
        <v>731</v>
      </c>
      <c r="M2654" s="841">
        <v>43600</v>
      </c>
      <c r="N2654" s="841" t="s">
        <v>742</v>
      </c>
      <c r="O2654" s="841">
        <v>122380</v>
      </c>
      <c r="P2654" s="841">
        <v>78780</v>
      </c>
      <c r="Q2654" s="841">
        <v>17610</v>
      </c>
      <c r="R2654" s="841">
        <v>22610</v>
      </c>
      <c r="S2654" s="841"/>
      <c r="T2654" s="841"/>
      <c r="U2654" s="841"/>
      <c r="V2654" s="841" t="s">
        <v>1003</v>
      </c>
      <c r="W2654" s="841">
        <v>1</v>
      </c>
      <c r="X2654" s="841"/>
    </row>
    <row r="2655" spans="1:24" ht="12.75" customHeight="1">
      <c r="A2655" s="841">
        <v>1180</v>
      </c>
      <c r="B2655" s="841">
        <v>2819</v>
      </c>
      <c r="C2655" s="841" t="s">
        <v>1731</v>
      </c>
      <c r="D2655" s="841" t="s">
        <v>740</v>
      </c>
      <c r="E2655" s="841">
        <v>48605</v>
      </c>
      <c r="F2655" s="841" t="s">
        <v>102</v>
      </c>
      <c r="G2655" s="841" t="s">
        <v>4193</v>
      </c>
      <c r="H2655" s="832" t="s">
        <v>4194</v>
      </c>
      <c r="I2655" s="841"/>
      <c r="J2655" s="841" t="s">
        <v>730</v>
      </c>
      <c r="K2655" s="841">
        <v>10</v>
      </c>
      <c r="L2655" s="841" t="s">
        <v>731</v>
      </c>
      <c r="M2655" s="841">
        <v>43600</v>
      </c>
      <c r="N2655" s="841" t="s">
        <v>742</v>
      </c>
      <c r="O2655" s="841">
        <v>122380</v>
      </c>
      <c r="P2655" s="841">
        <v>78780</v>
      </c>
      <c r="Q2655" s="841">
        <v>17610</v>
      </c>
      <c r="R2655" s="841">
        <v>22610</v>
      </c>
      <c r="S2655" s="841"/>
      <c r="T2655" s="841"/>
      <c r="U2655" s="841"/>
      <c r="V2655" s="841" t="s">
        <v>1003</v>
      </c>
      <c r="W2655" s="841">
        <v>1</v>
      </c>
      <c r="X2655" s="841"/>
    </row>
    <row r="2656" spans="1:24" ht="12.75" customHeight="1">
      <c r="A2656" s="841">
        <v>1180</v>
      </c>
      <c r="B2656" s="841">
        <v>2819</v>
      </c>
      <c r="C2656" s="841" t="s">
        <v>1731</v>
      </c>
      <c r="D2656" s="841" t="s">
        <v>740</v>
      </c>
      <c r="E2656" s="841">
        <v>48606</v>
      </c>
      <c r="F2656" s="841" t="s">
        <v>102</v>
      </c>
      <c r="G2656" s="841" t="s">
        <v>4195</v>
      </c>
      <c r="H2656" s="832" t="s">
        <v>4190</v>
      </c>
      <c r="I2656" s="841"/>
      <c r="J2656" s="841" t="s">
        <v>730</v>
      </c>
      <c r="K2656" s="841">
        <v>5</v>
      </c>
      <c r="L2656" s="841" t="s">
        <v>731</v>
      </c>
      <c r="M2656" s="841">
        <v>43600</v>
      </c>
      <c r="N2656" s="841" t="s">
        <v>742</v>
      </c>
      <c r="O2656" s="841">
        <v>122380</v>
      </c>
      <c r="P2656" s="841">
        <v>78780</v>
      </c>
      <c r="Q2656" s="841">
        <v>17610</v>
      </c>
      <c r="R2656" s="841">
        <v>22610</v>
      </c>
      <c r="S2656" s="841"/>
      <c r="T2656" s="841"/>
      <c r="U2656" s="841"/>
      <c r="V2656" s="841" t="s">
        <v>1003</v>
      </c>
      <c r="W2656" s="841">
        <v>1</v>
      </c>
      <c r="X2656" s="841"/>
    </row>
    <row r="2657" spans="1:24" ht="12.75" customHeight="1">
      <c r="A2657" s="841">
        <v>1570</v>
      </c>
      <c r="B2657" s="841">
        <v>2801</v>
      </c>
      <c r="C2657" s="841" t="s">
        <v>1271</v>
      </c>
      <c r="D2657" s="841" t="s">
        <v>1112</v>
      </c>
      <c r="E2657" s="841">
        <v>48609</v>
      </c>
      <c r="F2657" s="841" t="s">
        <v>102</v>
      </c>
      <c r="G2657" s="841" t="s">
        <v>4196</v>
      </c>
      <c r="H2657" s="832" t="s">
        <v>4197</v>
      </c>
      <c r="I2657" s="841"/>
      <c r="J2657" s="841" t="s">
        <v>730</v>
      </c>
      <c r="K2657" s="841">
        <v>5</v>
      </c>
      <c r="L2657" s="841" t="s">
        <v>731</v>
      </c>
      <c r="M2657" s="841">
        <v>43600</v>
      </c>
      <c r="N2657" s="841" t="s">
        <v>817</v>
      </c>
      <c r="O2657" s="841">
        <v>164010</v>
      </c>
      <c r="P2657" s="841">
        <v>120410</v>
      </c>
      <c r="Q2657" s="841">
        <v>17610</v>
      </c>
      <c r="R2657" s="841">
        <v>22610</v>
      </c>
      <c r="S2657" s="841"/>
      <c r="T2657" s="841"/>
      <c r="U2657" s="841"/>
      <c r="V2657" s="841" t="s">
        <v>1003</v>
      </c>
      <c r="W2657" s="841">
        <v>1</v>
      </c>
      <c r="X2657" s="841"/>
    </row>
    <row r="2658" spans="1:24" ht="12.75" customHeight="1">
      <c r="A2658" s="841">
        <v>1545</v>
      </c>
      <c r="B2658" s="841">
        <v>2801</v>
      </c>
      <c r="C2658" s="841" t="s">
        <v>1271</v>
      </c>
      <c r="D2658" s="841" t="s">
        <v>1112</v>
      </c>
      <c r="E2658" s="841">
        <v>48610</v>
      </c>
      <c r="F2658" s="841" t="s">
        <v>102</v>
      </c>
      <c r="G2658" s="841" t="s">
        <v>4198</v>
      </c>
      <c r="H2658" s="832" t="s">
        <v>4197</v>
      </c>
      <c r="I2658" s="841"/>
      <c r="J2658" s="841" t="s">
        <v>730</v>
      </c>
      <c r="K2658" s="841">
        <v>5</v>
      </c>
      <c r="L2658" s="841" t="s">
        <v>731</v>
      </c>
      <c r="M2658" s="841">
        <v>43600</v>
      </c>
      <c r="N2658" s="841" t="s">
        <v>817</v>
      </c>
      <c r="O2658" s="841">
        <v>164010</v>
      </c>
      <c r="P2658" s="841">
        <v>120410</v>
      </c>
      <c r="Q2658" s="841">
        <v>17610</v>
      </c>
      <c r="R2658" s="841">
        <v>22610</v>
      </c>
      <c r="S2658" s="841"/>
      <c r="T2658" s="841"/>
      <c r="U2658" s="841"/>
      <c r="V2658" s="841" t="s">
        <v>1003</v>
      </c>
      <c r="W2658" s="841">
        <v>1</v>
      </c>
      <c r="X2658" s="841"/>
    </row>
    <row r="2659" spans="1:24" ht="12.75" customHeight="1">
      <c r="A2659" s="841">
        <v>1545</v>
      </c>
      <c r="B2659" s="841">
        <v>2846</v>
      </c>
      <c r="C2659" s="841" t="s">
        <v>1400</v>
      </c>
      <c r="D2659" s="841" t="s">
        <v>1112</v>
      </c>
      <c r="E2659" s="841">
        <v>48611</v>
      </c>
      <c r="F2659" s="841" t="s">
        <v>102</v>
      </c>
      <c r="G2659" s="841" t="s">
        <v>4199</v>
      </c>
      <c r="H2659" s="832" t="s">
        <v>4197</v>
      </c>
      <c r="I2659" s="841"/>
      <c r="J2659" s="841" t="s">
        <v>730</v>
      </c>
      <c r="K2659" s="841">
        <v>2</v>
      </c>
      <c r="L2659" s="841" t="s">
        <v>731</v>
      </c>
      <c r="M2659" s="841">
        <v>43600</v>
      </c>
      <c r="N2659" s="841" t="s">
        <v>1034</v>
      </c>
      <c r="O2659" s="841">
        <v>210090</v>
      </c>
      <c r="P2659" s="841">
        <v>166490</v>
      </c>
      <c r="Q2659" s="841">
        <v>17610</v>
      </c>
      <c r="R2659" s="841">
        <v>22610</v>
      </c>
      <c r="S2659" s="841"/>
      <c r="T2659" s="841"/>
      <c r="U2659" s="841"/>
      <c r="V2659" s="841" t="s">
        <v>1003</v>
      </c>
      <c r="W2659" s="841">
        <v>4</v>
      </c>
      <c r="X2659" s="841"/>
    </row>
    <row r="2660" spans="1:24" ht="12.75" customHeight="1">
      <c r="A2660" s="841">
        <v>1325</v>
      </c>
      <c r="B2660" s="841">
        <v>2831</v>
      </c>
      <c r="C2660" s="841" t="s">
        <v>2517</v>
      </c>
      <c r="D2660" s="841" t="s">
        <v>775</v>
      </c>
      <c r="E2660" s="841">
        <v>48612</v>
      </c>
      <c r="F2660" s="841" t="s">
        <v>102</v>
      </c>
      <c r="G2660" s="841" t="s">
        <v>4200</v>
      </c>
      <c r="H2660" s="832" t="s">
        <v>4185</v>
      </c>
      <c r="I2660" s="841"/>
      <c r="J2660" s="841" t="s">
        <v>730</v>
      </c>
      <c r="K2660" s="841">
        <v>2</v>
      </c>
      <c r="L2660" s="841" t="s">
        <v>731</v>
      </c>
      <c r="M2660" s="841">
        <v>43600</v>
      </c>
      <c r="N2660" s="841" t="s">
        <v>1034</v>
      </c>
      <c r="O2660" s="841">
        <v>210090</v>
      </c>
      <c r="P2660" s="841">
        <v>166490</v>
      </c>
      <c r="Q2660" s="841">
        <v>17610</v>
      </c>
      <c r="R2660" s="841">
        <v>22610</v>
      </c>
      <c r="S2660" s="841"/>
      <c r="T2660" s="841"/>
      <c r="U2660" s="841"/>
      <c r="V2660" s="841" t="s">
        <v>1003</v>
      </c>
      <c r="W2660" s="841">
        <v>1</v>
      </c>
      <c r="X2660" s="841"/>
    </row>
    <row r="2661" spans="1:24" ht="12.75" customHeight="1">
      <c r="A2661" s="841">
        <v>1335</v>
      </c>
      <c r="B2661" s="841">
        <v>2832</v>
      </c>
      <c r="C2661" s="841" t="s">
        <v>1017</v>
      </c>
      <c r="D2661" s="841" t="s">
        <v>775</v>
      </c>
      <c r="E2661" s="841">
        <v>48613</v>
      </c>
      <c r="F2661" s="841" t="s">
        <v>102</v>
      </c>
      <c r="G2661" s="841" t="s">
        <v>4201</v>
      </c>
      <c r="H2661" s="832" t="s">
        <v>4202</v>
      </c>
      <c r="I2661" s="832"/>
      <c r="J2661" s="841" t="s">
        <v>730</v>
      </c>
      <c r="K2661" s="841">
        <v>5</v>
      </c>
      <c r="L2661" s="841" t="s">
        <v>4203</v>
      </c>
      <c r="M2661" s="841">
        <v>43600</v>
      </c>
      <c r="N2661" s="841" t="s">
        <v>769</v>
      </c>
      <c r="O2661" s="841">
        <v>101540</v>
      </c>
      <c r="P2661" s="841">
        <v>57940</v>
      </c>
      <c r="Q2661" s="841">
        <v>17610</v>
      </c>
      <c r="R2661" s="841">
        <v>22610</v>
      </c>
      <c r="S2661" s="841"/>
      <c r="T2661" s="841"/>
      <c r="U2661" s="841"/>
      <c r="V2661" s="841" t="s">
        <v>1003</v>
      </c>
      <c r="W2661" s="841">
        <v>2</v>
      </c>
      <c r="X2661" s="841"/>
    </row>
    <row r="2662" spans="1:24" ht="12.75" customHeight="1">
      <c r="A2662" s="841">
        <v>16</v>
      </c>
      <c r="B2662" s="841">
        <v>2808</v>
      </c>
      <c r="C2662" s="841" t="s">
        <v>846</v>
      </c>
      <c r="D2662" s="841" t="s">
        <v>767</v>
      </c>
      <c r="E2662" s="841">
        <v>48615</v>
      </c>
      <c r="F2662" s="841" t="s">
        <v>102</v>
      </c>
      <c r="G2662" s="841" t="s">
        <v>4204</v>
      </c>
      <c r="H2662" s="832" t="s">
        <v>4146</v>
      </c>
      <c r="I2662" s="841"/>
      <c r="J2662" s="841" t="s">
        <v>730</v>
      </c>
      <c r="K2662" s="841">
        <v>1</v>
      </c>
      <c r="L2662" s="841" t="s">
        <v>731</v>
      </c>
      <c r="M2662" s="841">
        <v>43600</v>
      </c>
      <c r="N2662" s="841" t="s">
        <v>742</v>
      </c>
      <c r="O2662" s="841">
        <v>122380</v>
      </c>
      <c r="P2662" s="841">
        <v>78780</v>
      </c>
      <c r="Q2662" s="841">
        <v>17610</v>
      </c>
      <c r="R2662" s="841">
        <v>22610</v>
      </c>
      <c r="S2662" s="841"/>
      <c r="T2662" s="841"/>
      <c r="U2662" s="841"/>
      <c r="V2662" s="841" t="s">
        <v>1003</v>
      </c>
      <c r="W2662" s="841">
        <v>4</v>
      </c>
      <c r="X2662" s="841"/>
    </row>
    <row r="2663" spans="1:24" ht="12.75" customHeight="1">
      <c r="A2663" s="841">
        <v>1555</v>
      </c>
      <c r="B2663" s="841">
        <v>2845</v>
      </c>
      <c r="C2663" s="841" t="s">
        <v>1447</v>
      </c>
      <c r="D2663" s="841" t="s">
        <v>1112</v>
      </c>
      <c r="E2663" s="841">
        <v>48616</v>
      </c>
      <c r="F2663" s="841" t="s">
        <v>102</v>
      </c>
      <c r="G2663" s="841" t="s">
        <v>4205</v>
      </c>
      <c r="H2663" s="832" t="s">
        <v>4206</v>
      </c>
      <c r="I2663" s="841"/>
      <c r="J2663" s="841" t="s">
        <v>730</v>
      </c>
      <c r="K2663" s="841">
        <v>2</v>
      </c>
      <c r="L2663" s="841" t="s">
        <v>731</v>
      </c>
      <c r="M2663" s="841">
        <v>43600</v>
      </c>
      <c r="N2663" s="841" t="s">
        <v>1034</v>
      </c>
      <c r="O2663" s="841">
        <v>210090</v>
      </c>
      <c r="P2663" s="841">
        <v>166490</v>
      </c>
      <c r="Q2663" s="841">
        <v>17610</v>
      </c>
      <c r="R2663" s="841">
        <v>22610</v>
      </c>
      <c r="S2663" s="841"/>
      <c r="T2663" s="841"/>
      <c r="U2663" s="841"/>
      <c r="V2663" s="841" t="s">
        <v>1003</v>
      </c>
      <c r="W2663" s="841">
        <v>4</v>
      </c>
      <c r="X2663" s="841"/>
    </row>
    <row r="2664" spans="1:24" ht="12.75" customHeight="1">
      <c r="A2664" s="841">
        <v>1555</v>
      </c>
      <c r="B2664" s="841">
        <v>2845</v>
      </c>
      <c r="C2664" s="841" t="s">
        <v>1447</v>
      </c>
      <c r="D2664" s="841" t="s">
        <v>1112</v>
      </c>
      <c r="E2664" s="841">
        <v>48617</v>
      </c>
      <c r="F2664" s="841" t="s">
        <v>102</v>
      </c>
      <c r="G2664" s="841" t="s">
        <v>4207</v>
      </c>
      <c r="H2664" s="832" t="s">
        <v>4206</v>
      </c>
      <c r="I2664" s="841"/>
      <c r="J2664" s="841" t="s">
        <v>730</v>
      </c>
      <c r="K2664" s="841">
        <v>2</v>
      </c>
      <c r="L2664" s="841" t="s">
        <v>731</v>
      </c>
      <c r="M2664" s="841">
        <v>43600</v>
      </c>
      <c r="N2664" s="841" t="s">
        <v>1034</v>
      </c>
      <c r="O2664" s="841">
        <v>210090</v>
      </c>
      <c r="P2664" s="841">
        <v>166490</v>
      </c>
      <c r="Q2664" s="841">
        <v>17610</v>
      </c>
      <c r="R2664" s="841">
        <v>22610</v>
      </c>
      <c r="S2664" s="841"/>
      <c r="T2664" s="841"/>
      <c r="U2664" s="841"/>
      <c r="V2664" s="841" t="s">
        <v>1003</v>
      </c>
      <c r="W2664" s="841">
        <v>2</v>
      </c>
      <c r="X2664" s="841"/>
    </row>
    <row r="2665" spans="1:24" ht="12.75" customHeight="1">
      <c r="A2665" s="841">
        <v>1555</v>
      </c>
      <c r="B2665" s="841">
        <v>2845</v>
      </c>
      <c r="C2665" s="841" t="s">
        <v>1447</v>
      </c>
      <c r="D2665" s="841" t="s">
        <v>1112</v>
      </c>
      <c r="E2665" s="841">
        <v>48618</v>
      </c>
      <c r="F2665" s="841" t="s">
        <v>102</v>
      </c>
      <c r="G2665" s="841" t="s">
        <v>4208</v>
      </c>
      <c r="H2665" s="832" t="s">
        <v>4206</v>
      </c>
      <c r="I2665" s="841"/>
      <c r="J2665" s="841" t="s">
        <v>730</v>
      </c>
      <c r="K2665" s="841">
        <v>2</v>
      </c>
      <c r="L2665" s="841" t="s">
        <v>731</v>
      </c>
      <c r="M2665" s="841">
        <v>43600</v>
      </c>
      <c r="N2665" s="841" t="s">
        <v>1034</v>
      </c>
      <c r="O2665" s="841">
        <v>210090</v>
      </c>
      <c r="P2665" s="841">
        <v>166490</v>
      </c>
      <c r="Q2665" s="841">
        <v>17610</v>
      </c>
      <c r="R2665" s="841">
        <v>22610</v>
      </c>
      <c r="S2665" s="841"/>
      <c r="T2665" s="841"/>
      <c r="U2665" s="841"/>
      <c r="V2665" s="841" t="s">
        <v>1003</v>
      </c>
      <c r="W2665" s="841">
        <v>2</v>
      </c>
      <c r="X2665" s="841"/>
    </row>
    <row r="2666" spans="1:24" ht="12.75" customHeight="1">
      <c r="A2666" s="841">
        <v>1555</v>
      </c>
      <c r="B2666" s="841">
        <v>2845</v>
      </c>
      <c r="C2666" s="841" t="s">
        <v>1447</v>
      </c>
      <c r="D2666" s="841" t="s">
        <v>1112</v>
      </c>
      <c r="E2666" s="841">
        <v>48619</v>
      </c>
      <c r="F2666" s="841" t="s">
        <v>102</v>
      </c>
      <c r="G2666" s="841" t="s">
        <v>4209</v>
      </c>
      <c r="H2666" s="832" t="s">
        <v>4206</v>
      </c>
      <c r="I2666" s="841"/>
      <c r="J2666" s="841" t="s">
        <v>730</v>
      </c>
      <c r="K2666" s="841">
        <v>2</v>
      </c>
      <c r="L2666" s="841" t="s">
        <v>731</v>
      </c>
      <c r="M2666" s="841">
        <v>43600</v>
      </c>
      <c r="N2666" s="841" t="s">
        <v>1034</v>
      </c>
      <c r="O2666" s="841">
        <v>210090</v>
      </c>
      <c r="P2666" s="841">
        <v>166490</v>
      </c>
      <c r="Q2666" s="841">
        <v>17610</v>
      </c>
      <c r="R2666" s="841">
        <v>22610</v>
      </c>
      <c r="S2666" s="841"/>
      <c r="T2666" s="841"/>
      <c r="U2666" s="841"/>
      <c r="V2666" s="841" t="s">
        <v>1003</v>
      </c>
      <c r="W2666" s="841">
        <v>2</v>
      </c>
      <c r="X2666" s="841"/>
    </row>
    <row r="2667" spans="1:24" ht="12.75" customHeight="1">
      <c r="A2667" s="841">
        <v>1455</v>
      </c>
      <c r="B2667" s="841">
        <v>2806</v>
      </c>
      <c r="C2667" s="841" t="s">
        <v>841</v>
      </c>
      <c r="D2667" s="841" t="s">
        <v>775</v>
      </c>
      <c r="E2667" s="841">
        <v>48621</v>
      </c>
      <c r="F2667" s="841" t="s">
        <v>102</v>
      </c>
      <c r="G2667" s="841" t="s">
        <v>4210</v>
      </c>
      <c r="H2667" s="832" t="s">
        <v>4211</v>
      </c>
      <c r="I2667" s="841"/>
      <c r="J2667" s="841" t="s">
        <v>730</v>
      </c>
      <c r="K2667" s="841">
        <v>5</v>
      </c>
      <c r="L2667" s="841" t="s">
        <v>731</v>
      </c>
      <c r="M2667" s="841">
        <v>43600</v>
      </c>
      <c r="N2667" s="841" t="s">
        <v>843</v>
      </c>
      <c r="O2667" s="841">
        <v>149210</v>
      </c>
      <c r="P2667" s="841">
        <v>105610</v>
      </c>
      <c r="Q2667" s="841">
        <v>17610</v>
      </c>
      <c r="R2667" s="841">
        <v>22610</v>
      </c>
      <c r="S2667" s="841"/>
      <c r="T2667" s="841"/>
      <c r="U2667" s="841"/>
      <c r="V2667" s="841" t="s">
        <v>1003</v>
      </c>
      <c r="W2667" s="841">
        <v>1</v>
      </c>
      <c r="X2667" s="841"/>
    </row>
    <row r="2668" spans="1:24" ht="12.75" customHeight="1">
      <c r="A2668" s="841">
        <v>1430</v>
      </c>
      <c r="B2668" s="841">
        <v>2834</v>
      </c>
      <c r="C2668" s="841" t="s">
        <v>3376</v>
      </c>
      <c r="D2668" s="841" t="s">
        <v>775</v>
      </c>
      <c r="E2668" s="841">
        <v>48622</v>
      </c>
      <c r="F2668" s="841" t="s">
        <v>102</v>
      </c>
      <c r="G2668" s="841" t="s">
        <v>4212</v>
      </c>
      <c r="H2668" s="832" t="s">
        <v>4211</v>
      </c>
      <c r="I2668" s="841"/>
      <c r="J2668" s="841" t="s">
        <v>730</v>
      </c>
      <c r="K2668" s="841">
        <v>5</v>
      </c>
      <c r="L2668" s="841" t="s">
        <v>731</v>
      </c>
      <c r="M2668" s="841">
        <v>43600</v>
      </c>
      <c r="N2668" s="841" t="s">
        <v>908</v>
      </c>
      <c r="O2668" s="841">
        <v>176040</v>
      </c>
      <c r="P2668" s="841">
        <v>132440</v>
      </c>
      <c r="Q2668" s="841">
        <v>17610</v>
      </c>
      <c r="R2668" s="841">
        <v>22610</v>
      </c>
      <c r="S2668" s="841"/>
      <c r="T2668" s="841"/>
      <c r="U2668" s="841"/>
      <c r="V2668" s="841" t="s">
        <v>1003</v>
      </c>
      <c r="W2668" s="841">
        <v>1</v>
      </c>
      <c r="X2668" s="841"/>
    </row>
    <row r="2669" spans="1:24" ht="12.75" customHeight="1">
      <c r="A2669" s="841">
        <v>1545</v>
      </c>
      <c r="B2669" s="841">
        <v>2846</v>
      </c>
      <c r="C2669" s="841" t="s">
        <v>1400</v>
      </c>
      <c r="D2669" s="841" t="s">
        <v>1112</v>
      </c>
      <c r="E2669" s="841">
        <v>48624</v>
      </c>
      <c r="F2669" s="841" t="s">
        <v>102</v>
      </c>
      <c r="G2669" s="841" t="s">
        <v>4213</v>
      </c>
      <c r="H2669" s="832" t="s">
        <v>4197</v>
      </c>
      <c r="I2669" s="841"/>
      <c r="J2669" s="841" t="s">
        <v>730</v>
      </c>
      <c r="K2669" s="841">
        <v>2</v>
      </c>
      <c r="L2669" s="841" t="s">
        <v>731</v>
      </c>
      <c r="M2669" s="841">
        <v>43600</v>
      </c>
      <c r="N2669" s="841" t="s">
        <v>1034</v>
      </c>
      <c r="O2669" s="841">
        <v>210090</v>
      </c>
      <c r="P2669" s="841">
        <v>166490</v>
      </c>
      <c r="Q2669" s="841">
        <v>17610</v>
      </c>
      <c r="R2669" s="841">
        <v>22610</v>
      </c>
      <c r="S2669" s="841"/>
      <c r="T2669" s="841"/>
      <c r="U2669" s="841"/>
      <c r="V2669" s="841" t="s">
        <v>1003</v>
      </c>
      <c r="W2669" s="841">
        <v>3</v>
      </c>
      <c r="X2669" s="841"/>
    </row>
    <row r="2670" spans="1:24" ht="12.75" customHeight="1">
      <c r="A2670" s="841">
        <v>1545</v>
      </c>
      <c r="B2670" s="841">
        <v>2846</v>
      </c>
      <c r="C2670" s="841" t="s">
        <v>1400</v>
      </c>
      <c r="D2670" s="841" t="s">
        <v>1112</v>
      </c>
      <c r="E2670" s="841">
        <v>48625</v>
      </c>
      <c r="F2670" s="841" t="s">
        <v>102</v>
      </c>
      <c r="G2670" s="841" t="s">
        <v>4214</v>
      </c>
      <c r="H2670" s="832" t="s">
        <v>4197</v>
      </c>
      <c r="I2670" s="841"/>
      <c r="J2670" s="841" t="s">
        <v>730</v>
      </c>
      <c r="K2670" s="841">
        <v>2</v>
      </c>
      <c r="L2670" s="841" t="s">
        <v>731</v>
      </c>
      <c r="M2670" s="841">
        <v>43600</v>
      </c>
      <c r="N2670" s="841" t="s">
        <v>1034</v>
      </c>
      <c r="O2670" s="841">
        <v>210090</v>
      </c>
      <c r="P2670" s="841">
        <v>166490</v>
      </c>
      <c r="Q2670" s="841">
        <v>17610</v>
      </c>
      <c r="R2670" s="841">
        <v>22610</v>
      </c>
      <c r="S2670" s="841"/>
      <c r="T2670" s="841"/>
      <c r="U2670" s="841"/>
      <c r="V2670" s="841" t="s">
        <v>1003</v>
      </c>
      <c r="W2670" s="841">
        <v>1</v>
      </c>
      <c r="X2670" s="841"/>
    </row>
    <row r="2671" spans="1:24" ht="12.75" customHeight="1">
      <c r="A2671" s="841">
        <v>1545</v>
      </c>
      <c r="B2671" s="841">
        <v>2846</v>
      </c>
      <c r="C2671" s="841" t="s">
        <v>1400</v>
      </c>
      <c r="D2671" s="841" t="s">
        <v>1112</v>
      </c>
      <c r="E2671" s="841">
        <v>48626</v>
      </c>
      <c r="F2671" s="841" t="s">
        <v>102</v>
      </c>
      <c r="G2671" s="841" t="s">
        <v>4215</v>
      </c>
      <c r="H2671" s="832" t="s">
        <v>4197</v>
      </c>
      <c r="I2671" s="841"/>
      <c r="J2671" s="841" t="s">
        <v>730</v>
      </c>
      <c r="K2671" s="841">
        <v>2</v>
      </c>
      <c r="L2671" s="841" t="s">
        <v>731</v>
      </c>
      <c r="M2671" s="841">
        <v>43600</v>
      </c>
      <c r="N2671" s="841" t="s">
        <v>1034</v>
      </c>
      <c r="O2671" s="841">
        <v>210090</v>
      </c>
      <c r="P2671" s="841">
        <v>166490</v>
      </c>
      <c r="Q2671" s="841">
        <v>17610</v>
      </c>
      <c r="R2671" s="841">
        <v>22610</v>
      </c>
      <c r="S2671" s="841"/>
      <c r="T2671" s="841"/>
      <c r="U2671" s="841"/>
      <c r="V2671" s="841" t="s">
        <v>1003</v>
      </c>
      <c r="W2671" s="841">
        <v>1</v>
      </c>
      <c r="X2671" s="841"/>
    </row>
    <row r="2672" spans="1:24" ht="12.75" customHeight="1">
      <c r="A2672" s="841">
        <v>1545</v>
      </c>
      <c r="B2672" s="841">
        <v>2846</v>
      </c>
      <c r="C2672" s="841" t="s">
        <v>1400</v>
      </c>
      <c r="D2672" s="841" t="s">
        <v>1112</v>
      </c>
      <c r="E2672" s="841">
        <v>48628</v>
      </c>
      <c r="F2672" s="841" t="s">
        <v>102</v>
      </c>
      <c r="G2672" s="841" t="s">
        <v>4216</v>
      </c>
      <c r="H2672" s="832" t="s">
        <v>4197</v>
      </c>
      <c r="I2672" s="841"/>
      <c r="J2672" s="841" t="s">
        <v>730</v>
      </c>
      <c r="K2672" s="841">
        <v>2</v>
      </c>
      <c r="L2672" s="841" t="s">
        <v>731</v>
      </c>
      <c r="M2672" s="841">
        <v>43600</v>
      </c>
      <c r="N2672" s="841" t="s">
        <v>1034</v>
      </c>
      <c r="O2672" s="841">
        <v>210090</v>
      </c>
      <c r="P2672" s="841">
        <v>166490</v>
      </c>
      <c r="Q2672" s="841">
        <v>17610</v>
      </c>
      <c r="R2672" s="841">
        <v>22610</v>
      </c>
      <c r="S2672" s="841"/>
      <c r="T2672" s="841"/>
      <c r="U2672" s="841"/>
      <c r="V2672" s="841" t="s">
        <v>1003</v>
      </c>
      <c r="W2672" s="841">
        <v>1</v>
      </c>
      <c r="X2672" s="841"/>
    </row>
    <row r="2673" spans="1:24" ht="12.75" customHeight="1">
      <c r="A2673" s="841">
        <v>1545</v>
      </c>
      <c r="B2673" s="841">
        <v>2846</v>
      </c>
      <c r="C2673" s="841" t="s">
        <v>1400</v>
      </c>
      <c r="D2673" s="841" t="s">
        <v>1112</v>
      </c>
      <c r="E2673" s="841">
        <v>48629</v>
      </c>
      <c r="F2673" s="841" t="s">
        <v>102</v>
      </c>
      <c r="G2673" s="841" t="s">
        <v>4217</v>
      </c>
      <c r="H2673" s="832" t="s">
        <v>4197</v>
      </c>
      <c r="I2673" s="841"/>
      <c r="J2673" s="841" t="s">
        <v>730</v>
      </c>
      <c r="K2673" s="841">
        <v>2</v>
      </c>
      <c r="L2673" s="841" t="s">
        <v>731</v>
      </c>
      <c r="M2673" s="841">
        <v>43600</v>
      </c>
      <c r="N2673" s="841" t="s">
        <v>1034</v>
      </c>
      <c r="O2673" s="841">
        <v>210090</v>
      </c>
      <c r="P2673" s="841">
        <v>166490</v>
      </c>
      <c r="Q2673" s="841">
        <v>17610</v>
      </c>
      <c r="R2673" s="841">
        <v>22610</v>
      </c>
      <c r="S2673" s="841"/>
      <c r="T2673" s="841"/>
      <c r="U2673" s="841"/>
      <c r="V2673" s="841" t="s">
        <v>1003</v>
      </c>
      <c r="W2673" s="841">
        <v>1</v>
      </c>
      <c r="X2673" s="841"/>
    </row>
    <row r="2674" spans="1:24" ht="12.75" customHeight="1">
      <c r="A2674" s="841">
        <v>1545</v>
      </c>
      <c r="B2674" s="841">
        <v>2846</v>
      </c>
      <c r="C2674" s="841" t="s">
        <v>1400</v>
      </c>
      <c r="D2674" s="841" t="s">
        <v>1112</v>
      </c>
      <c r="E2674" s="841">
        <v>48630</v>
      </c>
      <c r="F2674" s="841" t="s">
        <v>102</v>
      </c>
      <c r="G2674" s="841" t="s">
        <v>4218</v>
      </c>
      <c r="H2674" s="832" t="s">
        <v>4197</v>
      </c>
      <c r="I2674" s="841"/>
      <c r="J2674" s="841" t="s">
        <v>730</v>
      </c>
      <c r="K2674" s="841">
        <v>2</v>
      </c>
      <c r="L2674" s="841" t="s">
        <v>731</v>
      </c>
      <c r="M2674" s="841">
        <v>43600</v>
      </c>
      <c r="N2674" s="841" t="s">
        <v>1034</v>
      </c>
      <c r="O2674" s="841">
        <v>210090</v>
      </c>
      <c r="P2674" s="841">
        <v>166490</v>
      </c>
      <c r="Q2674" s="841">
        <v>17610</v>
      </c>
      <c r="R2674" s="841">
        <v>22610</v>
      </c>
      <c r="S2674" s="841"/>
      <c r="T2674" s="841"/>
      <c r="U2674" s="841"/>
      <c r="V2674" s="841" t="s">
        <v>1003</v>
      </c>
      <c r="W2674" s="841">
        <v>3</v>
      </c>
      <c r="X2674" s="841"/>
    </row>
    <row r="2675" spans="1:24" ht="12.75" customHeight="1">
      <c r="A2675" s="841">
        <v>1545</v>
      </c>
      <c r="B2675" s="841">
        <v>2846</v>
      </c>
      <c r="C2675" s="841" t="s">
        <v>1400</v>
      </c>
      <c r="D2675" s="841" t="s">
        <v>1112</v>
      </c>
      <c r="E2675" s="841">
        <v>48631</v>
      </c>
      <c r="F2675" s="841" t="s">
        <v>102</v>
      </c>
      <c r="G2675" s="841" t="s">
        <v>4219</v>
      </c>
      <c r="H2675" s="832" t="s">
        <v>4197</v>
      </c>
      <c r="I2675" s="841"/>
      <c r="J2675" s="841" t="s">
        <v>730</v>
      </c>
      <c r="K2675" s="841">
        <v>2</v>
      </c>
      <c r="L2675" s="841" t="s">
        <v>731</v>
      </c>
      <c r="M2675" s="841">
        <v>43600</v>
      </c>
      <c r="N2675" s="841" t="s">
        <v>1034</v>
      </c>
      <c r="O2675" s="841">
        <v>210090</v>
      </c>
      <c r="P2675" s="841">
        <v>166490</v>
      </c>
      <c r="Q2675" s="841">
        <v>17610</v>
      </c>
      <c r="R2675" s="841">
        <v>22610</v>
      </c>
      <c r="S2675" s="841"/>
      <c r="T2675" s="841"/>
      <c r="U2675" s="841"/>
      <c r="V2675" s="841" t="s">
        <v>1003</v>
      </c>
      <c r="W2675" s="841">
        <v>3</v>
      </c>
      <c r="X2675" s="841"/>
    </row>
    <row r="2676" spans="1:24" ht="12.75" customHeight="1">
      <c r="A2676" s="841">
        <v>1640</v>
      </c>
      <c r="B2676" s="841">
        <v>2821</v>
      </c>
      <c r="C2676" s="841" t="s">
        <v>829</v>
      </c>
      <c r="D2676" s="841" t="s">
        <v>767</v>
      </c>
      <c r="E2676" s="841">
        <v>48632</v>
      </c>
      <c r="F2676" s="841" t="s">
        <v>102</v>
      </c>
      <c r="G2676" s="841" t="s">
        <v>4220</v>
      </c>
      <c r="H2676" s="832" t="s">
        <v>4221</v>
      </c>
      <c r="I2676" s="841"/>
      <c r="J2676" s="841" t="s">
        <v>730</v>
      </c>
      <c r="K2676" s="841">
        <v>1</v>
      </c>
      <c r="L2676" s="841" t="s">
        <v>731</v>
      </c>
      <c r="M2676" s="841">
        <v>43600</v>
      </c>
      <c r="N2676" s="841" t="s">
        <v>742</v>
      </c>
      <c r="O2676" s="841">
        <v>122380</v>
      </c>
      <c r="P2676" s="841">
        <v>78780</v>
      </c>
      <c r="Q2676" s="841">
        <v>17610</v>
      </c>
      <c r="R2676" s="841">
        <v>41920</v>
      </c>
      <c r="S2676" s="841"/>
      <c r="T2676" s="841"/>
      <c r="U2676" s="841"/>
      <c r="V2676" s="841" t="s">
        <v>1003</v>
      </c>
      <c r="W2676" s="841">
        <v>1</v>
      </c>
      <c r="X2676" s="841"/>
    </row>
    <row r="2677" spans="1:24" ht="12.75" customHeight="1">
      <c r="A2677" s="841">
        <v>1034</v>
      </c>
      <c r="B2677" s="841">
        <v>2848</v>
      </c>
      <c r="C2677" s="841" t="s">
        <v>1840</v>
      </c>
      <c r="D2677" s="841" t="s">
        <v>1112</v>
      </c>
      <c r="E2677" s="841">
        <v>48643</v>
      </c>
      <c r="F2677" s="841" t="s">
        <v>102</v>
      </c>
      <c r="G2677" s="841" t="s">
        <v>4222</v>
      </c>
      <c r="H2677" s="832" t="s">
        <v>4146</v>
      </c>
      <c r="I2677" s="841"/>
      <c r="J2677" s="841" t="s">
        <v>730</v>
      </c>
      <c r="K2677" s="841">
        <v>5</v>
      </c>
      <c r="L2677" s="841" t="s">
        <v>731</v>
      </c>
      <c r="M2677" s="841">
        <v>43600</v>
      </c>
      <c r="N2677" s="841" t="s">
        <v>817</v>
      </c>
      <c r="O2677" s="841">
        <v>164010</v>
      </c>
      <c r="P2677" s="841">
        <v>120410</v>
      </c>
      <c r="Q2677" s="841">
        <v>17610</v>
      </c>
      <c r="R2677" s="841">
        <v>22610</v>
      </c>
      <c r="S2677" s="841"/>
      <c r="T2677" s="841"/>
      <c r="U2677" s="841"/>
      <c r="V2677" s="841" t="s">
        <v>1003</v>
      </c>
      <c r="W2677" s="841">
        <v>1</v>
      </c>
      <c r="X2677" s="841"/>
    </row>
    <row r="2678" spans="1:24" ht="12.75" customHeight="1">
      <c r="A2678" s="841">
        <v>1034</v>
      </c>
      <c r="B2678" s="841">
        <v>2848</v>
      </c>
      <c r="C2678" s="841" t="s">
        <v>1840</v>
      </c>
      <c r="D2678" s="841" t="s">
        <v>1112</v>
      </c>
      <c r="E2678" s="841">
        <v>48644</v>
      </c>
      <c r="F2678" s="841" t="s">
        <v>102</v>
      </c>
      <c r="G2678" s="841" t="s">
        <v>4223</v>
      </c>
      <c r="H2678" s="832" t="s">
        <v>4146</v>
      </c>
      <c r="I2678" s="841"/>
      <c r="J2678" s="841" t="s">
        <v>730</v>
      </c>
      <c r="K2678" s="841">
        <v>10</v>
      </c>
      <c r="L2678" s="841" t="s">
        <v>731</v>
      </c>
      <c r="M2678" s="841">
        <v>43600</v>
      </c>
      <c r="N2678" s="841" t="s">
        <v>817</v>
      </c>
      <c r="O2678" s="841">
        <v>164010</v>
      </c>
      <c r="P2678" s="841">
        <v>120410</v>
      </c>
      <c r="Q2678" s="841">
        <v>17610</v>
      </c>
      <c r="R2678" s="841">
        <v>22610</v>
      </c>
      <c r="S2678" s="841"/>
      <c r="T2678" s="841"/>
      <c r="U2678" s="841"/>
      <c r="V2678" s="841" t="s">
        <v>1003</v>
      </c>
      <c r="W2678" s="841">
        <v>2</v>
      </c>
      <c r="X2678" s="841"/>
    </row>
    <row r="2679" spans="1:24" ht="12.75" customHeight="1">
      <c r="A2679" s="841">
        <v>1545</v>
      </c>
      <c r="B2679" s="841">
        <v>2848</v>
      </c>
      <c r="C2679" s="841" t="s">
        <v>1840</v>
      </c>
      <c r="D2679" s="841" t="s">
        <v>1112</v>
      </c>
      <c r="E2679" s="841">
        <v>48645</v>
      </c>
      <c r="F2679" s="841" t="s">
        <v>102</v>
      </c>
      <c r="G2679" s="841" t="s">
        <v>1961</v>
      </c>
      <c r="H2679" s="832" t="s">
        <v>4146</v>
      </c>
      <c r="I2679" s="841" t="s">
        <v>1115</v>
      </c>
      <c r="J2679" s="841" t="s">
        <v>730</v>
      </c>
      <c r="K2679" s="841">
        <v>15</v>
      </c>
      <c r="L2679" s="841" t="s">
        <v>731</v>
      </c>
      <c r="M2679" s="841">
        <v>43600</v>
      </c>
      <c r="N2679" s="841" t="s">
        <v>817</v>
      </c>
      <c r="O2679" s="841">
        <v>164010</v>
      </c>
      <c r="P2679" s="841">
        <v>120410</v>
      </c>
      <c r="Q2679" s="841">
        <v>17610</v>
      </c>
      <c r="R2679" s="841">
        <v>22610</v>
      </c>
      <c r="S2679" s="841"/>
      <c r="T2679" s="841"/>
      <c r="U2679" s="841"/>
      <c r="V2679" s="841" t="s">
        <v>1003</v>
      </c>
      <c r="W2679" s="841">
        <v>1</v>
      </c>
      <c r="X2679" s="841"/>
    </row>
    <row r="2680" spans="1:24" ht="12.75" customHeight="1">
      <c r="A2680" s="841">
        <v>1034</v>
      </c>
      <c r="B2680" s="841">
        <v>2848</v>
      </c>
      <c r="C2680" s="841" t="s">
        <v>1840</v>
      </c>
      <c r="D2680" s="841" t="s">
        <v>1112</v>
      </c>
      <c r="E2680" s="841">
        <v>48646</v>
      </c>
      <c r="F2680" s="841" t="s">
        <v>102</v>
      </c>
      <c r="G2680" s="841" t="s">
        <v>4224</v>
      </c>
      <c r="H2680" s="832" t="s">
        <v>4146</v>
      </c>
      <c r="I2680" s="841"/>
      <c r="J2680" s="841" t="s">
        <v>730</v>
      </c>
      <c r="K2680" s="841">
        <v>10</v>
      </c>
      <c r="L2680" s="841" t="s">
        <v>731</v>
      </c>
      <c r="M2680" s="841">
        <v>43600</v>
      </c>
      <c r="N2680" s="841" t="s">
        <v>817</v>
      </c>
      <c r="O2680" s="841">
        <v>164010</v>
      </c>
      <c r="P2680" s="841">
        <v>120410</v>
      </c>
      <c r="Q2680" s="841">
        <v>17610</v>
      </c>
      <c r="R2680" s="841">
        <v>22610</v>
      </c>
      <c r="S2680" s="841"/>
      <c r="T2680" s="841"/>
      <c r="U2680" s="841"/>
      <c r="V2680" s="841" t="s">
        <v>1003</v>
      </c>
      <c r="W2680" s="841">
        <v>2</v>
      </c>
      <c r="X2680" s="841"/>
    </row>
    <row r="2681" spans="1:24" ht="12.75" customHeight="1">
      <c r="A2681" s="841">
        <v>1545</v>
      </c>
      <c r="B2681" s="841">
        <v>2818</v>
      </c>
      <c r="C2681" s="841" t="s">
        <v>1405</v>
      </c>
      <c r="D2681" s="841" t="s">
        <v>1112</v>
      </c>
      <c r="E2681" s="841">
        <v>48647</v>
      </c>
      <c r="F2681" s="841" t="s">
        <v>102</v>
      </c>
      <c r="G2681" s="841" t="s">
        <v>4225</v>
      </c>
      <c r="H2681" s="832" t="s">
        <v>4146</v>
      </c>
      <c r="I2681" s="841"/>
      <c r="J2681" s="841" t="s">
        <v>730</v>
      </c>
      <c r="K2681" s="841">
        <v>5</v>
      </c>
      <c r="L2681" s="841" t="s">
        <v>731</v>
      </c>
      <c r="M2681" s="841">
        <v>43600</v>
      </c>
      <c r="N2681" s="841" t="s">
        <v>843</v>
      </c>
      <c r="O2681" s="841">
        <v>149210</v>
      </c>
      <c r="P2681" s="841">
        <v>105610</v>
      </c>
      <c r="Q2681" s="841">
        <v>17610</v>
      </c>
      <c r="R2681" s="841">
        <v>22610</v>
      </c>
      <c r="S2681" s="841"/>
      <c r="T2681" s="841"/>
      <c r="U2681" s="841"/>
      <c r="V2681" s="841" t="s">
        <v>1003</v>
      </c>
      <c r="W2681" s="841">
        <v>1</v>
      </c>
      <c r="X2681" s="841"/>
    </row>
    <row r="2682" spans="1:24" ht="12.75" customHeight="1">
      <c r="A2682" s="841">
        <v>1545</v>
      </c>
      <c r="B2682" s="841">
        <v>2818</v>
      </c>
      <c r="C2682" s="841" t="s">
        <v>1405</v>
      </c>
      <c r="D2682" s="841" t="s">
        <v>1112</v>
      </c>
      <c r="E2682" s="841">
        <v>48648</v>
      </c>
      <c r="F2682" s="841" t="s">
        <v>102</v>
      </c>
      <c r="G2682" s="841" t="s">
        <v>4226</v>
      </c>
      <c r="H2682" s="832" t="s">
        <v>4146</v>
      </c>
      <c r="I2682" s="841"/>
      <c r="J2682" s="841" t="s">
        <v>730</v>
      </c>
      <c r="K2682" s="841">
        <v>5</v>
      </c>
      <c r="L2682" s="841" t="s">
        <v>731</v>
      </c>
      <c r="M2682" s="841">
        <v>43600</v>
      </c>
      <c r="N2682" s="841" t="s">
        <v>843</v>
      </c>
      <c r="O2682" s="841">
        <v>149210</v>
      </c>
      <c r="P2682" s="841">
        <v>105610</v>
      </c>
      <c r="Q2682" s="841">
        <v>17610</v>
      </c>
      <c r="R2682" s="841">
        <v>22610</v>
      </c>
      <c r="S2682" s="841"/>
      <c r="T2682" s="841"/>
      <c r="U2682" s="841"/>
      <c r="V2682" s="841" t="s">
        <v>1003</v>
      </c>
      <c r="W2682" s="841">
        <v>1</v>
      </c>
      <c r="X2682" s="841"/>
    </row>
    <row r="2683" spans="1:24" ht="12.75" customHeight="1">
      <c r="A2683" s="841">
        <v>1235</v>
      </c>
      <c r="B2683" s="841">
        <v>2824</v>
      </c>
      <c r="C2683" s="841" t="s">
        <v>1097</v>
      </c>
      <c r="D2683" s="841" t="s">
        <v>946</v>
      </c>
      <c r="E2683" s="841">
        <v>48649</v>
      </c>
      <c r="F2683" s="841" t="s">
        <v>102</v>
      </c>
      <c r="G2683" s="841" t="s">
        <v>4227</v>
      </c>
      <c r="H2683" s="832" t="s">
        <v>4228</v>
      </c>
      <c r="I2683" s="841"/>
      <c r="J2683" s="841" t="s">
        <v>730</v>
      </c>
      <c r="K2683" s="841">
        <v>1</v>
      </c>
      <c r="L2683" s="841" t="s">
        <v>731</v>
      </c>
      <c r="M2683" s="841">
        <v>43600</v>
      </c>
      <c r="N2683" s="841" t="s">
        <v>817</v>
      </c>
      <c r="O2683" s="841">
        <v>164010</v>
      </c>
      <c r="P2683" s="841">
        <v>120410</v>
      </c>
      <c r="Q2683" s="841">
        <v>21500</v>
      </c>
      <c r="R2683" s="841">
        <v>37020</v>
      </c>
      <c r="S2683" s="841"/>
      <c r="T2683" s="841"/>
      <c r="U2683" s="841"/>
      <c r="V2683" s="841" t="s">
        <v>1003</v>
      </c>
      <c r="W2683" s="841">
        <v>1</v>
      </c>
      <c r="X2683" s="841"/>
    </row>
    <row r="2684" spans="1:24" ht="12.75" customHeight="1">
      <c r="A2684" s="841">
        <v>1705</v>
      </c>
      <c r="B2684" s="841">
        <v>2840</v>
      </c>
      <c r="C2684" s="841" t="s">
        <v>726</v>
      </c>
      <c r="D2684" s="841" t="s">
        <v>727</v>
      </c>
      <c r="E2684" s="841">
        <v>48650</v>
      </c>
      <c r="F2684" s="841" t="s">
        <v>102</v>
      </c>
      <c r="G2684" s="841" t="s">
        <v>4229</v>
      </c>
      <c r="H2684" s="832" t="s">
        <v>4230</v>
      </c>
      <c r="I2684" s="841"/>
      <c r="J2684" s="841" t="s">
        <v>730</v>
      </c>
      <c r="K2684" s="841">
        <v>9</v>
      </c>
      <c r="L2684" s="841" t="s">
        <v>731</v>
      </c>
      <c r="M2684" s="841">
        <v>43600</v>
      </c>
      <c r="N2684" s="841" t="s">
        <v>732</v>
      </c>
      <c r="O2684" s="841">
        <v>94980</v>
      </c>
      <c r="P2684" s="841">
        <v>51380</v>
      </c>
      <c r="Q2684" s="841">
        <v>17610</v>
      </c>
      <c r="R2684" s="841">
        <v>22610</v>
      </c>
      <c r="S2684" s="841"/>
      <c r="T2684" s="841"/>
      <c r="U2684" s="841"/>
      <c r="V2684" s="841" t="s">
        <v>1003</v>
      </c>
      <c r="W2684" s="841">
        <v>2</v>
      </c>
      <c r="X2684" s="841"/>
    </row>
    <row r="2685" spans="1:24" ht="12.75" customHeight="1">
      <c r="A2685" s="841">
        <v>1110</v>
      </c>
      <c r="B2685" s="841">
        <v>2836</v>
      </c>
      <c r="C2685" s="841" t="s">
        <v>1030</v>
      </c>
      <c r="D2685" s="841" t="s">
        <v>1031</v>
      </c>
      <c r="E2685" s="841">
        <v>48651</v>
      </c>
      <c r="F2685" s="841" t="s">
        <v>102</v>
      </c>
      <c r="G2685" s="841" t="s">
        <v>4231</v>
      </c>
      <c r="H2685" s="832" t="s">
        <v>4005</v>
      </c>
      <c r="I2685" s="841"/>
      <c r="J2685" s="841" t="s">
        <v>730</v>
      </c>
      <c r="K2685" s="841">
        <v>5</v>
      </c>
      <c r="L2685" s="841" t="s">
        <v>731</v>
      </c>
      <c r="M2685" s="841">
        <v>43600</v>
      </c>
      <c r="N2685" s="841" t="s">
        <v>1034</v>
      </c>
      <c r="O2685" s="841">
        <v>210090</v>
      </c>
      <c r="P2685" s="841">
        <v>166490</v>
      </c>
      <c r="Q2685" s="841">
        <v>17610</v>
      </c>
      <c r="R2685" s="841">
        <v>22610</v>
      </c>
      <c r="S2685" s="841"/>
      <c r="T2685" s="841"/>
      <c r="U2685" s="841"/>
      <c r="V2685" s="841" t="s">
        <v>1003</v>
      </c>
      <c r="W2685" s="841">
        <v>2</v>
      </c>
      <c r="X2685" s="841"/>
    </row>
    <row r="2686" spans="1:24" ht="12.75" customHeight="1">
      <c r="A2686" s="841">
        <v>1555</v>
      </c>
      <c r="B2686" s="841">
        <v>2845</v>
      </c>
      <c r="C2686" s="841" t="s">
        <v>1447</v>
      </c>
      <c r="D2686" s="841" t="s">
        <v>1112</v>
      </c>
      <c r="E2686" s="841">
        <v>48652</v>
      </c>
      <c r="F2686" s="841" t="s">
        <v>102</v>
      </c>
      <c r="G2686" s="841" t="s">
        <v>4232</v>
      </c>
      <c r="H2686" s="832" t="s">
        <v>4211</v>
      </c>
      <c r="I2686" s="841"/>
      <c r="J2686" s="841" t="s">
        <v>730</v>
      </c>
      <c r="K2686" s="841">
        <v>10</v>
      </c>
      <c r="L2686" s="841" t="s">
        <v>731</v>
      </c>
      <c r="M2686" s="841">
        <v>43600</v>
      </c>
      <c r="N2686" s="841" t="s">
        <v>1034</v>
      </c>
      <c r="O2686" s="841">
        <v>210090</v>
      </c>
      <c r="P2686" s="841">
        <v>166490</v>
      </c>
      <c r="Q2686" s="841">
        <v>17610</v>
      </c>
      <c r="R2686" s="841">
        <v>22610</v>
      </c>
      <c r="S2686" s="841"/>
      <c r="T2686" s="841"/>
      <c r="U2686" s="841"/>
      <c r="V2686" s="841" t="s">
        <v>1003</v>
      </c>
      <c r="W2686" s="841">
        <v>2</v>
      </c>
      <c r="X2686" s="841"/>
    </row>
    <row r="2687" spans="1:24" ht="12.75" customHeight="1">
      <c r="A2687" s="841">
        <v>1912</v>
      </c>
      <c r="B2687" s="841">
        <v>2840</v>
      </c>
      <c r="C2687" s="841" t="s">
        <v>726</v>
      </c>
      <c r="D2687" s="841" t="s">
        <v>923</v>
      </c>
      <c r="E2687" s="841">
        <v>48653</v>
      </c>
      <c r="F2687" s="841" t="s">
        <v>102</v>
      </c>
      <c r="G2687" s="841" t="s">
        <v>4233</v>
      </c>
      <c r="H2687" s="832" t="s">
        <v>3727</v>
      </c>
      <c r="I2687" s="841"/>
      <c r="J2687" s="841" t="s">
        <v>730</v>
      </c>
      <c r="K2687" s="841">
        <v>2</v>
      </c>
      <c r="L2687" s="841" t="s">
        <v>1116</v>
      </c>
      <c r="M2687" s="841">
        <v>43600</v>
      </c>
      <c r="N2687" s="841" t="s">
        <v>732</v>
      </c>
      <c r="O2687" s="841">
        <v>94980</v>
      </c>
      <c r="P2687" s="841">
        <v>51380</v>
      </c>
      <c r="Q2687" s="841">
        <v>9180</v>
      </c>
      <c r="R2687" s="841">
        <v>8350</v>
      </c>
      <c r="S2687" s="841"/>
      <c r="T2687" s="841"/>
      <c r="U2687" s="841"/>
      <c r="V2687" s="841" t="s">
        <v>1003</v>
      </c>
      <c r="W2687" s="841">
        <v>7</v>
      </c>
      <c r="X2687" s="841"/>
    </row>
    <row r="2688" spans="1:24" ht="12.75" customHeight="1">
      <c r="A2688" s="841">
        <v>1011</v>
      </c>
      <c r="B2688" s="841">
        <v>2826</v>
      </c>
      <c r="C2688" s="841" t="s">
        <v>824</v>
      </c>
      <c r="D2688" s="841" t="s">
        <v>974</v>
      </c>
      <c r="E2688" s="841">
        <v>48654</v>
      </c>
      <c r="F2688" s="841" t="s">
        <v>102</v>
      </c>
      <c r="G2688" s="841" t="s">
        <v>4234</v>
      </c>
      <c r="H2688" s="832" t="s">
        <v>4138</v>
      </c>
      <c r="I2688" s="841"/>
      <c r="J2688" s="841" t="s">
        <v>730</v>
      </c>
      <c r="K2688" s="841">
        <v>1</v>
      </c>
      <c r="L2688" s="841" t="s">
        <v>731</v>
      </c>
      <c r="M2688" s="841">
        <v>43600</v>
      </c>
      <c r="N2688" s="841" t="s">
        <v>747</v>
      </c>
      <c r="O2688" s="841">
        <v>109600</v>
      </c>
      <c r="P2688" s="841">
        <v>66000</v>
      </c>
      <c r="Q2688" s="841">
        <v>17610</v>
      </c>
      <c r="R2688" s="841">
        <v>22610</v>
      </c>
      <c r="S2688" s="841"/>
      <c r="T2688" s="841"/>
      <c r="U2688" s="841"/>
      <c r="V2688" s="841" t="s">
        <v>1003</v>
      </c>
      <c r="W2688" s="841">
        <v>1</v>
      </c>
      <c r="X2688" s="841"/>
    </row>
    <row r="2689" spans="1:24" ht="12.75" customHeight="1">
      <c r="A2689" s="841">
        <v>1011</v>
      </c>
      <c r="B2689" s="841">
        <v>2826</v>
      </c>
      <c r="C2689" s="841" t="s">
        <v>824</v>
      </c>
      <c r="D2689" s="841" t="s">
        <v>974</v>
      </c>
      <c r="E2689" s="841">
        <v>48655</v>
      </c>
      <c r="F2689" s="841" t="s">
        <v>102</v>
      </c>
      <c r="G2689" s="841" t="s">
        <v>4235</v>
      </c>
      <c r="H2689" s="832" t="s">
        <v>4236</v>
      </c>
      <c r="I2689" s="841"/>
      <c r="J2689" s="841" t="s">
        <v>730</v>
      </c>
      <c r="K2689" s="841">
        <v>1</v>
      </c>
      <c r="L2689" s="841" t="s">
        <v>731</v>
      </c>
      <c r="M2689" s="841">
        <v>43600</v>
      </c>
      <c r="N2689" s="841" t="s">
        <v>747</v>
      </c>
      <c r="O2689" s="841">
        <v>109600</v>
      </c>
      <c r="P2689" s="841">
        <v>66000</v>
      </c>
      <c r="Q2689" s="841">
        <v>17610</v>
      </c>
      <c r="R2689" s="841">
        <v>22610</v>
      </c>
      <c r="S2689" s="841"/>
      <c r="T2689" s="841"/>
      <c r="U2689" s="841"/>
      <c r="V2689" s="841" t="s">
        <v>1003</v>
      </c>
      <c r="W2689" s="841">
        <v>1</v>
      </c>
      <c r="X2689" s="841"/>
    </row>
    <row r="2690" spans="1:24" ht="12.75" customHeight="1">
      <c r="A2690" s="841">
        <v>1011</v>
      </c>
      <c r="B2690" s="841">
        <v>2826</v>
      </c>
      <c r="C2690" s="841" t="s">
        <v>824</v>
      </c>
      <c r="D2690" s="841" t="s">
        <v>974</v>
      </c>
      <c r="E2690" s="841">
        <v>48656</v>
      </c>
      <c r="F2690" s="841" t="s">
        <v>102</v>
      </c>
      <c r="G2690" s="841" t="s">
        <v>4237</v>
      </c>
      <c r="H2690" s="832" t="s">
        <v>4238</v>
      </c>
      <c r="I2690" s="841"/>
      <c r="J2690" s="841" t="s">
        <v>730</v>
      </c>
      <c r="K2690" s="841">
        <v>2</v>
      </c>
      <c r="L2690" s="841" t="s">
        <v>731</v>
      </c>
      <c r="M2690" s="841">
        <v>43600</v>
      </c>
      <c r="N2690" s="841" t="s">
        <v>747</v>
      </c>
      <c r="O2690" s="841">
        <v>109600</v>
      </c>
      <c r="P2690" s="841">
        <v>66000</v>
      </c>
      <c r="Q2690" s="841">
        <v>17610</v>
      </c>
      <c r="R2690" s="841">
        <v>22610</v>
      </c>
      <c r="S2690" s="841"/>
      <c r="T2690" s="841"/>
      <c r="U2690" s="841"/>
      <c r="V2690" s="841" t="s">
        <v>1003</v>
      </c>
      <c r="W2690" s="841">
        <v>1</v>
      </c>
      <c r="X2690" s="841"/>
    </row>
    <row r="2691" spans="1:24" ht="12.75" customHeight="1">
      <c r="A2691" s="841">
        <v>1011</v>
      </c>
      <c r="B2691" s="841">
        <v>2826</v>
      </c>
      <c r="C2691" s="841" t="s">
        <v>824</v>
      </c>
      <c r="D2691" s="841" t="s">
        <v>974</v>
      </c>
      <c r="E2691" s="841">
        <v>48657</v>
      </c>
      <c r="F2691" s="841" t="s">
        <v>102</v>
      </c>
      <c r="G2691" s="841" t="s">
        <v>4239</v>
      </c>
      <c r="H2691" s="832" t="s">
        <v>4238</v>
      </c>
      <c r="I2691" s="841"/>
      <c r="J2691" s="841" t="s">
        <v>730</v>
      </c>
      <c r="K2691" s="841">
        <v>2</v>
      </c>
      <c r="L2691" s="841" t="s">
        <v>731</v>
      </c>
      <c r="M2691" s="841">
        <v>43600</v>
      </c>
      <c r="N2691" s="841" t="s">
        <v>747</v>
      </c>
      <c r="O2691" s="841">
        <v>109600</v>
      </c>
      <c r="P2691" s="841">
        <v>66000</v>
      </c>
      <c r="Q2691" s="841">
        <v>17610</v>
      </c>
      <c r="R2691" s="841">
        <v>22610</v>
      </c>
      <c r="S2691" s="841"/>
      <c r="T2691" s="841"/>
      <c r="U2691" s="841"/>
      <c r="V2691" s="841" t="s">
        <v>1003</v>
      </c>
      <c r="W2691" s="841">
        <v>1</v>
      </c>
      <c r="X2691" s="841"/>
    </row>
    <row r="2692" spans="1:24" ht="12.75" customHeight="1">
      <c r="A2692" s="841">
        <v>1932</v>
      </c>
      <c r="B2692" s="841">
        <v>2840</v>
      </c>
      <c r="C2692" s="841" t="s">
        <v>726</v>
      </c>
      <c r="D2692" s="841" t="s">
        <v>923</v>
      </c>
      <c r="E2692" s="841">
        <v>48658</v>
      </c>
      <c r="F2692" s="841" t="s">
        <v>102</v>
      </c>
      <c r="G2692" s="841" t="s">
        <v>4240</v>
      </c>
      <c r="H2692" s="832" t="s">
        <v>4031</v>
      </c>
      <c r="I2692" s="841"/>
      <c r="J2692" s="841" t="s">
        <v>730</v>
      </c>
      <c r="K2692" s="841">
        <v>2</v>
      </c>
      <c r="L2692" s="841" t="s">
        <v>731</v>
      </c>
      <c r="M2692" s="841">
        <v>43600</v>
      </c>
      <c r="N2692" s="841" t="s">
        <v>732</v>
      </c>
      <c r="O2692" s="841">
        <v>94980</v>
      </c>
      <c r="P2692" s="841">
        <v>51380</v>
      </c>
      <c r="Q2692" s="841">
        <v>9180</v>
      </c>
      <c r="R2692" s="841">
        <v>8350</v>
      </c>
      <c r="S2692" s="841"/>
      <c r="T2692" s="841"/>
      <c r="U2692" s="841"/>
      <c r="V2692" s="841" t="s">
        <v>1003</v>
      </c>
      <c r="W2692" s="841">
        <v>3</v>
      </c>
      <c r="X2692" s="841"/>
    </row>
    <row r="2693" spans="1:24" ht="12.75" customHeight="1">
      <c r="A2693" s="841">
        <v>1952</v>
      </c>
      <c r="B2693" s="841">
        <v>2840</v>
      </c>
      <c r="C2693" s="841" t="s">
        <v>726</v>
      </c>
      <c r="D2693" s="841" t="s">
        <v>923</v>
      </c>
      <c r="E2693" s="841">
        <v>48659</v>
      </c>
      <c r="F2693" s="841" t="s">
        <v>102</v>
      </c>
      <c r="G2693" s="841" t="s">
        <v>4241</v>
      </c>
      <c r="H2693" s="832" t="s">
        <v>4242</v>
      </c>
      <c r="I2693" s="841"/>
      <c r="J2693" s="841" t="s">
        <v>730</v>
      </c>
      <c r="K2693" s="841">
        <v>2</v>
      </c>
      <c r="L2693" s="841" t="s">
        <v>731</v>
      </c>
      <c r="M2693" s="841">
        <v>43600</v>
      </c>
      <c r="N2693" s="841" t="s">
        <v>732</v>
      </c>
      <c r="O2693" s="841">
        <v>94980</v>
      </c>
      <c r="P2693" s="841">
        <v>51380</v>
      </c>
      <c r="Q2693" s="841">
        <v>9180</v>
      </c>
      <c r="R2693" s="841">
        <v>8350</v>
      </c>
      <c r="S2693" s="841"/>
      <c r="T2693" s="841"/>
      <c r="U2693" s="841"/>
      <c r="V2693" s="841" t="s">
        <v>1003</v>
      </c>
      <c r="W2693" s="841">
        <v>3</v>
      </c>
      <c r="X2693" s="841"/>
    </row>
    <row r="2694" spans="1:24" ht="12.75" customHeight="1">
      <c r="A2694" s="841">
        <v>1545</v>
      </c>
      <c r="B2694" s="841">
        <v>2846</v>
      </c>
      <c r="C2694" s="841" t="s">
        <v>1400</v>
      </c>
      <c r="D2694" s="841" t="s">
        <v>1112</v>
      </c>
      <c r="E2694" s="841">
        <v>48660</v>
      </c>
      <c r="F2694" s="841" t="s">
        <v>102</v>
      </c>
      <c r="G2694" s="841" t="s">
        <v>4243</v>
      </c>
      <c r="H2694" s="832" t="s">
        <v>4244</v>
      </c>
      <c r="I2694" s="841"/>
      <c r="J2694" s="841" t="s">
        <v>730</v>
      </c>
      <c r="K2694" s="841">
        <v>2</v>
      </c>
      <c r="L2694" s="841" t="s">
        <v>731</v>
      </c>
      <c r="M2694" s="841">
        <v>43600</v>
      </c>
      <c r="N2694" s="841" t="s">
        <v>1034</v>
      </c>
      <c r="O2694" s="841">
        <v>210090</v>
      </c>
      <c r="P2694" s="841">
        <v>166490</v>
      </c>
      <c r="Q2694" s="841">
        <v>17610</v>
      </c>
      <c r="R2694" s="841">
        <v>22610</v>
      </c>
      <c r="S2694" s="841"/>
      <c r="T2694" s="841"/>
      <c r="U2694" s="841"/>
      <c r="V2694" s="841" t="s">
        <v>1003</v>
      </c>
      <c r="W2694" s="841">
        <v>10</v>
      </c>
      <c r="X2694" s="841"/>
    </row>
    <row r="2695" spans="1:24" ht="12.75" customHeight="1">
      <c r="A2695" s="841">
        <v>1912</v>
      </c>
      <c r="B2695" s="841">
        <v>2840</v>
      </c>
      <c r="C2695" s="841" t="s">
        <v>726</v>
      </c>
      <c r="D2695" s="841" t="s">
        <v>923</v>
      </c>
      <c r="E2695" s="841">
        <v>48661</v>
      </c>
      <c r="F2695" s="841" t="s">
        <v>102</v>
      </c>
      <c r="G2695" s="841" t="s">
        <v>4245</v>
      </c>
      <c r="H2695" s="832" t="s">
        <v>4246</v>
      </c>
      <c r="I2695" s="841"/>
      <c r="J2695" s="841" t="s">
        <v>730</v>
      </c>
      <c r="K2695" s="841">
        <v>15</v>
      </c>
      <c r="L2695" s="841" t="s">
        <v>1116</v>
      </c>
      <c r="M2695" s="841">
        <v>43600</v>
      </c>
      <c r="N2695" s="841" t="s">
        <v>732</v>
      </c>
      <c r="O2695" s="841">
        <v>94980</v>
      </c>
      <c r="P2695" s="841">
        <v>51380</v>
      </c>
      <c r="Q2695" s="841">
        <v>9180</v>
      </c>
      <c r="R2695" s="841">
        <v>8350</v>
      </c>
      <c r="S2695" s="841"/>
      <c r="T2695" s="841"/>
      <c r="U2695" s="841"/>
      <c r="V2695" s="841" t="s">
        <v>1003</v>
      </c>
      <c r="W2695" s="841">
        <v>2</v>
      </c>
      <c r="X2695" s="841"/>
    </row>
    <row r="2696" spans="1:24" ht="12.75" customHeight="1">
      <c r="A2696" s="841">
        <v>1912</v>
      </c>
      <c r="B2696" s="841">
        <v>2840</v>
      </c>
      <c r="C2696" s="841" t="s">
        <v>726</v>
      </c>
      <c r="D2696" s="841" t="s">
        <v>923</v>
      </c>
      <c r="E2696" s="841">
        <v>48662</v>
      </c>
      <c r="F2696" s="841" t="s">
        <v>102</v>
      </c>
      <c r="G2696" s="841" t="s">
        <v>4247</v>
      </c>
      <c r="H2696" s="832" t="s">
        <v>4246</v>
      </c>
      <c r="I2696" s="841"/>
      <c r="J2696" s="841" t="s">
        <v>730</v>
      </c>
      <c r="K2696" s="841">
        <v>15</v>
      </c>
      <c r="L2696" s="841" t="s">
        <v>1116</v>
      </c>
      <c r="M2696" s="841">
        <v>43600</v>
      </c>
      <c r="N2696" s="841" t="s">
        <v>732</v>
      </c>
      <c r="O2696" s="841">
        <v>94980</v>
      </c>
      <c r="P2696" s="841">
        <v>51380</v>
      </c>
      <c r="Q2696" s="841">
        <v>9180</v>
      </c>
      <c r="R2696" s="841">
        <v>8350</v>
      </c>
      <c r="S2696" s="841"/>
      <c r="T2696" s="841"/>
      <c r="U2696" s="841"/>
      <c r="V2696" s="841" t="s">
        <v>1003</v>
      </c>
      <c r="W2696" s="841">
        <v>2</v>
      </c>
      <c r="X2696" s="841"/>
    </row>
    <row r="2697" spans="1:24" ht="12.75" customHeight="1">
      <c r="A2697" s="841">
        <v>1912</v>
      </c>
      <c r="B2697" s="841">
        <v>2840</v>
      </c>
      <c r="C2697" s="841" t="s">
        <v>726</v>
      </c>
      <c r="D2697" s="841" t="s">
        <v>923</v>
      </c>
      <c r="E2697" s="841">
        <v>48663</v>
      </c>
      <c r="F2697" s="841" t="s">
        <v>102</v>
      </c>
      <c r="G2697" s="841" t="s">
        <v>4248</v>
      </c>
      <c r="H2697" s="832" t="s">
        <v>4246</v>
      </c>
      <c r="I2697" s="841"/>
      <c r="J2697" s="841" t="s">
        <v>730</v>
      </c>
      <c r="K2697" s="841">
        <v>15</v>
      </c>
      <c r="L2697" s="841" t="s">
        <v>1116</v>
      </c>
      <c r="M2697" s="841">
        <v>43600</v>
      </c>
      <c r="N2697" s="841" t="s">
        <v>732</v>
      </c>
      <c r="O2697" s="841">
        <v>94980</v>
      </c>
      <c r="P2697" s="841">
        <v>51380</v>
      </c>
      <c r="Q2697" s="841">
        <v>9180</v>
      </c>
      <c r="R2697" s="841">
        <v>8350</v>
      </c>
      <c r="S2697" s="841"/>
      <c r="T2697" s="841"/>
      <c r="U2697" s="841"/>
      <c r="V2697" s="841" t="s">
        <v>1003</v>
      </c>
      <c r="W2697" s="841">
        <v>2</v>
      </c>
      <c r="X2697" s="841"/>
    </row>
    <row r="2698" spans="1:24" ht="12.75" customHeight="1">
      <c r="A2698" s="841">
        <v>1912</v>
      </c>
      <c r="B2698" s="841">
        <v>2840</v>
      </c>
      <c r="C2698" s="841" t="s">
        <v>726</v>
      </c>
      <c r="D2698" s="841" t="s">
        <v>923</v>
      </c>
      <c r="E2698" s="841">
        <v>48664</v>
      </c>
      <c r="F2698" s="841" t="s">
        <v>102</v>
      </c>
      <c r="G2698" s="841" t="s">
        <v>4249</v>
      </c>
      <c r="H2698" s="832" t="s">
        <v>4246</v>
      </c>
      <c r="I2698" s="841"/>
      <c r="J2698" s="841" t="s">
        <v>730</v>
      </c>
      <c r="K2698" s="841">
        <v>15</v>
      </c>
      <c r="L2698" s="841" t="s">
        <v>1116</v>
      </c>
      <c r="M2698" s="841">
        <v>43600</v>
      </c>
      <c r="N2698" s="841" t="s">
        <v>732</v>
      </c>
      <c r="O2698" s="841">
        <v>94980</v>
      </c>
      <c r="P2698" s="841">
        <v>51380</v>
      </c>
      <c r="Q2698" s="841">
        <v>9180</v>
      </c>
      <c r="R2698" s="841">
        <v>8350</v>
      </c>
      <c r="S2698" s="841"/>
      <c r="T2698" s="841"/>
      <c r="U2698" s="841"/>
      <c r="V2698" s="841" t="s">
        <v>1003</v>
      </c>
      <c r="W2698" s="841">
        <v>1</v>
      </c>
      <c r="X2698" s="841"/>
    </row>
    <row r="2699" spans="1:24" ht="12.75" customHeight="1">
      <c r="A2699" s="841">
        <v>1912</v>
      </c>
      <c r="B2699" s="841">
        <v>2840</v>
      </c>
      <c r="C2699" s="841" t="s">
        <v>726</v>
      </c>
      <c r="D2699" s="841" t="s">
        <v>923</v>
      </c>
      <c r="E2699" s="841">
        <v>48665</v>
      </c>
      <c r="F2699" s="841" t="s">
        <v>102</v>
      </c>
      <c r="G2699" s="841" t="s">
        <v>4250</v>
      </c>
      <c r="H2699" s="832" t="s">
        <v>4246</v>
      </c>
      <c r="I2699" s="841"/>
      <c r="J2699" s="841" t="s">
        <v>730</v>
      </c>
      <c r="K2699" s="841">
        <v>15</v>
      </c>
      <c r="L2699" s="841" t="s">
        <v>1116</v>
      </c>
      <c r="M2699" s="841">
        <v>43600</v>
      </c>
      <c r="N2699" s="841" t="s">
        <v>732</v>
      </c>
      <c r="O2699" s="841">
        <v>94980</v>
      </c>
      <c r="P2699" s="841">
        <v>51380</v>
      </c>
      <c r="Q2699" s="841">
        <v>9180</v>
      </c>
      <c r="R2699" s="841">
        <v>8350</v>
      </c>
      <c r="S2699" s="841"/>
      <c r="T2699" s="841"/>
      <c r="U2699" s="841"/>
      <c r="V2699" s="841" t="s">
        <v>1003</v>
      </c>
      <c r="W2699" s="841">
        <v>1</v>
      </c>
      <c r="X2699" s="841"/>
    </row>
    <row r="2700" spans="1:24" ht="12.75" customHeight="1">
      <c r="A2700" s="841">
        <v>1912</v>
      </c>
      <c r="B2700" s="841">
        <v>2840</v>
      </c>
      <c r="C2700" s="841" t="s">
        <v>726</v>
      </c>
      <c r="D2700" s="841" t="s">
        <v>923</v>
      </c>
      <c r="E2700" s="841">
        <v>48666</v>
      </c>
      <c r="F2700" s="841" t="s">
        <v>102</v>
      </c>
      <c r="G2700" s="841" t="s">
        <v>4251</v>
      </c>
      <c r="H2700" s="832" t="s">
        <v>4246</v>
      </c>
      <c r="I2700" s="841"/>
      <c r="J2700" s="841" t="s">
        <v>730</v>
      </c>
      <c r="K2700" s="841">
        <v>15</v>
      </c>
      <c r="L2700" s="841" t="s">
        <v>1116</v>
      </c>
      <c r="M2700" s="841">
        <v>43600</v>
      </c>
      <c r="N2700" s="841" t="s">
        <v>732</v>
      </c>
      <c r="O2700" s="841">
        <v>94980</v>
      </c>
      <c r="P2700" s="841">
        <v>51380</v>
      </c>
      <c r="Q2700" s="841">
        <v>9180</v>
      </c>
      <c r="R2700" s="841">
        <v>8350</v>
      </c>
      <c r="S2700" s="841"/>
      <c r="T2700" s="841"/>
      <c r="U2700" s="841"/>
      <c r="V2700" s="841" t="s">
        <v>1003</v>
      </c>
      <c r="W2700" s="841">
        <v>2</v>
      </c>
      <c r="X2700" s="841"/>
    </row>
    <row r="2701" spans="1:24" ht="12.75" customHeight="1">
      <c r="A2701" s="841">
        <v>2004</v>
      </c>
      <c r="B2701" s="841">
        <v>2840</v>
      </c>
      <c r="C2701" s="841" t="s">
        <v>726</v>
      </c>
      <c r="D2701" s="841" t="s">
        <v>919</v>
      </c>
      <c r="E2701" s="841">
        <v>48667</v>
      </c>
      <c r="F2701" s="841" t="s">
        <v>102</v>
      </c>
      <c r="G2701" s="841" t="s">
        <v>4252</v>
      </c>
      <c r="H2701" s="832" t="s">
        <v>4253</v>
      </c>
      <c r="I2701" s="841"/>
      <c r="J2701" s="841" t="s">
        <v>730</v>
      </c>
      <c r="K2701" s="841">
        <v>3</v>
      </c>
      <c r="L2701" s="841" t="s">
        <v>1289</v>
      </c>
      <c r="M2701" s="841">
        <v>0</v>
      </c>
      <c r="N2701" s="841" t="s">
        <v>732</v>
      </c>
      <c r="O2701" s="841">
        <v>94980</v>
      </c>
      <c r="P2701" s="841">
        <v>94980</v>
      </c>
      <c r="Q2701" s="841">
        <v>17610</v>
      </c>
      <c r="R2701" s="841">
        <v>22610</v>
      </c>
      <c r="S2701" s="841"/>
      <c r="T2701" s="841"/>
      <c r="U2701" s="841"/>
      <c r="V2701" s="841" t="s">
        <v>1003</v>
      </c>
      <c r="W2701" s="841">
        <v>2</v>
      </c>
      <c r="X2701" s="841"/>
    </row>
    <row r="2702" spans="1:24" ht="12.75" customHeight="1">
      <c r="A2702" s="841">
        <v>2004</v>
      </c>
      <c r="B2702" s="841">
        <v>2840</v>
      </c>
      <c r="C2702" s="841" t="s">
        <v>726</v>
      </c>
      <c r="D2702" s="841" t="s">
        <v>919</v>
      </c>
      <c r="E2702" s="841">
        <v>48668</v>
      </c>
      <c r="F2702" s="841" t="s">
        <v>102</v>
      </c>
      <c r="G2702" s="841" t="s">
        <v>4254</v>
      </c>
      <c r="H2702" s="832" t="s">
        <v>4253</v>
      </c>
      <c r="I2702" s="841"/>
      <c r="J2702" s="841" t="s">
        <v>730</v>
      </c>
      <c r="K2702" s="841">
        <v>2</v>
      </c>
      <c r="L2702" s="841" t="s">
        <v>1289</v>
      </c>
      <c r="M2702" s="841">
        <v>0</v>
      </c>
      <c r="N2702" s="841" t="s">
        <v>732</v>
      </c>
      <c r="O2702" s="841">
        <v>94980</v>
      </c>
      <c r="P2702" s="841">
        <v>94980</v>
      </c>
      <c r="Q2702" s="841">
        <v>17610</v>
      </c>
      <c r="R2702" s="841">
        <v>22610</v>
      </c>
      <c r="S2702" s="841"/>
      <c r="T2702" s="841"/>
      <c r="U2702" s="841"/>
      <c r="V2702" s="841" t="s">
        <v>1003</v>
      </c>
      <c r="W2702" s="841">
        <v>2</v>
      </c>
      <c r="X2702" s="841"/>
    </row>
    <row r="2703" spans="1:24" ht="12.75" customHeight="1">
      <c r="A2703" s="841">
        <v>1250</v>
      </c>
      <c r="B2703" s="841">
        <v>2823</v>
      </c>
      <c r="C2703" s="841" t="s">
        <v>856</v>
      </c>
      <c r="D2703" s="841" t="s">
        <v>740</v>
      </c>
      <c r="E2703" s="841">
        <v>48669</v>
      </c>
      <c r="F2703" s="841" t="s">
        <v>102</v>
      </c>
      <c r="G2703" s="841" t="s">
        <v>4255</v>
      </c>
      <c r="H2703" s="832" t="s">
        <v>4256</v>
      </c>
      <c r="I2703" s="841"/>
      <c r="J2703" s="841" t="s">
        <v>730</v>
      </c>
      <c r="K2703" s="841">
        <v>1</v>
      </c>
      <c r="L2703" s="841" t="s">
        <v>731</v>
      </c>
      <c r="M2703" s="841">
        <v>43600</v>
      </c>
      <c r="N2703" s="841" t="s">
        <v>747</v>
      </c>
      <c r="O2703" s="841">
        <v>109600</v>
      </c>
      <c r="P2703" s="841">
        <v>66000</v>
      </c>
      <c r="Q2703" s="841">
        <v>17610</v>
      </c>
      <c r="R2703" s="841">
        <v>22610</v>
      </c>
      <c r="S2703" s="841"/>
      <c r="T2703" s="841"/>
      <c r="U2703" s="841"/>
      <c r="V2703" s="841" t="s">
        <v>1003</v>
      </c>
      <c r="W2703" s="841">
        <v>1</v>
      </c>
      <c r="X2703" s="841"/>
    </row>
    <row r="2704" spans="1:24" ht="12.75" customHeight="1">
      <c r="A2704" s="841">
        <v>2004</v>
      </c>
      <c r="B2704" s="841">
        <v>2840</v>
      </c>
      <c r="C2704" s="841" t="s">
        <v>726</v>
      </c>
      <c r="D2704" s="841" t="s">
        <v>919</v>
      </c>
      <c r="E2704" s="841">
        <v>48670</v>
      </c>
      <c r="F2704" s="841" t="s">
        <v>102</v>
      </c>
      <c r="G2704" s="841" t="s">
        <v>4257</v>
      </c>
      <c r="H2704" s="832" t="s">
        <v>4146</v>
      </c>
      <c r="I2704" s="841"/>
      <c r="J2704" s="841" t="s">
        <v>730</v>
      </c>
      <c r="K2704" s="841">
        <v>3</v>
      </c>
      <c r="L2704" s="841" t="s">
        <v>1077</v>
      </c>
      <c r="M2704" s="841">
        <v>0</v>
      </c>
      <c r="N2704" s="841" t="s">
        <v>732</v>
      </c>
      <c r="O2704" s="841">
        <v>94980</v>
      </c>
      <c r="P2704" s="841">
        <v>94980</v>
      </c>
      <c r="Q2704" s="841">
        <v>17610</v>
      </c>
      <c r="R2704" s="841">
        <v>22610</v>
      </c>
      <c r="S2704" s="841"/>
      <c r="T2704" s="841"/>
      <c r="U2704" s="841"/>
      <c r="V2704" s="841" t="s">
        <v>1003</v>
      </c>
      <c r="W2704" s="841">
        <v>7</v>
      </c>
      <c r="X2704" s="841"/>
    </row>
    <row r="2705" spans="1:24" ht="12.75" customHeight="1">
      <c r="A2705" s="841">
        <v>1034</v>
      </c>
      <c r="B2705" s="841">
        <v>2848</v>
      </c>
      <c r="C2705" s="841" t="s">
        <v>1840</v>
      </c>
      <c r="D2705" s="841" t="s">
        <v>946</v>
      </c>
      <c r="E2705" s="841">
        <v>48671</v>
      </c>
      <c r="F2705" s="841" t="s">
        <v>102</v>
      </c>
      <c r="G2705" s="841" t="s">
        <v>4258</v>
      </c>
      <c r="H2705" s="832" t="s">
        <v>4211</v>
      </c>
      <c r="I2705" s="841"/>
      <c r="J2705" s="841" t="s">
        <v>730</v>
      </c>
      <c r="K2705" s="841">
        <v>5</v>
      </c>
      <c r="L2705" s="841" t="s">
        <v>731</v>
      </c>
      <c r="M2705" s="841">
        <v>43600</v>
      </c>
      <c r="N2705" s="841" t="s">
        <v>817</v>
      </c>
      <c r="O2705" s="841">
        <v>164010</v>
      </c>
      <c r="P2705" s="841">
        <v>120410</v>
      </c>
      <c r="Q2705" s="841">
        <v>17610</v>
      </c>
      <c r="R2705" s="841">
        <v>22610</v>
      </c>
      <c r="S2705" s="841"/>
      <c r="T2705" s="841"/>
      <c r="U2705" s="841"/>
      <c r="V2705" s="841" t="s">
        <v>1003</v>
      </c>
      <c r="W2705" s="841">
        <v>10</v>
      </c>
      <c r="X2705" s="841"/>
    </row>
    <row r="2706" spans="1:24" ht="12.75" customHeight="1">
      <c r="A2706" s="841">
        <v>1034</v>
      </c>
      <c r="B2706" s="841">
        <v>2848</v>
      </c>
      <c r="C2706" s="841" t="s">
        <v>1840</v>
      </c>
      <c r="D2706" s="841" t="s">
        <v>1112</v>
      </c>
      <c r="E2706" s="841">
        <v>48672</v>
      </c>
      <c r="F2706" s="841" t="s">
        <v>102</v>
      </c>
      <c r="G2706" s="841" t="s">
        <v>4259</v>
      </c>
      <c r="H2706" s="832" t="s">
        <v>4146</v>
      </c>
      <c r="I2706" s="841"/>
      <c r="J2706" s="841" t="s">
        <v>730</v>
      </c>
      <c r="K2706" s="841">
        <v>10</v>
      </c>
      <c r="L2706" s="841" t="s">
        <v>731</v>
      </c>
      <c r="M2706" s="841">
        <v>43600</v>
      </c>
      <c r="N2706" s="841" t="s">
        <v>817</v>
      </c>
      <c r="O2706" s="841">
        <v>164010</v>
      </c>
      <c r="P2706" s="841">
        <v>120410</v>
      </c>
      <c r="Q2706" s="841">
        <v>17610</v>
      </c>
      <c r="R2706" s="841">
        <v>22610</v>
      </c>
      <c r="S2706" s="841"/>
      <c r="T2706" s="841"/>
      <c r="U2706" s="841"/>
      <c r="V2706" s="841" t="s">
        <v>1003</v>
      </c>
      <c r="W2706" s="841">
        <v>1</v>
      </c>
      <c r="X2706" s="841"/>
    </row>
    <row r="2707" spans="1:24" ht="12.75" customHeight="1">
      <c r="A2707" s="841">
        <v>1250</v>
      </c>
      <c r="B2707" s="841">
        <v>2823</v>
      </c>
      <c r="C2707" s="841" t="s">
        <v>856</v>
      </c>
      <c r="D2707" s="841" t="s">
        <v>740</v>
      </c>
      <c r="E2707" s="841">
        <v>48673</v>
      </c>
      <c r="F2707" s="841" t="s">
        <v>102</v>
      </c>
      <c r="G2707" s="841" t="s">
        <v>4260</v>
      </c>
      <c r="H2707" s="832" t="s">
        <v>4256</v>
      </c>
      <c r="I2707" s="841"/>
      <c r="J2707" s="841" t="s">
        <v>730</v>
      </c>
      <c r="K2707" s="841">
        <v>1</v>
      </c>
      <c r="L2707" s="841" t="s">
        <v>731</v>
      </c>
      <c r="M2707" s="841">
        <v>43600</v>
      </c>
      <c r="N2707" s="841" t="s">
        <v>747</v>
      </c>
      <c r="O2707" s="841">
        <v>109600</v>
      </c>
      <c r="P2707" s="841">
        <v>66000</v>
      </c>
      <c r="Q2707" s="841">
        <v>17610</v>
      </c>
      <c r="R2707" s="841">
        <v>22610</v>
      </c>
      <c r="S2707" s="841"/>
      <c r="T2707" s="841"/>
      <c r="U2707" s="841"/>
      <c r="V2707" s="841" t="s">
        <v>1003</v>
      </c>
      <c r="W2707" s="841">
        <v>1</v>
      </c>
      <c r="X2707" s="841"/>
    </row>
    <row r="2708" spans="1:24" ht="12.75" customHeight="1">
      <c r="A2708" s="841">
        <v>1715</v>
      </c>
      <c r="B2708" s="841">
        <v>2841</v>
      </c>
      <c r="C2708" s="841" t="s">
        <v>735</v>
      </c>
      <c r="D2708" s="841" t="s">
        <v>727</v>
      </c>
      <c r="E2708" s="841">
        <v>48674</v>
      </c>
      <c r="F2708" s="841" t="s">
        <v>102</v>
      </c>
      <c r="G2708" s="841" t="s">
        <v>4261</v>
      </c>
      <c r="H2708" s="832" t="s">
        <v>4262</v>
      </c>
      <c r="I2708" s="841"/>
      <c r="J2708" s="841" t="s">
        <v>730</v>
      </c>
      <c r="K2708" s="841">
        <v>2</v>
      </c>
      <c r="L2708" s="841" t="s">
        <v>731</v>
      </c>
      <c r="M2708" s="841">
        <v>43600</v>
      </c>
      <c r="N2708" s="841" t="s">
        <v>732</v>
      </c>
      <c r="O2708" s="841">
        <v>94980</v>
      </c>
      <c r="P2708" s="841">
        <v>51380</v>
      </c>
      <c r="Q2708" s="841">
        <v>17610</v>
      </c>
      <c r="R2708" s="841">
        <v>29240</v>
      </c>
      <c r="S2708" s="841"/>
      <c r="T2708" s="841"/>
      <c r="U2708" s="841"/>
      <c r="V2708" s="841" t="s">
        <v>1003</v>
      </c>
      <c r="W2708" s="841">
        <v>1</v>
      </c>
      <c r="X2708" s="841"/>
    </row>
    <row r="2709" spans="1:24" ht="12.75" customHeight="1">
      <c r="A2709" s="841">
        <v>1715</v>
      </c>
      <c r="B2709" s="841">
        <v>2841</v>
      </c>
      <c r="C2709" s="841" t="s">
        <v>735</v>
      </c>
      <c r="D2709" s="841" t="s">
        <v>727</v>
      </c>
      <c r="E2709" s="841">
        <v>48675</v>
      </c>
      <c r="F2709" s="841" t="s">
        <v>102</v>
      </c>
      <c r="G2709" s="841" t="s">
        <v>4263</v>
      </c>
      <c r="H2709" s="832" t="s">
        <v>4264</v>
      </c>
      <c r="I2709" s="841"/>
      <c r="J2709" s="841" t="s">
        <v>730</v>
      </c>
      <c r="K2709" s="841">
        <v>1</v>
      </c>
      <c r="L2709" s="841" t="s">
        <v>731</v>
      </c>
      <c r="M2709" s="841">
        <v>43600</v>
      </c>
      <c r="N2709" s="841" t="s">
        <v>732</v>
      </c>
      <c r="O2709" s="841">
        <v>94980</v>
      </c>
      <c r="P2709" s="841">
        <v>51380</v>
      </c>
      <c r="Q2709" s="841">
        <v>17610</v>
      </c>
      <c r="R2709" s="841">
        <v>29240</v>
      </c>
      <c r="S2709" s="841"/>
      <c r="T2709" s="841"/>
      <c r="U2709" s="841"/>
      <c r="V2709" s="841" t="s">
        <v>1003</v>
      </c>
      <c r="W2709" s="841">
        <v>1</v>
      </c>
      <c r="X2709" s="841"/>
    </row>
    <row r="2710" spans="1:24" ht="12.75" customHeight="1">
      <c r="A2710" s="841">
        <v>1145</v>
      </c>
      <c r="B2710" s="841">
        <v>2839</v>
      </c>
      <c r="C2710" s="841" t="s">
        <v>1429</v>
      </c>
      <c r="D2710" s="841" t="s">
        <v>775</v>
      </c>
      <c r="E2710" s="841">
        <v>48676</v>
      </c>
      <c r="F2710" s="841" t="s">
        <v>102</v>
      </c>
      <c r="G2710" s="841" t="s">
        <v>4265</v>
      </c>
      <c r="H2710" s="832" t="s">
        <v>4185</v>
      </c>
      <c r="I2710" s="841"/>
      <c r="J2710" s="841" t="s">
        <v>730</v>
      </c>
      <c r="K2710" s="841">
        <v>2</v>
      </c>
      <c r="L2710" s="841" t="s">
        <v>1116</v>
      </c>
      <c r="M2710" s="841">
        <v>43600</v>
      </c>
      <c r="N2710" s="841" t="s">
        <v>732</v>
      </c>
      <c r="O2710" s="841">
        <v>94980</v>
      </c>
      <c r="P2710" s="841">
        <v>51380</v>
      </c>
      <c r="Q2710" s="841">
        <v>17610</v>
      </c>
      <c r="R2710" s="841">
        <v>22610</v>
      </c>
      <c r="S2710" s="841"/>
      <c r="T2710" s="841"/>
      <c r="U2710" s="841"/>
      <c r="V2710" s="841" t="s">
        <v>1003</v>
      </c>
      <c r="W2710" s="841">
        <v>3</v>
      </c>
      <c r="X2710" s="841"/>
    </row>
    <row r="2711" spans="1:24" ht="12.75" customHeight="1">
      <c r="A2711" s="841">
        <v>1145</v>
      </c>
      <c r="B2711" s="841">
        <v>2839</v>
      </c>
      <c r="C2711" s="841" t="s">
        <v>1429</v>
      </c>
      <c r="D2711" s="841" t="s">
        <v>775</v>
      </c>
      <c r="E2711" s="841">
        <v>48677</v>
      </c>
      <c r="F2711" s="841" t="s">
        <v>102</v>
      </c>
      <c r="G2711" s="841" t="s">
        <v>4266</v>
      </c>
      <c r="H2711" s="832" t="s">
        <v>4185</v>
      </c>
      <c r="I2711" s="841"/>
      <c r="J2711" s="841" t="s">
        <v>730</v>
      </c>
      <c r="K2711" s="841">
        <v>3</v>
      </c>
      <c r="L2711" s="841" t="s">
        <v>1116</v>
      </c>
      <c r="M2711" s="841">
        <v>43600</v>
      </c>
      <c r="N2711" s="841" t="s">
        <v>732</v>
      </c>
      <c r="O2711" s="841">
        <v>94980</v>
      </c>
      <c r="P2711" s="841">
        <v>51380</v>
      </c>
      <c r="Q2711" s="841">
        <v>17610</v>
      </c>
      <c r="R2711" s="841">
        <v>22610</v>
      </c>
      <c r="S2711" s="841"/>
      <c r="T2711" s="841"/>
      <c r="U2711" s="841"/>
      <c r="V2711" s="841" t="s">
        <v>1003</v>
      </c>
      <c r="W2711" s="841">
        <v>3</v>
      </c>
      <c r="X2711" s="841"/>
    </row>
    <row r="2712" spans="1:24" ht="12.75" customHeight="1">
      <c r="A2712" s="841">
        <v>1034</v>
      </c>
      <c r="B2712" s="841">
        <v>2848</v>
      </c>
      <c r="C2712" s="841" t="s">
        <v>1840</v>
      </c>
      <c r="D2712" s="841" t="s">
        <v>946</v>
      </c>
      <c r="E2712" s="841">
        <v>48678</v>
      </c>
      <c r="F2712" s="841" t="s">
        <v>102</v>
      </c>
      <c r="G2712" s="841" t="s">
        <v>4267</v>
      </c>
      <c r="H2712" s="832" t="s">
        <v>4268</v>
      </c>
      <c r="I2712" s="841"/>
      <c r="J2712" s="841" t="s">
        <v>730</v>
      </c>
      <c r="K2712" s="841">
        <v>7</v>
      </c>
      <c r="L2712" s="841" t="s">
        <v>731</v>
      </c>
      <c r="M2712" s="841">
        <v>43600</v>
      </c>
      <c r="N2712" s="841" t="s">
        <v>817</v>
      </c>
      <c r="O2712" s="841">
        <v>164010</v>
      </c>
      <c r="P2712" s="841">
        <v>120410</v>
      </c>
      <c r="Q2712" s="841">
        <v>17610</v>
      </c>
      <c r="R2712" s="841">
        <v>22610</v>
      </c>
      <c r="S2712" s="841"/>
      <c r="T2712" s="841"/>
      <c r="U2712" s="841"/>
      <c r="V2712" s="841" t="s">
        <v>1003</v>
      </c>
      <c r="W2712" s="841">
        <v>8</v>
      </c>
      <c r="X2712" s="841"/>
    </row>
    <row r="2713" spans="1:24" ht="12.75" customHeight="1">
      <c r="A2713" s="841">
        <v>1615</v>
      </c>
      <c r="B2713" s="841">
        <v>2840</v>
      </c>
      <c r="C2713" s="841" t="s">
        <v>726</v>
      </c>
      <c r="D2713" s="841" t="s">
        <v>767</v>
      </c>
      <c r="E2713" s="841">
        <v>48679</v>
      </c>
      <c r="F2713" s="841" t="s">
        <v>102</v>
      </c>
      <c r="G2713" s="841" t="s">
        <v>4269</v>
      </c>
      <c r="H2713" s="832" t="s">
        <v>4270</v>
      </c>
      <c r="I2713" s="841"/>
      <c r="J2713" s="841" t="s">
        <v>730</v>
      </c>
      <c r="K2713" s="841">
        <v>1</v>
      </c>
      <c r="L2713" s="841" t="s">
        <v>731</v>
      </c>
      <c r="M2713" s="841">
        <v>43600</v>
      </c>
      <c r="N2713" s="841" t="s">
        <v>732</v>
      </c>
      <c r="O2713" s="841">
        <v>94980</v>
      </c>
      <c r="P2713" s="841">
        <v>51380</v>
      </c>
      <c r="Q2713" s="841">
        <v>17610</v>
      </c>
      <c r="R2713" s="841">
        <v>22610</v>
      </c>
      <c r="S2713" s="841"/>
      <c r="T2713" s="841"/>
      <c r="U2713" s="841"/>
      <c r="V2713" s="841" t="s">
        <v>1003</v>
      </c>
      <c r="W2713" s="841">
        <v>1</v>
      </c>
      <c r="X2713" s="841"/>
    </row>
    <row r="2714" spans="1:24" ht="12.75" customHeight="1">
      <c r="A2714" s="841">
        <v>1615</v>
      </c>
      <c r="B2714" s="841">
        <v>2808</v>
      </c>
      <c r="C2714" s="841" t="s">
        <v>846</v>
      </c>
      <c r="D2714" s="841" t="s">
        <v>767</v>
      </c>
      <c r="E2714" s="841">
        <v>48680</v>
      </c>
      <c r="F2714" s="841" t="s">
        <v>102</v>
      </c>
      <c r="G2714" s="841" t="s">
        <v>4271</v>
      </c>
      <c r="H2714" s="832" t="s">
        <v>4270</v>
      </c>
      <c r="I2714" s="841"/>
      <c r="J2714" s="841" t="s">
        <v>730</v>
      </c>
      <c r="K2714" s="841">
        <v>1</v>
      </c>
      <c r="L2714" s="841" t="s">
        <v>731</v>
      </c>
      <c r="M2714" s="841">
        <v>43600</v>
      </c>
      <c r="N2714" s="841" t="s">
        <v>742</v>
      </c>
      <c r="O2714" s="841">
        <v>122380</v>
      </c>
      <c r="P2714" s="841">
        <v>78780</v>
      </c>
      <c r="Q2714" s="841">
        <v>17610</v>
      </c>
      <c r="R2714" s="841">
        <v>22610</v>
      </c>
      <c r="S2714" s="841"/>
      <c r="T2714" s="841"/>
      <c r="U2714" s="841"/>
      <c r="V2714" s="841" t="s">
        <v>1003</v>
      </c>
      <c r="W2714" s="841">
        <v>1</v>
      </c>
      <c r="X2714" s="841"/>
    </row>
    <row r="2715" spans="1:24" ht="12.75" customHeight="1">
      <c r="A2715" s="841">
        <v>1615</v>
      </c>
      <c r="B2715" s="841">
        <v>2808</v>
      </c>
      <c r="C2715" s="841" t="s">
        <v>846</v>
      </c>
      <c r="D2715" s="841" t="s">
        <v>767</v>
      </c>
      <c r="E2715" s="841">
        <v>48683</v>
      </c>
      <c r="F2715" s="841" t="s">
        <v>102</v>
      </c>
      <c r="G2715" s="841" t="s">
        <v>4272</v>
      </c>
      <c r="H2715" s="832" t="s">
        <v>4270</v>
      </c>
      <c r="I2715" s="841"/>
      <c r="J2715" s="841" t="s">
        <v>730</v>
      </c>
      <c r="K2715" s="841">
        <v>1</v>
      </c>
      <c r="L2715" s="841" t="s">
        <v>731</v>
      </c>
      <c r="M2715" s="841">
        <v>43600</v>
      </c>
      <c r="N2715" s="841" t="s">
        <v>742</v>
      </c>
      <c r="O2715" s="841">
        <v>122380</v>
      </c>
      <c r="P2715" s="841">
        <v>78780</v>
      </c>
      <c r="Q2715" s="841">
        <v>17610</v>
      </c>
      <c r="R2715" s="841">
        <v>22610</v>
      </c>
      <c r="S2715" s="841"/>
      <c r="T2715" s="841"/>
      <c r="U2715" s="841"/>
      <c r="V2715" s="841" t="s">
        <v>1003</v>
      </c>
      <c r="W2715" s="841">
        <v>1</v>
      </c>
      <c r="X2715" s="841"/>
    </row>
    <row r="2716" spans="1:24" ht="12.75" customHeight="1">
      <c r="A2716" s="841">
        <v>16</v>
      </c>
      <c r="B2716" s="841">
        <v>2824</v>
      </c>
      <c r="C2716" s="841" t="s">
        <v>1097</v>
      </c>
      <c r="D2716" s="841" t="s">
        <v>767</v>
      </c>
      <c r="E2716" s="841">
        <v>48685</v>
      </c>
      <c r="F2716" s="841" t="s">
        <v>102</v>
      </c>
      <c r="G2716" s="841" t="s">
        <v>4273</v>
      </c>
      <c r="H2716" s="832" t="s">
        <v>4274</v>
      </c>
      <c r="I2716" s="841"/>
      <c r="J2716" s="841" t="s">
        <v>730</v>
      </c>
      <c r="K2716" s="841">
        <v>2</v>
      </c>
      <c r="L2716" s="841" t="s">
        <v>731</v>
      </c>
      <c r="M2716" s="841">
        <v>43600</v>
      </c>
      <c r="N2716" s="841" t="s">
        <v>817</v>
      </c>
      <c r="O2716" s="841">
        <v>164010</v>
      </c>
      <c r="P2716" s="841">
        <v>120410</v>
      </c>
      <c r="Q2716" s="841">
        <v>17610</v>
      </c>
      <c r="R2716" s="841">
        <v>22610</v>
      </c>
      <c r="S2716" s="841"/>
      <c r="T2716" s="841"/>
      <c r="U2716" s="841"/>
      <c r="V2716" s="841" t="s">
        <v>1003</v>
      </c>
      <c r="W2716" s="841">
        <v>1</v>
      </c>
      <c r="X2716" s="841"/>
    </row>
    <row r="2717" spans="1:24" ht="12.75" customHeight="1">
      <c r="A2717" s="841">
        <v>1340</v>
      </c>
      <c r="B2717" s="841">
        <v>2803</v>
      </c>
      <c r="C2717" s="841" t="s">
        <v>945</v>
      </c>
      <c r="D2717" s="841" t="s">
        <v>946</v>
      </c>
      <c r="E2717" s="841">
        <v>48689</v>
      </c>
      <c r="F2717" s="841" t="s">
        <v>102</v>
      </c>
      <c r="G2717" s="841" t="s">
        <v>4275</v>
      </c>
      <c r="H2717" s="832" t="s">
        <v>4276</v>
      </c>
      <c r="I2717" s="841"/>
      <c r="J2717" s="841" t="s">
        <v>730</v>
      </c>
      <c r="K2717" s="841">
        <v>1</v>
      </c>
      <c r="L2717" s="841" t="s">
        <v>731</v>
      </c>
      <c r="M2717" s="841">
        <v>43600</v>
      </c>
      <c r="N2717" s="841" t="s">
        <v>742</v>
      </c>
      <c r="O2717" s="841">
        <v>122380</v>
      </c>
      <c r="P2717" s="841">
        <v>78780</v>
      </c>
      <c r="Q2717" s="841">
        <v>25070</v>
      </c>
      <c r="R2717" s="841">
        <v>32260</v>
      </c>
      <c r="S2717" s="841"/>
      <c r="T2717" s="841"/>
      <c r="U2717" s="841"/>
      <c r="V2717" s="841" t="s">
        <v>1003</v>
      </c>
      <c r="W2717" s="841">
        <v>2</v>
      </c>
      <c r="X2717" s="841"/>
    </row>
    <row r="2718" spans="1:24" ht="12.75" customHeight="1">
      <c r="A2718" s="841">
        <v>1235</v>
      </c>
      <c r="B2718" s="841">
        <v>2824</v>
      </c>
      <c r="C2718" s="841" t="s">
        <v>1097</v>
      </c>
      <c r="D2718" s="841" t="s">
        <v>740</v>
      </c>
      <c r="E2718" s="841">
        <v>48691</v>
      </c>
      <c r="F2718" s="841" t="s">
        <v>102</v>
      </c>
      <c r="G2718" s="841" t="s">
        <v>4277</v>
      </c>
      <c r="H2718" s="832" t="s">
        <v>4278</v>
      </c>
      <c r="I2718" s="841"/>
      <c r="J2718" s="841" t="s">
        <v>730</v>
      </c>
      <c r="K2718" s="841">
        <v>2</v>
      </c>
      <c r="L2718" s="841" t="s">
        <v>731</v>
      </c>
      <c r="M2718" s="841">
        <v>43600</v>
      </c>
      <c r="N2718" s="841" t="s">
        <v>817</v>
      </c>
      <c r="O2718" s="841">
        <v>164010</v>
      </c>
      <c r="P2718" s="841">
        <v>120410</v>
      </c>
      <c r="Q2718" s="841">
        <v>21500</v>
      </c>
      <c r="R2718" s="841">
        <v>37020</v>
      </c>
      <c r="S2718" s="841"/>
      <c r="T2718" s="841"/>
      <c r="U2718" s="841"/>
      <c r="V2718" s="841" t="s">
        <v>1003</v>
      </c>
      <c r="W2718" s="841">
        <v>1</v>
      </c>
      <c r="X2718" s="841"/>
    </row>
    <row r="2719" spans="1:24" ht="12.75" customHeight="1">
      <c r="A2719" s="841">
        <v>1405</v>
      </c>
      <c r="B2719" s="841">
        <v>2803</v>
      </c>
      <c r="C2719" s="841" t="s">
        <v>945</v>
      </c>
      <c r="D2719" s="841" t="s">
        <v>946</v>
      </c>
      <c r="E2719" s="841">
        <v>48692</v>
      </c>
      <c r="F2719" s="841" t="s">
        <v>102</v>
      </c>
      <c r="G2719" s="841" t="s">
        <v>4279</v>
      </c>
      <c r="H2719" s="832" t="s">
        <v>4280</v>
      </c>
      <c r="I2719" s="841"/>
      <c r="J2719" s="841" t="s">
        <v>730</v>
      </c>
      <c r="K2719" s="841">
        <v>2</v>
      </c>
      <c r="L2719" s="841" t="s">
        <v>731</v>
      </c>
      <c r="M2719" s="841">
        <v>43600</v>
      </c>
      <c r="N2719" s="841" t="s">
        <v>742</v>
      </c>
      <c r="O2719" s="841">
        <v>122380</v>
      </c>
      <c r="P2719" s="841">
        <v>78780</v>
      </c>
      <c r="Q2719" s="841">
        <v>17610</v>
      </c>
      <c r="R2719" s="841">
        <v>22610</v>
      </c>
      <c r="S2719" s="841"/>
      <c r="T2719" s="841"/>
      <c r="U2719" s="841"/>
      <c r="V2719" s="841" t="s">
        <v>1003</v>
      </c>
      <c r="W2719" s="841">
        <v>2</v>
      </c>
      <c r="X2719" s="841"/>
    </row>
    <row r="2720" spans="1:24" ht="12.75" customHeight="1">
      <c r="A2720" s="841">
        <v>1235</v>
      </c>
      <c r="B2720" s="841">
        <v>2824</v>
      </c>
      <c r="C2720" s="841" t="s">
        <v>1097</v>
      </c>
      <c r="D2720" s="841" t="s">
        <v>740</v>
      </c>
      <c r="E2720" s="841">
        <v>48693</v>
      </c>
      <c r="F2720" s="841" t="s">
        <v>102</v>
      </c>
      <c r="G2720" s="841" t="s">
        <v>4281</v>
      </c>
      <c r="H2720" s="832" t="s">
        <v>4278</v>
      </c>
      <c r="I2720" s="841"/>
      <c r="J2720" s="841" t="s">
        <v>730</v>
      </c>
      <c r="K2720" s="841">
        <v>2</v>
      </c>
      <c r="L2720" s="841" t="s">
        <v>731</v>
      </c>
      <c r="M2720" s="841">
        <v>43600</v>
      </c>
      <c r="N2720" s="841" t="s">
        <v>817</v>
      </c>
      <c r="O2720" s="841">
        <v>164010</v>
      </c>
      <c r="P2720" s="841">
        <v>120410</v>
      </c>
      <c r="Q2720" s="841">
        <v>21500</v>
      </c>
      <c r="R2720" s="841">
        <v>37020</v>
      </c>
      <c r="S2720" s="841"/>
      <c r="T2720" s="841"/>
      <c r="U2720" s="841"/>
      <c r="V2720" s="841" t="s">
        <v>1003</v>
      </c>
      <c r="W2720" s="841">
        <v>1</v>
      </c>
      <c r="X2720" s="841"/>
    </row>
    <row r="2721" spans="1:24" ht="12.75" customHeight="1">
      <c r="A2721" s="841">
        <v>1235</v>
      </c>
      <c r="B2721" s="841">
        <v>2824</v>
      </c>
      <c r="C2721" s="841" t="s">
        <v>1097</v>
      </c>
      <c r="D2721" s="841" t="s">
        <v>740</v>
      </c>
      <c r="E2721" s="841">
        <v>48694</v>
      </c>
      <c r="F2721" s="841" t="s">
        <v>102</v>
      </c>
      <c r="G2721" s="841" t="s">
        <v>4282</v>
      </c>
      <c r="H2721" s="832" t="s">
        <v>4278</v>
      </c>
      <c r="I2721" s="841"/>
      <c r="J2721" s="841" t="s">
        <v>730</v>
      </c>
      <c r="K2721" s="841">
        <v>2</v>
      </c>
      <c r="L2721" s="841" t="s">
        <v>731</v>
      </c>
      <c r="M2721" s="841">
        <v>43600</v>
      </c>
      <c r="N2721" s="841" t="s">
        <v>817</v>
      </c>
      <c r="O2721" s="841">
        <v>164010</v>
      </c>
      <c r="P2721" s="841">
        <v>120410</v>
      </c>
      <c r="Q2721" s="841">
        <v>21500</v>
      </c>
      <c r="R2721" s="841">
        <v>37020</v>
      </c>
      <c r="S2721" s="841"/>
      <c r="T2721" s="841"/>
      <c r="U2721" s="841"/>
      <c r="V2721" s="841" t="s">
        <v>1003</v>
      </c>
      <c r="W2721" s="841">
        <v>1</v>
      </c>
      <c r="X2721" s="841"/>
    </row>
    <row r="2722" spans="1:24" ht="12.75" customHeight="1">
      <c r="A2722" s="841">
        <v>1235</v>
      </c>
      <c r="B2722" s="841">
        <v>2824</v>
      </c>
      <c r="C2722" s="841" t="s">
        <v>1097</v>
      </c>
      <c r="D2722" s="841" t="s">
        <v>740</v>
      </c>
      <c r="E2722" s="841">
        <v>48695</v>
      </c>
      <c r="F2722" s="841" t="s">
        <v>102</v>
      </c>
      <c r="G2722" s="841" t="s">
        <v>4283</v>
      </c>
      <c r="H2722" s="832" t="s">
        <v>4278</v>
      </c>
      <c r="I2722" s="841"/>
      <c r="J2722" s="841" t="s">
        <v>730</v>
      </c>
      <c r="K2722" s="841">
        <v>3</v>
      </c>
      <c r="L2722" s="841" t="s">
        <v>731</v>
      </c>
      <c r="M2722" s="841">
        <v>43600</v>
      </c>
      <c r="N2722" s="841" t="s">
        <v>817</v>
      </c>
      <c r="O2722" s="841">
        <v>164010</v>
      </c>
      <c r="P2722" s="841">
        <v>120410</v>
      </c>
      <c r="Q2722" s="841">
        <v>21500</v>
      </c>
      <c r="R2722" s="841">
        <v>37020</v>
      </c>
      <c r="S2722" s="841"/>
      <c r="T2722" s="841"/>
      <c r="U2722" s="841"/>
      <c r="V2722" s="841" t="s">
        <v>1003</v>
      </c>
      <c r="W2722" s="841">
        <v>1</v>
      </c>
      <c r="X2722" s="841"/>
    </row>
    <row r="2723" spans="1:24" ht="12.75" customHeight="1">
      <c r="A2723" s="841">
        <v>1235</v>
      </c>
      <c r="B2723" s="841">
        <v>2824</v>
      </c>
      <c r="C2723" s="841" t="s">
        <v>1097</v>
      </c>
      <c r="D2723" s="841" t="s">
        <v>740</v>
      </c>
      <c r="E2723" s="841">
        <v>48696</v>
      </c>
      <c r="F2723" s="841" t="s">
        <v>102</v>
      </c>
      <c r="G2723" s="841" t="s">
        <v>4284</v>
      </c>
      <c r="H2723" s="832" t="s">
        <v>4278</v>
      </c>
      <c r="I2723" s="841"/>
      <c r="J2723" s="841" t="s">
        <v>730</v>
      </c>
      <c r="K2723" s="841">
        <v>4</v>
      </c>
      <c r="L2723" s="841" t="s">
        <v>731</v>
      </c>
      <c r="M2723" s="841">
        <v>43600</v>
      </c>
      <c r="N2723" s="841" t="s">
        <v>817</v>
      </c>
      <c r="O2723" s="841">
        <v>164010</v>
      </c>
      <c r="P2723" s="841">
        <v>120410</v>
      </c>
      <c r="Q2723" s="841">
        <v>21500</v>
      </c>
      <c r="R2723" s="841">
        <v>37020</v>
      </c>
      <c r="S2723" s="841"/>
      <c r="T2723" s="841"/>
      <c r="U2723" s="841"/>
      <c r="V2723" s="841" t="s">
        <v>1003</v>
      </c>
      <c r="W2723" s="841">
        <v>1</v>
      </c>
      <c r="X2723" s="841"/>
    </row>
    <row r="2724" spans="1:24" ht="12.75" customHeight="1">
      <c r="A2724" s="841">
        <v>1235</v>
      </c>
      <c r="B2724" s="841">
        <v>2824</v>
      </c>
      <c r="C2724" s="841" t="s">
        <v>1097</v>
      </c>
      <c r="D2724" s="841" t="s">
        <v>740</v>
      </c>
      <c r="E2724" s="841">
        <v>48697</v>
      </c>
      <c r="F2724" s="841" t="s">
        <v>102</v>
      </c>
      <c r="G2724" s="841" t="s">
        <v>4285</v>
      </c>
      <c r="H2724" s="832" t="s">
        <v>4278</v>
      </c>
      <c r="I2724" s="841"/>
      <c r="J2724" s="841" t="s">
        <v>730</v>
      </c>
      <c r="K2724" s="841">
        <v>4</v>
      </c>
      <c r="L2724" s="841" t="s">
        <v>731</v>
      </c>
      <c r="M2724" s="841">
        <v>43600</v>
      </c>
      <c r="N2724" s="841" t="s">
        <v>817</v>
      </c>
      <c r="O2724" s="841">
        <v>164010</v>
      </c>
      <c r="P2724" s="841">
        <v>120410</v>
      </c>
      <c r="Q2724" s="841">
        <v>21500</v>
      </c>
      <c r="R2724" s="841">
        <v>37020</v>
      </c>
      <c r="S2724" s="841"/>
      <c r="T2724" s="841"/>
      <c r="U2724" s="841"/>
      <c r="V2724" s="841" t="s">
        <v>1003</v>
      </c>
      <c r="W2724" s="841">
        <v>1</v>
      </c>
      <c r="X2724" s="841"/>
    </row>
    <row r="2725" spans="1:24" ht="12.75" customHeight="1">
      <c r="A2725" s="841">
        <v>2004</v>
      </c>
      <c r="B2725" s="841">
        <v>2840</v>
      </c>
      <c r="C2725" s="841" t="s">
        <v>726</v>
      </c>
      <c r="D2725" s="841" t="s">
        <v>919</v>
      </c>
      <c r="E2725" s="841">
        <v>48698</v>
      </c>
      <c r="F2725" s="841" t="s">
        <v>102</v>
      </c>
      <c r="G2725" s="841" t="s">
        <v>4286</v>
      </c>
      <c r="H2725" s="832" t="s">
        <v>4287</v>
      </c>
      <c r="I2725" s="841"/>
      <c r="J2725" s="841" t="s">
        <v>730</v>
      </c>
      <c r="K2725" s="841">
        <v>3</v>
      </c>
      <c r="L2725" s="841" t="s">
        <v>1289</v>
      </c>
      <c r="M2725" s="841">
        <v>0</v>
      </c>
      <c r="N2725" s="841" t="s">
        <v>732</v>
      </c>
      <c r="O2725" s="841">
        <v>94980</v>
      </c>
      <c r="P2725" s="841">
        <v>94980</v>
      </c>
      <c r="Q2725" s="841">
        <v>17610</v>
      </c>
      <c r="R2725" s="841">
        <v>22610</v>
      </c>
      <c r="S2725" s="841"/>
      <c r="T2725" s="841"/>
      <c r="U2725" s="841"/>
      <c r="V2725" s="841" t="s">
        <v>1003</v>
      </c>
      <c r="W2725" s="841">
        <v>4</v>
      </c>
      <c r="X2725" s="841"/>
    </row>
    <row r="2726" spans="1:24" ht="12.75" customHeight="1">
      <c r="A2726" s="841">
        <v>1605</v>
      </c>
      <c r="B2726" s="841">
        <v>2813</v>
      </c>
      <c r="C2726" s="841" t="s">
        <v>766</v>
      </c>
      <c r="D2726" s="841" t="s">
        <v>767</v>
      </c>
      <c r="E2726" s="841">
        <v>48699</v>
      </c>
      <c r="F2726" s="841" t="s">
        <v>102</v>
      </c>
      <c r="G2726" s="841" t="s">
        <v>4288</v>
      </c>
      <c r="H2726" s="832" t="s">
        <v>4289</v>
      </c>
      <c r="I2726" s="841"/>
      <c r="J2726" s="841" t="s">
        <v>730</v>
      </c>
      <c r="K2726" s="841">
        <v>5</v>
      </c>
      <c r="L2726" s="841" t="s">
        <v>731</v>
      </c>
      <c r="M2726" s="841">
        <v>43600</v>
      </c>
      <c r="N2726" s="841" t="s">
        <v>769</v>
      </c>
      <c r="O2726" s="841">
        <v>101540</v>
      </c>
      <c r="P2726" s="841">
        <v>57940</v>
      </c>
      <c r="Q2726" s="841">
        <v>17610</v>
      </c>
      <c r="R2726" s="841">
        <v>17000</v>
      </c>
      <c r="S2726" s="841"/>
      <c r="T2726" s="841"/>
      <c r="U2726" s="841"/>
      <c r="V2726" s="841" t="s">
        <v>1003</v>
      </c>
      <c r="W2726" s="841">
        <v>2</v>
      </c>
      <c r="X2726" s="841"/>
    </row>
    <row r="2727" spans="1:24" ht="12.75" customHeight="1">
      <c r="A2727" s="841">
        <v>1912</v>
      </c>
      <c r="B2727" s="841">
        <v>2840</v>
      </c>
      <c r="C2727" s="841" t="s">
        <v>726</v>
      </c>
      <c r="D2727" s="841" t="s">
        <v>923</v>
      </c>
      <c r="E2727" s="841">
        <v>48701</v>
      </c>
      <c r="F2727" s="841" t="s">
        <v>102</v>
      </c>
      <c r="G2727" s="841" t="s">
        <v>4290</v>
      </c>
      <c r="H2727" s="832" t="s">
        <v>4134</v>
      </c>
      <c r="I2727" s="841"/>
      <c r="J2727" s="841" t="s">
        <v>730</v>
      </c>
      <c r="K2727" s="841">
        <v>2</v>
      </c>
      <c r="L2727" s="841" t="s">
        <v>731</v>
      </c>
      <c r="M2727" s="841">
        <v>43600</v>
      </c>
      <c r="N2727" s="841" t="s">
        <v>732</v>
      </c>
      <c r="O2727" s="841">
        <v>94980</v>
      </c>
      <c r="P2727" s="841">
        <v>51380</v>
      </c>
      <c r="Q2727" s="841">
        <v>9180</v>
      </c>
      <c r="R2727" s="841">
        <v>8350</v>
      </c>
      <c r="S2727" s="841"/>
      <c r="T2727" s="841"/>
      <c r="U2727" s="841"/>
      <c r="V2727" s="841" t="s">
        <v>1003</v>
      </c>
      <c r="W2727" s="841">
        <v>1</v>
      </c>
      <c r="X2727" s="841"/>
    </row>
    <row r="2728" spans="1:24" ht="12.75" customHeight="1">
      <c r="A2728" s="841">
        <v>1770</v>
      </c>
      <c r="B2728" s="841">
        <v>2821</v>
      </c>
      <c r="C2728" s="841" t="s">
        <v>829</v>
      </c>
      <c r="D2728" s="841" t="s">
        <v>923</v>
      </c>
      <c r="E2728" s="841">
        <v>48702</v>
      </c>
      <c r="F2728" s="841" t="s">
        <v>102</v>
      </c>
      <c r="G2728" s="841" t="s">
        <v>4291</v>
      </c>
      <c r="H2728" s="832" t="s">
        <v>4292</v>
      </c>
      <c r="I2728" s="841"/>
      <c r="J2728" s="841" t="s">
        <v>730</v>
      </c>
      <c r="K2728" s="841">
        <v>1</v>
      </c>
      <c r="L2728" s="841" t="s">
        <v>731</v>
      </c>
      <c r="M2728" s="841">
        <v>43600</v>
      </c>
      <c r="N2728" s="841" t="s">
        <v>742</v>
      </c>
      <c r="O2728" s="841">
        <v>122380</v>
      </c>
      <c r="P2728" s="841">
        <v>78780</v>
      </c>
      <c r="Q2728" s="841">
        <v>17610</v>
      </c>
      <c r="R2728" s="841">
        <v>29240</v>
      </c>
      <c r="S2728" s="841"/>
      <c r="T2728" s="841"/>
      <c r="U2728" s="841"/>
      <c r="V2728" s="841" t="s">
        <v>1003</v>
      </c>
      <c r="W2728" s="841">
        <v>1</v>
      </c>
      <c r="X2728" s="841"/>
    </row>
    <row r="2729" spans="1:24" ht="12.75" customHeight="1">
      <c r="A2729" s="841">
        <v>2004</v>
      </c>
      <c r="B2729" s="841">
        <v>2840</v>
      </c>
      <c r="C2729" s="841" t="s">
        <v>726</v>
      </c>
      <c r="D2729" s="841" t="s">
        <v>919</v>
      </c>
      <c r="E2729" s="841">
        <v>48703</v>
      </c>
      <c r="F2729" s="841" t="s">
        <v>102</v>
      </c>
      <c r="G2729" s="841" t="s">
        <v>4293</v>
      </c>
      <c r="H2729" s="832" t="s">
        <v>4276</v>
      </c>
      <c r="I2729" s="841"/>
      <c r="J2729" s="841" t="s">
        <v>730</v>
      </c>
      <c r="K2729" s="841">
        <v>2</v>
      </c>
      <c r="L2729" s="841" t="s">
        <v>1077</v>
      </c>
      <c r="M2729" s="841">
        <v>0</v>
      </c>
      <c r="N2729" s="841" t="s">
        <v>732</v>
      </c>
      <c r="O2729" s="841">
        <v>94980</v>
      </c>
      <c r="P2729" s="841">
        <v>94980</v>
      </c>
      <c r="Q2729" s="841">
        <v>17610</v>
      </c>
      <c r="R2729" s="841">
        <v>22610</v>
      </c>
      <c r="S2729" s="841"/>
      <c r="T2729" s="841"/>
      <c r="U2729" s="841"/>
      <c r="V2729" s="841" t="s">
        <v>1003</v>
      </c>
      <c r="W2729" s="841">
        <v>4</v>
      </c>
      <c r="X2729" s="841"/>
    </row>
    <row r="2730" spans="1:24" ht="12.75" customHeight="1">
      <c r="A2730" s="841">
        <v>1535</v>
      </c>
      <c r="B2730" s="841">
        <v>2824</v>
      </c>
      <c r="C2730" s="841" t="s">
        <v>1097</v>
      </c>
      <c r="D2730" s="841" t="s">
        <v>1112</v>
      </c>
      <c r="E2730" s="841">
        <v>48705</v>
      </c>
      <c r="F2730" s="841" t="s">
        <v>102</v>
      </c>
      <c r="G2730" s="841" t="s">
        <v>4294</v>
      </c>
      <c r="H2730" s="832" t="s">
        <v>4287</v>
      </c>
      <c r="I2730" s="841"/>
      <c r="J2730" s="841" t="s">
        <v>730</v>
      </c>
      <c r="K2730" s="841">
        <v>3</v>
      </c>
      <c r="L2730" s="841" t="s">
        <v>731</v>
      </c>
      <c r="M2730" s="841">
        <v>43600</v>
      </c>
      <c r="N2730" s="841" t="s">
        <v>817</v>
      </c>
      <c r="O2730" s="841">
        <v>164010</v>
      </c>
      <c r="P2730" s="841">
        <v>120410</v>
      </c>
      <c r="Q2730" s="841">
        <v>17610</v>
      </c>
      <c r="R2730" s="841">
        <v>22610</v>
      </c>
      <c r="S2730" s="841"/>
      <c r="T2730" s="841"/>
      <c r="U2730" s="841"/>
      <c r="V2730" s="841" t="s">
        <v>1003</v>
      </c>
      <c r="W2730" s="841">
        <v>2</v>
      </c>
      <c r="X2730" s="841"/>
    </row>
    <row r="2731" spans="1:24" ht="12.75" customHeight="1">
      <c r="A2731" s="841">
        <v>2004</v>
      </c>
      <c r="B2731" s="841">
        <v>2840</v>
      </c>
      <c r="C2731" s="841" t="s">
        <v>726</v>
      </c>
      <c r="D2731" s="841" t="s">
        <v>919</v>
      </c>
      <c r="E2731" s="841">
        <v>48706</v>
      </c>
      <c r="F2731" s="841" t="s">
        <v>102</v>
      </c>
      <c r="G2731" s="841" t="s">
        <v>4295</v>
      </c>
      <c r="H2731" s="832" t="s">
        <v>4296</v>
      </c>
      <c r="I2731" s="841"/>
      <c r="J2731" s="841" t="s">
        <v>730</v>
      </c>
      <c r="K2731" s="841">
        <v>3</v>
      </c>
      <c r="L2731" s="841" t="s">
        <v>1077</v>
      </c>
      <c r="M2731" s="841">
        <v>0</v>
      </c>
      <c r="N2731" s="841" t="s">
        <v>732</v>
      </c>
      <c r="O2731" s="841">
        <v>94980</v>
      </c>
      <c r="P2731" s="841">
        <v>94980</v>
      </c>
      <c r="Q2731" s="841">
        <v>17610</v>
      </c>
      <c r="R2731" s="841">
        <v>22610</v>
      </c>
      <c r="S2731" s="841"/>
      <c r="T2731" s="841"/>
      <c r="U2731" s="841"/>
      <c r="V2731" s="841" t="s">
        <v>1003</v>
      </c>
      <c r="W2731" s="841">
        <v>2</v>
      </c>
      <c r="X2731" s="841"/>
    </row>
    <row r="2732" spans="1:24" ht="12.75" customHeight="1">
      <c r="A2732" s="841">
        <v>1110</v>
      </c>
      <c r="B2732" s="841">
        <v>2801</v>
      </c>
      <c r="C2732" s="841" t="s">
        <v>1271</v>
      </c>
      <c r="D2732" s="841" t="s">
        <v>740</v>
      </c>
      <c r="E2732" s="841">
        <v>48707</v>
      </c>
      <c r="F2732" s="841" t="s">
        <v>102</v>
      </c>
      <c r="G2732" s="841" t="s">
        <v>4297</v>
      </c>
      <c r="H2732" s="832" t="s">
        <v>4298</v>
      </c>
      <c r="I2732" s="841"/>
      <c r="J2732" s="841" t="s">
        <v>730</v>
      </c>
      <c r="K2732" s="841">
        <v>1</v>
      </c>
      <c r="L2732" s="841" t="s">
        <v>731</v>
      </c>
      <c r="M2732" s="841">
        <v>43600</v>
      </c>
      <c r="N2732" s="841" t="s">
        <v>817</v>
      </c>
      <c r="O2732" s="841">
        <v>164010</v>
      </c>
      <c r="P2732" s="841">
        <v>120410</v>
      </c>
      <c r="Q2732" s="841">
        <v>17610</v>
      </c>
      <c r="R2732" s="841">
        <v>22610</v>
      </c>
      <c r="S2732" s="841"/>
      <c r="T2732" s="841"/>
      <c r="U2732" s="841"/>
      <c r="V2732" s="841" t="s">
        <v>1003</v>
      </c>
      <c r="W2732" s="841">
        <v>2</v>
      </c>
      <c r="X2732" s="841"/>
    </row>
    <row r="2733" spans="1:24" ht="12.75" customHeight="1">
      <c r="A2733" s="841">
        <v>1720</v>
      </c>
      <c r="B2733" s="841">
        <v>2840</v>
      </c>
      <c r="C2733" s="841" t="s">
        <v>726</v>
      </c>
      <c r="D2733" s="841" t="s">
        <v>727</v>
      </c>
      <c r="E2733" s="841">
        <v>48708</v>
      </c>
      <c r="F2733" s="841" t="s">
        <v>102</v>
      </c>
      <c r="G2733" s="841" t="s">
        <v>4299</v>
      </c>
      <c r="H2733" s="832" t="s">
        <v>2933</v>
      </c>
      <c r="I2733" s="841"/>
      <c r="J2733" s="841" t="s">
        <v>730</v>
      </c>
      <c r="K2733" s="841">
        <v>3</v>
      </c>
      <c r="L2733" s="841" t="s">
        <v>731</v>
      </c>
      <c r="M2733" s="841">
        <v>43600</v>
      </c>
      <c r="N2733" s="841" t="s">
        <v>732</v>
      </c>
      <c r="O2733" s="841">
        <v>94980</v>
      </c>
      <c r="P2733" s="841">
        <v>51380</v>
      </c>
      <c r="Q2733" s="841">
        <v>17610</v>
      </c>
      <c r="R2733" s="841">
        <v>29240</v>
      </c>
      <c r="S2733" s="841"/>
      <c r="T2733" s="841"/>
      <c r="U2733" s="841"/>
      <c r="V2733" s="841" t="s">
        <v>1003</v>
      </c>
      <c r="W2733" s="841">
        <v>2</v>
      </c>
      <c r="X2733" s="841"/>
    </row>
    <row r="2734" spans="1:24" ht="12.75" customHeight="1">
      <c r="A2734" s="841">
        <v>1720</v>
      </c>
      <c r="B2734" s="841">
        <v>2840</v>
      </c>
      <c r="C2734" s="841" t="s">
        <v>726</v>
      </c>
      <c r="D2734" s="841" t="s">
        <v>727</v>
      </c>
      <c r="E2734" s="841">
        <v>48710</v>
      </c>
      <c r="F2734" s="841" t="s">
        <v>102</v>
      </c>
      <c r="G2734" s="841" t="s">
        <v>4300</v>
      </c>
      <c r="H2734" s="832" t="s">
        <v>2933</v>
      </c>
      <c r="I2734" s="841"/>
      <c r="J2734" s="841" t="s">
        <v>730</v>
      </c>
      <c r="K2734" s="841">
        <v>1</v>
      </c>
      <c r="L2734" s="841" t="s">
        <v>731</v>
      </c>
      <c r="M2734" s="841">
        <v>43600</v>
      </c>
      <c r="N2734" s="841" t="s">
        <v>732</v>
      </c>
      <c r="O2734" s="841">
        <v>94980</v>
      </c>
      <c r="P2734" s="841">
        <v>51380</v>
      </c>
      <c r="Q2734" s="841">
        <v>17610</v>
      </c>
      <c r="R2734" s="841">
        <v>29240</v>
      </c>
      <c r="S2734" s="841"/>
      <c r="T2734" s="841"/>
      <c r="U2734" s="841"/>
      <c r="V2734" s="841" t="s">
        <v>1003</v>
      </c>
      <c r="W2734" s="841">
        <v>2</v>
      </c>
      <c r="X2734" s="841"/>
    </row>
    <row r="2735" spans="1:24" ht="12.75" customHeight="1">
      <c r="A2735" s="841">
        <v>1350</v>
      </c>
      <c r="B2735" s="841">
        <v>2803</v>
      </c>
      <c r="C2735" s="841" t="s">
        <v>945</v>
      </c>
      <c r="D2735" s="841" t="s">
        <v>946</v>
      </c>
      <c r="E2735" s="841">
        <v>48715</v>
      </c>
      <c r="F2735" s="841" t="s">
        <v>102</v>
      </c>
      <c r="G2735" s="841" t="s">
        <v>4301</v>
      </c>
      <c r="H2735" s="832" t="s">
        <v>4302</v>
      </c>
      <c r="I2735" s="841"/>
      <c r="J2735" s="841" t="s">
        <v>730</v>
      </c>
      <c r="K2735" s="841">
        <v>2</v>
      </c>
      <c r="L2735" s="841" t="s">
        <v>731</v>
      </c>
      <c r="M2735" s="841">
        <v>43600</v>
      </c>
      <c r="N2735" s="841" t="s">
        <v>742</v>
      </c>
      <c r="O2735" s="841">
        <v>122380</v>
      </c>
      <c r="P2735" s="841">
        <v>78780</v>
      </c>
      <c r="Q2735" s="841">
        <v>17610</v>
      </c>
      <c r="R2735" s="841">
        <v>17000</v>
      </c>
      <c r="S2735" s="841"/>
      <c r="T2735" s="841"/>
      <c r="U2735" s="841"/>
      <c r="V2735" s="841" t="s">
        <v>1003</v>
      </c>
      <c r="W2735" s="841">
        <v>2</v>
      </c>
      <c r="X2735" s="841"/>
    </row>
    <row r="2736" spans="1:24" ht="12.75" customHeight="1">
      <c r="A2736" s="841">
        <v>1235</v>
      </c>
      <c r="B2736" s="841">
        <v>2824</v>
      </c>
      <c r="C2736" s="841" t="s">
        <v>1097</v>
      </c>
      <c r="D2736" s="841" t="s">
        <v>740</v>
      </c>
      <c r="E2736" s="841">
        <v>48716</v>
      </c>
      <c r="F2736" s="841" t="s">
        <v>102</v>
      </c>
      <c r="G2736" s="841" t="s">
        <v>4303</v>
      </c>
      <c r="H2736" s="832" t="s">
        <v>4304</v>
      </c>
      <c r="I2736" s="841"/>
      <c r="J2736" s="841" t="s">
        <v>730</v>
      </c>
      <c r="K2736" s="841">
        <v>2</v>
      </c>
      <c r="L2736" s="841" t="s">
        <v>731</v>
      </c>
      <c r="M2736" s="841">
        <v>43600</v>
      </c>
      <c r="N2736" s="841" t="s">
        <v>817</v>
      </c>
      <c r="O2736" s="841">
        <v>164010</v>
      </c>
      <c r="P2736" s="841">
        <v>120410</v>
      </c>
      <c r="Q2736" s="841">
        <v>21500</v>
      </c>
      <c r="R2736" s="841">
        <v>37020</v>
      </c>
      <c r="S2736" s="841"/>
      <c r="T2736" s="841"/>
      <c r="U2736" s="841"/>
      <c r="V2736" s="841" t="s">
        <v>1003</v>
      </c>
      <c r="W2736" s="841">
        <v>1</v>
      </c>
      <c r="X2736" s="841"/>
    </row>
    <row r="2737" spans="1:24" ht="12.75" customHeight="1">
      <c r="A2737" s="841">
        <v>1235</v>
      </c>
      <c r="B2737" s="841">
        <v>2824</v>
      </c>
      <c r="C2737" s="841" t="s">
        <v>1097</v>
      </c>
      <c r="D2737" s="841" t="s">
        <v>740</v>
      </c>
      <c r="E2737" s="841">
        <v>48717</v>
      </c>
      <c r="F2737" s="841" t="s">
        <v>102</v>
      </c>
      <c r="G2737" s="841" t="s">
        <v>4305</v>
      </c>
      <c r="H2737" s="832" t="s">
        <v>4304</v>
      </c>
      <c r="I2737" s="841"/>
      <c r="J2737" s="841" t="s">
        <v>730</v>
      </c>
      <c r="K2737" s="841">
        <v>2</v>
      </c>
      <c r="L2737" s="841" t="s">
        <v>731</v>
      </c>
      <c r="M2737" s="841">
        <v>43600</v>
      </c>
      <c r="N2737" s="841" t="s">
        <v>817</v>
      </c>
      <c r="O2737" s="841">
        <v>164010</v>
      </c>
      <c r="P2737" s="841">
        <v>120410</v>
      </c>
      <c r="Q2737" s="841">
        <v>21500</v>
      </c>
      <c r="R2737" s="841">
        <v>37020</v>
      </c>
      <c r="S2737" s="841"/>
      <c r="T2737" s="841"/>
      <c r="U2737" s="841"/>
      <c r="V2737" s="841" t="s">
        <v>1003</v>
      </c>
      <c r="W2737" s="841">
        <v>1</v>
      </c>
      <c r="X2737" s="841"/>
    </row>
    <row r="2738" spans="1:24" ht="12.75" customHeight="1">
      <c r="A2738" s="841">
        <v>1235</v>
      </c>
      <c r="B2738" s="841">
        <v>2824</v>
      </c>
      <c r="C2738" s="841" t="s">
        <v>1097</v>
      </c>
      <c r="D2738" s="841" t="s">
        <v>740</v>
      </c>
      <c r="E2738" s="841">
        <v>48718</v>
      </c>
      <c r="F2738" s="841" t="s">
        <v>102</v>
      </c>
      <c r="G2738" s="841" t="s">
        <v>4306</v>
      </c>
      <c r="H2738" s="832" t="s">
        <v>4304</v>
      </c>
      <c r="I2738" s="841"/>
      <c r="J2738" s="841" t="s">
        <v>730</v>
      </c>
      <c r="K2738" s="841">
        <v>3</v>
      </c>
      <c r="L2738" s="841" t="s">
        <v>731</v>
      </c>
      <c r="M2738" s="841">
        <v>43600</v>
      </c>
      <c r="N2738" s="841" t="s">
        <v>817</v>
      </c>
      <c r="O2738" s="841">
        <v>164010</v>
      </c>
      <c r="P2738" s="841">
        <v>120410</v>
      </c>
      <c r="Q2738" s="841">
        <v>21500</v>
      </c>
      <c r="R2738" s="841">
        <v>37020</v>
      </c>
      <c r="S2738" s="841"/>
      <c r="T2738" s="841"/>
      <c r="U2738" s="841"/>
      <c r="V2738" s="841" t="s">
        <v>1003</v>
      </c>
      <c r="W2738" s="841">
        <v>1</v>
      </c>
      <c r="X2738" s="841"/>
    </row>
    <row r="2739" spans="1:24" ht="12.75" customHeight="1">
      <c r="A2739" s="841">
        <v>1235</v>
      </c>
      <c r="B2739" s="841">
        <v>2824</v>
      </c>
      <c r="C2739" s="841" t="s">
        <v>1097</v>
      </c>
      <c r="D2739" s="841" t="s">
        <v>740</v>
      </c>
      <c r="E2739" s="841">
        <v>48719</v>
      </c>
      <c r="F2739" s="841" t="s">
        <v>102</v>
      </c>
      <c r="G2739" s="841" t="s">
        <v>4307</v>
      </c>
      <c r="H2739" s="832" t="s">
        <v>4304</v>
      </c>
      <c r="I2739" s="841"/>
      <c r="J2739" s="841" t="s">
        <v>730</v>
      </c>
      <c r="K2739" s="841">
        <v>4</v>
      </c>
      <c r="L2739" s="841" t="s">
        <v>731</v>
      </c>
      <c r="M2739" s="841">
        <v>43600</v>
      </c>
      <c r="N2739" s="841" t="s">
        <v>817</v>
      </c>
      <c r="O2739" s="841">
        <v>164010</v>
      </c>
      <c r="P2739" s="841">
        <v>120410</v>
      </c>
      <c r="Q2739" s="841">
        <v>21500</v>
      </c>
      <c r="R2739" s="841">
        <v>37020</v>
      </c>
      <c r="S2739" s="841"/>
      <c r="T2739" s="841"/>
      <c r="U2739" s="841"/>
      <c r="V2739" s="841" t="s">
        <v>1003</v>
      </c>
      <c r="W2739" s="841">
        <v>1</v>
      </c>
      <c r="X2739" s="841"/>
    </row>
    <row r="2740" spans="1:24" ht="12.75" customHeight="1">
      <c r="A2740" s="841">
        <v>2004</v>
      </c>
      <c r="B2740" s="841">
        <v>2840</v>
      </c>
      <c r="C2740" s="841" t="s">
        <v>726</v>
      </c>
      <c r="D2740" s="841" t="s">
        <v>919</v>
      </c>
      <c r="E2740" s="841">
        <v>48720</v>
      </c>
      <c r="F2740" s="841" t="s">
        <v>102</v>
      </c>
      <c r="G2740" s="841" t="s">
        <v>4308</v>
      </c>
      <c r="H2740" s="832" t="s">
        <v>4185</v>
      </c>
      <c r="I2740" s="841"/>
      <c r="J2740" s="841" t="s">
        <v>730</v>
      </c>
      <c r="K2740" s="841">
        <v>15</v>
      </c>
      <c r="L2740" s="841" t="s">
        <v>1077</v>
      </c>
      <c r="M2740" s="841">
        <v>0</v>
      </c>
      <c r="N2740" s="841" t="s">
        <v>732</v>
      </c>
      <c r="O2740" s="841">
        <v>94980</v>
      </c>
      <c r="P2740" s="841">
        <v>94980</v>
      </c>
      <c r="Q2740" s="841">
        <v>17610</v>
      </c>
      <c r="R2740" s="841">
        <v>22610</v>
      </c>
      <c r="S2740" s="841"/>
      <c r="T2740" s="841"/>
      <c r="U2740" s="841"/>
      <c r="V2740" s="841" t="s">
        <v>1003</v>
      </c>
      <c r="W2740" s="841">
        <v>1</v>
      </c>
      <c r="X2740" s="841"/>
    </row>
    <row r="2741" spans="1:24" ht="12.75" customHeight="1">
      <c r="A2741" s="841">
        <v>1355</v>
      </c>
      <c r="B2741" s="841">
        <v>2836</v>
      </c>
      <c r="C2741" s="841" t="s">
        <v>1030</v>
      </c>
      <c r="D2741" s="841" t="s">
        <v>775</v>
      </c>
      <c r="E2741" s="841">
        <v>48724</v>
      </c>
      <c r="F2741" s="841" t="s">
        <v>102</v>
      </c>
      <c r="G2741" s="841" t="s">
        <v>4309</v>
      </c>
      <c r="H2741" s="832" t="s">
        <v>4310</v>
      </c>
      <c r="I2741" s="841"/>
      <c r="J2741" s="841" t="s">
        <v>730</v>
      </c>
      <c r="K2741" s="841">
        <v>4</v>
      </c>
      <c r="L2741" s="841" t="s">
        <v>731</v>
      </c>
      <c r="M2741" s="841">
        <v>43600</v>
      </c>
      <c r="N2741" s="841" t="s">
        <v>1034</v>
      </c>
      <c r="O2741" s="841">
        <v>210090</v>
      </c>
      <c r="P2741" s="841">
        <v>166490</v>
      </c>
      <c r="Q2741" s="841">
        <v>17610</v>
      </c>
      <c r="R2741" s="841">
        <v>22610</v>
      </c>
      <c r="S2741" s="841"/>
      <c r="T2741" s="841"/>
      <c r="U2741" s="841"/>
      <c r="V2741" s="841" t="s">
        <v>1003</v>
      </c>
      <c r="W2741" s="841">
        <v>2</v>
      </c>
      <c r="X2741" s="841"/>
    </row>
    <row r="2742" spans="1:24" ht="12.75" customHeight="1">
      <c r="A2742" s="841">
        <v>2004</v>
      </c>
      <c r="B2742" s="841">
        <v>2840</v>
      </c>
      <c r="C2742" s="841" t="s">
        <v>726</v>
      </c>
      <c r="D2742" s="841" t="s">
        <v>919</v>
      </c>
      <c r="E2742" s="841">
        <v>48726</v>
      </c>
      <c r="F2742" s="841" t="s">
        <v>102</v>
      </c>
      <c r="G2742" s="841" t="s">
        <v>4311</v>
      </c>
      <c r="H2742" s="832" t="s">
        <v>4005</v>
      </c>
      <c r="I2742" s="841"/>
      <c r="J2742" s="841" t="s">
        <v>730</v>
      </c>
      <c r="K2742" s="841">
        <v>3</v>
      </c>
      <c r="L2742" s="841" t="s">
        <v>1289</v>
      </c>
      <c r="M2742" s="841">
        <v>0</v>
      </c>
      <c r="N2742" s="841" t="s">
        <v>732</v>
      </c>
      <c r="O2742" s="841">
        <v>94980</v>
      </c>
      <c r="P2742" s="841">
        <v>94980</v>
      </c>
      <c r="Q2742" s="841">
        <v>17610</v>
      </c>
      <c r="R2742" s="841">
        <v>22610</v>
      </c>
      <c r="S2742" s="841"/>
      <c r="T2742" s="841"/>
      <c r="U2742" s="841"/>
      <c r="V2742" s="841" t="s">
        <v>1003</v>
      </c>
      <c r="W2742" s="841">
        <v>4</v>
      </c>
      <c r="X2742" s="841"/>
    </row>
    <row r="2743" spans="1:24" ht="12.75" customHeight="1">
      <c r="A2743" s="841">
        <v>2004</v>
      </c>
      <c r="B2743" s="841">
        <v>2840</v>
      </c>
      <c r="C2743" s="841" t="s">
        <v>726</v>
      </c>
      <c r="D2743" s="841" t="s">
        <v>919</v>
      </c>
      <c r="E2743" s="841">
        <v>48729</v>
      </c>
      <c r="F2743" s="841" t="s">
        <v>102</v>
      </c>
      <c r="G2743" s="841" t="s">
        <v>4312</v>
      </c>
      <c r="H2743" s="832" t="s">
        <v>4313</v>
      </c>
      <c r="I2743" s="841"/>
      <c r="J2743" s="841" t="s">
        <v>730</v>
      </c>
      <c r="K2743" s="841">
        <v>3</v>
      </c>
      <c r="L2743" s="841" t="s">
        <v>1289</v>
      </c>
      <c r="M2743" s="841">
        <v>0</v>
      </c>
      <c r="N2743" s="841" t="s">
        <v>732</v>
      </c>
      <c r="O2743" s="841">
        <v>94980</v>
      </c>
      <c r="P2743" s="841">
        <v>94980</v>
      </c>
      <c r="Q2743" s="841">
        <v>17610</v>
      </c>
      <c r="R2743" s="841">
        <v>22610</v>
      </c>
      <c r="S2743" s="841"/>
      <c r="T2743" s="841"/>
      <c r="U2743" s="841"/>
      <c r="V2743" s="841" t="s">
        <v>1003</v>
      </c>
      <c r="W2743" s="841">
        <v>5</v>
      </c>
      <c r="X2743" s="841"/>
    </row>
    <row r="2744" spans="1:24" ht="12.75" customHeight="1">
      <c r="A2744" s="841">
        <v>2004</v>
      </c>
      <c r="B2744" s="841">
        <v>2840</v>
      </c>
      <c r="C2744" s="841" t="s">
        <v>726</v>
      </c>
      <c r="D2744" s="841" t="s">
        <v>919</v>
      </c>
      <c r="E2744" s="841">
        <v>48730</v>
      </c>
      <c r="F2744" s="841" t="s">
        <v>102</v>
      </c>
      <c r="G2744" s="841" t="s">
        <v>4314</v>
      </c>
      <c r="H2744" s="832" t="s">
        <v>4313</v>
      </c>
      <c r="I2744" s="841"/>
      <c r="J2744" s="841" t="s">
        <v>730</v>
      </c>
      <c r="K2744" s="841">
        <v>4</v>
      </c>
      <c r="L2744" s="841" t="s">
        <v>1289</v>
      </c>
      <c r="M2744" s="841">
        <v>0</v>
      </c>
      <c r="N2744" s="841" t="s">
        <v>732</v>
      </c>
      <c r="O2744" s="841">
        <v>94980</v>
      </c>
      <c r="P2744" s="841">
        <v>94980</v>
      </c>
      <c r="Q2744" s="841">
        <v>17610</v>
      </c>
      <c r="R2744" s="841">
        <v>22610</v>
      </c>
      <c r="S2744" s="841"/>
      <c r="T2744" s="841"/>
      <c r="U2744" s="841"/>
      <c r="V2744" s="841" t="s">
        <v>1003</v>
      </c>
      <c r="W2744" s="841">
        <v>2</v>
      </c>
      <c r="X2744" s="841"/>
    </row>
    <row r="2745" spans="1:24" ht="12.75" customHeight="1">
      <c r="A2745" s="841">
        <v>2004</v>
      </c>
      <c r="B2745" s="841">
        <v>2840</v>
      </c>
      <c r="C2745" s="841" t="s">
        <v>726</v>
      </c>
      <c r="D2745" s="841" t="s">
        <v>919</v>
      </c>
      <c r="E2745" s="841">
        <v>48731</v>
      </c>
      <c r="F2745" s="841" t="s">
        <v>102</v>
      </c>
      <c r="G2745" s="841" t="s">
        <v>4315</v>
      </c>
      <c r="H2745" s="832" t="s">
        <v>4313</v>
      </c>
      <c r="I2745" s="841"/>
      <c r="J2745" s="841" t="s">
        <v>730</v>
      </c>
      <c r="K2745" s="841">
        <v>2</v>
      </c>
      <c r="L2745" s="841" t="s">
        <v>1289</v>
      </c>
      <c r="M2745" s="841">
        <v>0</v>
      </c>
      <c r="N2745" s="841" t="s">
        <v>732</v>
      </c>
      <c r="O2745" s="841">
        <v>94980</v>
      </c>
      <c r="P2745" s="841">
        <v>94980</v>
      </c>
      <c r="Q2745" s="841">
        <v>17610</v>
      </c>
      <c r="R2745" s="841">
        <v>22610</v>
      </c>
      <c r="S2745" s="841"/>
      <c r="T2745" s="841"/>
      <c r="U2745" s="841"/>
      <c r="V2745" s="841" t="s">
        <v>1003</v>
      </c>
      <c r="W2745" s="841">
        <v>2</v>
      </c>
      <c r="X2745" s="841"/>
    </row>
    <row r="2746" spans="1:24" ht="12.75" customHeight="1">
      <c r="A2746" s="841">
        <v>2004</v>
      </c>
      <c r="B2746" s="841">
        <v>2840</v>
      </c>
      <c r="C2746" s="841" t="s">
        <v>726</v>
      </c>
      <c r="D2746" s="841" t="s">
        <v>919</v>
      </c>
      <c r="E2746" s="841">
        <v>48732</v>
      </c>
      <c r="F2746" s="841" t="s">
        <v>102</v>
      </c>
      <c r="G2746" s="841" t="s">
        <v>4316</v>
      </c>
      <c r="H2746" s="832" t="s">
        <v>4313</v>
      </c>
      <c r="I2746" s="841"/>
      <c r="J2746" s="841" t="s">
        <v>730</v>
      </c>
      <c r="K2746" s="841">
        <v>3</v>
      </c>
      <c r="L2746" s="841" t="s">
        <v>1289</v>
      </c>
      <c r="M2746" s="841">
        <v>0</v>
      </c>
      <c r="N2746" s="841" t="s">
        <v>732</v>
      </c>
      <c r="O2746" s="841">
        <v>94980</v>
      </c>
      <c r="P2746" s="841">
        <v>94980</v>
      </c>
      <c r="Q2746" s="841">
        <v>17610</v>
      </c>
      <c r="R2746" s="841">
        <v>22610</v>
      </c>
      <c r="S2746" s="841"/>
      <c r="T2746" s="841"/>
      <c r="U2746" s="841"/>
      <c r="V2746" s="841" t="s">
        <v>1003</v>
      </c>
      <c r="W2746" s="841">
        <v>2</v>
      </c>
      <c r="X2746" s="841"/>
    </row>
    <row r="2747" spans="1:24" ht="12.75" customHeight="1">
      <c r="A2747" s="841">
        <v>2004</v>
      </c>
      <c r="B2747" s="841">
        <v>2840</v>
      </c>
      <c r="C2747" s="841" t="s">
        <v>726</v>
      </c>
      <c r="D2747" s="841" t="s">
        <v>919</v>
      </c>
      <c r="E2747" s="841">
        <v>48733</v>
      </c>
      <c r="F2747" s="841" t="s">
        <v>102</v>
      </c>
      <c r="G2747" s="841" t="s">
        <v>4317</v>
      </c>
      <c r="H2747" s="832" t="s">
        <v>4313</v>
      </c>
      <c r="I2747" s="841"/>
      <c r="J2747" s="841" t="s">
        <v>730</v>
      </c>
      <c r="K2747" s="841">
        <v>3</v>
      </c>
      <c r="L2747" s="841" t="s">
        <v>1289</v>
      </c>
      <c r="M2747" s="841">
        <v>0</v>
      </c>
      <c r="N2747" s="841" t="s">
        <v>732</v>
      </c>
      <c r="O2747" s="841">
        <v>94980</v>
      </c>
      <c r="P2747" s="841">
        <v>94980</v>
      </c>
      <c r="Q2747" s="841">
        <v>17610</v>
      </c>
      <c r="R2747" s="841">
        <v>22610</v>
      </c>
      <c r="S2747" s="841"/>
      <c r="T2747" s="841"/>
      <c r="U2747" s="841"/>
      <c r="V2747" s="841" t="s">
        <v>1003</v>
      </c>
      <c r="W2747" s="841">
        <v>2</v>
      </c>
      <c r="X2747" s="841"/>
    </row>
    <row r="2748" spans="1:24" ht="12.75" customHeight="1">
      <c r="A2748" s="841">
        <v>2004</v>
      </c>
      <c r="B2748" s="841">
        <v>2840</v>
      </c>
      <c r="C2748" s="841" t="s">
        <v>726</v>
      </c>
      <c r="D2748" s="841" t="s">
        <v>919</v>
      </c>
      <c r="E2748" s="841">
        <v>48734</v>
      </c>
      <c r="F2748" s="841" t="s">
        <v>102</v>
      </c>
      <c r="G2748" s="841" t="s">
        <v>4318</v>
      </c>
      <c r="H2748" s="832" t="s">
        <v>4319</v>
      </c>
      <c r="I2748" s="841"/>
      <c r="J2748" s="841" t="s">
        <v>730</v>
      </c>
      <c r="K2748" s="841">
        <v>3</v>
      </c>
      <c r="L2748" s="841" t="s">
        <v>1289</v>
      </c>
      <c r="M2748" s="841">
        <v>0</v>
      </c>
      <c r="N2748" s="841" t="s">
        <v>732</v>
      </c>
      <c r="O2748" s="841">
        <v>94980</v>
      </c>
      <c r="P2748" s="841">
        <v>94980</v>
      </c>
      <c r="Q2748" s="841">
        <v>17610</v>
      </c>
      <c r="R2748" s="841">
        <v>22610</v>
      </c>
      <c r="S2748" s="841"/>
      <c r="T2748" s="841"/>
      <c r="U2748" s="841"/>
      <c r="V2748" s="841" t="s">
        <v>1003</v>
      </c>
      <c r="W2748" s="841">
        <v>2</v>
      </c>
      <c r="X2748" s="841"/>
    </row>
    <row r="2749" spans="1:24" ht="12.75" customHeight="1">
      <c r="A2749" s="841">
        <v>2004</v>
      </c>
      <c r="B2749" s="841">
        <v>2840</v>
      </c>
      <c r="C2749" s="841" t="s">
        <v>726</v>
      </c>
      <c r="D2749" s="841" t="s">
        <v>919</v>
      </c>
      <c r="E2749" s="841">
        <v>48735</v>
      </c>
      <c r="F2749" s="841" t="s">
        <v>102</v>
      </c>
      <c r="G2749" s="841" t="s">
        <v>4320</v>
      </c>
      <c r="H2749" s="832" t="s">
        <v>4319</v>
      </c>
      <c r="I2749" s="841"/>
      <c r="J2749" s="841" t="s">
        <v>730</v>
      </c>
      <c r="K2749" s="841">
        <v>3</v>
      </c>
      <c r="L2749" s="841" t="s">
        <v>1289</v>
      </c>
      <c r="M2749" s="841">
        <v>0</v>
      </c>
      <c r="N2749" s="841" t="s">
        <v>732</v>
      </c>
      <c r="O2749" s="841">
        <v>94980</v>
      </c>
      <c r="P2749" s="841">
        <v>94980</v>
      </c>
      <c r="Q2749" s="841">
        <v>17610</v>
      </c>
      <c r="R2749" s="841">
        <v>22610</v>
      </c>
      <c r="S2749" s="841"/>
      <c r="T2749" s="841"/>
      <c r="U2749" s="841"/>
      <c r="V2749" s="841" t="s">
        <v>1003</v>
      </c>
      <c r="W2749" s="841">
        <v>2</v>
      </c>
      <c r="X2749" s="841"/>
    </row>
    <row r="2750" spans="1:24" ht="12.75" customHeight="1">
      <c r="A2750" s="841">
        <v>1565</v>
      </c>
      <c r="B2750" s="841">
        <v>2840</v>
      </c>
      <c r="C2750" s="841" t="s">
        <v>726</v>
      </c>
      <c r="D2750" s="841" t="s">
        <v>1112</v>
      </c>
      <c r="E2750" s="841">
        <v>48738</v>
      </c>
      <c r="F2750" s="841" t="s">
        <v>102</v>
      </c>
      <c r="G2750" s="841" t="s">
        <v>4321</v>
      </c>
      <c r="H2750" s="832" t="s">
        <v>4322</v>
      </c>
      <c r="I2750" s="841"/>
      <c r="J2750" s="841" t="s">
        <v>730</v>
      </c>
      <c r="K2750" s="841">
        <v>3</v>
      </c>
      <c r="L2750" s="841" t="s">
        <v>731</v>
      </c>
      <c r="M2750" s="841">
        <v>43600</v>
      </c>
      <c r="N2750" s="841" t="s">
        <v>732</v>
      </c>
      <c r="O2750" s="841">
        <v>94980</v>
      </c>
      <c r="P2750" s="841">
        <v>51380</v>
      </c>
      <c r="Q2750" s="841">
        <v>17610</v>
      </c>
      <c r="R2750" s="841">
        <v>22610</v>
      </c>
      <c r="S2750" s="841"/>
      <c r="T2750" s="841"/>
      <c r="U2750" s="841"/>
      <c r="V2750" s="841" t="s">
        <v>1003</v>
      </c>
      <c r="W2750" s="841">
        <v>1</v>
      </c>
      <c r="X2750" s="841"/>
    </row>
    <row r="2751" spans="1:24" ht="12.75" customHeight="1">
      <c r="A2751" s="841">
        <v>1565</v>
      </c>
      <c r="B2751" s="841">
        <v>2840</v>
      </c>
      <c r="C2751" s="841" t="s">
        <v>726</v>
      </c>
      <c r="D2751" s="841" t="s">
        <v>1112</v>
      </c>
      <c r="E2751" s="841">
        <v>48739</v>
      </c>
      <c r="F2751" s="841" t="s">
        <v>102</v>
      </c>
      <c r="G2751" s="841" t="s">
        <v>4323</v>
      </c>
      <c r="H2751" s="832" t="s">
        <v>4322</v>
      </c>
      <c r="I2751" s="841"/>
      <c r="J2751" s="841" t="s">
        <v>730</v>
      </c>
      <c r="K2751" s="841">
        <v>5</v>
      </c>
      <c r="L2751" s="841" t="s">
        <v>731</v>
      </c>
      <c r="M2751" s="841">
        <v>43600</v>
      </c>
      <c r="N2751" s="841" t="s">
        <v>732</v>
      </c>
      <c r="O2751" s="841">
        <v>94980</v>
      </c>
      <c r="P2751" s="841">
        <v>51380</v>
      </c>
      <c r="Q2751" s="841">
        <v>17610</v>
      </c>
      <c r="R2751" s="841">
        <v>22610</v>
      </c>
      <c r="S2751" s="841"/>
      <c r="T2751" s="841"/>
      <c r="U2751" s="841"/>
      <c r="V2751" s="841" t="s">
        <v>1003</v>
      </c>
      <c r="W2751" s="841">
        <v>1</v>
      </c>
      <c r="X2751" s="841"/>
    </row>
    <row r="2752" spans="1:24" ht="12.75" customHeight="1">
      <c r="A2752" s="841">
        <v>1110</v>
      </c>
      <c r="B2752" s="841">
        <v>2836</v>
      </c>
      <c r="C2752" s="841" t="s">
        <v>1030</v>
      </c>
      <c r="D2752" s="841" t="s">
        <v>1031</v>
      </c>
      <c r="E2752" s="841">
        <v>48740</v>
      </c>
      <c r="F2752" s="841" t="s">
        <v>102</v>
      </c>
      <c r="G2752" s="841" t="s">
        <v>4324</v>
      </c>
      <c r="H2752" s="832" t="s">
        <v>4325</v>
      </c>
      <c r="I2752" s="841"/>
      <c r="J2752" s="841" t="s">
        <v>730</v>
      </c>
      <c r="K2752" s="841">
        <v>10</v>
      </c>
      <c r="L2752" s="841" t="s">
        <v>731</v>
      </c>
      <c r="M2752" s="841">
        <v>43600</v>
      </c>
      <c r="N2752" s="841" t="s">
        <v>1034</v>
      </c>
      <c r="O2752" s="841">
        <v>210090</v>
      </c>
      <c r="P2752" s="841">
        <v>166490</v>
      </c>
      <c r="Q2752" s="841">
        <v>17610</v>
      </c>
      <c r="R2752" s="841">
        <v>22610</v>
      </c>
      <c r="S2752" s="841"/>
      <c r="T2752" s="841"/>
      <c r="U2752" s="841"/>
      <c r="V2752" s="841" t="s">
        <v>1003</v>
      </c>
      <c r="W2752" s="841">
        <v>1</v>
      </c>
      <c r="X2752" s="841"/>
    </row>
    <row r="2753" spans="1:24" ht="12.75" customHeight="1">
      <c r="A2753" s="841">
        <v>1110</v>
      </c>
      <c r="B2753" s="841">
        <v>2836</v>
      </c>
      <c r="C2753" s="841" t="s">
        <v>1030</v>
      </c>
      <c r="D2753" s="841" t="s">
        <v>1031</v>
      </c>
      <c r="E2753" s="841">
        <v>48741</v>
      </c>
      <c r="F2753" s="841" t="s">
        <v>102</v>
      </c>
      <c r="G2753" s="841" t="s">
        <v>4326</v>
      </c>
      <c r="H2753" s="832" t="s">
        <v>4327</v>
      </c>
      <c r="I2753" s="841"/>
      <c r="J2753" s="841" t="s">
        <v>730</v>
      </c>
      <c r="K2753" s="841">
        <v>5</v>
      </c>
      <c r="L2753" s="841" t="s">
        <v>731</v>
      </c>
      <c r="M2753" s="841">
        <v>43600</v>
      </c>
      <c r="N2753" s="841" t="s">
        <v>1034</v>
      </c>
      <c r="O2753" s="841">
        <v>210090</v>
      </c>
      <c r="P2753" s="841">
        <v>166490</v>
      </c>
      <c r="Q2753" s="841">
        <v>17610</v>
      </c>
      <c r="R2753" s="841">
        <v>22610</v>
      </c>
      <c r="S2753" s="841"/>
      <c r="T2753" s="841"/>
      <c r="U2753" s="841"/>
      <c r="V2753" s="841" t="s">
        <v>1003</v>
      </c>
      <c r="W2753" s="841">
        <v>1</v>
      </c>
      <c r="X2753" s="841"/>
    </row>
    <row r="2754" spans="1:24" ht="12.75" customHeight="1">
      <c r="A2754" s="841">
        <v>1110</v>
      </c>
      <c r="B2754" s="841">
        <v>2836</v>
      </c>
      <c r="C2754" s="841" t="s">
        <v>1030</v>
      </c>
      <c r="D2754" s="841" t="s">
        <v>1031</v>
      </c>
      <c r="E2754" s="841">
        <v>48741</v>
      </c>
      <c r="F2754" s="841" t="s">
        <v>1062</v>
      </c>
      <c r="G2754" s="841" t="s">
        <v>4328</v>
      </c>
      <c r="H2754" s="832" t="s">
        <v>4329</v>
      </c>
      <c r="I2754" s="841"/>
      <c r="J2754" s="841" t="s">
        <v>730</v>
      </c>
      <c r="K2754" s="841">
        <v>3</v>
      </c>
      <c r="L2754" s="841" t="s">
        <v>731</v>
      </c>
      <c r="M2754" s="841">
        <v>43600</v>
      </c>
      <c r="N2754" s="841" t="s">
        <v>1034</v>
      </c>
      <c r="O2754" s="841">
        <v>210090</v>
      </c>
      <c r="P2754" s="841">
        <v>166490</v>
      </c>
      <c r="Q2754" s="841">
        <v>17610</v>
      </c>
      <c r="R2754" s="841">
        <v>22610</v>
      </c>
      <c r="S2754" s="841"/>
      <c r="T2754" s="841"/>
      <c r="U2754" s="841"/>
      <c r="V2754" s="841" t="s">
        <v>1064</v>
      </c>
      <c r="W2754" s="841">
        <v>1</v>
      </c>
      <c r="X2754" s="841"/>
    </row>
    <row r="2755" spans="1:24" ht="12.75" customHeight="1">
      <c r="A2755" s="841">
        <v>1110</v>
      </c>
      <c r="B2755" s="841">
        <v>2836</v>
      </c>
      <c r="C2755" s="841" t="s">
        <v>1030</v>
      </c>
      <c r="D2755" s="841" t="s">
        <v>1031</v>
      </c>
      <c r="E2755" s="841">
        <v>48742</v>
      </c>
      <c r="F2755" s="841" t="s">
        <v>102</v>
      </c>
      <c r="G2755" s="841" t="s">
        <v>4330</v>
      </c>
      <c r="H2755" s="832" t="s">
        <v>4138</v>
      </c>
      <c r="I2755" s="841"/>
      <c r="J2755" s="841" t="s">
        <v>730</v>
      </c>
      <c r="K2755" s="841">
        <v>15</v>
      </c>
      <c r="L2755" s="841" t="s">
        <v>731</v>
      </c>
      <c r="M2755" s="841">
        <v>43600</v>
      </c>
      <c r="N2755" s="841" t="s">
        <v>1034</v>
      </c>
      <c r="O2755" s="841">
        <v>210090</v>
      </c>
      <c r="P2755" s="841">
        <v>166490</v>
      </c>
      <c r="Q2755" s="841">
        <v>17610</v>
      </c>
      <c r="R2755" s="841">
        <v>22610</v>
      </c>
      <c r="S2755" s="841"/>
      <c r="T2755" s="841"/>
      <c r="U2755" s="841"/>
      <c r="V2755" s="841" t="s">
        <v>1003</v>
      </c>
      <c r="W2755" s="841">
        <v>1</v>
      </c>
      <c r="X2755" s="841"/>
    </row>
    <row r="2756" spans="1:24" ht="12.75" customHeight="1">
      <c r="A2756" s="841">
        <v>1110</v>
      </c>
      <c r="B2756" s="841">
        <v>2822</v>
      </c>
      <c r="C2756" s="841" t="s">
        <v>1414</v>
      </c>
      <c r="D2756" s="841" t="s">
        <v>1031</v>
      </c>
      <c r="E2756" s="841">
        <v>48743</v>
      </c>
      <c r="F2756" s="841" t="s">
        <v>102</v>
      </c>
      <c r="G2756" s="841" t="s">
        <v>4331</v>
      </c>
      <c r="H2756" s="832" t="s">
        <v>4138</v>
      </c>
      <c r="I2756" s="841"/>
      <c r="J2756" s="841" t="s">
        <v>730</v>
      </c>
      <c r="K2756" s="841">
        <v>8</v>
      </c>
      <c r="L2756" s="841" t="s">
        <v>731</v>
      </c>
      <c r="M2756" s="841">
        <v>43600</v>
      </c>
      <c r="N2756" s="841" t="s">
        <v>1391</v>
      </c>
      <c r="O2756" s="841">
        <v>283820</v>
      </c>
      <c r="P2756" s="841">
        <v>240220</v>
      </c>
      <c r="Q2756" s="841">
        <v>17610</v>
      </c>
      <c r="R2756" s="841">
        <v>22610</v>
      </c>
      <c r="S2756" s="841"/>
      <c r="T2756" s="841"/>
      <c r="U2756" s="841"/>
      <c r="V2756" s="841" t="s">
        <v>1003</v>
      </c>
      <c r="W2756" s="841">
        <v>1</v>
      </c>
      <c r="X2756" s="841"/>
    </row>
    <row r="2757" spans="1:24" ht="12.75" customHeight="1">
      <c r="A2757" s="841">
        <v>1110</v>
      </c>
      <c r="B2757" s="841">
        <v>2822</v>
      </c>
      <c r="C2757" s="841" t="s">
        <v>1414</v>
      </c>
      <c r="D2757" s="841" t="s">
        <v>1031</v>
      </c>
      <c r="E2757" s="841">
        <v>48743</v>
      </c>
      <c r="F2757" s="841" t="s">
        <v>1062</v>
      </c>
      <c r="G2757" s="841" t="s">
        <v>4332</v>
      </c>
      <c r="H2757" s="832" t="s">
        <v>4138</v>
      </c>
      <c r="I2757" s="841"/>
      <c r="J2757" s="841" t="s">
        <v>730</v>
      </c>
      <c r="K2757" s="841">
        <v>5</v>
      </c>
      <c r="L2757" s="841" t="s">
        <v>731</v>
      </c>
      <c r="M2757" s="841">
        <v>43600</v>
      </c>
      <c r="N2757" s="841" t="s">
        <v>1391</v>
      </c>
      <c r="O2757" s="841">
        <v>283820</v>
      </c>
      <c r="P2757" s="841">
        <v>240220</v>
      </c>
      <c r="Q2757" s="841">
        <v>17610</v>
      </c>
      <c r="R2757" s="841">
        <v>22610</v>
      </c>
      <c r="S2757" s="841"/>
      <c r="T2757" s="841"/>
      <c r="U2757" s="841"/>
      <c r="V2757" s="841" t="s">
        <v>1064</v>
      </c>
      <c r="W2757" s="841">
        <v>1</v>
      </c>
      <c r="X2757" s="841"/>
    </row>
    <row r="2758" spans="1:24" ht="12.75" customHeight="1">
      <c r="A2758" s="841">
        <v>1110</v>
      </c>
      <c r="B2758" s="841">
        <v>2836</v>
      </c>
      <c r="C2758" s="841" t="s">
        <v>1030</v>
      </c>
      <c r="D2758" s="841" t="s">
        <v>1031</v>
      </c>
      <c r="E2758" s="841">
        <v>48744</v>
      </c>
      <c r="F2758" s="841" t="s">
        <v>102</v>
      </c>
      <c r="G2758" s="841" t="s">
        <v>4333</v>
      </c>
      <c r="H2758" s="832" t="s">
        <v>4334</v>
      </c>
      <c r="I2758" s="841"/>
      <c r="J2758" s="841" t="s">
        <v>730</v>
      </c>
      <c r="K2758" s="841">
        <v>25</v>
      </c>
      <c r="L2758" s="841" t="s">
        <v>731</v>
      </c>
      <c r="M2758" s="841">
        <v>43600</v>
      </c>
      <c r="N2758" s="841" t="s">
        <v>1034</v>
      </c>
      <c r="O2758" s="841">
        <v>210090</v>
      </c>
      <c r="P2758" s="841">
        <v>166490</v>
      </c>
      <c r="Q2758" s="841">
        <v>17610</v>
      </c>
      <c r="R2758" s="841">
        <v>22610</v>
      </c>
      <c r="S2758" s="841"/>
      <c r="T2758" s="841"/>
      <c r="U2758" s="841"/>
      <c r="V2758" s="841" t="s">
        <v>1003</v>
      </c>
      <c r="W2758" s="841">
        <v>1</v>
      </c>
      <c r="X2758" s="841"/>
    </row>
    <row r="2759" spans="1:24" ht="12.75" customHeight="1">
      <c r="A2759" s="841">
        <v>1110</v>
      </c>
      <c r="B2759" s="841">
        <v>2836</v>
      </c>
      <c r="C2759" s="841" t="s">
        <v>1030</v>
      </c>
      <c r="D2759" s="841" t="s">
        <v>1031</v>
      </c>
      <c r="E2759" s="841">
        <v>48744</v>
      </c>
      <c r="F2759" s="841" t="s">
        <v>1062</v>
      </c>
      <c r="G2759" s="841" t="s">
        <v>4335</v>
      </c>
      <c r="H2759" s="832" t="s">
        <v>4336</v>
      </c>
      <c r="I2759" s="841"/>
      <c r="J2759" s="841" t="s">
        <v>730</v>
      </c>
      <c r="K2759" s="841">
        <v>10</v>
      </c>
      <c r="L2759" s="841" t="s">
        <v>731</v>
      </c>
      <c r="M2759" s="841">
        <v>43600</v>
      </c>
      <c r="N2759" s="841" t="s">
        <v>1034</v>
      </c>
      <c r="O2759" s="841">
        <v>210090</v>
      </c>
      <c r="P2759" s="841">
        <v>166490</v>
      </c>
      <c r="Q2759" s="841">
        <v>17610</v>
      </c>
      <c r="R2759" s="841">
        <v>22610</v>
      </c>
      <c r="S2759" s="841"/>
      <c r="T2759" s="841"/>
      <c r="U2759" s="841"/>
      <c r="V2759" s="841" t="s">
        <v>1064</v>
      </c>
      <c r="W2759" s="841">
        <v>1</v>
      </c>
      <c r="X2759" s="841"/>
    </row>
    <row r="2760" spans="1:24" ht="12.75" customHeight="1">
      <c r="A2760" s="841">
        <v>1110</v>
      </c>
      <c r="B2760" s="841">
        <v>2836</v>
      </c>
      <c r="C2760" s="841" t="s">
        <v>1030</v>
      </c>
      <c r="D2760" s="841" t="s">
        <v>1031</v>
      </c>
      <c r="E2760" s="841">
        <v>48744</v>
      </c>
      <c r="F2760" s="841" t="s">
        <v>1065</v>
      </c>
      <c r="G2760" s="841" t="s">
        <v>4337</v>
      </c>
      <c r="H2760" s="832" t="s">
        <v>4336</v>
      </c>
      <c r="I2760" s="841"/>
      <c r="J2760" s="841" t="s">
        <v>730</v>
      </c>
      <c r="K2760" s="841">
        <v>10</v>
      </c>
      <c r="L2760" s="841" t="s">
        <v>731</v>
      </c>
      <c r="M2760" s="841">
        <v>43600</v>
      </c>
      <c r="N2760" s="841" t="s">
        <v>1034</v>
      </c>
      <c r="O2760" s="841">
        <v>210090</v>
      </c>
      <c r="P2760" s="841">
        <v>166490</v>
      </c>
      <c r="Q2760" s="841">
        <v>17610</v>
      </c>
      <c r="R2760" s="841">
        <v>22610</v>
      </c>
      <c r="S2760" s="841"/>
      <c r="T2760" s="841"/>
      <c r="U2760" s="841"/>
      <c r="V2760" s="841" t="s">
        <v>1064</v>
      </c>
      <c r="W2760" s="841">
        <v>1</v>
      </c>
      <c r="X2760" s="841"/>
    </row>
    <row r="2761" spans="1:24" ht="12.75" customHeight="1">
      <c r="A2761" s="841">
        <v>1110</v>
      </c>
      <c r="B2761" s="841">
        <v>2836</v>
      </c>
      <c r="C2761" s="841" t="s">
        <v>1030</v>
      </c>
      <c r="D2761" s="841" t="s">
        <v>1031</v>
      </c>
      <c r="E2761" s="841">
        <v>48744</v>
      </c>
      <c r="F2761" s="841" t="s">
        <v>4338</v>
      </c>
      <c r="G2761" s="841" t="s">
        <v>4339</v>
      </c>
      <c r="H2761" s="832" t="s">
        <v>4336</v>
      </c>
      <c r="I2761" s="841"/>
      <c r="J2761" s="841" t="s">
        <v>730</v>
      </c>
      <c r="K2761" s="841">
        <v>10</v>
      </c>
      <c r="L2761" s="841" t="s">
        <v>731</v>
      </c>
      <c r="M2761" s="841">
        <v>43600</v>
      </c>
      <c r="N2761" s="841" t="s">
        <v>1034</v>
      </c>
      <c r="O2761" s="841">
        <v>210090</v>
      </c>
      <c r="P2761" s="841">
        <v>166490</v>
      </c>
      <c r="Q2761" s="841">
        <v>17610</v>
      </c>
      <c r="R2761" s="841">
        <v>22610</v>
      </c>
      <c r="S2761" s="841"/>
      <c r="T2761" s="841"/>
      <c r="U2761" s="841"/>
      <c r="V2761" s="841" t="s">
        <v>1064</v>
      </c>
      <c r="W2761" s="841">
        <v>1</v>
      </c>
      <c r="X2761" s="841"/>
    </row>
    <row r="2762" spans="1:24" ht="12.75" customHeight="1">
      <c r="A2762" s="841">
        <v>1110</v>
      </c>
      <c r="B2762" s="841">
        <v>2822</v>
      </c>
      <c r="C2762" s="841" t="s">
        <v>1414</v>
      </c>
      <c r="D2762" s="841" t="s">
        <v>1031</v>
      </c>
      <c r="E2762" s="841">
        <v>48745</v>
      </c>
      <c r="F2762" s="841" t="s">
        <v>102</v>
      </c>
      <c r="G2762" s="841" t="s">
        <v>4340</v>
      </c>
      <c r="H2762" s="832" t="s">
        <v>4325</v>
      </c>
      <c r="I2762" s="841"/>
      <c r="J2762" s="841" t="s">
        <v>730</v>
      </c>
      <c r="K2762" s="841">
        <v>15</v>
      </c>
      <c r="L2762" s="841" t="s">
        <v>731</v>
      </c>
      <c r="M2762" s="841">
        <v>43600</v>
      </c>
      <c r="N2762" s="841" t="s">
        <v>1391</v>
      </c>
      <c r="O2762" s="841">
        <v>283820</v>
      </c>
      <c r="P2762" s="841">
        <v>240220</v>
      </c>
      <c r="Q2762" s="841">
        <v>17610</v>
      </c>
      <c r="R2762" s="841">
        <v>22610</v>
      </c>
      <c r="S2762" s="841"/>
      <c r="T2762" s="841"/>
      <c r="U2762" s="841"/>
      <c r="V2762" s="841" t="s">
        <v>1003</v>
      </c>
      <c r="W2762" s="841">
        <v>1</v>
      </c>
      <c r="X2762" s="841"/>
    </row>
    <row r="2763" spans="1:24" ht="12.75" customHeight="1">
      <c r="A2763" s="841">
        <v>1110</v>
      </c>
      <c r="B2763" s="841">
        <v>2836</v>
      </c>
      <c r="C2763" s="841" t="s">
        <v>1030</v>
      </c>
      <c r="D2763" s="841" t="s">
        <v>1031</v>
      </c>
      <c r="E2763" s="841">
        <v>48746</v>
      </c>
      <c r="F2763" s="841" t="s">
        <v>102</v>
      </c>
      <c r="G2763" s="841" t="s">
        <v>4341</v>
      </c>
      <c r="H2763" s="832" t="s">
        <v>4325</v>
      </c>
      <c r="I2763" s="841"/>
      <c r="J2763" s="841" t="s">
        <v>730</v>
      </c>
      <c r="K2763" s="841">
        <v>3</v>
      </c>
      <c r="L2763" s="841" t="s">
        <v>731</v>
      </c>
      <c r="M2763" s="841">
        <v>43600</v>
      </c>
      <c r="N2763" s="841" t="s">
        <v>1034</v>
      </c>
      <c r="O2763" s="841">
        <v>210090</v>
      </c>
      <c r="P2763" s="841">
        <v>166490</v>
      </c>
      <c r="Q2763" s="841">
        <v>17610</v>
      </c>
      <c r="R2763" s="841">
        <v>22610</v>
      </c>
      <c r="S2763" s="841"/>
      <c r="T2763" s="841"/>
      <c r="U2763" s="841"/>
      <c r="V2763" s="841" t="s">
        <v>1003</v>
      </c>
      <c r="W2763" s="841">
        <v>1</v>
      </c>
      <c r="X2763" s="841"/>
    </row>
    <row r="2764" spans="1:24" ht="12.75" customHeight="1">
      <c r="A2764" s="841">
        <v>1445</v>
      </c>
      <c r="B2764" s="841">
        <v>2840</v>
      </c>
      <c r="C2764" s="841" t="s">
        <v>726</v>
      </c>
      <c r="D2764" s="841" t="s">
        <v>745</v>
      </c>
      <c r="E2764" s="841">
        <v>48747</v>
      </c>
      <c r="F2764" s="841" t="s">
        <v>102</v>
      </c>
      <c r="G2764" s="841" t="s">
        <v>4342</v>
      </c>
      <c r="H2764" s="832" t="s">
        <v>4343</v>
      </c>
      <c r="I2764" s="841"/>
      <c r="J2764" s="841" t="s">
        <v>730</v>
      </c>
      <c r="K2764" s="841">
        <v>4</v>
      </c>
      <c r="L2764" s="841" t="s">
        <v>731</v>
      </c>
      <c r="M2764" s="841">
        <v>43600</v>
      </c>
      <c r="N2764" s="841" t="s">
        <v>732</v>
      </c>
      <c r="O2764" s="841">
        <v>94980</v>
      </c>
      <c r="P2764" s="841">
        <v>51380</v>
      </c>
      <c r="Q2764" s="841">
        <v>17610</v>
      </c>
      <c r="R2764" s="841">
        <v>22610</v>
      </c>
      <c r="S2764" s="841"/>
      <c r="T2764" s="841"/>
      <c r="U2764" s="841"/>
      <c r="V2764" s="841" t="s">
        <v>1003</v>
      </c>
      <c r="W2764" s="841">
        <v>1</v>
      </c>
      <c r="X2764" s="841"/>
    </row>
    <row r="2765" spans="1:24" ht="12.75" customHeight="1">
      <c r="A2765" s="841">
        <v>1110</v>
      </c>
      <c r="B2765" s="841">
        <v>2836</v>
      </c>
      <c r="C2765" s="841" t="s">
        <v>1030</v>
      </c>
      <c r="D2765" s="841" t="s">
        <v>1031</v>
      </c>
      <c r="E2765" s="841">
        <v>48748</v>
      </c>
      <c r="F2765" s="841" t="s">
        <v>102</v>
      </c>
      <c r="G2765" s="841" t="s">
        <v>4344</v>
      </c>
      <c r="H2765" s="832" t="s">
        <v>4325</v>
      </c>
      <c r="I2765" s="841"/>
      <c r="J2765" s="841" t="s">
        <v>730</v>
      </c>
      <c r="K2765" s="841">
        <v>5</v>
      </c>
      <c r="L2765" s="841" t="s">
        <v>731</v>
      </c>
      <c r="M2765" s="841">
        <v>43600</v>
      </c>
      <c r="N2765" s="841" t="s">
        <v>1034</v>
      </c>
      <c r="O2765" s="841">
        <v>210090</v>
      </c>
      <c r="P2765" s="841">
        <v>166490</v>
      </c>
      <c r="Q2765" s="841">
        <v>17610</v>
      </c>
      <c r="R2765" s="841">
        <v>22610</v>
      </c>
      <c r="S2765" s="841"/>
      <c r="T2765" s="841"/>
      <c r="U2765" s="841"/>
      <c r="V2765" s="841" t="s">
        <v>1003</v>
      </c>
      <c r="W2765" s="841">
        <v>1</v>
      </c>
      <c r="X2765" s="841"/>
    </row>
    <row r="2766" spans="1:24" ht="12.75" customHeight="1">
      <c r="A2766" s="841">
        <v>1110</v>
      </c>
      <c r="B2766" s="841">
        <v>2836</v>
      </c>
      <c r="C2766" s="841" t="s">
        <v>1030</v>
      </c>
      <c r="D2766" s="841" t="s">
        <v>1031</v>
      </c>
      <c r="E2766" s="841">
        <v>48749</v>
      </c>
      <c r="F2766" s="841" t="s">
        <v>102</v>
      </c>
      <c r="G2766" s="841" t="s">
        <v>4345</v>
      </c>
      <c r="H2766" s="832" t="s">
        <v>4325</v>
      </c>
      <c r="I2766" s="841"/>
      <c r="J2766" s="841" t="s">
        <v>730</v>
      </c>
      <c r="K2766" s="841">
        <v>5</v>
      </c>
      <c r="L2766" s="841" t="s">
        <v>731</v>
      </c>
      <c r="M2766" s="841">
        <v>43600</v>
      </c>
      <c r="N2766" s="841" t="s">
        <v>1034</v>
      </c>
      <c r="O2766" s="841">
        <v>210090</v>
      </c>
      <c r="P2766" s="841">
        <v>166490</v>
      </c>
      <c r="Q2766" s="841">
        <v>17610</v>
      </c>
      <c r="R2766" s="841">
        <v>22610</v>
      </c>
      <c r="S2766" s="841"/>
      <c r="T2766" s="841"/>
      <c r="U2766" s="841"/>
      <c r="V2766" s="841" t="s">
        <v>1003</v>
      </c>
      <c r="W2766" s="841">
        <v>1</v>
      </c>
      <c r="X2766" s="841"/>
    </row>
    <row r="2767" spans="1:24" ht="12.75" customHeight="1">
      <c r="A2767" s="841">
        <v>1190</v>
      </c>
      <c r="B2767" s="841">
        <v>2823</v>
      </c>
      <c r="C2767" s="841" t="s">
        <v>856</v>
      </c>
      <c r="D2767" s="841" t="s">
        <v>775</v>
      </c>
      <c r="E2767" s="841">
        <v>48753</v>
      </c>
      <c r="F2767" s="841" t="s">
        <v>102</v>
      </c>
      <c r="G2767" s="841" t="s">
        <v>4346</v>
      </c>
      <c r="H2767" s="832" t="s">
        <v>4347</v>
      </c>
      <c r="I2767" s="841"/>
      <c r="J2767" s="841" t="s">
        <v>730</v>
      </c>
      <c r="K2767" s="841">
        <v>5</v>
      </c>
      <c r="L2767" s="841" t="s">
        <v>731</v>
      </c>
      <c r="M2767" s="841">
        <v>43600</v>
      </c>
      <c r="N2767" s="841" t="s">
        <v>747</v>
      </c>
      <c r="O2767" s="841">
        <v>109600</v>
      </c>
      <c r="P2767" s="841">
        <v>66000</v>
      </c>
      <c r="Q2767" s="841">
        <v>17610</v>
      </c>
      <c r="R2767" s="841">
        <v>22610</v>
      </c>
      <c r="S2767" s="841"/>
      <c r="T2767" s="841"/>
      <c r="U2767" s="841"/>
      <c r="V2767" s="841" t="s">
        <v>1003</v>
      </c>
      <c r="W2767" s="841">
        <v>2</v>
      </c>
      <c r="X2767" s="841"/>
    </row>
    <row r="2768" spans="1:24" ht="12.75" customHeight="1">
      <c r="A2768" s="841">
        <v>3274</v>
      </c>
      <c r="B2768" s="841">
        <v>2840</v>
      </c>
      <c r="C2768" s="841" t="s">
        <v>726</v>
      </c>
      <c r="D2768" s="841" t="s">
        <v>923</v>
      </c>
      <c r="E2768" s="841">
        <v>48754</v>
      </c>
      <c r="F2768" s="841" t="s">
        <v>102</v>
      </c>
      <c r="G2768" s="841" t="s">
        <v>4348</v>
      </c>
      <c r="H2768" s="832" t="s">
        <v>4349</v>
      </c>
      <c r="I2768" s="841"/>
      <c r="J2768" s="841" t="s">
        <v>730</v>
      </c>
      <c r="K2768" s="841">
        <v>2</v>
      </c>
      <c r="L2768" s="841" t="s">
        <v>1168</v>
      </c>
      <c r="M2768" s="841">
        <v>43600</v>
      </c>
      <c r="N2768" s="841" t="s">
        <v>732</v>
      </c>
      <c r="O2768" s="841">
        <v>94980</v>
      </c>
      <c r="P2768" s="841">
        <v>51380</v>
      </c>
      <c r="Q2768" s="841">
        <v>12420</v>
      </c>
      <c r="R2768" s="841">
        <v>12530</v>
      </c>
      <c r="S2768" s="841"/>
      <c r="T2768" s="841"/>
      <c r="U2768" s="841"/>
      <c r="V2768" s="841" t="s">
        <v>1003</v>
      </c>
      <c r="W2768" s="841">
        <v>7</v>
      </c>
      <c r="X2768" s="841"/>
    </row>
    <row r="2769" spans="1:24" ht="12.75" customHeight="1">
      <c r="A2769" s="841">
        <v>1110</v>
      </c>
      <c r="B2769" s="841">
        <v>2836</v>
      </c>
      <c r="C2769" s="841" t="s">
        <v>1030</v>
      </c>
      <c r="D2769" s="841" t="s">
        <v>1031</v>
      </c>
      <c r="E2769" s="841">
        <v>48755</v>
      </c>
      <c r="F2769" s="841" t="s">
        <v>102</v>
      </c>
      <c r="G2769" s="841" t="s">
        <v>4350</v>
      </c>
      <c r="H2769" s="832" t="s">
        <v>4325</v>
      </c>
      <c r="I2769" s="841"/>
      <c r="J2769" s="841" t="s">
        <v>730</v>
      </c>
      <c r="K2769" s="841">
        <v>5</v>
      </c>
      <c r="L2769" s="841" t="s">
        <v>731</v>
      </c>
      <c r="M2769" s="841">
        <v>43600</v>
      </c>
      <c r="N2769" s="841" t="s">
        <v>1034</v>
      </c>
      <c r="O2769" s="841">
        <v>210090</v>
      </c>
      <c r="P2769" s="841">
        <v>166490</v>
      </c>
      <c r="Q2769" s="841">
        <v>17610</v>
      </c>
      <c r="R2769" s="841">
        <v>22610</v>
      </c>
      <c r="S2769" s="841"/>
      <c r="T2769" s="841"/>
      <c r="U2769" s="841"/>
      <c r="V2769" s="841" t="s">
        <v>1003</v>
      </c>
      <c r="W2769" s="841">
        <v>1</v>
      </c>
      <c r="X2769" s="841"/>
    </row>
    <row r="2770" spans="1:24" ht="12.75" customHeight="1">
      <c r="A2770" s="841">
        <v>1145</v>
      </c>
      <c r="B2770" s="841">
        <v>2840</v>
      </c>
      <c r="C2770" s="841" t="s">
        <v>726</v>
      </c>
      <c r="D2770" s="841" t="s">
        <v>775</v>
      </c>
      <c r="E2770" s="841">
        <v>48756</v>
      </c>
      <c r="F2770" s="841" t="s">
        <v>102</v>
      </c>
      <c r="G2770" s="841" t="s">
        <v>4351</v>
      </c>
      <c r="H2770" s="832" t="s">
        <v>4352</v>
      </c>
      <c r="I2770" s="841"/>
      <c r="J2770" s="841" t="s">
        <v>730</v>
      </c>
      <c r="K2770" s="841">
        <v>2</v>
      </c>
      <c r="L2770" s="841" t="s">
        <v>731</v>
      </c>
      <c r="M2770" s="841">
        <v>43600</v>
      </c>
      <c r="N2770" s="841" t="s">
        <v>732</v>
      </c>
      <c r="O2770" s="841">
        <v>94980</v>
      </c>
      <c r="P2770" s="841">
        <v>51380</v>
      </c>
      <c r="Q2770" s="841">
        <v>17610</v>
      </c>
      <c r="R2770" s="841">
        <v>22610</v>
      </c>
      <c r="S2770" s="841"/>
      <c r="T2770" s="841"/>
      <c r="U2770" s="841"/>
      <c r="V2770" s="841" t="s">
        <v>1003</v>
      </c>
      <c r="W2770" s="841">
        <v>4</v>
      </c>
      <c r="X2770" s="841"/>
    </row>
    <row r="2771" spans="1:24" ht="12.75" customHeight="1">
      <c r="A2771" s="841">
        <v>1770</v>
      </c>
      <c r="B2771" s="841">
        <v>2821</v>
      </c>
      <c r="C2771" s="841" t="s">
        <v>829</v>
      </c>
      <c r="D2771" s="841" t="s">
        <v>923</v>
      </c>
      <c r="E2771" s="841">
        <v>48759</v>
      </c>
      <c r="F2771" s="841" t="s">
        <v>102</v>
      </c>
      <c r="G2771" s="841" t="s">
        <v>4353</v>
      </c>
      <c r="H2771" s="832" t="s">
        <v>4354</v>
      </c>
      <c r="I2771" s="841"/>
      <c r="J2771" s="841" t="s">
        <v>730</v>
      </c>
      <c r="K2771" s="841">
        <v>2</v>
      </c>
      <c r="L2771" s="841" t="s">
        <v>731</v>
      </c>
      <c r="M2771" s="841">
        <v>43600</v>
      </c>
      <c r="N2771" s="841" t="s">
        <v>742</v>
      </c>
      <c r="O2771" s="841">
        <v>122380</v>
      </c>
      <c r="P2771" s="841">
        <v>78780</v>
      </c>
      <c r="Q2771" s="841">
        <v>17610</v>
      </c>
      <c r="R2771" s="841">
        <v>29240</v>
      </c>
      <c r="S2771" s="841"/>
      <c r="T2771" s="841"/>
      <c r="U2771" s="841"/>
      <c r="V2771" s="841" t="s">
        <v>1003</v>
      </c>
      <c r="W2771" s="841">
        <v>1</v>
      </c>
      <c r="X2771" s="841"/>
    </row>
    <row r="2772" spans="1:24" ht="12.75" customHeight="1">
      <c r="A2772" s="841">
        <v>1770</v>
      </c>
      <c r="B2772" s="841">
        <v>2821</v>
      </c>
      <c r="C2772" s="841" t="s">
        <v>829</v>
      </c>
      <c r="D2772" s="841" t="s">
        <v>923</v>
      </c>
      <c r="E2772" s="841">
        <v>48760</v>
      </c>
      <c r="F2772" s="841" t="s">
        <v>102</v>
      </c>
      <c r="G2772" s="841" t="s">
        <v>4355</v>
      </c>
      <c r="H2772" s="832" t="s">
        <v>4354</v>
      </c>
      <c r="I2772" s="841"/>
      <c r="J2772" s="841" t="s">
        <v>730</v>
      </c>
      <c r="K2772" s="841">
        <v>1</v>
      </c>
      <c r="L2772" s="841" t="s">
        <v>731</v>
      </c>
      <c r="M2772" s="841">
        <v>43600</v>
      </c>
      <c r="N2772" s="841" t="s">
        <v>742</v>
      </c>
      <c r="O2772" s="841">
        <v>122380</v>
      </c>
      <c r="P2772" s="841">
        <v>78780</v>
      </c>
      <c r="Q2772" s="841">
        <v>17610</v>
      </c>
      <c r="R2772" s="841">
        <v>29240</v>
      </c>
      <c r="S2772" s="841"/>
      <c r="T2772" s="841"/>
      <c r="U2772" s="841"/>
      <c r="V2772" s="841" t="s">
        <v>1003</v>
      </c>
      <c r="W2772" s="841">
        <v>1</v>
      </c>
      <c r="X2772" s="841"/>
    </row>
    <row r="2773" spans="1:24" ht="12.75" customHeight="1">
      <c r="A2773" s="841">
        <v>1535</v>
      </c>
      <c r="B2773" s="841">
        <v>2824</v>
      </c>
      <c r="C2773" s="841" t="s">
        <v>1097</v>
      </c>
      <c r="D2773" s="841" t="s">
        <v>1112</v>
      </c>
      <c r="E2773" s="841">
        <v>48762</v>
      </c>
      <c r="F2773" s="841" t="s">
        <v>102</v>
      </c>
      <c r="G2773" s="841" t="s">
        <v>4356</v>
      </c>
      <c r="H2773" s="832" t="s">
        <v>4357</v>
      </c>
      <c r="I2773" s="841"/>
      <c r="J2773" s="841" t="s">
        <v>730</v>
      </c>
      <c r="K2773" s="841">
        <v>8</v>
      </c>
      <c r="L2773" s="841" t="s">
        <v>731</v>
      </c>
      <c r="M2773" s="841">
        <v>43600</v>
      </c>
      <c r="N2773" s="841" t="s">
        <v>817</v>
      </c>
      <c r="O2773" s="841">
        <v>164010</v>
      </c>
      <c r="P2773" s="841">
        <v>120410</v>
      </c>
      <c r="Q2773" s="841">
        <v>17610</v>
      </c>
      <c r="R2773" s="841">
        <v>22610</v>
      </c>
      <c r="S2773" s="841"/>
      <c r="T2773" s="841"/>
      <c r="U2773" s="841"/>
      <c r="V2773" s="841" t="s">
        <v>1003</v>
      </c>
      <c r="W2773" s="841">
        <v>3</v>
      </c>
      <c r="X2773" s="841"/>
    </row>
    <row r="2774" spans="1:24" ht="12.75" customHeight="1">
      <c r="A2774" s="841">
        <v>1906</v>
      </c>
      <c r="B2774" s="841">
        <v>2840</v>
      </c>
      <c r="C2774" s="841" t="s">
        <v>726</v>
      </c>
      <c r="D2774" s="841" t="s">
        <v>923</v>
      </c>
      <c r="E2774" s="841">
        <v>48763</v>
      </c>
      <c r="F2774" s="841" t="s">
        <v>102</v>
      </c>
      <c r="G2774" s="841" t="s">
        <v>4358</v>
      </c>
      <c r="H2774" s="832" t="s">
        <v>4359</v>
      </c>
      <c r="I2774" s="841"/>
      <c r="J2774" s="841" t="s">
        <v>730</v>
      </c>
      <c r="K2774" s="841">
        <v>3</v>
      </c>
      <c r="L2774" s="841" t="s">
        <v>731</v>
      </c>
      <c r="M2774" s="841">
        <v>43600</v>
      </c>
      <c r="N2774" s="841" t="s">
        <v>732</v>
      </c>
      <c r="O2774" s="841">
        <v>94980</v>
      </c>
      <c r="P2774" s="841">
        <v>51380</v>
      </c>
      <c r="Q2774" s="841">
        <v>9180</v>
      </c>
      <c r="R2774" s="841">
        <v>8350</v>
      </c>
      <c r="S2774" s="841"/>
      <c r="T2774" s="841"/>
      <c r="U2774" s="841"/>
      <c r="V2774" s="841" t="s">
        <v>1003</v>
      </c>
      <c r="W2774" s="841">
        <v>3</v>
      </c>
      <c r="X2774" s="841"/>
    </row>
    <row r="2775" spans="1:24" ht="12.75" customHeight="1">
      <c r="A2775" s="841">
        <v>1906</v>
      </c>
      <c r="B2775" s="841">
        <v>2840</v>
      </c>
      <c r="C2775" s="841" t="s">
        <v>726</v>
      </c>
      <c r="D2775" s="841" t="s">
        <v>923</v>
      </c>
      <c r="E2775" s="841">
        <v>48763</v>
      </c>
      <c r="F2775" s="841" t="s">
        <v>1062</v>
      </c>
      <c r="G2775" s="841" t="s">
        <v>4360</v>
      </c>
      <c r="H2775" s="832" t="s">
        <v>4359</v>
      </c>
      <c r="I2775" s="841"/>
      <c r="J2775" s="841" t="s">
        <v>730</v>
      </c>
      <c r="K2775" s="841">
        <v>2</v>
      </c>
      <c r="L2775" s="841" t="s">
        <v>1116</v>
      </c>
      <c r="M2775" s="841">
        <v>43600</v>
      </c>
      <c r="N2775" s="841" t="s">
        <v>732</v>
      </c>
      <c r="O2775" s="841">
        <v>94980</v>
      </c>
      <c r="P2775" s="841">
        <v>51380</v>
      </c>
      <c r="Q2775" s="841">
        <v>9180</v>
      </c>
      <c r="R2775" s="841">
        <v>8350</v>
      </c>
      <c r="S2775" s="841"/>
      <c r="T2775" s="841"/>
      <c r="U2775" s="841"/>
      <c r="V2775" s="841" t="s">
        <v>1064</v>
      </c>
      <c r="W2775" s="841">
        <v>1</v>
      </c>
      <c r="X2775" s="841"/>
    </row>
    <row r="2776" spans="1:24" ht="12.75" customHeight="1">
      <c r="A2776" s="841">
        <v>1380</v>
      </c>
      <c r="B2776" s="841">
        <v>2803</v>
      </c>
      <c r="C2776" s="841" t="s">
        <v>945</v>
      </c>
      <c r="D2776" s="841" t="s">
        <v>946</v>
      </c>
      <c r="E2776" s="841">
        <v>48764</v>
      </c>
      <c r="F2776" s="841" t="s">
        <v>102</v>
      </c>
      <c r="G2776" s="841" t="s">
        <v>4361</v>
      </c>
      <c r="H2776" s="832" t="s">
        <v>4362</v>
      </c>
      <c r="I2776" s="841"/>
      <c r="J2776" s="841" t="s">
        <v>730</v>
      </c>
      <c r="K2776" s="841">
        <v>5</v>
      </c>
      <c r="L2776" s="841" t="s">
        <v>731</v>
      </c>
      <c r="M2776" s="841">
        <v>43600</v>
      </c>
      <c r="N2776" s="841" t="s">
        <v>742</v>
      </c>
      <c r="O2776" s="841">
        <v>122380</v>
      </c>
      <c r="P2776" s="841">
        <v>78780</v>
      </c>
      <c r="Q2776" s="841">
        <v>17610</v>
      </c>
      <c r="R2776" s="841">
        <v>17000</v>
      </c>
      <c r="S2776" s="841"/>
      <c r="T2776" s="841"/>
      <c r="U2776" s="841"/>
      <c r="V2776" s="841" t="s">
        <v>1003</v>
      </c>
      <c r="W2776" s="841">
        <v>6</v>
      </c>
      <c r="X2776" s="841"/>
    </row>
    <row r="2777" spans="1:24" ht="12.75" customHeight="1">
      <c r="A2777" s="841">
        <v>2004</v>
      </c>
      <c r="B2777" s="841">
        <v>2840</v>
      </c>
      <c r="C2777" s="841" t="s">
        <v>726</v>
      </c>
      <c r="D2777" s="841" t="s">
        <v>919</v>
      </c>
      <c r="E2777" s="841">
        <v>48765</v>
      </c>
      <c r="F2777" s="841" t="s">
        <v>102</v>
      </c>
      <c r="G2777" s="841" t="s">
        <v>4363</v>
      </c>
      <c r="H2777" s="832" t="s">
        <v>4357</v>
      </c>
      <c r="I2777" s="841"/>
      <c r="J2777" s="841" t="s">
        <v>730</v>
      </c>
      <c r="K2777" s="841">
        <v>2</v>
      </c>
      <c r="L2777" s="841" t="s">
        <v>1289</v>
      </c>
      <c r="M2777" s="841">
        <v>0</v>
      </c>
      <c r="N2777" s="841" t="s">
        <v>732</v>
      </c>
      <c r="O2777" s="841">
        <v>94980</v>
      </c>
      <c r="P2777" s="841">
        <v>94980</v>
      </c>
      <c r="Q2777" s="841">
        <v>17610</v>
      </c>
      <c r="R2777" s="841">
        <v>22610</v>
      </c>
      <c r="S2777" s="841"/>
      <c r="T2777" s="841"/>
      <c r="U2777" s="841"/>
      <c r="V2777" s="841" t="s">
        <v>1003</v>
      </c>
      <c r="W2777" s="841">
        <v>2</v>
      </c>
      <c r="X2777" s="841"/>
    </row>
    <row r="2778" spans="1:24" ht="12.75" customHeight="1">
      <c r="A2778" s="841">
        <v>1590</v>
      </c>
      <c r="B2778" s="841">
        <v>2813</v>
      </c>
      <c r="C2778" s="841" t="s">
        <v>766</v>
      </c>
      <c r="D2778" s="841" t="s">
        <v>767</v>
      </c>
      <c r="E2778" s="841">
        <v>48767</v>
      </c>
      <c r="F2778" s="841" t="s">
        <v>102</v>
      </c>
      <c r="G2778" s="841" t="s">
        <v>4364</v>
      </c>
      <c r="H2778" s="832" t="s">
        <v>4365</v>
      </c>
      <c r="I2778" s="841"/>
      <c r="J2778" s="841" t="s">
        <v>730</v>
      </c>
      <c r="K2778" s="841">
        <v>5</v>
      </c>
      <c r="L2778" s="841" t="s">
        <v>731</v>
      </c>
      <c r="M2778" s="841">
        <v>43600</v>
      </c>
      <c r="N2778" s="841" t="s">
        <v>769</v>
      </c>
      <c r="O2778" s="841">
        <v>101540</v>
      </c>
      <c r="P2778" s="841">
        <v>57940</v>
      </c>
      <c r="Q2778" s="841">
        <v>25070</v>
      </c>
      <c r="R2778" s="841">
        <v>32260</v>
      </c>
      <c r="S2778" s="841"/>
      <c r="T2778" s="841"/>
      <c r="U2778" s="841"/>
      <c r="V2778" s="841" t="s">
        <v>1003</v>
      </c>
      <c r="W2778" s="841">
        <v>1</v>
      </c>
      <c r="X2778" s="841"/>
    </row>
    <row r="2779" spans="1:24" ht="12.75" customHeight="1">
      <c r="A2779" s="841">
        <v>1590</v>
      </c>
      <c r="B2779" s="841">
        <v>2813</v>
      </c>
      <c r="C2779" s="841" t="s">
        <v>766</v>
      </c>
      <c r="D2779" s="841" t="s">
        <v>767</v>
      </c>
      <c r="E2779" s="841">
        <v>48769</v>
      </c>
      <c r="F2779" s="841" t="s">
        <v>102</v>
      </c>
      <c r="G2779" s="841" t="s">
        <v>4366</v>
      </c>
      <c r="H2779" s="832" t="s">
        <v>4367</v>
      </c>
      <c r="I2779" s="841"/>
      <c r="J2779" s="841" t="s">
        <v>730</v>
      </c>
      <c r="K2779" s="841">
        <v>3</v>
      </c>
      <c r="L2779" s="841" t="s">
        <v>731</v>
      </c>
      <c r="M2779" s="841">
        <v>43600</v>
      </c>
      <c r="N2779" s="841" t="s">
        <v>769</v>
      </c>
      <c r="O2779" s="841">
        <v>101540</v>
      </c>
      <c r="P2779" s="841">
        <v>57940</v>
      </c>
      <c r="Q2779" s="841">
        <v>25070</v>
      </c>
      <c r="R2779" s="841">
        <v>32260</v>
      </c>
      <c r="S2779" s="841"/>
      <c r="T2779" s="841"/>
      <c r="U2779" s="841"/>
      <c r="V2779" s="841" t="s">
        <v>1003</v>
      </c>
      <c r="W2779" s="841">
        <v>1</v>
      </c>
      <c r="X2779" s="841"/>
    </row>
    <row r="2780" spans="1:24" ht="12.75" customHeight="1">
      <c r="A2780" s="841">
        <v>1680</v>
      </c>
      <c r="B2780" s="841">
        <v>2840</v>
      </c>
      <c r="C2780" s="841" t="s">
        <v>726</v>
      </c>
      <c r="D2780" s="841" t="s">
        <v>727</v>
      </c>
      <c r="E2780" s="841">
        <v>48771</v>
      </c>
      <c r="F2780" s="841" t="s">
        <v>102</v>
      </c>
      <c r="G2780" s="841" t="s">
        <v>4368</v>
      </c>
      <c r="H2780" s="832" t="s">
        <v>4334</v>
      </c>
      <c r="I2780" s="841"/>
      <c r="J2780" s="841" t="s">
        <v>730</v>
      </c>
      <c r="K2780" s="841">
        <v>3</v>
      </c>
      <c r="L2780" s="841" t="s">
        <v>731</v>
      </c>
      <c r="M2780" s="841">
        <v>43600</v>
      </c>
      <c r="N2780" s="841" t="s">
        <v>732</v>
      </c>
      <c r="O2780" s="841">
        <v>94980</v>
      </c>
      <c r="P2780" s="841">
        <v>51380</v>
      </c>
      <c r="Q2780" s="841">
        <v>17610</v>
      </c>
      <c r="R2780" s="841">
        <v>29240</v>
      </c>
      <c r="S2780" s="841"/>
      <c r="T2780" s="841"/>
      <c r="U2780" s="841"/>
      <c r="V2780" s="841" t="s">
        <v>1003</v>
      </c>
      <c r="W2780" s="841">
        <v>3</v>
      </c>
      <c r="X2780" s="841"/>
    </row>
    <row r="2781" spans="1:24" ht="12.75" customHeight="1">
      <c r="A2781" s="841">
        <v>1952</v>
      </c>
      <c r="B2781" s="841">
        <v>2840</v>
      </c>
      <c r="C2781" s="841" t="s">
        <v>726</v>
      </c>
      <c r="D2781" s="841" t="s">
        <v>923</v>
      </c>
      <c r="E2781" s="841">
        <v>48778</v>
      </c>
      <c r="F2781" s="841" t="s">
        <v>102</v>
      </c>
      <c r="G2781" s="841" t="s">
        <v>4369</v>
      </c>
      <c r="H2781" s="832" t="s">
        <v>4370</v>
      </c>
      <c r="I2781" s="841"/>
      <c r="J2781" s="841" t="s">
        <v>730</v>
      </c>
      <c r="K2781" s="841">
        <v>1</v>
      </c>
      <c r="L2781" s="841" t="s">
        <v>731</v>
      </c>
      <c r="M2781" s="841">
        <v>43600</v>
      </c>
      <c r="N2781" s="841" t="s">
        <v>732</v>
      </c>
      <c r="O2781" s="841">
        <v>94980</v>
      </c>
      <c r="P2781" s="841">
        <v>51380</v>
      </c>
      <c r="Q2781" s="841">
        <v>9180</v>
      </c>
      <c r="R2781" s="841">
        <v>8350</v>
      </c>
      <c r="S2781" s="841"/>
      <c r="T2781" s="841"/>
      <c r="U2781" s="841"/>
      <c r="V2781" s="841" t="s">
        <v>1003</v>
      </c>
      <c r="W2781" s="841">
        <v>1</v>
      </c>
      <c r="X2781" s="841"/>
    </row>
    <row r="2782" spans="1:24" ht="12.75" customHeight="1">
      <c r="A2782" s="841">
        <v>1680</v>
      </c>
      <c r="B2782" s="841">
        <v>2840</v>
      </c>
      <c r="C2782" s="841" t="s">
        <v>726</v>
      </c>
      <c r="D2782" s="841" t="s">
        <v>727</v>
      </c>
      <c r="E2782" s="841">
        <v>48779</v>
      </c>
      <c r="F2782" s="841" t="s">
        <v>102</v>
      </c>
      <c r="G2782" s="841" t="s">
        <v>4371</v>
      </c>
      <c r="H2782" s="832" t="s">
        <v>4372</v>
      </c>
      <c r="I2782" s="841"/>
      <c r="J2782" s="841" t="s">
        <v>730</v>
      </c>
      <c r="K2782" s="841">
        <v>2</v>
      </c>
      <c r="L2782" s="841" t="s">
        <v>731</v>
      </c>
      <c r="M2782" s="841">
        <v>43600</v>
      </c>
      <c r="N2782" s="841" t="s">
        <v>732</v>
      </c>
      <c r="O2782" s="841">
        <v>94980</v>
      </c>
      <c r="P2782" s="841">
        <v>51380</v>
      </c>
      <c r="Q2782" s="841">
        <v>17610</v>
      </c>
      <c r="R2782" s="841">
        <v>29240</v>
      </c>
      <c r="S2782" s="841"/>
      <c r="T2782" s="841"/>
      <c r="U2782" s="841"/>
      <c r="V2782" s="841" t="s">
        <v>1003</v>
      </c>
      <c r="W2782" s="841">
        <v>2</v>
      </c>
      <c r="X2782" s="841"/>
    </row>
    <row r="2783" spans="1:24" ht="12.75" customHeight="1">
      <c r="A2783" s="841">
        <v>1705</v>
      </c>
      <c r="B2783" s="841">
        <v>2840</v>
      </c>
      <c r="C2783" s="841" t="s">
        <v>726</v>
      </c>
      <c r="D2783" s="841" t="s">
        <v>727</v>
      </c>
      <c r="E2783" s="841">
        <v>48793</v>
      </c>
      <c r="F2783" s="841" t="s">
        <v>102</v>
      </c>
      <c r="G2783" s="841" t="s">
        <v>4373</v>
      </c>
      <c r="H2783" s="832" t="s">
        <v>1544</v>
      </c>
      <c r="I2783" s="841"/>
      <c r="J2783" s="841" t="s">
        <v>730</v>
      </c>
      <c r="K2783" s="841">
        <v>2</v>
      </c>
      <c r="L2783" s="841" t="s">
        <v>731</v>
      </c>
      <c r="M2783" s="841">
        <v>43600</v>
      </c>
      <c r="N2783" s="841" t="s">
        <v>732</v>
      </c>
      <c r="O2783" s="841">
        <v>94980</v>
      </c>
      <c r="P2783" s="841">
        <v>51380</v>
      </c>
      <c r="Q2783" s="841">
        <v>17610</v>
      </c>
      <c r="R2783" s="841">
        <v>22610</v>
      </c>
      <c r="S2783" s="841"/>
      <c r="T2783" s="841"/>
      <c r="U2783" s="841"/>
      <c r="V2783" s="841" t="s">
        <v>1003</v>
      </c>
      <c r="W2783" s="841">
        <v>1</v>
      </c>
      <c r="X2783" s="841"/>
    </row>
    <row r="2784" spans="1:24" ht="12.75" customHeight="1">
      <c r="A2784" s="841">
        <v>1235</v>
      </c>
      <c r="B2784" s="841">
        <v>2823</v>
      </c>
      <c r="C2784" s="841" t="s">
        <v>856</v>
      </c>
      <c r="D2784" s="841" t="s">
        <v>740</v>
      </c>
      <c r="E2784" s="841">
        <v>48811</v>
      </c>
      <c r="F2784" s="841" t="s">
        <v>102</v>
      </c>
      <c r="G2784" s="841" t="s">
        <v>4374</v>
      </c>
      <c r="H2784" s="832" t="s">
        <v>4375</v>
      </c>
      <c r="I2784" s="841"/>
      <c r="J2784" s="841" t="s">
        <v>730</v>
      </c>
      <c r="K2784" s="841">
        <v>1</v>
      </c>
      <c r="L2784" s="841" t="s">
        <v>731</v>
      </c>
      <c r="M2784" s="841">
        <v>43600</v>
      </c>
      <c r="N2784" s="841" t="s">
        <v>747</v>
      </c>
      <c r="O2784" s="841">
        <v>109600</v>
      </c>
      <c r="P2784" s="841">
        <v>66000</v>
      </c>
      <c r="Q2784" s="841">
        <v>21500</v>
      </c>
      <c r="R2784" s="841">
        <v>37020</v>
      </c>
      <c r="S2784" s="841"/>
      <c r="T2784" s="841"/>
      <c r="U2784" s="841"/>
      <c r="V2784" s="841" t="s">
        <v>1003</v>
      </c>
      <c r="W2784" s="841">
        <v>1</v>
      </c>
      <c r="X2784" s="841"/>
    </row>
    <row r="2785" spans="1:24" ht="12.75" customHeight="1">
      <c r="A2785" s="841">
        <v>1110</v>
      </c>
      <c r="B2785" s="841">
        <v>2840</v>
      </c>
      <c r="C2785" s="841" t="s">
        <v>726</v>
      </c>
      <c r="D2785" s="841" t="s">
        <v>740</v>
      </c>
      <c r="E2785" s="841">
        <v>48812</v>
      </c>
      <c r="F2785" s="841" t="s">
        <v>102</v>
      </c>
      <c r="G2785" s="841" t="s">
        <v>4376</v>
      </c>
      <c r="H2785" s="832" t="s">
        <v>1418</v>
      </c>
      <c r="I2785" s="841"/>
      <c r="J2785" s="841" t="s">
        <v>730</v>
      </c>
      <c r="K2785" s="841">
        <v>2</v>
      </c>
      <c r="L2785" s="841" t="s">
        <v>731</v>
      </c>
      <c r="M2785" s="841">
        <v>43600</v>
      </c>
      <c r="N2785" s="841" t="s">
        <v>732</v>
      </c>
      <c r="O2785" s="841">
        <v>94980</v>
      </c>
      <c r="P2785" s="841">
        <v>51380</v>
      </c>
      <c r="Q2785" s="841">
        <v>17610</v>
      </c>
      <c r="R2785" s="841">
        <v>22610</v>
      </c>
      <c r="S2785" s="841"/>
      <c r="T2785" s="841"/>
      <c r="U2785" s="841"/>
      <c r="V2785" s="841" t="s">
        <v>1003</v>
      </c>
      <c r="W2785" s="841">
        <v>1</v>
      </c>
      <c r="X2785" s="841"/>
    </row>
    <row r="2786" spans="1:24" ht="12.75" customHeight="1">
      <c r="A2786" s="841">
        <v>1715</v>
      </c>
      <c r="B2786" s="841">
        <v>2840</v>
      </c>
      <c r="C2786" s="841" t="s">
        <v>726</v>
      </c>
      <c r="D2786" s="841" t="s">
        <v>727</v>
      </c>
      <c r="E2786" s="841">
        <v>48826</v>
      </c>
      <c r="F2786" s="841" t="s">
        <v>102</v>
      </c>
      <c r="G2786" s="841" t="s">
        <v>4377</v>
      </c>
      <c r="H2786" s="832" t="s">
        <v>4372</v>
      </c>
      <c r="I2786" s="841"/>
      <c r="J2786" s="841" t="s">
        <v>730</v>
      </c>
      <c r="K2786" s="841">
        <v>2</v>
      </c>
      <c r="L2786" s="841" t="s">
        <v>731</v>
      </c>
      <c r="M2786" s="841">
        <v>43600</v>
      </c>
      <c r="N2786" s="841" t="s">
        <v>732</v>
      </c>
      <c r="O2786" s="841">
        <v>94980</v>
      </c>
      <c r="P2786" s="841">
        <v>51380</v>
      </c>
      <c r="Q2786" s="841">
        <v>17610</v>
      </c>
      <c r="R2786" s="841">
        <v>29240</v>
      </c>
      <c r="S2786" s="841"/>
      <c r="T2786" s="841"/>
      <c r="U2786" s="841"/>
      <c r="V2786" s="841" t="s">
        <v>1003</v>
      </c>
      <c r="W2786" s="841">
        <v>1</v>
      </c>
      <c r="X2786" s="841"/>
    </row>
    <row r="2787" spans="1:24" ht="12.75" customHeight="1">
      <c r="A2787" s="841">
        <v>1715</v>
      </c>
      <c r="B2787" s="841">
        <v>2840</v>
      </c>
      <c r="C2787" s="841" t="s">
        <v>726</v>
      </c>
      <c r="D2787" s="841" t="s">
        <v>727</v>
      </c>
      <c r="E2787" s="841">
        <v>48835</v>
      </c>
      <c r="F2787" s="841" t="s">
        <v>102</v>
      </c>
      <c r="G2787" s="841" t="s">
        <v>4378</v>
      </c>
      <c r="H2787" s="832" t="s">
        <v>4379</v>
      </c>
      <c r="I2787" s="841"/>
      <c r="J2787" s="841" t="s">
        <v>730</v>
      </c>
      <c r="K2787" s="841">
        <v>2</v>
      </c>
      <c r="L2787" s="841" t="s">
        <v>731</v>
      </c>
      <c r="M2787" s="841">
        <v>43600</v>
      </c>
      <c r="N2787" s="841" t="s">
        <v>732</v>
      </c>
      <c r="O2787" s="841">
        <v>94980</v>
      </c>
      <c r="P2787" s="841">
        <v>51380</v>
      </c>
      <c r="Q2787" s="841">
        <v>17610</v>
      </c>
      <c r="R2787" s="841">
        <v>29240</v>
      </c>
      <c r="S2787" s="841"/>
      <c r="T2787" s="841"/>
      <c r="U2787" s="841"/>
      <c r="V2787" s="841" t="s">
        <v>1003</v>
      </c>
      <c r="W2787" s="841">
        <v>1</v>
      </c>
      <c r="X2787" s="841"/>
    </row>
    <row r="2788" spans="1:24" ht="12.75" customHeight="1">
      <c r="A2788" s="841">
        <v>1715</v>
      </c>
      <c r="B2788" s="841">
        <v>2840</v>
      </c>
      <c r="C2788" s="841" t="s">
        <v>726</v>
      </c>
      <c r="D2788" s="841" t="s">
        <v>727</v>
      </c>
      <c r="E2788" s="841">
        <v>48845</v>
      </c>
      <c r="F2788" s="841" t="s">
        <v>102</v>
      </c>
      <c r="G2788" s="841" t="s">
        <v>4380</v>
      </c>
      <c r="H2788" s="832" t="s">
        <v>4334</v>
      </c>
      <c r="I2788" s="841"/>
      <c r="J2788" s="841" t="s">
        <v>730</v>
      </c>
      <c r="K2788" s="841">
        <v>3</v>
      </c>
      <c r="L2788" s="841" t="s">
        <v>731</v>
      </c>
      <c r="M2788" s="841">
        <v>43600</v>
      </c>
      <c r="N2788" s="841" t="s">
        <v>732</v>
      </c>
      <c r="O2788" s="841">
        <v>94980</v>
      </c>
      <c r="P2788" s="841">
        <v>51380</v>
      </c>
      <c r="Q2788" s="841">
        <v>17610</v>
      </c>
      <c r="R2788" s="841">
        <v>29240</v>
      </c>
      <c r="S2788" s="841"/>
      <c r="T2788" s="841"/>
      <c r="U2788" s="841"/>
      <c r="V2788" s="841" t="s">
        <v>1003</v>
      </c>
      <c r="W2788" s="841">
        <v>1</v>
      </c>
      <c r="X2788" s="841"/>
    </row>
    <row r="2789" spans="1:24" ht="12.75" customHeight="1">
      <c r="A2789" s="841">
        <v>1415</v>
      </c>
      <c r="B2789" s="841">
        <v>2840</v>
      </c>
      <c r="C2789" s="841" t="s">
        <v>726</v>
      </c>
      <c r="D2789" s="841" t="s">
        <v>974</v>
      </c>
      <c r="E2789" s="841">
        <v>48847</v>
      </c>
      <c r="F2789" s="841" t="s">
        <v>102</v>
      </c>
      <c r="G2789" s="841" t="s">
        <v>4381</v>
      </c>
      <c r="H2789" s="832" t="s">
        <v>4382</v>
      </c>
      <c r="I2789" s="841"/>
      <c r="J2789" s="841" t="s">
        <v>730</v>
      </c>
      <c r="K2789" s="841">
        <v>2</v>
      </c>
      <c r="L2789" s="841" t="s">
        <v>731</v>
      </c>
      <c r="M2789" s="841">
        <v>43600</v>
      </c>
      <c r="N2789" s="841" t="s">
        <v>732</v>
      </c>
      <c r="O2789" s="841">
        <v>94980</v>
      </c>
      <c r="P2789" s="841">
        <v>51380</v>
      </c>
      <c r="Q2789" s="841">
        <v>17610</v>
      </c>
      <c r="R2789" s="841">
        <v>22610</v>
      </c>
      <c r="S2789" s="841"/>
      <c r="T2789" s="841"/>
      <c r="U2789" s="841"/>
      <c r="V2789" s="841" t="s">
        <v>1003</v>
      </c>
      <c r="W2789" s="841">
        <v>1</v>
      </c>
      <c r="X2789" s="841"/>
    </row>
    <row r="2790" spans="1:24" ht="12.75" customHeight="1">
      <c r="A2790" s="841">
        <v>1033</v>
      </c>
      <c r="B2790" s="841">
        <v>2810</v>
      </c>
      <c r="C2790" s="841" t="s">
        <v>798</v>
      </c>
      <c r="D2790" s="841" t="s">
        <v>740</v>
      </c>
      <c r="E2790" s="841">
        <v>48848</v>
      </c>
      <c r="F2790" s="841" t="s">
        <v>102</v>
      </c>
      <c r="G2790" s="841" t="s">
        <v>4383</v>
      </c>
      <c r="H2790" s="832" t="s">
        <v>3510</v>
      </c>
      <c r="I2790" s="841"/>
      <c r="J2790" s="841" t="s">
        <v>730</v>
      </c>
      <c r="K2790" s="841">
        <v>5</v>
      </c>
      <c r="L2790" s="841" t="s">
        <v>731</v>
      </c>
      <c r="M2790" s="841">
        <v>43600</v>
      </c>
      <c r="N2790" s="841" t="s">
        <v>742</v>
      </c>
      <c r="O2790" s="841">
        <v>122380</v>
      </c>
      <c r="P2790" s="841">
        <v>78780</v>
      </c>
      <c r="Q2790" s="841">
        <v>17610</v>
      </c>
      <c r="R2790" s="841">
        <v>29240</v>
      </c>
      <c r="S2790" s="841"/>
      <c r="T2790" s="841"/>
      <c r="U2790" s="841"/>
      <c r="V2790" s="841" t="s">
        <v>1003</v>
      </c>
      <c r="W2790" s="841">
        <v>1</v>
      </c>
      <c r="X2790" s="841"/>
    </row>
    <row r="2791" spans="1:24" ht="12.75" customHeight="1">
      <c r="A2791" s="841">
        <v>1415</v>
      </c>
      <c r="B2791" s="841">
        <v>2823</v>
      </c>
      <c r="C2791" s="841" t="s">
        <v>856</v>
      </c>
      <c r="D2791" s="841" t="s">
        <v>974</v>
      </c>
      <c r="E2791" s="841">
        <v>48849</v>
      </c>
      <c r="F2791" s="841" t="s">
        <v>102</v>
      </c>
      <c r="G2791" s="841" t="s">
        <v>4384</v>
      </c>
      <c r="H2791" s="832" t="s">
        <v>4385</v>
      </c>
      <c r="I2791" s="841"/>
      <c r="J2791" s="841" t="s">
        <v>730</v>
      </c>
      <c r="K2791" s="841">
        <v>2</v>
      </c>
      <c r="L2791" s="841" t="s">
        <v>731</v>
      </c>
      <c r="M2791" s="841">
        <v>43600</v>
      </c>
      <c r="N2791" s="841" t="s">
        <v>747</v>
      </c>
      <c r="O2791" s="841">
        <v>109600</v>
      </c>
      <c r="P2791" s="841">
        <v>66000</v>
      </c>
      <c r="Q2791" s="841">
        <v>17610</v>
      </c>
      <c r="R2791" s="841">
        <v>22610</v>
      </c>
      <c r="S2791" s="841"/>
      <c r="T2791" s="841"/>
      <c r="U2791" s="841"/>
      <c r="V2791" s="841" t="s">
        <v>1003</v>
      </c>
      <c r="W2791" s="841">
        <v>1</v>
      </c>
      <c r="X2791" s="841"/>
    </row>
    <row r="2792" spans="1:24" ht="12.75" customHeight="1">
      <c r="A2792" s="841">
        <v>1545</v>
      </c>
      <c r="B2792" s="841">
        <v>2814</v>
      </c>
      <c r="C2792" s="841" t="s">
        <v>1411</v>
      </c>
      <c r="D2792" s="841" t="s">
        <v>1112</v>
      </c>
      <c r="E2792" s="841">
        <v>48850</v>
      </c>
      <c r="F2792" s="841" t="s">
        <v>102</v>
      </c>
      <c r="G2792" s="841" t="s">
        <v>4386</v>
      </c>
      <c r="H2792" s="832" t="s">
        <v>4347</v>
      </c>
      <c r="I2792" s="841"/>
      <c r="J2792" s="841" t="s">
        <v>730</v>
      </c>
      <c r="K2792" s="841">
        <v>3</v>
      </c>
      <c r="L2792" s="841" t="s">
        <v>731</v>
      </c>
      <c r="M2792" s="841">
        <v>43600</v>
      </c>
      <c r="N2792" s="841" t="s">
        <v>908</v>
      </c>
      <c r="O2792" s="841">
        <v>176040</v>
      </c>
      <c r="P2792" s="841">
        <v>132440</v>
      </c>
      <c r="Q2792" s="841">
        <v>17610</v>
      </c>
      <c r="R2792" s="841">
        <v>22610</v>
      </c>
      <c r="S2792" s="841"/>
      <c r="T2792" s="841"/>
      <c r="U2792" s="841"/>
      <c r="V2792" s="841" t="s">
        <v>1003</v>
      </c>
      <c r="W2792" s="841">
        <v>2</v>
      </c>
      <c r="X2792" s="841"/>
    </row>
    <row r="2793" spans="1:24" ht="12.75" customHeight="1">
      <c r="A2793" s="841">
        <v>1545</v>
      </c>
      <c r="B2793" s="841">
        <v>2814</v>
      </c>
      <c r="C2793" s="841" t="s">
        <v>1411</v>
      </c>
      <c r="D2793" s="841" t="s">
        <v>1112</v>
      </c>
      <c r="E2793" s="841">
        <v>48851</v>
      </c>
      <c r="F2793" s="841" t="s">
        <v>102</v>
      </c>
      <c r="G2793" s="841" t="s">
        <v>4387</v>
      </c>
      <c r="H2793" s="832" t="s">
        <v>4347</v>
      </c>
      <c r="I2793" s="841"/>
      <c r="J2793" s="841" t="s">
        <v>730</v>
      </c>
      <c r="K2793" s="841">
        <v>2</v>
      </c>
      <c r="L2793" s="841" t="s">
        <v>731</v>
      </c>
      <c r="M2793" s="841">
        <v>43600</v>
      </c>
      <c r="N2793" s="841" t="s">
        <v>908</v>
      </c>
      <c r="O2793" s="841">
        <v>176040</v>
      </c>
      <c r="P2793" s="841">
        <v>132440</v>
      </c>
      <c r="Q2793" s="841">
        <v>17610</v>
      </c>
      <c r="R2793" s="841">
        <v>22610</v>
      </c>
      <c r="S2793" s="841"/>
      <c r="T2793" s="841"/>
      <c r="U2793" s="841"/>
      <c r="V2793" s="841" t="s">
        <v>1003</v>
      </c>
      <c r="W2793" s="841">
        <v>2</v>
      </c>
      <c r="X2793" s="841"/>
    </row>
    <row r="2794" spans="1:24" ht="12.75" customHeight="1">
      <c r="A2794" s="841">
        <v>1415</v>
      </c>
      <c r="B2794" s="841">
        <v>2828</v>
      </c>
      <c r="C2794" s="841" t="s">
        <v>982</v>
      </c>
      <c r="D2794" s="841" t="s">
        <v>974</v>
      </c>
      <c r="E2794" s="841">
        <v>48852</v>
      </c>
      <c r="F2794" s="841" t="s">
        <v>102</v>
      </c>
      <c r="G2794" s="841" t="s">
        <v>4388</v>
      </c>
      <c r="H2794" s="832" t="s">
        <v>4389</v>
      </c>
      <c r="I2794" s="841"/>
      <c r="J2794" s="841" t="s">
        <v>730</v>
      </c>
      <c r="K2794" s="841">
        <v>3</v>
      </c>
      <c r="L2794" s="841" t="s">
        <v>731</v>
      </c>
      <c r="M2794" s="841">
        <v>43600</v>
      </c>
      <c r="N2794" s="841" t="s">
        <v>843</v>
      </c>
      <c r="O2794" s="841">
        <v>149210</v>
      </c>
      <c r="P2794" s="841">
        <v>105610</v>
      </c>
      <c r="Q2794" s="841">
        <v>17610</v>
      </c>
      <c r="R2794" s="841">
        <v>22610</v>
      </c>
      <c r="S2794" s="841"/>
      <c r="T2794" s="841"/>
      <c r="U2794" s="841"/>
      <c r="V2794" s="841" t="s">
        <v>1003</v>
      </c>
      <c r="W2794" s="841">
        <v>1</v>
      </c>
      <c r="X2794" s="841"/>
    </row>
    <row r="2795" spans="1:24" ht="12.75" customHeight="1">
      <c r="A2795" s="841">
        <v>1415</v>
      </c>
      <c r="B2795" s="841">
        <v>2828</v>
      </c>
      <c r="C2795" s="841" t="s">
        <v>982</v>
      </c>
      <c r="D2795" s="841" t="s">
        <v>974</v>
      </c>
      <c r="E2795" s="841">
        <v>48853</v>
      </c>
      <c r="F2795" s="841" t="s">
        <v>102</v>
      </c>
      <c r="G2795" s="841" t="s">
        <v>4390</v>
      </c>
      <c r="H2795" s="832" t="s">
        <v>4389</v>
      </c>
      <c r="I2795" s="841"/>
      <c r="J2795" s="841" t="s">
        <v>730</v>
      </c>
      <c r="K2795" s="841">
        <v>3</v>
      </c>
      <c r="L2795" s="841" t="s">
        <v>731</v>
      </c>
      <c r="M2795" s="841">
        <v>43600</v>
      </c>
      <c r="N2795" s="841" t="s">
        <v>843</v>
      </c>
      <c r="O2795" s="841">
        <v>149210</v>
      </c>
      <c r="P2795" s="841">
        <v>105610</v>
      </c>
      <c r="Q2795" s="841">
        <v>17610</v>
      </c>
      <c r="R2795" s="841">
        <v>22610</v>
      </c>
      <c r="S2795" s="841"/>
      <c r="T2795" s="841"/>
      <c r="U2795" s="841"/>
      <c r="V2795" s="841" t="s">
        <v>1003</v>
      </c>
      <c r="W2795" s="841">
        <v>1</v>
      </c>
      <c r="X2795" s="841"/>
    </row>
    <row r="2796" spans="1:24" ht="12.75" customHeight="1">
      <c r="A2796" s="841">
        <v>1033</v>
      </c>
      <c r="B2796" s="841">
        <v>2810</v>
      </c>
      <c r="C2796" s="841" t="s">
        <v>798</v>
      </c>
      <c r="D2796" s="841" t="s">
        <v>740</v>
      </c>
      <c r="E2796" s="841">
        <v>48854</v>
      </c>
      <c r="F2796" s="841" t="s">
        <v>102</v>
      </c>
      <c r="G2796" s="841" t="s">
        <v>4391</v>
      </c>
      <c r="H2796" s="832" t="s">
        <v>3510</v>
      </c>
      <c r="I2796" s="841"/>
      <c r="J2796" s="841" t="s">
        <v>730</v>
      </c>
      <c r="K2796" s="841">
        <v>10</v>
      </c>
      <c r="L2796" s="841" t="s">
        <v>731</v>
      </c>
      <c r="M2796" s="841">
        <v>43600</v>
      </c>
      <c r="N2796" s="841" t="s">
        <v>742</v>
      </c>
      <c r="O2796" s="841">
        <v>122380</v>
      </c>
      <c r="P2796" s="841">
        <v>78780</v>
      </c>
      <c r="Q2796" s="841">
        <v>17610</v>
      </c>
      <c r="R2796" s="841">
        <v>29240</v>
      </c>
      <c r="S2796" s="841"/>
      <c r="T2796" s="841"/>
      <c r="U2796" s="841"/>
      <c r="V2796" s="841" t="s">
        <v>1003</v>
      </c>
      <c r="W2796" s="841">
        <v>1</v>
      </c>
      <c r="X2796" s="841"/>
    </row>
    <row r="2797" spans="1:24" ht="12.75" customHeight="1">
      <c r="A2797" s="841">
        <v>1415</v>
      </c>
      <c r="B2797" s="841">
        <v>2823</v>
      </c>
      <c r="C2797" s="841" t="s">
        <v>856</v>
      </c>
      <c r="D2797" s="841" t="s">
        <v>974</v>
      </c>
      <c r="E2797" s="841">
        <v>48855</v>
      </c>
      <c r="F2797" s="841" t="s">
        <v>102</v>
      </c>
      <c r="G2797" s="841" t="s">
        <v>4392</v>
      </c>
      <c r="H2797" s="832" t="s">
        <v>4385</v>
      </c>
      <c r="I2797" s="841"/>
      <c r="J2797" s="841" t="s">
        <v>730</v>
      </c>
      <c r="K2797" s="841">
        <v>5</v>
      </c>
      <c r="L2797" s="841" t="s">
        <v>731</v>
      </c>
      <c r="M2797" s="841">
        <v>43600</v>
      </c>
      <c r="N2797" s="841" t="s">
        <v>747</v>
      </c>
      <c r="O2797" s="841">
        <v>109600</v>
      </c>
      <c r="P2797" s="841">
        <v>66000</v>
      </c>
      <c r="Q2797" s="841">
        <v>17610</v>
      </c>
      <c r="R2797" s="841">
        <v>22610</v>
      </c>
      <c r="S2797" s="841"/>
      <c r="T2797" s="841"/>
      <c r="U2797" s="841"/>
      <c r="V2797" s="841" t="s">
        <v>1003</v>
      </c>
      <c r="W2797" s="841">
        <v>1</v>
      </c>
      <c r="X2797" s="841"/>
    </row>
    <row r="2798" spans="1:24" ht="12.75" customHeight="1">
      <c r="A2798" s="841">
        <v>1415</v>
      </c>
      <c r="B2798" s="841">
        <v>2823</v>
      </c>
      <c r="C2798" s="841" t="s">
        <v>856</v>
      </c>
      <c r="D2798" s="841" t="s">
        <v>974</v>
      </c>
      <c r="E2798" s="841">
        <v>48856</v>
      </c>
      <c r="F2798" s="841" t="s">
        <v>102</v>
      </c>
      <c r="G2798" s="841" t="s">
        <v>4393</v>
      </c>
      <c r="H2798" s="832" t="s">
        <v>4394</v>
      </c>
      <c r="I2798" s="841"/>
      <c r="J2798" s="841" t="s">
        <v>730</v>
      </c>
      <c r="K2798" s="841">
        <v>3</v>
      </c>
      <c r="L2798" s="841" t="s">
        <v>731</v>
      </c>
      <c r="M2798" s="841">
        <v>43600</v>
      </c>
      <c r="N2798" s="841" t="s">
        <v>747</v>
      </c>
      <c r="O2798" s="841">
        <v>109600</v>
      </c>
      <c r="P2798" s="841">
        <v>66000</v>
      </c>
      <c r="Q2798" s="841">
        <v>17610</v>
      </c>
      <c r="R2798" s="841">
        <v>22610</v>
      </c>
      <c r="S2798" s="841"/>
      <c r="T2798" s="841"/>
      <c r="U2798" s="841"/>
      <c r="V2798" s="841" t="s">
        <v>1003</v>
      </c>
      <c r="W2798" s="841">
        <v>1</v>
      </c>
      <c r="X2798" s="841"/>
    </row>
    <row r="2799" spans="1:24" ht="12.75" customHeight="1">
      <c r="A2799" s="841">
        <v>1415</v>
      </c>
      <c r="B2799" s="841">
        <v>2839</v>
      </c>
      <c r="C2799" s="841" t="s">
        <v>1429</v>
      </c>
      <c r="D2799" s="841" t="s">
        <v>974</v>
      </c>
      <c r="E2799" s="841">
        <v>48857</v>
      </c>
      <c r="F2799" s="841" t="s">
        <v>102</v>
      </c>
      <c r="G2799" s="841" t="s">
        <v>4395</v>
      </c>
      <c r="H2799" s="832" t="s">
        <v>4385</v>
      </c>
      <c r="I2799" s="841"/>
      <c r="J2799" s="841" t="s">
        <v>730</v>
      </c>
      <c r="K2799" s="841">
        <v>5</v>
      </c>
      <c r="L2799" s="841" t="s">
        <v>731</v>
      </c>
      <c r="M2799" s="841">
        <v>43600</v>
      </c>
      <c r="N2799" s="841" t="s">
        <v>732</v>
      </c>
      <c r="O2799" s="841">
        <v>94980</v>
      </c>
      <c r="P2799" s="841">
        <v>51380</v>
      </c>
      <c r="Q2799" s="841">
        <v>17610</v>
      </c>
      <c r="R2799" s="841">
        <v>22610</v>
      </c>
      <c r="S2799" s="841"/>
      <c r="T2799" s="841"/>
      <c r="U2799" s="841"/>
      <c r="V2799" s="841" t="s">
        <v>1003</v>
      </c>
      <c r="W2799" s="841">
        <v>1</v>
      </c>
      <c r="X2799" s="841"/>
    </row>
    <row r="2800" spans="1:24" ht="12.75" customHeight="1">
      <c r="A2800" s="841">
        <v>1415</v>
      </c>
      <c r="B2800" s="841">
        <v>2826</v>
      </c>
      <c r="C2800" s="841" t="s">
        <v>824</v>
      </c>
      <c r="D2800" s="841" t="s">
        <v>974</v>
      </c>
      <c r="E2800" s="841">
        <v>48858</v>
      </c>
      <c r="F2800" s="841" t="s">
        <v>102</v>
      </c>
      <c r="G2800" s="841" t="s">
        <v>4396</v>
      </c>
      <c r="H2800" s="832" t="s">
        <v>4397</v>
      </c>
      <c r="I2800" s="841"/>
      <c r="J2800" s="841" t="s">
        <v>730</v>
      </c>
      <c r="K2800" s="841">
        <v>5</v>
      </c>
      <c r="L2800" s="841" t="s">
        <v>731</v>
      </c>
      <c r="M2800" s="841">
        <v>43600</v>
      </c>
      <c r="N2800" s="841" t="s">
        <v>747</v>
      </c>
      <c r="O2800" s="841">
        <v>109600</v>
      </c>
      <c r="P2800" s="841">
        <v>66000</v>
      </c>
      <c r="Q2800" s="841">
        <v>17610</v>
      </c>
      <c r="R2800" s="841">
        <v>22610</v>
      </c>
      <c r="S2800" s="841"/>
      <c r="T2800" s="841"/>
      <c r="U2800" s="841"/>
      <c r="V2800" s="841" t="s">
        <v>1003</v>
      </c>
      <c r="W2800" s="841">
        <v>1</v>
      </c>
      <c r="X2800" s="841"/>
    </row>
    <row r="2801" spans="1:24" ht="12.75" customHeight="1">
      <c r="A2801" s="841">
        <v>1415</v>
      </c>
      <c r="B2801" s="841">
        <v>2823</v>
      </c>
      <c r="C2801" s="841" t="s">
        <v>856</v>
      </c>
      <c r="D2801" s="841" t="s">
        <v>974</v>
      </c>
      <c r="E2801" s="841">
        <v>48859</v>
      </c>
      <c r="F2801" s="841" t="s">
        <v>102</v>
      </c>
      <c r="G2801" s="841" t="s">
        <v>4398</v>
      </c>
      <c r="H2801" s="832" t="s">
        <v>4385</v>
      </c>
      <c r="I2801" s="841"/>
      <c r="J2801" s="841" t="s">
        <v>730</v>
      </c>
      <c r="K2801" s="841">
        <v>5</v>
      </c>
      <c r="L2801" s="841" t="s">
        <v>731</v>
      </c>
      <c r="M2801" s="841">
        <v>43600</v>
      </c>
      <c r="N2801" s="841" t="s">
        <v>747</v>
      </c>
      <c r="O2801" s="841">
        <v>109600</v>
      </c>
      <c r="P2801" s="841">
        <v>66000</v>
      </c>
      <c r="Q2801" s="841">
        <v>17610</v>
      </c>
      <c r="R2801" s="841">
        <v>22610</v>
      </c>
      <c r="S2801" s="841"/>
      <c r="T2801" s="841"/>
      <c r="U2801" s="841"/>
      <c r="V2801" s="841" t="s">
        <v>1003</v>
      </c>
      <c r="W2801" s="841">
        <v>1</v>
      </c>
      <c r="X2801" s="841"/>
    </row>
    <row r="2802" spans="1:24" ht="12.75" customHeight="1">
      <c r="A2802" s="841">
        <v>1415</v>
      </c>
      <c r="B2802" s="841">
        <v>2839</v>
      </c>
      <c r="C2802" s="841" t="s">
        <v>1429</v>
      </c>
      <c r="D2802" s="841" t="s">
        <v>974</v>
      </c>
      <c r="E2802" s="841">
        <v>48861</v>
      </c>
      <c r="F2802" s="841" t="s">
        <v>102</v>
      </c>
      <c r="G2802" s="841" t="s">
        <v>4399</v>
      </c>
      <c r="H2802" s="832" t="s">
        <v>4088</v>
      </c>
      <c r="I2802" s="841"/>
      <c r="J2802" s="841" t="s">
        <v>730</v>
      </c>
      <c r="K2802" s="841">
        <v>5</v>
      </c>
      <c r="L2802" s="841" t="s">
        <v>731</v>
      </c>
      <c r="M2802" s="841">
        <v>43600</v>
      </c>
      <c r="N2802" s="841" t="s">
        <v>732</v>
      </c>
      <c r="O2802" s="841">
        <v>94980</v>
      </c>
      <c r="P2802" s="841">
        <v>51380</v>
      </c>
      <c r="Q2802" s="841">
        <v>17610</v>
      </c>
      <c r="R2802" s="841">
        <v>22610</v>
      </c>
      <c r="S2802" s="841"/>
      <c r="T2802" s="841"/>
      <c r="U2802" s="841"/>
      <c r="V2802" s="841" t="s">
        <v>1003</v>
      </c>
      <c r="W2802" s="841">
        <v>1</v>
      </c>
      <c r="X2802" s="841"/>
    </row>
    <row r="2803" spans="1:24" ht="12.75" customHeight="1">
      <c r="A2803" s="841">
        <v>1415</v>
      </c>
      <c r="B2803" s="841">
        <v>2826</v>
      </c>
      <c r="C2803" s="841" t="s">
        <v>824</v>
      </c>
      <c r="D2803" s="841" t="s">
        <v>974</v>
      </c>
      <c r="E2803" s="841">
        <v>48862</v>
      </c>
      <c r="F2803" s="841" t="s">
        <v>102</v>
      </c>
      <c r="G2803" s="841" t="s">
        <v>4400</v>
      </c>
      <c r="H2803" s="832" t="s">
        <v>4088</v>
      </c>
      <c r="I2803" s="841"/>
      <c r="J2803" s="841" t="s">
        <v>730</v>
      </c>
      <c r="K2803" s="841">
        <v>5</v>
      </c>
      <c r="L2803" s="841" t="s">
        <v>731</v>
      </c>
      <c r="M2803" s="841">
        <v>43600</v>
      </c>
      <c r="N2803" s="841" t="s">
        <v>747</v>
      </c>
      <c r="O2803" s="841">
        <v>109600</v>
      </c>
      <c r="P2803" s="841">
        <v>66000</v>
      </c>
      <c r="Q2803" s="841">
        <v>17610</v>
      </c>
      <c r="R2803" s="841">
        <v>22610</v>
      </c>
      <c r="S2803" s="841"/>
      <c r="T2803" s="841"/>
      <c r="U2803" s="841"/>
      <c r="V2803" s="841" t="s">
        <v>1003</v>
      </c>
      <c r="W2803" s="841">
        <v>1</v>
      </c>
      <c r="X2803" s="841"/>
    </row>
    <row r="2804" spans="1:24" ht="12.75" customHeight="1">
      <c r="A2804" s="841">
        <v>1415</v>
      </c>
      <c r="B2804" s="841">
        <v>2840</v>
      </c>
      <c r="C2804" s="841" t="s">
        <v>726</v>
      </c>
      <c r="D2804" s="841" t="s">
        <v>974</v>
      </c>
      <c r="E2804" s="841">
        <v>48864</v>
      </c>
      <c r="F2804" s="841" t="s">
        <v>102</v>
      </c>
      <c r="G2804" s="841" t="s">
        <v>4401</v>
      </c>
      <c r="H2804" s="832" t="s">
        <v>4088</v>
      </c>
      <c r="I2804" s="841"/>
      <c r="J2804" s="841" t="s">
        <v>730</v>
      </c>
      <c r="K2804" s="841">
        <v>5</v>
      </c>
      <c r="L2804" s="841" t="s">
        <v>731</v>
      </c>
      <c r="M2804" s="841">
        <v>43600</v>
      </c>
      <c r="N2804" s="841" t="s">
        <v>732</v>
      </c>
      <c r="O2804" s="841">
        <v>94980</v>
      </c>
      <c r="P2804" s="841">
        <v>51380</v>
      </c>
      <c r="Q2804" s="841">
        <v>17610</v>
      </c>
      <c r="R2804" s="841">
        <v>22610</v>
      </c>
      <c r="S2804" s="841"/>
      <c r="T2804" s="841"/>
      <c r="U2804" s="841"/>
      <c r="V2804" s="841" t="s">
        <v>1003</v>
      </c>
      <c r="W2804" s="841">
        <v>1</v>
      </c>
      <c r="X2804" s="841"/>
    </row>
    <row r="2805" spans="1:24" ht="12.75" customHeight="1">
      <c r="A2805" s="841">
        <v>1415</v>
      </c>
      <c r="B2805" s="841">
        <v>2823</v>
      </c>
      <c r="C2805" s="841" t="s">
        <v>856</v>
      </c>
      <c r="D2805" s="841" t="s">
        <v>974</v>
      </c>
      <c r="E2805" s="841">
        <v>48865</v>
      </c>
      <c r="F2805" s="841" t="s">
        <v>102</v>
      </c>
      <c r="G2805" s="841" t="s">
        <v>2843</v>
      </c>
      <c r="H2805" s="832" t="s">
        <v>4088</v>
      </c>
      <c r="I2805" s="841"/>
      <c r="J2805" s="841" t="s">
        <v>730</v>
      </c>
      <c r="K2805" s="841">
        <v>5</v>
      </c>
      <c r="L2805" s="841" t="s">
        <v>731</v>
      </c>
      <c r="M2805" s="841">
        <v>43600</v>
      </c>
      <c r="N2805" s="841" t="s">
        <v>747</v>
      </c>
      <c r="O2805" s="841">
        <v>109600</v>
      </c>
      <c r="P2805" s="841">
        <v>66000</v>
      </c>
      <c r="Q2805" s="841">
        <v>17610</v>
      </c>
      <c r="R2805" s="841">
        <v>22610</v>
      </c>
      <c r="S2805" s="841"/>
      <c r="T2805" s="841"/>
      <c r="U2805" s="841"/>
      <c r="V2805" s="841" t="s">
        <v>1003</v>
      </c>
      <c r="W2805" s="841">
        <v>1</v>
      </c>
      <c r="X2805" s="841"/>
    </row>
    <row r="2806" spans="1:24" ht="12.75" customHeight="1">
      <c r="A2806" s="841">
        <v>1034</v>
      </c>
      <c r="B2806" s="841">
        <v>2848</v>
      </c>
      <c r="C2806" s="841" t="s">
        <v>1840</v>
      </c>
      <c r="D2806" s="841" t="s">
        <v>1112</v>
      </c>
      <c r="E2806" s="841">
        <v>48868</v>
      </c>
      <c r="F2806" s="841" t="s">
        <v>102</v>
      </c>
      <c r="G2806" s="841" t="s">
        <v>4402</v>
      </c>
      <c r="H2806" s="832" t="s">
        <v>4403</v>
      </c>
      <c r="I2806" s="841"/>
      <c r="J2806" s="841" t="s">
        <v>730</v>
      </c>
      <c r="K2806" s="841">
        <v>1</v>
      </c>
      <c r="L2806" s="841" t="s">
        <v>731</v>
      </c>
      <c r="M2806" s="841">
        <v>43600</v>
      </c>
      <c r="N2806" s="841" t="s">
        <v>817</v>
      </c>
      <c r="O2806" s="841">
        <v>164010</v>
      </c>
      <c r="P2806" s="841">
        <v>120410</v>
      </c>
      <c r="Q2806" s="841">
        <v>17610</v>
      </c>
      <c r="R2806" s="841">
        <v>22610</v>
      </c>
      <c r="S2806" s="841"/>
      <c r="T2806" s="841"/>
      <c r="U2806" s="841"/>
      <c r="V2806" s="841" t="s">
        <v>1003</v>
      </c>
      <c r="W2806" s="841">
        <v>1</v>
      </c>
      <c r="X2806" s="841"/>
    </row>
    <row r="2807" spans="1:24" ht="12.75" customHeight="1">
      <c r="A2807" s="841">
        <v>1710</v>
      </c>
      <c r="B2807" s="841">
        <v>2840</v>
      </c>
      <c r="C2807" s="841" t="s">
        <v>726</v>
      </c>
      <c r="D2807" s="841" t="s">
        <v>727</v>
      </c>
      <c r="E2807" s="841">
        <v>48872</v>
      </c>
      <c r="F2807" s="841" t="s">
        <v>102</v>
      </c>
      <c r="G2807" s="841" t="s">
        <v>4404</v>
      </c>
      <c r="H2807" s="832" t="s">
        <v>4379</v>
      </c>
      <c r="I2807" s="841"/>
      <c r="J2807" s="841" t="s">
        <v>730</v>
      </c>
      <c r="K2807" s="841">
        <v>2</v>
      </c>
      <c r="L2807" s="841" t="s">
        <v>731</v>
      </c>
      <c r="M2807" s="841">
        <v>43600</v>
      </c>
      <c r="N2807" s="841" t="s">
        <v>732</v>
      </c>
      <c r="O2807" s="841">
        <v>94980</v>
      </c>
      <c r="P2807" s="841">
        <v>51380</v>
      </c>
      <c r="Q2807" s="841">
        <v>17610</v>
      </c>
      <c r="R2807" s="841">
        <v>22610</v>
      </c>
      <c r="S2807" s="841"/>
      <c r="T2807" s="841"/>
      <c r="U2807" s="841"/>
      <c r="V2807" s="841" t="s">
        <v>1003</v>
      </c>
      <c r="W2807" s="841">
        <v>1</v>
      </c>
      <c r="X2807" s="841"/>
    </row>
    <row r="2808" spans="1:24" ht="12.75" customHeight="1">
      <c r="A2808" s="841">
        <v>1705</v>
      </c>
      <c r="B2808" s="841">
        <v>2840</v>
      </c>
      <c r="C2808" s="841" t="s">
        <v>726</v>
      </c>
      <c r="D2808" s="841" t="s">
        <v>727</v>
      </c>
      <c r="E2808" s="841">
        <v>48873</v>
      </c>
      <c r="F2808" s="841" t="s">
        <v>102</v>
      </c>
      <c r="G2808" s="841" t="s">
        <v>4405</v>
      </c>
      <c r="H2808" s="832" t="s">
        <v>4406</v>
      </c>
      <c r="I2808" s="841"/>
      <c r="J2808" s="841" t="s">
        <v>730</v>
      </c>
      <c r="K2808" s="841">
        <v>3</v>
      </c>
      <c r="L2808" s="841" t="s">
        <v>731</v>
      </c>
      <c r="M2808" s="841">
        <v>43600</v>
      </c>
      <c r="N2808" s="841" t="s">
        <v>732</v>
      </c>
      <c r="O2808" s="841">
        <v>94980</v>
      </c>
      <c r="P2808" s="841">
        <v>51380</v>
      </c>
      <c r="Q2808" s="841">
        <v>17610</v>
      </c>
      <c r="R2808" s="841">
        <v>22610</v>
      </c>
      <c r="S2808" s="841"/>
      <c r="T2808" s="841"/>
      <c r="U2808" s="841"/>
      <c r="V2808" s="841" t="s">
        <v>1003</v>
      </c>
      <c r="W2808" s="841">
        <v>1</v>
      </c>
      <c r="X2808" s="841"/>
    </row>
    <row r="2809" spans="1:24" ht="12.75" customHeight="1">
      <c r="A2809" s="841">
        <v>1710</v>
      </c>
      <c r="B2809" s="841">
        <v>2840</v>
      </c>
      <c r="C2809" s="841" t="s">
        <v>726</v>
      </c>
      <c r="D2809" s="841" t="s">
        <v>727</v>
      </c>
      <c r="E2809" s="841">
        <v>48877</v>
      </c>
      <c r="F2809" s="841" t="s">
        <v>102</v>
      </c>
      <c r="G2809" s="841" t="s">
        <v>4407</v>
      </c>
      <c r="H2809" s="832" t="s">
        <v>4379</v>
      </c>
      <c r="I2809" s="841"/>
      <c r="J2809" s="841" t="s">
        <v>730</v>
      </c>
      <c r="K2809" s="841">
        <v>1</v>
      </c>
      <c r="L2809" s="841" t="s">
        <v>731</v>
      </c>
      <c r="M2809" s="841">
        <v>43600</v>
      </c>
      <c r="N2809" s="841" t="s">
        <v>732</v>
      </c>
      <c r="O2809" s="841">
        <v>94980</v>
      </c>
      <c r="P2809" s="841">
        <v>51380</v>
      </c>
      <c r="Q2809" s="841">
        <v>17610</v>
      </c>
      <c r="R2809" s="841">
        <v>22610</v>
      </c>
      <c r="S2809" s="841"/>
      <c r="T2809" s="841"/>
      <c r="U2809" s="841"/>
      <c r="V2809" s="841" t="s">
        <v>1003</v>
      </c>
      <c r="W2809" s="841">
        <v>1</v>
      </c>
      <c r="X2809" s="841"/>
    </row>
    <row r="2810" spans="1:24" ht="12.75" customHeight="1">
      <c r="A2810" s="841">
        <v>1033</v>
      </c>
      <c r="B2810" s="841">
        <v>2810</v>
      </c>
      <c r="C2810" s="841" t="s">
        <v>798</v>
      </c>
      <c r="D2810" s="841" t="s">
        <v>740</v>
      </c>
      <c r="E2810" s="841">
        <v>48878</v>
      </c>
      <c r="F2810" s="841" t="s">
        <v>102</v>
      </c>
      <c r="G2810" s="841" t="s">
        <v>4408</v>
      </c>
      <c r="H2810" s="832" t="s">
        <v>3510</v>
      </c>
      <c r="I2810" s="841"/>
      <c r="J2810" s="841" t="s">
        <v>730</v>
      </c>
      <c r="K2810" s="841">
        <v>1</v>
      </c>
      <c r="L2810" s="841" t="s">
        <v>731</v>
      </c>
      <c r="M2810" s="841">
        <v>43600</v>
      </c>
      <c r="N2810" s="841" t="s">
        <v>742</v>
      </c>
      <c r="O2810" s="841">
        <v>122380</v>
      </c>
      <c r="P2810" s="841">
        <v>78780</v>
      </c>
      <c r="Q2810" s="841">
        <v>17610</v>
      </c>
      <c r="R2810" s="841">
        <v>29240</v>
      </c>
      <c r="S2810" s="841"/>
      <c r="T2810" s="841"/>
      <c r="U2810" s="841"/>
      <c r="V2810" s="841" t="s">
        <v>1003</v>
      </c>
      <c r="W2810" s="841">
        <v>1</v>
      </c>
      <c r="X2810" s="841"/>
    </row>
    <row r="2811" spans="1:24" ht="12.75" customHeight="1">
      <c r="A2811" s="841">
        <v>2004</v>
      </c>
      <c r="B2811" s="841">
        <v>2840</v>
      </c>
      <c r="C2811" s="841" t="s">
        <v>726</v>
      </c>
      <c r="D2811" s="841" t="s">
        <v>919</v>
      </c>
      <c r="E2811" s="841">
        <v>48879</v>
      </c>
      <c r="F2811" s="841" t="s">
        <v>102</v>
      </c>
      <c r="G2811" s="841" t="s">
        <v>4409</v>
      </c>
      <c r="H2811" s="832" t="s">
        <v>4410</v>
      </c>
      <c r="I2811" s="841"/>
      <c r="J2811" s="841" t="s">
        <v>730</v>
      </c>
      <c r="K2811" s="841">
        <v>3</v>
      </c>
      <c r="L2811" s="841" t="s">
        <v>1077</v>
      </c>
      <c r="M2811" s="841">
        <v>0</v>
      </c>
      <c r="N2811" s="841" t="s">
        <v>732</v>
      </c>
      <c r="O2811" s="841">
        <v>94980</v>
      </c>
      <c r="P2811" s="841">
        <v>94980</v>
      </c>
      <c r="Q2811" s="841">
        <v>17610</v>
      </c>
      <c r="R2811" s="841">
        <v>22610</v>
      </c>
      <c r="S2811" s="841"/>
      <c r="T2811" s="841"/>
      <c r="U2811" s="841"/>
      <c r="V2811" s="841" t="s">
        <v>1003</v>
      </c>
      <c r="W2811" s="841">
        <v>2</v>
      </c>
      <c r="X2811" s="841"/>
    </row>
    <row r="2812" spans="1:24" ht="12.75" customHeight="1">
      <c r="A2812" s="841">
        <v>2004</v>
      </c>
      <c r="B2812" s="841">
        <v>2840</v>
      </c>
      <c r="C2812" s="841" t="s">
        <v>726</v>
      </c>
      <c r="D2812" s="841" t="s">
        <v>919</v>
      </c>
      <c r="E2812" s="841">
        <v>48880</v>
      </c>
      <c r="F2812" s="841" t="s">
        <v>102</v>
      </c>
      <c r="G2812" s="841" t="s">
        <v>4411</v>
      </c>
      <c r="H2812" s="832" t="s">
        <v>4410</v>
      </c>
      <c r="I2812" s="841"/>
      <c r="J2812" s="841" t="s">
        <v>730</v>
      </c>
      <c r="K2812" s="841">
        <v>3</v>
      </c>
      <c r="L2812" s="841" t="s">
        <v>1077</v>
      </c>
      <c r="M2812" s="841">
        <v>0</v>
      </c>
      <c r="N2812" s="841" t="s">
        <v>732</v>
      </c>
      <c r="O2812" s="841">
        <v>94980</v>
      </c>
      <c r="P2812" s="841">
        <v>94980</v>
      </c>
      <c r="Q2812" s="841">
        <v>17610</v>
      </c>
      <c r="R2812" s="841">
        <v>22610</v>
      </c>
      <c r="S2812" s="841"/>
      <c r="T2812" s="841"/>
      <c r="U2812" s="841"/>
      <c r="V2812" s="841" t="s">
        <v>1003</v>
      </c>
      <c r="W2812" s="841">
        <v>2</v>
      </c>
      <c r="X2812" s="841"/>
    </row>
    <row r="2813" spans="1:24" ht="12.75" customHeight="1">
      <c r="A2813" s="841">
        <v>1145</v>
      </c>
      <c r="B2813" s="841">
        <v>2839</v>
      </c>
      <c r="C2813" s="841" t="s">
        <v>1429</v>
      </c>
      <c r="D2813" s="841" t="s">
        <v>775</v>
      </c>
      <c r="E2813" s="841">
        <v>48881</v>
      </c>
      <c r="F2813" s="841" t="s">
        <v>102</v>
      </c>
      <c r="G2813" s="841" t="s">
        <v>4412</v>
      </c>
      <c r="H2813" s="832" t="s">
        <v>4413</v>
      </c>
      <c r="I2813" s="841"/>
      <c r="J2813" s="841" t="s">
        <v>730</v>
      </c>
      <c r="K2813" s="841">
        <v>1</v>
      </c>
      <c r="L2813" s="841" t="s">
        <v>1116</v>
      </c>
      <c r="M2813" s="841">
        <v>43600</v>
      </c>
      <c r="N2813" s="841" t="s">
        <v>732</v>
      </c>
      <c r="O2813" s="841">
        <v>94980</v>
      </c>
      <c r="P2813" s="841">
        <v>51380</v>
      </c>
      <c r="Q2813" s="841">
        <v>17610</v>
      </c>
      <c r="R2813" s="841">
        <v>22610</v>
      </c>
      <c r="S2813" s="841"/>
      <c r="T2813" s="841"/>
      <c r="U2813" s="841"/>
      <c r="V2813" s="841" t="s">
        <v>1003</v>
      </c>
      <c r="W2813" s="841">
        <v>2</v>
      </c>
      <c r="X2813" s="841"/>
    </row>
    <row r="2814" spans="1:24" ht="12.75" customHeight="1">
      <c r="A2814" s="841">
        <v>1110</v>
      </c>
      <c r="B2814" s="841">
        <v>2836</v>
      </c>
      <c r="C2814" s="841" t="s">
        <v>1030</v>
      </c>
      <c r="D2814" s="841" t="s">
        <v>1031</v>
      </c>
      <c r="E2814" s="841">
        <v>48882</v>
      </c>
      <c r="F2814" s="841" t="s">
        <v>102</v>
      </c>
      <c r="G2814" s="841" t="s">
        <v>4414</v>
      </c>
      <c r="H2814" s="832" t="s">
        <v>4415</v>
      </c>
      <c r="I2814" s="841"/>
      <c r="J2814" s="841" t="s">
        <v>730</v>
      </c>
      <c r="K2814" s="841">
        <v>5</v>
      </c>
      <c r="L2814" s="841" t="s">
        <v>731</v>
      </c>
      <c r="M2814" s="841">
        <v>43600</v>
      </c>
      <c r="N2814" s="841" t="s">
        <v>1034</v>
      </c>
      <c r="O2814" s="841">
        <v>210090</v>
      </c>
      <c r="P2814" s="841">
        <v>166490</v>
      </c>
      <c r="Q2814" s="841">
        <v>17610</v>
      </c>
      <c r="R2814" s="841">
        <v>22610</v>
      </c>
      <c r="S2814" s="841"/>
      <c r="T2814" s="841"/>
      <c r="U2814" s="841"/>
      <c r="V2814" s="841" t="s">
        <v>1003</v>
      </c>
      <c r="W2814" s="841">
        <v>1</v>
      </c>
      <c r="X2814" s="841"/>
    </row>
    <row r="2815" spans="1:24" ht="12.75" customHeight="1">
      <c r="A2815" s="841">
        <v>1430</v>
      </c>
      <c r="B2815" s="841">
        <v>2840</v>
      </c>
      <c r="C2815" s="841" t="s">
        <v>726</v>
      </c>
      <c r="D2815" s="841" t="s">
        <v>1732</v>
      </c>
      <c r="E2815" s="841">
        <v>48884</v>
      </c>
      <c r="F2815" s="841" t="s">
        <v>102</v>
      </c>
      <c r="G2815" s="841" t="s">
        <v>4416</v>
      </c>
      <c r="H2815" s="832" t="s">
        <v>4417</v>
      </c>
      <c r="I2815" s="841"/>
      <c r="J2815" s="841" t="s">
        <v>730</v>
      </c>
      <c r="K2815" s="841">
        <v>2</v>
      </c>
      <c r="L2815" s="841" t="s">
        <v>731</v>
      </c>
      <c r="M2815" s="841">
        <v>43600</v>
      </c>
      <c r="N2815" s="841" t="s">
        <v>732</v>
      </c>
      <c r="O2815" s="841">
        <v>94980</v>
      </c>
      <c r="P2815" s="841">
        <v>51380</v>
      </c>
      <c r="Q2815" s="841">
        <v>17610</v>
      </c>
      <c r="R2815" s="841">
        <v>22610</v>
      </c>
      <c r="S2815" s="841"/>
      <c r="T2815" s="841"/>
      <c r="U2815" s="841"/>
      <c r="V2815" s="841" t="s">
        <v>1003</v>
      </c>
      <c r="W2815" s="841">
        <v>5</v>
      </c>
      <c r="X2815" s="841"/>
    </row>
    <row r="2816" spans="1:24" ht="12.75" customHeight="1">
      <c r="A2816" s="841">
        <v>1430</v>
      </c>
      <c r="B2816" s="841">
        <v>2807</v>
      </c>
      <c r="C2816" s="841" t="s">
        <v>739</v>
      </c>
      <c r="D2816" s="841" t="s">
        <v>1732</v>
      </c>
      <c r="E2816" s="841">
        <v>48885</v>
      </c>
      <c r="F2816" s="841" t="s">
        <v>102</v>
      </c>
      <c r="G2816" s="841" t="s">
        <v>4418</v>
      </c>
      <c r="H2816" s="832" t="s">
        <v>4417</v>
      </c>
      <c r="I2816" s="841"/>
      <c r="J2816" s="841" t="s">
        <v>730</v>
      </c>
      <c r="K2816" s="841">
        <v>2</v>
      </c>
      <c r="L2816" s="841" t="s">
        <v>731</v>
      </c>
      <c r="M2816" s="841">
        <v>43600</v>
      </c>
      <c r="N2816" s="841" t="s">
        <v>742</v>
      </c>
      <c r="O2816" s="841">
        <v>122380</v>
      </c>
      <c r="P2816" s="841">
        <v>78780</v>
      </c>
      <c r="Q2816" s="841">
        <v>17610</v>
      </c>
      <c r="R2816" s="841">
        <v>22610</v>
      </c>
      <c r="S2816" s="841"/>
      <c r="T2816" s="841"/>
      <c r="U2816" s="841"/>
      <c r="V2816" s="841" t="s">
        <v>1003</v>
      </c>
      <c r="W2816" s="841">
        <v>5</v>
      </c>
      <c r="X2816" s="841"/>
    </row>
    <row r="2817" spans="1:24" ht="12.75" customHeight="1">
      <c r="A2817" s="841">
        <v>1430</v>
      </c>
      <c r="B2817" s="841">
        <v>2807</v>
      </c>
      <c r="C2817" s="841" t="s">
        <v>739</v>
      </c>
      <c r="D2817" s="841" t="s">
        <v>1732</v>
      </c>
      <c r="E2817" s="841">
        <v>48886</v>
      </c>
      <c r="F2817" s="841" t="s">
        <v>102</v>
      </c>
      <c r="G2817" s="841" t="s">
        <v>4419</v>
      </c>
      <c r="H2817" s="832" t="s">
        <v>4417</v>
      </c>
      <c r="I2817" s="841"/>
      <c r="J2817" s="841" t="s">
        <v>730</v>
      </c>
      <c r="K2817" s="841">
        <v>3</v>
      </c>
      <c r="L2817" s="841" t="s">
        <v>731</v>
      </c>
      <c r="M2817" s="841">
        <v>43600</v>
      </c>
      <c r="N2817" s="841" t="s">
        <v>742</v>
      </c>
      <c r="O2817" s="841">
        <v>122380</v>
      </c>
      <c r="P2817" s="841">
        <v>78780</v>
      </c>
      <c r="Q2817" s="841">
        <v>17610</v>
      </c>
      <c r="R2817" s="841">
        <v>22610</v>
      </c>
      <c r="S2817" s="841"/>
      <c r="T2817" s="841"/>
      <c r="U2817" s="841"/>
      <c r="V2817" s="841" t="s">
        <v>1003</v>
      </c>
      <c r="W2817" s="841">
        <v>7</v>
      </c>
      <c r="X2817" s="841"/>
    </row>
    <row r="2818" spans="1:24" ht="12.75" customHeight="1">
      <c r="A2818" s="841">
        <v>1430</v>
      </c>
      <c r="B2818" s="841">
        <v>2827</v>
      </c>
      <c r="C2818" s="841" t="s">
        <v>1124</v>
      </c>
      <c r="D2818" s="841" t="s">
        <v>1732</v>
      </c>
      <c r="E2818" s="841">
        <v>48889</v>
      </c>
      <c r="F2818" s="841" t="s">
        <v>102</v>
      </c>
      <c r="G2818" s="841" t="s">
        <v>4420</v>
      </c>
      <c r="H2818" s="832" t="s">
        <v>4362</v>
      </c>
      <c r="I2818" s="841"/>
      <c r="J2818" s="841" t="s">
        <v>730</v>
      </c>
      <c r="K2818" s="841">
        <v>4</v>
      </c>
      <c r="L2818" s="841" t="s">
        <v>731</v>
      </c>
      <c r="M2818" s="841">
        <v>43600</v>
      </c>
      <c r="N2818" s="841" t="s">
        <v>747</v>
      </c>
      <c r="O2818" s="841">
        <v>109600</v>
      </c>
      <c r="P2818" s="841">
        <v>66000</v>
      </c>
      <c r="Q2818" s="841">
        <v>17610</v>
      </c>
      <c r="R2818" s="841">
        <v>22610</v>
      </c>
      <c r="S2818" s="841"/>
      <c r="T2818" s="841"/>
      <c r="U2818" s="841"/>
      <c r="V2818" s="841" t="s">
        <v>1003</v>
      </c>
      <c r="W2818" s="841">
        <v>1</v>
      </c>
      <c r="X2818" s="841"/>
    </row>
    <row r="2819" spans="1:24" ht="12.75" customHeight="1">
      <c r="A2819" s="841">
        <v>1430</v>
      </c>
      <c r="B2819" s="841">
        <v>2827</v>
      </c>
      <c r="C2819" s="841" t="s">
        <v>1124</v>
      </c>
      <c r="D2819" s="841" t="s">
        <v>1732</v>
      </c>
      <c r="E2819" s="841">
        <v>48889</v>
      </c>
      <c r="F2819" s="841" t="s">
        <v>1062</v>
      </c>
      <c r="G2819" s="841" t="s">
        <v>4421</v>
      </c>
      <c r="H2819" s="832" t="s">
        <v>4088</v>
      </c>
      <c r="I2819" s="841"/>
      <c r="J2819" s="841" t="s">
        <v>730</v>
      </c>
      <c r="K2819" s="841">
        <v>3</v>
      </c>
      <c r="L2819" s="841" t="s">
        <v>731</v>
      </c>
      <c r="M2819" s="841">
        <v>43600</v>
      </c>
      <c r="N2819" s="841" t="s">
        <v>747</v>
      </c>
      <c r="O2819" s="841">
        <v>109600</v>
      </c>
      <c r="P2819" s="841">
        <v>66000</v>
      </c>
      <c r="Q2819" s="841">
        <v>17610</v>
      </c>
      <c r="R2819" s="841">
        <v>22610</v>
      </c>
      <c r="S2819" s="841"/>
      <c r="T2819" s="841"/>
      <c r="U2819" s="841"/>
      <c r="V2819" s="841" t="s">
        <v>1064</v>
      </c>
      <c r="W2819" s="841">
        <v>1</v>
      </c>
      <c r="X2819" s="841"/>
    </row>
    <row r="2820" spans="1:24" ht="12.75" customHeight="1">
      <c r="A2820" s="841">
        <v>1430</v>
      </c>
      <c r="B2820" s="841">
        <v>2827</v>
      </c>
      <c r="C2820" s="841" t="s">
        <v>1124</v>
      </c>
      <c r="D2820" s="841" t="s">
        <v>1732</v>
      </c>
      <c r="E2820" s="841">
        <v>48889</v>
      </c>
      <c r="F2820" s="841" t="s">
        <v>1065</v>
      </c>
      <c r="G2820" s="841" t="s">
        <v>4422</v>
      </c>
      <c r="H2820" s="832" t="s">
        <v>4423</v>
      </c>
      <c r="I2820" s="841"/>
      <c r="J2820" s="841" t="s">
        <v>730</v>
      </c>
      <c r="K2820" s="841">
        <v>1</v>
      </c>
      <c r="L2820" s="841" t="s">
        <v>731</v>
      </c>
      <c r="M2820" s="841">
        <v>43600</v>
      </c>
      <c r="N2820" s="841" t="s">
        <v>747</v>
      </c>
      <c r="O2820" s="841">
        <v>109600</v>
      </c>
      <c r="P2820" s="841">
        <v>66000</v>
      </c>
      <c r="Q2820" s="841">
        <v>17610</v>
      </c>
      <c r="R2820" s="841">
        <v>22610</v>
      </c>
      <c r="S2820" s="841"/>
      <c r="T2820" s="841"/>
      <c r="U2820" s="841"/>
      <c r="V2820" s="841" t="s">
        <v>1064</v>
      </c>
      <c r="W2820" s="841">
        <v>1</v>
      </c>
      <c r="X2820" s="841"/>
    </row>
    <row r="2821" spans="1:24" ht="12.75" customHeight="1">
      <c r="A2821" s="841">
        <v>1430</v>
      </c>
      <c r="B2821" s="841">
        <v>2827</v>
      </c>
      <c r="C2821" s="841" t="s">
        <v>1124</v>
      </c>
      <c r="D2821" s="841" t="s">
        <v>1732</v>
      </c>
      <c r="E2821" s="841">
        <v>48890</v>
      </c>
      <c r="F2821" s="841" t="s">
        <v>102</v>
      </c>
      <c r="G2821" s="841" t="s">
        <v>4424</v>
      </c>
      <c r="H2821" s="832" t="s">
        <v>3510</v>
      </c>
      <c r="I2821" s="841"/>
      <c r="J2821" s="841" t="s">
        <v>730</v>
      </c>
      <c r="K2821" s="841">
        <v>2</v>
      </c>
      <c r="L2821" s="841" t="s">
        <v>731</v>
      </c>
      <c r="M2821" s="841">
        <v>43600</v>
      </c>
      <c r="N2821" s="841" t="s">
        <v>747</v>
      </c>
      <c r="O2821" s="841">
        <v>109600</v>
      </c>
      <c r="P2821" s="841">
        <v>66000</v>
      </c>
      <c r="Q2821" s="841">
        <v>17610</v>
      </c>
      <c r="R2821" s="841">
        <v>22610</v>
      </c>
      <c r="S2821" s="841"/>
      <c r="T2821" s="841"/>
      <c r="U2821" s="841"/>
      <c r="V2821" s="841" t="s">
        <v>1003</v>
      </c>
      <c r="W2821" s="841">
        <v>1</v>
      </c>
      <c r="X2821" s="841"/>
    </row>
    <row r="2822" spans="1:24" ht="12.75" customHeight="1">
      <c r="A2822" s="841">
        <v>1430</v>
      </c>
      <c r="B2822" s="841">
        <v>2807</v>
      </c>
      <c r="C2822" s="841" t="s">
        <v>739</v>
      </c>
      <c r="D2822" s="841" t="s">
        <v>1732</v>
      </c>
      <c r="E2822" s="841">
        <v>48891</v>
      </c>
      <c r="F2822" s="841" t="s">
        <v>102</v>
      </c>
      <c r="G2822" s="841" t="s">
        <v>4425</v>
      </c>
      <c r="H2822" s="832" t="s">
        <v>4088</v>
      </c>
      <c r="I2822" s="841"/>
      <c r="J2822" s="841" t="s">
        <v>730</v>
      </c>
      <c r="K2822" s="841">
        <v>6</v>
      </c>
      <c r="L2822" s="841" t="s">
        <v>731</v>
      </c>
      <c r="M2822" s="841">
        <v>43600</v>
      </c>
      <c r="N2822" s="841" t="s">
        <v>742</v>
      </c>
      <c r="O2822" s="841">
        <v>122380</v>
      </c>
      <c r="P2822" s="841">
        <v>78780</v>
      </c>
      <c r="Q2822" s="841">
        <v>17610</v>
      </c>
      <c r="R2822" s="841">
        <v>22610</v>
      </c>
      <c r="S2822" s="841"/>
      <c r="T2822" s="841"/>
      <c r="U2822" s="841"/>
      <c r="V2822" s="841" t="s">
        <v>1003</v>
      </c>
      <c r="W2822" s="841">
        <v>3</v>
      </c>
      <c r="X2822" s="841"/>
    </row>
    <row r="2823" spans="1:24" ht="12.75" customHeight="1">
      <c r="A2823" s="841">
        <v>1430</v>
      </c>
      <c r="B2823" s="841">
        <v>2807</v>
      </c>
      <c r="C2823" s="841" t="s">
        <v>739</v>
      </c>
      <c r="D2823" s="841" t="s">
        <v>1732</v>
      </c>
      <c r="E2823" s="841">
        <v>48891</v>
      </c>
      <c r="F2823" s="841" t="s">
        <v>1062</v>
      </c>
      <c r="G2823" s="841" t="s">
        <v>4426</v>
      </c>
      <c r="H2823" s="832" t="s">
        <v>4088</v>
      </c>
      <c r="I2823" s="841"/>
      <c r="J2823" s="841" t="s">
        <v>730</v>
      </c>
      <c r="K2823" s="841">
        <v>4</v>
      </c>
      <c r="L2823" s="841" t="s">
        <v>731</v>
      </c>
      <c r="M2823" s="841">
        <v>43600</v>
      </c>
      <c r="N2823" s="841" t="s">
        <v>742</v>
      </c>
      <c r="O2823" s="841">
        <v>122380</v>
      </c>
      <c r="P2823" s="841">
        <v>78780</v>
      </c>
      <c r="Q2823" s="841">
        <v>17610</v>
      </c>
      <c r="R2823" s="841">
        <v>22610</v>
      </c>
      <c r="S2823" s="841"/>
      <c r="T2823" s="841"/>
      <c r="U2823" s="841"/>
      <c r="V2823" s="841" t="s">
        <v>1064</v>
      </c>
      <c r="W2823" s="841">
        <v>3</v>
      </c>
      <c r="X2823" s="841"/>
    </row>
    <row r="2824" spans="1:24" ht="12.75" customHeight="1">
      <c r="A2824" s="841">
        <v>1430</v>
      </c>
      <c r="B2824" s="841">
        <v>2807</v>
      </c>
      <c r="C2824" s="841" t="s">
        <v>739</v>
      </c>
      <c r="D2824" s="841" t="s">
        <v>1732</v>
      </c>
      <c r="E2824" s="841">
        <v>48891</v>
      </c>
      <c r="F2824" s="841" t="s">
        <v>1065</v>
      </c>
      <c r="G2824" s="841" t="s">
        <v>4427</v>
      </c>
      <c r="H2824" s="832" t="s">
        <v>4088</v>
      </c>
      <c r="I2824" s="841"/>
      <c r="J2824" s="841" t="s">
        <v>730</v>
      </c>
      <c r="K2824" s="841">
        <v>2</v>
      </c>
      <c r="L2824" s="841" t="s">
        <v>731</v>
      </c>
      <c r="M2824" s="841">
        <v>43600</v>
      </c>
      <c r="N2824" s="841" t="s">
        <v>742</v>
      </c>
      <c r="O2824" s="841">
        <v>122380</v>
      </c>
      <c r="P2824" s="841">
        <v>78780</v>
      </c>
      <c r="Q2824" s="841">
        <v>17610</v>
      </c>
      <c r="R2824" s="841">
        <v>22610</v>
      </c>
      <c r="S2824" s="841"/>
      <c r="T2824" s="841"/>
      <c r="U2824" s="841"/>
      <c r="V2824" s="841" t="s">
        <v>1064</v>
      </c>
      <c r="W2824" s="841">
        <v>3</v>
      </c>
      <c r="X2824" s="841"/>
    </row>
    <row r="2825" spans="1:24" ht="12.75" customHeight="1">
      <c r="A2825" s="841">
        <v>1420</v>
      </c>
      <c r="B2825" s="841">
        <v>2819</v>
      </c>
      <c r="C2825" s="841" t="s">
        <v>1731</v>
      </c>
      <c r="D2825" s="841" t="s">
        <v>1732</v>
      </c>
      <c r="E2825" s="841">
        <v>48892</v>
      </c>
      <c r="F2825" s="841" t="s">
        <v>102</v>
      </c>
      <c r="G2825" s="841" t="s">
        <v>4428</v>
      </c>
      <c r="H2825" s="832" t="s">
        <v>4429</v>
      </c>
      <c r="I2825" s="841"/>
      <c r="J2825" s="841" t="s">
        <v>730</v>
      </c>
      <c r="K2825" s="841">
        <v>4</v>
      </c>
      <c r="L2825" s="841" t="s">
        <v>731</v>
      </c>
      <c r="M2825" s="841">
        <v>43600</v>
      </c>
      <c r="N2825" s="841" t="s">
        <v>742</v>
      </c>
      <c r="O2825" s="841">
        <v>122380</v>
      </c>
      <c r="P2825" s="841">
        <v>78780</v>
      </c>
      <c r="Q2825" s="841">
        <v>17610</v>
      </c>
      <c r="R2825" s="841">
        <v>22610</v>
      </c>
      <c r="S2825" s="841"/>
      <c r="T2825" s="841"/>
      <c r="U2825" s="841"/>
      <c r="V2825" s="841" t="s">
        <v>1003</v>
      </c>
      <c r="W2825" s="841">
        <v>3</v>
      </c>
      <c r="X2825" s="841"/>
    </row>
    <row r="2826" spans="1:24" ht="12.75" customHeight="1">
      <c r="A2826" s="841">
        <v>1430</v>
      </c>
      <c r="B2826" s="841">
        <v>2840</v>
      </c>
      <c r="C2826" s="841" t="s">
        <v>726</v>
      </c>
      <c r="D2826" s="841" t="s">
        <v>1732</v>
      </c>
      <c r="E2826" s="841">
        <v>48893</v>
      </c>
      <c r="F2826" s="841" t="s">
        <v>102</v>
      </c>
      <c r="G2826" s="841" t="s">
        <v>4430</v>
      </c>
      <c r="H2826" s="832" t="s">
        <v>4417</v>
      </c>
      <c r="I2826" s="841"/>
      <c r="J2826" s="841" t="s">
        <v>730</v>
      </c>
      <c r="K2826" s="841">
        <v>2</v>
      </c>
      <c r="L2826" s="841" t="s">
        <v>731</v>
      </c>
      <c r="M2826" s="841">
        <v>43600</v>
      </c>
      <c r="N2826" s="841" t="s">
        <v>732</v>
      </c>
      <c r="O2826" s="841">
        <v>94980</v>
      </c>
      <c r="P2826" s="841">
        <v>51380</v>
      </c>
      <c r="Q2826" s="841">
        <v>17610</v>
      </c>
      <c r="R2826" s="841">
        <v>22610</v>
      </c>
      <c r="S2826" s="841"/>
      <c r="T2826" s="841"/>
      <c r="U2826" s="841"/>
      <c r="V2826" s="841" t="s">
        <v>1003</v>
      </c>
      <c r="W2826" s="841">
        <v>4</v>
      </c>
      <c r="X2826" s="841"/>
    </row>
    <row r="2827" spans="1:24" ht="12.75" customHeight="1">
      <c r="A2827" s="841">
        <v>1190</v>
      </c>
      <c r="B2827" s="841">
        <v>2834</v>
      </c>
      <c r="C2827" s="841" t="s">
        <v>3376</v>
      </c>
      <c r="D2827" s="841" t="s">
        <v>775</v>
      </c>
      <c r="E2827" s="841">
        <v>48894</v>
      </c>
      <c r="F2827" s="841" t="s">
        <v>102</v>
      </c>
      <c r="G2827" s="841" t="s">
        <v>4431</v>
      </c>
      <c r="H2827" s="832" t="s">
        <v>4406</v>
      </c>
      <c r="I2827" s="841"/>
      <c r="J2827" s="841" t="s">
        <v>730</v>
      </c>
      <c r="K2827" s="841">
        <v>5</v>
      </c>
      <c r="L2827" s="841" t="s">
        <v>731</v>
      </c>
      <c r="M2827" s="841">
        <v>43600</v>
      </c>
      <c r="N2827" s="841" t="s">
        <v>908</v>
      </c>
      <c r="O2827" s="841">
        <v>176040</v>
      </c>
      <c r="P2827" s="841">
        <v>132440</v>
      </c>
      <c r="Q2827" s="841">
        <v>17610</v>
      </c>
      <c r="R2827" s="841">
        <v>22610</v>
      </c>
      <c r="S2827" s="841"/>
      <c r="T2827" s="841"/>
      <c r="U2827" s="841"/>
      <c r="V2827" s="841" t="s">
        <v>1003</v>
      </c>
      <c r="W2827" s="841">
        <v>3</v>
      </c>
      <c r="X2827" s="841"/>
    </row>
    <row r="2828" spans="1:24" ht="12.75" customHeight="1">
      <c r="A2828" s="841">
        <v>1190</v>
      </c>
      <c r="B2828" s="841">
        <v>2834</v>
      </c>
      <c r="C2828" s="841" t="s">
        <v>3376</v>
      </c>
      <c r="D2828" s="841" t="s">
        <v>775</v>
      </c>
      <c r="E2828" s="841">
        <v>48894</v>
      </c>
      <c r="F2828" s="841" t="s">
        <v>1062</v>
      </c>
      <c r="G2828" s="841" t="s">
        <v>4432</v>
      </c>
      <c r="H2828" s="832" t="s">
        <v>4406</v>
      </c>
      <c r="I2828" s="841"/>
      <c r="J2828" s="841" t="s">
        <v>730</v>
      </c>
      <c r="K2828" s="841">
        <v>2</v>
      </c>
      <c r="L2828" s="841" t="s">
        <v>731</v>
      </c>
      <c r="M2828" s="841">
        <v>43600</v>
      </c>
      <c r="N2828" s="841" t="s">
        <v>908</v>
      </c>
      <c r="O2828" s="841">
        <v>176040</v>
      </c>
      <c r="P2828" s="841">
        <v>132440</v>
      </c>
      <c r="Q2828" s="841">
        <v>17610</v>
      </c>
      <c r="R2828" s="841">
        <v>22610</v>
      </c>
      <c r="S2828" s="841"/>
      <c r="T2828" s="841"/>
      <c r="U2828" s="841"/>
      <c r="V2828" s="841" t="s">
        <v>1064</v>
      </c>
      <c r="W2828" s="841">
        <v>2</v>
      </c>
      <c r="X2828" s="841"/>
    </row>
    <row r="2829" spans="1:24" ht="12.75" customHeight="1">
      <c r="A2829" s="841">
        <v>1190</v>
      </c>
      <c r="B2829" s="841">
        <v>2834</v>
      </c>
      <c r="C2829" s="841" t="s">
        <v>3376</v>
      </c>
      <c r="D2829" s="841" t="s">
        <v>775</v>
      </c>
      <c r="E2829" s="841">
        <v>48894</v>
      </c>
      <c r="F2829" s="841" t="s">
        <v>1065</v>
      </c>
      <c r="G2829" s="841" t="s">
        <v>4433</v>
      </c>
      <c r="H2829" s="832" t="s">
        <v>4406</v>
      </c>
      <c r="I2829" s="841"/>
      <c r="J2829" s="841" t="s">
        <v>730</v>
      </c>
      <c r="K2829" s="841">
        <v>3</v>
      </c>
      <c r="L2829" s="841" t="s">
        <v>731</v>
      </c>
      <c r="M2829" s="841">
        <v>43600</v>
      </c>
      <c r="N2829" s="841" t="s">
        <v>908</v>
      </c>
      <c r="O2829" s="841">
        <v>176040</v>
      </c>
      <c r="P2829" s="841">
        <v>132440</v>
      </c>
      <c r="Q2829" s="841">
        <v>17610</v>
      </c>
      <c r="R2829" s="841">
        <v>22610</v>
      </c>
      <c r="S2829" s="841"/>
      <c r="T2829" s="841"/>
      <c r="U2829" s="841"/>
      <c r="V2829" s="841" t="s">
        <v>1064</v>
      </c>
      <c r="W2829" s="841">
        <v>2</v>
      </c>
      <c r="X2829" s="841"/>
    </row>
    <row r="2830" spans="1:24" ht="12.75" customHeight="1">
      <c r="A2830" s="841">
        <v>1420</v>
      </c>
      <c r="B2830" s="841">
        <v>2819</v>
      </c>
      <c r="C2830" s="841" t="s">
        <v>1731</v>
      </c>
      <c r="D2830" s="841" t="s">
        <v>1732</v>
      </c>
      <c r="E2830" s="841">
        <v>48895</v>
      </c>
      <c r="F2830" s="841" t="s">
        <v>102</v>
      </c>
      <c r="G2830" s="841" t="s">
        <v>4434</v>
      </c>
      <c r="H2830" s="832" t="s">
        <v>4435</v>
      </c>
      <c r="I2830" s="841"/>
      <c r="J2830" s="841" t="s">
        <v>730</v>
      </c>
      <c r="K2830" s="841">
        <v>3</v>
      </c>
      <c r="L2830" s="841" t="s">
        <v>731</v>
      </c>
      <c r="M2830" s="841">
        <v>43600</v>
      </c>
      <c r="N2830" s="841" t="s">
        <v>742</v>
      </c>
      <c r="O2830" s="841">
        <v>122380</v>
      </c>
      <c r="P2830" s="841">
        <v>78780</v>
      </c>
      <c r="Q2830" s="841">
        <v>17610</v>
      </c>
      <c r="R2830" s="841">
        <v>22610</v>
      </c>
      <c r="S2830" s="841"/>
      <c r="T2830" s="841"/>
      <c r="U2830" s="841"/>
      <c r="V2830" s="841" t="s">
        <v>1003</v>
      </c>
      <c r="W2830" s="841">
        <v>2</v>
      </c>
      <c r="X2830" s="841"/>
    </row>
    <row r="2831" spans="1:24" ht="12.75" customHeight="1">
      <c r="A2831" s="841">
        <v>1420</v>
      </c>
      <c r="B2831" s="841">
        <v>2819</v>
      </c>
      <c r="C2831" s="841" t="s">
        <v>1731</v>
      </c>
      <c r="D2831" s="841" t="s">
        <v>1732</v>
      </c>
      <c r="E2831" s="841">
        <v>48896</v>
      </c>
      <c r="F2831" s="841" t="s">
        <v>102</v>
      </c>
      <c r="G2831" s="841" t="s">
        <v>4436</v>
      </c>
      <c r="H2831" s="832" t="s">
        <v>4429</v>
      </c>
      <c r="I2831" s="841"/>
      <c r="J2831" s="841" t="s">
        <v>730</v>
      </c>
      <c r="K2831" s="841">
        <v>2</v>
      </c>
      <c r="L2831" s="841" t="s">
        <v>731</v>
      </c>
      <c r="M2831" s="841">
        <v>43600</v>
      </c>
      <c r="N2831" s="841" t="s">
        <v>742</v>
      </c>
      <c r="O2831" s="841">
        <v>122380</v>
      </c>
      <c r="P2831" s="841">
        <v>78780</v>
      </c>
      <c r="Q2831" s="841">
        <v>17610</v>
      </c>
      <c r="R2831" s="841">
        <v>22610</v>
      </c>
      <c r="S2831" s="841"/>
      <c r="T2831" s="841"/>
      <c r="U2831" s="841"/>
      <c r="V2831" s="841" t="s">
        <v>1003</v>
      </c>
      <c r="W2831" s="841">
        <v>2</v>
      </c>
      <c r="X2831" s="841"/>
    </row>
    <row r="2832" spans="1:24" ht="12.75" customHeight="1">
      <c r="A2832" s="841">
        <v>1420</v>
      </c>
      <c r="B2832" s="841">
        <v>2819</v>
      </c>
      <c r="C2832" s="841" t="s">
        <v>1731</v>
      </c>
      <c r="D2832" s="841" t="s">
        <v>1732</v>
      </c>
      <c r="E2832" s="841">
        <v>48897</v>
      </c>
      <c r="F2832" s="841" t="s">
        <v>102</v>
      </c>
      <c r="G2832" s="841" t="s">
        <v>4437</v>
      </c>
      <c r="H2832" s="832" t="s">
        <v>4429</v>
      </c>
      <c r="I2832" s="841"/>
      <c r="J2832" s="841" t="s">
        <v>730</v>
      </c>
      <c r="K2832" s="841">
        <v>3</v>
      </c>
      <c r="L2832" s="841" t="s">
        <v>731</v>
      </c>
      <c r="M2832" s="841">
        <v>43600</v>
      </c>
      <c r="N2832" s="841" t="s">
        <v>742</v>
      </c>
      <c r="O2832" s="841">
        <v>122380</v>
      </c>
      <c r="P2832" s="841">
        <v>78780</v>
      </c>
      <c r="Q2832" s="841">
        <v>17610</v>
      </c>
      <c r="R2832" s="841">
        <v>22610</v>
      </c>
      <c r="S2832" s="841"/>
      <c r="T2832" s="841"/>
      <c r="U2832" s="841"/>
      <c r="V2832" s="841" t="s">
        <v>1003</v>
      </c>
      <c r="W2832" s="841">
        <v>2</v>
      </c>
      <c r="X2832" s="841"/>
    </row>
    <row r="2833" spans="1:24" ht="12.75" customHeight="1">
      <c r="A2833" s="841">
        <v>1420</v>
      </c>
      <c r="B2833" s="841">
        <v>2803</v>
      </c>
      <c r="C2833" s="841" t="s">
        <v>945</v>
      </c>
      <c r="D2833" s="841" t="s">
        <v>1732</v>
      </c>
      <c r="E2833" s="841">
        <v>48898</v>
      </c>
      <c r="F2833" s="841" t="s">
        <v>102</v>
      </c>
      <c r="G2833" s="841" t="s">
        <v>4438</v>
      </c>
      <c r="H2833" s="832" t="s">
        <v>4439</v>
      </c>
      <c r="I2833" s="841"/>
      <c r="J2833" s="841" t="s">
        <v>730</v>
      </c>
      <c r="K2833" s="841">
        <v>3</v>
      </c>
      <c r="L2833" s="841" t="s">
        <v>731</v>
      </c>
      <c r="M2833" s="841">
        <v>43600</v>
      </c>
      <c r="N2833" s="841" t="s">
        <v>742</v>
      </c>
      <c r="O2833" s="841">
        <v>122380</v>
      </c>
      <c r="P2833" s="841">
        <v>78780</v>
      </c>
      <c r="Q2833" s="841">
        <v>17610</v>
      </c>
      <c r="R2833" s="841">
        <v>22610</v>
      </c>
      <c r="S2833" s="841"/>
      <c r="T2833" s="841"/>
      <c r="U2833" s="841"/>
      <c r="V2833" s="841" t="s">
        <v>1003</v>
      </c>
      <c r="W2833" s="841">
        <v>2</v>
      </c>
      <c r="X2833" s="841"/>
    </row>
    <row r="2834" spans="1:24" ht="12.75" customHeight="1">
      <c r="A2834" s="841">
        <v>1420</v>
      </c>
      <c r="B2834" s="841">
        <v>2803</v>
      </c>
      <c r="C2834" s="841" t="s">
        <v>945</v>
      </c>
      <c r="D2834" s="841" t="s">
        <v>1732</v>
      </c>
      <c r="E2834" s="841">
        <v>48898</v>
      </c>
      <c r="F2834" s="841" t="s">
        <v>1062</v>
      </c>
      <c r="G2834" s="841" t="s">
        <v>4440</v>
      </c>
      <c r="H2834" s="832" t="s">
        <v>4439</v>
      </c>
      <c r="I2834" s="841"/>
      <c r="J2834" s="841" t="s">
        <v>730</v>
      </c>
      <c r="K2834" s="841">
        <v>2</v>
      </c>
      <c r="L2834" s="841" t="s">
        <v>731</v>
      </c>
      <c r="M2834" s="841">
        <v>43600</v>
      </c>
      <c r="N2834" s="841" t="s">
        <v>742</v>
      </c>
      <c r="O2834" s="841">
        <v>122380</v>
      </c>
      <c r="P2834" s="841">
        <v>78780</v>
      </c>
      <c r="Q2834" s="841">
        <v>17610</v>
      </c>
      <c r="R2834" s="841">
        <v>22610</v>
      </c>
      <c r="S2834" s="841"/>
      <c r="T2834" s="841"/>
      <c r="U2834" s="841"/>
      <c r="V2834" s="841" t="s">
        <v>1064</v>
      </c>
      <c r="W2834" s="841">
        <v>2</v>
      </c>
      <c r="X2834" s="841"/>
    </row>
    <row r="2835" spans="1:24" ht="12.75" customHeight="1">
      <c r="A2835" s="841">
        <v>1420</v>
      </c>
      <c r="B2835" s="841">
        <v>2803</v>
      </c>
      <c r="C2835" s="841" t="s">
        <v>945</v>
      </c>
      <c r="D2835" s="841" t="s">
        <v>1732</v>
      </c>
      <c r="E2835" s="841">
        <v>48898</v>
      </c>
      <c r="F2835" s="841" t="s">
        <v>1065</v>
      </c>
      <c r="G2835" s="841" t="s">
        <v>4441</v>
      </c>
      <c r="H2835" s="832" t="s">
        <v>4439</v>
      </c>
      <c r="I2835" s="841"/>
      <c r="J2835" s="841" t="s">
        <v>730</v>
      </c>
      <c r="K2835" s="841">
        <v>1</v>
      </c>
      <c r="L2835" s="841" t="s">
        <v>731</v>
      </c>
      <c r="M2835" s="841">
        <v>43600</v>
      </c>
      <c r="N2835" s="841" t="s">
        <v>742</v>
      </c>
      <c r="O2835" s="841">
        <v>122380</v>
      </c>
      <c r="P2835" s="841">
        <v>78780</v>
      </c>
      <c r="Q2835" s="841">
        <v>17610</v>
      </c>
      <c r="R2835" s="841">
        <v>22610</v>
      </c>
      <c r="S2835" s="841"/>
      <c r="T2835" s="841"/>
      <c r="U2835" s="841"/>
      <c r="V2835" s="841" t="s">
        <v>1064</v>
      </c>
      <c r="W2835" s="841">
        <v>2</v>
      </c>
      <c r="X2835" s="841"/>
    </row>
    <row r="2836" spans="1:24" ht="12.75" customHeight="1">
      <c r="A2836" s="841">
        <v>1420</v>
      </c>
      <c r="B2836" s="841">
        <v>2803</v>
      </c>
      <c r="C2836" s="841" t="s">
        <v>945</v>
      </c>
      <c r="D2836" s="841" t="s">
        <v>1732</v>
      </c>
      <c r="E2836" s="841">
        <v>48899</v>
      </c>
      <c r="F2836" s="841" t="s">
        <v>102</v>
      </c>
      <c r="G2836" s="841" t="s">
        <v>4442</v>
      </c>
      <c r="H2836" s="832" t="s">
        <v>4439</v>
      </c>
      <c r="I2836" s="841"/>
      <c r="J2836" s="841" t="s">
        <v>730</v>
      </c>
      <c r="K2836" s="841">
        <v>7</v>
      </c>
      <c r="L2836" s="841" t="s">
        <v>731</v>
      </c>
      <c r="M2836" s="841">
        <v>43600</v>
      </c>
      <c r="N2836" s="841" t="s">
        <v>742</v>
      </c>
      <c r="O2836" s="841">
        <v>122380</v>
      </c>
      <c r="P2836" s="841">
        <v>78780</v>
      </c>
      <c r="Q2836" s="841">
        <v>17610</v>
      </c>
      <c r="R2836" s="841">
        <v>22610</v>
      </c>
      <c r="S2836" s="841"/>
      <c r="T2836" s="841"/>
      <c r="U2836" s="841"/>
      <c r="V2836" s="841" t="s">
        <v>1003</v>
      </c>
      <c r="W2836" s="841">
        <v>2</v>
      </c>
      <c r="X2836" s="841"/>
    </row>
    <row r="2837" spans="1:24" ht="12.75" customHeight="1">
      <c r="A2837" s="841">
        <v>1420</v>
      </c>
      <c r="B2837" s="841">
        <v>2803</v>
      </c>
      <c r="C2837" s="841" t="s">
        <v>945</v>
      </c>
      <c r="D2837" s="841" t="s">
        <v>1732</v>
      </c>
      <c r="E2837" s="841">
        <v>48899</v>
      </c>
      <c r="F2837" s="841" t="s">
        <v>1062</v>
      </c>
      <c r="G2837" s="841" t="s">
        <v>4443</v>
      </c>
      <c r="H2837" s="832" t="s">
        <v>4439</v>
      </c>
      <c r="I2837" s="841"/>
      <c r="J2837" s="841" t="s">
        <v>730</v>
      </c>
      <c r="K2837" s="841">
        <v>1</v>
      </c>
      <c r="L2837" s="841" t="s">
        <v>731</v>
      </c>
      <c r="M2837" s="841">
        <v>43600</v>
      </c>
      <c r="N2837" s="841" t="s">
        <v>742</v>
      </c>
      <c r="O2837" s="841">
        <v>122380</v>
      </c>
      <c r="P2837" s="841">
        <v>78780</v>
      </c>
      <c r="Q2837" s="841">
        <v>17610</v>
      </c>
      <c r="R2837" s="841">
        <v>22610</v>
      </c>
      <c r="S2837" s="841"/>
      <c r="T2837" s="841"/>
      <c r="U2837" s="841"/>
      <c r="V2837" s="841" t="s">
        <v>1064</v>
      </c>
      <c r="W2837" s="841">
        <v>2</v>
      </c>
      <c r="X2837" s="841"/>
    </row>
    <row r="2838" spans="1:24" ht="12.75" customHeight="1">
      <c r="A2838" s="841">
        <v>1225</v>
      </c>
      <c r="B2838" s="841">
        <v>2840</v>
      </c>
      <c r="C2838" s="841" t="s">
        <v>726</v>
      </c>
      <c r="D2838" s="841" t="s">
        <v>1112</v>
      </c>
      <c r="E2838" s="841">
        <v>48900</v>
      </c>
      <c r="F2838" s="841" t="s">
        <v>102</v>
      </c>
      <c r="G2838" s="841" t="s">
        <v>4444</v>
      </c>
      <c r="H2838" s="832" t="s">
        <v>4406</v>
      </c>
      <c r="I2838" s="841"/>
      <c r="J2838" s="841" t="s">
        <v>730</v>
      </c>
      <c r="K2838" s="841">
        <v>2</v>
      </c>
      <c r="L2838" s="841" t="s">
        <v>731</v>
      </c>
      <c r="M2838" s="841">
        <v>43600</v>
      </c>
      <c r="N2838" s="841" t="s">
        <v>732</v>
      </c>
      <c r="O2838" s="841">
        <v>94980</v>
      </c>
      <c r="P2838" s="841">
        <v>51380</v>
      </c>
      <c r="Q2838" s="841">
        <v>17610</v>
      </c>
      <c r="R2838" s="841">
        <v>22610</v>
      </c>
      <c r="S2838" s="841"/>
      <c r="T2838" s="841"/>
      <c r="U2838" s="841"/>
      <c r="V2838" s="841" t="s">
        <v>1003</v>
      </c>
      <c r="W2838" s="841">
        <v>2</v>
      </c>
      <c r="X2838" s="841"/>
    </row>
    <row r="2839" spans="1:24" ht="12.75" customHeight="1">
      <c r="A2839" s="841">
        <v>1225</v>
      </c>
      <c r="B2839" s="841">
        <v>2840</v>
      </c>
      <c r="C2839" s="841" t="s">
        <v>726</v>
      </c>
      <c r="D2839" s="841" t="s">
        <v>1112</v>
      </c>
      <c r="E2839" s="841">
        <v>48900</v>
      </c>
      <c r="F2839" s="841" t="s">
        <v>1062</v>
      </c>
      <c r="G2839" s="841" t="s">
        <v>4445</v>
      </c>
      <c r="H2839" s="832" t="s">
        <v>4406</v>
      </c>
      <c r="I2839" s="841"/>
      <c r="J2839" s="841" t="s">
        <v>730</v>
      </c>
      <c r="K2839" s="841">
        <v>1</v>
      </c>
      <c r="L2839" s="841" t="s">
        <v>731</v>
      </c>
      <c r="M2839" s="841">
        <v>43600</v>
      </c>
      <c r="N2839" s="841" t="s">
        <v>732</v>
      </c>
      <c r="O2839" s="841">
        <v>94980</v>
      </c>
      <c r="P2839" s="841">
        <v>51380</v>
      </c>
      <c r="Q2839" s="841">
        <v>17610</v>
      </c>
      <c r="R2839" s="841">
        <v>22610</v>
      </c>
      <c r="S2839" s="841"/>
      <c r="T2839" s="841"/>
      <c r="U2839" s="841"/>
      <c r="V2839" s="841" t="s">
        <v>1064</v>
      </c>
      <c r="W2839" s="841">
        <v>2</v>
      </c>
      <c r="X2839" s="841"/>
    </row>
    <row r="2840" spans="1:24" ht="12.75" customHeight="1">
      <c r="A2840" s="841">
        <v>1225</v>
      </c>
      <c r="B2840" s="841">
        <v>2840</v>
      </c>
      <c r="C2840" s="841" t="s">
        <v>726</v>
      </c>
      <c r="D2840" s="841" t="s">
        <v>1112</v>
      </c>
      <c r="E2840" s="841">
        <v>48900</v>
      </c>
      <c r="F2840" s="841" t="s">
        <v>1065</v>
      </c>
      <c r="G2840" s="841" t="s">
        <v>4446</v>
      </c>
      <c r="H2840" s="832" t="s">
        <v>4406</v>
      </c>
      <c r="I2840" s="841"/>
      <c r="J2840" s="841" t="s">
        <v>730</v>
      </c>
      <c r="K2840" s="841">
        <v>1</v>
      </c>
      <c r="L2840" s="841" t="s">
        <v>731</v>
      </c>
      <c r="M2840" s="841">
        <v>43600</v>
      </c>
      <c r="N2840" s="841" t="s">
        <v>732</v>
      </c>
      <c r="O2840" s="841">
        <v>94980</v>
      </c>
      <c r="P2840" s="841">
        <v>51380</v>
      </c>
      <c r="Q2840" s="841">
        <v>17610</v>
      </c>
      <c r="R2840" s="841">
        <v>22610</v>
      </c>
      <c r="S2840" s="841"/>
      <c r="T2840" s="841"/>
      <c r="U2840" s="841"/>
      <c r="V2840" s="841" t="s">
        <v>1064</v>
      </c>
      <c r="W2840" s="841">
        <v>2</v>
      </c>
      <c r="X2840" s="841"/>
    </row>
    <row r="2841" spans="1:24" ht="12.75" customHeight="1">
      <c r="A2841" s="841">
        <v>1420</v>
      </c>
      <c r="B2841" s="841">
        <v>2803</v>
      </c>
      <c r="C2841" s="841" t="s">
        <v>945</v>
      </c>
      <c r="D2841" s="841" t="s">
        <v>1732</v>
      </c>
      <c r="E2841" s="841">
        <v>48901</v>
      </c>
      <c r="F2841" s="841" t="s">
        <v>102</v>
      </c>
      <c r="G2841" s="841" t="s">
        <v>4447</v>
      </c>
      <c r="H2841" s="832" t="s">
        <v>4429</v>
      </c>
      <c r="I2841" s="841"/>
      <c r="J2841" s="841" t="s">
        <v>730</v>
      </c>
      <c r="K2841" s="841">
        <v>3</v>
      </c>
      <c r="L2841" s="841" t="s">
        <v>731</v>
      </c>
      <c r="M2841" s="841">
        <v>43600</v>
      </c>
      <c r="N2841" s="841" t="s">
        <v>742</v>
      </c>
      <c r="O2841" s="841">
        <v>122380</v>
      </c>
      <c r="P2841" s="841">
        <v>78780</v>
      </c>
      <c r="Q2841" s="841">
        <v>17610</v>
      </c>
      <c r="R2841" s="841">
        <v>22610</v>
      </c>
      <c r="S2841" s="841"/>
      <c r="T2841" s="841"/>
      <c r="U2841" s="841"/>
      <c r="V2841" s="841" t="s">
        <v>1003</v>
      </c>
      <c r="W2841" s="841">
        <v>2</v>
      </c>
      <c r="X2841" s="841"/>
    </row>
    <row r="2842" spans="1:24" ht="12.75" customHeight="1">
      <c r="A2842" s="841">
        <v>1550</v>
      </c>
      <c r="B2842" s="841">
        <v>2802</v>
      </c>
      <c r="C2842" s="841" t="s">
        <v>2937</v>
      </c>
      <c r="D2842" s="841" t="s">
        <v>1112</v>
      </c>
      <c r="E2842" s="841">
        <v>48903</v>
      </c>
      <c r="F2842" s="841" t="s">
        <v>102</v>
      </c>
      <c r="G2842" s="841" t="s">
        <v>4448</v>
      </c>
      <c r="H2842" s="832" t="s">
        <v>4406</v>
      </c>
      <c r="I2842" s="841"/>
      <c r="J2842" s="841" t="s">
        <v>730</v>
      </c>
      <c r="K2842" s="841">
        <v>4</v>
      </c>
      <c r="L2842" s="841" t="s">
        <v>731</v>
      </c>
      <c r="M2842" s="841">
        <v>43600</v>
      </c>
      <c r="N2842" s="841" t="s">
        <v>817</v>
      </c>
      <c r="O2842" s="841">
        <v>164010</v>
      </c>
      <c r="P2842" s="841">
        <v>120410</v>
      </c>
      <c r="Q2842" s="841">
        <v>17610</v>
      </c>
      <c r="R2842" s="841">
        <v>22610</v>
      </c>
      <c r="S2842" s="841"/>
      <c r="T2842" s="841"/>
      <c r="U2842" s="841"/>
      <c r="V2842" s="841" t="s">
        <v>1003</v>
      </c>
      <c r="W2842" s="841">
        <v>2</v>
      </c>
      <c r="X2842" s="841"/>
    </row>
    <row r="2843" spans="1:24" ht="12.75" customHeight="1">
      <c r="A2843" s="841">
        <v>1550</v>
      </c>
      <c r="B2843" s="841">
        <v>2802</v>
      </c>
      <c r="C2843" s="841" t="s">
        <v>2937</v>
      </c>
      <c r="D2843" s="841" t="s">
        <v>1112</v>
      </c>
      <c r="E2843" s="841">
        <v>48903</v>
      </c>
      <c r="F2843" s="841" t="s">
        <v>1062</v>
      </c>
      <c r="G2843" s="841" t="s">
        <v>4449</v>
      </c>
      <c r="H2843" s="832" t="s">
        <v>4406</v>
      </c>
      <c r="I2843" s="841"/>
      <c r="J2843" s="841" t="s">
        <v>730</v>
      </c>
      <c r="K2843" s="841">
        <v>3</v>
      </c>
      <c r="L2843" s="841" t="s">
        <v>731</v>
      </c>
      <c r="M2843" s="841">
        <v>43600</v>
      </c>
      <c r="N2843" s="841" t="s">
        <v>817</v>
      </c>
      <c r="O2843" s="841">
        <v>164010</v>
      </c>
      <c r="P2843" s="841">
        <v>120410</v>
      </c>
      <c r="Q2843" s="841">
        <v>17610</v>
      </c>
      <c r="R2843" s="841">
        <v>22610</v>
      </c>
      <c r="S2843" s="841"/>
      <c r="T2843" s="841"/>
      <c r="U2843" s="841"/>
      <c r="V2843" s="841" t="s">
        <v>1064</v>
      </c>
      <c r="W2843" s="841">
        <v>2</v>
      </c>
      <c r="X2843" s="841"/>
    </row>
    <row r="2844" spans="1:24" ht="12.75" customHeight="1">
      <c r="A2844" s="841">
        <v>1550</v>
      </c>
      <c r="B2844" s="841">
        <v>2802</v>
      </c>
      <c r="C2844" s="841" t="s">
        <v>2937</v>
      </c>
      <c r="D2844" s="841" t="s">
        <v>1112</v>
      </c>
      <c r="E2844" s="841">
        <v>48903</v>
      </c>
      <c r="F2844" s="841" t="s">
        <v>1065</v>
      </c>
      <c r="G2844" s="841" t="s">
        <v>4450</v>
      </c>
      <c r="H2844" s="832" t="s">
        <v>4406</v>
      </c>
      <c r="I2844" s="841"/>
      <c r="J2844" s="841" t="s">
        <v>730</v>
      </c>
      <c r="K2844" s="841">
        <v>1</v>
      </c>
      <c r="L2844" s="841" t="s">
        <v>731</v>
      </c>
      <c r="M2844" s="841">
        <v>43600</v>
      </c>
      <c r="N2844" s="841" t="s">
        <v>817</v>
      </c>
      <c r="O2844" s="841">
        <v>164010</v>
      </c>
      <c r="P2844" s="841">
        <v>120410</v>
      </c>
      <c r="Q2844" s="841">
        <v>17610</v>
      </c>
      <c r="R2844" s="841">
        <v>22610</v>
      </c>
      <c r="S2844" s="841"/>
      <c r="T2844" s="841"/>
      <c r="U2844" s="841"/>
      <c r="V2844" s="841" t="s">
        <v>1064</v>
      </c>
      <c r="W2844" s="841">
        <v>2</v>
      </c>
      <c r="X2844" s="841"/>
    </row>
    <row r="2845" spans="1:24" ht="12.75" customHeight="1">
      <c r="A2845" s="841">
        <v>1190</v>
      </c>
      <c r="B2845" s="841">
        <v>2834</v>
      </c>
      <c r="C2845" s="841" t="s">
        <v>3376</v>
      </c>
      <c r="D2845" s="841" t="s">
        <v>775</v>
      </c>
      <c r="E2845" s="841">
        <v>48904</v>
      </c>
      <c r="F2845" s="841" t="s">
        <v>102</v>
      </c>
      <c r="G2845" s="841" t="s">
        <v>4451</v>
      </c>
      <c r="H2845" s="832" t="s">
        <v>4406</v>
      </c>
      <c r="I2845" s="841"/>
      <c r="J2845" s="841" t="s">
        <v>730</v>
      </c>
      <c r="K2845" s="841">
        <v>5</v>
      </c>
      <c r="L2845" s="841" t="s">
        <v>731</v>
      </c>
      <c r="M2845" s="841">
        <v>43600</v>
      </c>
      <c r="N2845" s="841" t="s">
        <v>908</v>
      </c>
      <c r="O2845" s="841">
        <v>176040</v>
      </c>
      <c r="P2845" s="841">
        <v>132440</v>
      </c>
      <c r="Q2845" s="841">
        <v>17610</v>
      </c>
      <c r="R2845" s="841">
        <v>22610</v>
      </c>
      <c r="S2845" s="841"/>
      <c r="T2845" s="841"/>
      <c r="U2845" s="841"/>
      <c r="V2845" s="841" t="s">
        <v>1003</v>
      </c>
      <c r="W2845" s="841">
        <v>2</v>
      </c>
      <c r="X2845" s="841"/>
    </row>
    <row r="2846" spans="1:24" ht="12.75" customHeight="1">
      <c r="A2846" s="841">
        <v>1190</v>
      </c>
      <c r="B2846" s="841">
        <v>2834</v>
      </c>
      <c r="C2846" s="841" t="s">
        <v>3376</v>
      </c>
      <c r="D2846" s="841" t="s">
        <v>775</v>
      </c>
      <c r="E2846" s="841">
        <v>48904</v>
      </c>
      <c r="F2846" s="841" t="s">
        <v>1062</v>
      </c>
      <c r="G2846" s="841" t="s">
        <v>4452</v>
      </c>
      <c r="H2846" s="832" t="s">
        <v>4406</v>
      </c>
      <c r="I2846" s="841"/>
      <c r="J2846" s="841" t="s">
        <v>730</v>
      </c>
      <c r="K2846" s="841">
        <v>2</v>
      </c>
      <c r="L2846" s="841" t="s">
        <v>731</v>
      </c>
      <c r="M2846" s="841">
        <v>43600</v>
      </c>
      <c r="N2846" s="841" t="s">
        <v>908</v>
      </c>
      <c r="O2846" s="841">
        <v>176040</v>
      </c>
      <c r="P2846" s="841">
        <v>132440</v>
      </c>
      <c r="Q2846" s="841">
        <v>17610</v>
      </c>
      <c r="R2846" s="841">
        <v>22610</v>
      </c>
      <c r="S2846" s="841"/>
      <c r="T2846" s="841"/>
      <c r="U2846" s="841"/>
      <c r="V2846" s="841" t="s">
        <v>1064</v>
      </c>
      <c r="W2846" s="841">
        <v>1</v>
      </c>
      <c r="X2846" s="841"/>
    </row>
    <row r="2847" spans="1:24" ht="12.75" customHeight="1">
      <c r="A2847" s="841">
        <v>1190</v>
      </c>
      <c r="B2847" s="841">
        <v>2834</v>
      </c>
      <c r="C2847" s="841" t="s">
        <v>3376</v>
      </c>
      <c r="D2847" s="841" t="s">
        <v>775</v>
      </c>
      <c r="E2847" s="841">
        <v>48904</v>
      </c>
      <c r="F2847" s="841" t="s">
        <v>1065</v>
      </c>
      <c r="G2847" s="841" t="s">
        <v>4453</v>
      </c>
      <c r="H2847" s="832" t="s">
        <v>4406</v>
      </c>
      <c r="I2847" s="841"/>
      <c r="J2847" s="841" t="s">
        <v>730</v>
      </c>
      <c r="K2847" s="841">
        <v>3</v>
      </c>
      <c r="L2847" s="841" t="s">
        <v>731</v>
      </c>
      <c r="M2847" s="841">
        <v>43600</v>
      </c>
      <c r="N2847" s="841" t="s">
        <v>908</v>
      </c>
      <c r="O2847" s="841">
        <v>176040</v>
      </c>
      <c r="P2847" s="841">
        <v>132440</v>
      </c>
      <c r="Q2847" s="841">
        <v>17610</v>
      </c>
      <c r="R2847" s="841">
        <v>22610</v>
      </c>
      <c r="S2847" s="841"/>
      <c r="T2847" s="841"/>
      <c r="U2847" s="841"/>
      <c r="V2847" s="841" t="s">
        <v>1064</v>
      </c>
      <c r="W2847" s="841">
        <v>1</v>
      </c>
      <c r="X2847" s="841"/>
    </row>
    <row r="2848" spans="1:24" ht="12.75" customHeight="1">
      <c r="A2848" s="841">
        <v>1190</v>
      </c>
      <c r="B2848" s="841">
        <v>2834</v>
      </c>
      <c r="C2848" s="841" t="s">
        <v>3376</v>
      </c>
      <c r="D2848" s="841" t="s">
        <v>775</v>
      </c>
      <c r="E2848" s="841">
        <v>48905</v>
      </c>
      <c r="F2848" s="841" t="s">
        <v>102</v>
      </c>
      <c r="G2848" s="841" t="s">
        <v>4454</v>
      </c>
      <c r="H2848" s="832" t="s">
        <v>4406</v>
      </c>
      <c r="I2848" s="841"/>
      <c r="J2848" s="841" t="s">
        <v>730</v>
      </c>
      <c r="K2848" s="841">
        <v>5</v>
      </c>
      <c r="L2848" s="841" t="s">
        <v>731</v>
      </c>
      <c r="M2848" s="841">
        <v>43600</v>
      </c>
      <c r="N2848" s="841" t="s">
        <v>908</v>
      </c>
      <c r="O2848" s="841">
        <v>176040</v>
      </c>
      <c r="P2848" s="841">
        <v>132440</v>
      </c>
      <c r="Q2848" s="841">
        <v>17610</v>
      </c>
      <c r="R2848" s="841">
        <v>22610</v>
      </c>
      <c r="S2848" s="841"/>
      <c r="T2848" s="841"/>
      <c r="U2848" s="841"/>
      <c r="V2848" s="841" t="s">
        <v>1003</v>
      </c>
      <c r="W2848" s="841">
        <v>4</v>
      </c>
      <c r="X2848" s="841"/>
    </row>
    <row r="2849" spans="1:24" ht="12.75" customHeight="1">
      <c r="A2849" s="841">
        <v>1190</v>
      </c>
      <c r="B2849" s="841">
        <v>2834</v>
      </c>
      <c r="C2849" s="841" t="s">
        <v>3376</v>
      </c>
      <c r="D2849" s="841" t="s">
        <v>775</v>
      </c>
      <c r="E2849" s="841">
        <v>48905</v>
      </c>
      <c r="F2849" s="841" t="s">
        <v>1062</v>
      </c>
      <c r="G2849" s="841" t="s">
        <v>4455</v>
      </c>
      <c r="H2849" s="832" t="s">
        <v>4406</v>
      </c>
      <c r="I2849" s="841"/>
      <c r="J2849" s="841" t="s">
        <v>730</v>
      </c>
      <c r="K2849" s="841">
        <v>2</v>
      </c>
      <c r="L2849" s="841" t="s">
        <v>731</v>
      </c>
      <c r="M2849" s="841">
        <v>43600</v>
      </c>
      <c r="N2849" s="841" t="s">
        <v>908</v>
      </c>
      <c r="O2849" s="841">
        <v>176040</v>
      </c>
      <c r="P2849" s="841">
        <v>132440</v>
      </c>
      <c r="Q2849" s="841">
        <v>17610</v>
      </c>
      <c r="R2849" s="841">
        <v>22610</v>
      </c>
      <c r="S2849" s="841"/>
      <c r="T2849" s="841"/>
      <c r="U2849" s="841"/>
      <c r="V2849" s="841" t="s">
        <v>1064</v>
      </c>
      <c r="W2849" s="841">
        <v>2</v>
      </c>
      <c r="X2849" s="841"/>
    </row>
    <row r="2850" spans="1:24" ht="12.75" customHeight="1">
      <c r="A2850" s="841">
        <v>1190</v>
      </c>
      <c r="B2850" s="841">
        <v>2834</v>
      </c>
      <c r="C2850" s="841" t="s">
        <v>3376</v>
      </c>
      <c r="D2850" s="841" t="s">
        <v>775</v>
      </c>
      <c r="E2850" s="841">
        <v>48905</v>
      </c>
      <c r="F2850" s="841" t="s">
        <v>1065</v>
      </c>
      <c r="G2850" s="841" t="s">
        <v>4456</v>
      </c>
      <c r="H2850" s="832" t="s">
        <v>4406</v>
      </c>
      <c r="I2850" s="841"/>
      <c r="J2850" s="841" t="s">
        <v>730</v>
      </c>
      <c r="K2850" s="841">
        <v>3</v>
      </c>
      <c r="L2850" s="841" t="s">
        <v>731</v>
      </c>
      <c r="M2850" s="841">
        <v>43600</v>
      </c>
      <c r="N2850" s="841" t="s">
        <v>908</v>
      </c>
      <c r="O2850" s="841">
        <v>176040</v>
      </c>
      <c r="P2850" s="841">
        <v>132440</v>
      </c>
      <c r="Q2850" s="841">
        <v>17610</v>
      </c>
      <c r="R2850" s="841">
        <v>22610</v>
      </c>
      <c r="S2850" s="841"/>
      <c r="T2850" s="841"/>
      <c r="U2850" s="841"/>
      <c r="V2850" s="841" t="s">
        <v>1064</v>
      </c>
      <c r="W2850" s="841">
        <v>2</v>
      </c>
      <c r="X2850" s="841"/>
    </row>
    <row r="2851" spans="1:24" ht="12.75" customHeight="1">
      <c r="A2851" s="841">
        <v>1390</v>
      </c>
      <c r="B2851" s="841">
        <v>2803</v>
      </c>
      <c r="C2851" s="841" t="s">
        <v>945</v>
      </c>
      <c r="D2851" s="841" t="s">
        <v>946</v>
      </c>
      <c r="E2851" s="841">
        <v>48906</v>
      </c>
      <c r="F2851" s="841" t="s">
        <v>102</v>
      </c>
      <c r="G2851" s="841" t="s">
        <v>4457</v>
      </c>
      <c r="H2851" s="832" t="s">
        <v>4458</v>
      </c>
      <c r="I2851" s="841"/>
      <c r="J2851" s="841" t="s">
        <v>730</v>
      </c>
      <c r="K2851" s="841">
        <v>5</v>
      </c>
      <c r="L2851" s="841" t="s">
        <v>731</v>
      </c>
      <c r="M2851" s="841">
        <v>43600</v>
      </c>
      <c r="N2851" s="841" t="s">
        <v>742</v>
      </c>
      <c r="O2851" s="841">
        <v>122380</v>
      </c>
      <c r="P2851" s="841">
        <v>78780</v>
      </c>
      <c r="Q2851" s="841">
        <v>17610</v>
      </c>
      <c r="R2851" s="841">
        <v>22610</v>
      </c>
      <c r="S2851" s="841"/>
      <c r="T2851" s="841"/>
      <c r="U2851" s="841"/>
      <c r="V2851" s="841" t="s">
        <v>1003</v>
      </c>
      <c r="W2851" s="841">
        <v>1</v>
      </c>
      <c r="X2851" s="841"/>
    </row>
    <row r="2852" spans="1:24" ht="12.75" customHeight="1">
      <c r="A2852" s="841">
        <v>1034</v>
      </c>
      <c r="B2852" s="841">
        <v>2800</v>
      </c>
      <c r="C2852" s="841" t="s">
        <v>1468</v>
      </c>
      <c r="D2852" s="841" t="s">
        <v>946</v>
      </c>
      <c r="E2852" s="841">
        <v>48907</v>
      </c>
      <c r="F2852" s="841" t="s">
        <v>102</v>
      </c>
      <c r="G2852" s="841" t="s">
        <v>4459</v>
      </c>
      <c r="H2852" s="832" t="s">
        <v>3950</v>
      </c>
      <c r="I2852" s="841"/>
      <c r="J2852" s="841" t="s">
        <v>730</v>
      </c>
      <c r="K2852" s="841">
        <v>3</v>
      </c>
      <c r="L2852" s="841" t="s">
        <v>731</v>
      </c>
      <c r="M2852" s="841">
        <v>43600</v>
      </c>
      <c r="N2852" s="841" t="s">
        <v>747</v>
      </c>
      <c r="O2852" s="841">
        <v>109600</v>
      </c>
      <c r="P2852" s="841">
        <v>66000</v>
      </c>
      <c r="Q2852" s="841">
        <v>17610</v>
      </c>
      <c r="R2852" s="841">
        <v>22610</v>
      </c>
      <c r="S2852" s="841"/>
      <c r="T2852" s="841"/>
      <c r="U2852" s="841"/>
      <c r="V2852" s="841" t="s">
        <v>1003</v>
      </c>
      <c r="W2852" s="841">
        <v>2</v>
      </c>
      <c r="X2852" s="841"/>
    </row>
    <row r="2853" spans="1:24" ht="12.75" customHeight="1">
      <c r="A2853" s="841">
        <v>1575</v>
      </c>
      <c r="B2853" s="841">
        <v>2840</v>
      </c>
      <c r="C2853" s="841" t="s">
        <v>726</v>
      </c>
      <c r="D2853" s="841" t="s">
        <v>745</v>
      </c>
      <c r="E2853" s="841">
        <v>48909</v>
      </c>
      <c r="F2853" s="841" t="s">
        <v>102</v>
      </c>
      <c r="G2853" s="841" t="s">
        <v>4460</v>
      </c>
      <c r="H2853" s="832" t="s">
        <v>4461</v>
      </c>
      <c r="I2853" s="841"/>
      <c r="J2853" s="841" t="s">
        <v>730</v>
      </c>
      <c r="K2853" s="841">
        <v>4.5999999999999996</v>
      </c>
      <c r="L2853" s="841" t="s">
        <v>731</v>
      </c>
      <c r="M2853" s="841">
        <v>43600</v>
      </c>
      <c r="N2853" s="841" t="s">
        <v>732</v>
      </c>
      <c r="O2853" s="841">
        <v>94980</v>
      </c>
      <c r="P2853" s="841">
        <v>51380</v>
      </c>
      <c r="Q2853" s="841">
        <v>17610</v>
      </c>
      <c r="R2853" s="841">
        <v>22610</v>
      </c>
      <c r="S2853" s="841"/>
      <c r="T2853" s="841"/>
      <c r="U2853" s="841"/>
      <c r="V2853" s="841" t="s">
        <v>1003</v>
      </c>
      <c r="W2853" s="841">
        <v>1</v>
      </c>
      <c r="X2853" s="841"/>
    </row>
    <row r="2854" spans="1:24" ht="12.75" customHeight="1">
      <c r="A2854" s="841">
        <v>1420</v>
      </c>
      <c r="B2854" s="841">
        <v>2803</v>
      </c>
      <c r="C2854" s="841" t="s">
        <v>945</v>
      </c>
      <c r="D2854" s="841" t="s">
        <v>1732</v>
      </c>
      <c r="E2854" s="841">
        <v>48911</v>
      </c>
      <c r="F2854" s="841" t="s">
        <v>102</v>
      </c>
      <c r="G2854" s="841" t="s">
        <v>4462</v>
      </c>
      <c r="H2854" s="832" t="s">
        <v>4435</v>
      </c>
      <c r="I2854" s="841"/>
      <c r="J2854" s="841" t="s">
        <v>730</v>
      </c>
      <c r="K2854" s="841">
        <v>3</v>
      </c>
      <c r="L2854" s="841" t="s">
        <v>731</v>
      </c>
      <c r="M2854" s="841">
        <v>43600</v>
      </c>
      <c r="N2854" s="841" t="s">
        <v>742</v>
      </c>
      <c r="O2854" s="841">
        <v>122380</v>
      </c>
      <c r="P2854" s="841">
        <v>78780</v>
      </c>
      <c r="Q2854" s="841">
        <v>17610</v>
      </c>
      <c r="R2854" s="841">
        <v>22610</v>
      </c>
      <c r="S2854" s="841"/>
      <c r="T2854" s="841"/>
      <c r="U2854" s="841"/>
      <c r="V2854" s="841" t="s">
        <v>1003</v>
      </c>
      <c r="W2854" s="841">
        <v>2</v>
      </c>
      <c r="X2854" s="841"/>
    </row>
    <row r="2855" spans="1:24" ht="12.75" customHeight="1">
      <c r="A2855" s="841">
        <v>1190</v>
      </c>
      <c r="B2855" s="841">
        <v>2823</v>
      </c>
      <c r="C2855" s="841" t="s">
        <v>856</v>
      </c>
      <c r="D2855" s="841" t="s">
        <v>775</v>
      </c>
      <c r="E2855" s="841">
        <v>48912</v>
      </c>
      <c r="F2855" s="841" t="s">
        <v>102</v>
      </c>
      <c r="G2855" s="841" t="s">
        <v>4463</v>
      </c>
      <c r="H2855" s="832" t="s">
        <v>4406</v>
      </c>
      <c r="I2855" s="841"/>
      <c r="J2855" s="841" t="s">
        <v>730</v>
      </c>
      <c r="K2855" s="841">
        <v>5</v>
      </c>
      <c r="L2855" s="841" t="s">
        <v>731</v>
      </c>
      <c r="M2855" s="841">
        <v>43600</v>
      </c>
      <c r="N2855" s="841" t="s">
        <v>747</v>
      </c>
      <c r="O2855" s="841">
        <v>109600</v>
      </c>
      <c r="P2855" s="841">
        <v>66000</v>
      </c>
      <c r="Q2855" s="841">
        <v>17610</v>
      </c>
      <c r="R2855" s="841">
        <v>22610</v>
      </c>
      <c r="S2855" s="841"/>
      <c r="T2855" s="841"/>
      <c r="U2855" s="841"/>
      <c r="V2855" s="841" t="s">
        <v>1003</v>
      </c>
      <c r="W2855" s="841">
        <v>2</v>
      </c>
      <c r="X2855" s="841"/>
    </row>
    <row r="2856" spans="1:24" ht="12.75" customHeight="1">
      <c r="A2856" s="841">
        <v>1190</v>
      </c>
      <c r="B2856" s="841">
        <v>2823</v>
      </c>
      <c r="C2856" s="841" t="s">
        <v>856</v>
      </c>
      <c r="D2856" s="841" t="s">
        <v>775</v>
      </c>
      <c r="E2856" s="841">
        <v>48912</v>
      </c>
      <c r="F2856" s="841" t="s">
        <v>1062</v>
      </c>
      <c r="G2856" s="841" t="s">
        <v>4464</v>
      </c>
      <c r="H2856" s="832" t="s">
        <v>4406</v>
      </c>
      <c r="I2856" s="841"/>
      <c r="J2856" s="841" t="s">
        <v>730</v>
      </c>
      <c r="K2856" s="841">
        <v>3</v>
      </c>
      <c r="L2856" s="841" t="s">
        <v>731</v>
      </c>
      <c r="M2856" s="841">
        <v>43600</v>
      </c>
      <c r="N2856" s="841" t="s">
        <v>747</v>
      </c>
      <c r="O2856" s="841">
        <v>109600</v>
      </c>
      <c r="P2856" s="841">
        <v>66000</v>
      </c>
      <c r="Q2856" s="841">
        <v>17610</v>
      </c>
      <c r="R2856" s="841">
        <v>22610</v>
      </c>
      <c r="S2856" s="841"/>
      <c r="T2856" s="841"/>
      <c r="U2856" s="841"/>
      <c r="V2856" s="841" t="s">
        <v>1064</v>
      </c>
      <c r="W2856" s="841">
        <v>2</v>
      </c>
      <c r="X2856" s="841"/>
    </row>
    <row r="2857" spans="1:24" ht="12.75" customHeight="1">
      <c r="A2857" s="841">
        <v>1190</v>
      </c>
      <c r="B2857" s="841">
        <v>2823</v>
      </c>
      <c r="C2857" s="841" t="s">
        <v>856</v>
      </c>
      <c r="D2857" s="841" t="s">
        <v>775</v>
      </c>
      <c r="E2857" s="841">
        <v>48912</v>
      </c>
      <c r="F2857" s="841" t="s">
        <v>1065</v>
      </c>
      <c r="G2857" s="841" t="s">
        <v>4465</v>
      </c>
      <c r="H2857" s="832" t="s">
        <v>4406</v>
      </c>
      <c r="I2857" s="841"/>
      <c r="J2857" s="841" t="s">
        <v>730</v>
      </c>
      <c r="K2857" s="841">
        <v>2</v>
      </c>
      <c r="L2857" s="841" t="s">
        <v>731</v>
      </c>
      <c r="M2857" s="841">
        <v>43600</v>
      </c>
      <c r="N2857" s="841" t="s">
        <v>747</v>
      </c>
      <c r="O2857" s="841">
        <v>109600</v>
      </c>
      <c r="P2857" s="841">
        <v>66000</v>
      </c>
      <c r="Q2857" s="841">
        <v>17610</v>
      </c>
      <c r="R2857" s="841">
        <v>22610</v>
      </c>
      <c r="S2857" s="841"/>
      <c r="T2857" s="841"/>
      <c r="U2857" s="841"/>
      <c r="V2857" s="841" t="s">
        <v>1064</v>
      </c>
      <c r="W2857" s="841">
        <v>2</v>
      </c>
      <c r="X2857" s="841"/>
    </row>
    <row r="2858" spans="1:24" ht="12.75" customHeight="1">
      <c r="A2858" s="841">
        <v>1190</v>
      </c>
      <c r="B2858" s="841">
        <v>2823</v>
      </c>
      <c r="C2858" s="841" t="s">
        <v>856</v>
      </c>
      <c r="D2858" s="841" t="s">
        <v>775</v>
      </c>
      <c r="E2858" s="841">
        <v>48913</v>
      </c>
      <c r="F2858" s="841" t="s">
        <v>102</v>
      </c>
      <c r="G2858" s="841" t="s">
        <v>4466</v>
      </c>
      <c r="H2858" s="832" t="s">
        <v>4088</v>
      </c>
      <c r="I2858" s="841"/>
      <c r="J2858" s="841" t="s">
        <v>730</v>
      </c>
      <c r="K2858" s="841">
        <v>5</v>
      </c>
      <c r="L2858" s="841" t="s">
        <v>731</v>
      </c>
      <c r="M2858" s="841">
        <v>43600</v>
      </c>
      <c r="N2858" s="841" t="s">
        <v>747</v>
      </c>
      <c r="O2858" s="841">
        <v>109600</v>
      </c>
      <c r="P2858" s="841">
        <v>66000</v>
      </c>
      <c r="Q2858" s="841">
        <v>17610</v>
      </c>
      <c r="R2858" s="841">
        <v>22610</v>
      </c>
      <c r="S2858" s="841"/>
      <c r="T2858" s="841"/>
      <c r="U2858" s="841"/>
      <c r="V2858" s="841" t="s">
        <v>1003</v>
      </c>
      <c r="W2858" s="841">
        <v>2</v>
      </c>
      <c r="X2858" s="841"/>
    </row>
    <row r="2859" spans="1:24" ht="12.75" customHeight="1">
      <c r="A2859" s="841">
        <v>1390</v>
      </c>
      <c r="B2859" s="841">
        <v>2803</v>
      </c>
      <c r="C2859" s="841" t="s">
        <v>945</v>
      </c>
      <c r="D2859" s="841" t="s">
        <v>946</v>
      </c>
      <c r="E2859" s="841">
        <v>48914</v>
      </c>
      <c r="F2859" s="841" t="s">
        <v>102</v>
      </c>
      <c r="G2859" s="841" t="s">
        <v>4467</v>
      </c>
      <c r="H2859" s="832" t="s">
        <v>4458</v>
      </c>
      <c r="I2859" s="841"/>
      <c r="J2859" s="841" t="s">
        <v>730</v>
      </c>
      <c r="K2859" s="841">
        <v>5</v>
      </c>
      <c r="L2859" s="841" t="s">
        <v>731</v>
      </c>
      <c r="M2859" s="841">
        <v>43600</v>
      </c>
      <c r="N2859" s="841" t="s">
        <v>742</v>
      </c>
      <c r="O2859" s="841">
        <v>122380</v>
      </c>
      <c r="P2859" s="841">
        <v>78780</v>
      </c>
      <c r="Q2859" s="841">
        <v>17610</v>
      </c>
      <c r="R2859" s="841">
        <v>22610</v>
      </c>
      <c r="S2859" s="841"/>
      <c r="T2859" s="841"/>
      <c r="U2859" s="841"/>
      <c r="V2859" s="841" t="s">
        <v>1003</v>
      </c>
      <c r="W2859" s="841">
        <v>1</v>
      </c>
      <c r="X2859" s="841"/>
    </row>
    <row r="2860" spans="1:24" ht="12.75" customHeight="1">
      <c r="A2860" s="841">
        <v>1034</v>
      </c>
      <c r="B2860" s="841">
        <v>2843</v>
      </c>
      <c r="C2860" s="841" t="s">
        <v>1766</v>
      </c>
      <c r="D2860" s="841" t="s">
        <v>946</v>
      </c>
      <c r="E2860" s="841">
        <v>48916</v>
      </c>
      <c r="F2860" s="841" t="s">
        <v>102</v>
      </c>
      <c r="G2860" s="841" t="s">
        <v>4468</v>
      </c>
      <c r="H2860" s="832" t="s">
        <v>4469</v>
      </c>
      <c r="I2860" s="841"/>
      <c r="J2860" s="841" t="s">
        <v>730</v>
      </c>
      <c r="K2860" s="841">
        <v>1</v>
      </c>
      <c r="L2860" s="841" t="s">
        <v>731</v>
      </c>
      <c r="M2860" s="841">
        <v>43600</v>
      </c>
      <c r="N2860" s="841" t="s">
        <v>1034</v>
      </c>
      <c r="O2860" s="841">
        <v>210090</v>
      </c>
      <c r="P2860" s="841">
        <v>166490</v>
      </c>
      <c r="Q2860" s="841">
        <v>17610</v>
      </c>
      <c r="R2860" s="841">
        <v>22610</v>
      </c>
      <c r="S2860" s="841"/>
      <c r="T2860" s="841"/>
      <c r="U2860" s="841"/>
      <c r="V2860" s="841" t="s">
        <v>1003</v>
      </c>
      <c r="W2860" s="841">
        <v>1</v>
      </c>
      <c r="X2860" s="841"/>
    </row>
    <row r="2861" spans="1:24" ht="12.75" customHeight="1">
      <c r="A2861" s="841">
        <v>1390</v>
      </c>
      <c r="B2861" s="841">
        <v>2843</v>
      </c>
      <c r="C2861" s="841" t="s">
        <v>1766</v>
      </c>
      <c r="D2861" s="841" t="s">
        <v>946</v>
      </c>
      <c r="E2861" s="841">
        <v>48917</v>
      </c>
      <c r="F2861" s="841" t="s">
        <v>102</v>
      </c>
      <c r="G2861" s="841" t="s">
        <v>4470</v>
      </c>
      <c r="H2861" s="832" t="s">
        <v>4458</v>
      </c>
      <c r="I2861" s="841"/>
      <c r="J2861" s="841" t="s">
        <v>730</v>
      </c>
      <c r="K2861" s="841">
        <v>2</v>
      </c>
      <c r="L2861" s="841" t="s">
        <v>731</v>
      </c>
      <c r="M2861" s="841">
        <v>43600</v>
      </c>
      <c r="N2861" s="841" t="s">
        <v>1034</v>
      </c>
      <c r="O2861" s="841">
        <v>210090</v>
      </c>
      <c r="P2861" s="841">
        <v>166490</v>
      </c>
      <c r="Q2861" s="841">
        <v>17610</v>
      </c>
      <c r="R2861" s="841">
        <v>22610</v>
      </c>
      <c r="S2861" s="841"/>
      <c r="T2861" s="841"/>
      <c r="U2861" s="841"/>
      <c r="V2861" s="841" t="s">
        <v>1003</v>
      </c>
      <c r="W2861" s="841">
        <v>1</v>
      </c>
      <c r="X2861" s="841"/>
    </row>
    <row r="2862" spans="1:24" ht="12.75" customHeight="1">
      <c r="A2862" s="841">
        <v>1390</v>
      </c>
      <c r="B2862" s="841">
        <v>2843</v>
      </c>
      <c r="C2862" s="841" t="s">
        <v>1766</v>
      </c>
      <c r="D2862" s="841" t="s">
        <v>946</v>
      </c>
      <c r="E2862" s="841">
        <v>48918</v>
      </c>
      <c r="F2862" s="841" t="s">
        <v>102</v>
      </c>
      <c r="G2862" s="841" t="s">
        <v>4471</v>
      </c>
      <c r="H2862" s="832" t="s">
        <v>4458</v>
      </c>
      <c r="I2862" s="841"/>
      <c r="J2862" s="841" t="s">
        <v>730</v>
      </c>
      <c r="K2862" s="841">
        <v>7</v>
      </c>
      <c r="L2862" s="841" t="s">
        <v>731</v>
      </c>
      <c r="M2862" s="841">
        <v>43600</v>
      </c>
      <c r="N2862" s="841" t="s">
        <v>1034</v>
      </c>
      <c r="O2862" s="841">
        <v>210090</v>
      </c>
      <c r="P2862" s="841">
        <v>166490</v>
      </c>
      <c r="Q2862" s="841">
        <v>17610</v>
      </c>
      <c r="R2862" s="841">
        <v>22610</v>
      </c>
      <c r="S2862" s="841"/>
      <c r="T2862" s="841"/>
      <c r="U2862" s="841"/>
      <c r="V2862" s="841" t="s">
        <v>1003</v>
      </c>
      <c r="W2862" s="841">
        <v>1</v>
      </c>
      <c r="X2862" s="841"/>
    </row>
    <row r="2863" spans="1:24" ht="12.75" customHeight="1">
      <c r="A2863" s="841">
        <v>1390</v>
      </c>
      <c r="B2863" s="841">
        <v>2843</v>
      </c>
      <c r="C2863" s="841" t="s">
        <v>1766</v>
      </c>
      <c r="D2863" s="841" t="s">
        <v>946</v>
      </c>
      <c r="E2863" s="841">
        <v>48919</v>
      </c>
      <c r="F2863" s="841" t="s">
        <v>102</v>
      </c>
      <c r="G2863" s="841" t="s">
        <v>4472</v>
      </c>
      <c r="H2863" s="832" t="s">
        <v>4458</v>
      </c>
      <c r="I2863" s="841"/>
      <c r="J2863" s="841" t="s">
        <v>730</v>
      </c>
      <c r="K2863" s="841">
        <v>3</v>
      </c>
      <c r="L2863" s="841" t="s">
        <v>731</v>
      </c>
      <c r="M2863" s="841">
        <v>43600</v>
      </c>
      <c r="N2863" s="841" t="s">
        <v>1034</v>
      </c>
      <c r="O2863" s="841">
        <v>210090</v>
      </c>
      <c r="P2863" s="841">
        <v>166490</v>
      </c>
      <c r="Q2863" s="841">
        <v>17610</v>
      </c>
      <c r="R2863" s="841">
        <v>22610</v>
      </c>
      <c r="S2863" s="841"/>
      <c r="T2863" s="841"/>
      <c r="U2863" s="841"/>
      <c r="V2863" s="841" t="s">
        <v>1003</v>
      </c>
      <c r="W2863" s="841">
        <v>3</v>
      </c>
      <c r="X2863" s="841"/>
    </row>
    <row r="2864" spans="1:24" ht="12.75" customHeight="1">
      <c r="A2864" s="841">
        <v>1110</v>
      </c>
      <c r="B2864" s="841">
        <v>2823</v>
      </c>
      <c r="C2864" s="841" t="s">
        <v>856</v>
      </c>
      <c r="D2864" s="841" t="s">
        <v>775</v>
      </c>
      <c r="E2864" s="841">
        <v>48920</v>
      </c>
      <c r="F2864" s="841" t="s">
        <v>102</v>
      </c>
      <c r="G2864" s="841" t="s">
        <v>4473</v>
      </c>
      <c r="H2864" s="832" t="s">
        <v>4474</v>
      </c>
      <c r="I2864" s="841"/>
      <c r="J2864" s="841" t="s">
        <v>730</v>
      </c>
      <c r="K2864" s="841">
        <v>5</v>
      </c>
      <c r="L2864" s="841" t="s">
        <v>731</v>
      </c>
      <c r="M2864" s="841">
        <v>43600</v>
      </c>
      <c r="N2864" s="841" t="s">
        <v>747</v>
      </c>
      <c r="O2864" s="841">
        <v>109600</v>
      </c>
      <c r="P2864" s="841">
        <v>66000</v>
      </c>
      <c r="Q2864" s="841">
        <v>17610</v>
      </c>
      <c r="R2864" s="841">
        <v>22610</v>
      </c>
      <c r="S2864" s="841"/>
      <c r="T2864" s="841"/>
      <c r="U2864" s="841"/>
      <c r="V2864" s="841" t="s">
        <v>1003</v>
      </c>
      <c r="W2864" s="841">
        <v>2</v>
      </c>
      <c r="X2864" s="841"/>
    </row>
    <row r="2865" spans="1:24" ht="12.75" customHeight="1">
      <c r="A2865" s="841">
        <v>1110</v>
      </c>
      <c r="B2865" s="841">
        <v>2823</v>
      </c>
      <c r="C2865" s="841" t="s">
        <v>856</v>
      </c>
      <c r="D2865" s="841" t="s">
        <v>775</v>
      </c>
      <c r="E2865" s="841">
        <v>48921</v>
      </c>
      <c r="F2865" s="841" t="s">
        <v>102</v>
      </c>
      <c r="G2865" s="841" t="s">
        <v>4475</v>
      </c>
      <c r="H2865" s="832" t="s">
        <v>4406</v>
      </c>
      <c r="I2865" s="841"/>
      <c r="J2865" s="841" t="s">
        <v>730</v>
      </c>
      <c r="K2865" s="841">
        <v>5</v>
      </c>
      <c r="L2865" s="841" t="s">
        <v>731</v>
      </c>
      <c r="M2865" s="841">
        <v>43600</v>
      </c>
      <c r="N2865" s="841" t="s">
        <v>747</v>
      </c>
      <c r="O2865" s="841">
        <v>109600</v>
      </c>
      <c r="P2865" s="841">
        <v>66000</v>
      </c>
      <c r="Q2865" s="841">
        <v>17610</v>
      </c>
      <c r="R2865" s="841">
        <v>22610</v>
      </c>
      <c r="S2865" s="841"/>
      <c r="T2865" s="841"/>
      <c r="U2865" s="841"/>
      <c r="V2865" s="841" t="s">
        <v>1003</v>
      </c>
      <c r="W2865" s="841">
        <v>2</v>
      </c>
      <c r="X2865" s="841"/>
    </row>
    <row r="2866" spans="1:24" ht="12.75" customHeight="1">
      <c r="A2866" s="841">
        <v>1110</v>
      </c>
      <c r="B2866" s="841">
        <v>2823</v>
      </c>
      <c r="C2866" s="841" t="s">
        <v>856</v>
      </c>
      <c r="D2866" s="841" t="s">
        <v>775</v>
      </c>
      <c r="E2866" s="841">
        <v>48921</v>
      </c>
      <c r="F2866" s="841" t="s">
        <v>1062</v>
      </c>
      <c r="G2866" s="841" t="s">
        <v>4476</v>
      </c>
      <c r="H2866" s="832" t="s">
        <v>4406</v>
      </c>
      <c r="I2866" s="841"/>
      <c r="J2866" s="841" t="s">
        <v>730</v>
      </c>
      <c r="K2866" s="841">
        <v>3</v>
      </c>
      <c r="L2866" s="841" t="s">
        <v>731</v>
      </c>
      <c r="M2866" s="841">
        <v>43600</v>
      </c>
      <c r="N2866" s="841" t="s">
        <v>747</v>
      </c>
      <c r="O2866" s="841">
        <v>109600</v>
      </c>
      <c r="P2866" s="841">
        <v>66000</v>
      </c>
      <c r="Q2866" s="841">
        <v>17610</v>
      </c>
      <c r="R2866" s="841">
        <v>22610</v>
      </c>
      <c r="S2866" s="841"/>
      <c r="T2866" s="841"/>
      <c r="U2866" s="841"/>
      <c r="V2866" s="841" t="s">
        <v>1064</v>
      </c>
      <c r="W2866" s="841">
        <v>2</v>
      </c>
      <c r="X2866" s="841"/>
    </row>
    <row r="2867" spans="1:24" ht="12.75" customHeight="1">
      <c r="A2867" s="841">
        <v>1110</v>
      </c>
      <c r="B2867" s="841">
        <v>2823</v>
      </c>
      <c r="C2867" s="841" t="s">
        <v>856</v>
      </c>
      <c r="D2867" s="841" t="s">
        <v>775</v>
      </c>
      <c r="E2867" s="841">
        <v>48921</v>
      </c>
      <c r="F2867" s="841" t="s">
        <v>1065</v>
      </c>
      <c r="G2867" s="841" t="s">
        <v>4477</v>
      </c>
      <c r="H2867" s="832" t="s">
        <v>4406</v>
      </c>
      <c r="I2867" s="841"/>
      <c r="J2867" s="841" t="s">
        <v>730</v>
      </c>
      <c r="K2867" s="841">
        <v>2</v>
      </c>
      <c r="L2867" s="841" t="s">
        <v>731</v>
      </c>
      <c r="M2867" s="841">
        <v>43600</v>
      </c>
      <c r="N2867" s="841" t="s">
        <v>747</v>
      </c>
      <c r="O2867" s="841">
        <v>109600</v>
      </c>
      <c r="P2867" s="841">
        <v>66000</v>
      </c>
      <c r="Q2867" s="841">
        <v>17610</v>
      </c>
      <c r="R2867" s="841">
        <v>22610</v>
      </c>
      <c r="S2867" s="841"/>
      <c r="T2867" s="841"/>
      <c r="U2867" s="841"/>
      <c r="V2867" s="841" t="s">
        <v>1064</v>
      </c>
      <c r="W2867" s="841">
        <v>2</v>
      </c>
      <c r="X2867" s="841"/>
    </row>
    <row r="2868" spans="1:24" ht="12.75" customHeight="1">
      <c r="A2868" s="841">
        <v>1110</v>
      </c>
      <c r="B2868" s="841">
        <v>2823</v>
      </c>
      <c r="C2868" s="841" t="s">
        <v>856</v>
      </c>
      <c r="D2868" s="841" t="s">
        <v>775</v>
      </c>
      <c r="E2868" s="841">
        <v>48922</v>
      </c>
      <c r="F2868" s="841" t="s">
        <v>102</v>
      </c>
      <c r="G2868" s="841" t="s">
        <v>4478</v>
      </c>
      <c r="H2868" s="832" t="s">
        <v>4474</v>
      </c>
      <c r="I2868" s="841"/>
      <c r="J2868" s="841" t="s">
        <v>730</v>
      </c>
      <c r="K2868" s="841">
        <v>10</v>
      </c>
      <c r="L2868" s="841" t="s">
        <v>731</v>
      </c>
      <c r="M2868" s="841">
        <v>43600</v>
      </c>
      <c r="N2868" s="841" t="s">
        <v>747</v>
      </c>
      <c r="O2868" s="841">
        <v>109600</v>
      </c>
      <c r="P2868" s="841">
        <v>66000</v>
      </c>
      <c r="Q2868" s="841">
        <v>17610</v>
      </c>
      <c r="R2868" s="841">
        <v>22610</v>
      </c>
      <c r="S2868" s="841"/>
      <c r="T2868" s="841"/>
      <c r="U2868" s="841"/>
      <c r="V2868" s="841" t="s">
        <v>1003</v>
      </c>
      <c r="W2868" s="841">
        <v>2</v>
      </c>
      <c r="X2868" s="841"/>
    </row>
    <row r="2869" spans="1:24" ht="12.75" customHeight="1">
      <c r="A2869" s="841">
        <v>1190</v>
      </c>
      <c r="B2869" s="841">
        <v>2832</v>
      </c>
      <c r="C2869" s="841" t="s">
        <v>1017</v>
      </c>
      <c r="D2869" s="841" t="s">
        <v>775</v>
      </c>
      <c r="E2869" s="841">
        <v>48923</v>
      </c>
      <c r="F2869" s="841" t="s">
        <v>102</v>
      </c>
      <c r="G2869" s="841" t="s">
        <v>4479</v>
      </c>
      <c r="H2869" s="832" t="s">
        <v>4406</v>
      </c>
      <c r="I2869" s="841"/>
      <c r="J2869" s="841" t="s">
        <v>730</v>
      </c>
      <c r="K2869" s="841">
        <v>5</v>
      </c>
      <c r="L2869" s="841" t="s">
        <v>731</v>
      </c>
      <c r="M2869" s="841">
        <v>43600</v>
      </c>
      <c r="N2869" s="841" t="s">
        <v>769</v>
      </c>
      <c r="O2869" s="841">
        <v>101540</v>
      </c>
      <c r="P2869" s="841">
        <v>57940</v>
      </c>
      <c r="Q2869" s="841">
        <v>17610</v>
      </c>
      <c r="R2869" s="841">
        <v>22610</v>
      </c>
      <c r="S2869" s="841"/>
      <c r="T2869" s="841"/>
      <c r="U2869" s="841"/>
      <c r="V2869" s="841" t="s">
        <v>1003</v>
      </c>
      <c r="W2869" s="841">
        <v>3</v>
      </c>
      <c r="X2869" s="841"/>
    </row>
    <row r="2870" spans="1:24" ht="12.75" customHeight="1">
      <c r="A2870" s="841">
        <v>1190</v>
      </c>
      <c r="B2870" s="841">
        <v>2832</v>
      </c>
      <c r="C2870" s="841" t="s">
        <v>1017</v>
      </c>
      <c r="D2870" s="841" t="s">
        <v>775</v>
      </c>
      <c r="E2870" s="841">
        <v>48923</v>
      </c>
      <c r="F2870" s="841" t="s">
        <v>1062</v>
      </c>
      <c r="G2870" s="841" t="s">
        <v>4480</v>
      </c>
      <c r="H2870" s="832" t="s">
        <v>4406</v>
      </c>
      <c r="I2870" s="841"/>
      <c r="J2870" s="841" t="s">
        <v>730</v>
      </c>
      <c r="K2870" s="841">
        <v>3</v>
      </c>
      <c r="L2870" s="841" t="s">
        <v>731</v>
      </c>
      <c r="M2870" s="841">
        <v>43600</v>
      </c>
      <c r="N2870" s="841" t="s">
        <v>769</v>
      </c>
      <c r="O2870" s="841">
        <v>101540</v>
      </c>
      <c r="P2870" s="841">
        <v>57940</v>
      </c>
      <c r="Q2870" s="841">
        <v>17610</v>
      </c>
      <c r="R2870" s="841">
        <v>22610</v>
      </c>
      <c r="S2870" s="841"/>
      <c r="T2870" s="841"/>
      <c r="U2870" s="841"/>
      <c r="V2870" s="841" t="s">
        <v>1064</v>
      </c>
      <c r="W2870" s="841">
        <v>2</v>
      </c>
      <c r="X2870" s="841"/>
    </row>
    <row r="2871" spans="1:24" ht="12.75" customHeight="1">
      <c r="A2871" s="841">
        <v>1190</v>
      </c>
      <c r="B2871" s="841">
        <v>2832</v>
      </c>
      <c r="C2871" s="841" t="s">
        <v>1017</v>
      </c>
      <c r="D2871" s="841" t="s">
        <v>775</v>
      </c>
      <c r="E2871" s="841">
        <v>48923</v>
      </c>
      <c r="F2871" s="841" t="s">
        <v>1065</v>
      </c>
      <c r="G2871" s="841" t="s">
        <v>4481</v>
      </c>
      <c r="H2871" s="832" t="s">
        <v>4406</v>
      </c>
      <c r="I2871" s="841"/>
      <c r="J2871" s="841" t="s">
        <v>730</v>
      </c>
      <c r="K2871" s="841">
        <v>2</v>
      </c>
      <c r="L2871" s="841" t="s">
        <v>731</v>
      </c>
      <c r="M2871" s="841">
        <v>43600</v>
      </c>
      <c r="N2871" s="841" t="s">
        <v>769</v>
      </c>
      <c r="O2871" s="841">
        <v>101540</v>
      </c>
      <c r="P2871" s="841">
        <v>57940</v>
      </c>
      <c r="Q2871" s="841">
        <v>17610</v>
      </c>
      <c r="R2871" s="841">
        <v>22610</v>
      </c>
      <c r="S2871" s="841"/>
      <c r="T2871" s="841"/>
      <c r="U2871" s="841"/>
      <c r="V2871" s="841" t="s">
        <v>1064</v>
      </c>
      <c r="W2871" s="841">
        <v>2</v>
      </c>
      <c r="X2871" s="841"/>
    </row>
    <row r="2872" spans="1:24" ht="12.75" customHeight="1">
      <c r="A2872" s="841">
        <v>1190</v>
      </c>
      <c r="B2872" s="841">
        <v>2823</v>
      </c>
      <c r="C2872" s="841" t="s">
        <v>856</v>
      </c>
      <c r="D2872" s="841" t="s">
        <v>775</v>
      </c>
      <c r="E2872" s="841">
        <v>48925</v>
      </c>
      <c r="F2872" s="841" t="s">
        <v>102</v>
      </c>
      <c r="G2872" s="841" t="s">
        <v>4482</v>
      </c>
      <c r="H2872" s="832" t="s">
        <v>4406</v>
      </c>
      <c r="I2872" s="841"/>
      <c r="J2872" s="841" t="s">
        <v>730</v>
      </c>
      <c r="K2872" s="841">
        <v>5</v>
      </c>
      <c r="L2872" s="841" t="s">
        <v>731</v>
      </c>
      <c r="M2872" s="841">
        <v>43600</v>
      </c>
      <c r="N2872" s="841" t="s">
        <v>747</v>
      </c>
      <c r="O2872" s="841">
        <v>109600</v>
      </c>
      <c r="P2872" s="841">
        <v>66000</v>
      </c>
      <c r="Q2872" s="841">
        <v>17610</v>
      </c>
      <c r="R2872" s="841">
        <v>22610</v>
      </c>
      <c r="S2872" s="841"/>
      <c r="T2872" s="841"/>
      <c r="U2872" s="841"/>
      <c r="V2872" s="841" t="s">
        <v>1003</v>
      </c>
      <c r="W2872" s="841">
        <v>2</v>
      </c>
      <c r="X2872" s="841"/>
    </row>
    <row r="2873" spans="1:24" ht="12.75" customHeight="1">
      <c r="A2873" s="841">
        <v>1190</v>
      </c>
      <c r="B2873" s="841">
        <v>2823</v>
      </c>
      <c r="C2873" s="841" t="s">
        <v>856</v>
      </c>
      <c r="D2873" s="841" t="s">
        <v>775</v>
      </c>
      <c r="E2873" s="841">
        <v>48925</v>
      </c>
      <c r="F2873" s="841" t="s">
        <v>1062</v>
      </c>
      <c r="G2873" s="841" t="s">
        <v>4464</v>
      </c>
      <c r="H2873" s="832" t="s">
        <v>4406</v>
      </c>
      <c r="I2873" s="841"/>
      <c r="J2873" s="841" t="s">
        <v>730</v>
      </c>
      <c r="K2873" s="841">
        <v>3</v>
      </c>
      <c r="L2873" s="841" t="s">
        <v>731</v>
      </c>
      <c r="M2873" s="841">
        <v>43600</v>
      </c>
      <c r="N2873" s="841" t="s">
        <v>747</v>
      </c>
      <c r="O2873" s="841">
        <v>109600</v>
      </c>
      <c r="P2873" s="841">
        <v>66000</v>
      </c>
      <c r="Q2873" s="841">
        <v>17610</v>
      </c>
      <c r="R2873" s="841">
        <v>22610</v>
      </c>
      <c r="S2873" s="841"/>
      <c r="T2873" s="841"/>
      <c r="U2873" s="841"/>
      <c r="V2873" s="841" t="s">
        <v>1064</v>
      </c>
      <c r="W2873" s="841">
        <v>2</v>
      </c>
      <c r="X2873" s="841"/>
    </row>
    <row r="2874" spans="1:24" ht="12.75" customHeight="1">
      <c r="A2874" s="841">
        <v>1190</v>
      </c>
      <c r="B2874" s="841">
        <v>2823</v>
      </c>
      <c r="C2874" s="841" t="s">
        <v>856</v>
      </c>
      <c r="D2874" s="841" t="s">
        <v>775</v>
      </c>
      <c r="E2874" s="841">
        <v>48925</v>
      </c>
      <c r="F2874" s="841" t="s">
        <v>1065</v>
      </c>
      <c r="G2874" s="841" t="s">
        <v>4483</v>
      </c>
      <c r="H2874" s="832" t="s">
        <v>4406</v>
      </c>
      <c r="I2874" s="841"/>
      <c r="J2874" s="841" t="s">
        <v>730</v>
      </c>
      <c r="K2874" s="841">
        <v>2</v>
      </c>
      <c r="L2874" s="841" t="s">
        <v>731</v>
      </c>
      <c r="M2874" s="841">
        <v>43600</v>
      </c>
      <c r="N2874" s="841" t="s">
        <v>747</v>
      </c>
      <c r="O2874" s="841">
        <v>109600</v>
      </c>
      <c r="P2874" s="841">
        <v>66000</v>
      </c>
      <c r="Q2874" s="841">
        <v>17610</v>
      </c>
      <c r="R2874" s="841">
        <v>22610</v>
      </c>
      <c r="S2874" s="841"/>
      <c r="T2874" s="841"/>
      <c r="U2874" s="841"/>
      <c r="V2874" s="841" t="s">
        <v>1064</v>
      </c>
      <c r="W2874" s="841">
        <v>2</v>
      </c>
      <c r="X2874" s="841"/>
    </row>
    <row r="2875" spans="1:24" ht="12.75" customHeight="1">
      <c r="A2875" s="841">
        <v>1190</v>
      </c>
      <c r="B2875" s="841">
        <v>2840</v>
      </c>
      <c r="C2875" s="841" t="s">
        <v>726</v>
      </c>
      <c r="D2875" s="841" t="s">
        <v>775</v>
      </c>
      <c r="E2875" s="841">
        <v>48926</v>
      </c>
      <c r="F2875" s="841" t="s">
        <v>102</v>
      </c>
      <c r="G2875" s="841" t="s">
        <v>4484</v>
      </c>
      <c r="H2875" s="832" t="s">
        <v>4406</v>
      </c>
      <c r="I2875" s="841"/>
      <c r="J2875" s="841" t="s">
        <v>730</v>
      </c>
      <c r="K2875" s="841">
        <v>10</v>
      </c>
      <c r="L2875" s="841" t="s">
        <v>731</v>
      </c>
      <c r="M2875" s="841">
        <v>43600</v>
      </c>
      <c r="N2875" s="841" t="s">
        <v>732</v>
      </c>
      <c r="O2875" s="841">
        <v>94980</v>
      </c>
      <c r="P2875" s="841">
        <v>51380</v>
      </c>
      <c r="Q2875" s="841">
        <v>17610</v>
      </c>
      <c r="R2875" s="841">
        <v>22610</v>
      </c>
      <c r="S2875" s="841"/>
      <c r="T2875" s="841"/>
      <c r="U2875" s="841"/>
      <c r="V2875" s="841" t="s">
        <v>1003</v>
      </c>
      <c r="W2875" s="841">
        <v>3</v>
      </c>
      <c r="X2875" s="841"/>
    </row>
    <row r="2876" spans="1:24" ht="12.75" customHeight="1">
      <c r="A2876" s="841">
        <v>1190</v>
      </c>
      <c r="B2876" s="841">
        <v>2840</v>
      </c>
      <c r="C2876" s="841" t="s">
        <v>726</v>
      </c>
      <c r="D2876" s="841" t="s">
        <v>775</v>
      </c>
      <c r="E2876" s="841">
        <v>48926</v>
      </c>
      <c r="F2876" s="841" t="s">
        <v>1062</v>
      </c>
      <c r="G2876" s="841" t="s">
        <v>4485</v>
      </c>
      <c r="H2876" s="832" t="s">
        <v>4406</v>
      </c>
      <c r="I2876" s="841"/>
      <c r="J2876" s="841" t="s">
        <v>730</v>
      </c>
      <c r="K2876" s="841">
        <v>5</v>
      </c>
      <c r="L2876" s="841" t="s">
        <v>731</v>
      </c>
      <c r="M2876" s="841">
        <v>43600</v>
      </c>
      <c r="N2876" s="841" t="s">
        <v>732</v>
      </c>
      <c r="O2876" s="841">
        <v>94980</v>
      </c>
      <c r="P2876" s="841">
        <v>51380</v>
      </c>
      <c r="Q2876" s="841">
        <v>17610</v>
      </c>
      <c r="R2876" s="841">
        <v>22610</v>
      </c>
      <c r="S2876" s="841"/>
      <c r="T2876" s="841"/>
      <c r="U2876" s="841"/>
      <c r="V2876" s="841" t="s">
        <v>1064</v>
      </c>
      <c r="W2876" s="841">
        <v>2</v>
      </c>
      <c r="X2876" s="841"/>
    </row>
    <row r="2877" spans="1:24" ht="12.75" customHeight="1">
      <c r="A2877" s="841">
        <v>1190</v>
      </c>
      <c r="B2877" s="841">
        <v>2840</v>
      </c>
      <c r="C2877" s="841" t="s">
        <v>726</v>
      </c>
      <c r="D2877" s="841" t="s">
        <v>775</v>
      </c>
      <c r="E2877" s="841">
        <v>48926</v>
      </c>
      <c r="F2877" s="841" t="s">
        <v>1065</v>
      </c>
      <c r="G2877" s="841" t="s">
        <v>4486</v>
      </c>
      <c r="H2877" s="832" t="s">
        <v>4406</v>
      </c>
      <c r="I2877" s="841"/>
      <c r="J2877" s="841" t="s">
        <v>730</v>
      </c>
      <c r="K2877" s="841">
        <v>5</v>
      </c>
      <c r="L2877" s="841" t="s">
        <v>731</v>
      </c>
      <c r="M2877" s="841">
        <v>43600</v>
      </c>
      <c r="N2877" s="841" t="s">
        <v>732</v>
      </c>
      <c r="O2877" s="841">
        <v>94980</v>
      </c>
      <c r="P2877" s="841">
        <v>51380</v>
      </c>
      <c r="Q2877" s="841">
        <v>17610</v>
      </c>
      <c r="R2877" s="841">
        <v>22610</v>
      </c>
      <c r="S2877" s="841"/>
      <c r="T2877" s="841"/>
      <c r="U2877" s="841"/>
      <c r="V2877" s="841" t="s">
        <v>1064</v>
      </c>
      <c r="W2877" s="841">
        <v>2</v>
      </c>
      <c r="X2877" s="841"/>
    </row>
    <row r="2878" spans="1:24" ht="12.75" customHeight="1">
      <c r="A2878" s="841">
        <v>1190</v>
      </c>
      <c r="B2878" s="841">
        <v>2840</v>
      </c>
      <c r="C2878" s="841" t="s">
        <v>726</v>
      </c>
      <c r="D2878" s="841" t="s">
        <v>775</v>
      </c>
      <c r="E2878" s="841">
        <v>48927</v>
      </c>
      <c r="F2878" s="841" t="s">
        <v>102</v>
      </c>
      <c r="G2878" s="841" t="s">
        <v>4487</v>
      </c>
      <c r="H2878" s="832" t="s">
        <v>4423</v>
      </c>
      <c r="I2878" s="841"/>
      <c r="J2878" s="841" t="s">
        <v>730</v>
      </c>
      <c r="K2878" s="841">
        <v>3</v>
      </c>
      <c r="L2878" s="841" t="s">
        <v>731</v>
      </c>
      <c r="M2878" s="841">
        <v>43600</v>
      </c>
      <c r="N2878" s="841" t="s">
        <v>732</v>
      </c>
      <c r="O2878" s="841">
        <v>94980</v>
      </c>
      <c r="P2878" s="841">
        <v>51380</v>
      </c>
      <c r="Q2878" s="841">
        <v>17610</v>
      </c>
      <c r="R2878" s="841">
        <v>22610</v>
      </c>
      <c r="S2878" s="841"/>
      <c r="T2878" s="841"/>
      <c r="U2878" s="841"/>
      <c r="V2878" s="841" t="s">
        <v>1003</v>
      </c>
      <c r="W2878" s="841">
        <v>3</v>
      </c>
      <c r="X2878" s="841"/>
    </row>
    <row r="2879" spans="1:24" ht="12.75" customHeight="1">
      <c r="A2879" s="841">
        <v>1325</v>
      </c>
      <c r="B2879" s="841">
        <v>2830</v>
      </c>
      <c r="C2879" s="841" t="s">
        <v>1027</v>
      </c>
      <c r="D2879" s="841" t="s">
        <v>775</v>
      </c>
      <c r="E2879" s="841">
        <v>48929</v>
      </c>
      <c r="F2879" s="841" t="s">
        <v>102</v>
      </c>
      <c r="G2879" s="841" t="s">
        <v>4488</v>
      </c>
      <c r="H2879" s="832" t="s">
        <v>4439</v>
      </c>
      <c r="I2879" s="841"/>
      <c r="J2879" s="841" t="s">
        <v>730</v>
      </c>
      <c r="K2879" s="841">
        <v>5</v>
      </c>
      <c r="L2879" s="841" t="s">
        <v>731</v>
      </c>
      <c r="M2879" s="841">
        <v>43600</v>
      </c>
      <c r="N2879" s="841" t="s">
        <v>1029</v>
      </c>
      <c r="O2879" s="841">
        <v>135650</v>
      </c>
      <c r="P2879" s="841">
        <v>92050</v>
      </c>
      <c r="Q2879" s="841">
        <v>17610</v>
      </c>
      <c r="R2879" s="841">
        <v>22610</v>
      </c>
      <c r="S2879" s="841"/>
      <c r="T2879" s="841"/>
      <c r="U2879" s="841"/>
      <c r="V2879" s="841" t="s">
        <v>1003</v>
      </c>
      <c r="W2879" s="841">
        <v>3</v>
      </c>
      <c r="X2879" s="841"/>
    </row>
    <row r="2880" spans="1:24" ht="12.75" customHeight="1">
      <c r="A2880" s="841">
        <v>1325</v>
      </c>
      <c r="B2880" s="841">
        <v>2830</v>
      </c>
      <c r="C2880" s="841" t="s">
        <v>1027</v>
      </c>
      <c r="D2880" s="841" t="s">
        <v>775</v>
      </c>
      <c r="E2880" s="841">
        <v>48931</v>
      </c>
      <c r="F2880" s="841" t="s">
        <v>102</v>
      </c>
      <c r="G2880" s="841" t="s">
        <v>4489</v>
      </c>
      <c r="H2880" s="832" t="s">
        <v>4439</v>
      </c>
      <c r="I2880" s="841"/>
      <c r="J2880" s="841" t="s">
        <v>730</v>
      </c>
      <c r="K2880" s="841">
        <v>5</v>
      </c>
      <c r="L2880" s="841" t="s">
        <v>731</v>
      </c>
      <c r="M2880" s="841">
        <v>43600</v>
      </c>
      <c r="N2880" s="841" t="s">
        <v>1029</v>
      </c>
      <c r="O2880" s="841">
        <v>135650</v>
      </c>
      <c r="P2880" s="841">
        <v>92050</v>
      </c>
      <c r="Q2880" s="841">
        <v>17610</v>
      </c>
      <c r="R2880" s="841">
        <v>22610</v>
      </c>
      <c r="S2880" s="841"/>
      <c r="T2880" s="841"/>
      <c r="U2880" s="841"/>
      <c r="V2880" s="841" t="s">
        <v>1003</v>
      </c>
      <c r="W2880" s="841">
        <v>3</v>
      </c>
      <c r="X2880" s="841"/>
    </row>
    <row r="2881" spans="1:24" ht="12.75" customHeight="1">
      <c r="A2881" s="841">
        <v>1325</v>
      </c>
      <c r="B2881" s="841">
        <v>2830</v>
      </c>
      <c r="C2881" s="841" t="s">
        <v>1027</v>
      </c>
      <c r="D2881" s="841" t="s">
        <v>775</v>
      </c>
      <c r="E2881" s="841">
        <v>48932</v>
      </c>
      <c r="F2881" s="841" t="s">
        <v>102</v>
      </c>
      <c r="G2881" s="841" t="s">
        <v>4490</v>
      </c>
      <c r="H2881" s="832" t="s">
        <v>4439</v>
      </c>
      <c r="I2881" s="841"/>
      <c r="J2881" s="841" t="s">
        <v>730</v>
      </c>
      <c r="K2881" s="841">
        <v>5</v>
      </c>
      <c r="L2881" s="841" t="s">
        <v>731</v>
      </c>
      <c r="M2881" s="841">
        <v>43600</v>
      </c>
      <c r="N2881" s="841" t="s">
        <v>1029</v>
      </c>
      <c r="O2881" s="841">
        <v>135650</v>
      </c>
      <c r="P2881" s="841">
        <v>92050</v>
      </c>
      <c r="Q2881" s="841">
        <v>17610</v>
      </c>
      <c r="R2881" s="841">
        <v>22610</v>
      </c>
      <c r="S2881" s="841"/>
      <c r="T2881" s="841"/>
      <c r="U2881" s="841"/>
      <c r="V2881" s="841" t="s">
        <v>1003</v>
      </c>
      <c r="W2881" s="841">
        <v>3</v>
      </c>
      <c r="X2881" s="841"/>
    </row>
    <row r="2882" spans="1:24" ht="12.75" customHeight="1">
      <c r="A2882" s="841">
        <v>1325</v>
      </c>
      <c r="B2882" s="841">
        <v>2830</v>
      </c>
      <c r="C2882" s="841" t="s">
        <v>1027</v>
      </c>
      <c r="D2882" s="841" t="s">
        <v>775</v>
      </c>
      <c r="E2882" s="841">
        <v>48933</v>
      </c>
      <c r="F2882" s="841" t="s">
        <v>102</v>
      </c>
      <c r="G2882" s="841" t="s">
        <v>4491</v>
      </c>
      <c r="H2882" s="832" t="s">
        <v>4439</v>
      </c>
      <c r="I2882" s="841"/>
      <c r="J2882" s="841" t="s">
        <v>730</v>
      </c>
      <c r="K2882" s="841">
        <v>5</v>
      </c>
      <c r="L2882" s="841" t="s">
        <v>731</v>
      </c>
      <c r="M2882" s="841">
        <v>43600</v>
      </c>
      <c r="N2882" s="841" t="s">
        <v>1029</v>
      </c>
      <c r="O2882" s="841">
        <v>135650</v>
      </c>
      <c r="P2882" s="841">
        <v>92050</v>
      </c>
      <c r="Q2882" s="841">
        <v>17610</v>
      </c>
      <c r="R2882" s="841">
        <v>22610</v>
      </c>
      <c r="S2882" s="841"/>
      <c r="T2882" s="841"/>
      <c r="U2882" s="841"/>
      <c r="V2882" s="841" t="s">
        <v>1003</v>
      </c>
      <c r="W2882" s="841">
        <v>3</v>
      </c>
      <c r="X2882" s="841"/>
    </row>
    <row r="2883" spans="1:24" ht="12.75" customHeight="1">
      <c r="A2883" s="841">
        <v>1110</v>
      </c>
      <c r="B2883" s="841">
        <v>2823</v>
      </c>
      <c r="C2883" s="841" t="s">
        <v>856</v>
      </c>
      <c r="D2883" s="841" t="s">
        <v>740</v>
      </c>
      <c r="E2883" s="841">
        <v>48934</v>
      </c>
      <c r="F2883" s="841" t="s">
        <v>102</v>
      </c>
      <c r="G2883" s="841" t="s">
        <v>4492</v>
      </c>
      <c r="H2883" s="832" t="s">
        <v>4493</v>
      </c>
      <c r="I2883" s="841"/>
      <c r="J2883" s="841" t="s">
        <v>730</v>
      </c>
      <c r="K2883" s="841">
        <v>5</v>
      </c>
      <c r="L2883" s="841" t="s">
        <v>731</v>
      </c>
      <c r="M2883" s="841">
        <v>43600</v>
      </c>
      <c r="N2883" s="841" t="s">
        <v>747</v>
      </c>
      <c r="O2883" s="841">
        <v>109600</v>
      </c>
      <c r="P2883" s="841">
        <v>66000</v>
      </c>
      <c r="Q2883" s="841">
        <v>17610</v>
      </c>
      <c r="R2883" s="841">
        <v>22610</v>
      </c>
      <c r="S2883" s="841"/>
      <c r="T2883" s="841"/>
      <c r="U2883" s="841"/>
      <c r="V2883" s="841" t="s">
        <v>1003</v>
      </c>
      <c r="W2883" s="841">
        <v>1</v>
      </c>
      <c r="X2883" s="841"/>
    </row>
    <row r="2884" spans="1:24" ht="12.75" customHeight="1">
      <c r="A2884" s="841">
        <v>1885</v>
      </c>
      <c r="B2884" s="841">
        <v>2807</v>
      </c>
      <c r="C2884" s="841" t="s">
        <v>739</v>
      </c>
      <c r="D2884" s="841" t="s">
        <v>740</v>
      </c>
      <c r="E2884" s="841">
        <v>48937</v>
      </c>
      <c r="F2884" s="841" t="s">
        <v>102</v>
      </c>
      <c r="G2884" s="841" t="s">
        <v>4494</v>
      </c>
      <c r="H2884" s="832" t="s">
        <v>3695</v>
      </c>
      <c r="I2884" s="841"/>
      <c r="J2884" s="841" t="s">
        <v>730</v>
      </c>
      <c r="K2884" s="841">
        <v>3</v>
      </c>
      <c r="L2884" s="841" t="s">
        <v>731</v>
      </c>
      <c r="M2884" s="841">
        <v>43600</v>
      </c>
      <c r="N2884" s="841" t="s">
        <v>742</v>
      </c>
      <c r="O2884" s="841">
        <v>122380</v>
      </c>
      <c r="P2884" s="841">
        <v>78780</v>
      </c>
      <c r="Q2884" s="841">
        <v>17610</v>
      </c>
      <c r="R2884" s="841">
        <v>22610</v>
      </c>
      <c r="S2884" s="841"/>
      <c r="T2884" s="841"/>
      <c r="U2884" s="841"/>
      <c r="V2884" s="841" t="s">
        <v>1003</v>
      </c>
      <c r="W2884" s="841">
        <v>1</v>
      </c>
      <c r="X2884" s="841"/>
    </row>
    <row r="2885" spans="1:24" ht="12.75" customHeight="1">
      <c r="A2885" s="841">
        <v>1325</v>
      </c>
      <c r="B2885" s="841">
        <v>2830</v>
      </c>
      <c r="C2885" s="841" t="s">
        <v>1027</v>
      </c>
      <c r="D2885" s="841" t="s">
        <v>775</v>
      </c>
      <c r="E2885" s="841">
        <v>48938</v>
      </c>
      <c r="F2885" s="841" t="s">
        <v>102</v>
      </c>
      <c r="G2885" s="841" t="s">
        <v>4495</v>
      </c>
      <c r="H2885" s="832" t="s">
        <v>4439</v>
      </c>
      <c r="I2885" s="841"/>
      <c r="J2885" s="841" t="s">
        <v>730</v>
      </c>
      <c r="K2885" s="841">
        <v>5</v>
      </c>
      <c r="L2885" s="841" t="s">
        <v>731</v>
      </c>
      <c r="M2885" s="841">
        <v>43600</v>
      </c>
      <c r="N2885" s="841" t="s">
        <v>1029</v>
      </c>
      <c r="O2885" s="841">
        <v>135650</v>
      </c>
      <c r="P2885" s="841">
        <v>92050</v>
      </c>
      <c r="Q2885" s="841">
        <v>17610</v>
      </c>
      <c r="R2885" s="841">
        <v>22610</v>
      </c>
      <c r="S2885" s="841"/>
      <c r="T2885" s="841"/>
      <c r="U2885" s="841"/>
      <c r="V2885" s="841" t="s">
        <v>1003</v>
      </c>
      <c r="W2885" s="841">
        <v>3</v>
      </c>
      <c r="X2885" s="841"/>
    </row>
    <row r="2886" spans="1:24" ht="12.75" customHeight="1">
      <c r="A2886" s="841">
        <v>1325</v>
      </c>
      <c r="B2886" s="841">
        <v>2830</v>
      </c>
      <c r="C2886" s="841" t="s">
        <v>1027</v>
      </c>
      <c r="D2886" s="841" t="s">
        <v>775</v>
      </c>
      <c r="E2886" s="841">
        <v>48939</v>
      </c>
      <c r="F2886" s="841" t="s">
        <v>102</v>
      </c>
      <c r="G2886" s="841" t="s">
        <v>4496</v>
      </c>
      <c r="H2886" s="832" t="s">
        <v>4439</v>
      </c>
      <c r="I2886" s="841"/>
      <c r="J2886" s="841" t="s">
        <v>730</v>
      </c>
      <c r="K2886" s="841">
        <v>8</v>
      </c>
      <c r="L2886" s="841" t="s">
        <v>731</v>
      </c>
      <c r="M2886" s="841">
        <v>43600</v>
      </c>
      <c r="N2886" s="841" t="s">
        <v>1029</v>
      </c>
      <c r="O2886" s="841">
        <v>135650</v>
      </c>
      <c r="P2886" s="841">
        <v>92050</v>
      </c>
      <c r="Q2886" s="841">
        <v>17610</v>
      </c>
      <c r="R2886" s="841">
        <v>22610</v>
      </c>
      <c r="S2886" s="841"/>
      <c r="T2886" s="841"/>
      <c r="U2886" s="841"/>
      <c r="V2886" s="841" t="s">
        <v>1003</v>
      </c>
      <c r="W2886" s="841">
        <v>3</v>
      </c>
      <c r="X2886" s="841"/>
    </row>
    <row r="2887" spans="1:24" ht="12.75" customHeight="1">
      <c r="A2887" s="841">
        <v>1325</v>
      </c>
      <c r="B2887" s="841">
        <v>2830</v>
      </c>
      <c r="C2887" s="841" t="s">
        <v>1027</v>
      </c>
      <c r="D2887" s="841" t="s">
        <v>775</v>
      </c>
      <c r="E2887" s="841">
        <v>48940</v>
      </c>
      <c r="F2887" s="841" t="s">
        <v>102</v>
      </c>
      <c r="G2887" s="841" t="s">
        <v>4497</v>
      </c>
      <c r="H2887" s="832" t="s">
        <v>4439</v>
      </c>
      <c r="I2887" s="841"/>
      <c r="J2887" s="841" t="s">
        <v>730</v>
      </c>
      <c r="K2887" s="841">
        <v>8</v>
      </c>
      <c r="L2887" s="841" t="s">
        <v>731</v>
      </c>
      <c r="M2887" s="841">
        <v>43600</v>
      </c>
      <c r="N2887" s="841" t="s">
        <v>1029</v>
      </c>
      <c r="O2887" s="841">
        <v>135650</v>
      </c>
      <c r="P2887" s="841">
        <v>92050</v>
      </c>
      <c r="Q2887" s="841">
        <v>17610</v>
      </c>
      <c r="R2887" s="841">
        <v>22610</v>
      </c>
      <c r="S2887" s="841"/>
      <c r="T2887" s="841"/>
      <c r="U2887" s="841"/>
      <c r="V2887" s="841" t="s">
        <v>1003</v>
      </c>
      <c r="W2887" s="841">
        <v>3</v>
      </c>
      <c r="X2887" s="841"/>
    </row>
    <row r="2888" spans="1:24" ht="12.75" customHeight="1">
      <c r="A2888" s="841">
        <v>1325</v>
      </c>
      <c r="B2888" s="841">
        <v>2830</v>
      </c>
      <c r="C2888" s="841" t="s">
        <v>1027</v>
      </c>
      <c r="D2888" s="841" t="s">
        <v>775</v>
      </c>
      <c r="E2888" s="841">
        <v>48941</v>
      </c>
      <c r="F2888" s="841" t="s">
        <v>102</v>
      </c>
      <c r="G2888" s="841" t="s">
        <v>4498</v>
      </c>
      <c r="H2888" s="832" t="s">
        <v>4439</v>
      </c>
      <c r="I2888" s="841"/>
      <c r="J2888" s="841" t="s">
        <v>730</v>
      </c>
      <c r="K2888" s="841">
        <v>8</v>
      </c>
      <c r="L2888" s="841" t="s">
        <v>731</v>
      </c>
      <c r="M2888" s="841">
        <v>43600</v>
      </c>
      <c r="N2888" s="841" t="s">
        <v>1029</v>
      </c>
      <c r="O2888" s="841">
        <v>135650</v>
      </c>
      <c r="P2888" s="841">
        <v>92050</v>
      </c>
      <c r="Q2888" s="841">
        <v>17610</v>
      </c>
      <c r="R2888" s="841">
        <v>22610</v>
      </c>
      <c r="S2888" s="841"/>
      <c r="T2888" s="841"/>
      <c r="U2888" s="841"/>
      <c r="V2888" s="841" t="s">
        <v>1003</v>
      </c>
      <c r="W2888" s="841">
        <v>3</v>
      </c>
      <c r="X2888" s="841"/>
    </row>
    <row r="2889" spans="1:24" ht="12.75" customHeight="1">
      <c r="A2889" s="841">
        <v>1325</v>
      </c>
      <c r="B2889" s="841">
        <v>2830</v>
      </c>
      <c r="C2889" s="841" t="s">
        <v>1027</v>
      </c>
      <c r="D2889" s="841" t="s">
        <v>775</v>
      </c>
      <c r="E2889" s="841">
        <v>48942</v>
      </c>
      <c r="F2889" s="841" t="s">
        <v>102</v>
      </c>
      <c r="G2889" s="841" t="s">
        <v>4499</v>
      </c>
      <c r="H2889" s="832" t="s">
        <v>4439</v>
      </c>
      <c r="I2889" s="841"/>
      <c r="J2889" s="841" t="s">
        <v>730</v>
      </c>
      <c r="K2889" s="841">
        <v>5</v>
      </c>
      <c r="L2889" s="841" t="s">
        <v>731</v>
      </c>
      <c r="M2889" s="841">
        <v>43600</v>
      </c>
      <c r="N2889" s="841" t="s">
        <v>1029</v>
      </c>
      <c r="O2889" s="841">
        <v>135650</v>
      </c>
      <c r="P2889" s="841">
        <v>92050</v>
      </c>
      <c r="Q2889" s="841">
        <v>17610</v>
      </c>
      <c r="R2889" s="841">
        <v>22610</v>
      </c>
      <c r="S2889" s="841"/>
      <c r="T2889" s="841"/>
      <c r="U2889" s="841"/>
      <c r="V2889" s="841" t="s">
        <v>1003</v>
      </c>
      <c r="W2889" s="841">
        <v>3</v>
      </c>
      <c r="X2889" s="841"/>
    </row>
    <row r="2890" spans="1:24" ht="12.75" customHeight="1">
      <c r="A2890" s="841">
        <v>1325</v>
      </c>
      <c r="B2890" s="841">
        <v>2830</v>
      </c>
      <c r="C2890" s="841" t="s">
        <v>1027</v>
      </c>
      <c r="D2890" s="841" t="s">
        <v>775</v>
      </c>
      <c r="E2890" s="841">
        <v>48943</v>
      </c>
      <c r="F2890" s="841" t="s">
        <v>102</v>
      </c>
      <c r="G2890" s="841" t="s">
        <v>4500</v>
      </c>
      <c r="H2890" s="832" t="s">
        <v>4439</v>
      </c>
      <c r="I2890" s="841"/>
      <c r="J2890" s="841" t="s">
        <v>730</v>
      </c>
      <c r="K2890" s="841">
        <v>8</v>
      </c>
      <c r="L2890" s="841" t="s">
        <v>731</v>
      </c>
      <c r="M2890" s="841">
        <v>43600</v>
      </c>
      <c r="N2890" s="841" t="s">
        <v>1029</v>
      </c>
      <c r="O2890" s="841">
        <v>135650</v>
      </c>
      <c r="P2890" s="841">
        <v>92050</v>
      </c>
      <c r="Q2890" s="841">
        <v>17610</v>
      </c>
      <c r="R2890" s="841">
        <v>22610</v>
      </c>
      <c r="S2890" s="841"/>
      <c r="T2890" s="841"/>
      <c r="U2890" s="841"/>
      <c r="V2890" s="841" t="s">
        <v>1003</v>
      </c>
      <c r="W2890" s="841">
        <v>3</v>
      </c>
      <c r="X2890" s="841"/>
    </row>
    <row r="2891" spans="1:24" ht="12.75" customHeight="1">
      <c r="A2891" s="841">
        <v>1325</v>
      </c>
      <c r="B2891" s="841">
        <v>2830</v>
      </c>
      <c r="C2891" s="841" t="s">
        <v>1027</v>
      </c>
      <c r="D2891" s="841" t="s">
        <v>775</v>
      </c>
      <c r="E2891" s="841">
        <v>48944</v>
      </c>
      <c r="F2891" s="841" t="s">
        <v>102</v>
      </c>
      <c r="G2891" s="841" t="s">
        <v>4501</v>
      </c>
      <c r="H2891" s="832" t="s">
        <v>4439</v>
      </c>
      <c r="I2891" s="841"/>
      <c r="J2891" s="841" t="s">
        <v>730</v>
      </c>
      <c r="K2891" s="841">
        <v>5</v>
      </c>
      <c r="L2891" s="841" t="s">
        <v>731</v>
      </c>
      <c r="M2891" s="841">
        <v>43600</v>
      </c>
      <c r="N2891" s="841" t="s">
        <v>1029</v>
      </c>
      <c r="O2891" s="841">
        <v>135650</v>
      </c>
      <c r="P2891" s="841">
        <v>92050</v>
      </c>
      <c r="Q2891" s="841">
        <v>17610</v>
      </c>
      <c r="R2891" s="841">
        <v>22610</v>
      </c>
      <c r="S2891" s="841"/>
      <c r="T2891" s="841"/>
      <c r="U2891" s="841"/>
      <c r="V2891" s="841" t="s">
        <v>1003</v>
      </c>
      <c r="W2891" s="841">
        <v>3</v>
      </c>
      <c r="X2891" s="841"/>
    </row>
    <row r="2892" spans="1:24" ht="12.75" customHeight="1">
      <c r="A2892" s="841">
        <v>1325</v>
      </c>
      <c r="B2892" s="841">
        <v>2830</v>
      </c>
      <c r="C2892" s="841" t="s">
        <v>1027</v>
      </c>
      <c r="D2892" s="841" t="s">
        <v>775</v>
      </c>
      <c r="E2892" s="841">
        <v>48945</v>
      </c>
      <c r="F2892" s="841" t="s">
        <v>102</v>
      </c>
      <c r="G2892" s="841" t="s">
        <v>4502</v>
      </c>
      <c r="H2892" s="832" t="s">
        <v>4439</v>
      </c>
      <c r="I2892" s="841"/>
      <c r="J2892" s="841" t="s">
        <v>730</v>
      </c>
      <c r="K2892" s="841">
        <v>5</v>
      </c>
      <c r="L2892" s="841" t="s">
        <v>731</v>
      </c>
      <c r="M2892" s="841">
        <v>43600</v>
      </c>
      <c r="N2892" s="841" t="s">
        <v>1029</v>
      </c>
      <c r="O2892" s="841">
        <v>135650</v>
      </c>
      <c r="P2892" s="841">
        <v>92050</v>
      </c>
      <c r="Q2892" s="841">
        <v>17610</v>
      </c>
      <c r="R2892" s="841">
        <v>22610</v>
      </c>
      <c r="S2892" s="841"/>
      <c r="T2892" s="841"/>
      <c r="U2892" s="841"/>
      <c r="V2892" s="841" t="s">
        <v>1003</v>
      </c>
      <c r="W2892" s="841">
        <v>3</v>
      </c>
      <c r="X2892" s="841"/>
    </row>
    <row r="2893" spans="1:24" ht="12.75" customHeight="1">
      <c r="A2893" s="841">
        <v>1780</v>
      </c>
      <c r="B2893" s="841">
        <v>2811</v>
      </c>
      <c r="C2893" s="841" t="s">
        <v>744</v>
      </c>
      <c r="D2893" s="841" t="s">
        <v>745</v>
      </c>
      <c r="E2893" s="841">
        <v>48946</v>
      </c>
      <c r="F2893" s="841" t="s">
        <v>102</v>
      </c>
      <c r="G2893" s="841" t="s">
        <v>4503</v>
      </c>
      <c r="H2893" s="832" t="s">
        <v>4322</v>
      </c>
      <c r="I2893" s="841"/>
      <c r="J2893" s="841" t="s">
        <v>730</v>
      </c>
      <c r="K2893" s="841">
        <v>1</v>
      </c>
      <c r="L2893" s="841" t="s">
        <v>731</v>
      </c>
      <c r="M2893" s="841">
        <v>43600</v>
      </c>
      <c r="N2893" s="841" t="s">
        <v>747</v>
      </c>
      <c r="O2893" s="841">
        <v>109600</v>
      </c>
      <c r="P2893" s="841">
        <v>66000</v>
      </c>
      <c r="Q2893" s="841">
        <v>17610</v>
      </c>
      <c r="R2893" s="841">
        <v>22610</v>
      </c>
      <c r="S2893" s="841"/>
      <c r="T2893" s="841"/>
      <c r="U2893" s="841"/>
      <c r="V2893" s="841" t="s">
        <v>1003</v>
      </c>
      <c r="W2893" s="841">
        <v>1</v>
      </c>
      <c r="X2893" s="841"/>
    </row>
    <row r="2894" spans="1:24" ht="12.75" customHeight="1">
      <c r="A2894" s="841">
        <v>1430</v>
      </c>
      <c r="B2894" s="841">
        <v>2807</v>
      </c>
      <c r="C2894" s="841" t="s">
        <v>739</v>
      </c>
      <c r="D2894" s="841" t="s">
        <v>1732</v>
      </c>
      <c r="E2894" s="841">
        <v>48947</v>
      </c>
      <c r="F2894" s="841" t="s">
        <v>102</v>
      </c>
      <c r="G2894" s="841" t="s">
        <v>4504</v>
      </c>
      <c r="H2894" s="832" t="s">
        <v>4435</v>
      </c>
      <c r="I2894" s="841"/>
      <c r="J2894" s="841" t="s">
        <v>730</v>
      </c>
      <c r="K2894" s="841">
        <v>3</v>
      </c>
      <c r="L2894" s="841" t="s">
        <v>731</v>
      </c>
      <c r="M2894" s="841">
        <v>43600</v>
      </c>
      <c r="N2894" s="841" t="s">
        <v>742</v>
      </c>
      <c r="O2894" s="841">
        <v>122380</v>
      </c>
      <c r="P2894" s="841">
        <v>78780</v>
      </c>
      <c r="Q2894" s="841">
        <v>17610</v>
      </c>
      <c r="R2894" s="841">
        <v>22610</v>
      </c>
      <c r="S2894" s="841"/>
      <c r="T2894" s="841"/>
      <c r="U2894" s="841"/>
      <c r="V2894" s="841" t="s">
        <v>1003</v>
      </c>
      <c r="W2894" s="841">
        <v>2</v>
      </c>
      <c r="X2894" s="841"/>
    </row>
    <row r="2895" spans="1:24" ht="12.75" customHeight="1">
      <c r="A2895" s="841">
        <v>1430</v>
      </c>
      <c r="B2895" s="841">
        <v>2807</v>
      </c>
      <c r="C2895" s="841" t="s">
        <v>739</v>
      </c>
      <c r="D2895" s="841" t="s">
        <v>1732</v>
      </c>
      <c r="E2895" s="841">
        <v>48948</v>
      </c>
      <c r="F2895" s="841" t="s">
        <v>102</v>
      </c>
      <c r="G2895" s="841" t="s">
        <v>4505</v>
      </c>
      <c r="H2895" s="832" t="s">
        <v>4362</v>
      </c>
      <c r="I2895" s="841"/>
      <c r="J2895" s="841" t="s">
        <v>730</v>
      </c>
      <c r="K2895" s="841">
        <v>3</v>
      </c>
      <c r="L2895" s="841" t="s">
        <v>731</v>
      </c>
      <c r="M2895" s="841">
        <v>43600</v>
      </c>
      <c r="N2895" s="841" t="s">
        <v>742</v>
      </c>
      <c r="O2895" s="841">
        <v>122380</v>
      </c>
      <c r="P2895" s="841">
        <v>78780</v>
      </c>
      <c r="Q2895" s="841">
        <v>17610</v>
      </c>
      <c r="R2895" s="841">
        <v>22610</v>
      </c>
      <c r="S2895" s="841"/>
      <c r="T2895" s="841"/>
      <c r="U2895" s="841"/>
      <c r="V2895" s="841" t="s">
        <v>1003</v>
      </c>
      <c r="W2895" s="841">
        <v>2</v>
      </c>
      <c r="X2895" s="841"/>
    </row>
    <row r="2896" spans="1:24" ht="12.75" customHeight="1">
      <c r="A2896" s="841">
        <v>1430</v>
      </c>
      <c r="B2896" s="841">
        <v>2807</v>
      </c>
      <c r="C2896" s="841" t="s">
        <v>739</v>
      </c>
      <c r="D2896" s="841" t="s">
        <v>1732</v>
      </c>
      <c r="E2896" s="841">
        <v>48948</v>
      </c>
      <c r="F2896" s="841" t="s">
        <v>1062</v>
      </c>
      <c r="G2896" s="841" t="s">
        <v>4506</v>
      </c>
      <c r="H2896" s="832" t="s">
        <v>4507</v>
      </c>
      <c r="I2896" s="841"/>
      <c r="J2896" s="841" t="s">
        <v>730</v>
      </c>
      <c r="K2896" s="841">
        <v>2</v>
      </c>
      <c r="L2896" s="841" t="s">
        <v>731</v>
      </c>
      <c r="M2896" s="841">
        <v>43600</v>
      </c>
      <c r="N2896" s="841" t="s">
        <v>742</v>
      </c>
      <c r="O2896" s="841">
        <v>122380</v>
      </c>
      <c r="P2896" s="841">
        <v>78780</v>
      </c>
      <c r="Q2896" s="841">
        <v>17610</v>
      </c>
      <c r="R2896" s="841">
        <v>22610</v>
      </c>
      <c r="S2896" s="841"/>
      <c r="T2896" s="841"/>
      <c r="U2896" s="841"/>
      <c r="V2896" s="841" t="s">
        <v>1064</v>
      </c>
      <c r="W2896" s="841">
        <v>2</v>
      </c>
      <c r="X2896" s="841"/>
    </row>
    <row r="2897" spans="1:24" ht="12.75" customHeight="1">
      <c r="A2897" s="841">
        <v>1430</v>
      </c>
      <c r="B2897" s="841">
        <v>2807</v>
      </c>
      <c r="C2897" s="841" t="s">
        <v>739</v>
      </c>
      <c r="D2897" s="841" t="s">
        <v>1732</v>
      </c>
      <c r="E2897" s="841">
        <v>48948</v>
      </c>
      <c r="F2897" s="841" t="s">
        <v>1065</v>
      </c>
      <c r="G2897" s="841" t="s">
        <v>4508</v>
      </c>
      <c r="H2897" s="832" t="s">
        <v>4088</v>
      </c>
      <c r="I2897" s="841"/>
      <c r="J2897" s="841" t="s">
        <v>730</v>
      </c>
      <c r="K2897" s="841">
        <v>1</v>
      </c>
      <c r="L2897" s="841" t="s">
        <v>731</v>
      </c>
      <c r="M2897" s="841">
        <v>43600</v>
      </c>
      <c r="N2897" s="841" t="s">
        <v>742</v>
      </c>
      <c r="O2897" s="841">
        <v>122380</v>
      </c>
      <c r="P2897" s="841">
        <v>78780</v>
      </c>
      <c r="Q2897" s="841">
        <v>17610</v>
      </c>
      <c r="R2897" s="841">
        <v>22610</v>
      </c>
      <c r="S2897" s="841"/>
      <c r="T2897" s="841"/>
      <c r="U2897" s="841"/>
      <c r="V2897" s="841" t="s">
        <v>1064</v>
      </c>
      <c r="W2897" s="841">
        <v>2</v>
      </c>
      <c r="X2897" s="841"/>
    </row>
    <row r="2898" spans="1:24" ht="12.75" customHeight="1">
      <c r="A2898" s="841">
        <v>1430</v>
      </c>
      <c r="B2898" s="841">
        <v>2807</v>
      </c>
      <c r="C2898" s="841" t="s">
        <v>739</v>
      </c>
      <c r="D2898" s="841" t="s">
        <v>1732</v>
      </c>
      <c r="E2898" s="841">
        <v>48949</v>
      </c>
      <c r="F2898" s="841" t="s">
        <v>102</v>
      </c>
      <c r="G2898" s="841" t="s">
        <v>4509</v>
      </c>
      <c r="H2898" s="832" t="s">
        <v>4435</v>
      </c>
      <c r="I2898" s="841"/>
      <c r="J2898" s="841" t="s">
        <v>730</v>
      </c>
      <c r="K2898" s="841">
        <v>3</v>
      </c>
      <c r="L2898" s="841" t="s">
        <v>731</v>
      </c>
      <c r="M2898" s="841">
        <v>43600</v>
      </c>
      <c r="N2898" s="841" t="s">
        <v>742</v>
      </c>
      <c r="O2898" s="841">
        <v>122380</v>
      </c>
      <c r="P2898" s="841">
        <v>78780</v>
      </c>
      <c r="Q2898" s="841">
        <v>17610</v>
      </c>
      <c r="R2898" s="841">
        <v>22610</v>
      </c>
      <c r="S2898" s="841"/>
      <c r="T2898" s="841"/>
      <c r="U2898" s="841"/>
      <c r="V2898" s="841" t="s">
        <v>1003</v>
      </c>
      <c r="W2898" s="841">
        <v>2</v>
      </c>
      <c r="X2898" s="841"/>
    </row>
    <row r="2899" spans="1:24" ht="12.75" customHeight="1">
      <c r="A2899" s="841">
        <v>1430</v>
      </c>
      <c r="B2899" s="841">
        <v>2807</v>
      </c>
      <c r="C2899" s="841" t="s">
        <v>739</v>
      </c>
      <c r="D2899" s="841" t="s">
        <v>1732</v>
      </c>
      <c r="E2899" s="841">
        <v>48950</v>
      </c>
      <c r="F2899" s="841" t="s">
        <v>102</v>
      </c>
      <c r="G2899" s="841" t="s">
        <v>4510</v>
      </c>
      <c r="H2899" s="832" t="s">
        <v>4347</v>
      </c>
      <c r="I2899" s="841"/>
      <c r="J2899" s="841" t="s">
        <v>730</v>
      </c>
      <c r="K2899" s="841">
        <v>2</v>
      </c>
      <c r="L2899" s="841" t="s">
        <v>731</v>
      </c>
      <c r="M2899" s="841">
        <v>43600</v>
      </c>
      <c r="N2899" s="841" t="s">
        <v>742</v>
      </c>
      <c r="O2899" s="841">
        <v>122380</v>
      </c>
      <c r="P2899" s="841">
        <v>78780</v>
      </c>
      <c r="Q2899" s="841">
        <v>17610</v>
      </c>
      <c r="R2899" s="841">
        <v>22610</v>
      </c>
      <c r="S2899" s="841"/>
      <c r="T2899" s="841"/>
      <c r="U2899" s="841"/>
      <c r="V2899" s="841" t="s">
        <v>1003</v>
      </c>
      <c r="W2899" s="841">
        <v>3</v>
      </c>
      <c r="X2899" s="841"/>
    </row>
    <row r="2900" spans="1:24" ht="12.75" customHeight="1">
      <c r="A2900" s="841">
        <v>1420</v>
      </c>
      <c r="B2900" s="841">
        <v>2819</v>
      </c>
      <c r="C2900" s="841" t="s">
        <v>1731</v>
      </c>
      <c r="D2900" s="841" t="s">
        <v>1732</v>
      </c>
      <c r="E2900" s="841">
        <v>48951</v>
      </c>
      <c r="F2900" s="841" t="s">
        <v>102</v>
      </c>
      <c r="G2900" s="841" t="s">
        <v>4511</v>
      </c>
      <c r="H2900" s="832" t="s">
        <v>4435</v>
      </c>
      <c r="I2900" s="841"/>
      <c r="J2900" s="841" t="s">
        <v>730</v>
      </c>
      <c r="K2900" s="841">
        <v>3</v>
      </c>
      <c r="L2900" s="841" t="s">
        <v>731</v>
      </c>
      <c r="M2900" s="841">
        <v>43600</v>
      </c>
      <c r="N2900" s="841" t="s">
        <v>742</v>
      </c>
      <c r="O2900" s="841">
        <v>122380</v>
      </c>
      <c r="P2900" s="841">
        <v>78780</v>
      </c>
      <c r="Q2900" s="841">
        <v>17610</v>
      </c>
      <c r="R2900" s="841">
        <v>22610</v>
      </c>
      <c r="S2900" s="841"/>
      <c r="T2900" s="841"/>
      <c r="U2900" s="841"/>
      <c r="V2900" s="841" t="s">
        <v>1003</v>
      </c>
      <c r="W2900" s="841">
        <v>2</v>
      </c>
      <c r="X2900" s="841"/>
    </row>
    <row r="2901" spans="1:24" ht="12.75" customHeight="1">
      <c r="A2901" s="841">
        <v>1430</v>
      </c>
      <c r="B2901" s="841">
        <v>2807</v>
      </c>
      <c r="C2901" s="841" t="s">
        <v>739</v>
      </c>
      <c r="D2901" s="841" t="s">
        <v>1732</v>
      </c>
      <c r="E2901" s="841">
        <v>48952</v>
      </c>
      <c r="F2901" s="841" t="s">
        <v>102</v>
      </c>
      <c r="G2901" s="841" t="s">
        <v>4512</v>
      </c>
      <c r="H2901" s="832" t="s">
        <v>4362</v>
      </c>
      <c r="I2901" s="841"/>
      <c r="J2901" s="841" t="s">
        <v>730</v>
      </c>
      <c r="K2901" s="841">
        <v>4</v>
      </c>
      <c r="L2901" s="841" t="s">
        <v>731</v>
      </c>
      <c r="M2901" s="841">
        <v>43600</v>
      </c>
      <c r="N2901" s="841" t="s">
        <v>742</v>
      </c>
      <c r="O2901" s="841">
        <v>122380</v>
      </c>
      <c r="P2901" s="841">
        <v>78780</v>
      </c>
      <c r="Q2901" s="841">
        <v>17610</v>
      </c>
      <c r="R2901" s="841">
        <v>22610</v>
      </c>
      <c r="S2901" s="841"/>
      <c r="T2901" s="841"/>
      <c r="U2901" s="841"/>
      <c r="V2901" s="841" t="s">
        <v>1003</v>
      </c>
      <c r="W2901" s="841">
        <v>2</v>
      </c>
      <c r="X2901" s="841"/>
    </row>
    <row r="2902" spans="1:24" ht="12.75" customHeight="1">
      <c r="A2902" s="841">
        <v>1430</v>
      </c>
      <c r="B2902" s="841">
        <v>2807</v>
      </c>
      <c r="C2902" s="841" t="s">
        <v>739</v>
      </c>
      <c r="D2902" s="841" t="s">
        <v>1732</v>
      </c>
      <c r="E2902" s="841">
        <v>48952</v>
      </c>
      <c r="F2902" s="841" t="s">
        <v>1062</v>
      </c>
      <c r="G2902" s="841" t="s">
        <v>4513</v>
      </c>
      <c r="H2902" s="832" t="s">
        <v>4507</v>
      </c>
      <c r="I2902" s="841"/>
      <c r="J2902" s="841" t="s">
        <v>730</v>
      </c>
      <c r="K2902" s="841">
        <v>2</v>
      </c>
      <c r="L2902" s="841" t="s">
        <v>731</v>
      </c>
      <c r="M2902" s="841">
        <v>43600</v>
      </c>
      <c r="N2902" s="841" t="s">
        <v>742</v>
      </c>
      <c r="O2902" s="841">
        <v>122380</v>
      </c>
      <c r="P2902" s="841">
        <v>78780</v>
      </c>
      <c r="Q2902" s="841">
        <v>17610</v>
      </c>
      <c r="R2902" s="841">
        <v>22610</v>
      </c>
      <c r="S2902" s="841"/>
      <c r="T2902" s="841"/>
      <c r="U2902" s="841"/>
      <c r="V2902" s="841" t="s">
        <v>1064</v>
      </c>
      <c r="W2902" s="841">
        <v>2</v>
      </c>
      <c r="X2902" s="841"/>
    </row>
    <row r="2903" spans="1:24" ht="12.75" customHeight="1">
      <c r="A2903" s="841">
        <v>1430</v>
      </c>
      <c r="B2903" s="841">
        <v>2807</v>
      </c>
      <c r="C2903" s="841" t="s">
        <v>739</v>
      </c>
      <c r="D2903" s="841" t="s">
        <v>1732</v>
      </c>
      <c r="E2903" s="841">
        <v>48952</v>
      </c>
      <c r="F2903" s="841" t="s">
        <v>1065</v>
      </c>
      <c r="G2903" s="841" t="s">
        <v>4514</v>
      </c>
      <c r="H2903" s="832" t="s">
        <v>4507</v>
      </c>
      <c r="I2903" s="841"/>
      <c r="J2903" s="841" t="s">
        <v>730</v>
      </c>
      <c r="K2903" s="841">
        <v>2</v>
      </c>
      <c r="L2903" s="841" t="s">
        <v>731</v>
      </c>
      <c r="M2903" s="841">
        <v>43600</v>
      </c>
      <c r="N2903" s="841" t="s">
        <v>742</v>
      </c>
      <c r="O2903" s="841">
        <v>122380</v>
      </c>
      <c r="P2903" s="841">
        <v>78780</v>
      </c>
      <c r="Q2903" s="841">
        <v>17610</v>
      </c>
      <c r="R2903" s="841">
        <v>22610</v>
      </c>
      <c r="S2903" s="841"/>
      <c r="T2903" s="841"/>
      <c r="U2903" s="841"/>
      <c r="V2903" s="841" t="s">
        <v>1064</v>
      </c>
      <c r="W2903" s="841">
        <v>2</v>
      </c>
      <c r="X2903" s="841"/>
    </row>
    <row r="2904" spans="1:24" ht="12.75" customHeight="1">
      <c r="A2904" s="841">
        <v>1430</v>
      </c>
      <c r="B2904" s="841">
        <v>2827</v>
      </c>
      <c r="C2904" s="841" t="s">
        <v>1124</v>
      </c>
      <c r="D2904" s="841" t="s">
        <v>1732</v>
      </c>
      <c r="E2904" s="841">
        <v>48953</v>
      </c>
      <c r="F2904" s="841" t="s">
        <v>102</v>
      </c>
      <c r="G2904" s="841" t="s">
        <v>4515</v>
      </c>
      <c r="H2904" s="832" t="s">
        <v>4347</v>
      </c>
      <c r="I2904" s="841"/>
      <c r="J2904" s="841" t="s">
        <v>730</v>
      </c>
      <c r="K2904" s="841">
        <v>3</v>
      </c>
      <c r="L2904" s="841" t="s">
        <v>731</v>
      </c>
      <c r="M2904" s="841">
        <v>43600</v>
      </c>
      <c r="N2904" s="841" t="s">
        <v>747</v>
      </c>
      <c r="O2904" s="841">
        <v>109600</v>
      </c>
      <c r="P2904" s="841">
        <v>66000</v>
      </c>
      <c r="Q2904" s="841">
        <v>17610</v>
      </c>
      <c r="R2904" s="841">
        <v>22610</v>
      </c>
      <c r="S2904" s="841"/>
      <c r="T2904" s="841"/>
      <c r="U2904" s="841"/>
      <c r="V2904" s="841" t="s">
        <v>1003</v>
      </c>
      <c r="W2904" s="841">
        <v>1</v>
      </c>
      <c r="X2904" s="841"/>
    </row>
    <row r="2905" spans="1:24" ht="12.75" customHeight="1">
      <c r="A2905" s="841">
        <v>1430</v>
      </c>
      <c r="B2905" s="841">
        <v>2827</v>
      </c>
      <c r="C2905" s="841" t="s">
        <v>1124</v>
      </c>
      <c r="D2905" s="841" t="s">
        <v>1732</v>
      </c>
      <c r="E2905" s="841">
        <v>48954</v>
      </c>
      <c r="F2905" s="841" t="s">
        <v>102</v>
      </c>
      <c r="G2905" s="841" t="s">
        <v>4516</v>
      </c>
      <c r="H2905" s="832" t="s">
        <v>4347</v>
      </c>
      <c r="I2905" s="841"/>
      <c r="J2905" s="841" t="s">
        <v>730</v>
      </c>
      <c r="K2905" s="841">
        <v>3</v>
      </c>
      <c r="L2905" s="841" t="s">
        <v>731</v>
      </c>
      <c r="M2905" s="841">
        <v>43600</v>
      </c>
      <c r="N2905" s="841" t="s">
        <v>747</v>
      </c>
      <c r="O2905" s="841">
        <v>109600</v>
      </c>
      <c r="P2905" s="841">
        <v>66000</v>
      </c>
      <c r="Q2905" s="841">
        <v>17610</v>
      </c>
      <c r="R2905" s="841">
        <v>22610</v>
      </c>
      <c r="S2905" s="841"/>
      <c r="T2905" s="841"/>
      <c r="U2905" s="841"/>
      <c r="V2905" s="841" t="s">
        <v>1003</v>
      </c>
      <c r="W2905" s="841">
        <v>1</v>
      </c>
      <c r="X2905" s="841"/>
    </row>
    <row r="2906" spans="1:24" ht="12.75" customHeight="1">
      <c r="A2906" s="841">
        <v>1430</v>
      </c>
      <c r="B2906" s="841">
        <v>2827</v>
      </c>
      <c r="C2906" s="841" t="s">
        <v>1124</v>
      </c>
      <c r="D2906" s="841" t="s">
        <v>1732</v>
      </c>
      <c r="E2906" s="841">
        <v>48955</v>
      </c>
      <c r="F2906" s="841" t="s">
        <v>102</v>
      </c>
      <c r="G2906" s="841" t="s">
        <v>4517</v>
      </c>
      <c r="H2906" s="832" t="s">
        <v>4347</v>
      </c>
      <c r="I2906" s="841"/>
      <c r="J2906" s="841" t="s">
        <v>730</v>
      </c>
      <c r="K2906" s="841">
        <v>3</v>
      </c>
      <c r="L2906" s="841" t="s">
        <v>731</v>
      </c>
      <c r="M2906" s="841">
        <v>43600</v>
      </c>
      <c r="N2906" s="841" t="s">
        <v>747</v>
      </c>
      <c r="O2906" s="841">
        <v>109600</v>
      </c>
      <c r="P2906" s="841">
        <v>66000</v>
      </c>
      <c r="Q2906" s="841">
        <v>17610</v>
      </c>
      <c r="R2906" s="841">
        <v>22610</v>
      </c>
      <c r="S2906" s="841"/>
      <c r="T2906" s="841"/>
      <c r="U2906" s="841"/>
      <c r="V2906" s="841" t="s">
        <v>1003</v>
      </c>
      <c r="W2906" s="841">
        <v>1</v>
      </c>
      <c r="X2906" s="841"/>
    </row>
    <row r="2907" spans="1:24" ht="12.75" customHeight="1">
      <c r="A2907" s="841">
        <v>1430</v>
      </c>
      <c r="B2907" s="841">
        <v>2827</v>
      </c>
      <c r="C2907" s="841" t="s">
        <v>1124</v>
      </c>
      <c r="D2907" s="841" t="s">
        <v>1732</v>
      </c>
      <c r="E2907" s="841">
        <v>48956</v>
      </c>
      <c r="F2907" s="841" t="s">
        <v>102</v>
      </c>
      <c r="G2907" s="841" t="s">
        <v>4518</v>
      </c>
      <c r="H2907" s="832" t="s">
        <v>4347</v>
      </c>
      <c r="I2907" s="841"/>
      <c r="J2907" s="841" t="s">
        <v>730</v>
      </c>
      <c r="K2907" s="841">
        <v>4</v>
      </c>
      <c r="L2907" s="841" t="s">
        <v>731</v>
      </c>
      <c r="M2907" s="841">
        <v>43600</v>
      </c>
      <c r="N2907" s="841" t="s">
        <v>747</v>
      </c>
      <c r="O2907" s="841">
        <v>109600</v>
      </c>
      <c r="P2907" s="841">
        <v>66000</v>
      </c>
      <c r="Q2907" s="841">
        <v>17610</v>
      </c>
      <c r="R2907" s="841">
        <v>22610</v>
      </c>
      <c r="S2907" s="841"/>
      <c r="T2907" s="841"/>
      <c r="U2907" s="841"/>
      <c r="V2907" s="841" t="s">
        <v>1003</v>
      </c>
      <c r="W2907" s="841">
        <v>1</v>
      </c>
      <c r="X2907" s="841"/>
    </row>
    <row r="2908" spans="1:24" ht="12.75" customHeight="1">
      <c r="A2908" s="841">
        <v>1890</v>
      </c>
      <c r="B2908" s="841">
        <v>2840</v>
      </c>
      <c r="C2908" s="841" t="s">
        <v>726</v>
      </c>
      <c r="D2908" s="841" t="s">
        <v>946</v>
      </c>
      <c r="E2908" s="841">
        <v>48958</v>
      </c>
      <c r="F2908" s="841" t="s">
        <v>102</v>
      </c>
      <c r="G2908" s="841" t="s">
        <v>4519</v>
      </c>
      <c r="H2908" s="832" t="s">
        <v>4429</v>
      </c>
      <c r="I2908" s="841"/>
      <c r="J2908" s="841" t="s">
        <v>730</v>
      </c>
      <c r="K2908" s="841">
        <v>5</v>
      </c>
      <c r="L2908" s="841" t="s">
        <v>731</v>
      </c>
      <c r="M2908" s="841">
        <v>43600</v>
      </c>
      <c r="N2908" s="841" t="s">
        <v>732</v>
      </c>
      <c r="O2908" s="841">
        <v>94980</v>
      </c>
      <c r="P2908" s="841">
        <v>51380</v>
      </c>
      <c r="Q2908" s="841">
        <v>12420</v>
      </c>
      <c r="R2908" s="841">
        <v>12530</v>
      </c>
      <c r="S2908" s="841"/>
      <c r="T2908" s="841"/>
      <c r="U2908" s="841"/>
      <c r="V2908" s="841" t="s">
        <v>1003</v>
      </c>
      <c r="W2908" s="841">
        <v>2</v>
      </c>
      <c r="X2908" s="841"/>
    </row>
    <row r="2909" spans="1:24" ht="12.75" customHeight="1">
      <c r="A2909" s="841">
        <v>1390</v>
      </c>
      <c r="B2909" s="841">
        <v>2840</v>
      </c>
      <c r="C2909" s="841" t="s">
        <v>726</v>
      </c>
      <c r="D2909" s="841" t="s">
        <v>946</v>
      </c>
      <c r="E2909" s="841">
        <v>48959</v>
      </c>
      <c r="F2909" s="841" t="s">
        <v>102</v>
      </c>
      <c r="G2909" s="841" t="s">
        <v>4520</v>
      </c>
      <c r="H2909" s="832" t="s">
        <v>4521</v>
      </c>
      <c r="I2909" s="841"/>
      <c r="J2909" s="841" t="s">
        <v>730</v>
      </c>
      <c r="K2909" s="841">
        <v>1</v>
      </c>
      <c r="L2909" s="841" t="s">
        <v>731</v>
      </c>
      <c r="M2909" s="841">
        <v>43600</v>
      </c>
      <c r="N2909" s="841" t="s">
        <v>732</v>
      </c>
      <c r="O2909" s="841">
        <v>94980</v>
      </c>
      <c r="P2909" s="841">
        <v>51380</v>
      </c>
      <c r="Q2909" s="841">
        <v>17610</v>
      </c>
      <c r="R2909" s="841">
        <v>22610</v>
      </c>
      <c r="S2909" s="841"/>
      <c r="T2909" s="841"/>
      <c r="U2909" s="841"/>
      <c r="V2909" s="841" t="s">
        <v>1003</v>
      </c>
      <c r="W2909" s="841">
        <v>2</v>
      </c>
      <c r="X2909" s="841"/>
    </row>
    <row r="2910" spans="1:24" ht="12.75" customHeight="1">
      <c r="A2910" s="841">
        <v>1455</v>
      </c>
      <c r="B2910" s="841">
        <v>2806</v>
      </c>
      <c r="C2910" s="841" t="s">
        <v>841</v>
      </c>
      <c r="D2910" s="841" t="s">
        <v>775</v>
      </c>
      <c r="E2910" s="841">
        <v>48961</v>
      </c>
      <c r="F2910" s="841" t="s">
        <v>102</v>
      </c>
      <c r="G2910" s="841" t="s">
        <v>4522</v>
      </c>
      <c r="H2910" s="832" t="s">
        <v>4406</v>
      </c>
      <c r="I2910" s="841"/>
      <c r="J2910" s="841" t="s">
        <v>730</v>
      </c>
      <c r="K2910" s="841">
        <v>10</v>
      </c>
      <c r="L2910" s="841" t="s">
        <v>731</v>
      </c>
      <c r="M2910" s="841">
        <v>43600</v>
      </c>
      <c r="N2910" s="841" t="s">
        <v>843</v>
      </c>
      <c r="O2910" s="841">
        <v>149210</v>
      </c>
      <c r="P2910" s="841">
        <v>105610</v>
      </c>
      <c r="Q2910" s="841">
        <v>17610</v>
      </c>
      <c r="R2910" s="841">
        <v>22610</v>
      </c>
      <c r="S2910" s="841"/>
      <c r="T2910" s="841"/>
      <c r="U2910" s="841"/>
      <c r="V2910" s="841" t="s">
        <v>1003</v>
      </c>
      <c r="W2910" s="841">
        <v>1</v>
      </c>
      <c r="X2910" s="841"/>
    </row>
    <row r="2911" spans="1:24" ht="12.75" customHeight="1">
      <c r="A2911" s="841">
        <v>1455</v>
      </c>
      <c r="B2911" s="841">
        <v>2806</v>
      </c>
      <c r="C2911" s="841" t="s">
        <v>841</v>
      </c>
      <c r="D2911" s="841" t="s">
        <v>775</v>
      </c>
      <c r="E2911" s="841">
        <v>48961</v>
      </c>
      <c r="F2911" s="841" t="s">
        <v>1062</v>
      </c>
      <c r="G2911" s="841" t="s">
        <v>4523</v>
      </c>
      <c r="H2911" s="832" t="s">
        <v>4406</v>
      </c>
      <c r="I2911" s="841"/>
      <c r="J2911" s="841" t="s">
        <v>730</v>
      </c>
      <c r="K2911" s="841">
        <v>7</v>
      </c>
      <c r="L2911" s="841" t="s">
        <v>731</v>
      </c>
      <c r="M2911" s="841">
        <v>43600</v>
      </c>
      <c r="N2911" s="841" t="s">
        <v>843</v>
      </c>
      <c r="O2911" s="841">
        <v>149210</v>
      </c>
      <c r="P2911" s="841">
        <v>105610</v>
      </c>
      <c r="Q2911" s="841">
        <v>17610</v>
      </c>
      <c r="R2911" s="841">
        <v>22610</v>
      </c>
      <c r="S2911" s="841"/>
      <c r="T2911" s="841"/>
      <c r="U2911" s="841"/>
      <c r="V2911" s="841" t="s">
        <v>1064</v>
      </c>
      <c r="W2911" s="841">
        <v>1</v>
      </c>
      <c r="X2911" s="841"/>
    </row>
    <row r="2912" spans="1:24" ht="12.75" customHeight="1">
      <c r="A2912" s="841">
        <v>1455</v>
      </c>
      <c r="B2912" s="841">
        <v>2806</v>
      </c>
      <c r="C2912" s="841" t="s">
        <v>841</v>
      </c>
      <c r="D2912" s="841" t="s">
        <v>775</v>
      </c>
      <c r="E2912" s="841">
        <v>48961</v>
      </c>
      <c r="F2912" s="841" t="s">
        <v>1065</v>
      </c>
      <c r="G2912" s="841" t="s">
        <v>4524</v>
      </c>
      <c r="H2912" s="832" t="s">
        <v>4406</v>
      </c>
      <c r="I2912" s="841"/>
      <c r="J2912" s="841" t="s">
        <v>730</v>
      </c>
      <c r="K2912" s="841">
        <v>3</v>
      </c>
      <c r="L2912" s="841" t="s">
        <v>731</v>
      </c>
      <c r="M2912" s="841">
        <v>43600</v>
      </c>
      <c r="N2912" s="841" t="s">
        <v>843</v>
      </c>
      <c r="O2912" s="841">
        <v>149210</v>
      </c>
      <c r="P2912" s="841">
        <v>105610</v>
      </c>
      <c r="Q2912" s="841">
        <v>17610</v>
      </c>
      <c r="R2912" s="841">
        <v>22610</v>
      </c>
      <c r="S2912" s="841"/>
      <c r="T2912" s="841"/>
      <c r="U2912" s="841"/>
      <c r="V2912" s="841" t="s">
        <v>1064</v>
      </c>
      <c r="W2912" s="841">
        <v>1</v>
      </c>
      <c r="X2912" s="841"/>
    </row>
    <row r="2913" spans="1:24" ht="12.75" customHeight="1">
      <c r="A2913" s="841">
        <v>1390</v>
      </c>
      <c r="B2913" s="841">
        <v>2843</v>
      </c>
      <c r="C2913" s="841" t="s">
        <v>1766</v>
      </c>
      <c r="D2913" s="841" t="s">
        <v>946</v>
      </c>
      <c r="E2913" s="841">
        <v>48962</v>
      </c>
      <c r="F2913" s="841" t="s">
        <v>102</v>
      </c>
      <c r="G2913" s="841" t="s">
        <v>4525</v>
      </c>
      <c r="H2913" s="832" t="s">
        <v>4458</v>
      </c>
      <c r="I2913" s="841"/>
      <c r="J2913" s="841" t="s">
        <v>730</v>
      </c>
      <c r="K2913" s="841">
        <v>3</v>
      </c>
      <c r="L2913" s="841" t="s">
        <v>731</v>
      </c>
      <c r="M2913" s="841">
        <v>43600</v>
      </c>
      <c r="N2913" s="841" t="s">
        <v>1034</v>
      </c>
      <c r="O2913" s="841">
        <v>210090</v>
      </c>
      <c r="P2913" s="841">
        <v>166490</v>
      </c>
      <c r="Q2913" s="841">
        <v>17610</v>
      </c>
      <c r="R2913" s="841">
        <v>22610</v>
      </c>
      <c r="S2913" s="841"/>
      <c r="T2913" s="841"/>
      <c r="U2913" s="841"/>
      <c r="V2913" s="841" t="s">
        <v>1003</v>
      </c>
      <c r="W2913" s="841">
        <v>1</v>
      </c>
      <c r="X2913" s="841"/>
    </row>
    <row r="2914" spans="1:24" ht="12.75" customHeight="1">
      <c r="A2914" s="841">
        <v>1545</v>
      </c>
      <c r="B2914" s="841">
        <v>2820</v>
      </c>
      <c r="C2914" s="841" t="s">
        <v>1149</v>
      </c>
      <c r="D2914" s="841" t="s">
        <v>1112</v>
      </c>
      <c r="E2914" s="841">
        <v>48963</v>
      </c>
      <c r="F2914" s="841" t="s">
        <v>102</v>
      </c>
      <c r="G2914" s="841" t="s">
        <v>4526</v>
      </c>
      <c r="H2914" s="832" t="s">
        <v>4458</v>
      </c>
      <c r="I2914" s="841"/>
      <c r="J2914" s="841" t="s">
        <v>730</v>
      </c>
      <c r="K2914" s="841">
        <v>1</v>
      </c>
      <c r="L2914" s="841" t="s">
        <v>731</v>
      </c>
      <c r="M2914" s="841">
        <v>43600</v>
      </c>
      <c r="N2914" s="841" t="s">
        <v>1034</v>
      </c>
      <c r="O2914" s="841">
        <v>210090</v>
      </c>
      <c r="P2914" s="841">
        <v>166490</v>
      </c>
      <c r="Q2914" s="841">
        <v>17610</v>
      </c>
      <c r="R2914" s="841">
        <v>22610</v>
      </c>
      <c r="S2914" s="841"/>
      <c r="T2914" s="841"/>
      <c r="U2914" s="841"/>
      <c r="V2914" s="841" t="s">
        <v>1003</v>
      </c>
      <c r="W2914" s="841">
        <v>2</v>
      </c>
      <c r="X2914" s="841"/>
    </row>
    <row r="2915" spans="1:24" ht="12.75" customHeight="1">
      <c r="A2915" s="841">
        <v>1034</v>
      </c>
      <c r="B2915" s="841">
        <v>2840</v>
      </c>
      <c r="C2915" s="841" t="s">
        <v>726</v>
      </c>
      <c r="D2915" s="841" t="s">
        <v>946</v>
      </c>
      <c r="E2915" s="841">
        <v>48964</v>
      </c>
      <c r="F2915" s="841" t="s">
        <v>102</v>
      </c>
      <c r="G2915" s="841" t="s">
        <v>4527</v>
      </c>
      <c r="H2915" s="832" t="s">
        <v>4528</v>
      </c>
      <c r="I2915" s="841"/>
      <c r="J2915" s="841" t="s">
        <v>730</v>
      </c>
      <c r="K2915" s="841">
        <v>2</v>
      </c>
      <c r="L2915" s="841" t="s">
        <v>731</v>
      </c>
      <c r="M2915" s="841">
        <v>43600</v>
      </c>
      <c r="N2915" s="841" t="s">
        <v>732</v>
      </c>
      <c r="O2915" s="841">
        <v>94980</v>
      </c>
      <c r="P2915" s="841">
        <v>51380</v>
      </c>
      <c r="Q2915" s="841">
        <v>17610</v>
      </c>
      <c r="R2915" s="841">
        <v>22610</v>
      </c>
      <c r="S2915" s="841"/>
      <c r="T2915" s="841"/>
      <c r="U2915" s="841"/>
      <c r="V2915" s="841" t="s">
        <v>1003</v>
      </c>
      <c r="W2915" s="841">
        <v>31</v>
      </c>
      <c r="X2915" s="841"/>
    </row>
    <row r="2916" spans="1:24" ht="12.75" customHeight="1">
      <c r="A2916" s="841">
        <v>1034</v>
      </c>
      <c r="B2916" s="841">
        <v>2840</v>
      </c>
      <c r="C2916" s="841" t="s">
        <v>726</v>
      </c>
      <c r="D2916" s="841" t="s">
        <v>946</v>
      </c>
      <c r="E2916" s="841">
        <v>48965</v>
      </c>
      <c r="F2916" s="841" t="s">
        <v>102</v>
      </c>
      <c r="G2916" s="841" t="s">
        <v>4529</v>
      </c>
      <c r="H2916" s="832" t="s">
        <v>4528</v>
      </c>
      <c r="I2916" s="841"/>
      <c r="J2916" s="841" t="s">
        <v>730</v>
      </c>
      <c r="K2916" s="841">
        <v>3</v>
      </c>
      <c r="L2916" s="841" t="s">
        <v>731</v>
      </c>
      <c r="M2916" s="841">
        <v>43600</v>
      </c>
      <c r="N2916" s="841" t="s">
        <v>732</v>
      </c>
      <c r="O2916" s="841">
        <v>94980</v>
      </c>
      <c r="P2916" s="841">
        <v>51380</v>
      </c>
      <c r="Q2916" s="841">
        <v>17610</v>
      </c>
      <c r="R2916" s="841">
        <v>22610</v>
      </c>
      <c r="S2916" s="841"/>
      <c r="T2916" s="841"/>
      <c r="U2916" s="841"/>
      <c r="V2916" s="841" t="s">
        <v>1003</v>
      </c>
      <c r="W2916" s="841">
        <v>7</v>
      </c>
      <c r="X2916" s="841"/>
    </row>
    <row r="2917" spans="1:24" ht="12.75" customHeight="1">
      <c r="A2917" s="841">
        <v>1335</v>
      </c>
      <c r="B2917" s="841">
        <v>2832</v>
      </c>
      <c r="C2917" s="841" t="s">
        <v>1017</v>
      </c>
      <c r="D2917" s="841" t="s">
        <v>745</v>
      </c>
      <c r="E2917" s="841">
        <v>48966</v>
      </c>
      <c r="F2917" s="841" t="s">
        <v>102</v>
      </c>
      <c r="G2917" s="841" t="s">
        <v>4530</v>
      </c>
      <c r="H2917" s="832" t="s">
        <v>4531</v>
      </c>
      <c r="I2917" s="841"/>
      <c r="J2917" s="841" t="s">
        <v>730</v>
      </c>
      <c r="K2917" s="841">
        <v>3</v>
      </c>
      <c r="L2917" s="841" t="s">
        <v>731</v>
      </c>
      <c r="M2917" s="841">
        <v>43600</v>
      </c>
      <c r="N2917" s="841" t="s">
        <v>769</v>
      </c>
      <c r="O2917" s="841">
        <v>101540</v>
      </c>
      <c r="P2917" s="841">
        <v>57940</v>
      </c>
      <c r="Q2917" s="841">
        <v>17610</v>
      </c>
      <c r="R2917" s="841">
        <v>22610</v>
      </c>
      <c r="S2917" s="841"/>
      <c r="T2917" s="841"/>
      <c r="U2917" s="841"/>
      <c r="V2917" s="841" t="s">
        <v>1003</v>
      </c>
      <c r="W2917" s="841">
        <v>1</v>
      </c>
      <c r="X2917" s="841"/>
    </row>
    <row r="2918" spans="1:24" ht="12.75" customHeight="1">
      <c r="A2918" s="841">
        <v>1335</v>
      </c>
      <c r="B2918" s="841">
        <v>2832</v>
      </c>
      <c r="C2918" s="841" t="s">
        <v>1017</v>
      </c>
      <c r="D2918" s="841" t="s">
        <v>745</v>
      </c>
      <c r="E2918" s="841">
        <v>48967</v>
      </c>
      <c r="F2918" s="841" t="s">
        <v>102</v>
      </c>
      <c r="G2918" s="841" t="s">
        <v>4532</v>
      </c>
      <c r="H2918" s="832" t="s">
        <v>4531</v>
      </c>
      <c r="I2918" s="841"/>
      <c r="J2918" s="841" t="s">
        <v>730</v>
      </c>
      <c r="K2918" s="841">
        <v>3</v>
      </c>
      <c r="L2918" s="841" t="s">
        <v>731</v>
      </c>
      <c r="M2918" s="841">
        <v>43600</v>
      </c>
      <c r="N2918" s="841" t="s">
        <v>769</v>
      </c>
      <c r="O2918" s="841">
        <v>101540</v>
      </c>
      <c r="P2918" s="841">
        <v>57940</v>
      </c>
      <c r="Q2918" s="841">
        <v>17610</v>
      </c>
      <c r="R2918" s="841">
        <v>22610</v>
      </c>
      <c r="S2918" s="841"/>
      <c r="T2918" s="841"/>
      <c r="U2918" s="841"/>
      <c r="V2918" s="841" t="s">
        <v>1003</v>
      </c>
      <c r="W2918" s="841">
        <v>1</v>
      </c>
      <c r="X2918" s="841"/>
    </row>
    <row r="2919" spans="1:24" ht="12.75" customHeight="1">
      <c r="A2919" s="841">
        <v>1034</v>
      </c>
      <c r="B2919" s="841">
        <v>2840</v>
      </c>
      <c r="C2919" s="841" t="s">
        <v>726</v>
      </c>
      <c r="D2919" s="841" t="s">
        <v>946</v>
      </c>
      <c r="E2919" s="841">
        <v>48968</v>
      </c>
      <c r="F2919" s="841" t="s">
        <v>102</v>
      </c>
      <c r="G2919" s="841" t="s">
        <v>4533</v>
      </c>
      <c r="H2919" s="832" t="s">
        <v>4528</v>
      </c>
      <c r="I2919" s="841"/>
      <c r="J2919" s="841" t="s">
        <v>730</v>
      </c>
      <c r="K2919" s="841">
        <v>2</v>
      </c>
      <c r="L2919" s="841" t="s">
        <v>731</v>
      </c>
      <c r="M2919" s="841">
        <v>43600</v>
      </c>
      <c r="N2919" s="841" t="s">
        <v>732</v>
      </c>
      <c r="O2919" s="841">
        <v>94980</v>
      </c>
      <c r="P2919" s="841">
        <v>51380</v>
      </c>
      <c r="Q2919" s="841">
        <v>17610</v>
      </c>
      <c r="R2919" s="841">
        <v>22610</v>
      </c>
      <c r="S2919" s="841"/>
      <c r="T2919" s="841"/>
      <c r="U2919" s="841"/>
      <c r="V2919" s="841" t="s">
        <v>1003</v>
      </c>
      <c r="W2919" s="841">
        <v>19</v>
      </c>
      <c r="X2919" s="841"/>
    </row>
    <row r="2920" spans="1:24" ht="12.75" customHeight="1">
      <c r="A2920" s="841">
        <v>1034</v>
      </c>
      <c r="B2920" s="841">
        <v>2840</v>
      </c>
      <c r="C2920" s="841" t="s">
        <v>726</v>
      </c>
      <c r="D2920" s="841" t="s">
        <v>946</v>
      </c>
      <c r="E2920" s="841">
        <v>48972</v>
      </c>
      <c r="F2920" s="841" t="s">
        <v>102</v>
      </c>
      <c r="G2920" s="841" t="s">
        <v>4534</v>
      </c>
      <c r="H2920" s="832" t="s">
        <v>4528</v>
      </c>
      <c r="I2920" s="841"/>
      <c r="J2920" s="841" t="s">
        <v>730</v>
      </c>
      <c r="K2920" s="841">
        <v>3</v>
      </c>
      <c r="L2920" s="841" t="s">
        <v>731</v>
      </c>
      <c r="M2920" s="841">
        <v>43600</v>
      </c>
      <c r="N2920" s="841" t="s">
        <v>732</v>
      </c>
      <c r="O2920" s="841">
        <v>94980</v>
      </c>
      <c r="P2920" s="841">
        <v>51380</v>
      </c>
      <c r="Q2920" s="841">
        <v>17610</v>
      </c>
      <c r="R2920" s="841">
        <v>22610</v>
      </c>
      <c r="S2920" s="841"/>
      <c r="T2920" s="841"/>
      <c r="U2920" s="841"/>
      <c r="V2920" s="841" t="s">
        <v>1003</v>
      </c>
      <c r="W2920" s="841">
        <v>31</v>
      </c>
      <c r="X2920" s="841"/>
    </row>
    <row r="2921" spans="1:24" ht="12.75" customHeight="1">
      <c r="A2921" s="841">
        <v>1034</v>
      </c>
      <c r="B2921" s="841">
        <v>2840</v>
      </c>
      <c r="C2921" s="841" t="s">
        <v>726</v>
      </c>
      <c r="D2921" s="841" t="s">
        <v>946</v>
      </c>
      <c r="E2921" s="841">
        <v>48973</v>
      </c>
      <c r="F2921" s="841" t="s">
        <v>102</v>
      </c>
      <c r="G2921" s="841" t="s">
        <v>4535</v>
      </c>
      <c r="H2921" s="832" t="s">
        <v>4528</v>
      </c>
      <c r="I2921" s="841"/>
      <c r="J2921" s="841" t="s">
        <v>730</v>
      </c>
      <c r="K2921" s="841">
        <v>1</v>
      </c>
      <c r="L2921" s="841" t="s">
        <v>731</v>
      </c>
      <c r="M2921" s="841">
        <v>43600</v>
      </c>
      <c r="N2921" s="841" t="s">
        <v>732</v>
      </c>
      <c r="O2921" s="841">
        <v>94980</v>
      </c>
      <c r="P2921" s="841">
        <v>51380</v>
      </c>
      <c r="Q2921" s="841">
        <v>17610</v>
      </c>
      <c r="R2921" s="841">
        <v>22610</v>
      </c>
      <c r="S2921" s="841"/>
      <c r="T2921" s="841"/>
      <c r="U2921" s="841"/>
      <c r="V2921" s="841" t="s">
        <v>1003</v>
      </c>
      <c r="W2921" s="841">
        <v>8</v>
      </c>
      <c r="X2921" s="841"/>
    </row>
    <row r="2922" spans="1:24" ht="12.75" customHeight="1">
      <c r="A2922" s="841">
        <v>1335</v>
      </c>
      <c r="B2922" s="841">
        <v>2832</v>
      </c>
      <c r="C2922" s="841" t="s">
        <v>1017</v>
      </c>
      <c r="D2922" s="841" t="s">
        <v>745</v>
      </c>
      <c r="E2922" s="841">
        <v>48975</v>
      </c>
      <c r="F2922" s="841" t="s">
        <v>102</v>
      </c>
      <c r="G2922" s="841" t="s">
        <v>4536</v>
      </c>
      <c r="H2922" s="832" t="s">
        <v>4531</v>
      </c>
      <c r="I2922" s="841"/>
      <c r="J2922" s="841" t="s">
        <v>730</v>
      </c>
      <c r="K2922" s="841">
        <v>4</v>
      </c>
      <c r="L2922" s="841" t="s">
        <v>731</v>
      </c>
      <c r="M2922" s="841">
        <v>43600</v>
      </c>
      <c r="N2922" s="841" t="s">
        <v>769</v>
      </c>
      <c r="O2922" s="841">
        <v>101540</v>
      </c>
      <c r="P2922" s="841">
        <v>57940</v>
      </c>
      <c r="Q2922" s="841">
        <v>17610</v>
      </c>
      <c r="R2922" s="841">
        <v>22610</v>
      </c>
      <c r="S2922" s="841"/>
      <c r="T2922" s="841"/>
      <c r="U2922" s="841"/>
      <c r="V2922" s="841" t="s">
        <v>1003</v>
      </c>
      <c r="W2922" s="841">
        <v>1</v>
      </c>
      <c r="X2922" s="841"/>
    </row>
    <row r="2923" spans="1:24" ht="12.75" customHeight="1">
      <c r="A2923" s="841">
        <v>1335</v>
      </c>
      <c r="B2923" s="841">
        <v>2832</v>
      </c>
      <c r="C2923" s="841" t="s">
        <v>1017</v>
      </c>
      <c r="D2923" s="841" t="s">
        <v>745</v>
      </c>
      <c r="E2923" s="841">
        <v>48976</v>
      </c>
      <c r="F2923" s="841" t="s">
        <v>102</v>
      </c>
      <c r="G2923" s="841" t="s">
        <v>4537</v>
      </c>
      <c r="H2923" s="832" t="s">
        <v>4531</v>
      </c>
      <c r="I2923" s="841"/>
      <c r="J2923" s="841" t="s">
        <v>730</v>
      </c>
      <c r="K2923" s="841">
        <v>4</v>
      </c>
      <c r="L2923" s="841" t="s">
        <v>731</v>
      </c>
      <c r="M2923" s="841">
        <v>43600</v>
      </c>
      <c r="N2923" s="841" t="s">
        <v>769</v>
      </c>
      <c r="O2923" s="841">
        <v>101540</v>
      </c>
      <c r="P2923" s="841">
        <v>57940</v>
      </c>
      <c r="Q2923" s="841">
        <v>17610</v>
      </c>
      <c r="R2923" s="841">
        <v>22610</v>
      </c>
      <c r="S2923" s="841"/>
      <c r="T2923" s="841"/>
      <c r="U2923" s="841"/>
      <c r="V2923" s="841" t="s">
        <v>1003</v>
      </c>
      <c r="W2923" s="841">
        <v>1</v>
      </c>
      <c r="X2923" s="841"/>
    </row>
    <row r="2924" spans="1:24" ht="12.75" customHeight="1">
      <c r="A2924" s="841">
        <v>1335</v>
      </c>
      <c r="B2924" s="841">
        <v>2832</v>
      </c>
      <c r="C2924" s="841" t="s">
        <v>1017</v>
      </c>
      <c r="D2924" s="841" t="s">
        <v>745</v>
      </c>
      <c r="E2924" s="841">
        <v>48977</v>
      </c>
      <c r="F2924" s="841" t="s">
        <v>102</v>
      </c>
      <c r="G2924" s="841" t="s">
        <v>4538</v>
      </c>
      <c r="H2924" s="832" t="s">
        <v>4531</v>
      </c>
      <c r="I2924" s="841"/>
      <c r="J2924" s="841" t="s">
        <v>730</v>
      </c>
      <c r="K2924" s="841">
        <v>4</v>
      </c>
      <c r="L2924" s="841" t="s">
        <v>731</v>
      </c>
      <c r="M2924" s="841">
        <v>43600</v>
      </c>
      <c r="N2924" s="841" t="s">
        <v>769</v>
      </c>
      <c r="O2924" s="841">
        <v>101540</v>
      </c>
      <c r="P2924" s="841">
        <v>57940</v>
      </c>
      <c r="Q2924" s="841">
        <v>17610</v>
      </c>
      <c r="R2924" s="841">
        <v>22610</v>
      </c>
      <c r="S2924" s="841"/>
      <c r="T2924" s="841"/>
      <c r="U2924" s="841"/>
      <c r="V2924" s="841" t="s">
        <v>1003</v>
      </c>
      <c r="W2924" s="841">
        <v>1</v>
      </c>
      <c r="X2924" s="841"/>
    </row>
    <row r="2925" spans="1:24" ht="12.75" customHeight="1">
      <c r="A2925" s="841">
        <v>2004</v>
      </c>
      <c r="B2925" s="841">
        <v>2840</v>
      </c>
      <c r="C2925" s="841" t="s">
        <v>726</v>
      </c>
      <c r="D2925" s="841" t="s">
        <v>919</v>
      </c>
      <c r="E2925" s="841">
        <v>48979</v>
      </c>
      <c r="F2925" s="841" t="s">
        <v>102</v>
      </c>
      <c r="G2925" s="841" t="s">
        <v>4539</v>
      </c>
      <c r="H2925" s="832" t="s">
        <v>4086</v>
      </c>
      <c r="I2925" s="841"/>
      <c r="J2925" s="841" t="s">
        <v>730</v>
      </c>
      <c r="K2925" s="841">
        <v>5</v>
      </c>
      <c r="L2925" s="841" t="s">
        <v>1077</v>
      </c>
      <c r="M2925" s="841">
        <v>0</v>
      </c>
      <c r="N2925" s="841" t="s">
        <v>732</v>
      </c>
      <c r="O2925" s="841">
        <v>94980</v>
      </c>
      <c r="P2925" s="841">
        <v>94980</v>
      </c>
      <c r="Q2925" s="841">
        <v>17610</v>
      </c>
      <c r="R2925" s="841">
        <v>22610</v>
      </c>
      <c r="S2925" s="841"/>
      <c r="T2925" s="841"/>
      <c r="U2925" s="841"/>
      <c r="V2925" s="841" t="s">
        <v>1003</v>
      </c>
      <c r="W2925" s="841">
        <v>4</v>
      </c>
      <c r="X2925" s="841"/>
    </row>
    <row r="2926" spans="1:24" ht="12.75" customHeight="1">
      <c r="A2926" s="841">
        <v>1380</v>
      </c>
      <c r="B2926" s="841">
        <v>2840</v>
      </c>
      <c r="C2926" s="841" t="s">
        <v>726</v>
      </c>
      <c r="D2926" s="841" t="s">
        <v>946</v>
      </c>
      <c r="E2926" s="841">
        <v>48980</v>
      </c>
      <c r="F2926" s="841" t="s">
        <v>102</v>
      </c>
      <c r="G2926" s="841" t="s">
        <v>4540</v>
      </c>
      <c r="H2926" s="832" t="s">
        <v>4528</v>
      </c>
      <c r="I2926" s="841"/>
      <c r="J2926" s="841" t="s">
        <v>730</v>
      </c>
      <c r="K2926" s="841">
        <v>2</v>
      </c>
      <c r="L2926" s="841" t="s">
        <v>731</v>
      </c>
      <c r="M2926" s="841">
        <v>43600</v>
      </c>
      <c r="N2926" s="841" t="s">
        <v>732</v>
      </c>
      <c r="O2926" s="841">
        <v>94980</v>
      </c>
      <c r="P2926" s="841">
        <v>51380</v>
      </c>
      <c r="Q2926" s="841">
        <v>17610</v>
      </c>
      <c r="R2926" s="841">
        <v>17000</v>
      </c>
      <c r="S2926" s="841"/>
      <c r="T2926" s="841"/>
      <c r="U2926" s="841"/>
      <c r="V2926" s="841" t="s">
        <v>1003</v>
      </c>
      <c r="W2926" s="841">
        <v>17</v>
      </c>
      <c r="X2926" s="841"/>
    </row>
    <row r="2927" spans="1:24" ht="12.75" customHeight="1">
      <c r="A2927" s="841">
        <v>1034</v>
      </c>
      <c r="B2927" s="841">
        <v>2840</v>
      </c>
      <c r="C2927" s="841" t="s">
        <v>726</v>
      </c>
      <c r="D2927" s="841" t="s">
        <v>946</v>
      </c>
      <c r="E2927" s="841">
        <v>48981</v>
      </c>
      <c r="F2927" s="841" t="s">
        <v>102</v>
      </c>
      <c r="G2927" s="841" t="s">
        <v>4541</v>
      </c>
      <c r="H2927" s="832" t="s">
        <v>4528</v>
      </c>
      <c r="I2927" s="841"/>
      <c r="J2927" s="841" t="s">
        <v>730</v>
      </c>
      <c r="K2927" s="841">
        <v>3</v>
      </c>
      <c r="L2927" s="841" t="s">
        <v>731</v>
      </c>
      <c r="M2927" s="841">
        <v>43600</v>
      </c>
      <c r="N2927" s="841" t="s">
        <v>732</v>
      </c>
      <c r="O2927" s="841">
        <v>94980</v>
      </c>
      <c r="P2927" s="841">
        <v>51380</v>
      </c>
      <c r="Q2927" s="841">
        <v>17610</v>
      </c>
      <c r="R2927" s="841">
        <v>22610</v>
      </c>
      <c r="S2927" s="841"/>
      <c r="T2927" s="841"/>
      <c r="U2927" s="841"/>
      <c r="V2927" s="841" t="s">
        <v>1003</v>
      </c>
      <c r="W2927" s="841">
        <v>6</v>
      </c>
      <c r="X2927" s="841"/>
    </row>
    <row r="2928" spans="1:24" ht="12.75" customHeight="1">
      <c r="A2928" s="841">
        <v>1034</v>
      </c>
      <c r="B2928" s="841">
        <v>2840</v>
      </c>
      <c r="C2928" s="841" t="s">
        <v>726</v>
      </c>
      <c r="D2928" s="841" t="s">
        <v>946</v>
      </c>
      <c r="E2928" s="841">
        <v>48982</v>
      </c>
      <c r="F2928" s="841" t="s">
        <v>102</v>
      </c>
      <c r="G2928" s="841" t="s">
        <v>4542</v>
      </c>
      <c r="H2928" s="832" t="s">
        <v>4528</v>
      </c>
      <c r="I2928" s="841"/>
      <c r="J2928" s="841" t="s">
        <v>730</v>
      </c>
      <c r="K2928" s="841">
        <v>3</v>
      </c>
      <c r="L2928" s="841" t="s">
        <v>731</v>
      </c>
      <c r="M2928" s="841">
        <v>43600</v>
      </c>
      <c r="N2928" s="841" t="s">
        <v>732</v>
      </c>
      <c r="O2928" s="841">
        <v>94980</v>
      </c>
      <c r="P2928" s="841">
        <v>51380</v>
      </c>
      <c r="Q2928" s="841">
        <v>17610</v>
      </c>
      <c r="R2928" s="841">
        <v>22610</v>
      </c>
      <c r="S2928" s="841"/>
      <c r="T2928" s="841"/>
      <c r="U2928" s="841"/>
      <c r="V2928" s="841" t="s">
        <v>1003</v>
      </c>
      <c r="W2928" s="841">
        <v>2</v>
      </c>
      <c r="X2928" s="841"/>
    </row>
    <row r="2929" spans="1:24" ht="12.75" customHeight="1">
      <c r="A2929" s="841">
        <v>1034</v>
      </c>
      <c r="B2929" s="841">
        <v>2840</v>
      </c>
      <c r="C2929" s="841" t="s">
        <v>726</v>
      </c>
      <c r="D2929" s="841" t="s">
        <v>946</v>
      </c>
      <c r="E2929" s="841">
        <v>48983</v>
      </c>
      <c r="F2929" s="841" t="s">
        <v>102</v>
      </c>
      <c r="G2929" s="841" t="s">
        <v>4543</v>
      </c>
      <c r="H2929" s="832" t="s">
        <v>4528</v>
      </c>
      <c r="I2929" s="841"/>
      <c r="J2929" s="841" t="s">
        <v>730</v>
      </c>
      <c r="K2929" s="841">
        <v>2</v>
      </c>
      <c r="L2929" s="841" t="s">
        <v>731</v>
      </c>
      <c r="M2929" s="841">
        <v>43600</v>
      </c>
      <c r="N2929" s="841" t="s">
        <v>732</v>
      </c>
      <c r="O2929" s="841">
        <v>94980</v>
      </c>
      <c r="P2929" s="841">
        <v>51380</v>
      </c>
      <c r="Q2929" s="841">
        <v>17610</v>
      </c>
      <c r="R2929" s="841">
        <v>22610</v>
      </c>
      <c r="S2929" s="841"/>
      <c r="T2929" s="841"/>
      <c r="U2929" s="841"/>
      <c r="V2929" s="841" t="s">
        <v>1003</v>
      </c>
      <c r="W2929" s="841">
        <v>2</v>
      </c>
      <c r="X2929" s="841"/>
    </row>
    <row r="2930" spans="1:24" ht="12.75" customHeight="1">
      <c r="A2930" s="841">
        <v>1034</v>
      </c>
      <c r="B2930" s="841">
        <v>2840</v>
      </c>
      <c r="C2930" s="841" t="s">
        <v>726</v>
      </c>
      <c r="D2930" s="841" t="s">
        <v>946</v>
      </c>
      <c r="E2930" s="841">
        <v>48984</v>
      </c>
      <c r="F2930" s="841" t="s">
        <v>102</v>
      </c>
      <c r="G2930" s="841" t="s">
        <v>4544</v>
      </c>
      <c r="H2930" s="832" t="s">
        <v>4528</v>
      </c>
      <c r="I2930" s="841"/>
      <c r="J2930" s="841" t="s">
        <v>730</v>
      </c>
      <c r="K2930" s="841">
        <v>2</v>
      </c>
      <c r="L2930" s="841" t="s">
        <v>731</v>
      </c>
      <c r="M2930" s="841">
        <v>43600</v>
      </c>
      <c r="N2930" s="841" t="s">
        <v>732</v>
      </c>
      <c r="O2930" s="841">
        <v>94980</v>
      </c>
      <c r="P2930" s="841">
        <v>51380</v>
      </c>
      <c r="Q2930" s="841">
        <v>17610</v>
      </c>
      <c r="R2930" s="841">
        <v>22610</v>
      </c>
      <c r="S2930" s="841"/>
      <c r="T2930" s="841"/>
      <c r="U2930" s="841"/>
      <c r="V2930" s="841" t="s">
        <v>1003</v>
      </c>
      <c r="W2930" s="841">
        <v>31</v>
      </c>
      <c r="X2930" s="841"/>
    </row>
    <row r="2931" spans="1:24" ht="12.75" customHeight="1">
      <c r="A2931" s="841">
        <v>1420</v>
      </c>
      <c r="B2931" s="841">
        <v>2803</v>
      </c>
      <c r="C2931" s="841" t="s">
        <v>945</v>
      </c>
      <c r="D2931" s="841" t="s">
        <v>1732</v>
      </c>
      <c r="E2931" s="841">
        <v>48986</v>
      </c>
      <c r="F2931" s="841" t="s">
        <v>102</v>
      </c>
      <c r="G2931" s="841" t="s">
        <v>4545</v>
      </c>
      <c r="H2931" s="832" t="s">
        <v>4429</v>
      </c>
      <c r="I2931" s="841"/>
      <c r="J2931" s="841" t="s">
        <v>730</v>
      </c>
      <c r="K2931" s="841">
        <v>3</v>
      </c>
      <c r="L2931" s="841" t="s">
        <v>731</v>
      </c>
      <c r="M2931" s="841">
        <v>43600</v>
      </c>
      <c r="N2931" s="841" t="s">
        <v>742</v>
      </c>
      <c r="O2931" s="841">
        <v>122380</v>
      </c>
      <c r="P2931" s="841">
        <v>78780</v>
      </c>
      <c r="Q2931" s="841">
        <v>17610</v>
      </c>
      <c r="R2931" s="841">
        <v>22610</v>
      </c>
      <c r="S2931" s="841"/>
      <c r="T2931" s="841"/>
      <c r="U2931" s="841"/>
      <c r="V2931" s="841" t="s">
        <v>1003</v>
      </c>
      <c r="W2931" s="841">
        <v>2</v>
      </c>
      <c r="X2931" s="841"/>
    </row>
    <row r="2932" spans="1:24" ht="12.75" customHeight="1">
      <c r="A2932" s="841">
        <v>1420</v>
      </c>
      <c r="B2932" s="841">
        <v>2803</v>
      </c>
      <c r="C2932" s="841" t="s">
        <v>945</v>
      </c>
      <c r="D2932" s="841" t="s">
        <v>1732</v>
      </c>
      <c r="E2932" s="841">
        <v>48987</v>
      </c>
      <c r="F2932" s="841" t="s">
        <v>102</v>
      </c>
      <c r="G2932" s="841" t="s">
        <v>4546</v>
      </c>
      <c r="H2932" s="832" t="s">
        <v>4429</v>
      </c>
      <c r="I2932" s="841"/>
      <c r="J2932" s="841" t="s">
        <v>730</v>
      </c>
      <c r="K2932" s="841">
        <v>3</v>
      </c>
      <c r="L2932" s="841" t="s">
        <v>731</v>
      </c>
      <c r="M2932" s="841">
        <v>43600</v>
      </c>
      <c r="N2932" s="841" t="s">
        <v>742</v>
      </c>
      <c r="O2932" s="841">
        <v>122380</v>
      </c>
      <c r="P2932" s="841">
        <v>78780</v>
      </c>
      <c r="Q2932" s="841">
        <v>17610</v>
      </c>
      <c r="R2932" s="841">
        <v>22610</v>
      </c>
      <c r="S2932" s="841"/>
      <c r="T2932" s="841"/>
      <c r="U2932" s="841"/>
      <c r="V2932" s="841" t="s">
        <v>1003</v>
      </c>
      <c r="W2932" s="841">
        <v>2</v>
      </c>
      <c r="X2932" s="841"/>
    </row>
    <row r="2933" spans="1:24" ht="12.75" customHeight="1">
      <c r="A2933" s="841">
        <v>1420</v>
      </c>
      <c r="B2933" s="841">
        <v>2803</v>
      </c>
      <c r="C2933" s="841" t="s">
        <v>945</v>
      </c>
      <c r="D2933" s="841" t="s">
        <v>1732</v>
      </c>
      <c r="E2933" s="841">
        <v>48988</v>
      </c>
      <c r="F2933" s="841" t="s">
        <v>102</v>
      </c>
      <c r="G2933" s="841" t="s">
        <v>4547</v>
      </c>
      <c r="H2933" s="832" t="s">
        <v>4429</v>
      </c>
      <c r="I2933" s="841"/>
      <c r="J2933" s="841" t="s">
        <v>730</v>
      </c>
      <c r="K2933" s="841">
        <v>3</v>
      </c>
      <c r="L2933" s="841" t="s">
        <v>731</v>
      </c>
      <c r="M2933" s="841">
        <v>43600</v>
      </c>
      <c r="N2933" s="841" t="s">
        <v>742</v>
      </c>
      <c r="O2933" s="841">
        <v>122380</v>
      </c>
      <c r="P2933" s="841">
        <v>78780</v>
      </c>
      <c r="Q2933" s="841">
        <v>17610</v>
      </c>
      <c r="R2933" s="841">
        <v>22610</v>
      </c>
      <c r="S2933" s="841"/>
      <c r="T2933" s="841"/>
      <c r="U2933" s="841"/>
      <c r="V2933" s="841" t="s">
        <v>1003</v>
      </c>
      <c r="W2933" s="841">
        <v>2</v>
      </c>
      <c r="X2933" s="841"/>
    </row>
    <row r="2934" spans="1:24" ht="12.75" customHeight="1">
      <c r="A2934" s="841">
        <v>1420</v>
      </c>
      <c r="B2934" s="841">
        <v>2803</v>
      </c>
      <c r="C2934" s="841" t="s">
        <v>945</v>
      </c>
      <c r="D2934" s="841" t="s">
        <v>1732</v>
      </c>
      <c r="E2934" s="841">
        <v>48989</v>
      </c>
      <c r="F2934" s="841" t="s">
        <v>102</v>
      </c>
      <c r="G2934" s="841" t="s">
        <v>4548</v>
      </c>
      <c r="H2934" s="832" t="s">
        <v>4429</v>
      </c>
      <c r="I2934" s="841"/>
      <c r="J2934" s="841" t="s">
        <v>730</v>
      </c>
      <c r="K2934" s="841">
        <v>3</v>
      </c>
      <c r="L2934" s="841" t="s">
        <v>731</v>
      </c>
      <c r="M2934" s="841">
        <v>43600</v>
      </c>
      <c r="N2934" s="841" t="s">
        <v>742</v>
      </c>
      <c r="O2934" s="841">
        <v>122380</v>
      </c>
      <c r="P2934" s="841">
        <v>78780</v>
      </c>
      <c r="Q2934" s="841">
        <v>17610</v>
      </c>
      <c r="R2934" s="841">
        <v>22610</v>
      </c>
      <c r="S2934" s="841"/>
      <c r="T2934" s="841"/>
      <c r="U2934" s="841"/>
      <c r="V2934" s="841" t="s">
        <v>1003</v>
      </c>
      <c r="W2934" s="841">
        <v>2</v>
      </c>
      <c r="X2934" s="841"/>
    </row>
    <row r="2935" spans="1:24" ht="12.75" customHeight="1">
      <c r="A2935" s="841">
        <v>1420</v>
      </c>
      <c r="B2935" s="841">
        <v>2803</v>
      </c>
      <c r="C2935" s="841" t="s">
        <v>945</v>
      </c>
      <c r="D2935" s="841" t="s">
        <v>1732</v>
      </c>
      <c r="E2935" s="841">
        <v>48990</v>
      </c>
      <c r="F2935" s="841" t="s">
        <v>102</v>
      </c>
      <c r="G2935" s="841" t="s">
        <v>4549</v>
      </c>
      <c r="H2935" s="832" t="s">
        <v>4429</v>
      </c>
      <c r="I2935" s="841"/>
      <c r="J2935" s="841" t="s">
        <v>730</v>
      </c>
      <c r="K2935" s="841">
        <v>4</v>
      </c>
      <c r="L2935" s="841" t="s">
        <v>731</v>
      </c>
      <c r="M2935" s="841">
        <v>43600</v>
      </c>
      <c r="N2935" s="841" t="s">
        <v>742</v>
      </c>
      <c r="O2935" s="841">
        <v>122380</v>
      </c>
      <c r="P2935" s="841">
        <v>78780</v>
      </c>
      <c r="Q2935" s="841">
        <v>17610</v>
      </c>
      <c r="R2935" s="841">
        <v>22610</v>
      </c>
      <c r="S2935" s="841"/>
      <c r="T2935" s="841"/>
      <c r="U2935" s="841"/>
      <c r="V2935" s="841" t="s">
        <v>1003</v>
      </c>
      <c r="W2935" s="841">
        <v>2</v>
      </c>
      <c r="X2935" s="841"/>
    </row>
    <row r="2936" spans="1:24" ht="12.75" customHeight="1">
      <c r="A2936" s="841">
        <v>1430</v>
      </c>
      <c r="B2936" s="841">
        <v>2840</v>
      </c>
      <c r="C2936" s="841" t="s">
        <v>726</v>
      </c>
      <c r="D2936" s="841" t="s">
        <v>1732</v>
      </c>
      <c r="E2936" s="841">
        <v>48991</v>
      </c>
      <c r="F2936" s="841" t="s">
        <v>102</v>
      </c>
      <c r="G2936" s="841" t="s">
        <v>4550</v>
      </c>
      <c r="H2936" s="832" t="s">
        <v>4417</v>
      </c>
      <c r="I2936" s="841"/>
      <c r="J2936" s="841" t="s">
        <v>730</v>
      </c>
      <c r="K2936" s="841">
        <v>2</v>
      </c>
      <c r="L2936" s="841" t="s">
        <v>731</v>
      </c>
      <c r="M2936" s="841">
        <v>43600</v>
      </c>
      <c r="N2936" s="841" t="s">
        <v>732</v>
      </c>
      <c r="O2936" s="841">
        <v>94980</v>
      </c>
      <c r="P2936" s="841">
        <v>51380</v>
      </c>
      <c r="Q2936" s="841">
        <v>17610</v>
      </c>
      <c r="R2936" s="841">
        <v>22610</v>
      </c>
      <c r="S2936" s="841"/>
      <c r="T2936" s="841"/>
      <c r="U2936" s="841"/>
      <c r="V2936" s="841" t="s">
        <v>1003</v>
      </c>
      <c r="W2936" s="841">
        <v>4</v>
      </c>
      <c r="X2936" s="841"/>
    </row>
    <row r="2937" spans="1:24" ht="12.75" customHeight="1">
      <c r="A2937" s="841">
        <v>1235</v>
      </c>
      <c r="B2937" s="841">
        <v>2824</v>
      </c>
      <c r="C2937" s="841" t="s">
        <v>1097</v>
      </c>
      <c r="D2937" s="841" t="s">
        <v>946</v>
      </c>
      <c r="E2937" s="841">
        <v>48992</v>
      </c>
      <c r="F2937" s="841" t="s">
        <v>102</v>
      </c>
      <c r="G2937" s="841" t="s">
        <v>4551</v>
      </c>
      <c r="H2937" s="832" t="s">
        <v>3695</v>
      </c>
      <c r="I2937" s="841"/>
      <c r="J2937" s="841" t="s">
        <v>730</v>
      </c>
      <c r="K2937" s="841">
        <v>5</v>
      </c>
      <c r="L2937" s="841" t="s">
        <v>731</v>
      </c>
      <c r="M2937" s="841">
        <v>43600</v>
      </c>
      <c r="N2937" s="841" t="s">
        <v>817</v>
      </c>
      <c r="O2937" s="841">
        <v>164010</v>
      </c>
      <c r="P2937" s="841">
        <v>120410</v>
      </c>
      <c r="Q2937" s="841">
        <v>21500</v>
      </c>
      <c r="R2937" s="841">
        <v>37020</v>
      </c>
      <c r="S2937" s="841"/>
      <c r="T2937" s="841"/>
      <c r="U2937" s="841"/>
      <c r="V2937" s="841" t="s">
        <v>1003</v>
      </c>
      <c r="W2937" s="841">
        <v>2</v>
      </c>
      <c r="X2937" s="841"/>
    </row>
    <row r="2938" spans="1:24" ht="12.75" customHeight="1">
      <c r="A2938" s="841">
        <v>1952</v>
      </c>
      <c r="B2938" s="841">
        <v>2840</v>
      </c>
      <c r="C2938" s="841" t="s">
        <v>726</v>
      </c>
      <c r="D2938" s="841" t="s">
        <v>923</v>
      </c>
      <c r="E2938" s="841">
        <v>48994</v>
      </c>
      <c r="F2938" s="841" t="s">
        <v>102</v>
      </c>
      <c r="G2938" s="841" t="s">
        <v>4552</v>
      </c>
      <c r="H2938" s="832" t="s">
        <v>4359</v>
      </c>
      <c r="I2938" s="841"/>
      <c r="J2938" s="841" t="s">
        <v>730</v>
      </c>
      <c r="K2938" s="841">
        <v>1</v>
      </c>
      <c r="L2938" s="841" t="s">
        <v>1116</v>
      </c>
      <c r="M2938" s="841">
        <v>43600</v>
      </c>
      <c r="N2938" s="841" t="s">
        <v>732</v>
      </c>
      <c r="O2938" s="841">
        <v>94980</v>
      </c>
      <c r="P2938" s="841">
        <v>51380</v>
      </c>
      <c r="Q2938" s="841">
        <v>9180</v>
      </c>
      <c r="R2938" s="841">
        <v>8350</v>
      </c>
      <c r="S2938" s="841"/>
      <c r="T2938" s="841"/>
      <c r="U2938" s="841"/>
      <c r="V2938" s="841" t="s">
        <v>1003</v>
      </c>
      <c r="W2938" s="841">
        <v>1</v>
      </c>
      <c r="X2938" s="841"/>
    </row>
    <row r="2939" spans="1:24" ht="12.75" customHeight="1">
      <c r="A2939" s="841">
        <v>1235</v>
      </c>
      <c r="B2939" s="841">
        <v>2824</v>
      </c>
      <c r="C2939" s="841" t="s">
        <v>1097</v>
      </c>
      <c r="D2939" s="841" t="s">
        <v>946</v>
      </c>
      <c r="E2939" s="841">
        <v>48995</v>
      </c>
      <c r="F2939" s="841" t="s">
        <v>102</v>
      </c>
      <c r="G2939" s="841" t="s">
        <v>4553</v>
      </c>
      <c r="H2939" s="832" t="s">
        <v>4521</v>
      </c>
      <c r="I2939" s="841"/>
      <c r="J2939" s="841" t="s">
        <v>730</v>
      </c>
      <c r="K2939" s="841">
        <v>3</v>
      </c>
      <c r="L2939" s="841" t="s">
        <v>731</v>
      </c>
      <c r="M2939" s="841">
        <v>43600</v>
      </c>
      <c r="N2939" s="841" t="s">
        <v>817</v>
      </c>
      <c r="O2939" s="841">
        <v>164010</v>
      </c>
      <c r="P2939" s="841">
        <v>120410</v>
      </c>
      <c r="Q2939" s="841">
        <v>21500</v>
      </c>
      <c r="R2939" s="841">
        <v>37020</v>
      </c>
      <c r="S2939" s="841"/>
      <c r="T2939" s="841"/>
      <c r="U2939" s="841"/>
      <c r="V2939" s="841" t="s">
        <v>1003</v>
      </c>
      <c r="W2939" s="841">
        <v>1</v>
      </c>
      <c r="X2939" s="841"/>
    </row>
    <row r="2940" spans="1:24" ht="12.75" customHeight="1">
      <c r="A2940" s="841">
        <v>1820</v>
      </c>
      <c r="B2940" s="841">
        <v>2838</v>
      </c>
      <c r="C2940" s="841" t="s">
        <v>774</v>
      </c>
      <c r="D2940" s="841" t="s">
        <v>775</v>
      </c>
      <c r="E2940" s="841">
        <v>48996</v>
      </c>
      <c r="F2940" s="841" t="s">
        <v>102</v>
      </c>
      <c r="G2940" s="841" t="s">
        <v>4554</v>
      </c>
      <c r="H2940" s="832" t="s">
        <v>4439</v>
      </c>
      <c r="I2940" s="841"/>
      <c r="J2940" s="841" t="s">
        <v>730</v>
      </c>
      <c r="K2940" s="841">
        <v>5</v>
      </c>
      <c r="L2940" s="841" t="s">
        <v>731</v>
      </c>
      <c r="M2940" s="841">
        <v>43600</v>
      </c>
      <c r="N2940" s="841" t="s">
        <v>769</v>
      </c>
      <c r="O2940" s="841">
        <v>101540</v>
      </c>
      <c r="P2940" s="841">
        <v>57940</v>
      </c>
      <c r="Q2940" s="841">
        <v>17610</v>
      </c>
      <c r="R2940" s="841">
        <v>22610</v>
      </c>
      <c r="S2940" s="841"/>
      <c r="T2940" s="841"/>
      <c r="U2940" s="841"/>
      <c r="V2940" s="841" t="s">
        <v>1003</v>
      </c>
      <c r="W2940" s="841">
        <v>1</v>
      </c>
      <c r="X2940" s="841"/>
    </row>
    <row r="2941" spans="1:24" ht="12.75" customHeight="1">
      <c r="A2941" s="841">
        <v>1820</v>
      </c>
      <c r="B2941" s="841">
        <v>2838</v>
      </c>
      <c r="C2941" s="841" t="s">
        <v>774</v>
      </c>
      <c r="D2941" s="841" t="s">
        <v>775</v>
      </c>
      <c r="E2941" s="841">
        <v>48996</v>
      </c>
      <c r="F2941" s="841" t="s">
        <v>1062</v>
      </c>
      <c r="G2941" s="841" t="s">
        <v>4555</v>
      </c>
      <c r="H2941" s="832" t="s">
        <v>4439</v>
      </c>
      <c r="I2941" s="841"/>
      <c r="J2941" s="841" t="s">
        <v>730</v>
      </c>
      <c r="K2941" s="841">
        <v>3</v>
      </c>
      <c r="L2941" s="841" t="s">
        <v>731</v>
      </c>
      <c r="M2941" s="841">
        <v>43600</v>
      </c>
      <c r="N2941" s="841" t="s">
        <v>769</v>
      </c>
      <c r="O2941" s="841">
        <v>101540</v>
      </c>
      <c r="P2941" s="841">
        <v>57940</v>
      </c>
      <c r="Q2941" s="841">
        <v>17610</v>
      </c>
      <c r="R2941" s="841">
        <v>22610</v>
      </c>
      <c r="S2941" s="841"/>
      <c r="T2941" s="841"/>
      <c r="U2941" s="841"/>
      <c r="V2941" s="841" t="s">
        <v>1064</v>
      </c>
      <c r="W2941" s="841">
        <v>1</v>
      </c>
      <c r="X2941" s="841"/>
    </row>
    <row r="2942" spans="1:24" ht="12.75" customHeight="1">
      <c r="A2942" s="841">
        <v>1820</v>
      </c>
      <c r="B2942" s="841">
        <v>2838</v>
      </c>
      <c r="C2942" s="841" t="s">
        <v>774</v>
      </c>
      <c r="D2942" s="841" t="s">
        <v>775</v>
      </c>
      <c r="E2942" s="841">
        <v>48996</v>
      </c>
      <c r="F2942" s="841" t="s">
        <v>1065</v>
      </c>
      <c r="G2942" s="841" t="s">
        <v>4556</v>
      </c>
      <c r="H2942" s="832" t="s">
        <v>4439</v>
      </c>
      <c r="I2942" s="841"/>
      <c r="J2942" s="841" t="s">
        <v>730</v>
      </c>
      <c r="K2942" s="841">
        <v>1</v>
      </c>
      <c r="L2942" s="841" t="s">
        <v>731</v>
      </c>
      <c r="M2942" s="841">
        <v>43600</v>
      </c>
      <c r="N2942" s="841" t="s">
        <v>769</v>
      </c>
      <c r="O2942" s="841">
        <v>101540</v>
      </c>
      <c r="P2942" s="841">
        <v>57940</v>
      </c>
      <c r="Q2942" s="841">
        <v>17610</v>
      </c>
      <c r="R2942" s="841">
        <v>22610</v>
      </c>
      <c r="S2942" s="841"/>
      <c r="T2942" s="841"/>
      <c r="U2942" s="841"/>
      <c r="V2942" s="841" t="s">
        <v>1064</v>
      </c>
      <c r="W2942" s="841">
        <v>1</v>
      </c>
      <c r="X2942" s="841"/>
    </row>
    <row r="2943" spans="1:24" ht="12.75" customHeight="1">
      <c r="A2943" s="841">
        <v>1820</v>
      </c>
      <c r="B2943" s="841">
        <v>2838</v>
      </c>
      <c r="C2943" s="841" t="s">
        <v>774</v>
      </c>
      <c r="D2943" s="841" t="s">
        <v>775</v>
      </c>
      <c r="E2943" s="841">
        <v>48996</v>
      </c>
      <c r="F2943" s="841" t="s">
        <v>4338</v>
      </c>
      <c r="G2943" s="841" t="s">
        <v>4557</v>
      </c>
      <c r="H2943" s="832" t="s">
        <v>4439</v>
      </c>
      <c r="I2943" s="841"/>
      <c r="J2943" s="841" t="s">
        <v>730</v>
      </c>
      <c r="K2943" s="841">
        <v>1</v>
      </c>
      <c r="L2943" s="841" t="s">
        <v>731</v>
      </c>
      <c r="M2943" s="841">
        <v>43600</v>
      </c>
      <c r="N2943" s="841" t="s">
        <v>769</v>
      </c>
      <c r="O2943" s="841">
        <v>101540</v>
      </c>
      <c r="P2943" s="841">
        <v>57940</v>
      </c>
      <c r="Q2943" s="841">
        <v>17610</v>
      </c>
      <c r="R2943" s="841">
        <v>22610</v>
      </c>
      <c r="S2943" s="841"/>
      <c r="T2943" s="841"/>
      <c r="U2943" s="841"/>
      <c r="V2943" s="841" t="s">
        <v>1064</v>
      </c>
      <c r="W2943" s="841">
        <v>1</v>
      </c>
      <c r="X2943" s="841"/>
    </row>
    <row r="2944" spans="1:24" ht="12.75" customHeight="1">
      <c r="A2944" s="841">
        <v>1780</v>
      </c>
      <c r="B2944" s="841">
        <v>2811</v>
      </c>
      <c r="C2944" s="841" t="s">
        <v>744</v>
      </c>
      <c r="D2944" s="841" t="s">
        <v>745</v>
      </c>
      <c r="E2944" s="841">
        <v>48997</v>
      </c>
      <c r="F2944" s="841" t="s">
        <v>102</v>
      </c>
      <c r="G2944" s="841" t="s">
        <v>4558</v>
      </c>
      <c r="H2944" s="832" t="s">
        <v>4322</v>
      </c>
      <c r="I2944" s="841"/>
      <c r="J2944" s="841" t="s">
        <v>730</v>
      </c>
      <c r="K2944" s="841">
        <v>1</v>
      </c>
      <c r="L2944" s="841" t="s">
        <v>731</v>
      </c>
      <c r="M2944" s="841">
        <v>43600</v>
      </c>
      <c r="N2944" s="841" t="s">
        <v>747</v>
      </c>
      <c r="O2944" s="841">
        <v>109600</v>
      </c>
      <c r="P2944" s="841">
        <v>66000</v>
      </c>
      <c r="Q2944" s="841">
        <v>17610</v>
      </c>
      <c r="R2944" s="841">
        <v>22610</v>
      </c>
      <c r="S2944" s="841"/>
      <c r="T2944" s="841"/>
      <c r="U2944" s="841"/>
      <c r="V2944" s="841" t="s">
        <v>1003</v>
      </c>
      <c r="W2944" s="841">
        <v>1</v>
      </c>
      <c r="X2944" s="841"/>
    </row>
    <row r="2945" spans="1:24" ht="12.75" customHeight="1">
      <c r="A2945" s="841">
        <v>1780</v>
      </c>
      <c r="B2945" s="841">
        <v>2811</v>
      </c>
      <c r="C2945" s="841" t="s">
        <v>744</v>
      </c>
      <c r="D2945" s="841" t="s">
        <v>745</v>
      </c>
      <c r="E2945" s="841">
        <v>48998</v>
      </c>
      <c r="F2945" s="841" t="s">
        <v>102</v>
      </c>
      <c r="G2945" s="841" t="s">
        <v>4559</v>
      </c>
      <c r="H2945" s="832" t="s">
        <v>4322</v>
      </c>
      <c r="I2945" s="841"/>
      <c r="J2945" s="841" t="s">
        <v>730</v>
      </c>
      <c r="K2945" s="841">
        <v>3</v>
      </c>
      <c r="L2945" s="841" t="s">
        <v>731</v>
      </c>
      <c r="M2945" s="841">
        <v>43600</v>
      </c>
      <c r="N2945" s="841" t="s">
        <v>747</v>
      </c>
      <c r="O2945" s="841">
        <v>109600</v>
      </c>
      <c r="P2945" s="841">
        <v>66000</v>
      </c>
      <c r="Q2945" s="841">
        <v>17610</v>
      </c>
      <c r="R2945" s="841">
        <v>22610</v>
      </c>
      <c r="S2945" s="841"/>
      <c r="T2945" s="841"/>
      <c r="U2945" s="841"/>
      <c r="V2945" s="841" t="s">
        <v>1003</v>
      </c>
      <c r="W2945" s="841">
        <v>1</v>
      </c>
      <c r="X2945" s="841"/>
    </row>
    <row r="2946" spans="1:24" ht="12.75" customHeight="1">
      <c r="A2946" s="841">
        <v>1780</v>
      </c>
      <c r="B2946" s="841">
        <v>2811</v>
      </c>
      <c r="C2946" s="841" t="s">
        <v>744</v>
      </c>
      <c r="D2946" s="841" t="s">
        <v>745</v>
      </c>
      <c r="E2946" s="841">
        <v>48999</v>
      </c>
      <c r="F2946" s="841" t="s">
        <v>102</v>
      </c>
      <c r="G2946" s="841" t="s">
        <v>4560</v>
      </c>
      <c r="H2946" s="832" t="s">
        <v>4322</v>
      </c>
      <c r="I2946" s="841"/>
      <c r="J2946" s="841" t="s">
        <v>730</v>
      </c>
      <c r="K2946" s="841">
        <v>3</v>
      </c>
      <c r="L2946" s="841" t="s">
        <v>731</v>
      </c>
      <c r="M2946" s="841">
        <v>43600</v>
      </c>
      <c r="N2946" s="841" t="s">
        <v>747</v>
      </c>
      <c r="O2946" s="841">
        <v>109600</v>
      </c>
      <c r="P2946" s="841">
        <v>66000</v>
      </c>
      <c r="Q2946" s="841">
        <v>17610</v>
      </c>
      <c r="R2946" s="841">
        <v>22610</v>
      </c>
      <c r="S2946" s="841"/>
      <c r="T2946" s="841"/>
      <c r="U2946" s="841"/>
      <c r="V2946" s="841" t="s">
        <v>1003</v>
      </c>
      <c r="W2946" s="841">
        <v>1</v>
      </c>
      <c r="X2946" s="841"/>
    </row>
    <row r="2947" spans="1:24" ht="12.75" customHeight="1">
      <c r="A2947" s="841">
        <v>1780</v>
      </c>
      <c r="B2947" s="841">
        <v>2811</v>
      </c>
      <c r="C2947" s="841" t="s">
        <v>744</v>
      </c>
      <c r="D2947" s="841" t="s">
        <v>745</v>
      </c>
      <c r="E2947" s="841">
        <v>49000</v>
      </c>
      <c r="F2947" s="841" t="s">
        <v>102</v>
      </c>
      <c r="G2947" s="841" t="s">
        <v>4561</v>
      </c>
      <c r="H2947" s="832" t="s">
        <v>4322</v>
      </c>
      <c r="I2947" s="841"/>
      <c r="J2947" s="841" t="s">
        <v>730</v>
      </c>
      <c r="K2947" s="841">
        <v>3</v>
      </c>
      <c r="L2947" s="841" t="s">
        <v>731</v>
      </c>
      <c r="M2947" s="841">
        <v>43600</v>
      </c>
      <c r="N2947" s="841" t="s">
        <v>747</v>
      </c>
      <c r="O2947" s="841">
        <v>109600</v>
      </c>
      <c r="P2947" s="841">
        <v>66000</v>
      </c>
      <c r="Q2947" s="841">
        <v>17610</v>
      </c>
      <c r="R2947" s="841">
        <v>22610</v>
      </c>
      <c r="S2947" s="841"/>
      <c r="T2947" s="841"/>
      <c r="U2947" s="841"/>
      <c r="V2947" s="841" t="s">
        <v>1003</v>
      </c>
      <c r="W2947" s="841">
        <v>1</v>
      </c>
      <c r="X2947" s="841"/>
    </row>
    <row r="2948" spans="1:24" ht="12.75" customHeight="1">
      <c r="A2948" s="841">
        <v>1780</v>
      </c>
      <c r="B2948" s="841">
        <v>2811</v>
      </c>
      <c r="C2948" s="841" t="s">
        <v>744</v>
      </c>
      <c r="D2948" s="841" t="s">
        <v>745</v>
      </c>
      <c r="E2948" s="841">
        <v>49001</v>
      </c>
      <c r="F2948" s="841" t="s">
        <v>102</v>
      </c>
      <c r="G2948" s="841" t="s">
        <v>4562</v>
      </c>
      <c r="H2948" s="832" t="s">
        <v>4322</v>
      </c>
      <c r="I2948" s="841"/>
      <c r="J2948" s="841" t="s">
        <v>730</v>
      </c>
      <c r="K2948" s="841">
        <v>1</v>
      </c>
      <c r="L2948" s="841" t="s">
        <v>731</v>
      </c>
      <c r="M2948" s="841">
        <v>43600</v>
      </c>
      <c r="N2948" s="841" t="s">
        <v>747</v>
      </c>
      <c r="O2948" s="841">
        <v>109600</v>
      </c>
      <c r="P2948" s="841">
        <v>66000</v>
      </c>
      <c r="Q2948" s="841">
        <v>17610</v>
      </c>
      <c r="R2948" s="841">
        <v>22610</v>
      </c>
      <c r="S2948" s="841"/>
      <c r="T2948" s="841"/>
      <c r="U2948" s="841"/>
      <c r="V2948" s="841" t="s">
        <v>1003</v>
      </c>
      <c r="W2948" s="841">
        <v>1</v>
      </c>
      <c r="X2948" s="841"/>
    </row>
    <row r="2949" spans="1:24" ht="12.75" customHeight="1">
      <c r="A2949" s="841">
        <v>1830</v>
      </c>
      <c r="B2949" s="841">
        <v>2838</v>
      </c>
      <c r="C2949" s="841" t="s">
        <v>774</v>
      </c>
      <c r="D2949" s="841" t="s">
        <v>775</v>
      </c>
      <c r="E2949" s="841">
        <v>49002</v>
      </c>
      <c r="F2949" s="841" t="s">
        <v>102</v>
      </c>
      <c r="G2949" s="841" t="s">
        <v>4563</v>
      </c>
      <c r="H2949" s="832" t="s">
        <v>4406</v>
      </c>
      <c r="I2949" s="841"/>
      <c r="J2949" s="841" t="s">
        <v>730</v>
      </c>
      <c r="K2949" s="841">
        <v>6</v>
      </c>
      <c r="L2949" s="841" t="s">
        <v>731</v>
      </c>
      <c r="M2949" s="841">
        <v>43600</v>
      </c>
      <c r="N2949" s="841" t="s">
        <v>769</v>
      </c>
      <c r="O2949" s="841">
        <v>101540</v>
      </c>
      <c r="P2949" s="841">
        <v>57940</v>
      </c>
      <c r="Q2949" s="841">
        <v>17610</v>
      </c>
      <c r="R2949" s="841">
        <v>22610</v>
      </c>
      <c r="S2949" s="841"/>
      <c r="T2949" s="841"/>
      <c r="U2949" s="841"/>
      <c r="V2949" s="841" t="s">
        <v>1003</v>
      </c>
      <c r="W2949" s="841">
        <v>1</v>
      </c>
      <c r="X2949" s="841"/>
    </row>
    <row r="2950" spans="1:24" ht="12.75" customHeight="1">
      <c r="A2950" s="841">
        <v>1830</v>
      </c>
      <c r="B2950" s="841">
        <v>2838</v>
      </c>
      <c r="C2950" s="841" t="s">
        <v>774</v>
      </c>
      <c r="D2950" s="841" t="s">
        <v>775</v>
      </c>
      <c r="E2950" s="841">
        <v>49002</v>
      </c>
      <c r="F2950" s="841" t="s">
        <v>1062</v>
      </c>
      <c r="G2950" s="841" t="s">
        <v>4564</v>
      </c>
      <c r="H2950" s="832" t="s">
        <v>4406</v>
      </c>
      <c r="I2950" s="841"/>
      <c r="J2950" s="841" t="s">
        <v>730</v>
      </c>
      <c r="K2950" s="841">
        <v>2</v>
      </c>
      <c r="L2950" s="841" t="s">
        <v>731</v>
      </c>
      <c r="M2950" s="841">
        <v>43600</v>
      </c>
      <c r="N2950" s="841" t="s">
        <v>769</v>
      </c>
      <c r="O2950" s="841">
        <v>101540</v>
      </c>
      <c r="P2950" s="841">
        <v>57940</v>
      </c>
      <c r="Q2950" s="841">
        <v>17610</v>
      </c>
      <c r="R2950" s="841">
        <v>22610</v>
      </c>
      <c r="S2950" s="841"/>
      <c r="T2950" s="841"/>
      <c r="U2950" s="841"/>
      <c r="V2950" s="841" t="s">
        <v>1064</v>
      </c>
      <c r="W2950" s="841">
        <v>1</v>
      </c>
      <c r="X2950" s="841"/>
    </row>
    <row r="2951" spans="1:24" ht="12.75" customHeight="1">
      <c r="A2951" s="841">
        <v>1830</v>
      </c>
      <c r="B2951" s="841">
        <v>2838</v>
      </c>
      <c r="C2951" s="841" t="s">
        <v>774</v>
      </c>
      <c r="D2951" s="841" t="s">
        <v>775</v>
      </c>
      <c r="E2951" s="841">
        <v>49002</v>
      </c>
      <c r="F2951" s="841" t="s">
        <v>1065</v>
      </c>
      <c r="G2951" s="841" t="s">
        <v>4565</v>
      </c>
      <c r="H2951" s="832" t="s">
        <v>4406</v>
      </c>
      <c r="I2951" s="841"/>
      <c r="J2951" s="841" t="s">
        <v>730</v>
      </c>
      <c r="K2951" s="841">
        <v>2</v>
      </c>
      <c r="L2951" s="841" t="s">
        <v>731</v>
      </c>
      <c r="M2951" s="841">
        <v>43600</v>
      </c>
      <c r="N2951" s="841" t="s">
        <v>769</v>
      </c>
      <c r="O2951" s="841">
        <v>101540</v>
      </c>
      <c r="P2951" s="841">
        <v>57940</v>
      </c>
      <c r="Q2951" s="841">
        <v>17610</v>
      </c>
      <c r="R2951" s="841">
        <v>22610</v>
      </c>
      <c r="S2951" s="841"/>
      <c r="T2951" s="841"/>
      <c r="U2951" s="841"/>
      <c r="V2951" s="841" t="s">
        <v>1064</v>
      </c>
      <c r="W2951" s="841">
        <v>1</v>
      </c>
      <c r="X2951" s="841"/>
    </row>
    <row r="2952" spans="1:24" ht="12.75" customHeight="1">
      <c r="A2952" s="841">
        <v>1830</v>
      </c>
      <c r="B2952" s="841">
        <v>2838</v>
      </c>
      <c r="C2952" s="841" t="s">
        <v>774</v>
      </c>
      <c r="D2952" s="841" t="s">
        <v>775</v>
      </c>
      <c r="E2952" s="841">
        <v>49002</v>
      </c>
      <c r="F2952" s="841" t="s">
        <v>4338</v>
      </c>
      <c r="G2952" s="841" t="s">
        <v>4566</v>
      </c>
      <c r="H2952" s="832" t="s">
        <v>4406</v>
      </c>
      <c r="I2952" s="841"/>
      <c r="J2952" s="841" t="s">
        <v>730</v>
      </c>
      <c r="K2952" s="841">
        <v>2</v>
      </c>
      <c r="L2952" s="841" t="s">
        <v>731</v>
      </c>
      <c r="M2952" s="841">
        <v>43600</v>
      </c>
      <c r="N2952" s="841" t="s">
        <v>769</v>
      </c>
      <c r="O2952" s="841">
        <v>101540</v>
      </c>
      <c r="P2952" s="841">
        <v>57940</v>
      </c>
      <c r="Q2952" s="841">
        <v>17610</v>
      </c>
      <c r="R2952" s="841">
        <v>22610</v>
      </c>
      <c r="S2952" s="841"/>
      <c r="T2952" s="841"/>
      <c r="U2952" s="841"/>
      <c r="V2952" s="841" t="s">
        <v>1064</v>
      </c>
      <c r="W2952" s="841">
        <v>1</v>
      </c>
      <c r="X2952" s="841"/>
    </row>
    <row r="2953" spans="1:24" ht="12.75" customHeight="1">
      <c r="A2953" s="841">
        <v>1820</v>
      </c>
      <c r="B2953" s="841">
        <v>2838</v>
      </c>
      <c r="C2953" s="841" t="s">
        <v>774</v>
      </c>
      <c r="D2953" s="841" t="s">
        <v>775</v>
      </c>
      <c r="E2953" s="841">
        <v>49004</v>
      </c>
      <c r="F2953" s="841" t="s">
        <v>102</v>
      </c>
      <c r="G2953" s="841" t="s">
        <v>4567</v>
      </c>
      <c r="H2953" s="832" t="s">
        <v>4439</v>
      </c>
      <c r="I2953" s="841"/>
      <c r="J2953" s="841" t="s">
        <v>730</v>
      </c>
      <c r="K2953" s="841">
        <v>2</v>
      </c>
      <c r="L2953" s="841" t="s">
        <v>731</v>
      </c>
      <c r="M2953" s="841">
        <v>43600</v>
      </c>
      <c r="N2953" s="841" t="s">
        <v>769</v>
      </c>
      <c r="O2953" s="841">
        <v>101540</v>
      </c>
      <c r="P2953" s="841">
        <v>57940</v>
      </c>
      <c r="Q2953" s="841">
        <v>17610</v>
      </c>
      <c r="R2953" s="841">
        <v>22610</v>
      </c>
      <c r="S2953" s="841"/>
      <c r="T2953" s="841"/>
      <c r="U2953" s="841"/>
      <c r="V2953" s="841" t="s">
        <v>1003</v>
      </c>
      <c r="W2953" s="841">
        <v>1</v>
      </c>
      <c r="X2953" s="841"/>
    </row>
    <row r="2954" spans="1:24" ht="12.75" customHeight="1">
      <c r="A2954" s="841">
        <v>1820</v>
      </c>
      <c r="B2954" s="841">
        <v>2838</v>
      </c>
      <c r="C2954" s="841" t="s">
        <v>774</v>
      </c>
      <c r="D2954" s="841" t="s">
        <v>775</v>
      </c>
      <c r="E2954" s="841">
        <v>49004</v>
      </c>
      <c r="F2954" s="841" t="s">
        <v>1062</v>
      </c>
      <c r="G2954" s="841" t="s">
        <v>4568</v>
      </c>
      <c r="H2954" s="832" t="s">
        <v>4439</v>
      </c>
      <c r="I2954" s="841"/>
      <c r="J2954" s="841" t="s">
        <v>730</v>
      </c>
      <c r="K2954" s="841">
        <v>1</v>
      </c>
      <c r="L2954" s="841" t="s">
        <v>731</v>
      </c>
      <c r="M2954" s="841">
        <v>43600</v>
      </c>
      <c r="N2954" s="841" t="s">
        <v>769</v>
      </c>
      <c r="O2954" s="841">
        <v>101540</v>
      </c>
      <c r="P2954" s="841">
        <v>57940</v>
      </c>
      <c r="Q2954" s="841">
        <v>17610</v>
      </c>
      <c r="R2954" s="841">
        <v>22610</v>
      </c>
      <c r="S2954" s="841"/>
      <c r="T2954" s="841"/>
      <c r="U2954" s="841"/>
      <c r="V2954" s="841" t="s">
        <v>1064</v>
      </c>
      <c r="W2954" s="841">
        <v>1</v>
      </c>
      <c r="X2954" s="841"/>
    </row>
    <row r="2955" spans="1:24" ht="12.75" customHeight="1">
      <c r="A2955" s="841">
        <v>1820</v>
      </c>
      <c r="B2955" s="841">
        <v>2838</v>
      </c>
      <c r="C2955" s="841" t="s">
        <v>774</v>
      </c>
      <c r="D2955" s="841" t="s">
        <v>775</v>
      </c>
      <c r="E2955" s="841">
        <v>49004</v>
      </c>
      <c r="F2955" s="841" t="s">
        <v>1065</v>
      </c>
      <c r="G2955" s="841" t="s">
        <v>4569</v>
      </c>
      <c r="H2955" s="832" t="s">
        <v>4439</v>
      </c>
      <c r="I2955" s="841"/>
      <c r="J2955" s="841" t="s">
        <v>730</v>
      </c>
      <c r="K2955" s="841">
        <v>1</v>
      </c>
      <c r="L2955" s="841" t="s">
        <v>731</v>
      </c>
      <c r="M2955" s="841">
        <v>43600</v>
      </c>
      <c r="N2955" s="841" t="s">
        <v>769</v>
      </c>
      <c r="O2955" s="841">
        <v>101540</v>
      </c>
      <c r="P2955" s="841">
        <v>57940</v>
      </c>
      <c r="Q2955" s="841">
        <v>17610</v>
      </c>
      <c r="R2955" s="841">
        <v>22610</v>
      </c>
      <c r="S2955" s="841"/>
      <c r="T2955" s="841"/>
      <c r="U2955" s="841"/>
      <c r="V2955" s="841" t="s">
        <v>1064</v>
      </c>
      <c r="W2955" s="841">
        <v>1</v>
      </c>
      <c r="X2955" s="841"/>
    </row>
    <row r="2956" spans="1:24" ht="12.75" customHeight="1">
      <c r="A2956" s="841">
        <v>1555</v>
      </c>
      <c r="B2956" s="841">
        <v>2802</v>
      </c>
      <c r="C2956" s="841" t="s">
        <v>2937</v>
      </c>
      <c r="D2956" s="841" t="s">
        <v>1112</v>
      </c>
      <c r="E2956" s="841">
        <v>49005</v>
      </c>
      <c r="F2956" s="841" t="s">
        <v>102</v>
      </c>
      <c r="G2956" s="841" t="s">
        <v>4570</v>
      </c>
      <c r="H2956" s="832" t="s">
        <v>4571</v>
      </c>
      <c r="I2956" s="841"/>
      <c r="J2956" s="841" t="s">
        <v>730</v>
      </c>
      <c r="K2956" s="841">
        <v>2</v>
      </c>
      <c r="L2956" s="841" t="s">
        <v>731</v>
      </c>
      <c r="M2956" s="841">
        <v>43600</v>
      </c>
      <c r="N2956" s="841" t="s">
        <v>817</v>
      </c>
      <c r="O2956" s="841">
        <v>164010</v>
      </c>
      <c r="P2956" s="841">
        <v>120410</v>
      </c>
      <c r="Q2956" s="841">
        <v>17610</v>
      </c>
      <c r="R2956" s="841">
        <v>22610</v>
      </c>
      <c r="S2956" s="841"/>
      <c r="T2956" s="841"/>
      <c r="U2956" s="841"/>
      <c r="V2956" s="841" t="s">
        <v>1003</v>
      </c>
      <c r="W2956" s="841">
        <v>2</v>
      </c>
      <c r="X2956" s="841"/>
    </row>
    <row r="2957" spans="1:24" ht="12.75" customHeight="1">
      <c r="A2957" s="841">
        <v>1575</v>
      </c>
      <c r="B2957" s="841">
        <v>2840</v>
      </c>
      <c r="C2957" s="841" t="s">
        <v>726</v>
      </c>
      <c r="D2957" s="841" t="s">
        <v>745</v>
      </c>
      <c r="E2957" s="841">
        <v>49006</v>
      </c>
      <c r="F2957" s="841" t="s">
        <v>102</v>
      </c>
      <c r="G2957" s="841" t="s">
        <v>4572</v>
      </c>
      <c r="H2957" s="832" t="s">
        <v>4573</v>
      </c>
      <c r="I2957" s="841"/>
      <c r="J2957" s="841" t="s">
        <v>730</v>
      </c>
      <c r="K2957" s="841">
        <v>13</v>
      </c>
      <c r="L2957" s="841" t="s">
        <v>731</v>
      </c>
      <c r="M2957" s="841">
        <v>43600</v>
      </c>
      <c r="N2957" s="841" t="s">
        <v>732</v>
      </c>
      <c r="O2957" s="841">
        <v>94980</v>
      </c>
      <c r="P2957" s="841">
        <v>51380</v>
      </c>
      <c r="Q2957" s="841">
        <v>17610</v>
      </c>
      <c r="R2957" s="841">
        <v>22610</v>
      </c>
      <c r="S2957" s="841"/>
      <c r="T2957" s="841"/>
      <c r="U2957" s="841"/>
      <c r="V2957" s="841" t="s">
        <v>1003</v>
      </c>
      <c r="W2957" s="841">
        <v>1</v>
      </c>
      <c r="X2957" s="841"/>
    </row>
    <row r="2958" spans="1:24" ht="12.75" customHeight="1">
      <c r="A2958" s="841">
        <v>1575</v>
      </c>
      <c r="B2958" s="841">
        <v>2840</v>
      </c>
      <c r="C2958" s="841" t="s">
        <v>726</v>
      </c>
      <c r="D2958" s="841" t="s">
        <v>745</v>
      </c>
      <c r="E2958" s="841">
        <v>49006</v>
      </c>
      <c r="F2958" s="841" t="s">
        <v>1062</v>
      </c>
      <c r="G2958" s="841" t="s">
        <v>4574</v>
      </c>
      <c r="H2958" s="832" t="s">
        <v>4575</v>
      </c>
      <c r="I2958" s="841"/>
      <c r="J2958" s="841" t="s">
        <v>730</v>
      </c>
      <c r="K2958" s="841">
        <v>5</v>
      </c>
      <c r="L2958" s="841" t="s">
        <v>731</v>
      </c>
      <c r="M2958" s="841">
        <v>43600</v>
      </c>
      <c r="N2958" s="841" t="s">
        <v>732</v>
      </c>
      <c r="O2958" s="841">
        <v>94980</v>
      </c>
      <c r="P2958" s="841">
        <v>51380</v>
      </c>
      <c r="Q2958" s="841">
        <v>17610</v>
      </c>
      <c r="R2958" s="841">
        <v>22610</v>
      </c>
      <c r="S2958" s="841"/>
      <c r="T2958" s="841"/>
      <c r="U2958" s="841"/>
      <c r="V2958" s="841" t="s">
        <v>1064</v>
      </c>
      <c r="W2958" s="841">
        <v>1</v>
      </c>
      <c r="X2958" s="841"/>
    </row>
    <row r="2959" spans="1:24" ht="12.75" customHeight="1">
      <c r="A2959" s="841">
        <v>1575</v>
      </c>
      <c r="B2959" s="841">
        <v>2840</v>
      </c>
      <c r="C2959" s="841" t="s">
        <v>726</v>
      </c>
      <c r="D2959" s="841" t="s">
        <v>745</v>
      </c>
      <c r="E2959" s="841">
        <v>49006</v>
      </c>
      <c r="F2959" s="841" t="s">
        <v>1065</v>
      </c>
      <c r="G2959" s="841" t="s">
        <v>4576</v>
      </c>
      <c r="H2959" s="832" t="s">
        <v>4575</v>
      </c>
      <c r="I2959" s="841"/>
      <c r="J2959" s="841" t="s">
        <v>730</v>
      </c>
      <c r="K2959" s="841">
        <v>5</v>
      </c>
      <c r="L2959" s="841" t="s">
        <v>731</v>
      </c>
      <c r="M2959" s="841">
        <v>43600</v>
      </c>
      <c r="N2959" s="841" t="s">
        <v>732</v>
      </c>
      <c r="O2959" s="841">
        <v>94980</v>
      </c>
      <c r="P2959" s="841">
        <v>51380</v>
      </c>
      <c r="Q2959" s="841">
        <v>17610</v>
      </c>
      <c r="R2959" s="841">
        <v>22610</v>
      </c>
      <c r="S2959" s="841"/>
      <c r="T2959" s="841"/>
      <c r="U2959" s="841"/>
      <c r="V2959" s="841" t="s">
        <v>1064</v>
      </c>
      <c r="W2959" s="841">
        <v>1</v>
      </c>
      <c r="X2959" s="841"/>
    </row>
    <row r="2960" spans="1:24" ht="12.75" customHeight="1">
      <c r="A2960" s="841">
        <v>1575</v>
      </c>
      <c r="B2960" s="841">
        <v>2840</v>
      </c>
      <c r="C2960" s="841" t="s">
        <v>726</v>
      </c>
      <c r="D2960" s="841" t="s">
        <v>745</v>
      </c>
      <c r="E2960" s="841">
        <v>49006</v>
      </c>
      <c r="F2960" s="841" t="s">
        <v>4338</v>
      </c>
      <c r="G2960" s="841" t="s">
        <v>4577</v>
      </c>
      <c r="H2960" s="832" t="s">
        <v>4575</v>
      </c>
      <c r="I2960" s="841"/>
      <c r="J2960" s="841" t="s">
        <v>730</v>
      </c>
      <c r="K2960" s="841">
        <v>1</v>
      </c>
      <c r="L2960" s="841" t="s">
        <v>731</v>
      </c>
      <c r="M2960" s="841">
        <v>43600</v>
      </c>
      <c r="N2960" s="841" t="s">
        <v>732</v>
      </c>
      <c r="O2960" s="841">
        <v>94980</v>
      </c>
      <c r="P2960" s="841">
        <v>51380</v>
      </c>
      <c r="Q2960" s="841">
        <v>17610</v>
      </c>
      <c r="R2960" s="841">
        <v>22610</v>
      </c>
      <c r="S2960" s="841"/>
      <c r="T2960" s="841"/>
      <c r="U2960" s="841"/>
      <c r="V2960" s="841" t="s">
        <v>1064</v>
      </c>
      <c r="W2960" s="841">
        <v>1</v>
      </c>
      <c r="X2960" s="841"/>
    </row>
    <row r="2961" spans="1:24" ht="12.75" customHeight="1">
      <c r="A2961" s="841">
        <v>1575</v>
      </c>
      <c r="B2961" s="841">
        <v>2840</v>
      </c>
      <c r="C2961" s="841" t="s">
        <v>726</v>
      </c>
      <c r="D2961" s="841" t="s">
        <v>745</v>
      </c>
      <c r="E2961" s="841">
        <v>49006</v>
      </c>
      <c r="F2961" s="841" t="s">
        <v>2063</v>
      </c>
      <c r="G2961" s="841" t="s">
        <v>4578</v>
      </c>
      <c r="H2961" s="832" t="s">
        <v>4575</v>
      </c>
      <c r="I2961" s="841"/>
      <c r="J2961" s="841" t="s">
        <v>730</v>
      </c>
      <c r="K2961" s="841">
        <v>2</v>
      </c>
      <c r="L2961" s="841" t="s">
        <v>731</v>
      </c>
      <c r="M2961" s="841">
        <v>43600</v>
      </c>
      <c r="N2961" s="841" t="s">
        <v>732</v>
      </c>
      <c r="O2961" s="841">
        <v>94980</v>
      </c>
      <c r="P2961" s="841">
        <v>51380</v>
      </c>
      <c r="Q2961" s="841">
        <v>17610</v>
      </c>
      <c r="R2961" s="841">
        <v>22610</v>
      </c>
      <c r="S2961" s="841"/>
      <c r="T2961" s="841"/>
      <c r="U2961" s="841"/>
      <c r="V2961" s="841" t="s">
        <v>1064</v>
      </c>
      <c r="W2961" s="841">
        <v>1</v>
      </c>
      <c r="X2961" s="841"/>
    </row>
    <row r="2962" spans="1:24" ht="12.75" customHeight="1">
      <c r="A2962" s="841">
        <v>1770</v>
      </c>
      <c r="B2962" s="841">
        <v>2821</v>
      </c>
      <c r="C2962" s="841" t="s">
        <v>829</v>
      </c>
      <c r="D2962" s="841" t="s">
        <v>923</v>
      </c>
      <c r="E2962" s="841">
        <v>49008</v>
      </c>
      <c r="F2962" s="841" t="s">
        <v>102</v>
      </c>
      <c r="G2962" s="841" t="s">
        <v>4579</v>
      </c>
      <c r="H2962" s="832" t="s">
        <v>4580</v>
      </c>
      <c r="I2962" s="841"/>
      <c r="J2962" s="841" t="s">
        <v>730</v>
      </c>
      <c r="K2962" s="841">
        <v>1</v>
      </c>
      <c r="L2962" s="841" t="s">
        <v>731</v>
      </c>
      <c r="M2962" s="841">
        <v>43600</v>
      </c>
      <c r="N2962" s="841" t="s">
        <v>742</v>
      </c>
      <c r="O2962" s="841">
        <v>122380</v>
      </c>
      <c r="P2962" s="841">
        <v>78780</v>
      </c>
      <c r="Q2962" s="841">
        <v>17610</v>
      </c>
      <c r="R2962" s="841">
        <v>29240</v>
      </c>
      <c r="S2962" s="841"/>
      <c r="T2962" s="841"/>
      <c r="U2962" s="841"/>
      <c r="V2962" s="841" t="s">
        <v>1003</v>
      </c>
      <c r="W2962" s="841">
        <v>1</v>
      </c>
      <c r="X2962" s="841"/>
    </row>
    <row r="2963" spans="1:24" ht="12.75" customHeight="1">
      <c r="A2963" s="841">
        <v>1770</v>
      </c>
      <c r="B2963" s="841">
        <v>2821</v>
      </c>
      <c r="C2963" s="841" t="s">
        <v>829</v>
      </c>
      <c r="D2963" s="841" t="s">
        <v>923</v>
      </c>
      <c r="E2963" s="841">
        <v>49010</v>
      </c>
      <c r="F2963" s="841" t="s">
        <v>102</v>
      </c>
      <c r="G2963" s="841" t="s">
        <v>4581</v>
      </c>
      <c r="H2963" s="832" t="s">
        <v>4580</v>
      </c>
      <c r="I2963" s="841"/>
      <c r="J2963" s="841" t="s">
        <v>730</v>
      </c>
      <c r="K2963" s="841">
        <v>1</v>
      </c>
      <c r="L2963" s="841" t="s">
        <v>731</v>
      </c>
      <c r="M2963" s="841">
        <v>43600</v>
      </c>
      <c r="N2963" s="841" t="s">
        <v>742</v>
      </c>
      <c r="O2963" s="841">
        <v>122380</v>
      </c>
      <c r="P2963" s="841">
        <v>78780</v>
      </c>
      <c r="Q2963" s="841">
        <v>17610</v>
      </c>
      <c r="R2963" s="841">
        <v>29240</v>
      </c>
      <c r="S2963" s="841"/>
      <c r="T2963" s="841"/>
      <c r="U2963" s="841"/>
      <c r="V2963" s="841" t="s">
        <v>1003</v>
      </c>
      <c r="W2963" s="841">
        <v>1</v>
      </c>
      <c r="X2963" s="841"/>
    </row>
    <row r="2964" spans="1:24" ht="12.75" customHeight="1">
      <c r="A2964" s="841">
        <v>1770</v>
      </c>
      <c r="B2964" s="841">
        <v>2821</v>
      </c>
      <c r="C2964" s="841" t="s">
        <v>829</v>
      </c>
      <c r="D2964" s="841" t="s">
        <v>923</v>
      </c>
      <c r="E2964" s="841">
        <v>49011</v>
      </c>
      <c r="F2964" s="841" t="s">
        <v>102</v>
      </c>
      <c r="G2964" s="841" t="s">
        <v>4582</v>
      </c>
      <c r="H2964" s="832" t="s">
        <v>4580</v>
      </c>
      <c r="I2964" s="841"/>
      <c r="J2964" s="841" t="s">
        <v>730</v>
      </c>
      <c r="K2964" s="841">
        <v>1</v>
      </c>
      <c r="L2964" s="841" t="s">
        <v>731</v>
      </c>
      <c r="M2964" s="841">
        <v>43600</v>
      </c>
      <c r="N2964" s="841" t="s">
        <v>742</v>
      </c>
      <c r="O2964" s="841">
        <v>122380</v>
      </c>
      <c r="P2964" s="841">
        <v>78780</v>
      </c>
      <c r="Q2964" s="841">
        <v>17610</v>
      </c>
      <c r="R2964" s="841">
        <v>29240</v>
      </c>
      <c r="S2964" s="841"/>
      <c r="T2964" s="841"/>
      <c r="U2964" s="841"/>
      <c r="V2964" s="841" t="s">
        <v>1003</v>
      </c>
      <c r="W2964" s="841">
        <v>1</v>
      </c>
      <c r="X2964" s="841"/>
    </row>
    <row r="2965" spans="1:24" ht="12.75" customHeight="1">
      <c r="A2965" s="841">
        <v>1455</v>
      </c>
      <c r="B2965" s="841">
        <v>2806</v>
      </c>
      <c r="C2965" s="841" t="s">
        <v>841</v>
      </c>
      <c r="D2965" s="841" t="s">
        <v>775</v>
      </c>
      <c r="E2965" s="841">
        <v>49014</v>
      </c>
      <c r="F2965" s="841" t="s">
        <v>102</v>
      </c>
      <c r="G2965" s="841" t="s">
        <v>4583</v>
      </c>
      <c r="H2965" s="832" t="s">
        <v>3510</v>
      </c>
      <c r="I2965" s="841"/>
      <c r="J2965" s="841" t="s">
        <v>730</v>
      </c>
      <c r="K2965" s="841">
        <v>5</v>
      </c>
      <c r="L2965" s="841" t="s">
        <v>731</v>
      </c>
      <c r="M2965" s="841">
        <v>43600</v>
      </c>
      <c r="N2965" s="841" t="s">
        <v>843</v>
      </c>
      <c r="O2965" s="841">
        <v>149210</v>
      </c>
      <c r="P2965" s="841">
        <v>105610</v>
      </c>
      <c r="Q2965" s="841">
        <v>17610</v>
      </c>
      <c r="R2965" s="841">
        <v>22610</v>
      </c>
      <c r="S2965" s="841"/>
      <c r="T2965" s="841"/>
      <c r="U2965" s="841"/>
      <c r="V2965" s="841" t="s">
        <v>1003</v>
      </c>
      <c r="W2965" s="841">
        <v>2</v>
      </c>
      <c r="X2965" s="841"/>
    </row>
    <row r="2966" spans="1:24" ht="12.75" customHeight="1">
      <c r="A2966" s="841">
        <v>1455</v>
      </c>
      <c r="B2966" s="841">
        <v>2806</v>
      </c>
      <c r="C2966" s="841" t="s">
        <v>841</v>
      </c>
      <c r="D2966" s="841" t="s">
        <v>775</v>
      </c>
      <c r="E2966" s="841">
        <v>49015</v>
      </c>
      <c r="F2966" s="841" t="s">
        <v>102</v>
      </c>
      <c r="G2966" s="841" t="s">
        <v>4584</v>
      </c>
      <c r="H2966" s="832" t="s">
        <v>4406</v>
      </c>
      <c r="I2966" s="841"/>
      <c r="J2966" s="841" t="s">
        <v>730</v>
      </c>
      <c r="K2966" s="841">
        <v>5</v>
      </c>
      <c r="L2966" s="841" t="s">
        <v>731</v>
      </c>
      <c r="M2966" s="841">
        <v>43600</v>
      </c>
      <c r="N2966" s="841" t="s">
        <v>843</v>
      </c>
      <c r="O2966" s="841">
        <v>149210</v>
      </c>
      <c r="P2966" s="841">
        <v>105610</v>
      </c>
      <c r="Q2966" s="841">
        <v>17610</v>
      </c>
      <c r="R2966" s="841">
        <v>22610</v>
      </c>
      <c r="S2966" s="841"/>
      <c r="T2966" s="841"/>
      <c r="U2966" s="841"/>
      <c r="V2966" s="841" t="s">
        <v>1003</v>
      </c>
      <c r="W2966" s="841">
        <v>2</v>
      </c>
      <c r="X2966" s="841"/>
    </row>
    <row r="2967" spans="1:24" ht="12.75" customHeight="1">
      <c r="A2967" s="841">
        <v>1455</v>
      </c>
      <c r="B2967" s="841">
        <v>2807</v>
      </c>
      <c r="C2967" s="841" t="s">
        <v>739</v>
      </c>
      <c r="D2967" s="841" t="s">
        <v>775</v>
      </c>
      <c r="E2967" s="841">
        <v>49015</v>
      </c>
      <c r="F2967" s="841" t="s">
        <v>1062</v>
      </c>
      <c r="G2967" s="841" t="s">
        <v>4585</v>
      </c>
      <c r="H2967" s="832" t="s">
        <v>4406</v>
      </c>
      <c r="I2967" s="841"/>
      <c r="J2967" s="841" t="s">
        <v>730</v>
      </c>
      <c r="K2967" s="841">
        <v>3</v>
      </c>
      <c r="L2967" s="841" t="s">
        <v>731</v>
      </c>
      <c r="M2967" s="841">
        <v>43600</v>
      </c>
      <c r="N2967" s="841" t="s">
        <v>742</v>
      </c>
      <c r="O2967" s="841">
        <v>122380</v>
      </c>
      <c r="P2967" s="841">
        <v>78780</v>
      </c>
      <c r="Q2967" s="841">
        <v>17610</v>
      </c>
      <c r="R2967" s="841">
        <v>22610</v>
      </c>
      <c r="S2967" s="841"/>
      <c r="T2967" s="841"/>
      <c r="U2967" s="841"/>
      <c r="V2967" s="841" t="s">
        <v>1064</v>
      </c>
      <c r="W2967" s="841">
        <v>2</v>
      </c>
      <c r="X2967" s="841"/>
    </row>
    <row r="2968" spans="1:24" ht="12.75" customHeight="1">
      <c r="A2968" s="841">
        <v>1455</v>
      </c>
      <c r="B2968" s="841">
        <v>2807</v>
      </c>
      <c r="C2968" s="841" t="s">
        <v>739</v>
      </c>
      <c r="D2968" s="841" t="s">
        <v>775</v>
      </c>
      <c r="E2968" s="841">
        <v>49015</v>
      </c>
      <c r="F2968" s="841" t="s">
        <v>1065</v>
      </c>
      <c r="G2968" s="841" t="s">
        <v>4586</v>
      </c>
      <c r="H2968" s="832" t="s">
        <v>4406</v>
      </c>
      <c r="I2968" s="832"/>
      <c r="J2968" s="841" t="s">
        <v>730</v>
      </c>
      <c r="K2968" s="841">
        <v>2</v>
      </c>
      <c r="L2968" s="841" t="s">
        <v>731</v>
      </c>
      <c r="M2968" s="841">
        <v>43600</v>
      </c>
      <c r="N2968" s="841" t="s">
        <v>742</v>
      </c>
      <c r="O2968" s="841">
        <v>122380</v>
      </c>
      <c r="P2968" s="841">
        <v>78780</v>
      </c>
      <c r="Q2968" s="841">
        <v>17610</v>
      </c>
      <c r="R2968" s="841">
        <v>22610</v>
      </c>
      <c r="S2968" s="841"/>
      <c r="T2968" s="841"/>
      <c r="U2968" s="841"/>
      <c r="V2968" s="841" t="s">
        <v>1064</v>
      </c>
      <c r="W2968" s="841">
        <v>2</v>
      </c>
      <c r="X2968" s="841"/>
    </row>
    <row r="2969" spans="1:24" ht="12.75" customHeight="1">
      <c r="A2969" s="841">
        <v>1455</v>
      </c>
      <c r="B2969" s="841">
        <v>2806</v>
      </c>
      <c r="C2969" s="841" t="s">
        <v>841</v>
      </c>
      <c r="D2969" s="841" t="s">
        <v>775</v>
      </c>
      <c r="E2969" s="841">
        <v>49020</v>
      </c>
      <c r="F2969" s="841" t="s">
        <v>102</v>
      </c>
      <c r="G2969" s="841" t="s">
        <v>4587</v>
      </c>
      <c r="H2969" s="832" t="s">
        <v>3510</v>
      </c>
      <c r="I2969" s="841"/>
      <c r="J2969" s="841" t="s">
        <v>730</v>
      </c>
      <c r="K2969" s="841">
        <v>5</v>
      </c>
      <c r="L2969" s="841" t="s">
        <v>731</v>
      </c>
      <c r="M2969" s="841">
        <v>43600</v>
      </c>
      <c r="N2969" s="841" t="s">
        <v>843</v>
      </c>
      <c r="O2969" s="841">
        <v>149210</v>
      </c>
      <c r="P2969" s="841">
        <v>105610</v>
      </c>
      <c r="Q2969" s="841">
        <v>17610</v>
      </c>
      <c r="R2969" s="841">
        <v>22610</v>
      </c>
      <c r="S2969" s="841"/>
      <c r="T2969" s="841"/>
      <c r="U2969" s="841"/>
      <c r="V2969" s="841" t="s">
        <v>1003</v>
      </c>
      <c r="W2969" s="841">
        <v>2</v>
      </c>
      <c r="X2969" s="841"/>
    </row>
    <row r="2970" spans="1:24" ht="12.75" customHeight="1">
      <c r="A2970" s="841">
        <v>1455</v>
      </c>
      <c r="B2970" s="841">
        <v>2806</v>
      </c>
      <c r="C2970" s="841" t="s">
        <v>841</v>
      </c>
      <c r="D2970" s="841" t="s">
        <v>775</v>
      </c>
      <c r="E2970" s="841">
        <v>49021</v>
      </c>
      <c r="F2970" s="841" t="s">
        <v>102</v>
      </c>
      <c r="G2970" s="841" t="s">
        <v>4588</v>
      </c>
      <c r="H2970" s="832" t="s">
        <v>4580</v>
      </c>
      <c r="I2970" s="841"/>
      <c r="J2970" s="841" t="s">
        <v>730</v>
      </c>
      <c r="K2970" s="841">
        <v>2</v>
      </c>
      <c r="L2970" s="841" t="s">
        <v>731</v>
      </c>
      <c r="M2970" s="841">
        <v>43600</v>
      </c>
      <c r="N2970" s="841" t="s">
        <v>843</v>
      </c>
      <c r="O2970" s="841">
        <v>149210</v>
      </c>
      <c r="P2970" s="841">
        <v>105610</v>
      </c>
      <c r="Q2970" s="841">
        <v>17610</v>
      </c>
      <c r="R2970" s="841">
        <v>22610</v>
      </c>
      <c r="S2970" s="841"/>
      <c r="T2970" s="841"/>
      <c r="U2970" s="841"/>
      <c r="V2970" s="841" t="s">
        <v>1003</v>
      </c>
      <c r="W2970" s="841">
        <v>1</v>
      </c>
      <c r="X2970" s="841"/>
    </row>
    <row r="2971" spans="1:24" ht="12.75" customHeight="1">
      <c r="A2971" s="841">
        <v>1430</v>
      </c>
      <c r="B2971" s="841">
        <v>2807</v>
      </c>
      <c r="C2971" s="841" t="s">
        <v>739</v>
      </c>
      <c r="D2971" s="841" t="s">
        <v>1732</v>
      </c>
      <c r="E2971" s="841">
        <v>49023</v>
      </c>
      <c r="F2971" s="841" t="s">
        <v>102</v>
      </c>
      <c r="G2971" s="841" t="s">
        <v>4589</v>
      </c>
      <c r="H2971" s="832" t="s">
        <v>4362</v>
      </c>
      <c r="I2971" s="841"/>
      <c r="J2971" s="841" t="s">
        <v>730</v>
      </c>
      <c r="K2971" s="841">
        <v>3</v>
      </c>
      <c r="L2971" s="841" t="s">
        <v>731</v>
      </c>
      <c r="M2971" s="841">
        <v>43600</v>
      </c>
      <c r="N2971" s="841" t="s">
        <v>742</v>
      </c>
      <c r="O2971" s="841">
        <v>122380</v>
      </c>
      <c r="P2971" s="841">
        <v>78780</v>
      </c>
      <c r="Q2971" s="841">
        <v>17610</v>
      </c>
      <c r="R2971" s="841">
        <v>22610</v>
      </c>
      <c r="S2971" s="841"/>
      <c r="T2971" s="841"/>
      <c r="U2971" s="841"/>
      <c r="V2971" s="841" t="s">
        <v>1003</v>
      </c>
      <c r="W2971" s="841">
        <v>1</v>
      </c>
      <c r="X2971" s="841"/>
    </row>
    <row r="2972" spans="1:24" ht="12.75" customHeight="1">
      <c r="A2972" s="841">
        <v>1430</v>
      </c>
      <c r="B2972" s="841">
        <v>2807</v>
      </c>
      <c r="C2972" s="841" t="s">
        <v>739</v>
      </c>
      <c r="D2972" s="841" t="s">
        <v>1732</v>
      </c>
      <c r="E2972" s="841">
        <v>49024</v>
      </c>
      <c r="F2972" s="841" t="s">
        <v>102</v>
      </c>
      <c r="G2972" s="841" t="s">
        <v>4590</v>
      </c>
      <c r="H2972" s="832" t="s">
        <v>4362</v>
      </c>
      <c r="I2972" s="841"/>
      <c r="J2972" s="841" t="s">
        <v>730</v>
      </c>
      <c r="K2972" s="841">
        <v>4</v>
      </c>
      <c r="L2972" s="841" t="s">
        <v>731</v>
      </c>
      <c r="M2972" s="841">
        <v>43600</v>
      </c>
      <c r="N2972" s="841" t="s">
        <v>742</v>
      </c>
      <c r="O2972" s="841">
        <v>122380</v>
      </c>
      <c r="P2972" s="841">
        <v>78780</v>
      </c>
      <c r="Q2972" s="841">
        <v>17610</v>
      </c>
      <c r="R2972" s="841">
        <v>22610</v>
      </c>
      <c r="S2972" s="841"/>
      <c r="T2972" s="841"/>
      <c r="U2972" s="841"/>
      <c r="V2972" s="841" t="s">
        <v>1003</v>
      </c>
      <c r="W2972" s="841">
        <v>1</v>
      </c>
      <c r="X2972" s="841"/>
    </row>
    <row r="2973" spans="1:24" ht="12.75" customHeight="1">
      <c r="A2973" s="841">
        <v>1430</v>
      </c>
      <c r="B2973" s="841">
        <v>2807</v>
      </c>
      <c r="C2973" s="841" t="s">
        <v>739</v>
      </c>
      <c r="D2973" s="841" t="s">
        <v>1732</v>
      </c>
      <c r="E2973" s="841">
        <v>49025</v>
      </c>
      <c r="F2973" s="841" t="s">
        <v>102</v>
      </c>
      <c r="G2973" s="841" t="s">
        <v>4591</v>
      </c>
      <c r="H2973" s="832" t="s">
        <v>4439</v>
      </c>
      <c r="I2973" s="841"/>
      <c r="J2973" s="841" t="s">
        <v>730</v>
      </c>
      <c r="K2973" s="841">
        <v>5</v>
      </c>
      <c r="L2973" s="841" t="s">
        <v>731</v>
      </c>
      <c r="M2973" s="841">
        <v>43600</v>
      </c>
      <c r="N2973" s="841" t="s">
        <v>742</v>
      </c>
      <c r="O2973" s="841">
        <v>122380</v>
      </c>
      <c r="P2973" s="841">
        <v>78780</v>
      </c>
      <c r="Q2973" s="841">
        <v>17610</v>
      </c>
      <c r="R2973" s="841">
        <v>22610</v>
      </c>
      <c r="S2973" s="841"/>
      <c r="T2973" s="841"/>
      <c r="U2973" s="841"/>
      <c r="V2973" s="841" t="s">
        <v>1003</v>
      </c>
      <c r="W2973" s="841">
        <v>1</v>
      </c>
      <c r="X2973" s="841"/>
    </row>
    <row r="2974" spans="1:24" ht="12.75" customHeight="1">
      <c r="A2974" s="841">
        <v>1430</v>
      </c>
      <c r="B2974" s="841">
        <v>2807</v>
      </c>
      <c r="C2974" s="841" t="s">
        <v>739</v>
      </c>
      <c r="D2974" s="841" t="s">
        <v>1732</v>
      </c>
      <c r="E2974" s="841">
        <v>49025</v>
      </c>
      <c r="F2974" s="841" t="s">
        <v>1062</v>
      </c>
      <c r="G2974" s="841" t="s">
        <v>4592</v>
      </c>
      <c r="H2974" s="832" t="s">
        <v>4439</v>
      </c>
      <c r="I2974" s="841"/>
      <c r="J2974" s="841" t="s">
        <v>730</v>
      </c>
      <c r="K2974" s="841">
        <v>3</v>
      </c>
      <c r="L2974" s="841" t="s">
        <v>731</v>
      </c>
      <c r="M2974" s="841">
        <v>43600</v>
      </c>
      <c r="N2974" s="841" t="s">
        <v>742</v>
      </c>
      <c r="O2974" s="841">
        <v>122380</v>
      </c>
      <c r="P2974" s="841">
        <v>78780</v>
      </c>
      <c r="Q2974" s="841">
        <v>17610</v>
      </c>
      <c r="R2974" s="841">
        <v>22610</v>
      </c>
      <c r="S2974" s="841"/>
      <c r="T2974" s="841"/>
      <c r="U2974" s="841"/>
      <c r="V2974" s="841" t="s">
        <v>1064</v>
      </c>
      <c r="W2974" s="841">
        <v>1</v>
      </c>
      <c r="X2974" s="841"/>
    </row>
    <row r="2975" spans="1:24" ht="12.75" customHeight="1">
      <c r="A2975" s="841">
        <v>1430</v>
      </c>
      <c r="B2975" s="841">
        <v>2807</v>
      </c>
      <c r="C2975" s="841" t="s">
        <v>739</v>
      </c>
      <c r="D2975" s="841" t="s">
        <v>1732</v>
      </c>
      <c r="E2975" s="841">
        <v>49025</v>
      </c>
      <c r="F2975" s="841" t="s">
        <v>1065</v>
      </c>
      <c r="G2975" s="841" t="s">
        <v>4593</v>
      </c>
      <c r="H2975" s="832" t="s">
        <v>4439</v>
      </c>
      <c r="I2975" s="841"/>
      <c r="J2975" s="841" t="s">
        <v>730</v>
      </c>
      <c r="K2975" s="841">
        <v>2</v>
      </c>
      <c r="L2975" s="841" t="s">
        <v>731</v>
      </c>
      <c r="M2975" s="841">
        <v>43600</v>
      </c>
      <c r="N2975" s="841" t="s">
        <v>742</v>
      </c>
      <c r="O2975" s="841">
        <v>122380</v>
      </c>
      <c r="P2975" s="841">
        <v>78780</v>
      </c>
      <c r="Q2975" s="841">
        <v>17610</v>
      </c>
      <c r="R2975" s="841">
        <v>22610</v>
      </c>
      <c r="S2975" s="841"/>
      <c r="T2975" s="841"/>
      <c r="U2975" s="841"/>
      <c r="V2975" s="841" t="s">
        <v>1064</v>
      </c>
      <c r="W2975" s="841">
        <v>1</v>
      </c>
      <c r="X2975" s="841"/>
    </row>
    <row r="2976" spans="1:24" ht="12.75" customHeight="1">
      <c r="A2976" s="841">
        <v>1430</v>
      </c>
      <c r="B2976" s="841">
        <v>2807</v>
      </c>
      <c r="C2976" s="841" t="s">
        <v>739</v>
      </c>
      <c r="D2976" s="841" t="s">
        <v>1732</v>
      </c>
      <c r="E2976" s="841">
        <v>49026</v>
      </c>
      <c r="F2976" s="841" t="s">
        <v>102</v>
      </c>
      <c r="G2976" s="841" t="s">
        <v>4594</v>
      </c>
      <c r="H2976" s="832" t="s">
        <v>4362</v>
      </c>
      <c r="I2976" s="841"/>
      <c r="J2976" s="841" t="s">
        <v>730</v>
      </c>
      <c r="K2976" s="841">
        <v>5</v>
      </c>
      <c r="L2976" s="841" t="s">
        <v>731</v>
      </c>
      <c r="M2976" s="841">
        <v>43600</v>
      </c>
      <c r="N2976" s="841" t="s">
        <v>742</v>
      </c>
      <c r="O2976" s="841">
        <v>122380</v>
      </c>
      <c r="P2976" s="841">
        <v>78780</v>
      </c>
      <c r="Q2976" s="841">
        <v>17610</v>
      </c>
      <c r="R2976" s="841">
        <v>22610</v>
      </c>
      <c r="S2976" s="841"/>
      <c r="T2976" s="841"/>
      <c r="U2976" s="841"/>
      <c r="V2976" s="841" t="s">
        <v>1003</v>
      </c>
      <c r="W2976" s="841">
        <v>1</v>
      </c>
      <c r="X2976" s="841"/>
    </row>
    <row r="2977" spans="1:24" ht="12.75" customHeight="1">
      <c r="A2977" s="841">
        <v>1430</v>
      </c>
      <c r="B2977" s="841">
        <v>2807</v>
      </c>
      <c r="C2977" s="841" t="s">
        <v>739</v>
      </c>
      <c r="D2977" s="841" t="s">
        <v>1732</v>
      </c>
      <c r="E2977" s="841">
        <v>49027</v>
      </c>
      <c r="F2977" s="841" t="s">
        <v>102</v>
      </c>
      <c r="G2977" s="841" t="s">
        <v>4595</v>
      </c>
      <c r="H2977" s="832" t="s">
        <v>4362</v>
      </c>
      <c r="I2977" s="841"/>
      <c r="J2977" s="841" t="s">
        <v>730</v>
      </c>
      <c r="K2977" s="841">
        <v>5</v>
      </c>
      <c r="L2977" s="841" t="s">
        <v>731</v>
      </c>
      <c r="M2977" s="841">
        <v>43600</v>
      </c>
      <c r="N2977" s="841" t="s">
        <v>742</v>
      </c>
      <c r="O2977" s="841">
        <v>122380</v>
      </c>
      <c r="P2977" s="841">
        <v>78780</v>
      </c>
      <c r="Q2977" s="841">
        <v>17610</v>
      </c>
      <c r="R2977" s="841">
        <v>22610</v>
      </c>
      <c r="S2977" s="841"/>
      <c r="T2977" s="841"/>
      <c r="U2977" s="841"/>
      <c r="V2977" s="841" t="s">
        <v>1003</v>
      </c>
      <c r="W2977" s="841">
        <v>1</v>
      </c>
      <c r="X2977" s="841"/>
    </row>
    <row r="2978" spans="1:24" ht="12.75" customHeight="1">
      <c r="A2978" s="841">
        <v>1430</v>
      </c>
      <c r="B2978" s="841">
        <v>2807</v>
      </c>
      <c r="C2978" s="841" t="s">
        <v>739</v>
      </c>
      <c r="D2978" s="841" t="s">
        <v>1732</v>
      </c>
      <c r="E2978" s="841">
        <v>49027</v>
      </c>
      <c r="F2978" s="841" t="s">
        <v>1062</v>
      </c>
      <c r="G2978" s="841" t="s">
        <v>4596</v>
      </c>
      <c r="H2978" s="832" t="s">
        <v>4507</v>
      </c>
      <c r="I2978" s="841"/>
      <c r="J2978" s="841" t="s">
        <v>730</v>
      </c>
      <c r="K2978" s="841">
        <v>2</v>
      </c>
      <c r="L2978" s="841" t="s">
        <v>731</v>
      </c>
      <c r="M2978" s="841">
        <v>43600</v>
      </c>
      <c r="N2978" s="841" t="s">
        <v>742</v>
      </c>
      <c r="O2978" s="841">
        <v>122380</v>
      </c>
      <c r="P2978" s="841">
        <v>78780</v>
      </c>
      <c r="Q2978" s="841">
        <v>17610</v>
      </c>
      <c r="R2978" s="841">
        <v>22610</v>
      </c>
      <c r="S2978" s="841"/>
      <c r="T2978" s="841"/>
      <c r="U2978" s="841"/>
      <c r="V2978" s="841" t="s">
        <v>1064</v>
      </c>
      <c r="W2978" s="841">
        <v>1</v>
      </c>
      <c r="X2978" s="841"/>
    </row>
    <row r="2979" spans="1:24" ht="12.75" customHeight="1">
      <c r="A2979" s="841">
        <v>1430</v>
      </c>
      <c r="B2979" s="841">
        <v>2807</v>
      </c>
      <c r="C2979" s="841" t="s">
        <v>739</v>
      </c>
      <c r="D2979" s="841" t="s">
        <v>1732</v>
      </c>
      <c r="E2979" s="841">
        <v>49027</v>
      </c>
      <c r="F2979" s="841" t="s">
        <v>1065</v>
      </c>
      <c r="G2979" s="841" t="s">
        <v>4597</v>
      </c>
      <c r="H2979" s="832" t="s">
        <v>4507</v>
      </c>
      <c r="I2979" s="841"/>
      <c r="J2979" s="841" t="s">
        <v>730</v>
      </c>
      <c r="K2979" s="841">
        <v>3</v>
      </c>
      <c r="L2979" s="841" t="s">
        <v>731</v>
      </c>
      <c r="M2979" s="841">
        <v>43600</v>
      </c>
      <c r="N2979" s="841" t="s">
        <v>742</v>
      </c>
      <c r="O2979" s="841">
        <v>122380</v>
      </c>
      <c r="P2979" s="841">
        <v>78780</v>
      </c>
      <c r="Q2979" s="841">
        <v>17610</v>
      </c>
      <c r="R2979" s="841">
        <v>22610</v>
      </c>
      <c r="S2979" s="841"/>
      <c r="T2979" s="841"/>
      <c r="U2979" s="841"/>
      <c r="V2979" s="841" t="s">
        <v>1064</v>
      </c>
      <c r="W2979" s="841">
        <v>1</v>
      </c>
      <c r="X2979" s="841"/>
    </row>
    <row r="2980" spans="1:24" ht="12.75" customHeight="1">
      <c r="A2980" s="841">
        <v>1430</v>
      </c>
      <c r="B2980" s="841">
        <v>2807</v>
      </c>
      <c r="C2980" s="841" t="s">
        <v>739</v>
      </c>
      <c r="D2980" s="841" t="s">
        <v>1732</v>
      </c>
      <c r="E2980" s="841">
        <v>49028</v>
      </c>
      <c r="F2980" s="841" t="s">
        <v>102</v>
      </c>
      <c r="G2980" s="841" t="s">
        <v>4598</v>
      </c>
      <c r="H2980" s="832" t="s">
        <v>4362</v>
      </c>
      <c r="I2980" s="841"/>
      <c r="J2980" s="841" t="s">
        <v>730</v>
      </c>
      <c r="K2980" s="841">
        <v>2</v>
      </c>
      <c r="L2980" s="841" t="s">
        <v>731</v>
      </c>
      <c r="M2980" s="841">
        <v>43600</v>
      </c>
      <c r="N2980" s="841" t="s">
        <v>742</v>
      </c>
      <c r="O2980" s="841">
        <v>122380</v>
      </c>
      <c r="P2980" s="841">
        <v>78780</v>
      </c>
      <c r="Q2980" s="841">
        <v>17610</v>
      </c>
      <c r="R2980" s="841">
        <v>22610</v>
      </c>
      <c r="S2980" s="841"/>
      <c r="T2980" s="841"/>
      <c r="U2980" s="841"/>
      <c r="V2980" s="841" t="s">
        <v>1003</v>
      </c>
      <c r="W2980" s="841">
        <v>2</v>
      </c>
      <c r="X2980" s="841"/>
    </row>
    <row r="2981" spans="1:24" ht="12.75" customHeight="1">
      <c r="A2981" s="841">
        <v>1430</v>
      </c>
      <c r="B2981" s="841">
        <v>2807</v>
      </c>
      <c r="C2981" s="841" t="s">
        <v>739</v>
      </c>
      <c r="D2981" s="841" t="s">
        <v>1732</v>
      </c>
      <c r="E2981" s="841">
        <v>49029</v>
      </c>
      <c r="F2981" s="841" t="s">
        <v>102</v>
      </c>
      <c r="G2981" s="841" t="s">
        <v>4599</v>
      </c>
      <c r="H2981" s="832" t="s">
        <v>4362</v>
      </c>
      <c r="I2981" s="841"/>
      <c r="J2981" s="841" t="s">
        <v>730</v>
      </c>
      <c r="K2981" s="841">
        <v>2</v>
      </c>
      <c r="L2981" s="841" t="s">
        <v>731</v>
      </c>
      <c r="M2981" s="841">
        <v>43600</v>
      </c>
      <c r="N2981" s="841" t="s">
        <v>742</v>
      </c>
      <c r="O2981" s="841">
        <v>122380</v>
      </c>
      <c r="P2981" s="841">
        <v>78780</v>
      </c>
      <c r="Q2981" s="841">
        <v>17610</v>
      </c>
      <c r="R2981" s="841">
        <v>22610</v>
      </c>
      <c r="S2981" s="841"/>
      <c r="T2981" s="841"/>
      <c r="U2981" s="841"/>
      <c r="V2981" s="841" t="s">
        <v>1003</v>
      </c>
      <c r="W2981" s="841">
        <v>2</v>
      </c>
      <c r="X2981" s="841"/>
    </row>
    <row r="2982" spans="1:24" ht="12.75" customHeight="1">
      <c r="A2982" s="841">
        <v>1912</v>
      </c>
      <c r="B2982" s="841">
        <v>2840</v>
      </c>
      <c r="C2982" s="841" t="s">
        <v>726</v>
      </c>
      <c r="D2982" s="841" t="s">
        <v>923</v>
      </c>
      <c r="E2982" s="841">
        <v>49030</v>
      </c>
      <c r="F2982" s="841" t="s">
        <v>102</v>
      </c>
      <c r="G2982" s="841" t="s">
        <v>4600</v>
      </c>
      <c r="H2982" s="832" t="s">
        <v>4580</v>
      </c>
      <c r="I2982" s="841"/>
      <c r="J2982" s="841" t="s">
        <v>730</v>
      </c>
      <c r="K2982" s="841">
        <v>2</v>
      </c>
      <c r="L2982" s="841" t="s">
        <v>731</v>
      </c>
      <c r="M2982" s="841">
        <v>43600</v>
      </c>
      <c r="N2982" s="841" t="s">
        <v>732</v>
      </c>
      <c r="O2982" s="841">
        <v>94980</v>
      </c>
      <c r="P2982" s="841">
        <v>51380</v>
      </c>
      <c r="Q2982" s="841">
        <v>9180</v>
      </c>
      <c r="R2982" s="841">
        <v>8350</v>
      </c>
      <c r="S2982" s="841"/>
      <c r="T2982" s="841"/>
      <c r="U2982" s="841"/>
      <c r="V2982" s="841" t="s">
        <v>1003</v>
      </c>
      <c r="W2982" s="841">
        <v>2</v>
      </c>
      <c r="X2982" s="841"/>
    </row>
    <row r="2983" spans="1:24" ht="12.75" customHeight="1">
      <c r="A2983" s="841">
        <v>1912</v>
      </c>
      <c r="B2983" s="841">
        <v>2840</v>
      </c>
      <c r="C2983" s="841" t="s">
        <v>726</v>
      </c>
      <c r="D2983" s="841" t="s">
        <v>923</v>
      </c>
      <c r="E2983" s="841">
        <v>49032</v>
      </c>
      <c r="F2983" s="841" t="s">
        <v>102</v>
      </c>
      <c r="G2983" s="841" t="s">
        <v>4601</v>
      </c>
      <c r="H2983" s="832" t="s">
        <v>4580</v>
      </c>
      <c r="I2983" s="841"/>
      <c r="J2983" s="841" t="s">
        <v>730</v>
      </c>
      <c r="K2983" s="841">
        <v>2</v>
      </c>
      <c r="L2983" s="841" t="s">
        <v>731</v>
      </c>
      <c r="M2983" s="841">
        <v>43600</v>
      </c>
      <c r="N2983" s="841" t="s">
        <v>732</v>
      </c>
      <c r="O2983" s="841">
        <v>94980</v>
      </c>
      <c r="P2983" s="841">
        <v>51380</v>
      </c>
      <c r="Q2983" s="841">
        <v>9180</v>
      </c>
      <c r="R2983" s="841">
        <v>8350</v>
      </c>
      <c r="S2983" s="841"/>
      <c r="T2983" s="841"/>
      <c r="U2983" s="841"/>
      <c r="V2983" s="841" t="s">
        <v>1003</v>
      </c>
      <c r="W2983" s="841">
        <v>4</v>
      </c>
      <c r="X2983" s="841"/>
    </row>
    <row r="2984" spans="1:24" ht="12.75" customHeight="1">
      <c r="A2984" s="841">
        <v>1912</v>
      </c>
      <c r="B2984" s="841">
        <v>2840</v>
      </c>
      <c r="C2984" s="841" t="s">
        <v>726</v>
      </c>
      <c r="D2984" s="841" t="s">
        <v>923</v>
      </c>
      <c r="E2984" s="841">
        <v>49033</v>
      </c>
      <c r="F2984" s="841" t="s">
        <v>102</v>
      </c>
      <c r="G2984" s="841" t="s">
        <v>4602</v>
      </c>
      <c r="H2984" s="832" t="s">
        <v>4580</v>
      </c>
      <c r="I2984" s="841"/>
      <c r="J2984" s="841" t="s">
        <v>730</v>
      </c>
      <c r="K2984" s="841">
        <v>2</v>
      </c>
      <c r="L2984" s="841" t="s">
        <v>731</v>
      </c>
      <c r="M2984" s="841">
        <v>43600</v>
      </c>
      <c r="N2984" s="841" t="s">
        <v>732</v>
      </c>
      <c r="O2984" s="841">
        <v>94980</v>
      </c>
      <c r="P2984" s="841">
        <v>51380</v>
      </c>
      <c r="Q2984" s="841">
        <v>9180</v>
      </c>
      <c r="R2984" s="841">
        <v>8350</v>
      </c>
      <c r="S2984" s="841"/>
      <c r="T2984" s="841"/>
      <c r="U2984" s="841"/>
      <c r="V2984" s="841" t="s">
        <v>1003</v>
      </c>
      <c r="W2984" s="841">
        <v>2</v>
      </c>
      <c r="X2984" s="841"/>
    </row>
    <row r="2985" spans="1:24" ht="12.75" customHeight="1">
      <c r="A2985" s="841">
        <v>1525</v>
      </c>
      <c r="B2985" s="841">
        <v>2842</v>
      </c>
      <c r="C2985" s="841" t="s">
        <v>2226</v>
      </c>
      <c r="D2985" s="841" t="s">
        <v>923</v>
      </c>
      <c r="E2985" s="841">
        <v>49034</v>
      </c>
      <c r="F2985" s="841" t="s">
        <v>102</v>
      </c>
      <c r="G2985" s="841" t="s">
        <v>4603</v>
      </c>
      <c r="H2985" s="832" t="s">
        <v>3510</v>
      </c>
      <c r="I2985" s="841"/>
      <c r="J2985" s="841" t="s">
        <v>730</v>
      </c>
      <c r="K2985" s="841">
        <v>2</v>
      </c>
      <c r="L2985" s="841" t="s">
        <v>731</v>
      </c>
      <c r="M2985" s="841">
        <v>43600</v>
      </c>
      <c r="N2985" s="841" t="s">
        <v>742</v>
      </c>
      <c r="O2985" s="841">
        <v>122380</v>
      </c>
      <c r="P2985" s="841">
        <v>78780</v>
      </c>
      <c r="Q2985" s="841">
        <v>17610</v>
      </c>
      <c r="R2985" s="841">
        <v>29240</v>
      </c>
      <c r="S2985" s="841"/>
      <c r="T2985" s="841"/>
      <c r="U2985" s="841"/>
      <c r="V2985" s="841" t="s">
        <v>1003</v>
      </c>
      <c r="W2985" s="841">
        <v>1</v>
      </c>
      <c r="X2985" s="841"/>
    </row>
    <row r="2986" spans="1:24" ht="12.75" customHeight="1">
      <c r="A2986" s="841">
        <v>1912</v>
      </c>
      <c r="B2986" s="841">
        <v>2840</v>
      </c>
      <c r="C2986" s="841" t="s">
        <v>726</v>
      </c>
      <c r="D2986" s="841" t="s">
        <v>923</v>
      </c>
      <c r="E2986" s="841">
        <v>49038</v>
      </c>
      <c r="F2986" s="841" t="s">
        <v>102</v>
      </c>
      <c r="G2986" s="841" t="s">
        <v>4604</v>
      </c>
      <c r="H2986" s="832" t="s">
        <v>4580</v>
      </c>
      <c r="I2986" s="841" t="s">
        <v>1234</v>
      </c>
      <c r="J2986" s="841" t="s">
        <v>730</v>
      </c>
      <c r="K2986" s="841">
        <v>1</v>
      </c>
      <c r="L2986" s="841" t="s">
        <v>731</v>
      </c>
      <c r="M2986" s="841">
        <v>43600</v>
      </c>
      <c r="N2986" s="841" t="s">
        <v>732</v>
      </c>
      <c r="O2986" s="841">
        <v>94980</v>
      </c>
      <c r="P2986" s="841">
        <v>51380</v>
      </c>
      <c r="Q2986" s="841">
        <v>9180</v>
      </c>
      <c r="R2986" s="841">
        <v>8350</v>
      </c>
      <c r="S2986" s="841"/>
      <c r="T2986" s="841"/>
      <c r="U2986" s="841"/>
      <c r="V2986" s="841" t="s">
        <v>1003</v>
      </c>
      <c r="W2986" s="841">
        <v>2</v>
      </c>
      <c r="X2986" s="841"/>
    </row>
    <row r="2987" spans="1:24" ht="12.75" customHeight="1">
      <c r="A2987" s="841">
        <v>1510</v>
      </c>
      <c r="B2987" s="841">
        <v>2842</v>
      </c>
      <c r="C2987" s="841" t="s">
        <v>2226</v>
      </c>
      <c r="D2987" s="841" t="s">
        <v>923</v>
      </c>
      <c r="E2987" s="841">
        <v>49039</v>
      </c>
      <c r="F2987" s="841" t="s">
        <v>102</v>
      </c>
      <c r="G2987" s="841" t="s">
        <v>4605</v>
      </c>
      <c r="H2987" s="832" t="s">
        <v>3510</v>
      </c>
      <c r="I2987" s="841"/>
      <c r="J2987" s="841" t="s">
        <v>730</v>
      </c>
      <c r="K2987" s="841">
        <v>2</v>
      </c>
      <c r="L2987" s="841" t="s">
        <v>731</v>
      </c>
      <c r="M2987" s="841">
        <v>43600</v>
      </c>
      <c r="N2987" s="841" t="s">
        <v>742</v>
      </c>
      <c r="O2987" s="841">
        <v>122380</v>
      </c>
      <c r="P2987" s="841">
        <v>78780</v>
      </c>
      <c r="Q2987" s="841">
        <v>17610</v>
      </c>
      <c r="R2987" s="841">
        <v>29240</v>
      </c>
      <c r="S2987" s="841"/>
      <c r="T2987" s="841"/>
      <c r="U2987" s="841"/>
      <c r="V2987" s="841" t="s">
        <v>1003</v>
      </c>
      <c r="W2987" s="841">
        <v>1</v>
      </c>
      <c r="X2987" s="841"/>
    </row>
    <row r="2988" spans="1:24" ht="12.75" customHeight="1">
      <c r="A2988" s="841">
        <v>1525</v>
      </c>
      <c r="B2988" s="841">
        <v>2844</v>
      </c>
      <c r="C2988" s="841" t="s">
        <v>2356</v>
      </c>
      <c r="D2988" s="841" t="s">
        <v>923</v>
      </c>
      <c r="E2988" s="841">
        <v>49040</v>
      </c>
      <c r="F2988" s="841" t="s">
        <v>102</v>
      </c>
      <c r="G2988" s="841" t="s">
        <v>4606</v>
      </c>
      <c r="H2988" s="832" t="s">
        <v>3510</v>
      </c>
      <c r="I2988" s="841"/>
      <c r="J2988" s="841" t="s">
        <v>730</v>
      </c>
      <c r="K2988" s="841">
        <v>2</v>
      </c>
      <c r="L2988" s="841" t="s">
        <v>731</v>
      </c>
      <c r="M2988" s="841">
        <v>43600</v>
      </c>
      <c r="N2988" s="841" t="s">
        <v>769</v>
      </c>
      <c r="O2988" s="841">
        <v>101540</v>
      </c>
      <c r="P2988" s="841">
        <v>57940</v>
      </c>
      <c r="Q2988" s="841">
        <v>17610</v>
      </c>
      <c r="R2988" s="841">
        <v>29240</v>
      </c>
      <c r="S2988" s="841"/>
      <c r="T2988" s="841"/>
      <c r="U2988" s="841"/>
      <c r="V2988" s="841" t="s">
        <v>1003</v>
      </c>
      <c r="W2988" s="841">
        <v>1</v>
      </c>
      <c r="X2988" s="841"/>
    </row>
    <row r="2989" spans="1:24" ht="12.75" customHeight="1">
      <c r="A2989" s="841">
        <v>1420</v>
      </c>
      <c r="B2989" s="841">
        <v>2803</v>
      </c>
      <c r="C2989" s="841" t="s">
        <v>945</v>
      </c>
      <c r="D2989" s="841" t="s">
        <v>1732</v>
      </c>
      <c r="E2989" s="841">
        <v>49041</v>
      </c>
      <c r="F2989" s="841" t="s">
        <v>102</v>
      </c>
      <c r="G2989" s="841" t="s">
        <v>4607</v>
      </c>
      <c r="H2989" s="832" t="s">
        <v>4362</v>
      </c>
      <c r="I2989" s="841"/>
      <c r="J2989" s="841" t="s">
        <v>730</v>
      </c>
      <c r="K2989" s="841">
        <v>12</v>
      </c>
      <c r="L2989" s="841" t="s">
        <v>731</v>
      </c>
      <c r="M2989" s="841">
        <v>43600</v>
      </c>
      <c r="N2989" s="841" t="s">
        <v>742</v>
      </c>
      <c r="O2989" s="841">
        <v>122380</v>
      </c>
      <c r="P2989" s="841">
        <v>78780</v>
      </c>
      <c r="Q2989" s="841">
        <v>17610</v>
      </c>
      <c r="R2989" s="841">
        <v>22610</v>
      </c>
      <c r="S2989" s="841"/>
      <c r="T2989" s="841"/>
      <c r="U2989" s="841"/>
      <c r="V2989" s="841" t="s">
        <v>1003</v>
      </c>
      <c r="W2989" s="841">
        <v>2</v>
      </c>
      <c r="X2989" s="841"/>
    </row>
    <row r="2990" spans="1:24" ht="12.75" customHeight="1">
      <c r="A2990" s="841">
        <v>1420</v>
      </c>
      <c r="B2990" s="841">
        <v>2803</v>
      </c>
      <c r="C2990" s="841" t="s">
        <v>945</v>
      </c>
      <c r="D2990" s="841" t="s">
        <v>1732</v>
      </c>
      <c r="E2990" s="841">
        <v>49041</v>
      </c>
      <c r="F2990" s="841" t="s">
        <v>1062</v>
      </c>
      <c r="G2990" s="841" t="s">
        <v>4608</v>
      </c>
      <c r="H2990" s="832" t="s">
        <v>4507</v>
      </c>
      <c r="I2990" s="841"/>
      <c r="J2990" s="841" t="s">
        <v>730</v>
      </c>
      <c r="K2990" s="841">
        <v>3</v>
      </c>
      <c r="L2990" s="841" t="s">
        <v>731</v>
      </c>
      <c r="M2990" s="841">
        <v>43600</v>
      </c>
      <c r="N2990" s="841" t="s">
        <v>742</v>
      </c>
      <c r="O2990" s="841">
        <v>122380</v>
      </c>
      <c r="P2990" s="841">
        <v>78780</v>
      </c>
      <c r="Q2990" s="841">
        <v>17610</v>
      </c>
      <c r="R2990" s="841">
        <v>22610</v>
      </c>
      <c r="S2990" s="841"/>
      <c r="T2990" s="841"/>
      <c r="U2990" s="841"/>
      <c r="V2990" s="841" t="s">
        <v>1064</v>
      </c>
      <c r="W2990" s="841">
        <v>2</v>
      </c>
      <c r="X2990" s="841"/>
    </row>
    <row r="2991" spans="1:24" ht="12.75" customHeight="1">
      <c r="A2991" s="841">
        <v>1420</v>
      </c>
      <c r="B2991" s="841">
        <v>2803</v>
      </c>
      <c r="C2991" s="841" t="s">
        <v>945</v>
      </c>
      <c r="D2991" s="841" t="s">
        <v>1732</v>
      </c>
      <c r="E2991" s="841">
        <v>49041</v>
      </c>
      <c r="F2991" s="841" t="s">
        <v>1065</v>
      </c>
      <c r="G2991" s="841" t="s">
        <v>4609</v>
      </c>
      <c r="H2991" s="832" t="s">
        <v>4439</v>
      </c>
      <c r="I2991" s="841"/>
      <c r="J2991" s="841" t="s">
        <v>730</v>
      </c>
      <c r="K2991" s="841">
        <v>3</v>
      </c>
      <c r="L2991" s="841" t="s">
        <v>731</v>
      </c>
      <c r="M2991" s="841">
        <v>43600</v>
      </c>
      <c r="N2991" s="841" t="s">
        <v>742</v>
      </c>
      <c r="O2991" s="841">
        <v>122380</v>
      </c>
      <c r="P2991" s="841">
        <v>78780</v>
      </c>
      <c r="Q2991" s="841">
        <v>17610</v>
      </c>
      <c r="R2991" s="841">
        <v>22610</v>
      </c>
      <c r="S2991" s="841"/>
      <c r="T2991" s="841"/>
      <c r="U2991" s="841"/>
      <c r="V2991" s="841" t="s">
        <v>1064</v>
      </c>
      <c r="W2991" s="841">
        <v>2</v>
      </c>
      <c r="X2991" s="841"/>
    </row>
    <row r="2992" spans="1:24" ht="12.75" customHeight="1">
      <c r="A2992" s="841">
        <v>1420</v>
      </c>
      <c r="B2992" s="841">
        <v>2803</v>
      </c>
      <c r="C2992" s="841" t="s">
        <v>945</v>
      </c>
      <c r="D2992" s="841" t="s">
        <v>1732</v>
      </c>
      <c r="E2992" s="841">
        <v>49041</v>
      </c>
      <c r="F2992" s="841" t="s">
        <v>4338</v>
      </c>
      <c r="G2992" s="841" t="s">
        <v>4610</v>
      </c>
      <c r="H2992" s="832" t="s">
        <v>4439</v>
      </c>
      <c r="I2992" s="841"/>
      <c r="J2992" s="841" t="s">
        <v>730</v>
      </c>
      <c r="K2992" s="841">
        <v>3</v>
      </c>
      <c r="L2992" s="841" t="s">
        <v>731</v>
      </c>
      <c r="M2992" s="841">
        <v>43600</v>
      </c>
      <c r="N2992" s="841" t="s">
        <v>742</v>
      </c>
      <c r="O2992" s="841">
        <v>122380</v>
      </c>
      <c r="P2992" s="841">
        <v>78780</v>
      </c>
      <c r="Q2992" s="841">
        <v>17610</v>
      </c>
      <c r="R2992" s="841">
        <v>22610</v>
      </c>
      <c r="S2992" s="841"/>
      <c r="T2992" s="841"/>
      <c r="U2992" s="841"/>
      <c r="V2992" s="841" t="s">
        <v>1064</v>
      </c>
      <c r="W2992" s="841">
        <v>2</v>
      </c>
      <c r="X2992" s="841"/>
    </row>
    <row r="2993" spans="1:24" ht="12.75" customHeight="1">
      <c r="A2993" s="841">
        <v>1420</v>
      </c>
      <c r="B2993" s="841">
        <v>2803</v>
      </c>
      <c r="C2993" s="841" t="s">
        <v>945</v>
      </c>
      <c r="D2993" s="841" t="s">
        <v>1732</v>
      </c>
      <c r="E2993" s="841">
        <v>49041</v>
      </c>
      <c r="F2993" s="841" t="s">
        <v>2063</v>
      </c>
      <c r="G2993" s="841" t="s">
        <v>4611</v>
      </c>
      <c r="H2993" s="832" t="s">
        <v>4507</v>
      </c>
      <c r="I2993" s="841"/>
      <c r="J2993" s="841" t="s">
        <v>730</v>
      </c>
      <c r="K2993" s="841">
        <v>3</v>
      </c>
      <c r="L2993" s="841" t="s">
        <v>731</v>
      </c>
      <c r="M2993" s="841">
        <v>43600</v>
      </c>
      <c r="N2993" s="841" t="s">
        <v>742</v>
      </c>
      <c r="O2993" s="841">
        <v>122380</v>
      </c>
      <c r="P2993" s="841">
        <v>78780</v>
      </c>
      <c r="Q2993" s="841">
        <v>17610</v>
      </c>
      <c r="R2993" s="841">
        <v>22610</v>
      </c>
      <c r="S2993" s="841"/>
      <c r="T2993" s="841"/>
      <c r="U2993" s="841"/>
      <c r="V2993" s="841" t="s">
        <v>1064</v>
      </c>
      <c r="W2993" s="841">
        <v>2</v>
      </c>
      <c r="X2993" s="841"/>
    </row>
    <row r="2994" spans="1:24" ht="12.75" customHeight="1">
      <c r="A2994" s="841">
        <v>1420</v>
      </c>
      <c r="B2994" s="841">
        <v>2803</v>
      </c>
      <c r="C2994" s="841" t="s">
        <v>945</v>
      </c>
      <c r="D2994" s="841" t="s">
        <v>1732</v>
      </c>
      <c r="E2994" s="841">
        <v>49042</v>
      </c>
      <c r="F2994" s="841" t="s">
        <v>102</v>
      </c>
      <c r="G2994" s="841" t="s">
        <v>4612</v>
      </c>
      <c r="H2994" s="832" t="s">
        <v>4362</v>
      </c>
      <c r="I2994" s="841"/>
      <c r="J2994" s="841" t="s">
        <v>730</v>
      </c>
      <c r="K2994" s="841">
        <v>6</v>
      </c>
      <c r="L2994" s="841" t="s">
        <v>731</v>
      </c>
      <c r="M2994" s="841">
        <v>43600</v>
      </c>
      <c r="N2994" s="841" t="s">
        <v>742</v>
      </c>
      <c r="O2994" s="841">
        <v>122380</v>
      </c>
      <c r="P2994" s="841">
        <v>78780</v>
      </c>
      <c r="Q2994" s="841">
        <v>17610</v>
      </c>
      <c r="R2994" s="841">
        <v>22610</v>
      </c>
      <c r="S2994" s="841"/>
      <c r="T2994" s="841"/>
      <c r="U2994" s="841"/>
      <c r="V2994" s="841" t="s">
        <v>1003</v>
      </c>
      <c r="W2994" s="841">
        <v>2</v>
      </c>
      <c r="X2994" s="841"/>
    </row>
    <row r="2995" spans="1:24" ht="12.75" customHeight="1">
      <c r="A2995" s="841">
        <v>1420</v>
      </c>
      <c r="B2995" s="841">
        <v>2803</v>
      </c>
      <c r="C2995" s="841" t="s">
        <v>945</v>
      </c>
      <c r="D2995" s="841" t="s">
        <v>1732</v>
      </c>
      <c r="E2995" s="841">
        <v>49042</v>
      </c>
      <c r="F2995" s="841" t="s">
        <v>1062</v>
      </c>
      <c r="G2995" s="841" t="s">
        <v>4613</v>
      </c>
      <c r="H2995" s="832" t="s">
        <v>4088</v>
      </c>
      <c r="I2995" s="841"/>
      <c r="J2995" s="841" t="s">
        <v>730</v>
      </c>
      <c r="K2995" s="841">
        <v>3</v>
      </c>
      <c r="L2995" s="841" t="s">
        <v>731</v>
      </c>
      <c r="M2995" s="841">
        <v>43600</v>
      </c>
      <c r="N2995" s="841" t="s">
        <v>742</v>
      </c>
      <c r="O2995" s="841">
        <v>122380</v>
      </c>
      <c r="P2995" s="841">
        <v>78780</v>
      </c>
      <c r="Q2995" s="841">
        <v>17610</v>
      </c>
      <c r="R2995" s="841">
        <v>22610</v>
      </c>
      <c r="S2995" s="841"/>
      <c r="T2995" s="841"/>
      <c r="U2995" s="841"/>
      <c r="V2995" s="841" t="s">
        <v>1064</v>
      </c>
      <c r="W2995" s="841">
        <v>2</v>
      </c>
      <c r="X2995" s="841"/>
    </row>
    <row r="2996" spans="1:24" ht="12.75" customHeight="1">
      <c r="A2996" s="841">
        <v>1420</v>
      </c>
      <c r="B2996" s="841">
        <v>2803</v>
      </c>
      <c r="C2996" s="841" t="s">
        <v>945</v>
      </c>
      <c r="D2996" s="841" t="s">
        <v>1732</v>
      </c>
      <c r="E2996" s="841">
        <v>49042</v>
      </c>
      <c r="F2996" s="841" t="s">
        <v>1065</v>
      </c>
      <c r="G2996" s="841" t="s">
        <v>4614</v>
      </c>
      <c r="H2996" s="832" t="s">
        <v>4507</v>
      </c>
      <c r="I2996" s="841"/>
      <c r="J2996" s="841" t="s">
        <v>730</v>
      </c>
      <c r="K2996" s="841">
        <v>3</v>
      </c>
      <c r="L2996" s="841" t="s">
        <v>731</v>
      </c>
      <c r="M2996" s="841">
        <v>43600</v>
      </c>
      <c r="N2996" s="841" t="s">
        <v>742</v>
      </c>
      <c r="O2996" s="841">
        <v>122380</v>
      </c>
      <c r="P2996" s="841">
        <v>78780</v>
      </c>
      <c r="Q2996" s="841">
        <v>17610</v>
      </c>
      <c r="R2996" s="841">
        <v>22610</v>
      </c>
      <c r="S2996" s="841"/>
      <c r="T2996" s="841"/>
      <c r="U2996" s="841"/>
      <c r="V2996" s="841" t="s">
        <v>1064</v>
      </c>
      <c r="W2996" s="841">
        <v>2</v>
      </c>
      <c r="X2996" s="841"/>
    </row>
    <row r="2997" spans="1:24" ht="12.75" customHeight="1">
      <c r="A2997" s="841">
        <v>1420</v>
      </c>
      <c r="B2997" s="841">
        <v>2803</v>
      </c>
      <c r="C2997" s="841" t="s">
        <v>945</v>
      </c>
      <c r="D2997" s="841" t="s">
        <v>1732</v>
      </c>
      <c r="E2997" s="841">
        <v>49043</v>
      </c>
      <c r="F2997" s="841" t="s">
        <v>102</v>
      </c>
      <c r="G2997" s="841" t="s">
        <v>4615</v>
      </c>
      <c r="H2997" s="832" t="s">
        <v>4439</v>
      </c>
      <c r="I2997" s="841"/>
      <c r="J2997" s="841" t="s">
        <v>730</v>
      </c>
      <c r="K2997" s="841">
        <v>6</v>
      </c>
      <c r="L2997" s="841" t="s">
        <v>731</v>
      </c>
      <c r="M2997" s="841">
        <v>43600</v>
      </c>
      <c r="N2997" s="841" t="s">
        <v>742</v>
      </c>
      <c r="O2997" s="841">
        <v>122380</v>
      </c>
      <c r="P2997" s="841">
        <v>78780</v>
      </c>
      <c r="Q2997" s="841">
        <v>17610</v>
      </c>
      <c r="R2997" s="841">
        <v>22610</v>
      </c>
      <c r="S2997" s="841"/>
      <c r="T2997" s="841"/>
      <c r="U2997" s="841"/>
      <c r="V2997" s="841" t="s">
        <v>1003</v>
      </c>
      <c r="W2997" s="841">
        <v>2</v>
      </c>
      <c r="X2997" s="841"/>
    </row>
    <row r="2998" spans="1:24" ht="12.75" customHeight="1">
      <c r="A2998" s="841">
        <v>1420</v>
      </c>
      <c r="B2998" s="841">
        <v>2803</v>
      </c>
      <c r="C2998" s="841" t="s">
        <v>945</v>
      </c>
      <c r="D2998" s="841" t="s">
        <v>1732</v>
      </c>
      <c r="E2998" s="841">
        <v>49043</v>
      </c>
      <c r="F2998" s="841" t="s">
        <v>1062</v>
      </c>
      <c r="G2998" s="841" t="s">
        <v>4616</v>
      </c>
      <c r="H2998" s="832" t="s">
        <v>4439</v>
      </c>
      <c r="I2998" s="841"/>
      <c r="J2998" s="841" t="s">
        <v>730</v>
      </c>
      <c r="K2998" s="841">
        <v>3</v>
      </c>
      <c r="L2998" s="841" t="s">
        <v>731</v>
      </c>
      <c r="M2998" s="841">
        <v>43600</v>
      </c>
      <c r="N2998" s="841" t="s">
        <v>742</v>
      </c>
      <c r="O2998" s="841">
        <v>122380</v>
      </c>
      <c r="P2998" s="841">
        <v>78780</v>
      </c>
      <c r="Q2998" s="841">
        <v>17610</v>
      </c>
      <c r="R2998" s="841">
        <v>22610</v>
      </c>
      <c r="S2998" s="841"/>
      <c r="T2998" s="841"/>
      <c r="U2998" s="841"/>
      <c r="V2998" s="841" t="s">
        <v>1064</v>
      </c>
      <c r="W2998" s="841">
        <v>2</v>
      </c>
      <c r="X2998" s="841"/>
    </row>
    <row r="2999" spans="1:24" ht="12.75" customHeight="1">
      <c r="A2999" s="841">
        <v>1420</v>
      </c>
      <c r="B2999" s="841">
        <v>2803</v>
      </c>
      <c r="C2999" s="841" t="s">
        <v>945</v>
      </c>
      <c r="D2999" s="841" t="s">
        <v>1732</v>
      </c>
      <c r="E2999" s="841">
        <v>49043</v>
      </c>
      <c r="F2999" s="841" t="s">
        <v>1065</v>
      </c>
      <c r="G2999" s="841" t="s">
        <v>4617</v>
      </c>
      <c r="H2999" s="832" t="s">
        <v>4439</v>
      </c>
      <c r="I2999" s="841"/>
      <c r="J2999" s="841" t="s">
        <v>730</v>
      </c>
      <c r="K2999" s="841">
        <v>3</v>
      </c>
      <c r="L2999" s="841" t="s">
        <v>731</v>
      </c>
      <c r="M2999" s="841">
        <v>43600</v>
      </c>
      <c r="N2999" s="841" t="s">
        <v>742</v>
      </c>
      <c r="O2999" s="841">
        <v>122380</v>
      </c>
      <c r="P2999" s="841">
        <v>78780</v>
      </c>
      <c r="Q2999" s="841">
        <v>17610</v>
      </c>
      <c r="R2999" s="841">
        <v>22610</v>
      </c>
      <c r="S2999" s="841"/>
      <c r="T2999" s="841"/>
      <c r="U2999" s="841"/>
      <c r="V2999" s="841" t="s">
        <v>1064</v>
      </c>
      <c r="W2999" s="841">
        <v>2</v>
      </c>
      <c r="X2999" s="841"/>
    </row>
    <row r="3000" spans="1:24" ht="12.75" customHeight="1">
      <c r="A3000" s="841">
        <v>1430</v>
      </c>
      <c r="B3000" s="841">
        <v>2807</v>
      </c>
      <c r="C3000" s="841" t="s">
        <v>739</v>
      </c>
      <c r="D3000" s="841" t="s">
        <v>1732</v>
      </c>
      <c r="E3000" s="841">
        <v>49044</v>
      </c>
      <c r="F3000" s="841" t="s">
        <v>102</v>
      </c>
      <c r="G3000" s="841" t="s">
        <v>4618</v>
      </c>
      <c r="H3000" s="832" t="s">
        <v>4362</v>
      </c>
      <c r="I3000" s="841"/>
      <c r="J3000" s="841" t="s">
        <v>730</v>
      </c>
      <c r="K3000" s="841">
        <v>3</v>
      </c>
      <c r="L3000" s="841" t="s">
        <v>731</v>
      </c>
      <c r="M3000" s="841">
        <v>43600</v>
      </c>
      <c r="N3000" s="841" t="s">
        <v>742</v>
      </c>
      <c r="O3000" s="841">
        <v>122380</v>
      </c>
      <c r="P3000" s="841">
        <v>78780</v>
      </c>
      <c r="Q3000" s="841">
        <v>17610</v>
      </c>
      <c r="R3000" s="841">
        <v>22610</v>
      </c>
      <c r="S3000" s="841"/>
      <c r="T3000" s="841"/>
      <c r="U3000" s="841"/>
      <c r="V3000" s="841" t="s">
        <v>1003</v>
      </c>
      <c r="W3000" s="841">
        <v>1</v>
      </c>
      <c r="X3000" s="841"/>
    </row>
    <row r="3001" spans="1:24" ht="12.75" customHeight="1">
      <c r="A3001" s="841">
        <v>1430</v>
      </c>
      <c r="B3001" s="841">
        <v>2807</v>
      </c>
      <c r="C3001" s="841" t="s">
        <v>739</v>
      </c>
      <c r="D3001" s="841" t="s">
        <v>1732</v>
      </c>
      <c r="E3001" s="841">
        <v>49045</v>
      </c>
      <c r="F3001" s="841" t="s">
        <v>102</v>
      </c>
      <c r="G3001" s="841" t="s">
        <v>4619</v>
      </c>
      <c r="H3001" s="832" t="s">
        <v>4088</v>
      </c>
      <c r="I3001" s="841"/>
      <c r="J3001" s="841" t="s">
        <v>730</v>
      </c>
      <c r="K3001" s="841">
        <v>3</v>
      </c>
      <c r="L3001" s="841" t="s">
        <v>731</v>
      </c>
      <c r="M3001" s="841">
        <v>43600</v>
      </c>
      <c r="N3001" s="841" t="s">
        <v>742</v>
      </c>
      <c r="O3001" s="841">
        <v>122380</v>
      </c>
      <c r="P3001" s="841">
        <v>78780</v>
      </c>
      <c r="Q3001" s="841">
        <v>17610</v>
      </c>
      <c r="R3001" s="841">
        <v>22610</v>
      </c>
      <c r="S3001" s="841"/>
      <c r="T3001" s="841"/>
      <c r="U3001" s="841"/>
      <c r="V3001" s="841" t="s">
        <v>1003</v>
      </c>
      <c r="W3001" s="841">
        <v>1</v>
      </c>
      <c r="X3001" s="841"/>
    </row>
    <row r="3002" spans="1:24" ht="12.75" customHeight="1">
      <c r="A3002" s="841">
        <v>1430</v>
      </c>
      <c r="B3002" s="841">
        <v>2807</v>
      </c>
      <c r="C3002" s="841" t="s">
        <v>739</v>
      </c>
      <c r="D3002" s="841" t="s">
        <v>1732</v>
      </c>
      <c r="E3002" s="841">
        <v>49045</v>
      </c>
      <c r="F3002" s="841" t="s">
        <v>1062</v>
      </c>
      <c r="G3002" s="841" t="s">
        <v>4620</v>
      </c>
      <c r="H3002" s="832" t="s">
        <v>4088</v>
      </c>
      <c r="I3002" s="841"/>
      <c r="J3002" s="841" t="s">
        <v>730</v>
      </c>
      <c r="K3002" s="841">
        <v>1</v>
      </c>
      <c r="L3002" s="841" t="s">
        <v>731</v>
      </c>
      <c r="M3002" s="841">
        <v>43600</v>
      </c>
      <c r="N3002" s="841" t="s">
        <v>742</v>
      </c>
      <c r="O3002" s="841">
        <v>122380</v>
      </c>
      <c r="P3002" s="841">
        <v>78780</v>
      </c>
      <c r="Q3002" s="841">
        <v>17610</v>
      </c>
      <c r="R3002" s="841">
        <v>22610</v>
      </c>
      <c r="S3002" s="841"/>
      <c r="T3002" s="841"/>
      <c r="U3002" s="841"/>
      <c r="V3002" s="841" t="s">
        <v>1064</v>
      </c>
      <c r="W3002" s="841">
        <v>1</v>
      </c>
      <c r="X3002" s="841"/>
    </row>
    <row r="3003" spans="1:24" ht="12.75" customHeight="1">
      <c r="A3003" s="841">
        <v>1430</v>
      </c>
      <c r="B3003" s="841">
        <v>2807</v>
      </c>
      <c r="C3003" s="841" t="s">
        <v>739</v>
      </c>
      <c r="D3003" s="841" t="s">
        <v>1732</v>
      </c>
      <c r="E3003" s="841">
        <v>49045</v>
      </c>
      <c r="F3003" s="841" t="s">
        <v>1065</v>
      </c>
      <c r="G3003" s="841" t="s">
        <v>4621</v>
      </c>
      <c r="H3003" s="832" t="s">
        <v>4088</v>
      </c>
      <c r="I3003" s="841"/>
      <c r="J3003" s="841" t="s">
        <v>730</v>
      </c>
      <c r="K3003" s="841">
        <v>2</v>
      </c>
      <c r="L3003" s="841" t="s">
        <v>731</v>
      </c>
      <c r="M3003" s="841">
        <v>43600</v>
      </c>
      <c r="N3003" s="841" t="s">
        <v>742</v>
      </c>
      <c r="O3003" s="841">
        <v>122380</v>
      </c>
      <c r="P3003" s="841">
        <v>78780</v>
      </c>
      <c r="Q3003" s="841">
        <v>17610</v>
      </c>
      <c r="R3003" s="841">
        <v>22610</v>
      </c>
      <c r="S3003" s="841"/>
      <c r="T3003" s="841"/>
      <c r="U3003" s="841"/>
      <c r="V3003" s="841" t="s">
        <v>1064</v>
      </c>
      <c r="W3003" s="841">
        <v>1</v>
      </c>
      <c r="X3003" s="841"/>
    </row>
    <row r="3004" spans="1:24" ht="12.75" customHeight="1">
      <c r="A3004" s="841">
        <v>1430</v>
      </c>
      <c r="B3004" s="841">
        <v>2807</v>
      </c>
      <c r="C3004" s="841" t="s">
        <v>739</v>
      </c>
      <c r="D3004" s="841" t="s">
        <v>1732</v>
      </c>
      <c r="E3004" s="841">
        <v>49046</v>
      </c>
      <c r="F3004" s="841" t="s">
        <v>102</v>
      </c>
      <c r="G3004" s="841" t="s">
        <v>4622</v>
      </c>
      <c r="H3004" s="832" t="s">
        <v>4362</v>
      </c>
      <c r="I3004" s="841"/>
      <c r="J3004" s="841" t="s">
        <v>730</v>
      </c>
      <c r="K3004" s="841">
        <v>2</v>
      </c>
      <c r="L3004" s="841" t="s">
        <v>731</v>
      </c>
      <c r="M3004" s="841">
        <v>43600</v>
      </c>
      <c r="N3004" s="841" t="s">
        <v>742</v>
      </c>
      <c r="O3004" s="841">
        <v>122380</v>
      </c>
      <c r="P3004" s="841">
        <v>78780</v>
      </c>
      <c r="Q3004" s="841">
        <v>17610</v>
      </c>
      <c r="R3004" s="841">
        <v>22610</v>
      </c>
      <c r="S3004" s="841"/>
      <c r="T3004" s="841"/>
      <c r="U3004" s="841"/>
      <c r="V3004" s="841" t="s">
        <v>1003</v>
      </c>
      <c r="W3004" s="841">
        <v>1</v>
      </c>
      <c r="X3004" s="841"/>
    </row>
    <row r="3005" spans="1:24" ht="12.75" customHeight="1">
      <c r="A3005" s="841">
        <v>1515</v>
      </c>
      <c r="B3005" s="841">
        <v>2842</v>
      </c>
      <c r="C3005" s="841" t="s">
        <v>2226</v>
      </c>
      <c r="D3005" s="841" t="s">
        <v>923</v>
      </c>
      <c r="E3005" s="841">
        <v>49049</v>
      </c>
      <c r="F3005" s="841" t="s">
        <v>102</v>
      </c>
      <c r="G3005" s="841" t="s">
        <v>4623</v>
      </c>
      <c r="H3005" s="832" t="s">
        <v>3510</v>
      </c>
      <c r="I3005" s="841"/>
      <c r="J3005" s="841" t="s">
        <v>730</v>
      </c>
      <c r="K3005" s="841">
        <v>2</v>
      </c>
      <c r="L3005" s="841" t="s">
        <v>731</v>
      </c>
      <c r="M3005" s="841">
        <v>43600</v>
      </c>
      <c r="N3005" s="841" t="s">
        <v>742</v>
      </c>
      <c r="O3005" s="841">
        <v>122380</v>
      </c>
      <c r="P3005" s="841">
        <v>78780</v>
      </c>
      <c r="Q3005" s="841">
        <v>17610</v>
      </c>
      <c r="R3005" s="841">
        <v>29240</v>
      </c>
      <c r="S3005" s="841"/>
      <c r="T3005" s="841"/>
      <c r="U3005" s="841"/>
      <c r="V3005" s="841" t="s">
        <v>1003</v>
      </c>
      <c r="W3005" s="841">
        <v>1</v>
      </c>
      <c r="X3005" s="841"/>
    </row>
    <row r="3006" spans="1:24" ht="12.75" customHeight="1">
      <c r="A3006" s="841">
        <v>1430</v>
      </c>
      <c r="B3006" s="841">
        <v>2834</v>
      </c>
      <c r="C3006" s="841" t="s">
        <v>3376</v>
      </c>
      <c r="D3006" s="841" t="s">
        <v>1732</v>
      </c>
      <c r="E3006" s="841">
        <v>49051</v>
      </c>
      <c r="F3006" s="841" t="s">
        <v>102</v>
      </c>
      <c r="G3006" s="841" t="s">
        <v>4624</v>
      </c>
      <c r="H3006" s="832" t="s">
        <v>4362</v>
      </c>
      <c r="I3006" s="841"/>
      <c r="J3006" s="841" t="s">
        <v>730</v>
      </c>
      <c r="K3006" s="841">
        <v>4</v>
      </c>
      <c r="L3006" s="841" t="s">
        <v>731</v>
      </c>
      <c r="M3006" s="841">
        <v>43600</v>
      </c>
      <c r="N3006" s="841" t="s">
        <v>908</v>
      </c>
      <c r="O3006" s="841">
        <v>176040</v>
      </c>
      <c r="P3006" s="841">
        <v>132440</v>
      </c>
      <c r="Q3006" s="841">
        <v>17610</v>
      </c>
      <c r="R3006" s="841">
        <v>22610</v>
      </c>
      <c r="S3006" s="841"/>
      <c r="T3006" s="841"/>
      <c r="U3006" s="841"/>
      <c r="V3006" s="841" t="s">
        <v>1003</v>
      </c>
      <c r="W3006" s="841">
        <v>1</v>
      </c>
      <c r="X3006" s="841"/>
    </row>
    <row r="3007" spans="1:24" ht="12.75" customHeight="1">
      <c r="A3007" s="841">
        <v>1430</v>
      </c>
      <c r="B3007" s="841">
        <v>2834</v>
      </c>
      <c r="C3007" s="841" t="s">
        <v>3376</v>
      </c>
      <c r="D3007" s="841" t="s">
        <v>1732</v>
      </c>
      <c r="E3007" s="841">
        <v>49052</v>
      </c>
      <c r="F3007" s="841" t="s">
        <v>102</v>
      </c>
      <c r="G3007" s="841" t="s">
        <v>4625</v>
      </c>
      <c r="H3007" s="832" t="s">
        <v>4362</v>
      </c>
      <c r="I3007" s="841"/>
      <c r="J3007" s="841" t="s">
        <v>730</v>
      </c>
      <c r="K3007" s="841">
        <v>5</v>
      </c>
      <c r="L3007" s="841" t="s">
        <v>731</v>
      </c>
      <c r="M3007" s="841">
        <v>43600</v>
      </c>
      <c r="N3007" s="841" t="s">
        <v>908</v>
      </c>
      <c r="O3007" s="841">
        <v>176040</v>
      </c>
      <c r="P3007" s="841">
        <v>132440</v>
      </c>
      <c r="Q3007" s="841">
        <v>17610</v>
      </c>
      <c r="R3007" s="841">
        <v>22610</v>
      </c>
      <c r="S3007" s="841"/>
      <c r="T3007" s="841"/>
      <c r="U3007" s="841"/>
      <c r="V3007" s="841" t="s">
        <v>1003</v>
      </c>
      <c r="W3007" s="841">
        <v>1</v>
      </c>
      <c r="X3007" s="841"/>
    </row>
    <row r="3008" spans="1:24" ht="12.75" customHeight="1">
      <c r="A3008" s="841">
        <v>1525</v>
      </c>
      <c r="B3008" s="841">
        <v>2844</v>
      </c>
      <c r="C3008" s="841" t="s">
        <v>2356</v>
      </c>
      <c r="D3008" s="841" t="s">
        <v>923</v>
      </c>
      <c r="E3008" s="841">
        <v>49053</v>
      </c>
      <c r="F3008" s="841" t="s">
        <v>102</v>
      </c>
      <c r="G3008" s="841" t="s">
        <v>4626</v>
      </c>
      <c r="H3008" s="832" t="s">
        <v>3510</v>
      </c>
      <c r="I3008" s="841"/>
      <c r="J3008" s="841" t="s">
        <v>730</v>
      </c>
      <c r="K3008" s="841">
        <v>2</v>
      </c>
      <c r="L3008" s="841" t="s">
        <v>731</v>
      </c>
      <c r="M3008" s="841">
        <v>43600</v>
      </c>
      <c r="N3008" s="841" t="s">
        <v>769</v>
      </c>
      <c r="O3008" s="841">
        <v>101540</v>
      </c>
      <c r="P3008" s="841">
        <v>57940</v>
      </c>
      <c r="Q3008" s="841">
        <v>17610</v>
      </c>
      <c r="R3008" s="841">
        <v>29240</v>
      </c>
      <c r="S3008" s="841"/>
      <c r="T3008" s="841"/>
      <c r="U3008" s="841"/>
      <c r="V3008" s="841" t="s">
        <v>1003</v>
      </c>
      <c r="W3008" s="841">
        <v>1</v>
      </c>
      <c r="X3008" s="841"/>
    </row>
    <row r="3009" spans="1:24" ht="12.75" customHeight="1">
      <c r="A3009" s="841">
        <v>1525</v>
      </c>
      <c r="B3009" s="841">
        <v>2844</v>
      </c>
      <c r="C3009" s="841" t="s">
        <v>2356</v>
      </c>
      <c r="D3009" s="841" t="s">
        <v>923</v>
      </c>
      <c r="E3009" s="841">
        <v>49054</v>
      </c>
      <c r="F3009" s="841" t="s">
        <v>102</v>
      </c>
      <c r="G3009" s="841" t="s">
        <v>4627</v>
      </c>
      <c r="H3009" s="832" t="s">
        <v>3510</v>
      </c>
      <c r="I3009" s="841"/>
      <c r="J3009" s="841" t="s">
        <v>730</v>
      </c>
      <c r="K3009" s="841">
        <v>1</v>
      </c>
      <c r="L3009" s="841" t="s">
        <v>731</v>
      </c>
      <c r="M3009" s="841">
        <v>43600</v>
      </c>
      <c r="N3009" s="841" t="s">
        <v>769</v>
      </c>
      <c r="O3009" s="841">
        <v>101540</v>
      </c>
      <c r="P3009" s="841">
        <v>57940</v>
      </c>
      <c r="Q3009" s="841">
        <v>17610</v>
      </c>
      <c r="R3009" s="841">
        <v>29240</v>
      </c>
      <c r="S3009" s="841"/>
      <c r="T3009" s="841"/>
      <c r="U3009" s="841"/>
      <c r="V3009" s="841" t="s">
        <v>1003</v>
      </c>
      <c r="W3009" s="841">
        <v>1</v>
      </c>
      <c r="X3009" s="841"/>
    </row>
    <row r="3010" spans="1:24" ht="12.75" customHeight="1">
      <c r="A3010" s="841">
        <v>1525</v>
      </c>
      <c r="B3010" s="841">
        <v>2844</v>
      </c>
      <c r="C3010" s="841" t="s">
        <v>2356</v>
      </c>
      <c r="D3010" s="841" t="s">
        <v>923</v>
      </c>
      <c r="E3010" s="841">
        <v>49056</v>
      </c>
      <c r="F3010" s="841" t="s">
        <v>102</v>
      </c>
      <c r="G3010" s="841" t="s">
        <v>4628</v>
      </c>
      <c r="H3010" s="832" t="s">
        <v>3510</v>
      </c>
      <c r="I3010" s="841"/>
      <c r="J3010" s="841" t="s">
        <v>730</v>
      </c>
      <c r="K3010" s="841">
        <v>2</v>
      </c>
      <c r="L3010" s="841" t="s">
        <v>731</v>
      </c>
      <c r="M3010" s="841">
        <v>43600</v>
      </c>
      <c r="N3010" s="841" t="s">
        <v>769</v>
      </c>
      <c r="O3010" s="841">
        <v>101540</v>
      </c>
      <c r="P3010" s="841">
        <v>57940</v>
      </c>
      <c r="Q3010" s="841">
        <v>17610</v>
      </c>
      <c r="R3010" s="841">
        <v>29240</v>
      </c>
      <c r="S3010" s="841"/>
      <c r="T3010" s="841"/>
      <c r="U3010" s="841"/>
      <c r="V3010" s="841" t="s">
        <v>1003</v>
      </c>
      <c r="W3010" s="841">
        <v>1</v>
      </c>
      <c r="X3010" s="841"/>
    </row>
    <row r="3011" spans="1:24" ht="12.75" customHeight="1">
      <c r="A3011" s="841">
        <v>1425</v>
      </c>
      <c r="B3011" s="841">
        <v>2803</v>
      </c>
      <c r="C3011" s="841" t="s">
        <v>945</v>
      </c>
      <c r="D3011" s="841" t="s">
        <v>946</v>
      </c>
      <c r="E3011" s="841">
        <v>49057</v>
      </c>
      <c r="F3011" s="841" t="s">
        <v>102</v>
      </c>
      <c r="G3011" s="841" t="s">
        <v>4629</v>
      </c>
      <c r="H3011" s="832" t="s">
        <v>3510</v>
      </c>
      <c r="I3011" s="841"/>
      <c r="J3011" s="841" t="s">
        <v>730</v>
      </c>
      <c r="K3011" s="841">
        <v>1</v>
      </c>
      <c r="L3011" s="841" t="s">
        <v>731</v>
      </c>
      <c r="M3011" s="841">
        <v>43600</v>
      </c>
      <c r="N3011" s="841" t="s">
        <v>742</v>
      </c>
      <c r="O3011" s="841">
        <v>122380</v>
      </c>
      <c r="P3011" s="841">
        <v>78780</v>
      </c>
      <c r="Q3011" s="841">
        <v>17610</v>
      </c>
      <c r="R3011" s="841">
        <v>22610</v>
      </c>
      <c r="S3011" s="841"/>
      <c r="T3011" s="841"/>
      <c r="U3011" s="841"/>
      <c r="V3011" s="841" t="s">
        <v>1003</v>
      </c>
      <c r="W3011" s="841">
        <v>2</v>
      </c>
      <c r="X3011" s="841"/>
    </row>
    <row r="3012" spans="1:24" ht="12.75" customHeight="1">
      <c r="A3012" s="841">
        <v>1425</v>
      </c>
      <c r="B3012" s="841">
        <v>2803</v>
      </c>
      <c r="C3012" s="841" t="s">
        <v>945</v>
      </c>
      <c r="D3012" s="841" t="s">
        <v>946</v>
      </c>
      <c r="E3012" s="841">
        <v>49058</v>
      </c>
      <c r="F3012" s="841" t="s">
        <v>102</v>
      </c>
      <c r="G3012" s="841" t="s">
        <v>4630</v>
      </c>
      <c r="H3012" s="832" t="s">
        <v>3510</v>
      </c>
      <c r="I3012" s="841"/>
      <c r="J3012" s="841" t="s">
        <v>730</v>
      </c>
      <c r="K3012" s="841">
        <v>3</v>
      </c>
      <c r="L3012" s="841" t="s">
        <v>731</v>
      </c>
      <c r="M3012" s="841">
        <v>43600</v>
      </c>
      <c r="N3012" s="841" t="s">
        <v>742</v>
      </c>
      <c r="O3012" s="841">
        <v>122380</v>
      </c>
      <c r="P3012" s="841">
        <v>78780</v>
      </c>
      <c r="Q3012" s="841">
        <v>17610</v>
      </c>
      <c r="R3012" s="841">
        <v>22610</v>
      </c>
      <c r="S3012" s="841"/>
      <c r="T3012" s="841"/>
      <c r="U3012" s="841"/>
      <c r="V3012" s="841" t="s">
        <v>1003</v>
      </c>
      <c r="W3012" s="841">
        <v>2</v>
      </c>
      <c r="X3012" s="841"/>
    </row>
    <row r="3013" spans="1:24" ht="12.75" customHeight="1">
      <c r="A3013" s="841">
        <v>1425</v>
      </c>
      <c r="B3013" s="841">
        <v>2803</v>
      </c>
      <c r="C3013" s="841" t="s">
        <v>945</v>
      </c>
      <c r="D3013" s="841" t="s">
        <v>946</v>
      </c>
      <c r="E3013" s="841">
        <v>49059</v>
      </c>
      <c r="F3013" s="841" t="s">
        <v>102</v>
      </c>
      <c r="G3013" s="841" t="s">
        <v>4631</v>
      </c>
      <c r="H3013" s="832" t="s">
        <v>3510</v>
      </c>
      <c r="I3013" s="841"/>
      <c r="J3013" s="841" t="s">
        <v>730</v>
      </c>
      <c r="K3013" s="841">
        <v>4</v>
      </c>
      <c r="L3013" s="841" t="s">
        <v>731</v>
      </c>
      <c r="M3013" s="841">
        <v>43600</v>
      </c>
      <c r="N3013" s="841" t="s">
        <v>742</v>
      </c>
      <c r="O3013" s="841">
        <v>122380</v>
      </c>
      <c r="P3013" s="841">
        <v>78780</v>
      </c>
      <c r="Q3013" s="841">
        <v>17610</v>
      </c>
      <c r="R3013" s="841">
        <v>22610</v>
      </c>
      <c r="S3013" s="841"/>
      <c r="T3013" s="841"/>
      <c r="U3013" s="841"/>
      <c r="V3013" s="841" t="s">
        <v>1003</v>
      </c>
      <c r="W3013" s="841">
        <v>2</v>
      </c>
      <c r="X3013" s="841"/>
    </row>
    <row r="3014" spans="1:24" ht="12.75" customHeight="1">
      <c r="A3014" s="841">
        <v>1425</v>
      </c>
      <c r="B3014" s="841">
        <v>2803</v>
      </c>
      <c r="C3014" s="841" t="s">
        <v>945</v>
      </c>
      <c r="D3014" s="841" t="s">
        <v>946</v>
      </c>
      <c r="E3014" s="841">
        <v>49060</v>
      </c>
      <c r="F3014" s="841" t="s">
        <v>102</v>
      </c>
      <c r="G3014" s="841" t="s">
        <v>4632</v>
      </c>
      <c r="H3014" s="832" t="s">
        <v>3510</v>
      </c>
      <c r="I3014" s="841"/>
      <c r="J3014" s="841" t="s">
        <v>730</v>
      </c>
      <c r="K3014" s="841">
        <v>4</v>
      </c>
      <c r="L3014" s="841" t="s">
        <v>731</v>
      </c>
      <c r="M3014" s="841">
        <v>43600</v>
      </c>
      <c r="N3014" s="841" t="s">
        <v>742</v>
      </c>
      <c r="O3014" s="841">
        <v>122380</v>
      </c>
      <c r="P3014" s="841">
        <v>78780</v>
      </c>
      <c r="Q3014" s="841">
        <v>17610</v>
      </c>
      <c r="R3014" s="841">
        <v>22610</v>
      </c>
      <c r="S3014" s="841"/>
      <c r="T3014" s="841"/>
      <c r="U3014" s="841"/>
      <c r="V3014" s="841" t="s">
        <v>1003</v>
      </c>
      <c r="W3014" s="841">
        <v>2</v>
      </c>
      <c r="X3014" s="841"/>
    </row>
    <row r="3015" spans="1:24" ht="12.75" customHeight="1">
      <c r="A3015" s="841">
        <v>1425</v>
      </c>
      <c r="B3015" s="841">
        <v>2803</v>
      </c>
      <c r="C3015" s="841" t="s">
        <v>945</v>
      </c>
      <c r="D3015" s="841" t="s">
        <v>946</v>
      </c>
      <c r="E3015" s="841">
        <v>49061</v>
      </c>
      <c r="F3015" s="841" t="s">
        <v>102</v>
      </c>
      <c r="G3015" s="841" t="s">
        <v>4633</v>
      </c>
      <c r="H3015" s="832" t="s">
        <v>3510</v>
      </c>
      <c r="I3015" s="841"/>
      <c r="J3015" s="841" t="s">
        <v>730</v>
      </c>
      <c r="K3015" s="841">
        <v>4</v>
      </c>
      <c r="L3015" s="841" t="s">
        <v>731</v>
      </c>
      <c r="M3015" s="841">
        <v>43600</v>
      </c>
      <c r="N3015" s="841" t="s">
        <v>742</v>
      </c>
      <c r="O3015" s="841">
        <v>122380</v>
      </c>
      <c r="P3015" s="841">
        <v>78780</v>
      </c>
      <c r="Q3015" s="841">
        <v>17610</v>
      </c>
      <c r="R3015" s="841">
        <v>22610</v>
      </c>
      <c r="S3015" s="841"/>
      <c r="T3015" s="841"/>
      <c r="U3015" s="841"/>
      <c r="V3015" s="841" t="s">
        <v>1003</v>
      </c>
      <c r="W3015" s="841">
        <v>2</v>
      </c>
      <c r="X3015" s="841"/>
    </row>
    <row r="3016" spans="1:24" ht="12.75" customHeight="1">
      <c r="A3016" s="841">
        <v>1425</v>
      </c>
      <c r="B3016" s="841">
        <v>2803</v>
      </c>
      <c r="C3016" s="841" t="s">
        <v>945</v>
      </c>
      <c r="D3016" s="841" t="s">
        <v>946</v>
      </c>
      <c r="E3016" s="841">
        <v>49062</v>
      </c>
      <c r="F3016" s="841" t="s">
        <v>102</v>
      </c>
      <c r="G3016" s="841" t="s">
        <v>4634</v>
      </c>
      <c r="H3016" s="832" t="s">
        <v>3510</v>
      </c>
      <c r="I3016" s="841"/>
      <c r="J3016" s="841" t="s">
        <v>730</v>
      </c>
      <c r="K3016" s="841">
        <v>5</v>
      </c>
      <c r="L3016" s="841" t="s">
        <v>731</v>
      </c>
      <c r="M3016" s="841">
        <v>43600</v>
      </c>
      <c r="N3016" s="841" t="s">
        <v>742</v>
      </c>
      <c r="O3016" s="841">
        <v>122380</v>
      </c>
      <c r="P3016" s="841">
        <v>78780</v>
      </c>
      <c r="Q3016" s="841">
        <v>17610</v>
      </c>
      <c r="R3016" s="841">
        <v>22610</v>
      </c>
      <c r="S3016" s="841"/>
      <c r="T3016" s="841"/>
      <c r="U3016" s="841"/>
      <c r="V3016" s="841" t="s">
        <v>1003</v>
      </c>
      <c r="W3016" s="841">
        <v>2</v>
      </c>
      <c r="X3016" s="841"/>
    </row>
    <row r="3017" spans="1:24" ht="12.75" customHeight="1">
      <c r="A3017" s="841">
        <v>1425</v>
      </c>
      <c r="B3017" s="841">
        <v>2803</v>
      </c>
      <c r="C3017" s="841" t="s">
        <v>945</v>
      </c>
      <c r="D3017" s="841" t="s">
        <v>946</v>
      </c>
      <c r="E3017" s="841">
        <v>49063</v>
      </c>
      <c r="F3017" s="841" t="s">
        <v>102</v>
      </c>
      <c r="G3017" s="841" t="s">
        <v>4635</v>
      </c>
      <c r="H3017" s="832" t="s">
        <v>3510</v>
      </c>
      <c r="I3017" s="841"/>
      <c r="J3017" s="841" t="s">
        <v>730</v>
      </c>
      <c r="K3017" s="841">
        <v>10</v>
      </c>
      <c r="L3017" s="841" t="s">
        <v>731</v>
      </c>
      <c r="M3017" s="841">
        <v>43600</v>
      </c>
      <c r="N3017" s="841" t="s">
        <v>742</v>
      </c>
      <c r="O3017" s="841">
        <v>122380</v>
      </c>
      <c r="P3017" s="841">
        <v>78780</v>
      </c>
      <c r="Q3017" s="841">
        <v>17610</v>
      </c>
      <c r="R3017" s="841">
        <v>22610</v>
      </c>
      <c r="S3017" s="841"/>
      <c r="T3017" s="841"/>
      <c r="U3017" s="841"/>
      <c r="V3017" s="841" t="s">
        <v>1003</v>
      </c>
      <c r="W3017" s="841">
        <v>2</v>
      </c>
      <c r="X3017" s="841"/>
    </row>
    <row r="3018" spans="1:24" ht="12.75" customHeight="1">
      <c r="A3018" s="841">
        <v>1425</v>
      </c>
      <c r="B3018" s="841">
        <v>2803</v>
      </c>
      <c r="C3018" s="841" t="s">
        <v>945</v>
      </c>
      <c r="D3018" s="841" t="s">
        <v>946</v>
      </c>
      <c r="E3018" s="841">
        <v>49064</v>
      </c>
      <c r="F3018" s="841" t="s">
        <v>102</v>
      </c>
      <c r="G3018" s="841" t="s">
        <v>4636</v>
      </c>
      <c r="H3018" s="832" t="s">
        <v>3510</v>
      </c>
      <c r="I3018" s="841"/>
      <c r="J3018" s="841" t="s">
        <v>730</v>
      </c>
      <c r="K3018" s="841">
        <v>10</v>
      </c>
      <c r="L3018" s="841" t="s">
        <v>731</v>
      </c>
      <c r="M3018" s="841">
        <v>43600</v>
      </c>
      <c r="N3018" s="841" t="s">
        <v>742</v>
      </c>
      <c r="O3018" s="841">
        <v>122380</v>
      </c>
      <c r="P3018" s="841">
        <v>78780</v>
      </c>
      <c r="Q3018" s="841">
        <v>17610</v>
      </c>
      <c r="R3018" s="841">
        <v>22610</v>
      </c>
      <c r="S3018" s="841"/>
      <c r="T3018" s="841"/>
      <c r="U3018" s="841"/>
      <c r="V3018" s="841" t="s">
        <v>1003</v>
      </c>
      <c r="W3018" s="841">
        <v>2</v>
      </c>
      <c r="X3018" s="841"/>
    </row>
    <row r="3019" spans="1:24" ht="12.75" customHeight="1">
      <c r="A3019" s="841">
        <v>1425</v>
      </c>
      <c r="B3019" s="841">
        <v>2803</v>
      </c>
      <c r="C3019" s="841" t="s">
        <v>945</v>
      </c>
      <c r="D3019" s="841" t="s">
        <v>946</v>
      </c>
      <c r="E3019" s="841">
        <v>49065</v>
      </c>
      <c r="F3019" s="841" t="s">
        <v>102</v>
      </c>
      <c r="G3019" s="841" t="s">
        <v>4637</v>
      </c>
      <c r="H3019" s="832" t="s">
        <v>3510</v>
      </c>
      <c r="I3019" s="841"/>
      <c r="J3019" s="841" t="s">
        <v>730</v>
      </c>
      <c r="K3019" s="841">
        <v>10</v>
      </c>
      <c r="L3019" s="841" t="s">
        <v>731</v>
      </c>
      <c r="M3019" s="841">
        <v>43600</v>
      </c>
      <c r="N3019" s="841" t="s">
        <v>742</v>
      </c>
      <c r="O3019" s="841">
        <v>122380</v>
      </c>
      <c r="P3019" s="841">
        <v>78780</v>
      </c>
      <c r="Q3019" s="841">
        <v>17610</v>
      </c>
      <c r="R3019" s="841">
        <v>22610</v>
      </c>
      <c r="S3019" s="841"/>
      <c r="T3019" s="841"/>
      <c r="U3019" s="841"/>
      <c r="V3019" s="841" t="s">
        <v>1003</v>
      </c>
      <c r="W3019" s="841">
        <v>2</v>
      </c>
      <c r="X3019" s="841"/>
    </row>
    <row r="3020" spans="1:24" ht="12.75" customHeight="1">
      <c r="A3020" s="841">
        <v>1425</v>
      </c>
      <c r="B3020" s="841">
        <v>2803</v>
      </c>
      <c r="C3020" s="841" t="s">
        <v>945</v>
      </c>
      <c r="D3020" s="841" t="s">
        <v>946</v>
      </c>
      <c r="E3020" s="841">
        <v>49067</v>
      </c>
      <c r="F3020" s="841" t="s">
        <v>102</v>
      </c>
      <c r="G3020" s="841" t="s">
        <v>4638</v>
      </c>
      <c r="H3020" s="832" t="s">
        <v>3510</v>
      </c>
      <c r="I3020" s="841"/>
      <c r="J3020" s="841" t="s">
        <v>730</v>
      </c>
      <c r="K3020" s="841">
        <v>5</v>
      </c>
      <c r="L3020" s="841" t="s">
        <v>731</v>
      </c>
      <c r="M3020" s="841">
        <v>43600</v>
      </c>
      <c r="N3020" s="841" t="s">
        <v>742</v>
      </c>
      <c r="O3020" s="841">
        <v>122380</v>
      </c>
      <c r="P3020" s="841">
        <v>78780</v>
      </c>
      <c r="Q3020" s="841">
        <v>17610</v>
      </c>
      <c r="R3020" s="841">
        <v>22610</v>
      </c>
      <c r="S3020" s="841"/>
      <c r="T3020" s="841"/>
      <c r="U3020" s="841"/>
      <c r="V3020" s="841" t="s">
        <v>1003</v>
      </c>
      <c r="W3020" s="841">
        <v>2</v>
      </c>
      <c r="X3020" s="841"/>
    </row>
    <row r="3021" spans="1:24" ht="12.75" customHeight="1">
      <c r="A3021" s="841">
        <v>1425</v>
      </c>
      <c r="B3021" s="841">
        <v>2803</v>
      </c>
      <c r="C3021" s="841" t="s">
        <v>945</v>
      </c>
      <c r="D3021" s="841" t="s">
        <v>946</v>
      </c>
      <c r="E3021" s="841">
        <v>49068</v>
      </c>
      <c r="F3021" s="841" t="s">
        <v>102</v>
      </c>
      <c r="G3021" s="841" t="s">
        <v>4639</v>
      </c>
      <c r="H3021" s="832" t="s">
        <v>3510</v>
      </c>
      <c r="I3021" s="841"/>
      <c r="J3021" s="841" t="s">
        <v>730</v>
      </c>
      <c r="K3021" s="841">
        <v>5</v>
      </c>
      <c r="L3021" s="841" t="s">
        <v>731</v>
      </c>
      <c r="M3021" s="841">
        <v>43600</v>
      </c>
      <c r="N3021" s="841" t="s">
        <v>742</v>
      </c>
      <c r="O3021" s="841">
        <v>122380</v>
      </c>
      <c r="P3021" s="841">
        <v>78780</v>
      </c>
      <c r="Q3021" s="841">
        <v>17610</v>
      </c>
      <c r="R3021" s="841">
        <v>22610</v>
      </c>
      <c r="S3021" s="841"/>
      <c r="T3021" s="841"/>
      <c r="U3021" s="841"/>
      <c r="V3021" s="841" t="s">
        <v>1003</v>
      </c>
      <c r="W3021" s="841">
        <v>2</v>
      </c>
      <c r="X3021" s="841"/>
    </row>
    <row r="3022" spans="1:24" ht="12.75" customHeight="1">
      <c r="A3022" s="841">
        <v>1430</v>
      </c>
      <c r="B3022" s="841">
        <v>2807</v>
      </c>
      <c r="C3022" s="841" t="s">
        <v>739</v>
      </c>
      <c r="D3022" s="841" t="s">
        <v>1732</v>
      </c>
      <c r="E3022" s="841">
        <v>49069</v>
      </c>
      <c r="F3022" s="841" t="s">
        <v>102</v>
      </c>
      <c r="G3022" s="841" t="s">
        <v>4640</v>
      </c>
      <c r="H3022" s="832" t="s">
        <v>4088</v>
      </c>
      <c r="I3022" s="841"/>
      <c r="J3022" s="841" t="s">
        <v>730</v>
      </c>
      <c r="K3022" s="841">
        <v>8</v>
      </c>
      <c r="L3022" s="841" t="s">
        <v>731</v>
      </c>
      <c r="M3022" s="841">
        <v>43600</v>
      </c>
      <c r="N3022" s="841" t="s">
        <v>742</v>
      </c>
      <c r="O3022" s="841">
        <v>122380</v>
      </c>
      <c r="P3022" s="841">
        <v>78780</v>
      </c>
      <c r="Q3022" s="841">
        <v>17610</v>
      </c>
      <c r="R3022" s="841">
        <v>22610</v>
      </c>
      <c r="S3022" s="841"/>
      <c r="T3022" s="841"/>
      <c r="U3022" s="841"/>
      <c r="V3022" s="841" t="s">
        <v>1003</v>
      </c>
      <c r="W3022" s="841">
        <v>2</v>
      </c>
      <c r="X3022" s="841"/>
    </row>
    <row r="3023" spans="1:24" ht="12.75" customHeight="1">
      <c r="A3023" s="841">
        <v>1430</v>
      </c>
      <c r="B3023" s="841">
        <v>2807</v>
      </c>
      <c r="C3023" s="841" t="s">
        <v>739</v>
      </c>
      <c r="D3023" s="841" t="s">
        <v>1732</v>
      </c>
      <c r="E3023" s="841">
        <v>49069</v>
      </c>
      <c r="F3023" s="841" t="s">
        <v>1062</v>
      </c>
      <c r="G3023" s="841" t="s">
        <v>4641</v>
      </c>
      <c r="H3023" s="832" t="s">
        <v>4088</v>
      </c>
      <c r="I3023" s="841"/>
      <c r="J3023" s="841" t="s">
        <v>730</v>
      </c>
      <c r="K3023" s="841">
        <v>2.5</v>
      </c>
      <c r="L3023" s="841" t="s">
        <v>731</v>
      </c>
      <c r="M3023" s="841">
        <v>43600</v>
      </c>
      <c r="N3023" s="841" t="s">
        <v>742</v>
      </c>
      <c r="O3023" s="841">
        <v>122380</v>
      </c>
      <c r="P3023" s="841">
        <v>78780</v>
      </c>
      <c r="Q3023" s="841">
        <v>17610</v>
      </c>
      <c r="R3023" s="841">
        <v>22610</v>
      </c>
      <c r="S3023" s="841"/>
      <c r="T3023" s="841"/>
      <c r="U3023" s="841"/>
      <c r="V3023" s="841" t="s">
        <v>1064</v>
      </c>
      <c r="W3023" s="841">
        <v>2</v>
      </c>
      <c r="X3023" s="841"/>
    </row>
    <row r="3024" spans="1:24" ht="12.75" customHeight="1">
      <c r="A3024" s="841">
        <v>1430</v>
      </c>
      <c r="B3024" s="841">
        <v>2807</v>
      </c>
      <c r="C3024" s="841" t="s">
        <v>739</v>
      </c>
      <c r="D3024" s="841" t="s">
        <v>1732</v>
      </c>
      <c r="E3024" s="841">
        <v>49069</v>
      </c>
      <c r="F3024" s="841" t="s">
        <v>1065</v>
      </c>
      <c r="G3024" s="841" t="s">
        <v>4642</v>
      </c>
      <c r="H3024" s="832" t="s">
        <v>4088</v>
      </c>
      <c r="I3024" s="841"/>
      <c r="J3024" s="841" t="s">
        <v>730</v>
      </c>
      <c r="K3024" s="841">
        <v>1</v>
      </c>
      <c r="L3024" s="841" t="s">
        <v>731</v>
      </c>
      <c r="M3024" s="841">
        <v>43600</v>
      </c>
      <c r="N3024" s="841" t="s">
        <v>742</v>
      </c>
      <c r="O3024" s="841">
        <v>122380</v>
      </c>
      <c r="P3024" s="841">
        <v>78780</v>
      </c>
      <c r="Q3024" s="841">
        <v>17610</v>
      </c>
      <c r="R3024" s="841">
        <v>22610</v>
      </c>
      <c r="S3024" s="841"/>
      <c r="T3024" s="841"/>
      <c r="U3024" s="841"/>
      <c r="V3024" s="841" t="s">
        <v>1064</v>
      </c>
      <c r="W3024" s="841">
        <v>2</v>
      </c>
      <c r="X3024" s="841"/>
    </row>
    <row r="3025" spans="1:24" ht="12.75" customHeight="1">
      <c r="A3025" s="841">
        <v>1430</v>
      </c>
      <c r="B3025" s="841">
        <v>2807</v>
      </c>
      <c r="C3025" s="841" t="s">
        <v>739</v>
      </c>
      <c r="D3025" s="841" t="s">
        <v>1732</v>
      </c>
      <c r="E3025" s="841">
        <v>49069</v>
      </c>
      <c r="F3025" s="841" t="s">
        <v>4338</v>
      </c>
      <c r="G3025" s="841" t="s">
        <v>4643</v>
      </c>
      <c r="H3025" s="832" t="s">
        <v>4088</v>
      </c>
      <c r="I3025" s="841"/>
      <c r="J3025" s="841" t="s">
        <v>730</v>
      </c>
      <c r="K3025" s="841">
        <v>2</v>
      </c>
      <c r="L3025" s="841" t="s">
        <v>731</v>
      </c>
      <c r="M3025" s="841">
        <v>43600</v>
      </c>
      <c r="N3025" s="841" t="s">
        <v>742</v>
      </c>
      <c r="O3025" s="841">
        <v>122380</v>
      </c>
      <c r="P3025" s="841">
        <v>78780</v>
      </c>
      <c r="Q3025" s="841">
        <v>17610</v>
      </c>
      <c r="R3025" s="841">
        <v>22610</v>
      </c>
      <c r="S3025" s="841"/>
      <c r="T3025" s="841"/>
      <c r="U3025" s="841"/>
      <c r="V3025" s="841" t="s">
        <v>1064</v>
      </c>
      <c r="W3025" s="841">
        <v>2</v>
      </c>
      <c r="X3025" s="841"/>
    </row>
    <row r="3026" spans="1:24" ht="12.75" customHeight="1">
      <c r="A3026" s="841">
        <v>1430</v>
      </c>
      <c r="B3026" s="841">
        <v>2807</v>
      </c>
      <c r="C3026" s="841" t="s">
        <v>739</v>
      </c>
      <c r="D3026" s="841" t="s">
        <v>1732</v>
      </c>
      <c r="E3026" s="841">
        <v>49069</v>
      </c>
      <c r="F3026" s="841" t="s">
        <v>2063</v>
      </c>
      <c r="G3026" s="841" t="s">
        <v>4644</v>
      </c>
      <c r="H3026" s="832" t="s">
        <v>4088</v>
      </c>
      <c r="I3026" s="841"/>
      <c r="J3026" s="841" t="s">
        <v>730</v>
      </c>
      <c r="K3026" s="841">
        <v>2.5</v>
      </c>
      <c r="L3026" s="841" t="s">
        <v>731</v>
      </c>
      <c r="M3026" s="841">
        <v>43600</v>
      </c>
      <c r="N3026" s="841" t="s">
        <v>742</v>
      </c>
      <c r="O3026" s="841">
        <v>122380</v>
      </c>
      <c r="P3026" s="841">
        <v>78780</v>
      </c>
      <c r="Q3026" s="841">
        <v>17610</v>
      </c>
      <c r="R3026" s="841">
        <v>22610</v>
      </c>
      <c r="S3026" s="841"/>
      <c r="T3026" s="841"/>
      <c r="U3026" s="841"/>
      <c r="V3026" s="841" t="s">
        <v>1064</v>
      </c>
      <c r="W3026" s="841">
        <v>2</v>
      </c>
      <c r="X3026" s="841"/>
    </row>
    <row r="3027" spans="1:24" ht="12.75" customHeight="1">
      <c r="A3027" s="841">
        <v>1380</v>
      </c>
      <c r="B3027" s="841">
        <v>2800</v>
      </c>
      <c r="C3027" s="841" t="s">
        <v>1468</v>
      </c>
      <c r="D3027" s="841" t="s">
        <v>946</v>
      </c>
      <c r="E3027" s="841">
        <v>49070</v>
      </c>
      <c r="F3027" s="841" t="s">
        <v>102</v>
      </c>
      <c r="G3027" s="841" t="s">
        <v>4645</v>
      </c>
      <c r="H3027" s="832" t="s">
        <v>3510</v>
      </c>
      <c r="I3027" s="841"/>
      <c r="J3027" s="841" t="s">
        <v>730</v>
      </c>
      <c r="K3027" s="841">
        <v>2</v>
      </c>
      <c r="L3027" s="841" t="s">
        <v>731</v>
      </c>
      <c r="M3027" s="841">
        <v>43600</v>
      </c>
      <c r="N3027" s="841" t="s">
        <v>747</v>
      </c>
      <c r="O3027" s="841">
        <v>109600</v>
      </c>
      <c r="P3027" s="841">
        <v>66000</v>
      </c>
      <c r="Q3027" s="841">
        <v>17610</v>
      </c>
      <c r="R3027" s="841">
        <v>17000</v>
      </c>
      <c r="S3027" s="841"/>
      <c r="T3027" s="841"/>
      <c r="U3027" s="841"/>
      <c r="V3027" s="841" t="s">
        <v>1003</v>
      </c>
      <c r="W3027" s="841">
        <v>2</v>
      </c>
      <c r="X3027" s="841"/>
    </row>
    <row r="3028" spans="1:24" ht="12.75" customHeight="1">
      <c r="A3028" s="841">
        <v>1034</v>
      </c>
      <c r="B3028" s="841">
        <v>2803</v>
      </c>
      <c r="C3028" s="841" t="s">
        <v>945</v>
      </c>
      <c r="D3028" s="841" t="s">
        <v>946</v>
      </c>
      <c r="E3028" s="841">
        <v>49071</v>
      </c>
      <c r="F3028" s="841" t="s">
        <v>102</v>
      </c>
      <c r="G3028" s="841" t="s">
        <v>4646</v>
      </c>
      <c r="H3028" s="832" t="s">
        <v>3510</v>
      </c>
      <c r="I3028" s="841"/>
      <c r="J3028" s="841" t="s">
        <v>730</v>
      </c>
      <c r="K3028" s="841">
        <v>5</v>
      </c>
      <c r="L3028" s="841" t="s">
        <v>731</v>
      </c>
      <c r="M3028" s="841">
        <v>43600</v>
      </c>
      <c r="N3028" s="841" t="s">
        <v>742</v>
      </c>
      <c r="O3028" s="841">
        <v>122380</v>
      </c>
      <c r="P3028" s="841">
        <v>78780</v>
      </c>
      <c r="Q3028" s="841">
        <v>17610</v>
      </c>
      <c r="R3028" s="841">
        <v>22610</v>
      </c>
      <c r="S3028" s="841"/>
      <c r="T3028" s="841"/>
      <c r="U3028" s="841"/>
      <c r="V3028" s="841" t="s">
        <v>1003</v>
      </c>
      <c r="W3028" s="841">
        <v>3</v>
      </c>
      <c r="X3028" s="841"/>
    </row>
    <row r="3029" spans="1:24" ht="12.75" customHeight="1">
      <c r="A3029" s="841">
        <v>1380</v>
      </c>
      <c r="B3029" s="841">
        <v>2800</v>
      </c>
      <c r="C3029" s="841" t="s">
        <v>1468</v>
      </c>
      <c r="D3029" s="841" t="s">
        <v>946</v>
      </c>
      <c r="E3029" s="841">
        <v>49072</v>
      </c>
      <c r="F3029" s="841" t="s">
        <v>102</v>
      </c>
      <c r="G3029" s="841" t="s">
        <v>4647</v>
      </c>
      <c r="H3029" s="832" t="s">
        <v>3510</v>
      </c>
      <c r="I3029" s="841"/>
      <c r="J3029" s="841" t="s">
        <v>730</v>
      </c>
      <c r="K3029" s="841">
        <v>7</v>
      </c>
      <c r="L3029" s="841" t="s">
        <v>731</v>
      </c>
      <c r="M3029" s="841">
        <v>43600</v>
      </c>
      <c r="N3029" s="841" t="s">
        <v>747</v>
      </c>
      <c r="O3029" s="841">
        <v>109600</v>
      </c>
      <c r="P3029" s="841">
        <v>66000</v>
      </c>
      <c r="Q3029" s="841">
        <v>17610</v>
      </c>
      <c r="R3029" s="841">
        <v>17000</v>
      </c>
      <c r="S3029" s="841"/>
      <c r="T3029" s="841"/>
      <c r="U3029" s="841"/>
      <c r="V3029" s="841" t="s">
        <v>1003</v>
      </c>
      <c r="W3029" s="841">
        <v>4</v>
      </c>
      <c r="X3029" s="841"/>
    </row>
    <row r="3030" spans="1:24" ht="12.75" customHeight="1">
      <c r="A3030" s="841">
        <v>1034</v>
      </c>
      <c r="B3030" s="841">
        <v>2803</v>
      </c>
      <c r="C3030" s="841" t="s">
        <v>945</v>
      </c>
      <c r="D3030" s="841" t="s">
        <v>946</v>
      </c>
      <c r="E3030" s="841">
        <v>49073</v>
      </c>
      <c r="F3030" s="841" t="s">
        <v>102</v>
      </c>
      <c r="G3030" s="841" t="s">
        <v>4648</v>
      </c>
      <c r="H3030" s="832" t="s">
        <v>3510</v>
      </c>
      <c r="I3030" s="832"/>
      <c r="J3030" s="841" t="s">
        <v>730</v>
      </c>
      <c r="K3030" s="841">
        <v>1</v>
      </c>
      <c r="L3030" s="841" t="s">
        <v>731</v>
      </c>
      <c r="M3030" s="841">
        <v>43600</v>
      </c>
      <c r="N3030" s="841" t="s">
        <v>742</v>
      </c>
      <c r="O3030" s="841">
        <v>122380</v>
      </c>
      <c r="P3030" s="841">
        <v>78780</v>
      </c>
      <c r="Q3030" s="841">
        <v>17610</v>
      </c>
      <c r="R3030" s="841">
        <v>22610</v>
      </c>
      <c r="S3030" s="841"/>
      <c r="T3030" s="841"/>
      <c r="U3030" s="841"/>
      <c r="V3030" s="841" t="s">
        <v>1003</v>
      </c>
      <c r="W3030" s="841">
        <v>2</v>
      </c>
      <c r="X3030" s="841"/>
    </row>
    <row r="3031" spans="1:24" ht="12.75" customHeight="1">
      <c r="A3031" s="841">
        <v>1380</v>
      </c>
      <c r="B3031" s="841">
        <v>2803</v>
      </c>
      <c r="C3031" s="841" t="s">
        <v>945</v>
      </c>
      <c r="D3031" s="841" t="s">
        <v>946</v>
      </c>
      <c r="E3031" s="841">
        <v>49074</v>
      </c>
      <c r="F3031" s="841" t="s">
        <v>102</v>
      </c>
      <c r="G3031" s="841" t="s">
        <v>4649</v>
      </c>
      <c r="H3031" s="832" t="s">
        <v>4362</v>
      </c>
      <c r="I3031" s="832"/>
      <c r="J3031" s="841" t="s">
        <v>730</v>
      </c>
      <c r="K3031" s="841">
        <v>5</v>
      </c>
      <c r="L3031" s="841" t="s">
        <v>731</v>
      </c>
      <c r="M3031" s="841">
        <v>43600</v>
      </c>
      <c r="N3031" s="841" t="s">
        <v>742</v>
      </c>
      <c r="O3031" s="841">
        <v>122380</v>
      </c>
      <c r="P3031" s="841">
        <v>78780</v>
      </c>
      <c r="Q3031" s="841">
        <v>17610</v>
      </c>
      <c r="R3031" s="841">
        <v>17000</v>
      </c>
      <c r="S3031" s="841"/>
      <c r="T3031" s="841"/>
      <c r="U3031" s="841"/>
      <c r="V3031" s="841" t="s">
        <v>1003</v>
      </c>
      <c r="W3031" s="841">
        <v>6</v>
      </c>
      <c r="X3031" s="841"/>
    </row>
    <row r="3032" spans="1:24" ht="12.75" customHeight="1">
      <c r="A3032" s="841">
        <v>1380</v>
      </c>
      <c r="B3032" s="841">
        <v>2803</v>
      </c>
      <c r="C3032" s="841" t="s">
        <v>945</v>
      </c>
      <c r="D3032" s="841" t="s">
        <v>946</v>
      </c>
      <c r="E3032" s="841">
        <v>49075</v>
      </c>
      <c r="F3032" s="841" t="s">
        <v>102</v>
      </c>
      <c r="G3032" s="841" t="s">
        <v>4650</v>
      </c>
      <c r="H3032" s="832" t="s">
        <v>4362</v>
      </c>
      <c r="I3032" s="832"/>
      <c r="J3032" s="841" t="s">
        <v>730</v>
      </c>
      <c r="K3032" s="841">
        <v>5</v>
      </c>
      <c r="L3032" s="841" t="s">
        <v>731</v>
      </c>
      <c r="M3032" s="841">
        <v>43600</v>
      </c>
      <c r="N3032" s="841" t="s">
        <v>742</v>
      </c>
      <c r="O3032" s="841">
        <v>122380</v>
      </c>
      <c r="P3032" s="841">
        <v>78780</v>
      </c>
      <c r="Q3032" s="841">
        <v>17610</v>
      </c>
      <c r="R3032" s="841">
        <v>17000</v>
      </c>
      <c r="S3032" s="841"/>
      <c r="T3032" s="841"/>
      <c r="U3032" s="841"/>
      <c r="V3032" s="841" t="s">
        <v>1003</v>
      </c>
      <c r="W3032" s="841">
        <v>4</v>
      </c>
      <c r="X3032" s="841"/>
    </row>
    <row r="3033" spans="1:24" ht="12.75" customHeight="1">
      <c r="A3033" s="841">
        <v>1380</v>
      </c>
      <c r="B3033" s="841">
        <v>2803</v>
      </c>
      <c r="C3033" s="841" t="s">
        <v>945</v>
      </c>
      <c r="D3033" s="841" t="s">
        <v>946</v>
      </c>
      <c r="E3033" s="841">
        <v>49076</v>
      </c>
      <c r="F3033" s="841" t="s">
        <v>102</v>
      </c>
      <c r="G3033" s="841" t="s">
        <v>4651</v>
      </c>
      <c r="H3033" s="832" t="s">
        <v>4362</v>
      </c>
      <c r="I3033" s="832"/>
      <c r="J3033" s="841" t="s">
        <v>730</v>
      </c>
      <c r="K3033" s="841">
        <v>5</v>
      </c>
      <c r="L3033" s="841" t="s">
        <v>731</v>
      </c>
      <c r="M3033" s="841">
        <v>43600</v>
      </c>
      <c r="N3033" s="841" t="s">
        <v>742</v>
      </c>
      <c r="O3033" s="841">
        <v>122380</v>
      </c>
      <c r="P3033" s="841">
        <v>78780</v>
      </c>
      <c r="Q3033" s="841">
        <v>17610</v>
      </c>
      <c r="R3033" s="841">
        <v>17000</v>
      </c>
      <c r="S3033" s="841"/>
      <c r="T3033" s="841"/>
      <c r="U3033" s="841"/>
      <c r="V3033" s="841" t="s">
        <v>1003</v>
      </c>
      <c r="W3033" s="841">
        <v>6</v>
      </c>
      <c r="X3033" s="841"/>
    </row>
    <row r="3034" spans="1:24" ht="12.75" customHeight="1">
      <c r="A3034" s="841">
        <v>1380</v>
      </c>
      <c r="B3034" s="841">
        <v>2803</v>
      </c>
      <c r="C3034" s="841" t="s">
        <v>945</v>
      </c>
      <c r="D3034" s="841" t="s">
        <v>946</v>
      </c>
      <c r="E3034" s="841">
        <v>49078</v>
      </c>
      <c r="F3034" s="841" t="s">
        <v>102</v>
      </c>
      <c r="G3034" s="841" t="s">
        <v>4652</v>
      </c>
      <c r="H3034" s="832" t="s">
        <v>4362</v>
      </c>
      <c r="I3034" s="841"/>
      <c r="J3034" s="841" t="s">
        <v>730</v>
      </c>
      <c r="K3034" s="841">
        <v>5</v>
      </c>
      <c r="L3034" s="841" t="s">
        <v>731</v>
      </c>
      <c r="M3034" s="841">
        <v>43600</v>
      </c>
      <c r="N3034" s="841" t="s">
        <v>742</v>
      </c>
      <c r="O3034" s="841">
        <v>122380</v>
      </c>
      <c r="P3034" s="841">
        <v>78780</v>
      </c>
      <c r="Q3034" s="841">
        <v>17610</v>
      </c>
      <c r="R3034" s="841">
        <v>17000</v>
      </c>
      <c r="S3034" s="841"/>
      <c r="T3034" s="841"/>
      <c r="U3034" s="841"/>
      <c r="V3034" s="841" t="s">
        <v>1003</v>
      </c>
      <c r="W3034" s="841">
        <v>6</v>
      </c>
      <c r="X3034" s="841"/>
    </row>
    <row r="3035" spans="1:24" ht="12.75" customHeight="1">
      <c r="A3035" s="841">
        <v>1380</v>
      </c>
      <c r="B3035" s="841">
        <v>2803</v>
      </c>
      <c r="C3035" s="841" t="s">
        <v>945</v>
      </c>
      <c r="D3035" s="841" t="s">
        <v>946</v>
      </c>
      <c r="E3035" s="841">
        <v>49079</v>
      </c>
      <c r="F3035" s="841" t="s">
        <v>102</v>
      </c>
      <c r="G3035" s="841" t="s">
        <v>4653</v>
      </c>
      <c r="H3035" s="832" t="s">
        <v>4406</v>
      </c>
      <c r="I3035" s="841"/>
      <c r="J3035" s="841" t="s">
        <v>730</v>
      </c>
      <c r="K3035" s="841">
        <v>10</v>
      </c>
      <c r="L3035" s="841" t="s">
        <v>731</v>
      </c>
      <c r="M3035" s="841">
        <v>43600</v>
      </c>
      <c r="N3035" s="841" t="s">
        <v>742</v>
      </c>
      <c r="O3035" s="841">
        <v>122380</v>
      </c>
      <c r="P3035" s="841">
        <v>78780</v>
      </c>
      <c r="Q3035" s="841">
        <v>17610</v>
      </c>
      <c r="R3035" s="841">
        <v>17000</v>
      </c>
      <c r="S3035" s="841"/>
      <c r="T3035" s="841"/>
      <c r="U3035" s="841"/>
      <c r="V3035" s="841" t="s">
        <v>1003</v>
      </c>
      <c r="W3035" s="841">
        <v>8</v>
      </c>
      <c r="X3035" s="841"/>
    </row>
    <row r="3036" spans="1:24" ht="12.75" customHeight="1">
      <c r="A3036" s="841">
        <v>1380</v>
      </c>
      <c r="B3036" s="841">
        <v>2803</v>
      </c>
      <c r="C3036" s="841" t="s">
        <v>945</v>
      </c>
      <c r="D3036" s="841" t="s">
        <v>946</v>
      </c>
      <c r="E3036" s="841">
        <v>49079</v>
      </c>
      <c r="F3036" s="841" t="s">
        <v>1062</v>
      </c>
      <c r="G3036" s="841" t="s">
        <v>4654</v>
      </c>
      <c r="H3036" s="832" t="s">
        <v>4406</v>
      </c>
      <c r="I3036" s="841"/>
      <c r="J3036" s="841" t="s">
        <v>730</v>
      </c>
      <c r="K3036" s="841">
        <v>5</v>
      </c>
      <c r="L3036" s="841" t="s">
        <v>731</v>
      </c>
      <c r="M3036" s="841">
        <v>43600</v>
      </c>
      <c r="N3036" s="841" t="s">
        <v>742</v>
      </c>
      <c r="O3036" s="841">
        <v>122380</v>
      </c>
      <c r="P3036" s="841">
        <v>78780</v>
      </c>
      <c r="Q3036" s="841">
        <v>17610</v>
      </c>
      <c r="R3036" s="841">
        <v>17000</v>
      </c>
      <c r="S3036" s="841"/>
      <c r="T3036" s="841"/>
      <c r="U3036" s="841"/>
      <c r="V3036" s="841" t="s">
        <v>1064</v>
      </c>
      <c r="W3036" s="841">
        <v>6</v>
      </c>
      <c r="X3036" s="841"/>
    </row>
    <row r="3037" spans="1:24" ht="12.75" customHeight="1">
      <c r="A3037" s="841">
        <v>1380</v>
      </c>
      <c r="B3037" s="841">
        <v>2803</v>
      </c>
      <c r="C3037" s="841" t="s">
        <v>945</v>
      </c>
      <c r="D3037" s="841" t="s">
        <v>946</v>
      </c>
      <c r="E3037" s="841">
        <v>49079</v>
      </c>
      <c r="F3037" s="841" t="s">
        <v>1065</v>
      </c>
      <c r="G3037" s="841" t="s">
        <v>4655</v>
      </c>
      <c r="H3037" s="832" t="s">
        <v>4406</v>
      </c>
      <c r="I3037" s="841"/>
      <c r="J3037" s="841" t="s">
        <v>730</v>
      </c>
      <c r="K3037" s="841">
        <v>5</v>
      </c>
      <c r="L3037" s="841" t="s">
        <v>731</v>
      </c>
      <c r="M3037" s="841">
        <v>43600</v>
      </c>
      <c r="N3037" s="841" t="s">
        <v>742</v>
      </c>
      <c r="O3037" s="841">
        <v>122380</v>
      </c>
      <c r="P3037" s="841">
        <v>78780</v>
      </c>
      <c r="Q3037" s="841">
        <v>17610</v>
      </c>
      <c r="R3037" s="841">
        <v>17000</v>
      </c>
      <c r="S3037" s="841"/>
      <c r="T3037" s="841"/>
      <c r="U3037" s="841"/>
      <c r="V3037" s="841" t="s">
        <v>1064</v>
      </c>
      <c r="W3037" s="841">
        <v>6</v>
      </c>
      <c r="X3037" s="841"/>
    </row>
    <row r="3038" spans="1:24" ht="12.75" customHeight="1">
      <c r="A3038" s="841">
        <v>1855</v>
      </c>
      <c r="B3038" s="841">
        <v>2826</v>
      </c>
      <c r="C3038" s="841" t="s">
        <v>824</v>
      </c>
      <c r="D3038" s="841" t="s">
        <v>974</v>
      </c>
      <c r="E3038" s="841">
        <v>49080</v>
      </c>
      <c r="F3038" s="841" t="s">
        <v>102</v>
      </c>
      <c r="G3038" s="841" t="s">
        <v>4656</v>
      </c>
      <c r="H3038" s="832" t="s">
        <v>4429</v>
      </c>
      <c r="I3038" s="841"/>
      <c r="J3038" s="841" t="s">
        <v>730</v>
      </c>
      <c r="K3038" s="841">
        <v>4</v>
      </c>
      <c r="L3038" s="841" t="s">
        <v>731</v>
      </c>
      <c r="M3038" s="841">
        <v>43600</v>
      </c>
      <c r="N3038" s="841" t="s">
        <v>747</v>
      </c>
      <c r="O3038" s="841">
        <v>109600</v>
      </c>
      <c r="P3038" s="841">
        <v>66000</v>
      </c>
      <c r="Q3038" s="841">
        <v>17610</v>
      </c>
      <c r="R3038" s="841">
        <v>22610</v>
      </c>
      <c r="S3038" s="841"/>
      <c r="T3038" s="841"/>
      <c r="U3038" s="841"/>
      <c r="V3038" s="841" t="s">
        <v>1003</v>
      </c>
      <c r="W3038" s="841">
        <v>1</v>
      </c>
      <c r="X3038" s="841"/>
    </row>
    <row r="3039" spans="1:24" ht="12.75" customHeight="1">
      <c r="A3039" s="841">
        <v>1855</v>
      </c>
      <c r="B3039" s="841">
        <v>2826</v>
      </c>
      <c r="C3039" s="841" t="s">
        <v>824</v>
      </c>
      <c r="D3039" s="841" t="s">
        <v>974</v>
      </c>
      <c r="E3039" s="841">
        <v>49081</v>
      </c>
      <c r="F3039" s="841" t="s">
        <v>102</v>
      </c>
      <c r="G3039" s="841" t="s">
        <v>4657</v>
      </c>
      <c r="H3039" s="832" t="s">
        <v>4429</v>
      </c>
      <c r="I3039" s="841"/>
      <c r="J3039" s="841" t="s">
        <v>730</v>
      </c>
      <c r="K3039" s="841">
        <v>3</v>
      </c>
      <c r="L3039" s="841" t="s">
        <v>731</v>
      </c>
      <c r="M3039" s="841">
        <v>43600</v>
      </c>
      <c r="N3039" s="841" t="s">
        <v>747</v>
      </c>
      <c r="O3039" s="841">
        <v>109600</v>
      </c>
      <c r="P3039" s="841">
        <v>66000</v>
      </c>
      <c r="Q3039" s="841">
        <v>17610</v>
      </c>
      <c r="R3039" s="841">
        <v>22610</v>
      </c>
      <c r="S3039" s="841"/>
      <c r="T3039" s="841"/>
      <c r="U3039" s="841"/>
      <c r="V3039" s="841" t="s">
        <v>1003</v>
      </c>
      <c r="W3039" s="841">
        <v>1</v>
      </c>
      <c r="X3039" s="841"/>
    </row>
    <row r="3040" spans="1:24" ht="12.75" customHeight="1">
      <c r="A3040" s="841">
        <v>1855</v>
      </c>
      <c r="B3040" s="841">
        <v>2826</v>
      </c>
      <c r="C3040" s="841" t="s">
        <v>824</v>
      </c>
      <c r="D3040" s="841" t="s">
        <v>974</v>
      </c>
      <c r="E3040" s="841">
        <v>49082</v>
      </c>
      <c r="F3040" s="841" t="s">
        <v>102</v>
      </c>
      <c r="G3040" s="841" t="s">
        <v>4658</v>
      </c>
      <c r="H3040" s="832" t="s">
        <v>4429</v>
      </c>
      <c r="I3040" s="841"/>
      <c r="J3040" s="841" t="s">
        <v>730</v>
      </c>
      <c r="K3040" s="841">
        <v>3</v>
      </c>
      <c r="L3040" s="841" t="s">
        <v>731</v>
      </c>
      <c r="M3040" s="841">
        <v>43600</v>
      </c>
      <c r="N3040" s="841" t="s">
        <v>747</v>
      </c>
      <c r="O3040" s="841">
        <v>109600</v>
      </c>
      <c r="P3040" s="841">
        <v>66000</v>
      </c>
      <c r="Q3040" s="841">
        <v>17610</v>
      </c>
      <c r="R3040" s="841">
        <v>22610</v>
      </c>
      <c r="S3040" s="841"/>
      <c r="T3040" s="841"/>
      <c r="U3040" s="841"/>
      <c r="V3040" s="841" t="s">
        <v>1003</v>
      </c>
      <c r="W3040" s="841">
        <v>1</v>
      </c>
      <c r="X3040" s="841"/>
    </row>
    <row r="3041" spans="1:24" ht="12.75" customHeight="1">
      <c r="A3041" s="841">
        <v>1855</v>
      </c>
      <c r="B3041" s="841">
        <v>2826</v>
      </c>
      <c r="C3041" s="841" t="s">
        <v>824</v>
      </c>
      <c r="D3041" s="841" t="s">
        <v>974</v>
      </c>
      <c r="E3041" s="841">
        <v>49083</v>
      </c>
      <c r="F3041" s="841" t="s">
        <v>102</v>
      </c>
      <c r="G3041" s="841" t="s">
        <v>4659</v>
      </c>
      <c r="H3041" s="832" t="s">
        <v>4429</v>
      </c>
      <c r="I3041" s="841"/>
      <c r="J3041" s="841" t="s">
        <v>730</v>
      </c>
      <c r="K3041" s="841">
        <v>5</v>
      </c>
      <c r="L3041" s="841" t="s">
        <v>731</v>
      </c>
      <c r="M3041" s="841">
        <v>43600</v>
      </c>
      <c r="N3041" s="841" t="s">
        <v>747</v>
      </c>
      <c r="O3041" s="841">
        <v>109600</v>
      </c>
      <c r="P3041" s="841">
        <v>66000</v>
      </c>
      <c r="Q3041" s="841">
        <v>17610</v>
      </c>
      <c r="R3041" s="841">
        <v>22610</v>
      </c>
      <c r="S3041" s="841"/>
      <c r="T3041" s="841"/>
      <c r="U3041" s="841"/>
      <c r="V3041" s="841" t="s">
        <v>1003</v>
      </c>
      <c r="W3041" s="841">
        <v>1</v>
      </c>
      <c r="X3041" s="841"/>
    </row>
    <row r="3042" spans="1:24" ht="12.75" customHeight="1">
      <c r="A3042" s="841">
        <v>1932</v>
      </c>
      <c r="B3042" s="841">
        <v>2840</v>
      </c>
      <c r="C3042" s="841" t="s">
        <v>726</v>
      </c>
      <c r="D3042" s="841" t="s">
        <v>923</v>
      </c>
      <c r="E3042" s="841">
        <v>49084</v>
      </c>
      <c r="F3042" s="841" t="s">
        <v>102</v>
      </c>
      <c r="G3042" s="841" t="s">
        <v>4660</v>
      </c>
      <c r="H3042" s="832" t="s">
        <v>4325</v>
      </c>
      <c r="I3042" s="841"/>
      <c r="J3042" s="841" t="s">
        <v>730</v>
      </c>
      <c r="K3042" s="841">
        <v>2</v>
      </c>
      <c r="L3042" s="841" t="s">
        <v>731</v>
      </c>
      <c r="M3042" s="841">
        <v>43600</v>
      </c>
      <c r="N3042" s="841" t="s">
        <v>732</v>
      </c>
      <c r="O3042" s="841">
        <v>94980</v>
      </c>
      <c r="P3042" s="841">
        <v>51380</v>
      </c>
      <c r="Q3042" s="841">
        <v>9180</v>
      </c>
      <c r="R3042" s="841">
        <v>8350</v>
      </c>
      <c r="S3042" s="841"/>
      <c r="T3042" s="841"/>
      <c r="U3042" s="841"/>
      <c r="V3042" s="841" t="s">
        <v>1003</v>
      </c>
      <c r="W3042" s="841">
        <v>2</v>
      </c>
      <c r="X3042" s="841"/>
    </row>
    <row r="3043" spans="1:24" ht="12.75" customHeight="1">
      <c r="A3043" s="841">
        <v>1145</v>
      </c>
      <c r="B3043" s="841">
        <v>2840</v>
      </c>
      <c r="C3043" s="841" t="s">
        <v>726</v>
      </c>
      <c r="D3043" s="841" t="s">
        <v>775</v>
      </c>
      <c r="E3043" s="841">
        <v>49086</v>
      </c>
      <c r="F3043" s="841" t="s">
        <v>102</v>
      </c>
      <c r="G3043" s="841" t="s">
        <v>4661</v>
      </c>
      <c r="H3043" s="832" t="s">
        <v>4423</v>
      </c>
      <c r="I3043" s="841"/>
      <c r="J3043" s="841" t="s">
        <v>730</v>
      </c>
      <c r="K3043" s="841">
        <v>5</v>
      </c>
      <c r="L3043" s="841" t="s">
        <v>731</v>
      </c>
      <c r="M3043" s="841">
        <v>43600</v>
      </c>
      <c r="N3043" s="841" t="s">
        <v>732</v>
      </c>
      <c r="O3043" s="841">
        <v>94980</v>
      </c>
      <c r="P3043" s="841">
        <v>51380</v>
      </c>
      <c r="Q3043" s="841">
        <v>17610</v>
      </c>
      <c r="R3043" s="841">
        <v>22610</v>
      </c>
      <c r="S3043" s="841"/>
      <c r="T3043" s="841"/>
      <c r="U3043" s="841"/>
      <c r="V3043" s="841" t="s">
        <v>1003</v>
      </c>
      <c r="W3043" s="841">
        <v>3</v>
      </c>
      <c r="X3043" s="841"/>
    </row>
    <row r="3044" spans="1:24" ht="12.75" customHeight="1">
      <c r="A3044" s="841">
        <v>1220</v>
      </c>
      <c r="B3044" s="841">
        <v>2807</v>
      </c>
      <c r="C3044" s="841" t="s">
        <v>739</v>
      </c>
      <c r="D3044" s="841" t="s">
        <v>740</v>
      </c>
      <c r="E3044" s="841">
        <v>49087</v>
      </c>
      <c r="F3044" s="841" t="s">
        <v>102</v>
      </c>
      <c r="G3044" s="841" t="s">
        <v>4662</v>
      </c>
      <c r="H3044" s="832" t="s">
        <v>4663</v>
      </c>
      <c r="I3044" s="841"/>
      <c r="J3044" s="841" t="s">
        <v>730</v>
      </c>
      <c r="K3044" s="841">
        <v>4</v>
      </c>
      <c r="L3044" s="841" t="s">
        <v>731</v>
      </c>
      <c r="M3044" s="841">
        <v>43600</v>
      </c>
      <c r="N3044" s="841" t="s">
        <v>742</v>
      </c>
      <c r="O3044" s="841">
        <v>122380</v>
      </c>
      <c r="P3044" s="841">
        <v>78780</v>
      </c>
      <c r="Q3044" s="841">
        <v>17610</v>
      </c>
      <c r="R3044" s="841">
        <v>22610</v>
      </c>
      <c r="S3044" s="841"/>
      <c r="T3044" s="841"/>
      <c r="U3044" s="841"/>
      <c r="V3044" s="841" t="s">
        <v>1003</v>
      </c>
      <c r="W3044" s="841">
        <v>1</v>
      </c>
      <c r="X3044" s="841"/>
    </row>
    <row r="3045" spans="1:24" ht="12.75" customHeight="1">
      <c r="A3045" s="841">
        <v>1220</v>
      </c>
      <c r="B3045" s="841">
        <v>2807</v>
      </c>
      <c r="C3045" s="841" t="s">
        <v>739</v>
      </c>
      <c r="D3045" s="841" t="s">
        <v>740</v>
      </c>
      <c r="E3045" s="841">
        <v>49088</v>
      </c>
      <c r="F3045" s="841" t="s">
        <v>102</v>
      </c>
      <c r="G3045" s="841" t="s">
        <v>4664</v>
      </c>
      <c r="H3045" s="832" t="s">
        <v>4663</v>
      </c>
      <c r="I3045" s="841"/>
      <c r="J3045" s="841" t="s">
        <v>730</v>
      </c>
      <c r="K3045" s="841">
        <v>5</v>
      </c>
      <c r="L3045" s="841" t="s">
        <v>731</v>
      </c>
      <c r="M3045" s="841">
        <v>43600</v>
      </c>
      <c r="N3045" s="841" t="s">
        <v>742</v>
      </c>
      <c r="O3045" s="841">
        <v>122380</v>
      </c>
      <c r="P3045" s="841">
        <v>78780</v>
      </c>
      <c r="Q3045" s="841">
        <v>17610</v>
      </c>
      <c r="R3045" s="841">
        <v>22610</v>
      </c>
      <c r="S3045" s="841"/>
      <c r="T3045" s="841"/>
      <c r="U3045" s="841"/>
      <c r="V3045" s="841" t="s">
        <v>1003</v>
      </c>
      <c r="W3045" s="841">
        <v>1</v>
      </c>
      <c r="X3045" s="841"/>
    </row>
    <row r="3046" spans="1:24" ht="12.75" customHeight="1">
      <c r="A3046" s="841">
        <v>1220</v>
      </c>
      <c r="B3046" s="841">
        <v>2807</v>
      </c>
      <c r="C3046" s="841" t="s">
        <v>739</v>
      </c>
      <c r="D3046" s="841" t="s">
        <v>740</v>
      </c>
      <c r="E3046" s="841">
        <v>49089</v>
      </c>
      <c r="F3046" s="841" t="s">
        <v>102</v>
      </c>
      <c r="G3046" s="841" t="s">
        <v>4665</v>
      </c>
      <c r="H3046" s="832" t="s">
        <v>4663</v>
      </c>
      <c r="I3046" s="841"/>
      <c r="J3046" s="841" t="s">
        <v>730</v>
      </c>
      <c r="K3046" s="841">
        <v>5</v>
      </c>
      <c r="L3046" s="841" t="s">
        <v>731</v>
      </c>
      <c r="M3046" s="841">
        <v>43600</v>
      </c>
      <c r="N3046" s="841" t="s">
        <v>742</v>
      </c>
      <c r="O3046" s="841">
        <v>122380</v>
      </c>
      <c r="P3046" s="841">
        <v>78780</v>
      </c>
      <c r="Q3046" s="841">
        <v>17610</v>
      </c>
      <c r="R3046" s="841">
        <v>22610</v>
      </c>
      <c r="S3046" s="841"/>
      <c r="T3046" s="841"/>
      <c r="U3046" s="841"/>
      <c r="V3046" s="841" t="s">
        <v>1003</v>
      </c>
      <c r="W3046" s="841">
        <v>1</v>
      </c>
      <c r="X3046" s="841"/>
    </row>
    <row r="3047" spans="1:24" ht="12.75" customHeight="1">
      <c r="A3047" s="841">
        <v>1220</v>
      </c>
      <c r="B3047" s="841">
        <v>2807</v>
      </c>
      <c r="C3047" s="841" t="s">
        <v>739</v>
      </c>
      <c r="D3047" s="841" t="s">
        <v>740</v>
      </c>
      <c r="E3047" s="841">
        <v>49090</v>
      </c>
      <c r="F3047" s="841" t="s">
        <v>102</v>
      </c>
      <c r="G3047" s="841" t="s">
        <v>4666</v>
      </c>
      <c r="H3047" s="832" t="s">
        <v>4663</v>
      </c>
      <c r="I3047" s="841"/>
      <c r="J3047" s="841" t="s">
        <v>730</v>
      </c>
      <c r="K3047" s="841">
        <v>5</v>
      </c>
      <c r="L3047" s="841" t="s">
        <v>731</v>
      </c>
      <c r="M3047" s="841">
        <v>43600</v>
      </c>
      <c r="N3047" s="841" t="s">
        <v>742</v>
      </c>
      <c r="O3047" s="841">
        <v>122380</v>
      </c>
      <c r="P3047" s="841">
        <v>78780</v>
      </c>
      <c r="Q3047" s="841">
        <v>17610</v>
      </c>
      <c r="R3047" s="841">
        <v>22610</v>
      </c>
      <c r="S3047" s="841"/>
      <c r="T3047" s="841"/>
      <c r="U3047" s="841"/>
      <c r="V3047" s="841" t="s">
        <v>1003</v>
      </c>
      <c r="W3047" s="841">
        <v>1</v>
      </c>
      <c r="X3047" s="841"/>
    </row>
    <row r="3048" spans="1:24" ht="12.75" customHeight="1">
      <c r="A3048" s="841">
        <v>1380</v>
      </c>
      <c r="B3048" s="841">
        <v>2803</v>
      </c>
      <c r="C3048" s="841" t="s">
        <v>945</v>
      </c>
      <c r="D3048" s="841" t="s">
        <v>946</v>
      </c>
      <c r="E3048" s="841">
        <v>49091</v>
      </c>
      <c r="F3048" s="841" t="s">
        <v>102</v>
      </c>
      <c r="G3048" s="841" t="s">
        <v>4667</v>
      </c>
      <c r="H3048" s="832" t="s">
        <v>4406</v>
      </c>
      <c r="I3048" s="841" t="s">
        <v>3805</v>
      </c>
      <c r="J3048" s="841" t="s">
        <v>730</v>
      </c>
      <c r="K3048" s="841">
        <v>8</v>
      </c>
      <c r="L3048" s="841" t="s">
        <v>731</v>
      </c>
      <c r="M3048" s="841">
        <v>43600</v>
      </c>
      <c r="N3048" s="841" t="s">
        <v>742</v>
      </c>
      <c r="O3048" s="841">
        <v>122380</v>
      </c>
      <c r="P3048" s="841">
        <v>78780</v>
      </c>
      <c r="Q3048" s="841">
        <v>17610</v>
      </c>
      <c r="R3048" s="841">
        <v>17000</v>
      </c>
      <c r="S3048" s="841"/>
      <c r="T3048" s="841"/>
      <c r="U3048" s="841"/>
      <c r="V3048" s="841" t="s">
        <v>1003</v>
      </c>
      <c r="W3048" s="841">
        <v>6</v>
      </c>
      <c r="X3048" s="841"/>
    </row>
    <row r="3049" spans="1:24" ht="12.75" customHeight="1">
      <c r="A3049" s="841">
        <v>1380</v>
      </c>
      <c r="B3049" s="841">
        <v>2803</v>
      </c>
      <c r="C3049" s="841" t="s">
        <v>945</v>
      </c>
      <c r="D3049" s="841" t="s">
        <v>946</v>
      </c>
      <c r="E3049" s="841">
        <v>49091</v>
      </c>
      <c r="F3049" s="841" t="s">
        <v>1062</v>
      </c>
      <c r="G3049" s="841" t="s">
        <v>4668</v>
      </c>
      <c r="H3049" s="832" t="s">
        <v>4406</v>
      </c>
      <c r="I3049" s="841" t="s">
        <v>3805</v>
      </c>
      <c r="J3049" s="841" t="s">
        <v>730</v>
      </c>
      <c r="K3049" s="841">
        <v>3</v>
      </c>
      <c r="L3049" s="841" t="s">
        <v>731</v>
      </c>
      <c r="M3049" s="841">
        <v>43600</v>
      </c>
      <c r="N3049" s="841" t="s">
        <v>742</v>
      </c>
      <c r="O3049" s="841">
        <v>122380</v>
      </c>
      <c r="P3049" s="841">
        <v>78780</v>
      </c>
      <c r="Q3049" s="841">
        <v>17610</v>
      </c>
      <c r="R3049" s="841">
        <v>17000</v>
      </c>
      <c r="S3049" s="841"/>
      <c r="T3049" s="841"/>
      <c r="U3049" s="841"/>
      <c r="V3049" s="841" t="s">
        <v>1064</v>
      </c>
      <c r="W3049" s="841">
        <v>5</v>
      </c>
      <c r="X3049" s="841"/>
    </row>
    <row r="3050" spans="1:24" ht="12.75" customHeight="1">
      <c r="A3050" s="841">
        <v>1380</v>
      </c>
      <c r="B3050" s="841">
        <v>2803</v>
      </c>
      <c r="C3050" s="841" t="s">
        <v>945</v>
      </c>
      <c r="D3050" s="841" t="s">
        <v>946</v>
      </c>
      <c r="E3050" s="841">
        <v>49091</v>
      </c>
      <c r="F3050" s="841" t="s">
        <v>1065</v>
      </c>
      <c r="G3050" s="841" t="s">
        <v>4669</v>
      </c>
      <c r="H3050" s="832" t="s">
        <v>4406</v>
      </c>
      <c r="I3050" s="841" t="s">
        <v>3805</v>
      </c>
      <c r="J3050" s="841" t="s">
        <v>730</v>
      </c>
      <c r="K3050" s="841">
        <v>3</v>
      </c>
      <c r="L3050" s="841" t="s">
        <v>731</v>
      </c>
      <c r="M3050" s="841">
        <v>43600</v>
      </c>
      <c r="N3050" s="841" t="s">
        <v>742</v>
      </c>
      <c r="O3050" s="841">
        <v>122380</v>
      </c>
      <c r="P3050" s="841">
        <v>78780</v>
      </c>
      <c r="Q3050" s="841">
        <v>17610</v>
      </c>
      <c r="R3050" s="841">
        <v>17000</v>
      </c>
      <c r="S3050" s="841"/>
      <c r="T3050" s="841"/>
      <c r="U3050" s="841"/>
      <c r="V3050" s="841" t="s">
        <v>1064</v>
      </c>
      <c r="W3050" s="841">
        <v>5</v>
      </c>
      <c r="X3050" s="841"/>
    </row>
    <row r="3051" spans="1:24" ht="12.75" customHeight="1">
      <c r="A3051" s="841">
        <v>1380</v>
      </c>
      <c r="B3051" s="841">
        <v>2803</v>
      </c>
      <c r="C3051" s="841" t="s">
        <v>945</v>
      </c>
      <c r="D3051" s="841" t="s">
        <v>946</v>
      </c>
      <c r="E3051" s="841">
        <v>49091</v>
      </c>
      <c r="F3051" s="841" t="s">
        <v>4338</v>
      </c>
      <c r="G3051" s="841" t="s">
        <v>4670</v>
      </c>
      <c r="H3051" s="832" t="s">
        <v>4406</v>
      </c>
      <c r="I3051" s="841" t="s">
        <v>3805</v>
      </c>
      <c r="J3051" s="841" t="s">
        <v>730</v>
      </c>
      <c r="K3051" s="841">
        <v>2</v>
      </c>
      <c r="L3051" s="841" t="s">
        <v>731</v>
      </c>
      <c r="M3051" s="841">
        <v>43600</v>
      </c>
      <c r="N3051" s="841" t="s">
        <v>742</v>
      </c>
      <c r="O3051" s="841">
        <v>122380</v>
      </c>
      <c r="P3051" s="841">
        <v>78780</v>
      </c>
      <c r="Q3051" s="841">
        <v>17610</v>
      </c>
      <c r="R3051" s="841">
        <v>17000</v>
      </c>
      <c r="S3051" s="841"/>
      <c r="T3051" s="841"/>
      <c r="U3051" s="841"/>
      <c r="V3051" s="841" t="s">
        <v>1064</v>
      </c>
      <c r="W3051" s="841">
        <v>5</v>
      </c>
      <c r="X3051" s="841"/>
    </row>
    <row r="3052" spans="1:24" ht="12.75" customHeight="1">
      <c r="A3052" s="841">
        <v>2004</v>
      </c>
      <c r="B3052" s="841">
        <v>2840</v>
      </c>
      <c r="C3052" s="841" t="s">
        <v>726</v>
      </c>
      <c r="D3052" s="841" t="s">
        <v>919</v>
      </c>
      <c r="E3052" s="841">
        <v>49092</v>
      </c>
      <c r="F3052" s="841" t="s">
        <v>102</v>
      </c>
      <c r="G3052" s="841" t="s">
        <v>4671</v>
      </c>
      <c r="H3052" s="832" t="s">
        <v>4086</v>
      </c>
      <c r="I3052" s="841"/>
      <c r="J3052" s="841" t="s">
        <v>730</v>
      </c>
      <c r="K3052" s="841">
        <v>5</v>
      </c>
      <c r="L3052" s="841" t="s">
        <v>1077</v>
      </c>
      <c r="M3052" s="841">
        <v>0</v>
      </c>
      <c r="N3052" s="841" t="s">
        <v>732</v>
      </c>
      <c r="O3052" s="841">
        <v>94980</v>
      </c>
      <c r="P3052" s="841">
        <v>94980</v>
      </c>
      <c r="Q3052" s="841">
        <v>17610</v>
      </c>
      <c r="R3052" s="841">
        <v>22610</v>
      </c>
      <c r="S3052" s="841"/>
      <c r="T3052" s="841"/>
      <c r="U3052" s="841"/>
      <c r="V3052" s="841" t="s">
        <v>1003</v>
      </c>
      <c r="W3052" s="841">
        <v>3</v>
      </c>
      <c r="X3052" s="841"/>
    </row>
    <row r="3053" spans="1:24" ht="12.75" customHeight="1">
      <c r="A3053" s="841">
        <v>1235</v>
      </c>
      <c r="B3053" s="841">
        <v>2824</v>
      </c>
      <c r="C3053" s="841" t="s">
        <v>1097</v>
      </c>
      <c r="D3053" s="841" t="s">
        <v>946</v>
      </c>
      <c r="E3053" s="841">
        <v>49093</v>
      </c>
      <c r="F3053" s="841" t="s">
        <v>102</v>
      </c>
      <c r="G3053" s="841" t="s">
        <v>4672</v>
      </c>
      <c r="H3053" s="832" t="s">
        <v>4362</v>
      </c>
      <c r="I3053" s="841"/>
      <c r="J3053" s="841" t="s">
        <v>730</v>
      </c>
      <c r="K3053" s="841">
        <v>10</v>
      </c>
      <c r="L3053" s="841" t="s">
        <v>731</v>
      </c>
      <c r="M3053" s="841">
        <v>43600</v>
      </c>
      <c r="N3053" s="841" t="s">
        <v>817</v>
      </c>
      <c r="O3053" s="841">
        <v>164010</v>
      </c>
      <c r="P3053" s="841">
        <v>120410</v>
      </c>
      <c r="Q3053" s="841">
        <v>21500</v>
      </c>
      <c r="R3053" s="841">
        <v>37020</v>
      </c>
      <c r="S3053" s="841"/>
      <c r="T3053" s="841"/>
      <c r="U3053" s="841"/>
      <c r="V3053" s="841" t="s">
        <v>1003</v>
      </c>
      <c r="W3053" s="841">
        <v>2</v>
      </c>
      <c r="X3053" s="841"/>
    </row>
    <row r="3054" spans="1:24" ht="12.75" customHeight="1">
      <c r="A3054" s="841">
        <v>1235</v>
      </c>
      <c r="B3054" s="841">
        <v>2824</v>
      </c>
      <c r="C3054" s="841" t="s">
        <v>1097</v>
      </c>
      <c r="D3054" s="841" t="s">
        <v>946</v>
      </c>
      <c r="E3054" s="841">
        <v>49094</v>
      </c>
      <c r="F3054" s="841" t="s">
        <v>102</v>
      </c>
      <c r="G3054" s="841" t="s">
        <v>4673</v>
      </c>
      <c r="H3054" s="832" t="s">
        <v>4362</v>
      </c>
      <c r="I3054" s="841"/>
      <c r="J3054" s="841" t="s">
        <v>730</v>
      </c>
      <c r="K3054" s="841">
        <v>10</v>
      </c>
      <c r="L3054" s="841" t="s">
        <v>731</v>
      </c>
      <c r="M3054" s="841">
        <v>43600</v>
      </c>
      <c r="N3054" s="841" t="s">
        <v>817</v>
      </c>
      <c r="O3054" s="841">
        <v>164010</v>
      </c>
      <c r="P3054" s="841">
        <v>120410</v>
      </c>
      <c r="Q3054" s="841">
        <v>21500</v>
      </c>
      <c r="R3054" s="841">
        <v>37020</v>
      </c>
      <c r="S3054" s="841"/>
      <c r="T3054" s="841"/>
      <c r="U3054" s="841"/>
      <c r="V3054" s="841" t="s">
        <v>1003</v>
      </c>
      <c r="W3054" s="841">
        <v>2</v>
      </c>
      <c r="X3054" s="841"/>
    </row>
    <row r="3055" spans="1:24" ht="12.75" customHeight="1">
      <c r="A3055" s="841">
        <v>1890</v>
      </c>
      <c r="B3055" s="841">
        <v>2840</v>
      </c>
      <c r="C3055" s="841" t="s">
        <v>726</v>
      </c>
      <c r="D3055" s="841" t="s">
        <v>946</v>
      </c>
      <c r="E3055" s="841">
        <v>49095</v>
      </c>
      <c r="F3055" s="841" t="s">
        <v>102</v>
      </c>
      <c r="G3055" s="841" t="s">
        <v>4674</v>
      </c>
      <c r="H3055" s="832" t="s">
        <v>4362</v>
      </c>
      <c r="I3055" s="841"/>
      <c r="J3055" s="841" t="s">
        <v>730</v>
      </c>
      <c r="K3055" s="841">
        <v>5</v>
      </c>
      <c r="L3055" s="841" t="s">
        <v>731</v>
      </c>
      <c r="M3055" s="841">
        <v>43600</v>
      </c>
      <c r="N3055" s="841" t="s">
        <v>732</v>
      </c>
      <c r="O3055" s="841">
        <v>94980</v>
      </c>
      <c r="P3055" s="841">
        <v>51380</v>
      </c>
      <c r="Q3055" s="841">
        <v>12420</v>
      </c>
      <c r="R3055" s="841">
        <v>12530</v>
      </c>
      <c r="S3055" s="841"/>
      <c r="T3055" s="841"/>
      <c r="U3055" s="841"/>
      <c r="V3055" s="841" t="s">
        <v>1003</v>
      </c>
      <c r="W3055" s="841">
        <v>2</v>
      </c>
      <c r="X3055" s="841"/>
    </row>
    <row r="3056" spans="1:24" ht="12.75" customHeight="1">
      <c r="A3056" s="841">
        <v>1235</v>
      </c>
      <c r="B3056" s="841">
        <v>2824</v>
      </c>
      <c r="C3056" s="841" t="s">
        <v>1097</v>
      </c>
      <c r="D3056" s="841" t="s">
        <v>946</v>
      </c>
      <c r="E3056" s="841">
        <v>49096</v>
      </c>
      <c r="F3056" s="841" t="s">
        <v>102</v>
      </c>
      <c r="G3056" s="841" t="s">
        <v>4675</v>
      </c>
      <c r="H3056" s="832" t="s">
        <v>4362</v>
      </c>
      <c r="I3056" s="841"/>
      <c r="J3056" s="841" t="s">
        <v>730</v>
      </c>
      <c r="K3056" s="841">
        <v>5</v>
      </c>
      <c r="L3056" s="841" t="s">
        <v>731</v>
      </c>
      <c r="M3056" s="841">
        <v>43600</v>
      </c>
      <c r="N3056" s="841" t="s">
        <v>817</v>
      </c>
      <c r="O3056" s="841">
        <v>164010</v>
      </c>
      <c r="P3056" s="841">
        <v>120410</v>
      </c>
      <c r="Q3056" s="841">
        <v>21500</v>
      </c>
      <c r="R3056" s="841">
        <v>37020</v>
      </c>
      <c r="S3056" s="841"/>
      <c r="T3056" s="841"/>
      <c r="U3056" s="841"/>
      <c r="V3056" s="841" t="s">
        <v>1003</v>
      </c>
      <c r="W3056" s="841">
        <v>2</v>
      </c>
      <c r="X3056" s="841"/>
    </row>
    <row r="3057" spans="1:24" ht="12.75" customHeight="1">
      <c r="A3057" s="841">
        <v>1235</v>
      </c>
      <c r="B3057" s="841">
        <v>2822</v>
      </c>
      <c r="C3057" s="841" t="s">
        <v>1414</v>
      </c>
      <c r="D3057" s="841" t="s">
        <v>946</v>
      </c>
      <c r="E3057" s="841">
        <v>49097</v>
      </c>
      <c r="F3057" s="841" t="s">
        <v>102</v>
      </c>
      <c r="G3057" s="841" t="s">
        <v>4676</v>
      </c>
      <c r="H3057" s="832" t="s">
        <v>4362</v>
      </c>
      <c r="I3057" s="841"/>
      <c r="J3057" s="841" t="s">
        <v>730</v>
      </c>
      <c r="K3057" s="841">
        <v>5</v>
      </c>
      <c r="L3057" s="841" t="s">
        <v>731</v>
      </c>
      <c r="M3057" s="841">
        <v>43600</v>
      </c>
      <c r="N3057" s="841" t="s">
        <v>1391</v>
      </c>
      <c r="O3057" s="841">
        <v>283820</v>
      </c>
      <c r="P3057" s="841">
        <v>240220</v>
      </c>
      <c r="Q3057" s="841">
        <v>21500</v>
      </c>
      <c r="R3057" s="841">
        <v>37020</v>
      </c>
      <c r="S3057" s="841"/>
      <c r="T3057" s="841"/>
      <c r="U3057" s="841"/>
      <c r="V3057" s="841" t="s">
        <v>1003</v>
      </c>
      <c r="W3057" s="841">
        <v>2</v>
      </c>
      <c r="X3057" s="841"/>
    </row>
    <row r="3058" spans="1:24" ht="12.75" customHeight="1">
      <c r="A3058" s="841">
        <v>1235</v>
      </c>
      <c r="B3058" s="841">
        <v>2824</v>
      </c>
      <c r="C3058" s="841" t="s">
        <v>1097</v>
      </c>
      <c r="D3058" s="841" t="s">
        <v>946</v>
      </c>
      <c r="E3058" s="841">
        <v>49098</v>
      </c>
      <c r="F3058" s="841" t="s">
        <v>102</v>
      </c>
      <c r="G3058" s="841" t="s">
        <v>4677</v>
      </c>
      <c r="H3058" s="832" t="s">
        <v>4362</v>
      </c>
      <c r="I3058" s="841"/>
      <c r="J3058" s="841" t="s">
        <v>730</v>
      </c>
      <c r="K3058" s="841">
        <v>5</v>
      </c>
      <c r="L3058" s="841" t="s">
        <v>731</v>
      </c>
      <c r="M3058" s="841">
        <v>43600</v>
      </c>
      <c r="N3058" s="841" t="s">
        <v>817</v>
      </c>
      <c r="O3058" s="841">
        <v>164010</v>
      </c>
      <c r="P3058" s="841">
        <v>120410</v>
      </c>
      <c r="Q3058" s="841">
        <v>21500</v>
      </c>
      <c r="R3058" s="841">
        <v>37020</v>
      </c>
      <c r="S3058" s="841"/>
      <c r="T3058" s="841"/>
      <c r="U3058" s="841"/>
      <c r="V3058" s="841" t="s">
        <v>1003</v>
      </c>
      <c r="W3058" s="841">
        <v>2</v>
      </c>
      <c r="X3058" s="841"/>
    </row>
    <row r="3059" spans="1:24" ht="12.75" customHeight="1">
      <c r="A3059" s="841">
        <v>1380</v>
      </c>
      <c r="B3059" s="841">
        <v>2800</v>
      </c>
      <c r="C3059" s="841" t="s">
        <v>1468</v>
      </c>
      <c r="D3059" s="841" t="s">
        <v>946</v>
      </c>
      <c r="E3059" s="841">
        <v>49099</v>
      </c>
      <c r="F3059" s="841" t="s">
        <v>102</v>
      </c>
      <c r="G3059" s="841" t="s">
        <v>4678</v>
      </c>
      <c r="H3059" s="832" t="s">
        <v>4362</v>
      </c>
      <c r="I3059" s="841"/>
      <c r="J3059" s="841" t="s">
        <v>730</v>
      </c>
      <c r="K3059" s="841">
        <v>5</v>
      </c>
      <c r="L3059" s="841" t="s">
        <v>731</v>
      </c>
      <c r="M3059" s="841">
        <v>43600</v>
      </c>
      <c r="N3059" s="841" t="s">
        <v>747</v>
      </c>
      <c r="O3059" s="841">
        <v>109600</v>
      </c>
      <c r="P3059" s="841">
        <v>66000</v>
      </c>
      <c r="Q3059" s="841">
        <v>17610</v>
      </c>
      <c r="R3059" s="841">
        <v>17000</v>
      </c>
      <c r="S3059" s="841"/>
      <c r="T3059" s="841"/>
      <c r="U3059" s="841"/>
      <c r="V3059" s="841" t="s">
        <v>1003</v>
      </c>
      <c r="W3059" s="841">
        <v>2</v>
      </c>
      <c r="X3059" s="841"/>
    </row>
    <row r="3060" spans="1:24" ht="12.75" customHeight="1">
      <c r="A3060" s="841">
        <v>1380</v>
      </c>
      <c r="B3060" s="841">
        <v>2803</v>
      </c>
      <c r="C3060" s="841" t="s">
        <v>945</v>
      </c>
      <c r="D3060" s="841" t="s">
        <v>946</v>
      </c>
      <c r="E3060" s="841">
        <v>49177</v>
      </c>
      <c r="F3060" s="841" t="s">
        <v>102</v>
      </c>
      <c r="G3060" s="841" t="s">
        <v>4679</v>
      </c>
      <c r="H3060" s="832" t="s">
        <v>4362</v>
      </c>
      <c r="I3060" s="841"/>
      <c r="J3060" s="841" t="s">
        <v>730</v>
      </c>
      <c r="K3060" s="841">
        <v>4</v>
      </c>
      <c r="L3060" s="841" t="s">
        <v>731</v>
      </c>
      <c r="M3060" s="841">
        <v>43600</v>
      </c>
      <c r="N3060" s="841" t="s">
        <v>742</v>
      </c>
      <c r="O3060" s="841">
        <v>122380</v>
      </c>
      <c r="P3060" s="841">
        <v>78780</v>
      </c>
      <c r="Q3060" s="841">
        <v>17610</v>
      </c>
      <c r="R3060" s="841">
        <v>17000</v>
      </c>
      <c r="S3060" s="841"/>
      <c r="T3060" s="841"/>
      <c r="U3060" s="841"/>
      <c r="V3060" s="841" t="s">
        <v>1003</v>
      </c>
      <c r="W3060" s="841">
        <v>4</v>
      </c>
      <c r="X3060" s="841"/>
    </row>
    <row r="3061" spans="1:24" ht="12.75" customHeight="1">
      <c r="A3061" s="841">
        <v>1034</v>
      </c>
      <c r="B3061" s="841">
        <v>2803</v>
      </c>
      <c r="C3061" s="841" t="s">
        <v>945</v>
      </c>
      <c r="D3061" s="841" t="s">
        <v>946</v>
      </c>
      <c r="E3061" s="841">
        <v>49178</v>
      </c>
      <c r="F3061" s="841" t="s">
        <v>102</v>
      </c>
      <c r="G3061" s="841" t="s">
        <v>1965</v>
      </c>
      <c r="H3061" s="832" t="s">
        <v>4362</v>
      </c>
      <c r="I3061" s="841"/>
      <c r="J3061" s="841" t="s">
        <v>730</v>
      </c>
      <c r="K3061" s="841">
        <v>2</v>
      </c>
      <c r="L3061" s="841" t="s">
        <v>731</v>
      </c>
      <c r="M3061" s="841">
        <v>43600</v>
      </c>
      <c r="N3061" s="841" t="s">
        <v>742</v>
      </c>
      <c r="O3061" s="841">
        <v>122380</v>
      </c>
      <c r="P3061" s="841">
        <v>78780</v>
      </c>
      <c r="Q3061" s="841">
        <v>17610</v>
      </c>
      <c r="R3061" s="841">
        <v>22610</v>
      </c>
      <c r="S3061" s="841"/>
      <c r="T3061" s="841"/>
      <c r="U3061" s="841"/>
      <c r="V3061" s="841" t="s">
        <v>1003</v>
      </c>
      <c r="W3061" s="841">
        <v>6</v>
      </c>
      <c r="X3061" s="841"/>
    </row>
    <row r="3062" spans="1:24" ht="12.75" customHeight="1">
      <c r="A3062" s="841">
        <v>1380</v>
      </c>
      <c r="B3062" s="841">
        <v>2803</v>
      </c>
      <c r="C3062" s="841" t="s">
        <v>945</v>
      </c>
      <c r="D3062" s="841" t="s">
        <v>946</v>
      </c>
      <c r="E3062" s="841">
        <v>49179</v>
      </c>
      <c r="F3062" s="841" t="s">
        <v>102</v>
      </c>
      <c r="G3062" s="841" t="s">
        <v>4680</v>
      </c>
      <c r="H3062" s="832" t="s">
        <v>4362</v>
      </c>
      <c r="I3062" s="841"/>
      <c r="J3062" s="841" t="s">
        <v>730</v>
      </c>
      <c r="K3062" s="841">
        <v>5</v>
      </c>
      <c r="L3062" s="841" t="s">
        <v>731</v>
      </c>
      <c r="M3062" s="841">
        <v>43600</v>
      </c>
      <c r="N3062" s="841" t="s">
        <v>742</v>
      </c>
      <c r="O3062" s="841">
        <v>122380</v>
      </c>
      <c r="P3062" s="841">
        <v>78780</v>
      </c>
      <c r="Q3062" s="841">
        <v>17610</v>
      </c>
      <c r="R3062" s="841">
        <v>17000</v>
      </c>
      <c r="S3062" s="841"/>
      <c r="T3062" s="841"/>
      <c r="U3062" s="841"/>
      <c r="V3062" s="841" t="s">
        <v>1003</v>
      </c>
      <c r="W3062" s="841">
        <v>4</v>
      </c>
      <c r="X3062" s="841"/>
    </row>
    <row r="3063" spans="1:24" ht="12.75" customHeight="1">
      <c r="A3063" s="841">
        <v>1380</v>
      </c>
      <c r="B3063" s="841">
        <v>2803</v>
      </c>
      <c r="C3063" s="841" t="s">
        <v>945</v>
      </c>
      <c r="D3063" s="841" t="s">
        <v>946</v>
      </c>
      <c r="E3063" s="841">
        <v>49180</v>
      </c>
      <c r="F3063" s="841" t="s">
        <v>102</v>
      </c>
      <c r="G3063" s="841" t="s">
        <v>4681</v>
      </c>
      <c r="H3063" s="832" t="s">
        <v>4362</v>
      </c>
      <c r="I3063" s="841"/>
      <c r="J3063" s="841" t="s">
        <v>730</v>
      </c>
      <c r="K3063" s="841">
        <v>2</v>
      </c>
      <c r="L3063" s="841" t="s">
        <v>731</v>
      </c>
      <c r="M3063" s="841">
        <v>43600</v>
      </c>
      <c r="N3063" s="841" t="s">
        <v>742</v>
      </c>
      <c r="O3063" s="841">
        <v>122380</v>
      </c>
      <c r="P3063" s="841">
        <v>78780</v>
      </c>
      <c r="Q3063" s="841">
        <v>17610</v>
      </c>
      <c r="R3063" s="841">
        <v>17000</v>
      </c>
      <c r="S3063" s="841"/>
      <c r="T3063" s="841"/>
      <c r="U3063" s="841"/>
      <c r="V3063" s="841" t="s">
        <v>1003</v>
      </c>
      <c r="W3063" s="841">
        <v>4</v>
      </c>
      <c r="X3063" s="841"/>
    </row>
    <row r="3064" spans="1:24" ht="12.75" customHeight="1">
      <c r="A3064" s="841">
        <v>1380</v>
      </c>
      <c r="B3064" s="841">
        <v>2803</v>
      </c>
      <c r="C3064" s="841" t="s">
        <v>945</v>
      </c>
      <c r="D3064" s="841" t="s">
        <v>946</v>
      </c>
      <c r="E3064" s="841">
        <v>49181</v>
      </c>
      <c r="F3064" s="841" t="s">
        <v>102</v>
      </c>
      <c r="G3064" s="841" t="s">
        <v>4682</v>
      </c>
      <c r="H3064" s="832" t="s">
        <v>4362</v>
      </c>
      <c r="I3064" s="841"/>
      <c r="J3064" s="841" t="s">
        <v>730</v>
      </c>
      <c r="K3064" s="841">
        <v>4</v>
      </c>
      <c r="L3064" s="841" t="s">
        <v>731</v>
      </c>
      <c r="M3064" s="841">
        <v>43600</v>
      </c>
      <c r="N3064" s="841" t="s">
        <v>742</v>
      </c>
      <c r="O3064" s="841">
        <v>122380</v>
      </c>
      <c r="P3064" s="841">
        <v>78780</v>
      </c>
      <c r="Q3064" s="841">
        <v>17610</v>
      </c>
      <c r="R3064" s="841">
        <v>17000</v>
      </c>
      <c r="S3064" s="841"/>
      <c r="T3064" s="841"/>
      <c r="U3064" s="841"/>
      <c r="V3064" s="841" t="s">
        <v>1003</v>
      </c>
      <c r="W3064" s="841">
        <v>4</v>
      </c>
      <c r="X3064" s="841"/>
    </row>
    <row r="3065" spans="1:24" ht="12.75" customHeight="1">
      <c r="A3065" s="841">
        <v>1380</v>
      </c>
      <c r="B3065" s="841">
        <v>2803</v>
      </c>
      <c r="C3065" s="841" t="s">
        <v>945</v>
      </c>
      <c r="D3065" s="841" t="s">
        <v>946</v>
      </c>
      <c r="E3065" s="841">
        <v>49182</v>
      </c>
      <c r="F3065" s="841" t="s">
        <v>102</v>
      </c>
      <c r="G3065" s="841" t="s">
        <v>4683</v>
      </c>
      <c r="H3065" s="832" t="s">
        <v>4362</v>
      </c>
      <c r="I3065" s="841"/>
      <c r="J3065" s="841" t="s">
        <v>730</v>
      </c>
      <c r="K3065" s="841">
        <v>5</v>
      </c>
      <c r="L3065" s="841" t="s">
        <v>731</v>
      </c>
      <c r="M3065" s="841">
        <v>43600</v>
      </c>
      <c r="N3065" s="841" t="s">
        <v>742</v>
      </c>
      <c r="O3065" s="841">
        <v>122380</v>
      </c>
      <c r="P3065" s="841">
        <v>78780</v>
      </c>
      <c r="Q3065" s="841">
        <v>17610</v>
      </c>
      <c r="R3065" s="841">
        <v>17000</v>
      </c>
      <c r="S3065" s="841"/>
      <c r="T3065" s="841"/>
      <c r="U3065" s="841"/>
      <c r="V3065" s="841" t="s">
        <v>1003</v>
      </c>
      <c r="W3065" s="841">
        <v>4</v>
      </c>
      <c r="X3065" s="841"/>
    </row>
    <row r="3066" spans="1:24" ht="12.75" customHeight="1">
      <c r="A3066" s="841">
        <v>1380</v>
      </c>
      <c r="B3066" s="841">
        <v>2803</v>
      </c>
      <c r="C3066" s="841" t="s">
        <v>945</v>
      </c>
      <c r="D3066" s="841" t="s">
        <v>946</v>
      </c>
      <c r="E3066" s="841">
        <v>49183</v>
      </c>
      <c r="F3066" s="841" t="s">
        <v>102</v>
      </c>
      <c r="G3066" s="841" t="s">
        <v>4684</v>
      </c>
      <c r="H3066" s="832" t="s">
        <v>4362</v>
      </c>
      <c r="I3066" s="841"/>
      <c r="J3066" s="841" t="s">
        <v>730</v>
      </c>
      <c r="K3066" s="841">
        <v>10</v>
      </c>
      <c r="L3066" s="841" t="s">
        <v>731</v>
      </c>
      <c r="M3066" s="841">
        <v>43600</v>
      </c>
      <c r="N3066" s="841" t="s">
        <v>742</v>
      </c>
      <c r="O3066" s="841">
        <v>122380</v>
      </c>
      <c r="P3066" s="841">
        <v>78780</v>
      </c>
      <c r="Q3066" s="841">
        <v>17610</v>
      </c>
      <c r="R3066" s="841">
        <v>17000</v>
      </c>
      <c r="S3066" s="841"/>
      <c r="T3066" s="841"/>
      <c r="U3066" s="841"/>
      <c r="V3066" s="841" t="s">
        <v>1003</v>
      </c>
      <c r="W3066" s="841">
        <v>2</v>
      </c>
      <c r="X3066" s="841"/>
    </row>
    <row r="3067" spans="1:24" ht="12.75" customHeight="1">
      <c r="A3067" s="841">
        <v>1145</v>
      </c>
      <c r="B3067" s="841">
        <v>2840</v>
      </c>
      <c r="C3067" s="841" t="s">
        <v>726</v>
      </c>
      <c r="D3067" s="841" t="s">
        <v>775</v>
      </c>
      <c r="E3067" s="841">
        <v>49184</v>
      </c>
      <c r="F3067" s="841" t="s">
        <v>102</v>
      </c>
      <c r="G3067" s="841" t="s">
        <v>4685</v>
      </c>
      <c r="H3067" s="832" t="s">
        <v>4423</v>
      </c>
      <c r="I3067" s="841"/>
      <c r="J3067" s="841" t="s">
        <v>730</v>
      </c>
      <c r="K3067" s="841">
        <v>3</v>
      </c>
      <c r="L3067" s="841" t="s">
        <v>731</v>
      </c>
      <c r="M3067" s="841">
        <v>43600</v>
      </c>
      <c r="N3067" s="841" t="s">
        <v>732</v>
      </c>
      <c r="O3067" s="841">
        <v>94980</v>
      </c>
      <c r="P3067" s="841">
        <v>51380</v>
      </c>
      <c r="Q3067" s="841">
        <v>17610</v>
      </c>
      <c r="R3067" s="841">
        <v>22610</v>
      </c>
      <c r="S3067" s="841"/>
      <c r="T3067" s="841"/>
      <c r="U3067" s="841"/>
      <c r="V3067" s="841" t="s">
        <v>1003</v>
      </c>
      <c r="W3067" s="841">
        <v>3</v>
      </c>
      <c r="X3067" s="841"/>
    </row>
    <row r="3068" spans="1:24" ht="12.75" customHeight="1">
      <c r="A3068" s="841">
        <v>1380</v>
      </c>
      <c r="B3068" s="841">
        <v>2803</v>
      </c>
      <c r="C3068" s="841" t="s">
        <v>945</v>
      </c>
      <c r="D3068" s="841" t="s">
        <v>946</v>
      </c>
      <c r="E3068" s="841">
        <v>49187</v>
      </c>
      <c r="F3068" s="841" t="s">
        <v>102</v>
      </c>
      <c r="G3068" s="841" t="s">
        <v>4686</v>
      </c>
      <c r="H3068" s="832" t="s">
        <v>4362</v>
      </c>
      <c r="I3068" s="841"/>
      <c r="J3068" s="841" t="s">
        <v>730</v>
      </c>
      <c r="K3068" s="841">
        <v>3</v>
      </c>
      <c r="L3068" s="841" t="s">
        <v>731</v>
      </c>
      <c r="M3068" s="841">
        <v>43600</v>
      </c>
      <c r="N3068" s="841" t="s">
        <v>742</v>
      </c>
      <c r="O3068" s="841">
        <v>122380</v>
      </c>
      <c r="P3068" s="841">
        <v>78780</v>
      </c>
      <c r="Q3068" s="841">
        <v>17610</v>
      </c>
      <c r="R3068" s="841">
        <v>17000</v>
      </c>
      <c r="S3068" s="841"/>
      <c r="T3068" s="841"/>
      <c r="U3068" s="841"/>
      <c r="V3068" s="841" t="s">
        <v>1003</v>
      </c>
      <c r="W3068" s="841">
        <v>4</v>
      </c>
      <c r="X3068" s="841"/>
    </row>
    <row r="3069" spans="1:24" ht="12.75" customHeight="1">
      <c r="A3069" s="841">
        <v>1380</v>
      </c>
      <c r="B3069" s="841">
        <v>2803</v>
      </c>
      <c r="C3069" s="841" t="s">
        <v>945</v>
      </c>
      <c r="D3069" s="841" t="s">
        <v>946</v>
      </c>
      <c r="E3069" s="841">
        <v>49188</v>
      </c>
      <c r="F3069" s="841" t="s">
        <v>102</v>
      </c>
      <c r="G3069" s="841" t="s">
        <v>4687</v>
      </c>
      <c r="H3069" s="832" t="s">
        <v>4362</v>
      </c>
      <c r="I3069" s="841"/>
      <c r="J3069" s="841" t="s">
        <v>730</v>
      </c>
      <c r="K3069" s="841">
        <v>3</v>
      </c>
      <c r="L3069" s="841" t="s">
        <v>731</v>
      </c>
      <c r="M3069" s="841">
        <v>43600</v>
      </c>
      <c r="N3069" s="841" t="s">
        <v>742</v>
      </c>
      <c r="O3069" s="841">
        <v>122380</v>
      </c>
      <c r="P3069" s="841">
        <v>78780</v>
      </c>
      <c r="Q3069" s="841">
        <v>17610</v>
      </c>
      <c r="R3069" s="841">
        <v>17000</v>
      </c>
      <c r="S3069" s="841"/>
      <c r="T3069" s="841"/>
      <c r="U3069" s="841"/>
      <c r="V3069" s="841" t="s">
        <v>1003</v>
      </c>
      <c r="W3069" s="841">
        <v>6</v>
      </c>
      <c r="X3069" s="841"/>
    </row>
    <row r="3070" spans="1:24" ht="12.75" customHeight="1">
      <c r="A3070" s="841">
        <v>1390</v>
      </c>
      <c r="B3070" s="841">
        <v>2803</v>
      </c>
      <c r="C3070" s="841" t="s">
        <v>945</v>
      </c>
      <c r="D3070" s="841" t="s">
        <v>946</v>
      </c>
      <c r="E3070" s="841">
        <v>49189</v>
      </c>
      <c r="F3070" s="841" t="s">
        <v>102</v>
      </c>
      <c r="G3070" s="841" t="s">
        <v>4688</v>
      </c>
      <c r="H3070" s="832" t="s">
        <v>4362</v>
      </c>
      <c r="I3070" s="841"/>
      <c r="J3070" s="841" t="s">
        <v>730</v>
      </c>
      <c r="K3070" s="841">
        <v>1</v>
      </c>
      <c r="L3070" s="841" t="s">
        <v>731</v>
      </c>
      <c r="M3070" s="841">
        <v>43600</v>
      </c>
      <c r="N3070" s="841" t="s">
        <v>742</v>
      </c>
      <c r="O3070" s="841">
        <v>122380</v>
      </c>
      <c r="P3070" s="841">
        <v>78780</v>
      </c>
      <c r="Q3070" s="841">
        <v>17610</v>
      </c>
      <c r="R3070" s="841">
        <v>22610</v>
      </c>
      <c r="S3070" s="841"/>
      <c r="T3070" s="841"/>
      <c r="U3070" s="841"/>
      <c r="V3070" s="841" t="s">
        <v>1003</v>
      </c>
      <c r="W3070" s="841">
        <v>2</v>
      </c>
      <c r="X3070" s="841"/>
    </row>
    <row r="3071" spans="1:24" ht="12.75" customHeight="1">
      <c r="A3071" s="841">
        <v>1390</v>
      </c>
      <c r="B3071" s="841">
        <v>2803</v>
      </c>
      <c r="C3071" s="841" t="s">
        <v>945</v>
      </c>
      <c r="D3071" s="841" t="s">
        <v>946</v>
      </c>
      <c r="E3071" s="841">
        <v>49190</v>
      </c>
      <c r="F3071" s="841" t="s">
        <v>102</v>
      </c>
      <c r="G3071" s="841" t="s">
        <v>4689</v>
      </c>
      <c r="H3071" s="832" t="s">
        <v>4362</v>
      </c>
      <c r="I3071" s="841"/>
      <c r="J3071" s="841" t="s">
        <v>730</v>
      </c>
      <c r="K3071" s="841">
        <v>3</v>
      </c>
      <c r="L3071" s="841" t="s">
        <v>731</v>
      </c>
      <c r="M3071" s="841">
        <v>43600</v>
      </c>
      <c r="N3071" s="841" t="s">
        <v>742</v>
      </c>
      <c r="O3071" s="841">
        <v>122380</v>
      </c>
      <c r="P3071" s="841">
        <v>78780</v>
      </c>
      <c r="Q3071" s="841">
        <v>17610</v>
      </c>
      <c r="R3071" s="841">
        <v>22610</v>
      </c>
      <c r="S3071" s="841"/>
      <c r="T3071" s="841"/>
      <c r="U3071" s="841"/>
      <c r="V3071" s="841" t="s">
        <v>1003</v>
      </c>
      <c r="W3071" s="841">
        <v>2</v>
      </c>
      <c r="X3071" s="841"/>
    </row>
    <row r="3072" spans="1:24" ht="12.75" customHeight="1">
      <c r="A3072" s="841">
        <v>1890</v>
      </c>
      <c r="B3072" s="841">
        <v>2840</v>
      </c>
      <c r="C3072" s="841" t="s">
        <v>726</v>
      </c>
      <c r="D3072" s="841" t="s">
        <v>946</v>
      </c>
      <c r="E3072" s="841">
        <v>49191</v>
      </c>
      <c r="F3072" s="841" t="s">
        <v>102</v>
      </c>
      <c r="G3072" s="841" t="s">
        <v>4690</v>
      </c>
      <c r="H3072" s="832" t="s">
        <v>4362</v>
      </c>
      <c r="I3072" s="841"/>
      <c r="J3072" s="841" t="s">
        <v>730</v>
      </c>
      <c r="K3072" s="841">
        <v>1</v>
      </c>
      <c r="L3072" s="841" t="s">
        <v>731</v>
      </c>
      <c r="M3072" s="841">
        <v>43600</v>
      </c>
      <c r="N3072" s="841" t="s">
        <v>732</v>
      </c>
      <c r="O3072" s="841">
        <v>94980</v>
      </c>
      <c r="P3072" s="841">
        <v>51380</v>
      </c>
      <c r="Q3072" s="841">
        <v>12420</v>
      </c>
      <c r="R3072" s="841">
        <v>12530</v>
      </c>
      <c r="S3072" s="841"/>
      <c r="T3072" s="841"/>
      <c r="U3072" s="841"/>
      <c r="V3072" s="841" t="s">
        <v>1003</v>
      </c>
      <c r="W3072" s="841">
        <v>4</v>
      </c>
      <c r="X3072" s="841"/>
    </row>
    <row r="3073" spans="1:24" ht="12.75" customHeight="1">
      <c r="A3073" s="841">
        <v>1390</v>
      </c>
      <c r="B3073" s="841">
        <v>2803</v>
      </c>
      <c r="C3073" s="841" t="s">
        <v>945</v>
      </c>
      <c r="D3073" s="841" t="s">
        <v>946</v>
      </c>
      <c r="E3073" s="841">
        <v>49192</v>
      </c>
      <c r="F3073" s="841" t="s">
        <v>102</v>
      </c>
      <c r="G3073" s="841" t="s">
        <v>4691</v>
      </c>
      <c r="H3073" s="832" t="s">
        <v>4362</v>
      </c>
      <c r="I3073" s="841"/>
      <c r="J3073" s="841" t="s">
        <v>730</v>
      </c>
      <c r="K3073" s="841">
        <v>2</v>
      </c>
      <c r="L3073" s="841" t="s">
        <v>731</v>
      </c>
      <c r="M3073" s="841">
        <v>43600</v>
      </c>
      <c r="N3073" s="841" t="s">
        <v>742</v>
      </c>
      <c r="O3073" s="841">
        <v>122380</v>
      </c>
      <c r="P3073" s="841">
        <v>78780</v>
      </c>
      <c r="Q3073" s="841">
        <v>17610</v>
      </c>
      <c r="R3073" s="841">
        <v>22610</v>
      </c>
      <c r="S3073" s="841"/>
      <c r="T3073" s="841"/>
      <c r="U3073" s="841"/>
      <c r="V3073" s="841" t="s">
        <v>1003</v>
      </c>
      <c r="W3073" s="841">
        <v>2</v>
      </c>
      <c r="X3073" s="841"/>
    </row>
    <row r="3074" spans="1:24" ht="12.75" customHeight="1">
      <c r="A3074" s="841">
        <v>1390</v>
      </c>
      <c r="B3074" s="841">
        <v>2803</v>
      </c>
      <c r="C3074" s="841" t="s">
        <v>945</v>
      </c>
      <c r="D3074" s="841" t="s">
        <v>946</v>
      </c>
      <c r="E3074" s="841">
        <v>49193</v>
      </c>
      <c r="F3074" s="841" t="s">
        <v>102</v>
      </c>
      <c r="G3074" s="841" t="s">
        <v>4692</v>
      </c>
      <c r="H3074" s="832" t="s">
        <v>4362</v>
      </c>
      <c r="I3074" s="841"/>
      <c r="J3074" s="841" t="s">
        <v>730</v>
      </c>
      <c r="K3074" s="841">
        <v>1</v>
      </c>
      <c r="L3074" s="841" t="s">
        <v>731</v>
      </c>
      <c r="M3074" s="841">
        <v>43600</v>
      </c>
      <c r="N3074" s="841" t="s">
        <v>742</v>
      </c>
      <c r="O3074" s="841">
        <v>122380</v>
      </c>
      <c r="P3074" s="841">
        <v>78780</v>
      </c>
      <c r="Q3074" s="841">
        <v>17610</v>
      </c>
      <c r="R3074" s="841">
        <v>22610</v>
      </c>
      <c r="S3074" s="841"/>
      <c r="T3074" s="841"/>
      <c r="U3074" s="841"/>
      <c r="V3074" s="841" t="s">
        <v>1003</v>
      </c>
      <c r="W3074" s="841">
        <v>2</v>
      </c>
      <c r="X3074" s="841"/>
    </row>
    <row r="3075" spans="1:24" ht="12.75" customHeight="1">
      <c r="A3075" s="841">
        <v>1034</v>
      </c>
      <c r="B3075" s="841">
        <v>2803</v>
      </c>
      <c r="C3075" s="841" t="s">
        <v>945</v>
      </c>
      <c r="D3075" s="841" t="s">
        <v>946</v>
      </c>
      <c r="E3075" s="841">
        <v>49194</v>
      </c>
      <c r="F3075" s="841" t="s">
        <v>102</v>
      </c>
      <c r="G3075" s="841" t="s">
        <v>4693</v>
      </c>
      <c r="H3075" s="832" t="s">
        <v>4362</v>
      </c>
      <c r="I3075" s="841"/>
      <c r="J3075" s="841" t="s">
        <v>730</v>
      </c>
      <c r="K3075" s="841">
        <v>2</v>
      </c>
      <c r="L3075" s="841" t="s">
        <v>731</v>
      </c>
      <c r="M3075" s="841">
        <v>43600</v>
      </c>
      <c r="N3075" s="841" t="s">
        <v>742</v>
      </c>
      <c r="O3075" s="841">
        <v>122380</v>
      </c>
      <c r="P3075" s="841">
        <v>78780</v>
      </c>
      <c r="Q3075" s="841">
        <v>17610</v>
      </c>
      <c r="R3075" s="841">
        <v>22610</v>
      </c>
      <c r="S3075" s="841"/>
      <c r="T3075" s="841"/>
      <c r="U3075" s="841"/>
      <c r="V3075" s="841" t="s">
        <v>1003</v>
      </c>
      <c r="W3075" s="841">
        <v>4</v>
      </c>
      <c r="X3075" s="841"/>
    </row>
    <row r="3076" spans="1:24" ht="12.75" customHeight="1">
      <c r="A3076" s="841">
        <v>1340</v>
      </c>
      <c r="B3076" s="841">
        <v>2803</v>
      </c>
      <c r="C3076" s="841" t="s">
        <v>945</v>
      </c>
      <c r="D3076" s="841" t="s">
        <v>946</v>
      </c>
      <c r="E3076" s="841">
        <v>49195</v>
      </c>
      <c r="F3076" s="841" t="s">
        <v>102</v>
      </c>
      <c r="G3076" s="841" t="s">
        <v>4694</v>
      </c>
      <c r="H3076" s="832" t="s">
        <v>4362</v>
      </c>
      <c r="I3076" s="841"/>
      <c r="J3076" s="841" t="s">
        <v>730</v>
      </c>
      <c r="K3076" s="841">
        <v>1</v>
      </c>
      <c r="L3076" s="841" t="s">
        <v>731</v>
      </c>
      <c r="M3076" s="841">
        <v>43600</v>
      </c>
      <c r="N3076" s="841" t="s">
        <v>742</v>
      </c>
      <c r="O3076" s="841">
        <v>122380</v>
      </c>
      <c r="P3076" s="841">
        <v>78780</v>
      </c>
      <c r="Q3076" s="841">
        <v>25070</v>
      </c>
      <c r="R3076" s="841">
        <v>32260</v>
      </c>
      <c r="S3076" s="841"/>
      <c r="T3076" s="841"/>
      <c r="U3076" s="841"/>
      <c r="V3076" s="841" t="s">
        <v>1003</v>
      </c>
      <c r="W3076" s="841">
        <v>2</v>
      </c>
      <c r="X3076" s="841"/>
    </row>
    <row r="3077" spans="1:24" ht="12.75" customHeight="1">
      <c r="A3077" s="841">
        <v>1380</v>
      </c>
      <c r="B3077" s="841">
        <v>2823</v>
      </c>
      <c r="C3077" s="841" t="s">
        <v>856</v>
      </c>
      <c r="D3077" s="841" t="s">
        <v>946</v>
      </c>
      <c r="E3077" s="841">
        <v>49196</v>
      </c>
      <c r="F3077" s="841" t="s">
        <v>102</v>
      </c>
      <c r="G3077" s="841" t="s">
        <v>4695</v>
      </c>
      <c r="H3077" s="832" t="s">
        <v>4362</v>
      </c>
      <c r="I3077" s="841"/>
      <c r="J3077" s="841" t="s">
        <v>730</v>
      </c>
      <c r="K3077" s="841">
        <v>2</v>
      </c>
      <c r="L3077" s="841" t="s">
        <v>731</v>
      </c>
      <c r="M3077" s="841">
        <v>43600</v>
      </c>
      <c r="N3077" s="841" t="s">
        <v>747</v>
      </c>
      <c r="O3077" s="841">
        <v>109600</v>
      </c>
      <c r="P3077" s="841">
        <v>66000</v>
      </c>
      <c r="Q3077" s="841">
        <v>17610</v>
      </c>
      <c r="R3077" s="841">
        <v>17000</v>
      </c>
      <c r="S3077" s="841"/>
      <c r="T3077" s="841"/>
      <c r="U3077" s="841"/>
      <c r="V3077" s="841" t="s">
        <v>1003</v>
      </c>
      <c r="W3077" s="841">
        <v>11</v>
      </c>
      <c r="X3077" s="841"/>
    </row>
    <row r="3078" spans="1:24" ht="12.75" customHeight="1">
      <c r="A3078" s="841">
        <v>1390</v>
      </c>
      <c r="B3078" s="841">
        <v>2803</v>
      </c>
      <c r="C3078" s="841" t="s">
        <v>945</v>
      </c>
      <c r="D3078" s="841" t="s">
        <v>946</v>
      </c>
      <c r="E3078" s="841">
        <v>49197</v>
      </c>
      <c r="F3078" s="841" t="s">
        <v>102</v>
      </c>
      <c r="G3078" s="841" t="s">
        <v>4696</v>
      </c>
      <c r="H3078" s="832" t="s">
        <v>4362</v>
      </c>
      <c r="I3078" s="841"/>
      <c r="J3078" s="841" t="s">
        <v>730</v>
      </c>
      <c r="K3078" s="841">
        <v>2</v>
      </c>
      <c r="L3078" s="841" t="s">
        <v>731</v>
      </c>
      <c r="M3078" s="841">
        <v>43600</v>
      </c>
      <c r="N3078" s="841" t="s">
        <v>742</v>
      </c>
      <c r="O3078" s="841">
        <v>122380</v>
      </c>
      <c r="P3078" s="841">
        <v>78780</v>
      </c>
      <c r="Q3078" s="841">
        <v>17610</v>
      </c>
      <c r="R3078" s="841">
        <v>22610</v>
      </c>
      <c r="S3078" s="841"/>
      <c r="T3078" s="841"/>
      <c r="U3078" s="841"/>
      <c r="V3078" s="841" t="s">
        <v>1003</v>
      </c>
      <c r="W3078" s="841">
        <v>2</v>
      </c>
      <c r="X3078" s="841"/>
    </row>
    <row r="3079" spans="1:24" ht="12.75" customHeight="1">
      <c r="A3079" s="841">
        <v>1390</v>
      </c>
      <c r="B3079" s="841">
        <v>2803</v>
      </c>
      <c r="C3079" s="841" t="s">
        <v>945</v>
      </c>
      <c r="D3079" s="841" t="s">
        <v>946</v>
      </c>
      <c r="E3079" s="841">
        <v>49198</v>
      </c>
      <c r="F3079" s="841" t="s">
        <v>102</v>
      </c>
      <c r="G3079" s="841" t="s">
        <v>4697</v>
      </c>
      <c r="H3079" s="832" t="s">
        <v>4362</v>
      </c>
      <c r="I3079" s="841"/>
      <c r="J3079" s="841" t="s">
        <v>730</v>
      </c>
      <c r="K3079" s="841">
        <v>2</v>
      </c>
      <c r="L3079" s="841" t="s">
        <v>731</v>
      </c>
      <c r="M3079" s="841">
        <v>43600</v>
      </c>
      <c r="N3079" s="841" t="s">
        <v>742</v>
      </c>
      <c r="O3079" s="841">
        <v>122380</v>
      </c>
      <c r="P3079" s="841">
        <v>78780</v>
      </c>
      <c r="Q3079" s="841">
        <v>17610</v>
      </c>
      <c r="R3079" s="841">
        <v>22610</v>
      </c>
      <c r="S3079" s="841"/>
      <c r="T3079" s="841"/>
      <c r="U3079" s="841"/>
      <c r="V3079" s="841" t="s">
        <v>1003</v>
      </c>
      <c r="W3079" s="841">
        <v>3</v>
      </c>
      <c r="X3079" s="841"/>
    </row>
    <row r="3080" spans="1:24" ht="12.75" customHeight="1">
      <c r="A3080" s="841">
        <v>1390</v>
      </c>
      <c r="B3080" s="841">
        <v>2803</v>
      </c>
      <c r="C3080" s="841" t="s">
        <v>945</v>
      </c>
      <c r="D3080" s="841" t="s">
        <v>946</v>
      </c>
      <c r="E3080" s="841">
        <v>49233</v>
      </c>
      <c r="F3080" s="841" t="s">
        <v>102</v>
      </c>
      <c r="G3080" s="841" t="s">
        <v>4698</v>
      </c>
      <c r="H3080" s="832" t="s">
        <v>4362</v>
      </c>
      <c r="I3080" s="841"/>
      <c r="J3080" s="841" t="s">
        <v>730</v>
      </c>
      <c r="K3080" s="841">
        <v>3</v>
      </c>
      <c r="L3080" s="841" t="s">
        <v>731</v>
      </c>
      <c r="M3080" s="841">
        <v>43600</v>
      </c>
      <c r="N3080" s="841" t="s">
        <v>742</v>
      </c>
      <c r="O3080" s="841">
        <v>122380</v>
      </c>
      <c r="P3080" s="841">
        <v>78780</v>
      </c>
      <c r="Q3080" s="841">
        <v>17610</v>
      </c>
      <c r="R3080" s="841">
        <v>22610</v>
      </c>
      <c r="S3080" s="841"/>
      <c r="T3080" s="841"/>
      <c r="U3080" s="841"/>
      <c r="V3080" s="841" t="s">
        <v>1003</v>
      </c>
      <c r="W3080" s="841">
        <v>2</v>
      </c>
      <c r="X3080" s="841"/>
    </row>
    <row r="3081" spans="1:24" ht="12.75" customHeight="1">
      <c r="A3081" s="841">
        <v>1034</v>
      </c>
      <c r="B3081" s="841">
        <v>2803</v>
      </c>
      <c r="C3081" s="841" t="s">
        <v>945</v>
      </c>
      <c r="D3081" s="841" t="s">
        <v>946</v>
      </c>
      <c r="E3081" s="841">
        <v>49235</v>
      </c>
      <c r="F3081" s="841" t="s">
        <v>102</v>
      </c>
      <c r="G3081" s="841" t="s">
        <v>4699</v>
      </c>
      <c r="H3081" s="832" t="s">
        <v>4362</v>
      </c>
      <c r="I3081" s="841"/>
      <c r="J3081" s="841" t="s">
        <v>730</v>
      </c>
      <c r="K3081" s="841">
        <v>1</v>
      </c>
      <c r="L3081" s="841" t="s">
        <v>731</v>
      </c>
      <c r="M3081" s="841">
        <v>43600</v>
      </c>
      <c r="N3081" s="841" t="s">
        <v>742</v>
      </c>
      <c r="O3081" s="841">
        <v>122380</v>
      </c>
      <c r="P3081" s="841">
        <v>78780</v>
      </c>
      <c r="Q3081" s="841">
        <v>17610</v>
      </c>
      <c r="R3081" s="841">
        <v>22610</v>
      </c>
      <c r="S3081" s="841"/>
      <c r="T3081" s="841"/>
      <c r="U3081" s="841"/>
      <c r="V3081" s="841" t="s">
        <v>1003</v>
      </c>
      <c r="W3081" s="841">
        <v>17</v>
      </c>
      <c r="X3081" s="841"/>
    </row>
    <row r="3082" spans="1:24" ht="12.75" customHeight="1">
      <c r="A3082" s="841">
        <v>1034</v>
      </c>
      <c r="B3082" s="841">
        <v>2803</v>
      </c>
      <c r="C3082" s="841" t="s">
        <v>945</v>
      </c>
      <c r="D3082" s="841" t="s">
        <v>946</v>
      </c>
      <c r="E3082" s="841">
        <v>49237</v>
      </c>
      <c r="F3082" s="841" t="s">
        <v>102</v>
      </c>
      <c r="G3082" s="841" t="s">
        <v>4700</v>
      </c>
      <c r="H3082" s="832" t="s">
        <v>4362</v>
      </c>
      <c r="I3082" s="841"/>
      <c r="J3082" s="841" t="s">
        <v>730</v>
      </c>
      <c r="K3082" s="841">
        <v>2</v>
      </c>
      <c r="L3082" s="841" t="s">
        <v>731</v>
      </c>
      <c r="M3082" s="841">
        <v>43600</v>
      </c>
      <c r="N3082" s="841" t="s">
        <v>742</v>
      </c>
      <c r="O3082" s="841">
        <v>122380</v>
      </c>
      <c r="P3082" s="841">
        <v>78780</v>
      </c>
      <c r="Q3082" s="841">
        <v>17610</v>
      </c>
      <c r="R3082" s="841">
        <v>22610</v>
      </c>
      <c r="S3082" s="841"/>
      <c r="T3082" s="841"/>
      <c r="U3082" s="841"/>
      <c r="V3082" s="841" t="s">
        <v>1003</v>
      </c>
      <c r="W3082" s="841">
        <v>2</v>
      </c>
      <c r="X3082" s="841"/>
    </row>
    <row r="3083" spans="1:24" ht="12.75" customHeight="1">
      <c r="A3083" s="841">
        <v>1034</v>
      </c>
      <c r="B3083" s="841">
        <v>2803</v>
      </c>
      <c r="C3083" s="841" t="s">
        <v>945</v>
      </c>
      <c r="D3083" s="841" t="s">
        <v>946</v>
      </c>
      <c r="E3083" s="841">
        <v>49238</v>
      </c>
      <c r="F3083" s="841" t="s">
        <v>102</v>
      </c>
      <c r="G3083" s="841" t="s">
        <v>4701</v>
      </c>
      <c r="H3083" s="832" t="s">
        <v>4362</v>
      </c>
      <c r="I3083" s="841"/>
      <c r="J3083" s="841" t="s">
        <v>730</v>
      </c>
      <c r="K3083" s="841">
        <v>3</v>
      </c>
      <c r="L3083" s="841" t="s">
        <v>731</v>
      </c>
      <c r="M3083" s="841">
        <v>43600</v>
      </c>
      <c r="N3083" s="841" t="s">
        <v>742</v>
      </c>
      <c r="O3083" s="841">
        <v>122380</v>
      </c>
      <c r="P3083" s="841">
        <v>78780</v>
      </c>
      <c r="Q3083" s="841">
        <v>17610</v>
      </c>
      <c r="R3083" s="841">
        <v>22610</v>
      </c>
      <c r="S3083" s="841"/>
      <c r="T3083" s="841"/>
      <c r="U3083" s="841"/>
      <c r="V3083" s="841" t="s">
        <v>1003</v>
      </c>
      <c r="W3083" s="841">
        <v>4</v>
      </c>
      <c r="X3083" s="841"/>
    </row>
    <row r="3084" spans="1:24" ht="12.75" customHeight="1">
      <c r="A3084" s="841">
        <v>1912</v>
      </c>
      <c r="B3084" s="841">
        <v>2840</v>
      </c>
      <c r="C3084" s="841" t="s">
        <v>726</v>
      </c>
      <c r="D3084" s="841" t="s">
        <v>923</v>
      </c>
      <c r="E3084" s="841">
        <v>49240</v>
      </c>
      <c r="F3084" s="841" t="s">
        <v>102</v>
      </c>
      <c r="G3084" s="841" t="s">
        <v>4702</v>
      </c>
      <c r="H3084" s="832" t="s">
        <v>4359</v>
      </c>
      <c r="I3084" s="841"/>
      <c r="J3084" s="841" t="s">
        <v>730</v>
      </c>
      <c r="K3084" s="841">
        <v>2</v>
      </c>
      <c r="L3084" s="841" t="s">
        <v>731</v>
      </c>
      <c r="M3084" s="841">
        <v>43600</v>
      </c>
      <c r="N3084" s="841" t="s">
        <v>732</v>
      </c>
      <c r="O3084" s="841">
        <v>94980</v>
      </c>
      <c r="P3084" s="841">
        <v>51380</v>
      </c>
      <c r="Q3084" s="841">
        <v>9180</v>
      </c>
      <c r="R3084" s="841">
        <v>8350</v>
      </c>
      <c r="S3084" s="841"/>
      <c r="T3084" s="841"/>
      <c r="U3084" s="841"/>
      <c r="V3084" s="841" t="s">
        <v>1003</v>
      </c>
      <c r="W3084" s="841">
        <v>2</v>
      </c>
      <c r="X3084" s="841"/>
    </row>
    <row r="3085" spans="1:24" ht="12.75" customHeight="1">
      <c r="A3085" s="841">
        <v>2004</v>
      </c>
      <c r="B3085" s="841">
        <v>2840</v>
      </c>
      <c r="C3085" s="841" t="s">
        <v>726</v>
      </c>
      <c r="D3085" s="841" t="s">
        <v>919</v>
      </c>
      <c r="E3085" s="841">
        <v>49241</v>
      </c>
      <c r="F3085" s="841" t="s">
        <v>102</v>
      </c>
      <c r="G3085" s="841" t="s">
        <v>4703</v>
      </c>
      <c r="H3085" s="832" t="s">
        <v>4086</v>
      </c>
      <c r="I3085" s="841"/>
      <c r="J3085" s="841" t="s">
        <v>730</v>
      </c>
      <c r="K3085" s="841">
        <v>5</v>
      </c>
      <c r="L3085" s="841" t="s">
        <v>1077</v>
      </c>
      <c r="M3085" s="841">
        <v>0</v>
      </c>
      <c r="N3085" s="841" t="s">
        <v>732</v>
      </c>
      <c r="O3085" s="841">
        <v>94980</v>
      </c>
      <c r="P3085" s="841">
        <v>94980</v>
      </c>
      <c r="Q3085" s="841">
        <v>17610</v>
      </c>
      <c r="R3085" s="841">
        <v>22610</v>
      </c>
      <c r="S3085" s="841"/>
      <c r="T3085" s="841"/>
      <c r="U3085" s="841"/>
      <c r="V3085" s="841" t="s">
        <v>1003</v>
      </c>
      <c r="W3085" s="841">
        <v>4</v>
      </c>
      <c r="X3085" s="841"/>
    </row>
    <row r="3086" spans="1:24" ht="12.75" customHeight="1">
      <c r="A3086" s="841">
        <v>1340</v>
      </c>
      <c r="B3086" s="841">
        <v>2803</v>
      </c>
      <c r="C3086" s="841" t="s">
        <v>945</v>
      </c>
      <c r="D3086" s="841" t="s">
        <v>946</v>
      </c>
      <c r="E3086" s="841">
        <v>49242</v>
      </c>
      <c r="F3086" s="841" t="s">
        <v>102</v>
      </c>
      <c r="G3086" s="841" t="s">
        <v>4704</v>
      </c>
      <c r="H3086" s="832" t="s">
        <v>4362</v>
      </c>
      <c r="I3086" s="841"/>
      <c r="J3086" s="841" t="s">
        <v>730</v>
      </c>
      <c r="K3086" s="841">
        <v>3</v>
      </c>
      <c r="L3086" s="841" t="s">
        <v>731</v>
      </c>
      <c r="M3086" s="841">
        <v>43600</v>
      </c>
      <c r="N3086" s="841" t="s">
        <v>742</v>
      </c>
      <c r="O3086" s="841">
        <v>122380</v>
      </c>
      <c r="P3086" s="841">
        <v>78780</v>
      </c>
      <c r="Q3086" s="841">
        <v>25070</v>
      </c>
      <c r="R3086" s="841">
        <v>32260</v>
      </c>
      <c r="S3086" s="841"/>
      <c r="T3086" s="841"/>
      <c r="U3086" s="841"/>
      <c r="V3086" s="841" t="s">
        <v>1003</v>
      </c>
      <c r="W3086" s="841">
        <v>5</v>
      </c>
      <c r="X3086" s="841"/>
    </row>
    <row r="3087" spans="1:24" ht="12.75" customHeight="1">
      <c r="A3087" s="841">
        <v>1350</v>
      </c>
      <c r="B3087" s="841">
        <v>2803</v>
      </c>
      <c r="C3087" s="841" t="s">
        <v>945</v>
      </c>
      <c r="D3087" s="841" t="s">
        <v>946</v>
      </c>
      <c r="E3087" s="841">
        <v>49243</v>
      </c>
      <c r="F3087" s="841" t="s">
        <v>102</v>
      </c>
      <c r="G3087" s="841" t="s">
        <v>4705</v>
      </c>
      <c r="H3087" s="832" t="s">
        <v>4362</v>
      </c>
      <c r="I3087" s="841"/>
      <c r="J3087" s="841" t="s">
        <v>730</v>
      </c>
      <c r="K3087" s="841">
        <v>2</v>
      </c>
      <c r="L3087" s="841" t="s">
        <v>731</v>
      </c>
      <c r="M3087" s="841">
        <v>43600</v>
      </c>
      <c r="N3087" s="841" t="s">
        <v>742</v>
      </c>
      <c r="O3087" s="841">
        <v>122380</v>
      </c>
      <c r="P3087" s="841">
        <v>78780</v>
      </c>
      <c r="Q3087" s="841">
        <v>17610</v>
      </c>
      <c r="R3087" s="841">
        <v>17000</v>
      </c>
      <c r="S3087" s="841"/>
      <c r="T3087" s="841"/>
      <c r="U3087" s="841"/>
      <c r="V3087" s="841" t="s">
        <v>1003</v>
      </c>
      <c r="W3087" s="841">
        <v>2</v>
      </c>
      <c r="X3087" s="841"/>
    </row>
    <row r="3088" spans="1:24" ht="12.75" customHeight="1">
      <c r="A3088" s="841">
        <v>1350</v>
      </c>
      <c r="B3088" s="841">
        <v>2803</v>
      </c>
      <c r="C3088" s="841" t="s">
        <v>945</v>
      </c>
      <c r="D3088" s="841" t="s">
        <v>946</v>
      </c>
      <c r="E3088" s="841">
        <v>49244</v>
      </c>
      <c r="F3088" s="841" t="s">
        <v>102</v>
      </c>
      <c r="G3088" s="841" t="s">
        <v>4706</v>
      </c>
      <c r="H3088" s="832" t="s">
        <v>4362</v>
      </c>
      <c r="I3088" s="841"/>
      <c r="J3088" s="841" t="s">
        <v>730</v>
      </c>
      <c r="K3088" s="841">
        <v>2</v>
      </c>
      <c r="L3088" s="841" t="s">
        <v>731</v>
      </c>
      <c r="M3088" s="841">
        <v>43600</v>
      </c>
      <c r="N3088" s="841" t="s">
        <v>742</v>
      </c>
      <c r="O3088" s="841">
        <v>122380</v>
      </c>
      <c r="P3088" s="841">
        <v>78780</v>
      </c>
      <c r="Q3088" s="841">
        <v>17610</v>
      </c>
      <c r="R3088" s="841">
        <v>17000</v>
      </c>
      <c r="S3088" s="841"/>
      <c r="T3088" s="841"/>
      <c r="U3088" s="841"/>
      <c r="V3088" s="841" t="s">
        <v>1003</v>
      </c>
      <c r="W3088" s="841">
        <v>2</v>
      </c>
      <c r="X3088" s="841"/>
    </row>
    <row r="3089" spans="1:24" ht="12.75" customHeight="1">
      <c r="A3089" s="841">
        <v>1350</v>
      </c>
      <c r="B3089" s="841">
        <v>2803</v>
      </c>
      <c r="C3089" s="841" t="s">
        <v>945</v>
      </c>
      <c r="D3089" s="841" t="s">
        <v>946</v>
      </c>
      <c r="E3089" s="841">
        <v>49245</v>
      </c>
      <c r="F3089" s="841" t="s">
        <v>102</v>
      </c>
      <c r="G3089" s="841" t="s">
        <v>4707</v>
      </c>
      <c r="H3089" s="832" t="s">
        <v>4362</v>
      </c>
      <c r="I3089" s="841"/>
      <c r="J3089" s="841" t="s">
        <v>730</v>
      </c>
      <c r="K3089" s="841">
        <v>3</v>
      </c>
      <c r="L3089" s="841" t="s">
        <v>731</v>
      </c>
      <c r="M3089" s="841">
        <v>43600</v>
      </c>
      <c r="N3089" s="841" t="s">
        <v>742</v>
      </c>
      <c r="O3089" s="841">
        <v>122380</v>
      </c>
      <c r="P3089" s="841">
        <v>78780</v>
      </c>
      <c r="Q3089" s="841">
        <v>17610</v>
      </c>
      <c r="R3089" s="841">
        <v>17000</v>
      </c>
      <c r="S3089" s="841"/>
      <c r="T3089" s="841"/>
      <c r="U3089" s="841"/>
      <c r="V3089" s="841" t="s">
        <v>1003</v>
      </c>
      <c r="W3089" s="841">
        <v>2</v>
      </c>
      <c r="X3089" s="841"/>
    </row>
    <row r="3090" spans="1:24" ht="12.75" customHeight="1">
      <c r="A3090" s="841">
        <v>1350</v>
      </c>
      <c r="B3090" s="841">
        <v>2803</v>
      </c>
      <c r="C3090" s="841" t="s">
        <v>945</v>
      </c>
      <c r="D3090" s="841" t="s">
        <v>946</v>
      </c>
      <c r="E3090" s="841">
        <v>49246</v>
      </c>
      <c r="F3090" s="841" t="s">
        <v>102</v>
      </c>
      <c r="G3090" s="841" t="s">
        <v>4708</v>
      </c>
      <c r="H3090" s="832" t="s">
        <v>4709</v>
      </c>
      <c r="I3090" s="841"/>
      <c r="J3090" s="841" t="s">
        <v>730</v>
      </c>
      <c r="K3090" s="841">
        <v>2</v>
      </c>
      <c r="L3090" s="841" t="s">
        <v>731</v>
      </c>
      <c r="M3090" s="841">
        <v>43600</v>
      </c>
      <c r="N3090" s="841" t="s">
        <v>742</v>
      </c>
      <c r="O3090" s="841">
        <v>122380</v>
      </c>
      <c r="P3090" s="841">
        <v>78780</v>
      </c>
      <c r="Q3090" s="841">
        <v>17610</v>
      </c>
      <c r="R3090" s="841">
        <v>17000</v>
      </c>
      <c r="S3090" s="841"/>
      <c r="T3090" s="841"/>
      <c r="U3090" s="841"/>
      <c r="V3090" s="841" t="s">
        <v>1003</v>
      </c>
      <c r="W3090" s="841">
        <v>2</v>
      </c>
      <c r="X3090" s="841"/>
    </row>
    <row r="3091" spans="1:24" ht="12.75" customHeight="1">
      <c r="A3091" s="841">
        <v>1350</v>
      </c>
      <c r="B3091" s="841">
        <v>2803</v>
      </c>
      <c r="C3091" s="841" t="s">
        <v>945</v>
      </c>
      <c r="D3091" s="841" t="s">
        <v>946</v>
      </c>
      <c r="E3091" s="841">
        <v>49247</v>
      </c>
      <c r="F3091" s="841" t="s">
        <v>102</v>
      </c>
      <c r="G3091" s="841" t="s">
        <v>4710</v>
      </c>
      <c r="H3091" s="832" t="s">
        <v>4362</v>
      </c>
      <c r="I3091" s="841"/>
      <c r="J3091" s="841" t="s">
        <v>730</v>
      </c>
      <c r="K3091" s="841">
        <v>5</v>
      </c>
      <c r="L3091" s="841" t="s">
        <v>731</v>
      </c>
      <c r="M3091" s="841">
        <v>43600</v>
      </c>
      <c r="N3091" s="841" t="s">
        <v>742</v>
      </c>
      <c r="O3091" s="841">
        <v>122380</v>
      </c>
      <c r="P3091" s="841">
        <v>78780</v>
      </c>
      <c r="Q3091" s="841">
        <v>17610</v>
      </c>
      <c r="R3091" s="841">
        <v>17000</v>
      </c>
      <c r="S3091" s="841"/>
      <c r="T3091" s="841"/>
      <c r="U3091" s="841"/>
      <c r="V3091" s="841" t="s">
        <v>1003</v>
      </c>
      <c r="W3091" s="841">
        <v>2</v>
      </c>
      <c r="X3091" s="841"/>
    </row>
    <row r="3092" spans="1:24" ht="12.75" customHeight="1">
      <c r="A3092" s="841">
        <v>1350</v>
      </c>
      <c r="B3092" s="841">
        <v>2803</v>
      </c>
      <c r="C3092" s="841" t="s">
        <v>945</v>
      </c>
      <c r="D3092" s="841" t="s">
        <v>946</v>
      </c>
      <c r="E3092" s="841">
        <v>49248</v>
      </c>
      <c r="F3092" s="841" t="s">
        <v>102</v>
      </c>
      <c r="G3092" s="841" t="s">
        <v>4711</v>
      </c>
      <c r="H3092" s="832" t="s">
        <v>4406</v>
      </c>
      <c r="I3092" s="841"/>
      <c r="J3092" s="841" t="s">
        <v>730</v>
      </c>
      <c r="K3092" s="841">
        <v>5</v>
      </c>
      <c r="L3092" s="841" t="s">
        <v>731</v>
      </c>
      <c r="M3092" s="841">
        <v>43600</v>
      </c>
      <c r="N3092" s="841" t="s">
        <v>742</v>
      </c>
      <c r="O3092" s="841">
        <v>122380</v>
      </c>
      <c r="P3092" s="841">
        <v>78780</v>
      </c>
      <c r="Q3092" s="841">
        <v>17610</v>
      </c>
      <c r="R3092" s="841">
        <v>17000</v>
      </c>
      <c r="S3092" s="841"/>
      <c r="T3092" s="841"/>
      <c r="U3092" s="841"/>
      <c r="V3092" s="841" t="s">
        <v>1003</v>
      </c>
      <c r="W3092" s="841">
        <v>6</v>
      </c>
      <c r="X3092" s="841"/>
    </row>
    <row r="3093" spans="1:24" ht="12.75" customHeight="1">
      <c r="A3093" s="841">
        <v>1350</v>
      </c>
      <c r="B3093" s="841">
        <v>2803</v>
      </c>
      <c r="C3093" s="841" t="s">
        <v>945</v>
      </c>
      <c r="D3093" s="841" t="s">
        <v>946</v>
      </c>
      <c r="E3093" s="841">
        <v>49248</v>
      </c>
      <c r="F3093" s="841" t="s">
        <v>1062</v>
      </c>
      <c r="G3093" s="841" t="s">
        <v>4712</v>
      </c>
      <c r="H3093" s="832" t="s">
        <v>4406</v>
      </c>
      <c r="I3093" s="841"/>
      <c r="J3093" s="841" t="s">
        <v>730</v>
      </c>
      <c r="K3093" s="841">
        <v>2</v>
      </c>
      <c r="L3093" s="841" t="s">
        <v>731</v>
      </c>
      <c r="M3093" s="841">
        <v>43600</v>
      </c>
      <c r="N3093" s="841" t="s">
        <v>742</v>
      </c>
      <c r="O3093" s="841">
        <v>122380</v>
      </c>
      <c r="P3093" s="841">
        <v>78780</v>
      </c>
      <c r="Q3093" s="841">
        <v>17610</v>
      </c>
      <c r="R3093" s="841">
        <v>17000</v>
      </c>
      <c r="S3093" s="841"/>
      <c r="T3093" s="841"/>
      <c r="U3093" s="841"/>
      <c r="V3093" s="841" t="s">
        <v>1064</v>
      </c>
      <c r="W3093" s="841">
        <v>5</v>
      </c>
      <c r="X3093" s="841"/>
    </row>
    <row r="3094" spans="1:24" ht="12.75" customHeight="1">
      <c r="A3094" s="841">
        <v>1350</v>
      </c>
      <c r="B3094" s="841">
        <v>2803</v>
      </c>
      <c r="C3094" s="841" t="s">
        <v>945</v>
      </c>
      <c r="D3094" s="841" t="s">
        <v>946</v>
      </c>
      <c r="E3094" s="841">
        <v>49248</v>
      </c>
      <c r="F3094" s="841" t="s">
        <v>1065</v>
      </c>
      <c r="G3094" s="841" t="s">
        <v>4713</v>
      </c>
      <c r="H3094" s="832" t="s">
        <v>4406</v>
      </c>
      <c r="I3094" s="841"/>
      <c r="J3094" s="841" t="s">
        <v>730</v>
      </c>
      <c r="K3094" s="841">
        <v>3</v>
      </c>
      <c r="L3094" s="841" t="s">
        <v>731</v>
      </c>
      <c r="M3094" s="841">
        <v>43600</v>
      </c>
      <c r="N3094" s="841" t="s">
        <v>742</v>
      </c>
      <c r="O3094" s="841">
        <v>122380</v>
      </c>
      <c r="P3094" s="841">
        <v>78780</v>
      </c>
      <c r="Q3094" s="841">
        <v>17610</v>
      </c>
      <c r="R3094" s="841">
        <v>17000</v>
      </c>
      <c r="S3094" s="841"/>
      <c r="T3094" s="841"/>
      <c r="U3094" s="841"/>
      <c r="V3094" s="841" t="s">
        <v>1064</v>
      </c>
      <c r="W3094" s="841">
        <v>5</v>
      </c>
      <c r="X3094" s="841"/>
    </row>
    <row r="3095" spans="1:24" ht="12.75" customHeight="1">
      <c r="A3095" s="841">
        <v>1145</v>
      </c>
      <c r="B3095" s="841">
        <v>2839</v>
      </c>
      <c r="C3095" s="841" t="s">
        <v>1429</v>
      </c>
      <c r="D3095" s="841" t="s">
        <v>775</v>
      </c>
      <c r="E3095" s="841">
        <v>49250</v>
      </c>
      <c r="F3095" s="841" t="s">
        <v>102</v>
      </c>
      <c r="G3095" s="841" t="s">
        <v>4714</v>
      </c>
      <c r="H3095" s="832" t="s">
        <v>4088</v>
      </c>
      <c r="I3095" s="841"/>
      <c r="J3095" s="841" t="s">
        <v>730</v>
      </c>
      <c r="K3095" s="841">
        <v>1</v>
      </c>
      <c r="L3095" s="841" t="s">
        <v>731</v>
      </c>
      <c r="M3095" s="841">
        <v>43600</v>
      </c>
      <c r="N3095" s="841" t="s">
        <v>732</v>
      </c>
      <c r="O3095" s="841">
        <v>94980</v>
      </c>
      <c r="P3095" s="841">
        <v>51380</v>
      </c>
      <c r="Q3095" s="841">
        <v>17610</v>
      </c>
      <c r="R3095" s="841">
        <v>22610</v>
      </c>
      <c r="S3095" s="841"/>
      <c r="T3095" s="841"/>
      <c r="U3095" s="841"/>
      <c r="V3095" s="841" t="s">
        <v>1003</v>
      </c>
      <c r="W3095" s="841">
        <v>3</v>
      </c>
      <c r="X3095" s="841"/>
    </row>
    <row r="3096" spans="1:24" ht="12.75" customHeight="1">
      <c r="A3096" s="841">
        <v>1145</v>
      </c>
      <c r="B3096" s="841">
        <v>2840</v>
      </c>
      <c r="C3096" s="841" t="s">
        <v>726</v>
      </c>
      <c r="D3096" s="841" t="s">
        <v>775</v>
      </c>
      <c r="E3096" s="841">
        <v>49251</v>
      </c>
      <c r="F3096" s="841" t="s">
        <v>102</v>
      </c>
      <c r="G3096" s="841" t="s">
        <v>4715</v>
      </c>
      <c r="H3096" s="832" t="s">
        <v>4406</v>
      </c>
      <c r="I3096" s="841"/>
      <c r="J3096" s="841" t="s">
        <v>730</v>
      </c>
      <c r="K3096" s="841">
        <v>3</v>
      </c>
      <c r="L3096" s="841" t="s">
        <v>1116</v>
      </c>
      <c r="M3096" s="841">
        <v>43600</v>
      </c>
      <c r="N3096" s="841" t="s">
        <v>732</v>
      </c>
      <c r="O3096" s="841">
        <v>94980</v>
      </c>
      <c r="P3096" s="841">
        <v>51380</v>
      </c>
      <c r="Q3096" s="841">
        <v>17610</v>
      </c>
      <c r="R3096" s="841">
        <v>22610</v>
      </c>
      <c r="S3096" s="841"/>
      <c r="T3096" s="841"/>
      <c r="U3096" s="841"/>
      <c r="V3096" s="841" t="s">
        <v>1003</v>
      </c>
      <c r="W3096" s="841">
        <v>3</v>
      </c>
      <c r="X3096" s="841"/>
    </row>
    <row r="3097" spans="1:24" ht="12.75" customHeight="1">
      <c r="A3097" s="841">
        <v>1450</v>
      </c>
      <c r="B3097" s="841">
        <v>2803</v>
      </c>
      <c r="C3097" s="841" t="s">
        <v>945</v>
      </c>
      <c r="D3097" s="841" t="s">
        <v>946</v>
      </c>
      <c r="E3097" s="841">
        <v>49252</v>
      </c>
      <c r="F3097" s="841" t="s">
        <v>102</v>
      </c>
      <c r="G3097" s="841" t="s">
        <v>4716</v>
      </c>
      <c r="H3097" s="832" t="s">
        <v>4362</v>
      </c>
      <c r="I3097" s="841"/>
      <c r="J3097" s="841" t="s">
        <v>730</v>
      </c>
      <c r="K3097" s="841">
        <v>5</v>
      </c>
      <c r="L3097" s="841" t="s">
        <v>731</v>
      </c>
      <c r="M3097" s="841">
        <v>43600</v>
      </c>
      <c r="N3097" s="841" t="s">
        <v>742</v>
      </c>
      <c r="O3097" s="841">
        <v>122380</v>
      </c>
      <c r="P3097" s="841">
        <v>78780</v>
      </c>
      <c r="Q3097" s="841">
        <v>17610</v>
      </c>
      <c r="R3097" s="841">
        <v>22610</v>
      </c>
      <c r="S3097" s="841"/>
      <c r="T3097" s="841"/>
      <c r="U3097" s="841"/>
      <c r="V3097" s="841" t="s">
        <v>1003</v>
      </c>
      <c r="W3097" s="841">
        <v>2</v>
      </c>
      <c r="X3097" s="841"/>
    </row>
    <row r="3098" spans="1:24" ht="12.75" customHeight="1">
      <c r="A3098" s="841">
        <v>1450</v>
      </c>
      <c r="B3098" s="841">
        <v>2803</v>
      </c>
      <c r="C3098" s="841" t="s">
        <v>945</v>
      </c>
      <c r="D3098" s="841" t="s">
        <v>946</v>
      </c>
      <c r="E3098" s="841">
        <v>49253</v>
      </c>
      <c r="F3098" s="841" t="s">
        <v>102</v>
      </c>
      <c r="G3098" s="841" t="s">
        <v>4717</v>
      </c>
      <c r="H3098" s="832" t="s">
        <v>4362</v>
      </c>
      <c r="I3098" s="841"/>
      <c r="J3098" s="841" t="s">
        <v>730</v>
      </c>
      <c r="K3098" s="841">
        <v>5</v>
      </c>
      <c r="L3098" s="841" t="s">
        <v>731</v>
      </c>
      <c r="M3098" s="841">
        <v>43600</v>
      </c>
      <c r="N3098" s="841" t="s">
        <v>742</v>
      </c>
      <c r="O3098" s="841">
        <v>122380</v>
      </c>
      <c r="P3098" s="841">
        <v>78780</v>
      </c>
      <c r="Q3098" s="841">
        <v>17610</v>
      </c>
      <c r="R3098" s="841">
        <v>22610</v>
      </c>
      <c r="S3098" s="841"/>
      <c r="T3098" s="841"/>
      <c r="U3098" s="841"/>
      <c r="V3098" s="841" t="s">
        <v>1003</v>
      </c>
      <c r="W3098" s="841">
        <v>2</v>
      </c>
      <c r="X3098" s="841"/>
    </row>
    <row r="3099" spans="1:24" ht="12.75" customHeight="1">
      <c r="A3099" s="841">
        <v>3274</v>
      </c>
      <c r="B3099" s="841">
        <v>2839</v>
      </c>
      <c r="C3099" s="841" t="s">
        <v>1429</v>
      </c>
      <c r="D3099" s="841" t="s">
        <v>775</v>
      </c>
      <c r="E3099" s="841">
        <v>49254</v>
      </c>
      <c r="F3099" s="841" t="s">
        <v>102</v>
      </c>
      <c r="G3099" s="841" t="s">
        <v>4718</v>
      </c>
      <c r="H3099" s="832" t="s">
        <v>4423</v>
      </c>
      <c r="I3099" s="841"/>
      <c r="J3099" s="841" t="s">
        <v>730</v>
      </c>
      <c r="K3099" s="841">
        <v>2</v>
      </c>
      <c r="L3099" s="841" t="s">
        <v>1116</v>
      </c>
      <c r="M3099" s="841">
        <v>43600</v>
      </c>
      <c r="N3099" s="841" t="s">
        <v>732</v>
      </c>
      <c r="O3099" s="841">
        <v>94980</v>
      </c>
      <c r="P3099" s="841">
        <v>51380</v>
      </c>
      <c r="Q3099" s="841">
        <v>12420</v>
      </c>
      <c r="R3099" s="841">
        <v>12530</v>
      </c>
      <c r="S3099" s="841"/>
      <c r="T3099" s="841"/>
      <c r="U3099" s="841"/>
      <c r="V3099" s="841" t="s">
        <v>1003</v>
      </c>
      <c r="W3099" s="841">
        <v>3</v>
      </c>
      <c r="X3099" s="841"/>
    </row>
    <row r="3100" spans="1:24" ht="12.75" customHeight="1">
      <c r="A3100" s="841">
        <v>1450</v>
      </c>
      <c r="B3100" s="841">
        <v>2803</v>
      </c>
      <c r="C3100" s="841" t="s">
        <v>945</v>
      </c>
      <c r="D3100" s="841" t="s">
        <v>946</v>
      </c>
      <c r="E3100" s="841">
        <v>49255</v>
      </c>
      <c r="F3100" s="841" t="s">
        <v>102</v>
      </c>
      <c r="G3100" s="841" t="s">
        <v>4719</v>
      </c>
      <c r="H3100" s="832" t="s">
        <v>4406</v>
      </c>
      <c r="I3100" s="841"/>
      <c r="J3100" s="841" t="s">
        <v>730</v>
      </c>
      <c r="K3100" s="841">
        <v>10</v>
      </c>
      <c r="L3100" s="841" t="s">
        <v>731</v>
      </c>
      <c r="M3100" s="841">
        <v>43600</v>
      </c>
      <c r="N3100" s="841" t="s">
        <v>742</v>
      </c>
      <c r="O3100" s="841">
        <v>122380</v>
      </c>
      <c r="P3100" s="841">
        <v>78780</v>
      </c>
      <c r="Q3100" s="841">
        <v>17610</v>
      </c>
      <c r="R3100" s="841">
        <v>22610</v>
      </c>
      <c r="S3100" s="841"/>
      <c r="T3100" s="841"/>
      <c r="U3100" s="841"/>
      <c r="V3100" s="841" t="s">
        <v>1003</v>
      </c>
      <c r="W3100" s="841">
        <v>2</v>
      </c>
      <c r="X3100" s="841"/>
    </row>
    <row r="3101" spans="1:24" ht="12.75" customHeight="1">
      <c r="A3101" s="841">
        <v>1450</v>
      </c>
      <c r="B3101" s="841">
        <v>2803</v>
      </c>
      <c r="C3101" s="841" t="s">
        <v>945</v>
      </c>
      <c r="D3101" s="841" t="s">
        <v>946</v>
      </c>
      <c r="E3101" s="841">
        <v>49255</v>
      </c>
      <c r="F3101" s="841" t="s">
        <v>1062</v>
      </c>
      <c r="G3101" s="841" t="s">
        <v>4720</v>
      </c>
      <c r="H3101" s="832" t="s">
        <v>4406</v>
      </c>
      <c r="I3101" s="841"/>
      <c r="J3101" s="841" t="s">
        <v>730</v>
      </c>
      <c r="K3101" s="841">
        <v>5</v>
      </c>
      <c r="L3101" s="841" t="s">
        <v>731</v>
      </c>
      <c r="M3101" s="841">
        <v>43600</v>
      </c>
      <c r="N3101" s="841" t="s">
        <v>742</v>
      </c>
      <c r="O3101" s="841">
        <v>122380</v>
      </c>
      <c r="P3101" s="841">
        <v>78780</v>
      </c>
      <c r="Q3101" s="841">
        <v>17610</v>
      </c>
      <c r="R3101" s="841">
        <v>22610</v>
      </c>
      <c r="S3101" s="841"/>
      <c r="T3101" s="841"/>
      <c r="U3101" s="841"/>
      <c r="V3101" s="841" t="s">
        <v>1064</v>
      </c>
      <c r="W3101" s="841">
        <v>2</v>
      </c>
      <c r="X3101" s="841"/>
    </row>
    <row r="3102" spans="1:24" ht="12.75" customHeight="1">
      <c r="A3102" s="841">
        <v>1450</v>
      </c>
      <c r="B3102" s="841">
        <v>2803</v>
      </c>
      <c r="C3102" s="841" t="s">
        <v>945</v>
      </c>
      <c r="D3102" s="841" t="s">
        <v>946</v>
      </c>
      <c r="E3102" s="841">
        <v>49255</v>
      </c>
      <c r="F3102" s="841" t="s">
        <v>1065</v>
      </c>
      <c r="G3102" s="841" t="s">
        <v>4721</v>
      </c>
      <c r="H3102" s="832" t="s">
        <v>4406</v>
      </c>
      <c r="I3102" s="841"/>
      <c r="J3102" s="841" t="s">
        <v>730</v>
      </c>
      <c r="K3102" s="841">
        <v>5</v>
      </c>
      <c r="L3102" s="841" t="s">
        <v>731</v>
      </c>
      <c r="M3102" s="841">
        <v>43600</v>
      </c>
      <c r="N3102" s="841" t="s">
        <v>742</v>
      </c>
      <c r="O3102" s="841">
        <v>122380</v>
      </c>
      <c r="P3102" s="841">
        <v>78780</v>
      </c>
      <c r="Q3102" s="841">
        <v>17610</v>
      </c>
      <c r="R3102" s="841">
        <v>22610</v>
      </c>
      <c r="S3102" s="841"/>
      <c r="T3102" s="841"/>
      <c r="U3102" s="841"/>
      <c r="V3102" s="841" t="s">
        <v>1064</v>
      </c>
      <c r="W3102" s="841">
        <v>2</v>
      </c>
      <c r="X3102" s="841"/>
    </row>
    <row r="3103" spans="1:24" ht="12.75" customHeight="1">
      <c r="A3103" s="841">
        <v>1450</v>
      </c>
      <c r="B3103" s="841">
        <v>2803</v>
      </c>
      <c r="C3103" s="841" t="s">
        <v>945</v>
      </c>
      <c r="D3103" s="841" t="s">
        <v>946</v>
      </c>
      <c r="E3103" s="841">
        <v>49257</v>
      </c>
      <c r="F3103" s="841" t="s">
        <v>102</v>
      </c>
      <c r="G3103" s="841" t="s">
        <v>4722</v>
      </c>
      <c r="H3103" s="832" t="s">
        <v>4406</v>
      </c>
      <c r="I3103" s="841" t="s">
        <v>1234</v>
      </c>
      <c r="J3103" s="841" t="s">
        <v>730</v>
      </c>
      <c r="K3103" s="841">
        <v>3</v>
      </c>
      <c r="L3103" s="841" t="s">
        <v>731</v>
      </c>
      <c r="M3103" s="841">
        <v>43600</v>
      </c>
      <c r="N3103" s="841" t="s">
        <v>742</v>
      </c>
      <c r="O3103" s="841">
        <v>122380</v>
      </c>
      <c r="P3103" s="841">
        <v>78780</v>
      </c>
      <c r="Q3103" s="841">
        <v>17610</v>
      </c>
      <c r="R3103" s="841">
        <v>22610</v>
      </c>
      <c r="S3103" s="841"/>
      <c r="T3103" s="841"/>
      <c r="U3103" s="841"/>
      <c r="V3103" s="841" t="s">
        <v>1003</v>
      </c>
      <c r="W3103" s="841">
        <v>4</v>
      </c>
      <c r="X3103" s="841"/>
    </row>
    <row r="3104" spans="1:24" ht="12.75" customHeight="1">
      <c r="A3104" s="841">
        <v>1450</v>
      </c>
      <c r="B3104" s="841">
        <v>2803</v>
      </c>
      <c r="C3104" s="841" t="s">
        <v>945</v>
      </c>
      <c r="D3104" s="841" t="s">
        <v>946</v>
      </c>
      <c r="E3104" s="841">
        <v>49257</v>
      </c>
      <c r="F3104" s="841" t="s">
        <v>1062</v>
      </c>
      <c r="G3104" s="841" t="s">
        <v>4723</v>
      </c>
      <c r="H3104" s="832" t="s">
        <v>4406</v>
      </c>
      <c r="I3104" s="841" t="s">
        <v>1234</v>
      </c>
      <c r="J3104" s="841" t="s">
        <v>730</v>
      </c>
      <c r="K3104" s="841">
        <v>1</v>
      </c>
      <c r="L3104" s="841" t="s">
        <v>731</v>
      </c>
      <c r="M3104" s="841">
        <v>43600</v>
      </c>
      <c r="N3104" s="841" t="s">
        <v>742</v>
      </c>
      <c r="O3104" s="841">
        <v>122380</v>
      </c>
      <c r="P3104" s="841">
        <v>78780</v>
      </c>
      <c r="Q3104" s="841">
        <v>17610</v>
      </c>
      <c r="R3104" s="841">
        <v>22610</v>
      </c>
      <c r="S3104" s="841"/>
      <c r="T3104" s="841"/>
      <c r="U3104" s="841"/>
      <c r="V3104" s="841" t="s">
        <v>1064</v>
      </c>
      <c r="W3104" s="841">
        <v>2</v>
      </c>
      <c r="X3104" s="841"/>
    </row>
    <row r="3105" spans="1:24" ht="12.75" customHeight="1">
      <c r="A3105" s="841">
        <v>1450</v>
      </c>
      <c r="B3105" s="841">
        <v>2803</v>
      </c>
      <c r="C3105" s="841" t="s">
        <v>945</v>
      </c>
      <c r="D3105" s="841" t="s">
        <v>946</v>
      </c>
      <c r="E3105" s="841">
        <v>49257</v>
      </c>
      <c r="F3105" s="841" t="s">
        <v>1065</v>
      </c>
      <c r="G3105" s="841" t="s">
        <v>4724</v>
      </c>
      <c r="H3105" s="832" t="s">
        <v>4406</v>
      </c>
      <c r="I3105" s="841" t="s">
        <v>1234</v>
      </c>
      <c r="J3105" s="841" t="s">
        <v>730</v>
      </c>
      <c r="K3105" s="841">
        <v>2</v>
      </c>
      <c r="L3105" s="841" t="s">
        <v>731</v>
      </c>
      <c r="M3105" s="841">
        <v>43600</v>
      </c>
      <c r="N3105" s="841" t="s">
        <v>742</v>
      </c>
      <c r="O3105" s="841">
        <v>122380</v>
      </c>
      <c r="P3105" s="841">
        <v>78780</v>
      </c>
      <c r="Q3105" s="841">
        <v>17610</v>
      </c>
      <c r="R3105" s="841">
        <v>22610</v>
      </c>
      <c r="S3105" s="841"/>
      <c r="T3105" s="841"/>
      <c r="U3105" s="841"/>
      <c r="V3105" s="841" t="s">
        <v>1064</v>
      </c>
      <c r="W3105" s="841">
        <v>2</v>
      </c>
      <c r="X3105" s="841"/>
    </row>
    <row r="3106" spans="1:24" ht="12.75" customHeight="1">
      <c r="A3106" s="841">
        <v>1450</v>
      </c>
      <c r="B3106" s="841">
        <v>2803</v>
      </c>
      <c r="C3106" s="841" t="s">
        <v>945</v>
      </c>
      <c r="D3106" s="841" t="s">
        <v>946</v>
      </c>
      <c r="E3106" s="841">
        <v>49258</v>
      </c>
      <c r="F3106" s="841" t="s">
        <v>102</v>
      </c>
      <c r="G3106" s="841" t="s">
        <v>4725</v>
      </c>
      <c r="H3106" s="832" t="s">
        <v>4362</v>
      </c>
      <c r="I3106" s="841"/>
      <c r="J3106" s="841" t="s">
        <v>730</v>
      </c>
      <c r="K3106" s="841">
        <v>2</v>
      </c>
      <c r="L3106" s="841" t="s">
        <v>731</v>
      </c>
      <c r="M3106" s="841">
        <v>43600</v>
      </c>
      <c r="N3106" s="841" t="s">
        <v>742</v>
      </c>
      <c r="O3106" s="841">
        <v>122380</v>
      </c>
      <c r="P3106" s="841">
        <v>78780</v>
      </c>
      <c r="Q3106" s="841">
        <v>17610</v>
      </c>
      <c r="R3106" s="841">
        <v>22610</v>
      </c>
      <c r="S3106" s="841"/>
      <c r="T3106" s="841"/>
      <c r="U3106" s="841"/>
      <c r="V3106" s="841" t="s">
        <v>1003</v>
      </c>
      <c r="W3106" s="841">
        <v>2</v>
      </c>
      <c r="X3106" s="841"/>
    </row>
    <row r="3107" spans="1:24" ht="12.75" customHeight="1">
      <c r="A3107" s="841">
        <v>6666</v>
      </c>
      <c r="B3107" s="841">
        <v>2839</v>
      </c>
      <c r="C3107" s="841" t="s">
        <v>1429</v>
      </c>
      <c r="D3107" s="841" t="s">
        <v>775</v>
      </c>
      <c r="E3107" s="841">
        <v>49259</v>
      </c>
      <c r="F3107" s="841" t="s">
        <v>102</v>
      </c>
      <c r="G3107" s="841" t="s">
        <v>4726</v>
      </c>
      <c r="H3107" s="832" t="s">
        <v>4423</v>
      </c>
      <c r="I3107" s="841"/>
      <c r="J3107" s="841" t="s">
        <v>730</v>
      </c>
      <c r="K3107" s="841">
        <v>2</v>
      </c>
      <c r="L3107" s="841" t="s">
        <v>1116</v>
      </c>
      <c r="M3107" s="841">
        <v>43600</v>
      </c>
      <c r="N3107" s="841" t="s">
        <v>732</v>
      </c>
      <c r="O3107" s="841">
        <v>94980</v>
      </c>
      <c r="P3107" s="841">
        <v>51380</v>
      </c>
      <c r="Q3107" s="841">
        <v>9180</v>
      </c>
      <c r="R3107" s="841">
        <v>8350</v>
      </c>
      <c r="S3107" s="841"/>
      <c r="T3107" s="841"/>
      <c r="U3107" s="841"/>
      <c r="V3107" s="841" t="s">
        <v>1003</v>
      </c>
      <c r="W3107" s="841">
        <v>5</v>
      </c>
      <c r="X3107" s="841"/>
    </row>
    <row r="3108" spans="1:24" ht="12.75" customHeight="1">
      <c r="A3108" s="841">
        <v>1450</v>
      </c>
      <c r="B3108" s="841">
        <v>2840</v>
      </c>
      <c r="C3108" s="841" t="s">
        <v>726</v>
      </c>
      <c r="D3108" s="841" t="s">
        <v>946</v>
      </c>
      <c r="E3108" s="841">
        <v>49260</v>
      </c>
      <c r="F3108" s="841" t="s">
        <v>102</v>
      </c>
      <c r="G3108" s="841" t="s">
        <v>4727</v>
      </c>
      <c r="H3108" s="832" t="s">
        <v>4362</v>
      </c>
      <c r="I3108" s="841"/>
      <c r="J3108" s="841" t="s">
        <v>730</v>
      </c>
      <c r="K3108" s="841">
        <v>3</v>
      </c>
      <c r="L3108" s="841" t="s">
        <v>731</v>
      </c>
      <c r="M3108" s="841">
        <v>43600</v>
      </c>
      <c r="N3108" s="841" t="s">
        <v>732</v>
      </c>
      <c r="O3108" s="841">
        <v>94980</v>
      </c>
      <c r="P3108" s="841">
        <v>51380</v>
      </c>
      <c r="Q3108" s="841">
        <v>17610</v>
      </c>
      <c r="R3108" s="841">
        <v>22610</v>
      </c>
      <c r="S3108" s="841"/>
      <c r="T3108" s="841"/>
      <c r="U3108" s="841"/>
      <c r="V3108" s="841" t="s">
        <v>1003</v>
      </c>
      <c r="W3108" s="841">
        <v>2</v>
      </c>
      <c r="X3108" s="841"/>
    </row>
    <row r="3109" spans="1:24" ht="12.75" customHeight="1">
      <c r="A3109" s="841">
        <v>1450</v>
      </c>
      <c r="B3109" s="841">
        <v>2803</v>
      </c>
      <c r="C3109" s="841" t="s">
        <v>945</v>
      </c>
      <c r="D3109" s="841" t="s">
        <v>946</v>
      </c>
      <c r="E3109" s="841">
        <v>49261</v>
      </c>
      <c r="F3109" s="841" t="s">
        <v>102</v>
      </c>
      <c r="G3109" s="841" t="s">
        <v>4728</v>
      </c>
      <c r="H3109" s="832" t="s">
        <v>4406</v>
      </c>
      <c r="I3109" s="841" t="s">
        <v>1234</v>
      </c>
      <c r="J3109" s="841" t="s">
        <v>730</v>
      </c>
      <c r="K3109" s="841">
        <v>4</v>
      </c>
      <c r="L3109" s="841" t="s">
        <v>731</v>
      </c>
      <c r="M3109" s="841">
        <v>43600</v>
      </c>
      <c r="N3109" s="841" t="s">
        <v>742</v>
      </c>
      <c r="O3109" s="841">
        <v>122380</v>
      </c>
      <c r="P3109" s="841">
        <v>78780</v>
      </c>
      <c r="Q3109" s="841">
        <v>17610</v>
      </c>
      <c r="R3109" s="841">
        <v>22610</v>
      </c>
      <c r="S3109" s="841"/>
      <c r="T3109" s="841"/>
      <c r="U3109" s="841"/>
      <c r="V3109" s="841" t="s">
        <v>1003</v>
      </c>
      <c r="W3109" s="841">
        <v>2</v>
      </c>
      <c r="X3109" s="841"/>
    </row>
    <row r="3110" spans="1:24" ht="12.75" customHeight="1">
      <c r="A3110" s="841">
        <v>1450</v>
      </c>
      <c r="B3110" s="841">
        <v>2803</v>
      </c>
      <c r="C3110" s="841" t="s">
        <v>945</v>
      </c>
      <c r="D3110" s="841" t="s">
        <v>946</v>
      </c>
      <c r="E3110" s="841">
        <v>49261</v>
      </c>
      <c r="F3110" s="841" t="s">
        <v>1062</v>
      </c>
      <c r="G3110" s="841" t="s">
        <v>4729</v>
      </c>
      <c r="H3110" s="832" t="s">
        <v>4406</v>
      </c>
      <c r="I3110" s="841" t="s">
        <v>1234</v>
      </c>
      <c r="J3110" s="841" t="s">
        <v>730</v>
      </c>
      <c r="K3110" s="841">
        <v>2</v>
      </c>
      <c r="L3110" s="841" t="s">
        <v>731</v>
      </c>
      <c r="M3110" s="841">
        <v>43600</v>
      </c>
      <c r="N3110" s="841" t="s">
        <v>742</v>
      </c>
      <c r="O3110" s="841">
        <v>122380</v>
      </c>
      <c r="P3110" s="841">
        <v>78780</v>
      </c>
      <c r="Q3110" s="841">
        <v>17610</v>
      </c>
      <c r="R3110" s="841">
        <v>22610</v>
      </c>
      <c r="S3110" s="841"/>
      <c r="T3110" s="841"/>
      <c r="U3110" s="841"/>
      <c r="V3110" s="841" t="s">
        <v>1064</v>
      </c>
      <c r="W3110" s="841">
        <v>2</v>
      </c>
      <c r="X3110" s="841"/>
    </row>
    <row r="3111" spans="1:24" ht="12.75" customHeight="1">
      <c r="A3111" s="841">
        <v>1450</v>
      </c>
      <c r="B3111" s="841">
        <v>2803</v>
      </c>
      <c r="C3111" s="841" t="s">
        <v>945</v>
      </c>
      <c r="D3111" s="841" t="s">
        <v>946</v>
      </c>
      <c r="E3111" s="841">
        <v>49261</v>
      </c>
      <c r="F3111" s="841" t="s">
        <v>1065</v>
      </c>
      <c r="G3111" s="841" t="s">
        <v>4730</v>
      </c>
      <c r="H3111" s="832" t="s">
        <v>4406</v>
      </c>
      <c r="I3111" s="841" t="s">
        <v>1234</v>
      </c>
      <c r="J3111" s="841" t="s">
        <v>730</v>
      </c>
      <c r="K3111" s="841">
        <v>2</v>
      </c>
      <c r="L3111" s="841" t="s">
        <v>731</v>
      </c>
      <c r="M3111" s="841">
        <v>43600</v>
      </c>
      <c r="N3111" s="841" t="s">
        <v>742</v>
      </c>
      <c r="O3111" s="841">
        <v>122380</v>
      </c>
      <c r="P3111" s="841">
        <v>78780</v>
      </c>
      <c r="Q3111" s="841">
        <v>17610</v>
      </c>
      <c r="R3111" s="841">
        <v>22610</v>
      </c>
      <c r="S3111" s="841"/>
      <c r="T3111" s="841"/>
      <c r="U3111" s="841"/>
      <c r="V3111" s="841" t="s">
        <v>1064</v>
      </c>
      <c r="W3111" s="841">
        <v>2</v>
      </c>
      <c r="X3111" s="841"/>
    </row>
    <row r="3112" spans="1:24" ht="12.75" customHeight="1">
      <c r="A3112" s="841">
        <v>1145</v>
      </c>
      <c r="B3112" s="841">
        <v>2840</v>
      </c>
      <c r="C3112" s="841" t="s">
        <v>726</v>
      </c>
      <c r="D3112" s="841" t="s">
        <v>775</v>
      </c>
      <c r="E3112" s="841">
        <v>49262</v>
      </c>
      <c r="F3112" s="841" t="s">
        <v>102</v>
      </c>
      <c r="G3112" s="841" t="s">
        <v>4731</v>
      </c>
      <c r="H3112" s="832" t="s">
        <v>4423</v>
      </c>
      <c r="I3112" s="841"/>
      <c r="J3112" s="841" t="s">
        <v>730</v>
      </c>
      <c r="K3112" s="841">
        <v>1</v>
      </c>
      <c r="L3112" s="841" t="s">
        <v>1116</v>
      </c>
      <c r="M3112" s="841">
        <v>43600</v>
      </c>
      <c r="N3112" s="841" t="s">
        <v>732</v>
      </c>
      <c r="O3112" s="841">
        <v>94980</v>
      </c>
      <c r="P3112" s="841">
        <v>51380</v>
      </c>
      <c r="Q3112" s="841">
        <v>17610</v>
      </c>
      <c r="R3112" s="841">
        <v>22610</v>
      </c>
      <c r="S3112" s="841"/>
      <c r="T3112" s="841"/>
      <c r="U3112" s="841"/>
      <c r="V3112" s="841" t="s">
        <v>1003</v>
      </c>
      <c r="W3112" s="841">
        <v>4</v>
      </c>
      <c r="X3112" s="841"/>
    </row>
    <row r="3113" spans="1:24" ht="12.75" customHeight="1">
      <c r="A3113" s="841">
        <v>1145</v>
      </c>
      <c r="B3113" s="841">
        <v>2839</v>
      </c>
      <c r="C3113" s="841" t="s">
        <v>1429</v>
      </c>
      <c r="D3113" s="841" t="s">
        <v>775</v>
      </c>
      <c r="E3113" s="841">
        <v>49264</v>
      </c>
      <c r="F3113" s="841" t="s">
        <v>102</v>
      </c>
      <c r="G3113" s="841" t="s">
        <v>4732</v>
      </c>
      <c r="H3113" s="832" t="s">
        <v>4423</v>
      </c>
      <c r="I3113" s="841"/>
      <c r="J3113" s="841" t="s">
        <v>730</v>
      </c>
      <c r="K3113" s="841">
        <v>1</v>
      </c>
      <c r="L3113" s="841" t="s">
        <v>1116</v>
      </c>
      <c r="M3113" s="841">
        <v>43600</v>
      </c>
      <c r="N3113" s="841" t="s">
        <v>732</v>
      </c>
      <c r="O3113" s="841">
        <v>94980</v>
      </c>
      <c r="P3113" s="841">
        <v>51380</v>
      </c>
      <c r="Q3113" s="841">
        <v>17610</v>
      </c>
      <c r="R3113" s="841">
        <v>22610</v>
      </c>
      <c r="S3113" s="841"/>
      <c r="T3113" s="841"/>
      <c r="U3113" s="841"/>
      <c r="V3113" s="841" t="s">
        <v>1003</v>
      </c>
      <c r="W3113" s="841">
        <v>4</v>
      </c>
      <c r="X3113" s="841"/>
    </row>
    <row r="3114" spans="1:24" ht="12.75" customHeight="1">
      <c r="A3114" s="841">
        <v>6666</v>
      </c>
      <c r="B3114" s="841">
        <v>2840</v>
      </c>
      <c r="C3114" s="841" t="s">
        <v>726</v>
      </c>
      <c r="D3114" s="841" t="s">
        <v>775</v>
      </c>
      <c r="E3114" s="841">
        <v>49265</v>
      </c>
      <c r="F3114" s="841" t="s">
        <v>102</v>
      </c>
      <c r="G3114" s="841" t="s">
        <v>4733</v>
      </c>
      <c r="H3114" s="832" t="s">
        <v>4423</v>
      </c>
      <c r="I3114" s="841"/>
      <c r="J3114" s="841" t="s">
        <v>730</v>
      </c>
      <c r="K3114" s="841">
        <v>3</v>
      </c>
      <c r="L3114" s="841" t="s">
        <v>731</v>
      </c>
      <c r="M3114" s="841">
        <v>43600</v>
      </c>
      <c r="N3114" s="841" t="s">
        <v>732</v>
      </c>
      <c r="O3114" s="841">
        <v>94980</v>
      </c>
      <c r="P3114" s="841">
        <v>51380</v>
      </c>
      <c r="Q3114" s="841">
        <v>9180</v>
      </c>
      <c r="R3114" s="841">
        <v>8350</v>
      </c>
      <c r="S3114" s="841"/>
      <c r="T3114" s="841"/>
      <c r="U3114" s="841"/>
      <c r="V3114" s="841" t="s">
        <v>1003</v>
      </c>
      <c r="W3114" s="841">
        <v>6</v>
      </c>
      <c r="X3114" s="841"/>
    </row>
    <row r="3115" spans="1:24" ht="12.75" customHeight="1">
      <c r="A3115" s="841">
        <v>1145</v>
      </c>
      <c r="B3115" s="841">
        <v>2839</v>
      </c>
      <c r="C3115" s="841" t="s">
        <v>1429</v>
      </c>
      <c r="D3115" s="841" t="s">
        <v>775</v>
      </c>
      <c r="E3115" s="841">
        <v>49266</v>
      </c>
      <c r="F3115" s="841" t="s">
        <v>102</v>
      </c>
      <c r="G3115" s="841" t="s">
        <v>4734</v>
      </c>
      <c r="H3115" s="832" t="s">
        <v>4088</v>
      </c>
      <c r="I3115" s="841"/>
      <c r="J3115" s="841" t="s">
        <v>730</v>
      </c>
      <c r="K3115" s="841">
        <v>2</v>
      </c>
      <c r="L3115" s="841" t="s">
        <v>1116</v>
      </c>
      <c r="M3115" s="841">
        <v>43600</v>
      </c>
      <c r="N3115" s="841" t="s">
        <v>732</v>
      </c>
      <c r="O3115" s="841">
        <v>94980</v>
      </c>
      <c r="P3115" s="841">
        <v>51380</v>
      </c>
      <c r="Q3115" s="841">
        <v>17610</v>
      </c>
      <c r="R3115" s="841">
        <v>22610</v>
      </c>
      <c r="S3115" s="841"/>
      <c r="T3115" s="841"/>
      <c r="U3115" s="841"/>
      <c r="V3115" s="841" t="s">
        <v>1003</v>
      </c>
      <c r="W3115" s="841">
        <v>3</v>
      </c>
      <c r="X3115" s="841"/>
    </row>
    <row r="3116" spans="1:24" ht="12.75" customHeight="1">
      <c r="A3116" s="841">
        <v>1570</v>
      </c>
      <c r="B3116" s="841">
        <v>2801</v>
      </c>
      <c r="C3116" s="841" t="s">
        <v>1271</v>
      </c>
      <c r="D3116" s="841" t="s">
        <v>1112</v>
      </c>
      <c r="E3116" s="841">
        <v>49267</v>
      </c>
      <c r="F3116" s="841" t="s">
        <v>102</v>
      </c>
      <c r="G3116" s="841" t="s">
        <v>4735</v>
      </c>
      <c r="H3116" s="832" t="s">
        <v>4736</v>
      </c>
      <c r="I3116" s="841"/>
      <c r="J3116" s="841" t="s">
        <v>730</v>
      </c>
      <c r="K3116" s="841">
        <v>8</v>
      </c>
      <c r="L3116" s="841" t="s">
        <v>731</v>
      </c>
      <c r="M3116" s="841">
        <v>43600</v>
      </c>
      <c r="N3116" s="841" t="s">
        <v>817</v>
      </c>
      <c r="O3116" s="841">
        <v>164010</v>
      </c>
      <c r="P3116" s="841">
        <v>120410</v>
      </c>
      <c r="Q3116" s="841">
        <v>17610</v>
      </c>
      <c r="R3116" s="841">
        <v>22610</v>
      </c>
      <c r="S3116" s="841"/>
      <c r="T3116" s="841"/>
      <c r="U3116" s="841"/>
      <c r="V3116" s="841" t="s">
        <v>1003</v>
      </c>
      <c r="W3116" s="841">
        <v>1</v>
      </c>
      <c r="X3116" s="841"/>
    </row>
    <row r="3117" spans="1:24" ht="12.75" customHeight="1">
      <c r="A3117" s="841">
        <v>1450</v>
      </c>
      <c r="B3117" s="841">
        <v>2803</v>
      </c>
      <c r="C3117" s="841" t="s">
        <v>945</v>
      </c>
      <c r="D3117" s="841" t="s">
        <v>946</v>
      </c>
      <c r="E3117" s="841">
        <v>49268</v>
      </c>
      <c r="F3117" s="841" t="s">
        <v>102</v>
      </c>
      <c r="G3117" s="841" t="s">
        <v>4737</v>
      </c>
      <c r="H3117" s="832" t="s">
        <v>4362</v>
      </c>
      <c r="I3117" s="841"/>
      <c r="J3117" s="841" t="s">
        <v>730</v>
      </c>
      <c r="K3117" s="841">
        <v>3</v>
      </c>
      <c r="L3117" s="841" t="s">
        <v>731</v>
      </c>
      <c r="M3117" s="841">
        <v>43600</v>
      </c>
      <c r="N3117" s="841" t="s">
        <v>742</v>
      </c>
      <c r="O3117" s="841">
        <v>122380</v>
      </c>
      <c r="P3117" s="841">
        <v>78780</v>
      </c>
      <c r="Q3117" s="841">
        <v>17610</v>
      </c>
      <c r="R3117" s="841">
        <v>22610</v>
      </c>
      <c r="S3117" s="841"/>
      <c r="T3117" s="841"/>
      <c r="U3117" s="841"/>
      <c r="V3117" s="841" t="s">
        <v>1003</v>
      </c>
      <c r="W3117" s="841">
        <v>2</v>
      </c>
      <c r="X3117" s="841"/>
    </row>
    <row r="3118" spans="1:24" ht="12.75" customHeight="1">
      <c r="A3118" s="841">
        <v>1450</v>
      </c>
      <c r="B3118" s="841">
        <v>2803</v>
      </c>
      <c r="C3118" s="841" t="s">
        <v>945</v>
      </c>
      <c r="D3118" s="841" t="s">
        <v>946</v>
      </c>
      <c r="E3118" s="841">
        <v>49269</v>
      </c>
      <c r="F3118" s="841" t="s">
        <v>102</v>
      </c>
      <c r="G3118" s="841" t="s">
        <v>4738</v>
      </c>
      <c r="H3118" s="832" t="s">
        <v>4406</v>
      </c>
      <c r="I3118" s="841"/>
      <c r="J3118" s="841" t="s">
        <v>730</v>
      </c>
      <c r="K3118" s="841">
        <v>10</v>
      </c>
      <c r="L3118" s="841" t="s">
        <v>731</v>
      </c>
      <c r="M3118" s="841">
        <v>43600</v>
      </c>
      <c r="N3118" s="841" t="s">
        <v>742</v>
      </c>
      <c r="O3118" s="841">
        <v>122380</v>
      </c>
      <c r="P3118" s="841">
        <v>78780</v>
      </c>
      <c r="Q3118" s="841">
        <v>17610</v>
      </c>
      <c r="R3118" s="841">
        <v>22610</v>
      </c>
      <c r="S3118" s="841"/>
      <c r="T3118" s="841"/>
      <c r="U3118" s="841"/>
      <c r="V3118" s="841" t="s">
        <v>1003</v>
      </c>
      <c r="W3118" s="841">
        <v>2</v>
      </c>
      <c r="X3118" s="841"/>
    </row>
    <row r="3119" spans="1:24" ht="12.75" customHeight="1">
      <c r="A3119" s="841">
        <v>1450</v>
      </c>
      <c r="B3119" s="841">
        <v>2803</v>
      </c>
      <c r="C3119" s="841" t="s">
        <v>945</v>
      </c>
      <c r="D3119" s="841" t="s">
        <v>946</v>
      </c>
      <c r="E3119" s="841">
        <v>49269</v>
      </c>
      <c r="F3119" s="841" t="s">
        <v>1062</v>
      </c>
      <c r="G3119" s="841" t="s">
        <v>4739</v>
      </c>
      <c r="H3119" s="832" t="s">
        <v>4406</v>
      </c>
      <c r="I3119" s="841"/>
      <c r="J3119" s="841" t="s">
        <v>730</v>
      </c>
      <c r="K3119" s="841">
        <v>3</v>
      </c>
      <c r="L3119" s="841" t="s">
        <v>731</v>
      </c>
      <c r="M3119" s="841">
        <v>43600</v>
      </c>
      <c r="N3119" s="841" t="s">
        <v>742</v>
      </c>
      <c r="O3119" s="841">
        <v>122380</v>
      </c>
      <c r="P3119" s="841">
        <v>78780</v>
      </c>
      <c r="Q3119" s="841">
        <v>17610</v>
      </c>
      <c r="R3119" s="841">
        <v>22610</v>
      </c>
      <c r="S3119" s="841"/>
      <c r="T3119" s="841"/>
      <c r="U3119" s="841"/>
      <c r="V3119" s="841" t="s">
        <v>1064</v>
      </c>
      <c r="W3119" s="841">
        <v>2</v>
      </c>
      <c r="X3119" s="841"/>
    </row>
    <row r="3120" spans="1:24" ht="12.75" customHeight="1">
      <c r="A3120" s="841">
        <v>1450</v>
      </c>
      <c r="B3120" s="841">
        <v>2803</v>
      </c>
      <c r="C3120" s="841" t="s">
        <v>945</v>
      </c>
      <c r="D3120" s="841" t="s">
        <v>946</v>
      </c>
      <c r="E3120" s="841">
        <v>49269</v>
      </c>
      <c r="F3120" s="841" t="s">
        <v>1065</v>
      </c>
      <c r="G3120" s="841" t="s">
        <v>4740</v>
      </c>
      <c r="H3120" s="832" t="s">
        <v>4406</v>
      </c>
      <c r="I3120" s="841"/>
      <c r="J3120" s="841" t="s">
        <v>730</v>
      </c>
      <c r="K3120" s="841">
        <v>3</v>
      </c>
      <c r="L3120" s="841" t="s">
        <v>731</v>
      </c>
      <c r="M3120" s="841">
        <v>43600</v>
      </c>
      <c r="N3120" s="841" t="s">
        <v>742</v>
      </c>
      <c r="O3120" s="841">
        <v>122380</v>
      </c>
      <c r="P3120" s="841">
        <v>78780</v>
      </c>
      <c r="Q3120" s="841">
        <v>17610</v>
      </c>
      <c r="R3120" s="841">
        <v>22610</v>
      </c>
      <c r="S3120" s="841"/>
      <c r="T3120" s="841"/>
      <c r="U3120" s="841"/>
      <c r="V3120" s="841" t="s">
        <v>1064</v>
      </c>
      <c r="W3120" s="841">
        <v>2</v>
      </c>
      <c r="X3120" s="841"/>
    </row>
    <row r="3121" spans="1:24" ht="12.75" customHeight="1">
      <c r="A3121" s="841">
        <v>1450</v>
      </c>
      <c r="B3121" s="841">
        <v>2803</v>
      </c>
      <c r="C3121" s="841" t="s">
        <v>945</v>
      </c>
      <c r="D3121" s="841" t="s">
        <v>946</v>
      </c>
      <c r="E3121" s="841">
        <v>49269</v>
      </c>
      <c r="F3121" s="841" t="s">
        <v>4338</v>
      </c>
      <c r="G3121" s="841" t="s">
        <v>4741</v>
      </c>
      <c r="H3121" s="832" t="s">
        <v>4406</v>
      </c>
      <c r="I3121" s="841"/>
      <c r="J3121" s="841" t="s">
        <v>730</v>
      </c>
      <c r="K3121" s="841">
        <v>4</v>
      </c>
      <c r="L3121" s="841" t="s">
        <v>731</v>
      </c>
      <c r="M3121" s="841">
        <v>43600</v>
      </c>
      <c r="N3121" s="841" t="s">
        <v>742</v>
      </c>
      <c r="O3121" s="841">
        <v>122380</v>
      </c>
      <c r="P3121" s="841">
        <v>78780</v>
      </c>
      <c r="Q3121" s="841">
        <v>17610</v>
      </c>
      <c r="R3121" s="841">
        <v>22610</v>
      </c>
      <c r="S3121" s="841"/>
      <c r="T3121" s="841"/>
      <c r="U3121" s="841"/>
      <c r="V3121" s="841" t="s">
        <v>1064</v>
      </c>
      <c r="W3121" s="841">
        <v>2</v>
      </c>
      <c r="X3121" s="841"/>
    </row>
    <row r="3122" spans="1:24" ht="12.75" customHeight="1">
      <c r="A3122" s="841">
        <v>1450</v>
      </c>
      <c r="B3122" s="841">
        <v>2803</v>
      </c>
      <c r="C3122" s="841" t="s">
        <v>945</v>
      </c>
      <c r="D3122" s="841" t="s">
        <v>946</v>
      </c>
      <c r="E3122" s="841">
        <v>49270</v>
      </c>
      <c r="F3122" s="841" t="s">
        <v>102</v>
      </c>
      <c r="G3122" s="841" t="s">
        <v>4742</v>
      </c>
      <c r="H3122" s="832" t="s">
        <v>4406</v>
      </c>
      <c r="I3122" s="841"/>
      <c r="J3122" s="841" t="s">
        <v>730</v>
      </c>
      <c r="K3122" s="841">
        <v>3</v>
      </c>
      <c r="L3122" s="841" t="s">
        <v>731</v>
      </c>
      <c r="M3122" s="841">
        <v>43600</v>
      </c>
      <c r="N3122" s="841" t="s">
        <v>742</v>
      </c>
      <c r="O3122" s="841">
        <v>122380</v>
      </c>
      <c r="P3122" s="841">
        <v>78780</v>
      </c>
      <c r="Q3122" s="841">
        <v>17610</v>
      </c>
      <c r="R3122" s="841">
        <v>22610</v>
      </c>
      <c r="S3122" s="841"/>
      <c r="T3122" s="841"/>
      <c r="U3122" s="841"/>
      <c r="V3122" s="841" t="s">
        <v>1003</v>
      </c>
      <c r="W3122" s="841">
        <v>2</v>
      </c>
      <c r="X3122" s="841"/>
    </row>
    <row r="3123" spans="1:24" ht="12.75" customHeight="1">
      <c r="A3123" s="841">
        <v>1450</v>
      </c>
      <c r="B3123" s="841">
        <v>2803</v>
      </c>
      <c r="C3123" s="841" t="s">
        <v>945</v>
      </c>
      <c r="D3123" s="841" t="s">
        <v>946</v>
      </c>
      <c r="E3123" s="841">
        <v>49270</v>
      </c>
      <c r="F3123" s="841" t="s">
        <v>1062</v>
      </c>
      <c r="G3123" s="841" t="s">
        <v>4743</v>
      </c>
      <c r="H3123" s="832" t="s">
        <v>4406</v>
      </c>
      <c r="I3123" s="841"/>
      <c r="J3123" s="841" t="s">
        <v>730</v>
      </c>
      <c r="K3123" s="841">
        <v>1</v>
      </c>
      <c r="L3123" s="841" t="s">
        <v>731</v>
      </c>
      <c r="M3123" s="841">
        <v>43600</v>
      </c>
      <c r="N3123" s="841" t="s">
        <v>742</v>
      </c>
      <c r="O3123" s="841">
        <v>122380</v>
      </c>
      <c r="P3123" s="841">
        <v>78780</v>
      </c>
      <c r="Q3123" s="841">
        <v>17610</v>
      </c>
      <c r="R3123" s="841">
        <v>22610</v>
      </c>
      <c r="S3123" s="841"/>
      <c r="T3123" s="841"/>
      <c r="U3123" s="841"/>
      <c r="V3123" s="841" t="s">
        <v>1064</v>
      </c>
      <c r="W3123" s="841">
        <v>2</v>
      </c>
      <c r="X3123" s="841"/>
    </row>
    <row r="3124" spans="1:24" ht="12.75" customHeight="1">
      <c r="A3124" s="841">
        <v>1450</v>
      </c>
      <c r="B3124" s="841">
        <v>2803</v>
      </c>
      <c r="C3124" s="841" t="s">
        <v>945</v>
      </c>
      <c r="D3124" s="841" t="s">
        <v>946</v>
      </c>
      <c r="E3124" s="841">
        <v>49270</v>
      </c>
      <c r="F3124" s="841" t="s">
        <v>1065</v>
      </c>
      <c r="G3124" s="841" t="s">
        <v>4744</v>
      </c>
      <c r="H3124" s="832" t="s">
        <v>4406</v>
      </c>
      <c r="I3124" s="841"/>
      <c r="J3124" s="841" t="s">
        <v>730</v>
      </c>
      <c r="K3124" s="841">
        <v>2</v>
      </c>
      <c r="L3124" s="841" t="s">
        <v>731</v>
      </c>
      <c r="M3124" s="841">
        <v>43600</v>
      </c>
      <c r="N3124" s="841" t="s">
        <v>742</v>
      </c>
      <c r="O3124" s="841">
        <v>122380</v>
      </c>
      <c r="P3124" s="841">
        <v>78780</v>
      </c>
      <c r="Q3124" s="841">
        <v>17610</v>
      </c>
      <c r="R3124" s="841">
        <v>22610</v>
      </c>
      <c r="S3124" s="841"/>
      <c r="T3124" s="841"/>
      <c r="U3124" s="841"/>
      <c r="V3124" s="841" t="s">
        <v>1064</v>
      </c>
      <c r="W3124" s="841">
        <v>2</v>
      </c>
      <c r="X3124" s="841"/>
    </row>
    <row r="3125" spans="1:24" ht="12.75" customHeight="1">
      <c r="A3125" s="841">
        <v>1912</v>
      </c>
      <c r="B3125" s="841">
        <v>2840</v>
      </c>
      <c r="C3125" s="841" t="s">
        <v>726</v>
      </c>
      <c r="D3125" s="841" t="s">
        <v>923</v>
      </c>
      <c r="E3125" s="841">
        <v>49273</v>
      </c>
      <c r="F3125" s="841" t="s">
        <v>102</v>
      </c>
      <c r="G3125" s="841" t="s">
        <v>4745</v>
      </c>
      <c r="H3125" s="832" t="s">
        <v>4359</v>
      </c>
      <c r="I3125" s="841"/>
      <c r="J3125" s="841" t="s">
        <v>730</v>
      </c>
      <c r="K3125" s="841">
        <v>2</v>
      </c>
      <c r="L3125" s="841" t="s">
        <v>1116</v>
      </c>
      <c r="M3125" s="841">
        <v>43600</v>
      </c>
      <c r="N3125" s="841" t="s">
        <v>732</v>
      </c>
      <c r="O3125" s="841">
        <v>94980</v>
      </c>
      <c r="P3125" s="841">
        <v>51380</v>
      </c>
      <c r="Q3125" s="841">
        <v>9180</v>
      </c>
      <c r="R3125" s="841">
        <v>8350</v>
      </c>
      <c r="S3125" s="841"/>
      <c r="T3125" s="841"/>
      <c r="U3125" s="841"/>
      <c r="V3125" s="841" t="s">
        <v>1003</v>
      </c>
      <c r="W3125" s="841">
        <v>1</v>
      </c>
      <c r="X3125" s="841"/>
    </row>
    <row r="3126" spans="1:24" ht="12.75" customHeight="1">
      <c r="A3126" s="841">
        <v>1380</v>
      </c>
      <c r="B3126" s="841">
        <v>2803</v>
      </c>
      <c r="C3126" s="841" t="s">
        <v>945</v>
      </c>
      <c r="D3126" s="841" t="s">
        <v>946</v>
      </c>
      <c r="E3126" s="841">
        <v>49274</v>
      </c>
      <c r="F3126" s="841" t="s">
        <v>102</v>
      </c>
      <c r="G3126" s="841" t="s">
        <v>4746</v>
      </c>
      <c r="H3126" s="832" t="s">
        <v>3510</v>
      </c>
      <c r="I3126" s="841"/>
      <c r="J3126" s="841" t="s">
        <v>730</v>
      </c>
      <c r="K3126" s="841">
        <v>1</v>
      </c>
      <c r="L3126" s="841" t="s">
        <v>731</v>
      </c>
      <c r="M3126" s="841">
        <v>43600</v>
      </c>
      <c r="N3126" s="841" t="s">
        <v>742</v>
      </c>
      <c r="O3126" s="841">
        <v>122380</v>
      </c>
      <c r="P3126" s="841">
        <v>78780</v>
      </c>
      <c r="Q3126" s="841">
        <v>17610</v>
      </c>
      <c r="R3126" s="841">
        <v>17000</v>
      </c>
      <c r="S3126" s="841"/>
      <c r="T3126" s="841"/>
      <c r="U3126" s="841"/>
      <c r="V3126" s="841" t="s">
        <v>1003</v>
      </c>
      <c r="W3126" s="841">
        <v>2</v>
      </c>
      <c r="X3126" s="841"/>
    </row>
    <row r="3127" spans="1:24" ht="12.75" customHeight="1">
      <c r="A3127" s="841">
        <v>1380</v>
      </c>
      <c r="B3127" s="841">
        <v>2803</v>
      </c>
      <c r="C3127" s="841" t="s">
        <v>945</v>
      </c>
      <c r="D3127" s="841" t="s">
        <v>946</v>
      </c>
      <c r="E3127" s="841">
        <v>49275</v>
      </c>
      <c r="F3127" s="841" t="s">
        <v>102</v>
      </c>
      <c r="G3127" s="841" t="s">
        <v>4747</v>
      </c>
      <c r="H3127" s="832" t="s">
        <v>3510</v>
      </c>
      <c r="I3127" s="841"/>
      <c r="J3127" s="841" t="s">
        <v>730</v>
      </c>
      <c r="K3127" s="841">
        <v>1</v>
      </c>
      <c r="L3127" s="841" t="s">
        <v>731</v>
      </c>
      <c r="M3127" s="841">
        <v>43600</v>
      </c>
      <c r="N3127" s="841" t="s">
        <v>742</v>
      </c>
      <c r="O3127" s="841">
        <v>122380</v>
      </c>
      <c r="P3127" s="841">
        <v>78780</v>
      </c>
      <c r="Q3127" s="841">
        <v>17610</v>
      </c>
      <c r="R3127" s="841">
        <v>17000</v>
      </c>
      <c r="S3127" s="841"/>
      <c r="T3127" s="841"/>
      <c r="U3127" s="841"/>
      <c r="V3127" s="841" t="s">
        <v>1003</v>
      </c>
      <c r="W3127" s="841">
        <v>2</v>
      </c>
      <c r="X3127" s="841"/>
    </row>
    <row r="3128" spans="1:24" ht="12.75" customHeight="1">
      <c r="A3128" s="841">
        <v>1380</v>
      </c>
      <c r="B3128" s="841">
        <v>2803</v>
      </c>
      <c r="C3128" s="841" t="s">
        <v>945</v>
      </c>
      <c r="D3128" s="841" t="s">
        <v>946</v>
      </c>
      <c r="E3128" s="841">
        <v>49276</v>
      </c>
      <c r="F3128" s="841" t="s">
        <v>102</v>
      </c>
      <c r="G3128" s="841" t="s">
        <v>4748</v>
      </c>
      <c r="H3128" s="832" t="s">
        <v>3510</v>
      </c>
      <c r="I3128" s="841"/>
      <c r="J3128" s="841" t="s">
        <v>730</v>
      </c>
      <c r="K3128" s="841">
        <v>1</v>
      </c>
      <c r="L3128" s="841" t="s">
        <v>731</v>
      </c>
      <c r="M3128" s="841">
        <v>43600</v>
      </c>
      <c r="N3128" s="841" t="s">
        <v>742</v>
      </c>
      <c r="O3128" s="841">
        <v>122380</v>
      </c>
      <c r="P3128" s="841">
        <v>78780</v>
      </c>
      <c r="Q3128" s="841">
        <v>17610</v>
      </c>
      <c r="R3128" s="841">
        <v>17000</v>
      </c>
      <c r="S3128" s="841"/>
      <c r="T3128" s="841"/>
      <c r="U3128" s="841"/>
      <c r="V3128" s="841" t="s">
        <v>1003</v>
      </c>
      <c r="W3128" s="841">
        <v>2</v>
      </c>
      <c r="X3128" s="841"/>
    </row>
    <row r="3129" spans="1:24" ht="12.75" customHeight="1">
      <c r="A3129" s="841">
        <v>1380</v>
      </c>
      <c r="B3129" s="841">
        <v>2803</v>
      </c>
      <c r="C3129" s="841" t="s">
        <v>945</v>
      </c>
      <c r="D3129" s="841" t="s">
        <v>946</v>
      </c>
      <c r="E3129" s="841">
        <v>49277</v>
      </c>
      <c r="F3129" s="841" t="s">
        <v>102</v>
      </c>
      <c r="G3129" s="841" t="s">
        <v>4749</v>
      </c>
      <c r="H3129" s="832" t="s">
        <v>3510</v>
      </c>
      <c r="I3129" s="841"/>
      <c r="J3129" s="841" t="s">
        <v>730</v>
      </c>
      <c r="K3129" s="841">
        <v>2</v>
      </c>
      <c r="L3129" s="841" t="s">
        <v>731</v>
      </c>
      <c r="M3129" s="841">
        <v>43600</v>
      </c>
      <c r="N3129" s="841" t="s">
        <v>742</v>
      </c>
      <c r="O3129" s="841">
        <v>122380</v>
      </c>
      <c r="P3129" s="841">
        <v>78780</v>
      </c>
      <c r="Q3129" s="841">
        <v>17610</v>
      </c>
      <c r="R3129" s="841">
        <v>17000</v>
      </c>
      <c r="S3129" s="841"/>
      <c r="T3129" s="841"/>
      <c r="U3129" s="841"/>
      <c r="V3129" s="841" t="s">
        <v>1003</v>
      </c>
      <c r="W3129" s="841">
        <v>2</v>
      </c>
      <c r="X3129" s="841"/>
    </row>
    <row r="3130" spans="1:24" ht="12.75" customHeight="1">
      <c r="A3130" s="841">
        <v>1380</v>
      </c>
      <c r="B3130" s="841">
        <v>2803</v>
      </c>
      <c r="C3130" s="841" t="s">
        <v>945</v>
      </c>
      <c r="D3130" s="841" t="s">
        <v>946</v>
      </c>
      <c r="E3130" s="841">
        <v>49278</v>
      </c>
      <c r="F3130" s="841" t="s">
        <v>102</v>
      </c>
      <c r="G3130" s="841" t="s">
        <v>4750</v>
      </c>
      <c r="H3130" s="832" t="s">
        <v>3510</v>
      </c>
      <c r="I3130" s="841"/>
      <c r="J3130" s="841" t="s">
        <v>730</v>
      </c>
      <c r="K3130" s="841">
        <v>2</v>
      </c>
      <c r="L3130" s="841" t="s">
        <v>731</v>
      </c>
      <c r="M3130" s="841">
        <v>43600</v>
      </c>
      <c r="N3130" s="841" t="s">
        <v>742</v>
      </c>
      <c r="O3130" s="841">
        <v>122380</v>
      </c>
      <c r="P3130" s="841">
        <v>78780</v>
      </c>
      <c r="Q3130" s="841">
        <v>17610</v>
      </c>
      <c r="R3130" s="841">
        <v>17000</v>
      </c>
      <c r="S3130" s="841"/>
      <c r="T3130" s="841"/>
      <c r="U3130" s="841"/>
      <c r="V3130" s="841" t="s">
        <v>1003</v>
      </c>
      <c r="W3130" s="841">
        <v>2</v>
      </c>
      <c r="X3130" s="841"/>
    </row>
    <row r="3131" spans="1:24" ht="12.75" customHeight="1">
      <c r="A3131" s="841">
        <v>1380</v>
      </c>
      <c r="B3131" s="841">
        <v>2803</v>
      </c>
      <c r="C3131" s="841" t="s">
        <v>945</v>
      </c>
      <c r="D3131" s="841" t="s">
        <v>946</v>
      </c>
      <c r="E3131" s="841">
        <v>49279</v>
      </c>
      <c r="F3131" s="841" t="s">
        <v>102</v>
      </c>
      <c r="G3131" s="841" t="s">
        <v>4751</v>
      </c>
      <c r="H3131" s="832" t="s">
        <v>3510</v>
      </c>
      <c r="I3131" s="841"/>
      <c r="J3131" s="841" t="s">
        <v>730</v>
      </c>
      <c r="K3131" s="841">
        <v>3</v>
      </c>
      <c r="L3131" s="841" t="s">
        <v>731</v>
      </c>
      <c r="M3131" s="841">
        <v>43600</v>
      </c>
      <c r="N3131" s="841" t="s">
        <v>742</v>
      </c>
      <c r="O3131" s="841">
        <v>122380</v>
      </c>
      <c r="P3131" s="841">
        <v>78780</v>
      </c>
      <c r="Q3131" s="841">
        <v>17610</v>
      </c>
      <c r="R3131" s="841">
        <v>17000</v>
      </c>
      <c r="S3131" s="841"/>
      <c r="T3131" s="841"/>
      <c r="U3131" s="841"/>
      <c r="V3131" s="841" t="s">
        <v>1003</v>
      </c>
      <c r="W3131" s="841">
        <v>2</v>
      </c>
      <c r="X3131" s="841"/>
    </row>
    <row r="3132" spans="1:24" ht="12.75" customHeight="1">
      <c r="A3132" s="841">
        <v>1380</v>
      </c>
      <c r="B3132" s="841">
        <v>2803</v>
      </c>
      <c r="C3132" s="841" t="s">
        <v>945</v>
      </c>
      <c r="D3132" s="841" t="s">
        <v>946</v>
      </c>
      <c r="E3132" s="841">
        <v>49280</v>
      </c>
      <c r="F3132" s="841" t="s">
        <v>102</v>
      </c>
      <c r="G3132" s="841" t="s">
        <v>4752</v>
      </c>
      <c r="H3132" s="832" t="s">
        <v>3510</v>
      </c>
      <c r="I3132" s="841"/>
      <c r="J3132" s="841" t="s">
        <v>730</v>
      </c>
      <c r="K3132" s="841">
        <v>6</v>
      </c>
      <c r="L3132" s="841" t="s">
        <v>731</v>
      </c>
      <c r="M3132" s="841">
        <v>43600</v>
      </c>
      <c r="N3132" s="841" t="s">
        <v>742</v>
      </c>
      <c r="O3132" s="841">
        <v>122380</v>
      </c>
      <c r="P3132" s="841">
        <v>78780</v>
      </c>
      <c r="Q3132" s="841">
        <v>17610</v>
      </c>
      <c r="R3132" s="841">
        <v>17000</v>
      </c>
      <c r="S3132" s="841"/>
      <c r="T3132" s="841"/>
      <c r="U3132" s="841"/>
      <c r="V3132" s="841" t="s">
        <v>1003</v>
      </c>
      <c r="W3132" s="841">
        <v>2</v>
      </c>
      <c r="X3132" s="841"/>
    </row>
    <row r="3133" spans="1:24" ht="12.75" customHeight="1">
      <c r="A3133" s="841">
        <v>1380</v>
      </c>
      <c r="B3133" s="841">
        <v>2803</v>
      </c>
      <c r="C3133" s="841" t="s">
        <v>945</v>
      </c>
      <c r="D3133" s="841" t="s">
        <v>946</v>
      </c>
      <c r="E3133" s="841">
        <v>49281</v>
      </c>
      <c r="F3133" s="841" t="s">
        <v>102</v>
      </c>
      <c r="G3133" s="841" t="s">
        <v>4753</v>
      </c>
      <c r="H3133" s="832" t="s">
        <v>3510</v>
      </c>
      <c r="I3133" s="841"/>
      <c r="J3133" s="841" t="s">
        <v>730</v>
      </c>
      <c r="K3133" s="841">
        <v>3</v>
      </c>
      <c r="L3133" s="841" t="s">
        <v>731</v>
      </c>
      <c r="M3133" s="841">
        <v>43600</v>
      </c>
      <c r="N3133" s="841" t="s">
        <v>742</v>
      </c>
      <c r="O3133" s="841">
        <v>122380</v>
      </c>
      <c r="P3133" s="841">
        <v>78780</v>
      </c>
      <c r="Q3133" s="841">
        <v>17610</v>
      </c>
      <c r="R3133" s="841">
        <v>17000</v>
      </c>
      <c r="S3133" s="841"/>
      <c r="T3133" s="841"/>
      <c r="U3133" s="841"/>
      <c r="V3133" s="841" t="s">
        <v>1003</v>
      </c>
      <c r="W3133" s="841">
        <v>2</v>
      </c>
      <c r="X3133" s="841"/>
    </row>
    <row r="3134" spans="1:24" ht="12.75" customHeight="1">
      <c r="A3134" s="841">
        <v>1380</v>
      </c>
      <c r="B3134" s="841">
        <v>2803</v>
      </c>
      <c r="C3134" s="841" t="s">
        <v>945</v>
      </c>
      <c r="D3134" s="841" t="s">
        <v>946</v>
      </c>
      <c r="E3134" s="841">
        <v>49282</v>
      </c>
      <c r="F3134" s="841" t="s">
        <v>102</v>
      </c>
      <c r="G3134" s="841" t="s">
        <v>4754</v>
      </c>
      <c r="H3134" s="832" t="s">
        <v>3510</v>
      </c>
      <c r="I3134" s="841"/>
      <c r="J3134" s="841" t="s">
        <v>730</v>
      </c>
      <c r="K3134" s="841">
        <v>16</v>
      </c>
      <c r="L3134" s="841" t="s">
        <v>731</v>
      </c>
      <c r="M3134" s="841">
        <v>43600</v>
      </c>
      <c r="N3134" s="841" t="s">
        <v>742</v>
      </c>
      <c r="O3134" s="841">
        <v>122380</v>
      </c>
      <c r="P3134" s="841">
        <v>78780</v>
      </c>
      <c r="Q3134" s="841">
        <v>17610</v>
      </c>
      <c r="R3134" s="841">
        <v>17000</v>
      </c>
      <c r="S3134" s="841"/>
      <c r="T3134" s="841"/>
      <c r="U3134" s="841"/>
      <c r="V3134" s="841" t="s">
        <v>1003</v>
      </c>
      <c r="W3134" s="841">
        <v>2</v>
      </c>
      <c r="X3134" s="841"/>
    </row>
    <row r="3135" spans="1:24" ht="12.75" customHeight="1">
      <c r="A3135" s="841">
        <v>1380</v>
      </c>
      <c r="B3135" s="841">
        <v>2803</v>
      </c>
      <c r="C3135" s="841" t="s">
        <v>945</v>
      </c>
      <c r="D3135" s="841" t="s">
        <v>946</v>
      </c>
      <c r="E3135" s="841">
        <v>49283</v>
      </c>
      <c r="F3135" s="841" t="s">
        <v>102</v>
      </c>
      <c r="G3135" s="841" t="s">
        <v>4755</v>
      </c>
      <c r="H3135" s="832" t="s">
        <v>3510</v>
      </c>
      <c r="I3135" s="841"/>
      <c r="J3135" s="841" t="s">
        <v>730</v>
      </c>
      <c r="K3135" s="841">
        <v>2</v>
      </c>
      <c r="L3135" s="841" t="s">
        <v>731</v>
      </c>
      <c r="M3135" s="841">
        <v>43600</v>
      </c>
      <c r="N3135" s="841" t="s">
        <v>742</v>
      </c>
      <c r="O3135" s="841">
        <v>122380</v>
      </c>
      <c r="P3135" s="841">
        <v>78780</v>
      </c>
      <c r="Q3135" s="841">
        <v>17610</v>
      </c>
      <c r="R3135" s="841">
        <v>17000</v>
      </c>
      <c r="S3135" s="841"/>
      <c r="T3135" s="841"/>
      <c r="U3135" s="841"/>
      <c r="V3135" s="841" t="s">
        <v>1003</v>
      </c>
      <c r="W3135" s="841">
        <v>2</v>
      </c>
      <c r="X3135" s="841"/>
    </row>
    <row r="3136" spans="1:24" ht="12.75" customHeight="1">
      <c r="A3136" s="841">
        <v>1335</v>
      </c>
      <c r="B3136" s="841">
        <v>2825</v>
      </c>
      <c r="C3136" s="841" t="s">
        <v>1260</v>
      </c>
      <c r="D3136" s="841" t="s">
        <v>775</v>
      </c>
      <c r="E3136" s="841">
        <v>49284</v>
      </c>
      <c r="F3136" s="841" t="s">
        <v>102</v>
      </c>
      <c r="G3136" s="841" t="s">
        <v>4756</v>
      </c>
      <c r="H3136" s="832" t="s">
        <v>4088</v>
      </c>
      <c r="I3136" s="841"/>
      <c r="J3136" s="841" t="s">
        <v>730</v>
      </c>
      <c r="K3136" s="841">
        <v>5</v>
      </c>
      <c r="L3136" s="841" t="s">
        <v>731</v>
      </c>
      <c r="M3136" s="841">
        <v>43600</v>
      </c>
      <c r="N3136" s="841" t="s">
        <v>843</v>
      </c>
      <c r="O3136" s="841">
        <v>149210</v>
      </c>
      <c r="P3136" s="841">
        <v>105610</v>
      </c>
      <c r="Q3136" s="841">
        <v>17610</v>
      </c>
      <c r="R3136" s="841">
        <v>22610</v>
      </c>
      <c r="S3136" s="841"/>
      <c r="T3136" s="841"/>
      <c r="U3136" s="841"/>
      <c r="V3136" s="841" t="s">
        <v>1003</v>
      </c>
      <c r="W3136" s="841">
        <v>1</v>
      </c>
      <c r="X3136" s="841"/>
    </row>
    <row r="3137" spans="1:24" ht="12.75" customHeight="1">
      <c r="A3137" s="841">
        <v>1700</v>
      </c>
      <c r="B3137" s="841">
        <v>2840</v>
      </c>
      <c r="C3137" s="841" t="s">
        <v>726</v>
      </c>
      <c r="D3137" s="841" t="s">
        <v>745</v>
      </c>
      <c r="E3137" s="841">
        <v>49285</v>
      </c>
      <c r="F3137" s="841" t="s">
        <v>102</v>
      </c>
      <c r="G3137" s="841" t="s">
        <v>4757</v>
      </c>
      <c r="H3137" s="832" t="s">
        <v>1502</v>
      </c>
      <c r="I3137" s="841"/>
      <c r="J3137" s="841" t="s">
        <v>730</v>
      </c>
      <c r="K3137" s="841">
        <v>1</v>
      </c>
      <c r="L3137" s="841" t="s">
        <v>731</v>
      </c>
      <c r="M3137" s="841">
        <v>43600</v>
      </c>
      <c r="N3137" s="841" t="s">
        <v>732</v>
      </c>
      <c r="O3137" s="841">
        <v>94980</v>
      </c>
      <c r="P3137" s="841">
        <v>51380</v>
      </c>
      <c r="Q3137" s="841">
        <v>17610</v>
      </c>
      <c r="R3137" s="841">
        <v>22610</v>
      </c>
      <c r="S3137" s="841"/>
      <c r="T3137" s="841"/>
      <c r="U3137" s="841"/>
      <c r="V3137" s="841" t="s">
        <v>1003</v>
      </c>
      <c r="W3137" s="841">
        <v>1</v>
      </c>
      <c r="X3137" s="841"/>
    </row>
    <row r="3138" spans="1:24" ht="12.75" customHeight="1">
      <c r="A3138" s="841">
        <v>1335</v>
      </c>
      <c r="B3138" s="841">
        <v>2832</v>
      </c>
      <c r="C3138" s="841" t="s">
        <v>1017</v>
      </c>
      <c r="D3138" s="841" t="s">
        <v>775</v>
      </c>
      <c r="E3138" s="841">
        <v>49286</v>
      </c>
      <c r="F3138" s="841" t="s">
        <v>102</v>
      </c>
      <c r="G3138" s="841" t="s">
        <v>4758</v>
      </c>
      <c r="H3138" s="832" t="s">
        <v>4507</v>
      </c>
      <c r="I3138" s="841"/>
      <c r="J3138" s="841" t="s">
        <v>730</v>
      </c>
      <c r="K3138" s="841">
        <v>5</v>
      </c>
      <c r="L3138" s="841" t="s">
        <v>731</v>
      </c>
      <c r="M3138" s="841">
        <v>43600</v>
      </c>
      <c r="N3138" s="841" t="s">
        <v>769</v>
      </c>
      <c r="O3138" s="841">
        <v>101540</v>
      </c>
      <c r="P3138" s="841">
        <v>57940</v>
      </c>
      <c r="Q3138" s="841">
        <v>17610</v>
      </c>
      <c r="R3138" s="841">
        <v>22610</v>
      </c>
      <c r="S3138" s="841"/>
      <c r="T3138" s="841"/>
      <c r="U3138" s="841"/>
      <c r="V3138" s="841" t="s">
        <v>1003</v>
      </c>
      <c r="W3138" s="841">
        <v>1</v>
      </c>
      <c r="X3138" s="841"/>
    </row>
    <row r="3139" spans="1:24" ht="12.75" customHeight="1">
      <c r="A3139" s="841">
        <v>1350</v>
      </c>
      <c r="B3139" s="841">
        <v>2840</v>
      </c>
      <c r="C3139" s="841" t="s">
        <v>726</v>
      </c>
      <c r="D3139" s="841" t="s">
        <v>946</v>
      </c>
      <c r="E3139" s="841">
        <v>49287</v>
      </c>
      <c r="F3139" s="841" t="s">
        <v>102</v>
      </c>
      <c r="G3139" s="841" t="s">
        <v>4759</v>
      </c>
      <c r="H3139" s="832" t="s">
        <v>4521</v>
      </c>
      <c r="I3139" s="841"/>
      <c r="J3139" s="841" t="s">
        <v>730</v>
      </c>
      <c r="K3139" s="841">
        <v>1</v>
      </c>
      <c r="L3139" s="841" t="s">
        <v>731</v>
      </c>
      <c r="M3139" s="841">
        <v>43600</v>
      </c>
      <c r="N3139" s="841" t="s">
        <v>732</v>
      </c>
      <c r="O3139" s="841">
        <v>94980</v>
      </c>
      <c r="P3139" s="841">
        <v>51380</v>
      </c>
      <c r="Q3139" s="841">
        <v>17610</v>
      </c>
      <c r="R3139" s="841">
        <v>17000</v>
      </c>
      <c r="S3139" s="841"/>
      <c r="T3139" s="841"/>
      <c r="U3139" s="841"/>
      <c r="V3139" s="841" t="s">
        <v>1003</v>
      </c>
      <c r="W3139" s="841">
        <v>2</v>
      </c>
      <c r="X3139" s="841"/>
    </row>
    <row r="3140" spans="1:24" ht="12.75" customHeight="1">
      <c r="A3140" s="841">
        <v>1380</v>
      </c>
      <c r="B3140" s="841">
        <v>2803</v>
      </c>
      <c r="C3140" s="841" t="s">
        <v>945</v>
      </c>
      <c r="D3140" s="841" t="s">
        <v>946</v>
      </c>
      <c r="E3140" s="841">
        <v>49288</v>
      </c>
      <c r="F3140" s="841" t="s">
        <v>102</v>
      </c>
      <c r="G3140" s="841" t="s">
        <v>4760</v>
      </c>
      <c r="H3140" s="832" t="s">
        <v>3510</v>
      </c>
      <c r="I3140" s="841"/>
      <c r="J3140" s="841" t="s">
        <v>730</v>
      </c>
      <c r="K3140" s="841">
        <v>3</v>
      </c>
      <c r="L3140" s="841" t="s">
        <v>731</v>
      </c>
      <c r="M3140" s="841">
        <v>43600</v>
      </c>
      <c r="N3140" s="841" t="s">
        <v>742</v>
      </c>
      <c r="O3140" s="841">
        <v>122380</v>
      </c>
      <c r="P3140" s="841">
        <v>78780</v>
      </c>
      <c r="Q3140" s="841">
        <v>17610</v>
      </c>
      <c r="R3140" s="841">
        <v>17000</v>
      </c>
      <c r="S3140" s="841"/>
      <c r="T3140" s="841"/>
      <c r="U3140" s="841"/>
      <c r="V3140" s="841" t="s">
        <v>1003</v>
      </c>
      <c r="W3140" s="841">
        <v>2</v>
      </c>
      <c r="X3140" s="841"/>
    </row>
    <row r="3141" spans="1:24" ht="12.75" customHeight="1">
      <c r="A3141" s="841">
        <v>1380</v>
      </c>
      <c r="B3141" s="841">
        <v>2803</v>
      </c>
      <c r="C3141" s="841" t="s">
        <v>945</v>
      </c>
      <c r="D3141" s="841" t="s">
        <v>946</v>
      </c>
      <c r="E3141" s="841">
        <v>49289</v>
      </c>
      <c r="F3141" s="841" t="s">
        <v>102</v>
      </c>
      <c r="G3141" s="841" t="s">
        <v>4761</v>
      </c>
      <c r="H3141" s="832" t="s">
        <v>3510</v>
      </c>
      <c r="I3141" s="841"/>
      <c r="J3141" s="841" t="s">
        <v>730</v>
      </c>
      <c r="K3141" s="841">
        <v>14</v>
      </c>
      <c r="L3141" s="841" t="s">
        <v>731</v>
      </c>
      <c r="M3141" s="841">
        <v>43600</v>
      </c>
      <c r="N3141" s="841" t="s">
        <v>742</v>
      </c>
      <c r="O3141" s="841">
        <v>122380</v>
      </c>
      <c r="P3141" s="841">
        <v>78780</v>
      </c>
      <c r="Q3141" s="841">
        <v>17610</v>
      </c>
      <c r="R3141" s="841">
        <v>17000</v>
      </c>
      <c r="S3141" s="841"/>
      <c r="T3141" s="841"/>
      <c r="U3141" s="841"/>
      <c r="V3141" s="841" t="s">
        <v>1003</v>
      </c>
      <c r="W3141" s="841">
        <v>2</v>
      </c>
      <c r="X3141" s="841"/>
    </row>
    <row r="3142" spans="1:24" ht="12.75" customHeight="1">
      <c r="A3142" s="841">
        <v>1380</v>
      </c>
      <c r="B3142" s="841">
        <v>2803</v>
      </c>
      <c r="C3142" s="841" t="s">
        <v>945</v>
      </c>
      <c r="D3142" s="841" t="s">
        <v>946</v>
      </c>
      <c r="E3142" s="841">
        <v>49290</v>
      </c>
      <c r="F3142" s="841" t="s">
        <v>102</v>
      </c>
      <c r="G3142" s="841" t="s">
        <v>4762</v>
      </c>
      <c r="H3142" s="832" t="s">
        <v>3510</v>
      </c>
      <c r="I3142" s="841"/>
      <c r="J3142" s="841" t="s">
        <v>730</v>
      </c>
      <c r="K3142" s="841">
        <v>10</v>
      </c>
      <c r="L3142" s="841" t="s">
        <v>731</v>
      </c>
      <c r="M3142" s="841">
        <v>43600</v>
      </c>
      <c r="N3142" s="841" t="s">
        <v>742</v>
      </c>
      <c r="O3142" s="841">
        <v>122380</v>
      </c>
      <c r="P3142" s="841">
        <v>78780</v>
      </c>
      <c r="Q3142" s="841">
        <v>17610</v>
      </c>
      <c r="R3142" s="841">
        <v>17000</v>
      </c>
      <c r="S3142" s="841"/>
      <c r="T3142" s="841"/>
      <c r="U3142" s="841"/>
      <c r="V3142" s="841" t="s">
        <v>1003</v>
      </c>
      <c r="W3142" s="841">
        <v>2</v>
      </c>
      <c r="X3142" s="841"/>
    </row>
    <row r="3143" spans="1:24" ht="12.75" customHeight="1">
      <c r="A3143" s="841">
        <v>1380</v>
      </c>
      <c r="B3143" s="841">
        <v>2803</v>
      </c>
      <c r="C3143" s="841" t="s">
        <v>945</v>
      </c>
      <c r="D3143" s="841" t="s">
        <v>946</v>
      </c>
      <c r="E3143" s="841">
        <v>49291</v>
      </c>
      <c r="F3143" s="841" t="s">
        <v>102</v>
      </c>
      <c r="G3143" s="841" t="s">
        <v>4763</v>
      </c>
      <c r="H3143" s="832" t="s">
        <v>3510</v>
      </c>
      <c r="I3143" s="841"/>
      <c r="J3143" s="841" t="s">
        <v>730</v>
      </c>
      <c r="K3143" s="841">
        <v>4</v>
      </c>
      <c r="L3143" s="841" t="s">
        <v>731</v>
      </c>
      <c r="M3143" s="841">
        <v>43600</v>
      </c>
      <c r="N3143" s="841" t="s">
        <v>742</v>
      </c>
      <c r="O3143" s="841">
        <v>122380</v>
      </c>
      <c r="P3143" s="841">
        <v>78780</v>
      </c>
      <c r="Q3143" s="841">
        <v>17610</v>
      </c>
      <c r="R3143" s="841">
        <v>17000</v>
      </c>
      <c r="S3143" s="841"/>
      <c r="T3143" s="841"/>
      <c r="U3143" s="841"/>
      <c r="V3143" s="841" t="s">
        <v>1003</v>
      </c>
      <c r="W3143" s="841">
        <v>2</v>
      </c>
      <c r="X3143" s="841"/>
    </row>
    <row r="3144" spans="1:24" ht="12.75" customHeight="1">
      <c r="A3144" s="841">
        <v>1380</v>
      </c>
      <c r="B3144" s="841">
        <v>2803</v>
      </c>
      <c r="C3144" s="841" t="s">
        <v>945</v>
      </c>
      <c r="D3144" s="841" t="s">
        <v>946</v>
      </c>
      <c r="E3144" s="841">
        <v>49292</v>
      </c>
      <c r="F3144" s="841" t="s">
        <v>102</v>
      </c>
      <c r="G3144" s="841" t="s">
        <v>4764</v>
      </c>
      <c r="H3144" s="832" t="s">
        <v>3510</v>
      </c>
      <c r="I3144" s="841"/>
      <c r="J3144" s="841" t="s">
        <v>730</v>
      </c>
      <c r="K3144" s="841">
        <v>4</v>
      </c>
      <c r="L3144" s="841" t="s">
        <v>731</v>
      </c>
      <c r="M3144" s="841">
        <v>43600</v>
      </c>
      <c r="N3144" s="841" t="s">
        <v>742</v>
      </c>
      <c r="O3144" s="841">
        <v>122380</v>
      </c>
      <c r="P3144" s="841">
        <v>78780</v>
      </c>
      <c r="Q3144" s="841">
        <v>17610</v>
      </c>
      <c r="R3144" s="841">
        <v>17000</v>
      </c>
      <c r="S3144" s="841"/>
      <c r="T3144" s="841"/>
      <c r="U3144" s="841"/>
      <c r="V3144" s="841" t="s">
        <v>1003</v>
      </c>
      <c r="W3144" s="841">
        <v>2</v>
      </c>
      <c r="X3144" s="841"/>
    </row>
    <row r="3145" spans="1:24" ht="12.75" customHeight="1">
      <c r="A3145" s="841">
        <v>1335</v>
      </c>
      <c r="B3145" s="841">
        <v>2825</v>
      </c>
      <c r="C3145" s="841" t="s">
        <v>1260</v>
      </c>
      <c r="D3145" s="841" t="s">
        <v>775</v>
      </c>
      <c r="E3145" s="841">
        <v>49293</v>
      </c>
      <c r="F3145" s="841" t="s">
        <v>102</v>
      </c>
      <c r="G3145" s="841" t="s">
        <v>4765</v>
      </c>
      <c r="H3145" s="832" t="s">
        <v>4088</v>
      </c>
      <c r="I3145" s="841"/>
      <c r="J3145" s="841" t="s">
        <v>730</v>
      </c>
      <c r="K3145" s="841">
        <v>3</v>
      </c>
      <c r="L3145" s="841" t="s">
        <v>731</v>
      </c>
      <c r="M3145" s="841">
        <v>43600</v>
      </c>
      <c r="N3145" s="841" t="s">
        <v>843</v>
      </c>
      <c r="O3145" s="841">
        <v>149210</v>
      </c>
      <c r="P3145" s="841">
        <v>105610</v>
      </c>
      <c r="Q3145" s="841">
        <v>17610</v>
      </c>
      <c r="R3145" s="841">
        <v>22610</v>
      </c>
      <c r="S3145" s="841"/>
      <c r="T3145" s="841"/>
      <c r="U3145" s="841"/>
      <c r="V3145" s="841" t="s">
        <v>1003</v>
      </c>
      <c r="W3145" s="841">
        <v>1</v>
      </c>
      <c r="X3145" s="841"/>
    </row>
    <row r="3146" spans="1:24" ht="12.75" customHeight="1">
      <c r="A3146" s="841">
        <v>1420</v>
      </c>
      <c r="B3146" s="841">
        <v>2819</v>
      </c>
      <c r="C3146" s="841" t="s">
        <v>1731</v>
      </c>
      <c r="D3146" s="841" t="s">
        <v>1732</v>
      </c>
      <c r="E3146" s="841">
        <v>49296</v>
      </c>
      <c r="F3146" s="841" t="s">
        <v>102</v>
      </c>
      <c r="G3146" s="841" t="s">
        <v>4766</v>
      </c>
      <c r="H3146" s="832" t="s">
        <v>4767</v>
      </c>
      <c r="I3146" s="841"/>
      <c r="J3146" s="841" t="s">
        <v>730</v>
      </c>
      <c r="K3146" s="841">
        <v>2</v>
      </c>
      <c r="L3146" s="841" t="s">
        <v>731</v>
      </c>
      <c r="M3146" s="841">
        <v>43600</v>
      </c>
      <c r="N3146" s="841" t="s">
        <v>742</v>
      </c>
      <c r="O3146" s="841">
        <v>122380</v>
      </c>
      <c r="P3146" s="841">
        <v>78780</v>
      </c>
      <c r="Q3146" s="841">
        <v>17610</v>
      </c>
      <c r="R3146" s="841">
        <v>22610</v>
      </c>
      <c r="S3146" s="841"/>
      <c r="T3146" s="841"/>
      <c r="U3146" s="841"/>
      <c r="V3146" s="841" t="s">
        <v>1003</v>
      </c>
      <c r="W3146" s="841">
        <v>1</v>
      </c>
      <c r="X3146" s="841"/>
    </row>
    <row r="3147" spans="1:24" ht="12.75" customHeight="1">
      <c r="A3147" s="841">
        <v>1380</v>
      </c>
      <c r="B3147" s="841">
        <v>2823</v>
      </c>
      <c r="C3147" s="841" t="s">
        <v>856</v>
      </c>
      <c r="D3147" s="841" t="s">
        <v>946</v>
      </c>
      <c r="E3147" s="841">
        <v>49298</v>
      </c>
      <c r="F3147" s="841" t="s">
        <v>102</v>
      </c>
      <c r="G3147" s="841" t="s">
        <v>4768</v>
      </c>
      <c r="H3147" s="832" t="s">
        <v>3510</v>
      </c>
      <c r="I3147" s="841"/>
      <c r="J3147" s="841" t="s">
        <v>730</v>
      </c>
      <c r="K3147" s="841">
        <v>3</v>
      </c>
      <c r="L3147" s="841" t="s">
        <v>731</v>
      </c>
      <c r="M3147" s="841">
        <v>43600</v>
      </c>
      <c r="N3147" s="841" t="s">
        <v>747</v>
      </c>
      <c r="O3147" s="841">
        <v>109600</v>
      </c>
      <c r="P3147" s="841">
        <v>66000</v>
      </c>
      <c r="Q3147" s="841">
        <v>17610</v>
      </c>
      <c r="R3147" s="841">
        <v>17000</v>
      </c>
      <c r="S3147" s="841"/>
      <c r="T3147" s="841"/>
      <c r="U3147" s="841"/>
      <c r="V3147" s="841" t="s">
        <v>1003</v>
      </c>
      <c r="W3147" s="841">
        <v>2</v>
      </c>
      <c r="X3147" s="841"/>
    </row>
    <row r="3148" spans="1:24" ht="12.75" customHeight="1">
      <c r="A3148" s="841">
        <v>1380</v>
      </c>
      <c r="B3148" s="841">
        <v>2803</v>
      </c>
      <c r="C3148" s="841" t="s">
        <v>945</v>
      </c>
      <c r="D3148" s="841" t="s">
        <v>946</v>
      </c>
      <c r="E3148" s="841">
        <v>49299</v>
      </c>
      <c r="F3148" s="841" t="s">
        <v>102</v>
      </c>
      <c r="G3148" s="841" t="s">
        <v>4769</v>
      </c>
      <c r="H3148" s="832" t="s">
        <v>3510</v>
      </c>
      <c r="I3148" s="841"/>
      <c r="J3148" s="841" t="s">
        <v>730</v>
      </c>
      <c r="K3148" s="841">
        <v>5</v>
      </c>
      <c r="L3148" s="841" t="s">
        <v>731</v>
      </c>
      <c r="M3148" s="841">
        <v>43600</v>
      </c>
      <c r="N3148" s="841" t="s">
        <v>742</v>
      </c>
      <c r="O3148" s="841">
        <v>122380</v>
      </c>
      <c r="P3148" s="841">
        <v>78780</v>
      </c>
      <c r="Q3148" s="841">
        <v>17610</v>
      </c>
      <c r="R3148" s="841">
        <v>17000</v>
      </c>
      <c r="S3148" s="841"/>
      <c r="T3148" s="841"/>
      <c r="U3148" s="841"/>
      <c r="V3148" s="841" t="s">
        <v>1003</v>
      </c>
      <c r="W3148" s="841">
        <v>2</v>
      </c>
      <c r="X3148" s="841"/>
    </row>
    <row r="3149" spans="1:24" ht="12.75" customHeight="1">
      <c r="A3149" s="841">
        <v>1380</v>
      </c>
      <c r="B3149" s="841">
        <v>2803</v>
      </c>
      <c r="C3149" s="841" t="s">
        <v>945</v>
      </c>
      <c r="D3149" s="841" t="s">
        <v>946</v>
      </c>
      <c r="E3149" s="841">
        <v>49314</v>
      </c>
      <c r="F3149" s="841" t="s">
        <v>102</v>
      </c>
      <c r="G3149" s="841" t="s">
        <v>4770</v>
      </c>
      <c r="H3149" s="832" t="s">
        <v>3510</v>
      </c>
      <c r="I3149" s="841"/>
      <c r="J3149" s="841" t="s">
        <v>730</v>
      </c>
      <c r="K3149" s="841">
        <v>5</v>
      </c>
      <c r="L3149" s="841" t="s">
        <v>731</v>
      </c>
      <c r="M3149" s="841">
        <v>43600</v>
      </c>
      <c r="N3149" s="841" t="s">
        <v>742</v>
      </c>
      <c r="O3149" s="841">
        <v>122380</v>
      </c>
      <c r="P3149" s="841">
        <v>78780</v>
      </c>
      <c r="Q3149" s="841">
        <v>17610</v>
      </c>
      <c r="R3149" s="841">
        <v>17000</v>
      </c>
      <c r="S3149" s="841"/>
      <c r="T3149" s="841"/>
      <c r="U3149" s="841"/>
      <c r="V3149" s="841" t="s">
        <v>1003</v>
      </c>
      <c r="W3149" s="841">
        <v>5</v>
      </c>
      <c r="X3149" s="841"/>
    </row>
    <row r="3150" spans="1:24" ht="12.75" customHeight="1">
      <c r="A3150" s="841">
        <v>1235</v>
      </c>
      <c r="B3150" s="841">
        <v>2824</v>
      </c>
      <c r="C3150" s="841" t="s">
        <v>1097</v>
      </c>
      <c r="D3150" s="841" t="s">
        <v>946</v>
      </c>
      <c r="E3150" s="841">
        <v>49316</v>
      </c>
      <c r="F3150" s="841" t="s">
        <v>102</v>
      </c>
      <c r="G3150" s="841" t="s">
        <v>4771</v>
      </c>
      <c r="H3150" s="832" t="s">
        <v>3510</v>
      </c>
      <c r="I3150" s="841"/>
      <c r="J3150" s="841" t="s">
        <v>730</v>
      </c>
      <c r="K3150" s="841">
        <v>5</v>
      </c>
      <c r="L3150" s="841" t="s">
        <v>731</v>
      </c>
      <c r="M3150" s="841">
        <v>43600</v>
      </c>
      <c r="N3150" s="841" t="s">
        <v>817</v>
      </c>
      <c r="O3150" s="841">
        <v>164010</v>
      </c>
      <c r="P3150" s="841">
        <v>120410</v>
      </c>
      <c r="Q3150" s="841">
        <v>21500</v>
      </c>
      <c r="R3150" s="841">
        <v>37020</v>
      </c>
      <c r="S3150" s="841"/>
      <c r="T3150" s="841"/>
      <c r="U3150" s="841"/>
      <c r="V3150" s="841" t="s">
        <v>1003</v>
      </c>
      <c r="W3150" s="841">
        <v>4</v>
      </c>
      <c r="X3150" s="841"/>
    </row>
    <row r="3151" spans="1:24" ht="12.75" customHeight="1">
      <c r="A3151" s="841">
        <v>1380</v>
      </c>
      <c r="B3151" s="841">
        <v>2800</v>
      </c>
      <c r="C3151" s="841" t="s">
        <v>1468</v>
      </c>
      <c r="D3151" s="841" t="s">
        <v>946</v>
      </c>
      <c r="E3151" s="841">
        <v>49317</v>
      </c>
      <c r="F3151" s="841" t="s">
        <v>102</v>
      </c>
      <c r="G3151" s="841" t="s">
        <v>4772</v>
      </c>
      <c r="H3151" s="832" t="s">
        <v>3510</v>
      </c>
      <c r="I3151" s="841"/>
      <c r="J3151" s="841" t="s">
        <v>730</v>
      </c>
      <c r="K3151" s="841">
        <v>5</v>
      </c>
      <c r="L3151" s="841" t="s">
        <v>731</v>
      </c>
      <c r="M3151" s="841">
        <v>43600</v>
      </c>
      <c r="N3151" s="841" t="s">
        <v>747</v>
      </c>
      <c r="O3151" s="841">
        <v>109600</v>
      </c>
      <c r="P3151" s="841">
        <v>66000</v>
      </c>
      <c r="Q3151" s="841">
        <v>17610</v>
      </c>
      <c r="R3151" s="841">
        <v>17000</v>
      </c>
      <c r="S3151" s="841"/>
      <c r="T3151" s="841"/>
      <c r="U3151" s="841"/>
      <c r="V3151" s="841" t="s">
        <v>1003</v>
      </c>
      <c r="W3151" s="841">
        <v>2</v>
      </c>
      <c r="X3151" s="841"/>
    </row>
    <row r="3152" spans="1:24" ht="12.75" customHeight="1">
      <c r="A3152" s="841">
        <v>1034</v>
      </c>
      <c r="B3152" s="841">
        <v>2803</v>
      </c>
      <c r="C3152" s="841" t="s">
        <v>945</v>
      </c>
      <c r="D3152" s="841" t="s">
        <v>946</v>
      </c>
      <c r="E3152" s="841">
        <v>49318</v>
      </c>
      <c r="F3152" s="841" t="s">
        <v>102</v>
      </c>
      <c r="G3152" s="841" t="s">
        <v>4773</v>
      </c>
      <c r="H3152" s="832" t="s">
        <v>3510</v>
      </c>
      <c r="I3152" s="841"/>
      <c r="J3152" s="841" t="s">
        <v>730</v>
      </c>
      <c r="K3152" s="841">
        <v>5</v>
      </c>
      <c r="L3152" s="841" t="s">
        <v>731</v>
      </c>
      <c r="M3152" s="841">
        <v>43600</v>
      </c>
      <c r="N3152" s="841" t="s">
        <v>742</v>
      </c>
      <c r="O3152" s="841">
        <v>122380</v>
      </c>
      <c r="P3152" s="841">
        <v>78780</v>
      </c>
      <c r="Q3152" s="841">
        <v>17610</v>
      </c>
      <c r="R3152" s="841">
        <v>22610</v>
      </c>
      <c r="S3152" s="841"/>
      <c r="T3152" s="841"/>
      <c r="U3152" s="841"/>
      <c r="V3152" s="841" t="s">
        <v>1003</v>
      </c>
      <c r="W3152" s="841">
        <v>17</v>
      </c>
      <c r="X3152" s="841"/>
    </row>
    <row r="3153" spans="1:24" ht="12.75" customHeight="1">
      <c r="A3153" s="841">
        <v>1335</v>
      </c>
      <c r="B3153" s="841">
        <v>2825</v>
      </c>
      <c r="C3153" s="841" t="s">
        <v>1260</v>
      </c>
      <c r="D3153" s="841" t="s">
        <v>775</v>
      </c>
      <c r="E3153" s="841">
        <v>49319</v>
      </c>
      <c r="F3153" s="841" t="s">
        <v>102</v>
      </c>
      <c r="G3153" s="841" t="s">
        <v>4774</v>
      </c>
      <c r="H3153" s="832" t="s">
        <v>4088</v>
      </c>
      <c r="I3153" s="841"/>
      <c r="J3153" s="841" t="s">
        <v>730</v>
      </c>
      <c r="K3153" s="841">
        <v>1</v>
      </c>
      <c r="L3153" s="841" t="s">
        <v>731</v>
      </c>
      <c r="M3153" s="841">
        <v>43600</v>
      </c>
      <c r="N3153" s="841" t="s">
        <v>843</v>
      </c>
      <c r="O3153" s="841">
        <v>149210</v>
      </c>
      <c r="P3153" s="841">
        <v>105610</v>
      </c>
      <c r="Q3153" s="841">
        <v>17610</v>
      </c>
      <c r="R3153" s="841">
        <v>22610</v>
      </c>
      <c r="S3153" s="841"/>
      <c r="T3153" s="841"/>
      <c r="U3153" s="841"/>
      <c r="V3153" s="841" t="s">
        <v>1003</v>
      </c>
      <c r="W3153" s="841">
        <v>1</v>
      </c>
      <c r="X3153" s="841"/>
    </row>
    <row r="3154" spans="1:24" ht="12.75" customHeight="1">
      <c r="A3154" s="841">
        <v>1952</v>
      </c>
      <c r="B3154" s="841">
        <v>2840</v>
      </c>
      <c r="C3154" s="841" t="s">
        <v>726</v>
      </c>
      <c r="D3154" s="841" t="s">
        <v>923</v>
      </c>
      <c r="E3154" s="841">
        <v>49320</v>
      </c>
      <c r="F3154" s="841" t="s">
        <v>102</v>
      </c>
      <c r="G3154" s="841" t="s">
        <v>4775</v>
      </c>
      <c r="H3154" s="832" t="s">
        <v>4359</v>
      </c>
      <c r="I3154" s="841"/>
      <c r="J3154" s="841" t="s">
        <v>730</v>
      </c>
      <c r="K3154" s="841">
        <v>3</v>
      </c>
      <c r="L3154" s="841" t="s">
        <v>1116</v>
      </c>
      <c r="M3154" s="841">
        <v>43600</v>
      </c>
      <c r="N3154" s="841" t="s">
        <v>732</v>
      </c>
      <c r="O3154" s="841">
        <v>94980</v>
      </c>
      <c r="P3154" s="841">
        <v>51380</v>
      </c>
      <c r="Q3154" s="841">
        <v>9180</v>
      </c>
      <c r="R3154" s="841">
        <v>8350</v>
      </c>
      <c r="S3154" s="841"/>
      <c r="T3154" s="841"/>
      <c r="U3154" s="841"/>
      <c r="V3154" s="841" t="s">
        <v>1003</v>
      </c>
      <c r="W3154" s="841">
        <v>1</v>
      </c>
      <c r="X3154" s="841"/>
    </row>
    <row r="3155" spans="1:24" ht="12.75" customHeight="1">
      <c r="A3155" s="841">
        <v>1952</v>
      </c>
      <c r="B3155" s="841">
        <v>2840</v>
      </c>
      <c r="C3155" s="841" t="s">
        <v>726</v>
      </c>
      <c r="D3155" s="841" t="s">
        <v>923</v>
      </c>
      <c r="E3155" s="841">
        <v>49321</v>
      </c>
      <c r="F3155" s="841" t="s">
        <v>102</v>
      </c>
      <c r="G3155" s="841" t="s">
        <v>4776</v>
      </c>
      <c r="H3155" s="832" t="s">
        <v>4359</v>
      </c>
      <c r="I3155" s="841"/>
      <c r="J3155" s="841" t="s">
        <v>730</v>
      </c>
      <c r="K3155" s="841">
        <v>3</v>
      </c>
      <c r="L3155" s="841" t="s">
        <v>1116</v>
      </c>
      <c r="M3155" s="841">
        <v>43600</v>
      </c>
      <c r="N3155" s="841" t="s">
        <v>732</v>
      </c>
      <c r="O3155" s="841">
        <v>94980</v>
      </c>
      <c r="P3155" s="841">
        <v>51380</v>
      </c>
      <c r="Q3155" s="841">
        <v>9180</v>
      </c>
      <c r="R3155" s="841">
        <v>8350</v>
      </c>
      <c r="S3155" s="841"/>
      <c r="T3155" s="841"/>
      <c r="U3155" s="841"/>
      <c r="V3155" s="841" t="s">
        <v>1003</v>
      </c>
      <c r="W3155" s="841">
        <v>1</v>
      </c>
      <c r="X3155" s="841"/>
    </row>
    <row r="3156" spans="1:24" ht="12.75" customHeight="1">
      <c r="A3156" s="841">
        <v>1335</v>
      </c>
      <c r="B3156" s="841">
        <v>2832</v>
      </c>
      <c r="C3156" s="841" t="s">
        <v>1017</v>
      </c>
      <c r="D3156" s="841" t="s">
        <v>775</v>
      </c>
      <c r="E3156" s="841">
        <v>49322</v>
      </c>
      <c r="F3156" s="841" t="s">
        <v>102</v>
      </c>
      <c r="G3156" s="841" t="s">
        <v>4777</v>
      </c>
      <c r="H3156" s="832" t="s">
        <v>4507</v>
      </c>
      <c r="I3156" s="841"/>
      <c r="J3156" s="841" t="s">
        <v>730</v>
      </c>
      <c r="K3156" s="841">
        <v>5</v>
      </c>
      <c r="L3156" s="841" t="s">
        <v>731</v>
      </c>
      <c r="M3156" s="841">
        <v>43600</v>
      </c>
      <c r="N3156" s="841" t="s">
        <v>769</v>
      </c>
      <c r="O3156" s="841">
        <v>101540</v>
      </c>
      <c r="P3156" s="841">
        <v>57940</v>
      </c>
      <c r="Q3156" s="841">
        <v>17610</v>
      </c>
      <c r="R3156" s="841">
        <v>22610</v>
      </c>
      <c r="S3156" s="841"/>
      <c r="T3156" s="841"/>
      <c r="U3156" s="841"/>
      <c r="V3156" s="841" t="s">
        <v>1003</v>
      </c>
      <c r="W3156" s="841">
        <v>1</v>
      </c>
      <c r="X3156" s="841"/>
    </row>
    <row r="3157" spans="1:24" ht="12.75" customHeight="1">
      <c r="A3157" s="841">
        <v>1335</v>
      </c>
      <c r="B3157" s="841">
        <v>2825</v>
      </c>
      <c r="C3157" s="841" t="s">
        <v>1260</v>
      </c>
      <c r="D3157" s="841" t="s">
        <v>775</v>
      </c>
      <c r="E3157" s="841">
        <v>49325</v>
      </c>
      <c r="F3157" s="841" t="s">
        <v>102</v>
      </c>
      <c r="G3157" s="841" t="s">
        <v>4778</v>
      </c>
      <c r="H3157" s="832" t="s">
        <v>4507</v>
      </c>
      <c r="I3157" s="841"/>
      <c r="J3157" s="841" t="s">
        <v>730</v>
      </c>
      <c r="K3157" s="841">
        <v>10</v>
      </c>
      <c r="L3157" s="841" t="s">
        <v>731</v>
      </c>
      <c r="M3157" s="841">
        <v>43600</v>
      </c>
      <c r="N3157" s="841" t="s">
        <v>843</v>
      </c>
      <c r="O3157" s="841">
        <v>149210</v>
      </c>
      <c r="P3157" s="841">
        <v>105610</v>
      </c>
      <c r="Q3157" s="841">
        <v>17610</v>
      </c>
      <c r="R3157" s="841">
        <v>22610</v>
      </c>
      <c r="S3157" s="841"/>
      <c r="T3157" s="841"/>
      <c r="U3157" s="841"/>
      <c r="V3157" s="841" t="s">
        <v>1003</v>
      </c>
      <c r="W3157" s="841">
        <v>1</v>
      </c>
      <c r="X3157" s="841"/>
    </row>
    <row r="3158" spans="1:24" ht="12.75" customHeight="1">
      <c r="A3158" s="841">
        <v>1700</v>
      </c>
      <c r="B3158" s="841">
        <v>2841</v>
      </c>
      <c r="C3158" s="841" t="s">
        <v>735</v>
      </c>
      <c r="D3158" s="841" t="s">
        <v>745</v>
      </c>
      <c r="E3158" s="841">
        <v>49326</v>
      </c>
      <c r="F3158" s="841" t="s">
        <v>102</v>
      </c>
      <c r="G3158" s="841" t="s">
        <v>4779</v>
      </c>
      <c r="H3158" s="832" t="s">
        <v>4521</v>
      </c>
      <c r="I3158" s="841"/>
      <c r="J3158" s="841" t="s">
        <v>730</v>
      </c>
      <c r="K3158" s="841">
        <v>10</v>
      </c>
      <c r="L3158" s="841" t="s">
        <v>731</v>
      </c>
      <c r="M3158" s="841">
        <v>43600</v>
      </c>
      <c r="N3158" s="841" t="s">
        <v>732</v>
      </c>
      <c r="O3158" s="841">
        <v>94980</v>
      </c>
      <c r="P3158" s="841">
        <v>51380</v>
      </c>
      <c r="Q3158" s="841">
        <v>17610</v>
      </c>
      <c r="R3158" s="841">
        <v>22610</v>
      </c>
      <c r="S3158" s="841"/>
      <c r="T3158" s="841"/>
      <c r="U3158" s="841"/>
      <c r="V3158" s="841" t="s">
        <v>1003</v>
      </c>
      <c r="W3158" s="841">
        <v>1</v>
      </c>
      <c r="X3158" s="841"/>
    </row>
    <row r="3159" spans="1:24" ht="12.75" customHeight="1">
      <c r="A3159" s="841">
        <v>3274</v>
      </c>
      <c r="B3159" s="841">
        <v>2840</v>
      </c>
      <c r="C3159" s="841" t="s">
        <v>726</v>
      </c>
      <c r="D3159" s="841" t="s">
        <v>923</v>
      </c>
      <c r="E3159" s="841">
        <v>49327</v>
      </c>
      <c r="F3159" s="841" t="s">
        <v>102</v>
      </c>
      <c r="G3159" s="841" t="s">
        <v>4780</v>
      </c>
      <c r="H3159" s="832" t="s">
        <v>4325</v>
      </c>
      <c r="I3159" s="841"/>
      <c r="J3159" s="841" t="s">
        <v>730</v>
      </c>
      <c r="K3159" s="841">
        <v>2</v>
      </c>
      <c r="L3159" s="841" t="s">
        <v>1116</v>
      </c>
      <c r="M3159" s="841">
        <v>43600</v>
      </c>
      <c r="N3159" s="841" t="s">
        <v>732</v>
      </c>
      <c r="O3159" s="841">
        <v>94980</v>
      </c>
      <c r="P3159" s="841">
        <v>51380</v>
      </c>
      <c r="Q3159" s="841">
        <v>12420</v>
      </c>
      <c r="R3159" s="841">
        <v>12530</v>
      </c>
      <c r="S3159" s="841"/>
      <c r="T3159" s="841"/>
      <c r="U3159" s="841"/>
      <c r="V3159" s="841" t="s">
        <v>1003</v>
      </c>
      <c r="W3159" s="841">
        <v>3</v>
      </c>
      <c r="X3159" s="841"/>
    </row>
    <row r="3160" spans="1:24" ht="12.75" customHeight="1">
      <c r="A3160" s="841">
        <v>1700</v>
      </c>
      <c r="B3160" s="841">
        <v>2840</v>
      </c>
      <c r="C3160" s="841" t="s">
        <v>726</v>
      </c>
      <c r="D3160" s="841" t="s">
        <v>745</v>
      </c>
      <c r="E3160" s="841">
        <v>49333</v>
      </c>
      <c r="F3160" s="841" t="s">
        <v>102</v>
      </c>
      <c r="G3160" s="841" t="s">
        <v>4781</v>
      </c>
      <c r="H3160" s="832" t="s">
        <v>4322</v>
      </c>
      <c r="I3160" s="841"/>
      <c r="J3160" s="841" t="s">
        <v>730</v>
      </c>
      <c r="K3160" s="841">
        <v>5</v>
      </c>
      <c r="L3160" s="841" t="s">
        <v>731</v>
      </c>
      <c r="M3160" s="841">
        <v>43600</v>
      </c>
      <c r="N3160" s="841" t="s">
        <v>732</v>
      </c>
      <c r="O3160" s="841">
        <v>94980</v>
      </c>
      <c r="P3160" s="841">
        <v>51380</v>
      </c>
      <c r="Q3160" s="841">
        <v>17610</v>
      </c>
      <c r="R3160" s="841">
        <v>22610</v>
      </c>
      <c r="S3160" s="841"/>
      <c r="T3160" s="841"/>
      <c r="U3160" s="841"/>
      <c r="V3160" s="841" t="s">
        <v>1003</v>
      </c>
      <c r="W3160" s="841">
        <v>1</v>
      </c>
      <c r="X3160" s="841"/>
    </row>
    <row r="3161" spans="1:24" ht="12.75" customHeight="1">
      <c r="A3161" s="841">
        <v>1700</v>
      </c>
      <c r="B3161" s="841">
        <v>2840</v>
      </c>
      <c r="C3161" s="841" t="s">
        <v>726</v>
      </c>
      <c r="D3161" s="841" t="s">
        <v>745</v>
      </c>
      <c r="E3161" s="841">
        <v>49333</v>
      </c>
      <c r="F3161" s="841" t="s">
        <v>1062</v>
      </c>
      <c r="G3161" s="841" t="s">
        <v>4782</v>
      </c>
      <c r="H3161" s="832" t="s">
        <v>4783</v>
      </c>
      <c r="I3161" s="841"/>
      <c r="J3161" s="841" t="s">
        <v>730</v>
      </c>
      <c r="K3161" s="841">
        <v>2</v>
      </c>
      <c r="L3161" s="841" t="s">
        <v>731</v>
      </c>
      <c r="M3161" s="841">
        <v>43600</v>
      </c>
      <c r="N3161" s="841" t="s">
        <v>732</v>
      </c>
      <c r="O3161" s="841">
        <v>94980</v>
      </c>
      <c r="P3161" s="841">
        <v>51380</v>
      </c>
      <c r="Q3161" s="841">
        <v>17610</v>
      </c>
      <c r="R3161" s="841">
        <v>22610</v>
      </c>
      <c r="S3161" s="841"/>
      <c r="T3161" s="841"/>
      <c r="U3161" s="841"/>
      <c r="V3161" s="841" t="s">
        <v>1064</v>
      </c>
      <c r="W3161" s="841">
        <v>1</v>
      </c>
      <c r="X3161" s="841"/>
    </row>
    <row r="3162" spans="1:24" ht="12.75" customHeight="1">
      <c r="A3162" s="841">
        <v>1700</v>
      </c>
      <c r="B3162" s="841">
        <v>2840</v>
      </c>
      <c r="C3162" s="841" t="s">
        <v>726</v>
      </c>
      <c r="D3162" s="841" t="s">
        <v>745</v>
      </c>
      <c r="E3162" s="841">
        <v>49333</v>
      </c>
      <c r="F3162" s="841" t="s">
        <v>1065</v>
      </c>
      <c r="G3162" s="841" t="s">
        <v>4784</v>
      </c>
      <c r="H3162" s="832" t="s">
        <v>4783</v>
      </c>
      <c r="I3162" s="841"/>
      <c r="J3162" s="841" t="s">
        <v>730</v>
      </c>
      <c r="K3162" s="841">
        <v>1</v>
      </c>
      <c r="L3162" s="841" t="s">
        <v>731</v>
      </c>
      <c r="M3162" s="841">
        <v>43600</v>
      </c>
      <c r="N3162" s="841" t="s">
        <v>732</v>
      </c>
      <c r="O3162" s="841">
        <v>94980</v>
      </c>
      <c r="P3162" s="841">
        <v>51380</v>
      </c>
      <c r="Q3162" s="841">
        <v>17610</v>
      </c>
      <c r="R3162" s="841">
        <v>22610</v>
      </c>
      <c r="S3162" s="841"/>
      <c r="T3162" s="841"/>
      <c r="U3162" s="841"/>
      <c r="V3162" s="841" t="s">
        <v>1064</v>
      </c>
      <c r="W3162" s="841">
        <v>1</v>
      </c>
      <c r="X3162" s="841"/>
    </row>
    <row r="3163" spans="1:24" ht="12.75" customHeight="1">
      <c r="A3163" s="841">
        <v>1700</v>
      </c>
      <c r="B3163" s="841">
        <v>2840</v>
      </c>
      <c r="C3163" s="841" t="s">
        <v>726</v>
      </c>
      <c r="D3163" s="841" t="s">
        <v>745</v>
      </c>
      <c r="E3163" s="841">
        <v>49333</v>
      </c>
      <c r="F3163" s="841" t="s">
        <v>4338</v>
      </c>
      <c r="G3163" s="841" t="s">
        <v>4785</v>
      </c>
      <c r="H3163" s="832" t="s">
        <v>4783</v>
      </c>
      <c r="I3163" s="841"/>
      <c r="J3163" s="841" t="s">
        <v>730</v>
      </c>
      <c r="K3163" s="841">
        <v>2</v>
      </c>
      <c r="L3163" s="841" t="s">
        <v>731</v>
      </c>
      <c r="M3163" s="841">
        <v>43600</v>
      </c>
      <c r="N3163" s="841" t="s">
        <v>732</v>
      </c>
      <c r="O3163" s="841">
        <v>94980</v>
      </c>
      <c r="P3163" s="841">
        <v>51380</v>
      </c>
      <c r="Q3163" s="841">
        <v>17610</v>
      </c>
      <c r="R3163" s="841">
        <v>22610</v>
      </c>
      <c r="S3163" s="841"/>
      <c r="T3163" s="841"/>
      <c r="U3163" s="841"/>
      <c r="V3163" s="841" t="s">
        <v>1064</v>
      </c>
      <c r="W3163" s="841">
        <v>1</v>
      </c>
      <c r="X3163" s="841"/>
    </row>
    <row r="3164" spans="1:24" ht="12.75" customHeight="1">
      <c r="A3164" s="841">
        <v>1235</v>
      </c>
      <c r="B3164" s="841">
        <v>2824</v>
      </c>
      <c r="C3164" s="841" t="s">
        <v>1097</v>
      </c>
      <c r="D3164" s="841" t="s">
        <v>946</v>
      </c>
      <c r="E3164" s="841">
        <v>49334</v>
      </c>
      <c r="F3164" s="841" t="s">
        <v>102</v>
      </c>
      <c r="G3164" s="841" t="s">
        <v>4786</v>
      </c>
      <c r="H3164" s="832" t="s">
        <v>3510</v>
      </c>
      <c r="I3164" s="841"/>
      <c r="J3164" s="841" t="s">
        <v>730</v>
      </c>
      <c r="K3164" s="841">
        <v>2</v>
      </c>
      <c r="L3164" s="841" t="s">
        <v>731</v>
      </c>
      <c r="M3164" s="841">
        <v>43600</v>
      </c>
      <c r="N3164" s="841" t="s">
        <v>817</v>
      </c>
      <c r="O3164" s="841">
        <v>164010</v>
      </c>
      <c r="P3164" s="841">
        <v>120410</v>
      </c>
      <c r="Q3164" s="841">
        <v>21500</v>
      </c>
      <c r="R3164" s="841">
        <v>37020</v>
      </c>
      <c r="S3164" s="841"/>
      <c r="T3164" s="841"/>
      <c r="U3164" s="841"/>
      <c r="V3164" s="841" t="s">
        <v>1003</v>
      </c>
      <c r="W3164" s="841">
        <v>1</v>
      </c>
      <c r="X3164" s="841"/>
    </row>
    <row r="3165" spans="1:24" ht="12.75" customHeight="1">
      <c r="A3165" s="841">
        <v>1340</v>
      </c>
      <c r="B3165" s="841">
        <v>2803</v>
      </c>
      <c r="C3165" s="841" t="s">
        <v>945</v>
      </c>
      <c r="D3165" s="841" t="s">
        <v>946</v>
      </c>
      <c r="E3165" s="841">
        <v>49335</v>
      </c>
      <c r="F3165" s="841" t="s">
        <v>102</v>
      </c>
      <c r="G3165" s="841" t="s">
        <v>4787</v>
      </c>
      <c r="H3165" s="832" t="s">
        <v>3510</v>
      </c>
      <c r="I3165" s="841"/>
      <c r="J3165" s="841" t="s">
        <v>730</v>
      </c>
      <c r="K3165" s="841">
        <v>2</v>
      </c>
      <c r="L3165" s="841" t="s">
        <v>731</v>
      </c>
      <c r="M3165" s="841">
        <v>43600</v>
      </c>
      <c r="N3165" s="841" t="s">
        <v>742</v>
      </c>
      <c r="O3165" s="841">
        <v>122380</v>
      </c>
      <c r="P3165" s="841">
        <v>78780</v>
      </c>
      <c r="Q3165" s="841">
        <v>25070</v>
      </c>
      <c r="R3165" s="841">
        <v>32260</v>
      </c>
      <c r="S3165" s="841"/>
      <c r="T3165" s="841"/>
      <c r="U3165" s="841"/>
      <c r="V3165" s="841" t="s">
        <v>1003</v>
      </c>
      <c r="W3165" s="841">
        <v>6</v>
      </c>
      <c r="X3165" s="841"/>
    </row>
    <row r="3166" spans="1:24" ht="12.75" customHeight="1">
      <c r="A3166" s="841">
        <v>1340</v>
      </c>
      <c r="B3166" s="841">
        <v>2803</v>
      </c>
      <c r="C3166" s="841" t="s">
        <v>945</v>
      </c>
      <c r="D3166" s="841" t="s">
        <v>946</v>
      </c>
      <c r="E3166" s="841">
        <v>49337</v>
      </c>
      <c r="F3166" s="841" t="s">
        <v>102</v>
      </c>
      <c r="G3166" s="841" t="s">
        <v>4788</v>
      </c>
      <c r="H3166" s="832" t="s">
        <v>3510</v>
      </c>
      <c r="I3166" s="841"/>
      <c r="J3166" s="841" t="s">
        <v>730</v>
      </c>
      <c r="K3166" s="841">
        <v>5</v>
      </c>
      <c r="L3166" s="841" t="s">
        <v>731</v>
      </c>
      <c r="M3166" s="841">
        <v>43600</v>
      </c>
      <c r="N3166" s="841" t="s">
        <v>742</v>
      </c>
      <c r="O3166" s="841">
        <v>122380</v>
      </c>
      <c r="P3166" s="841">
        <v>78780</v>
      </c>
      <c r="Q3166" s="841">
        <v>25070</v>
      </c>
      <c r="R3166" s="841">
        <v>32260</v>
      </c>
      <c r="S3166" s="841"/>
      <c r="T3166" s="841"/>
      <c r="U3166" s="841"/>
      <c r="V3166" s="841" t="s">
        <v>1003</v>
      </c>
      <c r="W3166" s="841">
        <v>2</v>
      </c>
      <c r="X3166" s="841"/>
    </row>
    <row r="3167" spans="1:24" ht="12.75" customHeight="1">
      <c r="A3167" s="841">
        <v>1034</v>
      </c>
      <c r="B3167" s="841">
        <v>2803</v>
      </c>
      <c r="C3167" s="841" t="s">
        <v>945</v>
      </c>
      <c r="D3167" s="841" t="s">
        <v>946</v>
      </c>
      <c r="E3167" s="841">
        <v>49338</v>
      </c>
      <c r="F3167" s="841" t="s">
        <v>102</v>
      </c>
      <c r="G3167" s="841" t="s">
        <v>4789</v>
      </c>
      <c r="H3167" s="832" t="s">
        <v>4406</v>
      </c>
      <c r="I3167" s="841"/>
      <c r="J3167" s="841" t="s">
        <v>730</v>
      </c>
      <c r="K3167" s="841">
        <v>7</v>
      </c>
      <c r="L3167" s="841" t="s">
        <v>731</v>
      </c>
      <c r="M3167" s="841">
        <v>43600</v>
      </c>
      <c r="N3167" s="841" t="s">
        <v>742</v>
      </c>
      <c r="O3167" s="841">
        <v>122380</v>
      </c>
      <c r="P3167" s="841">
        <v>78780</v>
      </c>
      <c r="Q3167" s="841">
        <v>17610</v>
      </c>
      <c r="R3167" s="841">
        <v>22610</v>
      </c>
      <c r="S3167" s="841"/>
      <c r="T3167" s="841"/>
      <c r="U3167" s="841"/>
      <c r="V3167" s="841" t="s">
        <v>1003</v>
      </c>
      <c r="W3167" s="841">
        <v>2</v>
      </c>
      <c r="X3167" s="841"/>
    </row>
    <row r="3168" spans="1:24" ht="12.75" customHeight="1">
      <c r="A3168" s="841">
        <v>1034</v>
      </c>
      <c r="B3168" s="841">
        <v>2803</v>
      </c>
      <c r="C3168" s="841" t="s">
        <v>945</v>
      </c>
      <c r="D3168" s="841" t="s">
        <v>946</v>
      </c>
      <c r="E3168" s="841">
        <v>49338</v>
      </c>
      <c r="F3168" s="841" t="s">
        <v>1062</v>
      </c>
      <c r="G3168" s="841" t="s">
        <v>4790</v>
      </c>
      <c r="H3168" s="832" t="s">
        <v>4406</v>
      </c>
      <c r="I3168" s="841"/>
      <c r="J3168" s="841" t="s">
        <v>730</v>
      </c>
      <c r="K3168" s="841">
        <v>2</v>
      </c>
      <c r="L3168" s="841" t="s">
        <v>731</v>
      </c>
      <c r="M3168" s="841">
        <v>43600</v>
      </c>
      <c r="N3168" s="841" t="s">
        <v>742</v>
      </c>
      <c r="O3168" s="841">
        <v>122380</v>
      </c>
      <c r="P3168" s="841">
        <v>78780</v>
      </c>
      <c r="Q3168" s="841">
        <v>17610</v>
      </c>
      <c r="R3168" s="841">
        <v>22610</v>
      </c>
      <c r="S3168" s="841"/>
      <c r="T3168" s="841"/>
      <c r="U3168" s="841"/>
      <c r="V3168" s="841" t="s">
        <v>1064</v>
      </c>
      <c r="W3168" s="841">
        <v>2</v>
      </c>
      <c r="X3168" s="841"/>
    </row>
    <row r="3169" spans="1:24" ht="12.75" customHeight="1">
      <c r="A3169" s="841">
        <v>1034</v>
      </c>
      <c r="B3169" s="841">
        <v>2803</v>
      </c>
      <c r="C3169" s="841" t="s">
        <v>945</v>
      </c>
      <c r="D3169" s="841" t="s">
        <v>946</v>
      </c>
      <c r="E3169" s="841">
        <v>49338</v>
      </c>
      <c r="F3169" s="841" t="s">
        <v>1065</v>
      </c>
      <c r="G3169" s="841" t="s">
        <v>4791</v>
      </c>
      <c r="H3169" s="832" t="s">
        <v>4406</v>
      </c>
      <c r="I3169" s="841"/>
      <c r="J3169" s="841" t="s">
        <v>730</v>
      </c>
      <c r="K3169" s="841">
        <v>5</v>
      </c>
      <c r="L3169" s="841" t="s">
        <v>731</v>
      </c>
      <c r="M3169" s="841">
        <v>43600</v>
      </c>
      <c r="N3169" s="841" t="s">
        <v>742</v>
      </c>
      <c r="O3169" s="841">
        <v>122380</v>
      </c>
      <c r="P3169" s="841">
        <v>78780</v>
      </c>
      <c r="Q3169" s="841">
        <v>17610</v>
      </c>
      <c r="R3169" s="841">
        <v>22610</v>
      </c>
      <c r="S3169" s="841"/>
      <c r="T3169" s="841"/>
      <c r="U3169" s="841"/>
      <c r="V3169" s="841" t="s">
        <v>1064</v>
      </c>
      <c r="W3169" s="841">
        <v>2</v>
      </c>
      <c r="X3169" s="841"/>
    </row>
    <row r="3170" spans="1:24" ht="12.75" customHeight="1">
      <c r="A3170" s="841">
        <v>1034</v>
      </c>
      <c r="B3170" s="841">
        <v>2803</v>
      </c>
      <c r="C3170" s="841" t="s">
        <v>945</v>
      </c>
      <c r="D3170" s="841" t="s">
        <v>946</v>
      </c>
      <c r="E3170" s="841">
        <v>49339</v>
      </c>
      <c r="F3170" s="841" t="s">
        <v>102</v>
      </c>
      <c r="G3170" s="841" t="s">
        <v>4792</v>
      </c>
      <c r="H3170" s="832" t="s">
        <v>3510</v>
      </c>
      <c r="I3170" s="841"/>
      <c r="J3170" s="841" t="s">
        <v>730</v>
      </c>
      <c r="K3170" s="841">
        <v>1</v>
      </c>
      <c r="L3170" s="841" t="s">
        <v>731</v>
      </c>
      <c r="M3170" s="841">
        <v>43600</v>
      </c>
      <c r="N3170" s="841" t="s">
        <v>742</v>
      </c>
      <c r="O3170" s="841">
        <v>122380</v>
      </c>
      <c r="P3170" s="841">
        <v>78780</v>
      </c>
      <c r="Q3170" s="841">
        <v>17610</v>
      </c>
      <c r="R3170" s="841">
        <v>22610</v>
      </c>
      <c r="S3170" s="841"/>
      <c r="T3170" s="841"/>
      <c r="U3170" s="841"/>
      <c r="V3170" s="841" t="s">
        <v>1003</v>
      </c>
      <c r="W3170" s="841">
        <v>2</v>
      </c>
      <c r="X3170" s="841"/>
    </row>
    <row r="3171" spans="1:24" ht="12.75" customHeight="1">
      <c r="A3171" s="841">
        <v>1034</v>
      </c>
      <c r="B3171" s="841">
        <v>2803</v>
      </c>
      <c r="C3171" s="841" t="s">
        <v>945</v>
      </c>
      <c r="D3171" s="841" t="s">
        <v>946</v>
      </c>
      <c r="E3171" s="841">
        <v>49340</v>
      </c>
      <c r="F3171" s="841" t="s">
        <v>102</v>
      </c>
      <c r="G3171" s="841" t="s">
        <v>4793</v>
      </c>
      <c r="H3171" s="832" t="s">
        <v>3510</v>
      </c>
      <c r="I3171" s="841"/>
      <c r="J3171" s="841" t="s">
        <v>730</v>
      </c>
      <c r="K3171" s="841">
        <v>5</v>
      </c>
      <c r="L3171" s="841" t="s">
        <v>731</v>
      </c>
      <c r="M3171" s="841">
        <v>43600</v>
      </c>
      <c r="N3171" s="841" t="s">
        <v>742</v>
      </c>
      <c r="O3171" s="841">
        <v>122380</v>
      </c>
      <c r="P3171" s="841">
        <v>78780</v>
      </c>
      <c r="Q3171" s="841">
        <v>17610</v>
      </c>
      <c r="R3171" s="841">
        <v>22610</v>
      </c>
      <c r="S3171" s="841"/>
      <c r="T3171" s="841"/>
      <c r="U3171" s="841"/>
      <c r="V3171" s="841" t="s">
        <v>1003</v>
      </c>
      <c r="W3171" s="841">
        <v>2</v>
      </c>
      <c r="X3171" s="841"/>
    </row>
    <row r="3172" spans="1:24" ht="12.75" customHeight="1">
      <c r="A3172" s="841">
        <v>1034</v>
      </c>
      <c r="B3172" s="841">
        <v>2803</v>
      </c>
      <c r="C3172" s="841" t="s">
        <v>945</v>
      </c>
      <c r="D3172" s="841" t="s">
        <v>946</v>
      </c>
      <c r="E3172" s="841">
        <v>49341</v>
      </c>
      <c r="F3172" s="841" t="s">
        <v>102</v>
      </c>
      <c r="G3172" s="841" t="s">
        <v>4794</v>
      </c>
      <c r="H3172" s="832" t="s">
        <v>3510</v>
      </c>
      <c r="I3172" s="841"/>
      <c r="J3172" s="841" t="s">
        <v>730</v>
      </c>
      <c r="K3172" s="841">
        <v>5</v>
      </c>
      <c r="L3172" s="841" t="s">
        <v>731</v>
      </c>
      <c r="M3172" s="841">
        <v>43600</v>
      </c>
      <c r="N3172" s="841" t="s">
        <v>742</v>
      </c>
      <c r="O3172" s="841">
        <v>122380</v>
      </c>
      <c r="P3172" s="841">
        <v>78780</v>
      </c>
      <c r="Q3172" s="841">
        <v>17610</v>
      </c>
      <c r="R3172" s="841">
        <v>22610</v>
      </c>
      <c r="S3172" s="841"/>
      <c r="T3172" s="841"/>
      <c r="U3172" s="841"/>
      <c r="V3172" s="841" t="s">
        <v>1003</v>
      </c>
      <c r="W3172" s="841">
        <v>2</v>
      </c>
      <c r="X3172" s="841"/>
    </row>
    <row r="3173" spans="1:24" ht="12.75" customHeight="1">
      <c r="A3173" s="841">
        <v>1380</v>
      </c>
      <c r="B3173" s="841">
        <v>2803</v>
      </c>
      <c r="C3173" s="841" t="s">
        <v>945</v>
      </c>
      <c r="D3173" s="841" t="s">
        <v>946</v>
      </c>
      <c r="E3173" s="841">
        <v>49342</v>
      </c>
      <c r="F3173" s="841" t="s">
        <v>102</v>
      </c>
      <c r="G3173" s="841" t="s">
        <v>4795</v>
      </c>
      <c r="H3173" s="832" t="s">
        <v>3510</v>
      </c>
      <c r="I3173" s="841"/>
      <c r="J3173" s="841" t="s">
        <v>730</v>
      </c>
      <c r="K3173" s="841">
        <v>13</v>
      </c>
      <c r="L3173" s="841" t="s">
        <v>731</v>
      </c>
      <c r="M3173" s="841">
        <v>43600</v>
      </c>
      <c r="N3173" s="841" t="s">
        <v>742</v>
      </c>
      <c r="O3173" s="841">
        <v>122380</v>
      </c>
      <c r="P3173" s="841">
        <v>78780</v>
      </c>
      <c r="Q3173" s="841">
        <v>17610</v>
      </c>
      <c r="R3173" s="841">
        <v>17000</v>
      </c>
      <c r="S3173" s="841"/>
      <c r="T3173" s="841"/>
      <c r="U3173" s="841"/>
      <c r="V3173" s="841" t="s">
        <v>1003</v>
      </c>
      <c r="W3173" s="841">
        <v>2</v>
      </c>
      <c r="X3173" s="841"/>
    </row>
    <row r="3174" spans="1:24" ht="12.75" customHeight="1">
      <c r="A3174" s="841">
        <v>1570</v>
      </c>
      <c r="B3174" s="841">
        <v>2801</v>
      </c>
      <c r="C3174" s="841" t="s">
        <v>1271</v>
      </c>
      <c r="D3174" s="841" t="s">
        <v>1112</v>
      </c>
      <c r="E3174" s="841">
        <v>49344</v>
      </c>
      <c r="F3174" s="841" t="s">
        <v>102</v>
      </c>
      <c r="G3174" s="841" t="s">
        <v>4796</v>
      </c>
      <c r="H3174" s="832" t="s">
        <v>4797</v>
      </c>
      <c r="I3174" s="841"/>
      <c r="J3174" s="841" t="s">
        <v>730</v>
      </c>
      <c r="K3174" s="841">
        <v>0.5</v>
      </c>
      <c r="L3174" s="841" t="s">
        <v>731</v>
      </c>
      <c r="M3174" s="841">
        <v>43600</v>
      </c>
      <c r="N3174" s="841" t="s">
        <v>817</v>
      </c>
      <c r="O3174" s="841">
        <v>164010</v>
      </c>
      <c r="P3174" s="841">
        <v>120410</v>
      </c>
      <c r="Q3174" s="841">
        <v>17610</v>
      </c>
      <c r="R3174" s="841">
        <v>22610</v>
      </c>
      <c r="S3174" s="841"/>
      <c r="T3174" s="841"/>
      <c r="U3174" s="841"/>
      <c r="V3174" s="841" t="s">
        <v>1003</v>
      </c>
      <c r="W3174" s="841">
        <v>1</v>
      </c>
      <c r="X3174" s="841"/>
    </row>
    <row r="3175" spans="1:24" ht="12.75" customHeight="1">
      <c r="A3175" s="841">
        <v>1034</v>
      </c>
      <c r="B3175" s="841">
        <v>2803</v>
      </c>
      <c r="C3175" s="841" t="s">
        <v>945</v>
      </c>
      <c r="D3175" s="841" t="s">
        <v>946</v>
      </c>
      <c r="E3175" s="841">
        <v>49345</v>
      </c>
      <c r="F3175" s="841" t="s">
        <v>102</v>
      </c>
      <c r="G3175" s="841" t="s">
        <v>4798</v>
      </c>
      <c r="H3175" s="832" t="s">
        <v>3510</v>
      </c>
      <c r="I3175" s="841"/>
      <c r="J3175" s="841" t="s">
        <v>730</v>
      </c>
      <c r="K3175" s="841">
        <v>4</v>
      </c>
      <c r="L3175" s="841" t="s">
        <v>731</v>
      </c>
      <c r="M3175" s="841">
        <v>43600</v>
      </c>
      <c r="N3175" s="841" t="s">
        <v>742</v>
      </c>
      <c r="O3175" s="841">
        <v>122380</v>
      </c>
      <c r="P3175" s="841">
        <v>78780</v>
      </c>
      <c r="Q3175" s="841">
        <v>17610</v>
      </c>
      <c r="R3175" s="841">
        <v>22610</v>
      </c>
      <c r="S3175" s="841"/>
      <c r="T3175" s="841"/>
      <c r="U3175" s="841"/>
      <c r="V3175" s="841" t="s">
        <v>1003</v>
      </c>
      <c r="W3175" s="841">
        <v>2</v>
      </c>
      <c r="X3175" s="841"/>
    </row>
    <row r="3176" spans="1:24" ht="12.75" customHeight="1">
      <c r="A3176" s="841">
        <v>1034</v>
      </c>
      <c r="B3176" s="841">
        <v>2803</v>
      </c>
      <c r="C3176" s="841" t="s">
        <v>945</v>
      </c>
      <c r="D3176" s="841" t="s">
        <v>946</v>
      </c>
      <c r="E3176" s="841">
        <v>49346</v>
      </c>
      <c r="F3176" s="841" t="s">
        <v>102</v>
      </c>
      <c r="G3176" s="841" t="s">
        <v>4799</v>
      </c>
      <c r="H3176" s="832" t="s">
        <v>3510</v>
      </c>
      <c r="I3176" s="841"/>
      <c r="J3176" s="841" t="s">
        <v>730</v>
      </c>
      <c r="K3176" s="841">
        <v>3</v>
      </c>
      <c r="L3176" s="841" t="s">
        <v>731</v>
      </c>
      <c r="M3176" s="841">
        <v>43600</v>
      </c>
      <c r="N3176" s="841" t="s">
        <v>742</v>
      </c>
      <c r="O3176" s="841">
        <v>122380</v>
      </c>
      <c r="P3176" s="841">
        <v>78780</v>
      </c>
      <c r="Q3176" s="841">
        <v>17610</v>
      </c>
      <c r="R3176" s="841">
        <v>22610</v>
      </c>
      <c r="S3176" s="841"/>
      <c r="T3176" s="841"/>
      <c r="U3176" s="841"/>
      <c r="V3176" s="841" t="s">
        <v>1003</v>
      </c>
      <c r="W3176" s="841">
        <v>2</v>
      </c>
      <c r="X3176" s="841"/>
    </row>
    <row r="3177" spans="1:24" ht="12.75" customHeight="1">
      <c r="A3177" s="841">
        <v>1700</v>
      </c>
      <c r="B3177" s="841">
        <v>2840</v>
      </c>
      <c r="C3177" s="841" t="s">
        <v>726</v>
      </c>
      <c r="D3177" s="841" t="s">
        <v>745</v>
      </c>
      <c r="E3177" s="841">
        <v>49347</v>
      </c>
      <c r="F3177" s="841" t="s">
        <v>102</v>
      </c>
      <c r="G3177" s="841" t="s">
        <v>4800</v>
      </c>
      <c r="H3177" s="832" t="s">
        <v>4521</v>
      </c>
      <c r="I3177" s="841"/>
      <c r="J3177" s="841" t="s">
        <v>730</v>
      </c>
      <c r="K3177" s="841">
        <v>20</v>
      </c>
      <c r="L3177" s="841" t="s">
        <v>731</v>
      </c>
      <c r="M3177" s="841">
        <v>43600</v>
      </c>
      <c r="N3177" s="841" t="s">
        <v>732</v>
      </c>
      <c r="O3177" s="841">
        <v>94980</v>
      </c>
      <c r="P3177" s="841">
        <v>51380</v>
      </c>
      <c r="Q3177" s="841">
        <v>17610</v>
      </c>
      <c r="R3177" s="841">
        <v>22610</v>
      </c>
      <c r="S3177" s="841"/>
      <c r="T3177" s="841"/>
      <c r="U3177" s="841"/>
      <c r="V3177" s="841" t="s">
        <v>1003</v>
      </c>
      <c r="W3177" s="841">
        <v>1</v>
      </c>
      <c r="X3177" s="841"/>
    </row>
    <row r="3178" spans="1:24" ht="12.75" customHeight="1">
      <c r="A3178" s="841">
        <v>1952</v>
      </c>
      <c r="B3178" s="841">
        <v>2840</v>
      </c>
      <c r="C3178" s="841" t="s">
        <v>726</v>
      </c>
      <c r="D3178" s="841" t="s">
        <v>923</v>
      </c>
      <c r="E3178" s="841">
        <v>49348</v>
      </c>
      <c r="F3178" s="841" t="s">
        <v>102</v>
      </c>
      <c r="G3178" s="841" t="s">
        <v>4801</v>
      </c>
      <c r="H3178" s="832" t="s">
        <v>4138</v>
      </c>
      <c r="I3178" s="841"/>
      <c r="J3178" s="841" t="s">
        <v>730</v>
      </c>
      <c r="K3178" s="841">
        <v>3</v>
      </c>
      <c r="L3178" s="841" t="s">
        <v>1116</v>
      </c>
      <c r="M3178" s="841">
        <v>43600</v>
      </c>
      <c r="N3178" s="841" t="s">
        <v>732</v>
      </c>
      <c r="O3178" s="841">
        <v>94980</v>
      </c>
      <c r="P3178" s="841">
        <v>51380</v>
      </c>
      <c r="Q3178" s="841">
        <v>9180</v>
      </c>
      <c r="R3178" s="841">
        <v>8350</v>
      </c>
      <c r="S3178" s="841"/>
      <c r="T3178" s="841"/>
      <c r="U3178" s="841"/>
      <c r="V3178" s="841" t="s">
        <v>1003</v>
      </c>
      <c r="W3178" s="841">
        <v>1</v>
      </c>
      <c r="X3178" s="841"/>
    </row>
    <row r="3179" spans="1:24" ht="12.75" customHeight="1">
      <c r="A3179" s="841">
        <v>1700</v>
      </c>
      <c r="B3179" s="841">
        <v>2840</v>
      </c>
      <c r="C3179" s="841" t="s">
        <v>726</v>
      </c>
      <c r="D3179" s="841" t="s">
        <v>745</v>
      </c>
      <c r="E3179" s="841">
        <v>49349</v>
      </c>
      <c r="F3179" s="841" t="s">
        <v>102</v>
      </c>
      <c r="G3179" s="841" t="s">
        <v>4802</v>
      </c>
      <c r="H3179" s="832" t="s">
        <v>4521</v>
      </c>
      <c r="I3179" s="841"/>
      <c r="J3179" s="841" t="s">
        <v>730</v>
      </c>
      <c r="K3179" s="841">
        <v>1</v>
      </c>
      <c r="L3179" s="841" t="s">
        <v>731</v>
      </c>
      <c r="M3179" s="841">
        <v>43600</v>
      </c>
      <c r="N3179" s="841" t="s">
        <v>732</v>
      </c>
      <c r="O3179" s="841">
        <v>94980</v>
      </c>
      <c r="P3179" s="841">
        <v>51380</v>
      </c>
      <c r="Q3179" s="841">
        <v>17610</v>
      </c>
      <c r="R3179" s="841">
        <v>22610</v>
      </c>
      <c r="S3179" s="841"/>
      <c r="T3179" s="841"/>
      <c r="U3179" s="841"/>
      <c r="V3179" s="841" t="s">
        <v>1003</v>
      </c>
      <c r="W3179" s="841">
        <v>1</v>
      </c>
      <c r="X3179" s="841"/>
    </row>
    <row r="3180" spans="1:24" ht="12.75" customHeight="1">
      <c r="A3180" s="841">
        <v>1700</v>
      </c>
      <c r="B3180" s="841">
        <v>2840</v>
      </c>
      <c r="C3180" s="841" t="s">
        <v>726</v>
      </c>
      <c r="D3180" s="841" t="s">
        <v>745</v>
      </c>
      <c r="E3180" s="841">
        <v>49350</v>
      </c>
      <c r="F3180" s="841" t="s">
        <v>102</v>
      </c>
      <c r="G3180" s="841" t="s">
        <v>4803</v>
      </c>
      <c r="H3180" s="832" t="s">
        <v>4521</v>
      </c>
      <c r="I3180" s="841"/>
      <c r="J3180" s="841" t="s">
        <v>730</v>
      </c>
      <c r="K3180" s="841">
        <v>3</v>
      </c>
      <c r="L3180" s="841" t="s">
        <v>731</v>
      </c>
      <c r="M3180" s="841">
        <v>43600</v>
      </c>
      <c r="N3180" s="841" t="s">
        <v>732</v>
      </c>
      <c r="O3180" s="841">
        <v>94980</v>
      </c>
      <c r="P3180" s="841">
        <v>51380</v>
      </c>
      <c r="Q3180" s="841">
        <v>17610</v>
      </c>
      <c r="R3180" s="841">
        <v>22610</v>
      </c>
      <c r="S3180" s="841"/>
      <c r="T3180" s="841"/>
      <c r="U3180" s="841"/>
      <c r="V3180" s="841" t="s">
        <v>1003</v>
      </c>
      <c r="W3180" s="841">
        <v>1</v>
      </c>
      <c r="X3180" s="841"/>
    </row>
    <row r="3181" spans="1:24" ht="12.75" customHeight="1">
      <c r="A3181" s="841">
        <v>1700</v>
      </c>
      <c r="B3181" s="841">
        <v>2840</v>
      </c>
      <c r="C3181" s="841" t="s">
        <v>726</v>
      </c>
      <c r="D3181" s="841" t="s">
        <v>745</v>
      </c>
      <c r="E3181" s="841">
        <v>49350</v>
      </c>
      <c r="F3181" s="841" t="s">
        <v>1062</v>
      </c>
      <c r="G3181" s="841" t="s">
        <v>4804</v>
      </c>
      <c r="H3181" s="832" t="s">
        <v>4805</v>
      </c>
      <c r="I3181" s="841"/>
      <c r="J3181" s="841" t="s">
        <v>730</v>
      </c>
      <c r="K3181" s="841">
        <v>1</v>
      </c>
      <c r="L3181" s="841" t="s">
        <v>731</v>
      </c>
      <c r="M3181" s="841">
        <v>43600</v>
      </c>
      <c r="N3181" s="841" t="s">
        <v>732</v>
      </c>
      <c r="O3181" s="841">
        <v>94980</v>
      </c>
      <c r="P3181" s="841">
        <v>51380</v>
      </c>
      <c r="Q3181" s="841">
        <v>17610</v>
      </c>
      <c r="R3181" s="841">
        <v>22610</v>
      </c>
      <c r="S3181" s="841"/>
      <c r="T3181" s="841"/>
      <c r="U3181" s="841"/>
      <c r="V3181" s="841" t="s">
        <v>1064</v>
      </c>
      <c r="W3181" s="841">
        <v>1</v>
      </c>
      <c r="X3181" s="841"/>
    </row>
    <row r="3182" spans="1:24" ht="12.75" customHeight="1">
      <c r="A3182" s="841">
        <v>1700</v>
      </c>
      <c r="B3182" s="841">
        <v>2840</v>
      </c>
      <c r="C3182" s="841" t="s">
        <v>726</v>
      </c>
      <c r="D3182" s="841" t="s">
        <v>745</v>
      </c>
      <c r="E3182" s="841">
        <v>49350</v>
      </c>
      <c r="F3182" s="841" t="s">
        <v>1065</v>
      </c>
      <c r="G3182" s="841" t="s">
        <v>4806</v>
      </c>
      <c r="H3182" s="832" t="s">
        <v>4805</v>
      </c>
      <c r="I3182" s="841"/>
      <c r="J3182" s="841" t="s">
        <v>730</v>
      </c>
      <c r="K3182" s="841">
        <v>2</v>
      </c>
      <c r="L3182" s="841" t="s">
        <v>731</v>
      </c>
      <c r="M3182" s="841">
        <v>43600</v>
      </c>
      <c r="N3182" s="841" t="s">
        <v>732</v>
      </c>
      <c r="O3182" s="841">
        <v>94980</v>
      </c>
      <c r="P3182" s="841">
        <v>51380</v>
      </c>
      <c r="Q3182" s="841">
        <v>17610</v>
      </c>
      <c r="R3182" s="841">
        <v>22610</v>
      </c>
      <c r="S3182" s="841"/>
      <c r="T3182" s="841"/>
      <c r="U3182" s="841"/>
      <c r="V3182" s="841" t="s">
        <v>1064</v>
      </c>
      <c r="W3182" s="841">
        <v>1</v>
      </c>
      <c r="X3182" s="841"/>
    </row>
    <row r="3183" spans="1:24" ht="12.75" customHeight="1">
      <c r="A3183" s="841">
        <v>1445</v>
      </c>
      <c r="B3183" s="841">
        <v>2823</v>
      </c>
      <c r="C3183" s="841" t="s">
        <v>856</v>
      </c>
      <c r="D3183" s="841" t="s">
        <v>745</v>
      </c>
      <c r="E3183" s="841">
        <v>49351</v>
      </c>
      <c r="F3183" s="841" t="s">
        <v>102</v>
      </c>
      <c r="G3183" s="841" t="s">
        <v>4807</v>
      </c>
      <c r="H3183" s="832" t="s">
        <v>4528</v>
      </c>
      <c r="I3183" s="841"/>
      <c r="J3183" s="841" t="s">
        <v>730</v>
      </c>
      <c r="K3183" s="841">
        <v>2</v>
      </c>
      <c r="L3183" s="841" t="s">
        <v>731</v>
      </c>
      <c r="M3183" s="841">
        <v>43600</v>
      </c>
      <c r="N3183" s="841" t="s">
        <v>747</v>
      </c>
      <c r="O3183" s="841">
        <v>109600</v>
      </c>
      <c r="P3183" s="841">
        <v>66000</v>
      </c>
      <c r="Q3183" s="841">
        <v>17610</v>
      </c>
      <c r="R3183" s="841">
        <v>22610</v>
      </c>
      <c r="S3183" s="841"/>
      <c r="T3183" s="841"/>
      <c r="U3183" s="841"/>
      <c r="V3183" s="841" t="s">
        <v>1003</v>
      </c>
      <c r="W3183" s="841">
        <v>2</v>
      </c>
      <c r="X3183" s="841"/>
    </row>
    <row r="3184" spans="1:24" ht="12.75" customHeight="1">
      <c r="A3184" s="841">
        <v>1445</v>
      </c>
      <c r="B3184" s="841">
        <v>2823</v>
      </c>
      <c r="C3184" s="841" t="s">
        <v>856</v>
      </c>
      <c r="D3184" s="841" t="s">
        <v>745</v>
      </c>
      <c r="E3184" s="841">
        <v>49351</v>
      </c>
      <c r="F3184" s="841" t="s">
        <v>1062</v>
      </c>
      <c r="G3184" s="841" t="s">
        <v>4808</v>
      </c>
      <c r="H3184" s="832" t="s">
        <v>4809</v>
      </c>
      <c r="I3184" s="841"/>
      <c r="J3184" s="841" t="s">
        <v>730</v>
      </c>
      <c r="K3184" s="841">
        <v>1</v>
      </c>
      <c r="L3184" s="841" t="s">
        <v>731</v>
      </c>
      <c r="M3184" s="841">
        <v>43600</v>
      </c>
      <c r="N3184" s="841" t="s">
        <v>747</v>
      </c>
      <c r="O3184" s="841">
        <v>109600</v>
      </c>
      <c r="P3184" s="841">
        <v>66000</v>
      </c>
      <c r="Q3184" s="841">
        <v>17610</v>
      </c>
      <c r="R3184" s="841">
        <v>22610</v>
      </c>
      <c r="S3184" s="841"/>
      <c r="T3184" s="841"/>
      <c r="U3184" s="841"/>
      <c r="V3184" s="841" t="s">
        <v>1064</v>
      </c>
      <c r="W3184" s="841">
        <v>1</v>
      </c>
      <c r="X3184" s="841"/>
    </row>
    <row r="3185" spans="1:24" ht="12.75" customHeight="1">
      <c r="A3185" s="841">
        <v>1445</v>
      </c>
      <c r="B3185" s="841">
        <v>2823</v>
      </c>
      <c r="C3185" s="841" t="s">
        <v>856</v>
      </c>
      <c r="D3185" s="841" t="s">
        <v>745</v>
      </c>
      <c r="E3185" s="841">
        <v>49351</v>
      </c>
      <c r="F3185" s="841" t="s">
        <v>1065</v>
      </c>
      <c r="G3185" s="841" t="s">
        <v>4810</v>
      </c>
      <c r="H3185" s="832" t="s">
        <v>4809</v>
      </c>
      <c r="I3185" s="841"/>
      <c r="J3185" s="841" t="s">
        <v>730</v>
      </c>
      <c r="K3185" s="841">
        <v>1</v>
      </c>
      <c r="L3185" s="841" t="s">
        <v>731</v>
      </c>
      <c r="M3185" s="841">
        <v>43600</v>
      </c>
      <c r="N3185" s="841" t="s">
        <v>747</v>
      </c>
      <c r="O3185" s="841">
        <v>109600</v>
      </c>
      <c r="P3185" s="841">
        <v>66000</v>
      </c>
      <c r="Q3185" s="841">
        <v>17610</v>
      </c>
      <c r="R3185" s="841">
        <v>22610</v>
      </c>
      <c r="S3185" s="841"/>
      <c r="T3185" s="841"/>
      <c r="U3185" s="841"/>
      <c r="V3185" s="841" t="s">
        <v>1064</v>
      </c>
      <c r="W3185" s="841">
        <v>1</v>
      </c>
      <c r="X3185" s="841"/>
    </row>
    <row r="3186" spans="1:24" ht="12.75" customHeight="1">
      <c r="A3186" s="841">
        <v>1700</v>
      </c>
      <c r="B3186" s="841">
        <v>2840</v>
      </c>
      <c r="C3186" s="841" t="s">
        <v>726</v>
      </c>
      <c r="D3186" s="841" t="s">
        <v>745</v>
      </c>
      <c r="E3186" s="841">
        <v>49352</v>
      </c>
      <c r="F3186" s="841" t="s">
        <v>102</v>
      </c>
      <c r="G3186" s="841" t="s">
        <v>4811</v>
      </c>
      <c r="H3186" s="832" t="s">
        <v>4521</v>
      </c>
      <c r="I3186" s="841"/>
      <c r="J3186" s="841" t="s">
        <v>730</v>
      </c>
      <c r="K3186" s="841">
        <v>4</v>
      </c>
      <c r="L3186" s="841" t="s">
        <v>731</v>
      </c>
      <c r="M3186" s="841">
        <v>43600</v>
      </c>
      <c r="N3186" s="841" t="s">
        <v>732</v>
      </c>
      <c r="O3186" s="841">
        <v>94980</v>
      </c>
      <c r="P3186" s="841">
        <v>51380</v>
      </c>
      <c r="Q3186" s="841">
        <v>17610</v>
      </c>
      <c r="R3186" s="841">
        <v>22610</v>
      </c>
      <c r="S3186" s="841"/>
      <c r="T3186" s="841"/>
      <c r="U3186" s="841"/>
      <c r="V3186" s="841" t="s">
        <v>1003</v>
      </c>
      <c r="W3186" s="841">
        <v>1</v>
      </c>
      <c r="X3186" s="841"/>
    </row>
    <row r="3187" spans="1:24" ht="12.75" customHeight="1">
      <c r="A3187" s="841">
        <v>1700</v>
      </c>
      <c r="B3187" s="841">
        <v>2840</v>
      </c>
      <c r="C3187" s="841" t="s">
        <v>726</v>
      </c>
      <c r="D3187" s="841" t="s">
        <v>745</v>
      </c>
      <c r="E3187" s="841">
        <v>49352</v>
      </c>
      <c r="F3187" s="841" t="s">
        <v>1062</v>
      </c>
      <c r="G3187" s="841" t="s">
        <v>4812</v>
      </c>
      <c r="H3187" s="832" t="s">
        <v>4805</v>
      </c>
      <c r="I3187" s="841"/>
      <c r="J3187" s="841" t="s">
        <v>730</v>
      </c>
      <c r="K3187" s="841">
        <v>2</v>
      </c>
      <c r="L3187" s="841" t="s">
        <v>731</v>
      </c>
      <c r="M3187" s="841">
        <v>43600</v>
      </c>
      <c r="N3187" s="841" t="s">
        <v>732</v>
      </c>
      <c r="O3187" s="841">
        <v>94980</v>
      </c>
      <c r="P3187" s="841">
        <v>51380</v>
      </c>
      <c r="Q3187" s="841">
        <v>17610</v>
      </c>
      <c r="R3187" s="841">
        <v>22610</v>
      </c>
      <c r="S3187" s="841"/>
      <c r="T3187" s="841"/>
      <c r="U3187" s="841"/>
      <c r="V3187" s="841" t="s">
        <v>1064</v>
      </c>
      <c r="W3187" s="841">
        <v>1</v>
      </c>
      <c r="X3187" s="841"/>
    </row>
    <row r="3188" spans="1:24" ht="12.75" customHeight="1">
      <c r="A3188" s="841">
        <v>1700</v>
      </c>
      <c r="B3188" s="841">
        <v>2840</v>
      </c>
      <c r="C3188" s="841" t="s">
        <v>726</v>
      </c>
      <c r="D3188" s="841" t="s">
        <v>745</v>
      </c>
      <c r="E3188" s="841">
        <v>49352</v>
      </c>
      <c r="F3188" s="841" t="s">
        <v>1065</v>
      </c>
      <c r="G3188" s="841" t="s">
        <v>4813</v>
      </c>
      <c r="H3188" s="832" t="s">
        <v>4805</v>
      </c>
      <c r="I3188" s="841"/>
      <c r="J3188" s="841" t="s">
        <v>730</v>
      </c>
      <c r="K3188" s="841">
        <v>2</v>
      </c>
      <c r="L3188" s="841" t="s">
        <v>731</v>
      </c>
      <c r="M3188" s="841">
        <v>43600</v>
      </c>
      <c r="N3188" s="841" t="s">
        <v>732</v>
      </c>
      <c r="O3188" s="841">
        <v>94980</v>
      </c>
      <c r="P3188" s="841">
        <v>51380</v>
      </c>
      <c r="Q3188" s="841">
        <v>17610</v>
      </c>
      <c r="R3188" s="841">
        <v>22610</v>
      </c>
      <c r="S3188" s="841"/>
      <c r="T3188" s="841"/>
      <c r="U3188" s="841"/>
      <c r="V3188" s="841" t="s">
        <v>1064</v>
      </c>
      <c r="W3188" s="841">
        <v>1</v>
      </c>
      <c r="X3188" s="841"/>
    </row>
    <row r="3189" spans="1:24" ht="12.75" customHeight="1">
      <c r="A3189" s="841">
        <v>1700</v>
      </c>
      <c r="B3189" s="841">
        <v>2840</v>
      </c>
      <c r="C3189" s="841" t="s">
        <v>726</v>
      </c>
      <c r="D3189" s="841" t="s">
        <v>745</v>
      </c>
      <c r="E3189" s="841">
        <v>49353</v>
      </c>
      <c r="F3189" s="841" t="s">
        <v>102</v>
      </c>
      <c r="G3189" s="841" t="s">
        <v>4814</v>
      </c>
      <c r="H3189" s="832" t="s">
        <v>4521</v>
      </c>
      <c r="I3189" s="841"/>
      <c r="J3189" s="841" t="s">
        <v>730</v>
      </c>
      <c r="K3189" s="841">
        <v>2</v>
      </c>
      <c r="L3189" s="841" t="s">
        <v>731</v>
      </c>
      <c r="M3189" s="841">
        <v>43600</v>
      </c>
      <c r="N3189" s="841" t="s">
        <v>732</v>
      </c>
      <c r="O3189" s="841">
        <v>94980</v>
      </c>
      <c r="P3189" s="841">
        <v>51380</v>
      </c>
      <c r="Q3189" s="841">
        <v>17610</v>
      </c>
      <c r="R3189" s="841">
        <v>22610</v>
      </c>
      <c r="S3189" s="841"/>
      <c r="T3189" s="841"/>
      <c r="U3189" s="841"/>
      <c r="V3189" s="841" t="s">
        <v>1003</v>
      </c>
      <c r="W3189" s="841">
        <v>1</v>
      </c>
      <c r="X3189" s="841"/>
    </row>
    <row r="3190" spans="1:24" ht="12.75" customHeight="1">
      <c r="A3190" s="841">
        <v>1700</v>
      </c>
      <c r="B3190" s="841">
        <v>2840</v>
      </c>
      <c r="C3190" s="841" t="s">
        <v>726</v>
      </c>
      <c r="D3190" s="841" t="s">
        <v>745</v>
      </c>
      <c r="E3190" s="841">
        <v>49354</v>
      </c>
      <c r="F3190" s="841" t="s">
        <v>102</v>
      </c>
      <c r="G3190" s="841" t="s">
        <v>4815</v>
      </c>
      <c r="H3190" s="832" t="s">
        <v>4521</v>
      </c>
      <c r="I3190" s="841"/>
      <c r="J3190" s="841" t="s">
        <v>730</v>
      </c>
      <c r="K3190" s="841">
        <v>2</v>
      </c>
      <c r="L3190" s="841" t="s">
        <v>731</v>
      </c>
      <c r="M3190" s="841">
        <v>43600</v>
      </c>
      <c r="N3190" s="841" t="s">
        <v>732</v>
      </c>
      <c r="O3190" s="841">
        <v>94980</v>
      </c>
      <c r="P3190" s="841">
        <v>51380</v>
      </c>
      <c r="Q3190" s="841">
        <v>17610</v>
      </c>
      <c r="R3190" s="841">
        <v>22610</v>
      </c>
      <c r="S3190" s="841"/>
      <c r="T3190" s="841"/>
      <c r="U3190" s="841"/>
      <c r="V3190" s="841" t="s">
        <v>1003</v>
      </c>
      <c r="W3190" s="841">
        <v>1</v>
      </c>
      <c r="X3190" s="841"/>
    </row>
    <row r="3191" spans="1:24" ht="12.75" customHeight="1">
      <c r="A3191" s="841">
        <v>1700</v>
      </c>
      <c r="B3191" s="841">
        <v>2840</v>
      </c>
      <c r="C3191" s="841" t="s">
        <v>726</v>
      </c>
      <c r="D3191" s="841" t="s">
        <v>745</v>
      </c>
      <c r="E3191" s="841">
        <v>49355</v>
      </c>
      <c r="F3191" s="841" t="s">
        <v>102</v>
      </c>
      <c r="G3191" s="841" t="s">
        <v>4816</v>
      </c>
      <c r="H3191" s="832" t="s">
        <v>4521</v>
      </c>
      <c r="I3191" s="841"/>
      <c r="J3191" s="841" t="s">
        <v>730</v>
      </c>
      <c r="K3191" s="841">
        <v>2</v>
      </c>
      <c r="L3191" s="841" t="s">
        <v>731</v>
      </c>
      <c r="M3191" s="841">
        <v>43600</v>
      </c>
      <c r="N3191" s="841" t="s">
        <v>732</v>
      </c>
      <c r="O3191" s="841">
        <v>94980</v>
      </c>
      <c r="P3191" s="841">
        <v>51380</v>
      </c>
      <c r="Q3191" s="841">
        <v>17610</v>
      </c>
      <c r="R3191" s="841">
        <v>22610</v>
      </c>
      <c r="S3191" s="841"/>
      <c r="T3191" s="841"/>
      <c r="U3191" s="841"/>
      <c r="V3191" s="841" t="s">
        <v>1003</v>
      </c>
      <c r="W3191" s="841">
        <v>1</v>
      </c>
      <c r="X3191" s="841"/>
    </row>
    <row r="3192" spans="1:24" ht="12.75" customHeight="1">
      <c r="A3192" s="841">
        <v>1335</v>
      </c>
      <c r="B3192" s="841">
        <v>2832</v>
      </c>
      <c r="C3192" s="841" t="s">
        <v>1017</v>
      </c>
      <c r="D3192" s="841" t="s">
        <v>775</v>
      </c>
      <c r="E3192" s="841">
        <v>49356</v>
      </c>
      <c r="F3192" s="841" t="s">
        <v>102</v>
      </c>
      <c r="G3192" s="841" t="s">
        <v>4817</v>
      </c>
      <c r="H3192" s="832" t="s">
        <v>4818</v>
      </c>
      <c r="I3192" s="841"/>
      <c r="J3192" s="841" t="s">
        <v>730</v>
      </c>
      <c r="K3192" s="841">
        <v>2</v>
      </c>
      <c r="L3192" s="841" t="s">
        <v>731</v>
      </c>
      <c r="M3192" s="841">
        <v>43600</v>
      </c>
      <c r="N3192" s="841" t="s">
        <v>769</v>
      </c>
      <c r="O3192" s="841">
        <v>101540</v>
      </c>
      <c r="P3192" s="841">
        <v>57940</v>
      </c>
      <c r="Q3192" s="841">
        <v>17610</v>
      </c>
      <c r="R3192" s="841">
        <v>22610</v>
      </c>
      <c r="S3192" s="841"/>
      <c r="T3192" s="841"/>
      <c r="U3192" s="841"/>
      <c r="V3192" s="841" t="s">
        <v>1003</v>
      </c>
      <c r="W3192" s="841">
        <v>1</v>
      </c>
      <c r="X3192" s="841"/>
    </row>
    <row r="3193" spans="1:24" ht="12.75" customHeight="1">
      <c r="A3193" s="841">
        <v>1255</v>
      </c>
      <c r="B3193" s="841">
        <v>2840</v>
      </c>
      <c r="C3193" s="841" t="s">
        <v>726</v>
      </c>
      <c r="D3193" s="841" t="s">
        <v>1112</v>
      </c>
      <c r="E3193" s="841">
        <v>49358</v>
      </c>
      <c r="F3193" s="841" t="s">
        <v>102</v>
      </c>
      <c r="G3193" s="841" t="s">
        <v>4819</v>
      </c>
      <c r="H3193" s="832" t="s">
        <v>4709</v>
      </c>
      <c r="I3193" s="841"/>
      <c r="J3193" s="841" t="s">
        <v>730</v>
      </c>
      <c r="K3193" s="841">
        <v>1</v>
      </c>
      <c r="L3193" s="841" t="s">
        <v>731</v>
      </c>
      <c r="M3193" s="841">
        <v>43600</v>
      </c>
      <c r="N3193" s="841" t="s">
        <v>732</v>
      </c>
      <c r="O3193" s="841">
        <v>94980</v>
      </c>
      <c r="P3193" s="841">
        <v>51380</v>
      </c>
      <c r="Q3193" s="841">
        <v>17610</v>
      </c>
      <c r="R3193" s="841">
        <v>22610</v>
      </c>
      <c r="S3193" s="841"/>
      <c r="T3193" s="841"/>
      <c r="U3193" s="841"/>
      <c r="V3193" s="841" t="s">
        <v>1003</v>
      </c>
      <c r="W3193" s="841">
        <v>1</v>
      </c>
      <c r="X3193" s="841"/>
    </row>
    <row r="3194" spans="1:24" ht="12.75" customHeight="1">
      <c r="A3194" s="841">
        <v>1335</v>
      </c>
      <c r="B3194" s="841">
        <v>2825</v>
      </c>
      <c r="C3194" s="841" t="s">
        <v>1260</v>
      </c>
      <c r="D3194" s="841" t="s">
        <v>775</v>
      </c>
      <c r="E3194" s="841">
        <v>49359</v>
      </c>
      <c r="F3194" s="841" t="s">
        <v>102</v>
      </c>
      <c r="G3194" s="841" t="s">
        <v>4820</v>
      </c>
      <c r="H3194" s="832" t="s">
        <v>4818</v>
      </c>
      <c r="I3194" s="841"/>
      <c r="J3194" s="841" t="s">
        <v>730</v>
      </c>
      <c r="K3194" s="841">
        <v>5</v>
      </c>
      <c r="L3194" s="841" t="s">
        <v>731</v>
      </c>
      <c r="M3194" s="841">
        <v>43600</v>
      </c>
      <c r="N3194" s="841" t="s">
        <v>843</v>
      </c>
      <c r="O3194" s="841">
        <v>149210</v>
      </c>
      <c r="P3194" s="841">
        <v>105610</v>
      </c>
      <c r="Q3194" s="841">
        <v>17610</v>
      </c>
      <c r="R3194" s="841">
        <v>22610</v>
      </c>
      <c r="S3194" s="841"/>
      <c r="T3194" s="841"/>
      <c r="U3194" s="841"/>
      <c r="V3194" s="841" t="s">
        <v>1003</v>
      </c>
      <c r="W3194" s="841">
        <v>1</v>
      </c>
      <c r="X3194" s="841"/>
    </row>
    <row r="3195" spans="1:24" ht="12.75" customHeight="1">
      <c r="A3195" s="841">
        <v>1700</v>
      </c>
      <c r="B3195" s="841">
        <v>2840</v>
      </c>
      <c r="C3195" s="841" t="s">
        <v>726</v>
      </c>
      <c r="D3195" s="841" t="s">
        <v>745</v>
      </c>
      <c r="E3195" s="841">
        <v>49360</v>
      </c>
      <c r="F3195" s="841" t="s">
        <v>102</v>
      </c>
      <c r="G3195" s="841" t="s">
        <v>4821</v>
      </c>
      <c r="H3195" s="832" t="s">
        <v>4521</v>
      </c>
      <c r="I3195" s="841"/>
      <c r="J3195" s="841" t="s">
        <v>730</v>
      </c>
      <c r="K3195" s="841">
        <v>4</v>
      </c>
      <c r="L3195" s="841" t="s">
        <v>731</v>
      </c>
      <c r="M3195" s="841">
        <v>43600</v>
      </c>
      <c r="N3195" s="841" t="s">
        <v>732</v>
      </c>
      <c r="O3195" s="841">
        <v>94980</v>
      </c>
      <c r="P3195" s="841">
        <v>51380</v>
      </c>
      <c r="Q3195" s="841">
        <v>17610</v>
      </c>
      <c r="R3195" s="841">
        <v>22610</v>
      </c>
      <c r="S3195" s="841"/>
      <c r="T3195" s="841"/>
      <c r="U3195" s="841"/>
      <c r="V3195" s="841" t="s">
        <v>1003</v>
      </c>
      <c r="W3195" s="841">
        <v>1</v>
      </c>
      <c r="X3195" s="841"/>
    </row>
    <row r="3196" spans="1:24" ht="12.75" customHeight="1">
      <c r="A3196" s="841">
        <v>1700</v>
      </c>
      <c r="B3196" s="841">
        <v>2840</v>
      </c>
      <c r="C3196" s="841" t="s">
        <v>726</v>
      </c>
      <c r="D3196" s="841" t="s">
        <v>745</v>
      </c>
      <c r="E3196" s="841">
        <v>49360</v>
      </c>
      <c r="F3196" s="841" t="s">
        <v>1062</v>
      </c>
      <c r="G3196" s="841" t="s">
        <v>4822</v>
      </c>
      <c r="H3196" s="832" t="s">
        <v>4823</v>
      </c>
      <c r="I3196" s="841"/>
      <c r="J3196" s="841" t="s">
        <v>730</v>
      </c>
      <c r="K3196" s="841">
        <v>2</v>
      </c>
      <c r="L3196" s="841" t="s">
        <v>731</v>
      </c>
      <c r="M3196" s="841">
        <v>43600</v>
      </c>
      <c r="N3196" s="841" t="s">
        <v>732</v>
      </c>
      <c r="O3196" s="841">
        <v>94980</v>
      </c>
      <c r="P3196" s="841">
        <v>51380</v>
      </c>
      <c r="Q3196" s="841">
        <v>17610</v>
      </c>
      <c r="R3196" s="841">
        <v>22610</v>
      </c>
      <c r="S3196" s="841"/>
      <c r="T3196" s="841"/>
      <c r="U3196" s="841"/>
      <c r="V3196" s="841" t="s">
        <v>1064</v>
      </c>
      <c r="W3196" s="841">
        <v>1</v>
      </c>
      <c r="X3196" s="841"/>
    </row>
    <row r="3197" spans="1:24" ht="12.75" customHeight="1">
      <c r="A3197" s="841">
        <v>1700</v>
      </c>
      <c r="B3197" s="841">
        <v>2840</v>
      </c>
      <c r="C3197" s="841" t="s">
        <v>726</v>
      </c>
      <c r="D3197" s="841" t="s">
        <v>745</v>
      </c>
      <c r="E3197" s="841">
        <v>49360</v>
      </c>
      <c r="F3197" s="841" t="s">
        <v>1065</v>
      </c>
      <c r="G3197" s="841" t="s">
        <v>4824</v>
      </c>
      <c r="H3197" s="832" t="s">
        <v>4823</v>
      </c>
      <c r="I3197" s="841"/>
      <c r="J3197" s="841" t="s">
        <v>730</v>
      </c>
      <c r="K3197" s="841">
        <v>2</v>
      </c>
      <c r="L3197" s="841" t="s">
        <v>731</v>
      </c>
      <c r="M3197" s="841">
        <v>43600</v>
      </c>
      <c r="N3197" s="841" t="s">
        <v>732</v>
      </c>
      <c r="O3197" s="841">
        <v>94980</v>
      </c>
      <c r="P3197" s="841">
        <v>51380</v>
      </c>
      <c r="Q3197" s="841">
        <v>17610</v>
      </c>
      <c r="R3197" s="841">
        <v>22610</v>
      </c>
      <c r="S3197" s="841"/>
      <c r="T3197" s="841"/>
      <c r="U3197" s="841"/>
      <c r="V3197" s="841" t="s">
        <v>1064</v>
      </c>
      <c r="W3197" s="841">
        <v>1</v>
      </c>
      <c r="X3197" s="841"/>
    </row>
    <row r="3198" spans="1:24" ht="12.75" customHeight="1">
      <c r="A3198" s="841">
        <v>1255</v>
      </c>
      <c r="B3198" s="841">
        <v>2817</v>
      </c>
      <c r="C3198" s="841" t="s">
        <v>1316</v>
      </c>
      <c r="D3198" s="841" t="s">
        <v>1112</v>
      </c>
      <c r="E3198" s="841">
        <v>49361</v>
      </c>
      <c r="F3198" s="841" t="s">
        <v>102</v>
      </c>
      <c r="G3198" s="841" t="s">
        <v>4825</v>
      </c>
      <c r="H3198" s="832" t="s">
        <v>4709</v>
      </c>
      <c r="I3198" s="832"/>
      <c r="J3198" s="841" t="s">
        <v>730</v>
      </c>
      <c r="K3198" s="841">
        <v>2</v>
      </c>
      <c r="L3198" s="841" t="s">
        <v>731</v>
      </c>
      <c r="M3198" s="841">
        <v>43600</v>
      </c>
      <c r="N3198" s="841" t="s">
        <v>1029</v>
      </c>
      <c r="O3198" s="841">
        <v>135650</v>
      </c>
      <c r="P3198" s="841">
        <v>92050</v>
      </c>
      <c r="Q3198" s="841">
        <v>17610</v>
      </c>
      <c r="R3198" s="841">
        <v>22610</v>
      </c>
      <c r="S3198" s="841"/>
      <c r="T3198" s="841"/>
      <c r="U3198" s="841"/>
      <c r="V3198" s="841" t="s">
        <v>1003</v>
      </c>
      <c r="W3198" s="841">
        <v>1</v>
      </c>
      <c r="X3198" s="841"/>
    </row>
    <row r="3199" spans="1:24" ht="12.75" customHeight="1">
      <c r="A3199" s="841">
        <v>1255</v>
      </c>
      <c r="B3199" s="841">
        <v>2817</v>
      </c>
      <c r="C3199" s="841" t="s">
        <v>1316</v>
      </c>
      <c r="D3199" s="841" t="s">
        <v>1112</v>
      </c>
      <c r="E3199" s="841">
        <v>49362</v>
      </c>
      <c r="F3199" s="841" t="s">
        <v>102</v>
      </c>
      <c r="G3199" s="841" t="s">
        <v>4826</v>
      </c>
      <c r="H3199" s="832" t="s">
        <v>4709</v>
      </c>
      <c r="I3199" s="841"/>
      <c r="J3199" s="841" t="s">
        <v>730</v>
      </c>
      <c r="K3199" s="841">
        <v>1</v>
      </c>
      <c r="L3199" s="841" t="s">
        <v>731</v>
      </c>
      <c r="M3199" s="841">
        <v>43600</v>
      </c>
      <c r="N3199" s="841" t="s">
        <v>1029</v>
      </c>
      <c r="O3199" s="841">
        <v>135650</v>
      </c>
      <c r="P3199" s="841">
        <v>92050</v>
      </c>
      <c r="Q3199" s="841">
        <v>17610</v>
      </c>
      <c r="R3199" s="841">
        <v>22610</v>
      </c>
      <c r="S3199" s="841"/>
      <c r="T3199" s="841"/>
      <c r="U3199" s="841"/>
      <c r="V3199" s="841" t="s">
        <v>1003</v>
      </c>
      <c r="W3199" s="841">
        <v>1</v>
      </c>
      <c r="X3199" s="841"/>
    </row>
    <row r="3200" spans="1:24" ht="12.75" customHeight="1">
      <c r="A3200" s="841">
        <v>1255</v>
      </c>
      <c r="B3200" s="841">
        <v>2817</v>
      </c>
      <c r="C3200" s="841" t="s">
        <v>1316</v>
      </c>
      <c r="D3200" s="841" t="s">
        <v>1112</v>
      </c>
      <c r="E3200" s="841">
        <v>49363</v>
      </c>
      <c r="F3200" s="841" t="s">
        <v>102</v>
      </c>
      <c r="G3200" s="841" t="s">
        <v>4827</v>
      </c>
      <c r="H3200" s="832" t="s">
        <v>4709</v>
      </c>
      <c r="I3200" s="841"/>
      <c r="J3200" s="841" t="s">
        <v>730</v>
      </c>
      <c r="K3200" s="841">
        <v>1</v>
      </c>
      <c r="L3200" s="841" t="s">
        <v>731</v>
      </c>
      <c r="M3200" s="841">
        <v>43600</v>
      </c>
      <c r="N3200" s="841" t="s">
        <v>1029</v>
      </c>
      <c r="O3200" s="841">
        <v>135650</v>
      </c>
      <c r="P3200" s="841">
        <v>92050</v>
      </c>
      <c r="Q3200" s="841">
        <v>17610</v>
      </c>
      <c r="R3200" s="841">
        <v>22610</v>
      </c>
      <c r="S3200" s="841"/>
      <c r="T3200" s="841"/>
      <c r="U3200" s="841"/>
      <c r="V3200" s="841" t="s">
        <v>1003</v>
      </c>
      <c r="W3200" s="841">
        <v>1</v>
      </c>
      <c r="X3200" s="841"/>
    </row>
    <row r="3201" spans="1:24" ht="12.75" customHeight="1">
      <c r="A3201" s="841">
        <v>1255</v>
      </c>
      <c r="B3201" s="841">
        <v>2817</v>
      </c>
      <c r="C3201" s="841" t="s">
        <v>1316</v>
      </c>
      <c r="D3201" s="841" t="s">
        <v>1112</v>
      </c>
      <c r="E3201" s="841">
        <v>49364</v>
      </c>
      <c r="F3201" s="841" t="s">
        <v>102</v>
      </c>
      <c r="G3201" s="841" t="s">
        <v>4828</v>
      </c>
      <c r="H3201" s="832" t="s">
        <v>4709</v>
      </c>
      <c r="I3201" s="841"/>
      <c r="J3201" s="841" t="s">
        <v>730</v>
      </c>
      <c r="K3201" s="841">
        <v>1</v>
      </c>
      <c r="L3201" s="841" t="s">
        <v>731</v>
      </c>
      <c r="M3201" s="841">
        <v>43600</v>
      </c>
      <c r="N3201" s="841" t="s">
        <v>1029</v>
      </c>
      <c r="O3201" s="841">
        <v>135650</v>
      </c>
      <c r="P3201" s="841">
        <v>92050</v>
      </c>
      <c r="Q3201" s="841">
        <v>17610</v>
      </c>
      <c r="R3201" s="841">
        <v>22610</v>
      </c>
      <c r="S3201" s="841"/>
      <c r="T3201" s="841"/>
      <c r="U3201" s="841"/>
      <c r="V3201" s="841" t="s">
        <v>1003</v>
      </c>
      <c r="W3201" s="841">
        <v>1</v>
      </c>
      <c r="X3201" s="841"/>
    </row>
    <row r="3202" spans="1:24" ht="12.75" customHeight="1">
      <c r="A3202" s="841">
        <v>1700</v>
      </c>
      <c r="B3202" s="841">
        <v>2841</v>
      </c>
      <c r="C3202" s="841" t="s">
        <v>735</v>
      </c>
      <c r="D3202" s="841" t="s">
        <v>745</v>
      </c>
      <c r="E3202" s="841">
        <v>49366</v>
      </c>
      <c r="F3202" s="841" t="s">
        <v>102</v>
      </c>
      <c r="G3202" s="841" t="s">
        <v>4829</v>
      </c>
      <c r="H3202" s="832" t="s">
        <v>4521</v>
      </c>
      <c r="I3202" s="841"/>
      <c r="J3202" s="841" t="s">
        <v>730</v>
      </c>
      <c r="K3202" s="841">
        <v>4</v>
      </c>
      <c r="L3202" s="841" t="s">
        <v>731</v>
      </c>
      <c r="M3202" s="841">
        <v>43600</v>
      </c>
      <c r="N3202" s="841" t="s">
        <v>732</v>
      </c>
      <c r="O3202" s="841">
        <v>94980</v>
      </c>
      <c r="P3202" s="841">
        <v>51380</v>
      </c>
      <c r="Q3202" s="841">
        <v>17610</v>
      </c>
      <c r="R3202" s="841">
        <v>22610</v>
      </c>
      <c r="S3202" s="841"/>
      <c r="T3202" s="841"/>
      <c r="U3202" s="841"/>
      <c r="V3202" s="841" t="s">
        <v>1003</v>
      </c>
      <c r="W3202" s="841">
        <v>1</v>
      </c>
      <c r="X3202" s="841"/>
    </row>
    <row r="3203" spans="1:24" ht="12.75" customHeight="1">
      <c r="A3203" s="841">
        <v>1700</v>
      </c>
      <c r="B3203" s="841">
        <v>2840</v>
      </c>
      <c r="C3203" s="841" t="s">
        <v>726</v>
      </c>
      <c r="D3203" s="841" t="s">
        <v>745</v>
      </c>
      <c r="E3203" s="841">
        <v>49367</v>
      </c>
      <c r="F3203" s="841" t="s">
        <v>102</v>
      </c>
      <c r="G3203" s="841" t="s">
        <v>4830</v>
      </c>
      <c r="H3203" s="832" t="s">
        <v>4521</v>
      </c>
      <c r="I3203" s="841"/>
      <c r="J3203" s="841" t="s">
        <v>730</v>
      </c>
      <c r="K3203" s="841">
        <v>2</v>
      </c>
      <c r="L3203" s="841" t="s">
        <v>731</v>
      </c>
      <c r="M3203" s="841">
        <v>43600</v>
      </c>
      <c r="N3203" s="841" t="s">
        <v>732</v>
      </c>
      <c r="O3203" s="841">
        <v>94980</v>
      </c>
      <c r="P3203" s="841">
        <v>51380</v>
      </c>
      <c r="Q3203" s="841">
        <v>17610</v>
      </c>
      <c r="R3203" s="841">
        <v>22610</v>
      </c>
      <c r="S3203" s="841"/>
      <c r="T3203" s="841"/>
      <c r="U3203" s="841"/>
      <c r="V3203" s="841" t="s">
        <v>1003</v>
      </c>
      <c r="W3203" s="841">
        <v>1</v>
      </c>
      <c r="X3203" s="841"/>
    </row>
    <row r="3204" spans="1:24" ht="12.75" customHeight="1">
      <c r="A3204" s="841">
        <v>1700</v>
      </c>
      <c r="B3204" s="841">
        <v>2840</v>
      </c>
      <c r="C3204" s="841" t="s">
        <v>726</v>
      </c>
      <c r="D3204" s="841" t="s">
        <v>745</v>
      </c>
      <c r="E3204" s="841">
        <v>49368</v>
      </c>
      <c r="F3204" s="841" t="s">
        <v>102</v>
      </c>
      <c r="G3204" s="841" t="s">
        <v>4831</v>
      </c>
      <c r="H3204" s="832" t="s">
        <v>4521</v>
      </c>
      <c r="I3204" s="841"/>
      <c r="J3204" s="841" t="s">
        <v>730</v>
      </c>
      <c r="K3204" s="841">
        <v>2</v>
      </c>
      <c r="L3204" s="841" t="s">
        <v>731</v>
      </c>
      <c r="M3204" s="841">
        <v>43600</v>
      </c>
      <c r="N3204" s="841" t="s">
        <v>732</v>
      </c>
      <c r="O3204" s="841">
        <v>94980</v>
      </c>
      <c r="P3204" s="841">
        <v>51380</v>
      </c>
      <c r="Q3204" s="841">
        <v>17610</v>
      </c>
      <c r="R3204" s="841">
        <v>22610</v>
      </c>
      <c r="S3204" s="841"/>
      <c r="T3204" s="841"/>
      <c r="U3204" s="841"/>
      <c r="V3204" s="841" t="s">
        <v>1003</v>
      </c>
      <c r="W3204" s="841">
        <v>1</v>
      </c>
      <c r="X3204" s="841"/>
    </row>
    <row r="3205" spans="1:24" ht="12.75" customHeight="1">
      <c r="A3205" s="841">
        <v>1700</v>
      </c>
      <c r="B3205" s="841">
        <v>2840</v>
      </c>
      <c r="C3205" s="841" t="s">
        <v>726</v>
      </c>
      <c r="D3205" s="841" t="s">
        <v>745</v>
      </c>
      <c r="E3205" s="841">
        <v>49370</v>
      </c>
      <c r="F3205" s="841" t="s">
        <v>102</v>
      </c>
      <c r="G3205" s="841" t="s">
        <v>4832</v>
      </c>
      <c r="H3205" s="832" t="s">
        <v>4322</v>
      </c>
      <c r="I3205" s="841"/>
      <c r="J3205" s="841" t="s">
        <v>730</v>
      </c>
      <c r="K3205" s="841">
        <v>5</v>
      </c>
      <c r="L3205" s="841" t="s">
        <v>731</v>
      </c>
      <c r="M3205" s="841">
        <v>43600</v>
      </c>
      <c r="N3205" s="841" t="s">
        <v>732</v>
      </c>
      <c r="O3205" s="841">
        <v>94980</v>
      </c>
      <c r="P3205" s="841">
        <v>51380</v>
      </c>
      <c r="Q3205" s="841">
        <v>17610</v>
      </c>
      <c r="R3205" s="841">
        <v>22610</v>
      </c>
      <c r="S3205" s="841"/>
      <c r="T3205" s="841"/>
      <c r="U3205" s="841"/>
      <c r="V3205" s="841" t="s">
        <v>1003</v>
      </c>
      <c r="W3205" s="841">
        <v>1</v>
      </c>
      <c r="X3205" s="841"/>
    </row>
    <row r="3206" spans="1:24" ht="12.75" customHeight="1">
      <c r="A3206" s="841">
        <v>1700</v>
      </c>
      <c r="B3206" s="841">
        <v>2840</v>
      </c>
      <c r="C3206" s="841" t="s">
        <v>726</v>
      </c>
      <c r="D3206" s="841" t="s">
        <v>745</v>
      </c>
      <c r="E3206" s="841">
        <v>49370</v>
      </c>
      <c r="F3206" s="841" t="s">
        <v>1062</v>
      </c>
      <c r="G3206" s="841" t="s">
        <v>4833</v>
      </c>
      <c r="H3206" s="832" t="s">
        <v>4834</v>
      </c>
      <c r="I3206" s="841"/>
      <c r="J3206" s="841" t="s">
        <v>730</v>
      </c>
      <c r="K3206" s="841">
        <v>2</v>
      </c>
      <c r="L3206" s="841" t="s">
        <v>731</v>
      </c>
      <c r="M3206" s="841">
        <v>43600</v>
      </c>
      <c r="N3206" s="841" t="s">
        <v>732</v>
      </c>
      <c r="O3206" s="841">
        <v>94980</v>
      </c>
      <c r="P3206" s="841">
        <v>51380</v>
      </c>
      <c r="Q3206" s="841">
        <v>17610</v>
      </c>
      <c r="R3206" s="841">
        <v>22610</v>
      </c>
      <c r="S3206" s="841"/>
      <c r="T3206" s="841"/>
      <c r="U3206" s="841"/>
      <c r="V3206" s="841" t="s">
        <v>1064</v>
      </c>
      <c r="W3206" s="841">
        <v>1</v>
      </c>
      <c r="X3206" s="841"/>
    </row>
    <row r="3207" spans="1:24" ht="12.75" customHeight="1">
      <c r="A3207" s="841">
        <v>1700</v>
      </c>
      <c r="B3207" s="841">
        <v>2840</v>
      </c>
      <c r="C3207" s="841" t="s">
        <v>726</v>
      </c>
      <c r="D3207" s="841" t="s">
        <v>745</v>
      </c>
      <c r="E3207" s="841">
        <v>49370</v>
      </c>
      <c r="F3207" s="841" t="s">
        <v>1065</v>
      </c>
      <c r="G3207" s="841" t="s">
        <v>4835</v>
      </c>
      <c r="H3207" s="832" t="s">
        <v>4834</v>
      </c>
      <c r="I3207" s="841"/>
      <c r="J3207" s="841" t="s">
        <v>730</v>
      </c>
      <c r="K3207" s="841">
        <v>3</v>
      </c>
      <c r="L3207" s="841" t="s">
        <v>731</v>
      </c>
      <c r="M3207" s="841">
        <v>43600</v>
      </c>
      <c r="N3207" s="841" t="s">
        <v>732</v>
      </c>
      <c r="O3207" s="841">
        <v>94980</v>
      </c>
      <c r="P3207" s="841">
        <v>51380</v>
      </c>
      <c r="Q3207" s="841">
        <v>17610</v>
      </c>
      <c r="R3207" s="841">
        <v>22610</v>
      </c>
      <c r="S3207" s="841"/>
      <c r="T3207" s="841"/>
      <c r="U3207" s="841"/>
      <c r="V3207" s="841" t="s">
        <v>1064</v>
      </c>
      <c r="W3207" s="841">
        <v>1</v>
      </c>
      <c r="X3207" s="841"/>
    </row>
    <row r="3208" spans="1:24" ht="12.75" customHeight="1">
      <c r="A3208" s="841">
        <v>1700</v>
      </c>
      <c r="B3208" s="841">
        <v>2840</v>
      </c>
      <c r="C3208" s="841" t="s">
        <v>726</v>
      </c>
      <c r="D3208" s="841" t="s">
        <v>745</v>
      </c>
      <c r="E3208" s="841">
        <v>49371</v>
      </c>
      <c r="F3208" s="841" t="s">
        <v>102</v>
      </c>
      <c r="G3208" s="841" t="s">
        <v>4836</v>
      </c>
      <c r="H3208" s="832" t="s">
        <v>4322</v>
      </c>
      <c r="I3208" s="841"/>
      <c r="J3208" s="841" t="s">
        <v>730</v>
      </c>
      <c r="K3208" s="841">
        <v>3</v>
      </c>
      <c r="L3208" s="841" t="s">
        <v>731</v>
      </c>
      <c r="M3208" s="841">
        <v>43600</v>
      </c>
      <c r="N3208" s="841" t="s">
        <v>732</v>
      </c>
      <c r="O3208" s="841">
        <v>94980</v>
      </c>
      <c r="P3208" s="841">
        <v>51380</v>
      </c>
      <c r="Q3208" s="841">
        <v>17610</v>
      </c>
      <c r="R3208" s="841">
        <v>22610</v>
      </c>
      <c r="S3208" s="841"/>
      <c r="T3208" s="841"/>
      <c r="U3208" s="841"/>
      <c r="V3208" s="841" t="s">
        <v>1003</v>
      </c>
      <c r="W3208" s="841">
        <v>1</v>
      </c>
      <c r="X3208" s="841"/>
    </row>
    <row r="3209" spans="1:24" ht="12.75" customHeight="1">
      <c r="A3209" s="841">
        <v>1335</v>
      </c>
      <c r="B3209" s="841">
        <v>2832</v>
      </c>
      <c r="C3209" s="841" t="s">
        <v>1017</v>
      </c>
      <c r="D3209" s="841" t="s">
        <v>775</v>
      </c>
      <c r="E3209" s="841">
        <v>49372</v>
      </c>
      <c r="F3209" s="841" t="s">
        <v>102</v>
      </c>
      <c r="G3209" s="841" t="s">
        <v>4837</v>
      </c>
      <c r="H3209" s="832" t="s">
        <v>4507</v>
      </c>
      <c r="I3209" s="841"/>
      <c r="J3209" s="841" t="s">
        <v>730</v>
      </c>
      <c r="K3209" s="841">
        <v>5</v>
      </c>
      <c r="L3209" s="841" t="s">
        <v>731</v>
      </c>
      <c r="M3209" s="841">
        <v>43600</v>
      </c>
      <c r="N3209" s="841" t="s">
        <v>769</v>
      </c>
      <c r="O3209" s="841">
        <v>101540</v>
      </c>
      <c r="P3209" s="841">
        <v>57940</v>
      </c>
      <c r="Q3209" s="841">
        <v>17610</v>
      </c>
      <c r="R3209" s="841">
        <v>22610</v>
      </c>
      <c r="S3209" s="841"/>
      <c r="T3209" s="841"/>
      <c r="U3209" s="841"/>
      <c r="V3209" s="841" t="s">
        <v>1003</v>
      </c>
      <c r="W3209" s="841">
        <v>1</v>
      </c>
      <c r="X3209" s="841"/>
    </row>
    <row r="3210" spans="1:24" ht="12.75" customHeight="1">
      <c r="A3210" s="841">
        <v>1700</v>
      </c>
      <c r="B3210" s="841">
        <v>2840</v>
      </c>
      <c r="C3210" s="841" t="s">
        <v>726</v>
      </c>
      <c r="D3210" s="841" t="s">
        <v>745</v>
      </c>
      <c r="E3210" s="841">
        <v>49374</v>
      </c>
      <c r="F3210" s="841" t="s">
        <v>102</v>
      </c>
      <c r="G3210" s="841" t="s">
        <v>4838</v>
      </c>
      <c r="H3210" s="832" t="s">
        <v>4322</v>
      </c>
      <c r="I3210" s="841"/>
      <c r="J3210" s="841" t="s">
        <v>730</v>
      </c>
      <c r="K3210" s="841">
        <v>5</v>
      </c>
      <c r="L3210" s="841" t="s">
        <v>731</v>
      </c>
      <c r="M3210" s="841">
        <v>43600</v>
      </c>
      <c r="N3210" s="841" t="s">
        <v>732</v>
      </c>
      <c r="O3210" s="841">
        <v>94980</v>
      </c>
      <c r="P3210" s="841">
        <v>51380</v>
      </c>
      <c r="Q3210" s="841">
        <v>17610</v>
      </c>
      <c r="R3210" s="841">
        <v>22610</v>
      </c>
      <c r="S3210" s="841"/>
      <c r="T3210" s="841"/>
      <c r="U3210" s="841"/>
      <c r="V3210" s="841" t="s">
        <v>1003</v>
      </c>
      <c r="W3210" s="841">
        <v>1</v>
      </c>
      <c r="X3210" s="841"/>
    </row>
    <row r="3211" spans="1:24" ht="12.75" customHeight="1">
      <c r="A3211" s="841">
        <v>1700</v>
      </c>
      <c r="B3211" s="841">
        <v>2840</v>
      </c>
      <c r="C3211" s="841" t="s">
        <v>726</v>
      </c>
      <c r="D3211" s="841" t="s">
        <v>745</v>
      </c>
      <c r="E3211" s="841">
        <v>49374</v>
      </c>
      <c r="F3211" s="841" t="s">
        <v>1062</v>
      </c>
      <c r="G3211" s="841" t="s">
        <v>4839</v>
      </c>
      <c r="H3211" s="832" t="s">
        <v>4809</v>
      </c>
      <c r="I3211" s="841"/>
      <c r="J3211" s="841" t="s">
        <v>730</v>
      </c>
      <c r="K3211" s="841">
        <v>3</v>
      </c>
      <c r="L3211" s="841" t="s">
        <v>731</v>
      </c>
      <c r="M3211" s="841">
        <v>43600</v>
      </c>
      <c r="N3211" s="841" t="s">
        <v>732</v>
      </c>
      <c r="O3211" s="841">
        <v>94980</v>
      </c>
      <c r="P3211" s="841">
        <v>51380</v>
      </c>
      <c r="Q3211" s="841">
        <v>17610</v>
      </c>
      <c r="R3211" s="841">
        <v>22610</v>
      </c>
      <c r="S3211" s="841"/>
      <c r="T3211" s="841"/>
      <c r="U3211" s="841"/>
      <c r="V3211" s="841" t="s">
        <v>1064</v>
      </c>
      <c r="W3211" s="841">
        <v>1</v>
      </c>
      <c r="X3211" s="841"/>
    </row>
    <row r="3212" spans="1:24" ht="12.75" customHeight="1">
      <c r="A3212" s="841">
        <v>1700</v>
      </c>
      <c r="B3212" s="841">
        <v>2840</v>
      </c>
      <c r="C3212" s="841" t="s">
        <v>726</v>
      </c>
      <c r="D3212" s="841" t="s">
        <v>745</v>
      </c>
      <c r="E3212" s="841">
        <v>49374</v>
      </c>
      <c r="F3212" s="841" t="s">
        <v>1065</v>
      </c>
      <c r="G3212" s="841" t="s">
        <v>4840</v>
      </c>
      <c r="H3212" s="832" t="s">
        <v>4809</v>
      </c>
      <c r="I3212" s="841"/>
      <c r="J3212" s="841" t="s">
        <v>730</v>
      </c>
      <c r="K3212" s="841">
        <v>2</v>
      </c>
      <c r="L3212" s="841" t="s">
        <v>731</v>
      </c>
      <c r="M3212" s="841">
        <v>43600</v>
      </c>
      <c r="N3212" s="841" t="s">
        <v>732</v>
      </c>
      <c r="O3212" s="841">
        <v>94980</v>
      </c>
      <c r="P3212" s="841">
        <v>51380</v>
      </c>
      <c r="Q3212" s="841">
        <v>17610</v>
      </c>
      <c r="R3212" s="841">
        <v>22610</v>
      </c>
      <c r="S3212" s="841"/>
      <c r="T3212" s="841"/>
      <c r="U3212" s="841"/>
      <c r="V3212" s="841" t="s">
        <v>1064</v>
      </c>
      <c r="W3212" s="841">
        <v>1</v>
      </c>
      <c r="X3212" s="841"/>
    </row>
    <row r="3213" spans="1:24" ht="12.75" customHeight="1">
      <c r="A3213" s="841">
        <v>1445</v>
      </c>
      <c r="B3213" s="841">
        <v>2840</v>
      </c>
      <c r="C3213" s="841" t="s">
        <v>726</v>
      </c>
      <c r="D3213" s="841" t="s">
        <v>923</v>
      </c>
      <c r="E3213" s="841">
        <v>49375</v>
      </c>
      <c r="F3213" s="841" t="s">
        <v>102</v>
      </c>
      <c r="G3213" s="841" t="s">
        <v>4841</v>
      </c>
      <c r="H3213" s="832" t="s">
        <v>4138</v>
      </c>
      <c r="I3213" s="841"/>
      <c r="J3213" s="841" t="s">
        <v>730</v>
      </c>
      <c r="K3213" s="841">
        <v>4</v>
      </c>
      <c r="L3213" s="841" t="s">
        <v>1116</v>
      </c>
      <c r="M3213" s="841">
        <v>43600</v>
      </c>
      <c r="N3213" s="841" t="s">
        <v>732</v>
      </c>
      <c r="O3213" s="841">
        <v>94980</v>
      </c>
      <c r="P3213" s="841">
        <v>51380</v>
      </c>
      <c r="Q3213" s="841">
        <v>17610</v>
      </c>
      <c r="R3213" s="841">
        <v>22610</v>
      </c>
      <c r="S3213" s="841"/>
      <c r="T3213" s="841"/>
      <c r="U3213" s="841"/>
      <c r="V3213" s="841" t="s">
        <v>1003</v>
      </c>
      <c r="W3213" s="841">
        <v>1</v>
      </c>
      <c r="X3213" s="841"/>
    </row>
    <row r="3214" spans="1:24" ht="12.75" customHeight="1">
      <c r="A3214" s="841">
        <v>1145</v>
      </c>
      <c r="B3214" s="841">
        <v>2840</v>
      </c>
      <c r="C3214" s="841" t="s">
        <v>726</v>
      </c>
      <c r="D3214" s="841" t="s">
        <v>775</v>
      </c>
      <c r="E3214" s="841">
        <v>49376</v>
      </c>
      <c r="F3214" s="841" t="s">
        <v>102</v>
      </c>
      <c r="G3214" s="841" t="s">
        <v>4842</v>
      </c>
      <c r="H3214" s="832" t="s">
        <v>4088</v>
      </c>
      <c r="I3214" s="841"/>
      <c r="J3214" s="841" t="s">
        <v>730</v>
      </c>
      <c r="K3214" s="841">
        <v>2</v>
      </c>
      <c r="L3214" s="841" t="s">
        <v>1116</v>
      </c>
      <c r="M3214" s="841">
        <v>43600</v>
      </c>
      <c r="N3214" s="841" t="s">
        <v>732</v>
      </c>
      <c r="O3214" s="841">
        <v>94980</v>
      </c>
      <c r="P3214" s="841">
        <v>51380</v>
      </c>
      <c r="Q3214" s="841">
        <v>17610</v>
      </c>
      <c r="R3214" s="841">
        <v>22610</v>
      </c>
      <c r="S3214" s="841"/>
      <c r="T3214" s="841"/>
      <c r="U3214" s="841"/>
      <c r="V3214" s="841" t="s">
        <v>1003</v>
      </c>
      <c r="W3214" s="841">
        <v>12</v>
      </c>
      <c r="X3214" s="841"/>
    </row>
    <row r="3215" spans="1:24" ht="12.75" customHeight="1">
      <c r="A3215" s="841">
        <v>1145</v>
      </c>
      <c r="B3215" s="841">
        <v>2840</v>
      </c>
      <c r="C3215" s="841" t="s">
        <v>726</v>
      </c>
      <c r="D3215" s="841" t="s">
        <v>775</v>
      </c>
      <c r="E3215" s="841">
        <v>49377</v>
      </c>
      <c r="F3215" s="841" t="s">
        <v>102</v>
      </c>
      <c r="G3215" s="841" t="s">
        <v>4843</v>
      </c>
      <c r="H3215" s="832" t="s">
        <v>4406</v>
      </c>
      <c r="I3215" s="841"/>
      <c r="J3215" s="841" t="s">
        <v>730</v>
      </c>
      <c r="K3215" s="841">
        <v>1</v>
      </c>
      <c r="L3215" s="841" t="s">
        <v>1116</v>
      </c>
      <c r="M3215" s="841">
        <v>43600</v>
      </c>
      <c r="N3215" s="841" t="s">
        <v>732</v>
      </c>
      <c r="O3215" s="841">
        <v>94980</v>
      </c>
      <c r="P3215" s="841">
        <v>51380</v>
      </c>
      <c r="Q3215" s="841">
        <v>17610</v>
      </c>
      <c r="R3215" s="841">
        <v>22610</v>
      </c>
      <c r="S3215" s="841"/>
      <c r="T3215" s="841"/>
      <c r="U3215" s="841"/>
      <c r="V3215" s="841" t="s">
        <v>1003</v>
      </c>
      <c r="W3215" s="841">
        <v>3</v>
      </c>
      <c r="X3215" s="841"/>
    </row>
    <row r="3216" spans="1:24" ht="12.75" customHeight="1">
      <c r="A3216" s="841">
        <v>1145</v>
      </c>
      <c r="B3216" s="841">
        <v>2840</v>
      </c>
      <c r="C3216" s="841" t="s">
        <v>726</v>
      </c>
      <c r="D3216" s="841" t="s">
        <v>775</v>
      </c>
      <c r="E3216" s="841">
        <v>49378</v>
      </c>
      <c r="F3216" s="841" t="s">
        <v>102</v>
      </c>
      <c r="G3216" s="841" t="s">
        <v>1984</v>
      </c>
      <c r="H3216" s="832" t="s">
        <v>4423</v>
      </c>
      <c r="I3216" s="841" t="s">
        <v>1234</v>
      </c>
      <c r="J3216" s="841" t="s">
        <v>730</v>
      </c>
      <c r="K3216" s="841">
        <v>2</v>
      </c>
      <c r="L3216" s="841" t="s">
        <v>1116</v>
      </c>
      <c r="M3216" s="841">
        <v>43600</v>
      </c>
      <c r="N3216" s="841" t="s">
        <v>732</v>
      </c>
      <c r="O3216" s="841">
        <v>94980</v>
      </c>
      <c r="P3216" s="841">
        <v>51380</v>
      </c>
      <c r="Q3216" s="841">
        <v>17610</v>
      </c>
      <c r="R3216" s="841">
        <v>22610</v>
      </c>
      <c r="S3216" s="841"/>
      <c r="T3216" s="841"/>
      <c r="U3216" s="841"/>
      <c r="V3216" s="841" t="s">
        <v>1003</v>
      </c>
      <c r="W3216" s="841">
        <v>3</v>
      </c>
      <c r="X3216" s="841"/>
    </row>
    <row r="3217" spans="1:24" ht="12.75" customHeight="1">
      <c r="A3217" s="841">
        <v>1145</v>
      </c>
      <c r="B3217" s="841">
        <v>2840</v>
      </c>
      <c r="C3217" s="841" t="s">
        <v>726</v>
      </c>
      <c r="D3217" s="841" t="s">
        <v>775</v>
      </c>
      <c r="E3217" s="841">
        <v>49379</v>
      </c>
      <c r="F3217" s="841" t="s">
        <v>102</v>
      </c>
      <c r="G3217" s="841" t="s">
        <v>4844</v>
      </c>
      <c r="H3217" s="832" t="s">
        <v>4406</v>
      </c>
      <c r="I3217" s="841"/>
      <c r="J3217" s="841" t="s">
        <v>730</v>
      </c>
      <c r="K3217" s="841">
        <v>1</v>
      </c>
      <c r="L3217" s="841" t="s">
        <v>1116</v>
      </c>
      <c r="M3217" s="841">
        <v>43600</v>
      </c>
      <c r="N3217" s="841" t="s">
        <v>732</v>
      </c>
      <c r="O3217" s="841">
        <v>94980</v>
      </c>
      <c r="P3217" s="841">
        <v>51380</v>
      </c>
      <c r="Q3217" s="841">
        <v>17610</v>
      </c>
      <c r="R3217" s="841">
        <v>22610</v>
      </c>
      <c r="S3217" s="841"/>
      <c r="T3217" s="841"/>
      <c r="U3217" s="841"/>
      <c r="V3217" s="841" t="s">
        <v>1003</v>
      </c>
      <c r="W3217" s="841">
        <v>4</v>
      </c>
      <c r="X3217" s="841"/>
    </row>
    <row r="3218" spans="1:24" ht="12.75" customHeight="1">
      <c r="A3218" s="841">
        <v>1700</v>
      </c>
      <c r="B3218" s="841">
        <v>2840</v>
      </c>
      <c r="C3218" s="841" t="s">
        <v>726</v>
      </c>
      <c r="D3218" s="841" t="s">
        <v>745</v>
      </c>
      <c r="E3218" s="841">
        <v>49380</v>
      </c>
      <c r="F3218" s="841" t="s">
        <v>102</v>
      </c>
      <c r="G3218" s="841" t="s">
        <v>4845</v>
      </c>
      <c r="H3218" s="832" t="s">
        <v>4322</v>
      </c>
      <c r="I3218" s="841"/>
      <c r="J3218" s="841" t="s">
        <v>730</v>
      </c>
      <c r="K3218" s="841">
        <v>1</v>
      </c>
      <c r="L3218" s="841" t="s">
        <v>731</v>
      </c>
      <c r="M3218" s="841">
        <v>43600</v>
      </c>
      <c r="N3218" s="841" t="s">
        <v>732</v>
      </c>
      <c r="O3218" s="841">
        <v>94980</v>
      </c>
      <c r="P3218" s="841">
        <v>51380</v>
      </c>
      <c r="Q3218" s="841">
        <v>17610</v>
      </c>
      <c r="R3218" s="841">
        <v>22610</v>
      </c>
      <c r="S3218" s="841"/>
      <c r="T3218" s="841"/>
      <c r="U3218" s="841"/>
      <c r="V3218" s="841" t="s">
        <v>1003</v>
      </c>
      <c r="W3218" s="841">
        <v>1</v>
      </c>
      <c r="X3218" s="841"/>
    </row>
    <row r="3219" spans="1:24" ht="12.75" customHeight="1">
      <c r="A3219" s="841">
        <v>1700</v>
      </c>
      <c r="B3219" s="841">
        <v>2823</v>
      </c>
      <c r="C3219" s="841" t="s">
        <v>856</v>
      </c>
      <c r="D3219" s="841" t="s">
        <v>745</v>
      </c>
      <c r="E3219" s="841">
        <v>49381</v>
      </c>
      <c r="F3219" s="841" t="s">
        <v>102</v>
      </c>
      <c r="G3219" s="841" t="s">
        <v>4846</v>
      </c>
      <c r="H3219" s="832" t="s">
        <v>4322</v>
      </c>
      <c r="I3219" s="841"/>
      <c r="J3219" s="841" t="s">
        <v>730</v>
      </c>
      <c r="K3219" s="841">
        <v>3</v>
      </c>
      <c r="L3219" s="841" t="s">
        <v>731</v>
      </c>
      <c r="M3219" s="841">
        <v>43600</v>
      </c>
      <c r="N3219" s="841" t="s">
        <v>747</v>
      </c>
      <c r="O3219" s="841">
        <v>109600</v>
      </c>
      <c r="P3219" s="841">
        <v>66000</v>
      </c>
      <c r="Q3219" s="841">
        <v>17610</v>
      </c>
      <c r="R3219" s="841">
        <v>22610</v>
      </c>
      <c r="S3219" s="841"/>
      <c r="T3219" s="841"/>
      <c r="U3219" s="841"/>
      <c r="V3219" s="841" t="s">
        <v>1003</v>
      </c>
      <c r="W3219" s="841">
        <v>1</v>
      </c>
      <c r="X3219" s="841"/>
    </row>
    <row r="3220" spans="1:24" ht="12.75" customHeight="1">
      <c r="A3220" s="841">
        <v>1145</v>
      </c>
      <c r="B3220" s="841">
        <v>2840</v>
      </c>
      <c r="C3220" s="841" t="s">
        <v>726</v>
      </c>
      <c r="D3220" s="841" t="s">
        <v>775</v>
      </c>
      <c r="E3220" s="841">
        <v>49382</v>
      </c>
      <c r="F3220" s="841" t="s">
        <v>102</v>
      </c>
      <c r="G3220" s="841" t="s">
        <v>4847</v>
      </c>
      <c r="H3220" s="832" t="s">
        <v>4088</v>
      </c>
      <c r="I3220" s="841"/>
      <c r="J3220" s="841" t="s">
        <v>730</v>
      </c>
      <c r="K3220" s="841">
        <v>1</v>
      </c>
      <c r="L3220" s="841" t="s">
        <v>1116</v>
      </c>
      <c r="M3220" s="841">
        <v>43600</v>
      </c>
      <c r="N3220" s="841" t="s">
        <v>732</v>
      </c>
      <c r="O3220" s="841">
        <v>94980</v>
      </c>
      <c r="P3220" s="841">
        <v>51380</v>
      </c>
      <c r="Q3220" s="841">
        <v>17610</v>
      </c>
      <c r="R3220" s="841">
        <v>22610</v>
      </c>
      <c r="S3220" s="841"/>
      <c r="T3220" s="841"/>
      <c r="U3220" s="841"/>
      <c r="V3220" s="841" t="s">
        <v>1003</v>
      </c>
      <c r="W3220" s="841">
        <v>3</v>
      </c>
      <c r="X3220" s="841"/>
    </row>
    <row r="3221" spans="1:24" ht="12.75" customHeight="1">
      <c r="A3221" s="841">
        <v>1145</v>
      </c>
      <c r="B3221" s="841">
        <v>2840</v>
      </c>
      <c r="C3221" s="841" t="s">
        <v>726</v>
      </c>
      <c r="D3221" s="841" t="s">
        <v>775</v>
      </c>
      <c r="E3221" s="841">
        <v>49383</v>
      </c>
      <c r="F3221" s="841" t="s">
        <v>102</v>
      </c>
      <c r="G3221" s="841" t="s">
        <v>4848</v>
      </c>
      <c r="H3221" s="832" t="s">
        <v>4088</v>
      </c>
      <c r="I3221" s="841"/>
      <c r="J3221" s="841" t="s">
        <v>730</v>
      </c>
      <c r="K3221" s="841">
        <v>5</v>
      </c>
      <c r="L3221" s="841" t="s">
        <v>731</v>
      </c>
      <c r="M3221" s="841">
        <v>43600</v>
      </c>
      <c r="N3221" s="841" t="s">
        <v>732</v>
      </c>
      <c r="O3221" s="841">
        <v>94980</v>
      </c>
      <c r="P3221" s="841">
        <v>51380</v>
      </c>
      <c r="Q3221" s="841">
        <v>17610</v>
      </c>
      <c r="R3221" s="841">
        <v>22610</v>
      </c>
      <c r="S3221" s="841"/>
      <c r="T3221" s="841"/>
      <c r="U3221" s="841"/>
      <c r="V3221" s="841" t="s">
        <v>1003</v>
      </c>
      <c r="W3221" s="841">
        <v>3</v>
      </c>
      <c r="X3221" s="841"/>
    </row>
    <row r="3222" spans="1:24" ht="12.75" customHeight="1">
      <c r="A3222" s="841">
        <v>1535</v>
      </c>
      <c r="B3222" s="841">
        <v>2824</v>
      </c>
      <c r="C3222" s="841" t="s">
        <v>1097</v>
      </c>
      <c r="D3222" s="841" t="s">
        <v>1112</v>
      </c>
      <c r="E3222" s="841">
        <v>49386</v>
      </c>
      <c r="F3222" s="841" t="s">
        <v>102</v>
      </c>
      <c r="G3222" s="841" t="s">
        <v>4849</v>
      </c>
      <c r="H3222" s="832" t="s">
        <v>4322</v>
      </c>
      <c r="I3222" s="841"/>
      <c r="J3222" s="841" t="s">
        <v>730</v>
      </c>
      <c r="K3222" s="841">
        <v>2</v>
      </c>
      <c r="L3222" s="841" t="s">
        <v>731</v>
      </c>
      <c r="M3222" s="841">
        <v>43600</v>
      </c>
      <c r="N3222" s="841" t="s">
        <v>817</v>
      </c>
      <c r="O3222" s="841">
        <v>164010</v>
      </c>
      <c r="P3222" s="841">
        <v>120410</v>
      </c>
      <c r="Q3222" s="841">
        <v>17610</v>
      </c>
      <c r="R3222" s="841">
        <v>22610</v>
      </c>
      <c r="S3222" s="841"/>
      <c r="T3222" s="841"/>
      <c r="U3222" s="841"/>
      <c r="V3222" s="841" t="s">
        <v>1003</v>
      </c>
      <c r="W3222" s="841">
        <v>1</v>
      </c>
      <c r="X3222" s="841"/>
    </row>
    <row r="3223" spans="1:24" ht="12.75" customHeight="1">
      <c r="A3223" s="841">
        <v>1700</v>
      </c>
      <c r="B3223" s="841">
        <v>2840</v>
      </c>
      <c r="C3223" s="841" t="s">
        <v>726</v>
      </c>
      <c r="D3223" s="841" t="s">
        <v>745</v>
      </c>
      <c r="E3223" s="841">
        <v>49387</v>
      </c>
      <c r="F3223" s="841" t="s">
        <v>102</v>
      </c>
      <c r="G3223" s="841" t="s">
        <v>4850</v>
      </c>
      <c r="H3223" s="832" t="s">
        <v>4362</v>
      </c>
      <c r="I3223" s="841"/>
      <c r="J3223" s="841" t="s">
        <v>730</v>
      </c>
      <c r="K3223" s="841">
        <v>4</v>
      </c>
      <c r="L3223" s="841" t="s">
        <v>731</v>
      </c>
      <c r="M3223" s="841">
        <v>43600</v>
      </c>
      <c r="N3223" s="841" t="s">
        <v>732</v>
      </c>
      <c r="O3223" s="841">
        <v>94980</v>
      </c>
      <c r="P3223" s="841">
        <v>51380</v>
      </c>
      <c r="Q3223" s="841">
        <v>17610</v>
      </c>
      <c r="R3223" s="841">
        <v>22610</v>
      </c>
      <c r="S3223" s="841"/>
      <c r="T3223" s="841"/>
      <c r="U3223" s="841"/>
      <c r="V3223" s="841" t="s">
        <v>1003</v>
      </c>
      <c r="W3223" s="841">
        <v>1</v>
      </c>
      <c r="X3223" s="841"/>
    </row>
    <row r="3224" spans="1:24" ht="12.75" customHeight="1">
      <c r="A3224" s="841">
        <v>1700</v>
      </c>
      <c r="B3224" s="841">
        <v>2840</v>
      </c>
      <c r="C3224" s="841" t="s">
        <v>726</v>
      </c>
      <c r="D3224" s="841" t="s">
        <v>745</v>
      </c>
      <c r="E3224" s="841">
        <v>49387</v>
      </c>
      <c r="F3224" s="841" t="s">
        <v>1062</v>
      </c>
      <c r="G3224" s="841" t="s">
        <v>4851</v>
      </c>
      <c r="H3224" s="832" t="s">
        <v>4852</v>
      </c>
      <c r="I3224" s="841"/>
      <c r="J3224" s="841" t="s">
        <v>730</v>
      </c>
      <c r="K3224" s="841">
        <v>2</v>
      </c>
      <c r="L3224" s="841" t="s">
        <v>731</v>
      </c>
      <c r="M3224" s="841">
        <v>43600</v>
      </c>
      <c r="N3224" s="841" t="s">
        <v>732</v>
      </c>
      <c r="O3224" s="841">
        <v>94980</v>
      </c>
      <c r="P3224" s="841">
        <v>51380</v>
      </c>
      <c r="Q3224" s="841">
        <v>17610</v>
      </c>
      <c r="R3224" s="841">
        <v>22610</v>
      </c>
      <c r="S3224" s="841"/>
      <c r="T3224" s="841"/>
      <c r="U3224" s="841"/>
      <c r="V3224" s="841" t="s">
        <v>1064</v>
      </c>
      <c r="W3224" s="841">
        <v>1</v>
      </c>
      <c r="X3224" s="841"/>
    </row>
    <row r="3225" spans="1:24" ht="12.75" customHeight="1">
      <c r="A3225" s="841">
        <v>1700</v>
      </c>
      <c r="B3225" s="841">
        <v>2840</v>
      </c>
      <c r="C3225" s="841" t="s">
        <v>726</v>
      </c>
      <c r="D3225" s="841" t="s">
        <v>745</v>
      </c>
      <c r="E3225" s="841">
        <v>49387</v>
      </c>
      <c r="F3225" s="841" t="s">
        <v>1065</v>
      </c>
      <c r="G3225" s="841" t="s">
        <v>4853</v>
      </c>
      <c r="H3225" s="832" t="s">
        <v>4852</v>
      </c>
      <c r="I3225" s="841"/>
      <c r="J3225" s="841" t="s">
        <v>730</v>
      </c>
      <c r="K3225" s="841">
        <v>2</v>
      </c>
      <c r="L3225" s="841" t="s">
        <v>731</v>
      </c>
      <c r="M3225" s="841">
        <v>43600</v>
      </c>
      <c r="N3225" s="841" t="s">
        <v>732</v>
      </c>
      <c r="O3225" s="841">
        <v>94980</v>
      </c>
      <c r="P3225" s="841">
        <v>51380</v>
      </c>
      <c r="Q3225" s="841">
        <v>17610</v>
      </c>
      <c r="R3225" s="841">
        <v>22610</v>
      </c>
      <c r="S3225" s="841"/>
      <c r="T3225" s="841"/>
      <c r="U3225" s="841"/>
      <c r="V3225" s="841" t="s">
        <v>1064</v>
      </c>
      <c r="W3225" s="841">
        <v>1</v>
      </c>
      <c r="X3225" s="841"/>
    </row>
    <row r="3226" spans="1:24" ht="12.75" customHeight="1">
      <c r="A3226" s="841">
        <v>1700</v>
      </c>
      <c r="B3226" s="841">
        <v>2841</v>
      </c>
      <c r="C3226" s="841" t="s">
        <v>735</v>
      </c>
      <c r="D3226" s="841" t="s">
        <v>745</v>
      </c>
      <c r="E3226" s="841">
        <v>49388</v>
      </c>
      <c r="F3226" s="841" t="s">
        <v>102</v>
      </c>
      <c r="G3226" s="841" t="s">
        <v>4854</v>
      </c>
      <c r="H3226" s="832" t="s">
        <v>4362</v>
      </c>
      <c r="I3226" s="832"/>
      <c r="J3226" s="841" t="s">
        <v>730</v>
      </c>
      <c r="K3226" s="841">
        <v>2</v>
      </c>
      <c r="L3226" s="841" t="s">
        <v>731</v>
      </c>
      <c r="M3226" s="841">
        <v>43600</v>
      </c>
      <c r="N3226" s="841" t="s">
        <v>732</v>
      </c>
      <c r="O3226" s="841">
        <v>94980</v>
      </c>
      <c r="P3226" s="841">
        <v>51380</v>
      </c>
      <c r="Q3226" s="841">
        <v>17610</v>
      </c>
      <c r="R3226" s="841">
        <v>22610</v>
      </c>
      <c r="S3226" s="841"/>
      <c r="T3226" s="841"/>
      <c r="U3226" s="841"/>
      <c r="V3226" s="841" t="s">
        <v>1003</v>
      </c>
      <c r="W3226" s="841">
        <v>1</v>
      </c>
      <c r="X3226" s="841"/>
    </row>
    <row r="3227" spans="1:24" ht="12.75" customHeight="1">
      <c r="A3227" s="841">
        <v>1700</v>
      </c>
      <c r="B3227" s="841">
        <v>2840</v>
      </c>
      <c r="C3227" s="841" t="s">
        <v>726</v>
      </c>
      <c r="D3227" s="841" t="s">
        <v>745</v>
      </c>
      <c r="E3227" s="841">
        <v>49389</v>
      </c>
      <c r="F3227" s="841" t="s">
        <v>102</v>
      </c>
      <c r="G3227" s="841" t="s">
        <v>4855</v>
      </c>
      <c r="H3227" s="832" t="s">
        <v>4362</v>
      </c>
      <c r="I3227" s="841"/>
      <c r="J3227" s="841" t="s">
        <v>730</v>
      </c>
      <c r="K3227" s="841">
        <v>2</v>
      </c>
      <c r="L3227" s="841" t="s">
        <v>1116</v>
      </c>
      <c r="M3227" s="841">
        <v>43600</v>
      </c>
      <c r="N3227" s="841" t="s">
        <v>732</v>
      </c>
      <c r="O3227" s="841">
        <v>94980</v>
      </c>
      <c r="P3227" s="841">
        <v>51380</v>
      </c>
      <c r="Q3227" s="841">
        <v>17610</v>
      </c>
      <c r="R3227" s="841">
        <v>22610</v>
      </c>
      <c r="S3227" s="841"/>
      <c r="T3227" s="841"/>
      <c r="U3227" s="841"/>
      <c r="V3227" s="841" t="s">
        <v>1003</v>
      </c>
      <c r="W3227" s="841">
        <v>1</v>
      </c>
      <c r="X3227" s="841"/>
    </row>
    <row r="3228" spans="1:24" ht="12.75" customHeight="1">
      <c r="A3228" s="841">
        <v>1700</v>
      </c>
      <c r="B3228" s="841">
        <v>2840</v>
      </c>
      <c r="C3228" s="841" t="s">
        <v>726</v>
      </c>
      <c r="D3228" s="841" t="s">
        <v>745</v>
      </c>
      <c r="E3228" s="841">
        <v>49392</v>
      </c>
      <c r="F3228" s="841" t="s">
        <v>102</v>
      </c>
      <c r="G3228" s="841" t="s">
        <v>4856</v>
      </c>
      <c r="H3228" s="832" t="s">
        <v>4362</v>
      </c>
      <c r="I3228" s="841"/>
      <c r="J3228" s="841" t="s">
        <v>730</v>
      </c>
      <c r="K3228" s="841">
        <v>2</v>
      </c>
      <c r="L3228" s="841" t="s">
        <v>731</v>
      </c>
      <c r="M3228" s="841">
        <v>43600</v>
      </c>
      <c r="N3228" s="841" t="s">
        <v>732</v>
      </c>
      <c r="O3228" s="841">
        <v>94980</v>
      </c>
      <c r="P3228" s="841">
        <v>51380</v>
      </c>
      <c r="Q3228" s="841">
        <v>17610</v>
      </c>
      <c r="R3228" s="841">
        <v>22610</v>
      </c>
      <c r="S3228" s="841"/>
      <c r="T3228" s="841"/>
      <c r="U3228" s="841"/>
      <c r="V3228" s="841" t="s">
        <v>1003</v>
      </c>
      <c r="W3228" s="841">
        <v>1</v>
      </c>
      <c r="X3228" s="841"/>
    </row>
    <row r="3229" spans="1:24" ht="12.75" customHeight="1">
      <c r="A3229" s="841">
        <v>1700</v>
      </c>
      <c r="B3229" s="841">
        <v>2841</v>
      </c>
      <c r="C3229" s="841" t="s">
        <v>735</v>
      </c>
      <c r="D3229" s="841" t="s">
        <v>745</v>
      </c>
      <c r="E3229" s="841">
        <v>49393</v>
      </c>
      <c r="F3229" s="841" t="s">
        <v>102</v>
      </c>
      <c r="G3229" s="841" t="s">
        <v>4857</v>
      </c>
      <c r="H3229" s="832" t="s">
        <v>4362</v>
      </c>
      <c r="I3229" s="841"/>
      <c r="J3229" s="841" t="s">
        <v>730</v>
      </c>
      <c r="K3229" s="841">
        <v>2</v>
      </c>
      <c r="L3229" s="841" t="s">
        <v>731</v>
      </c>
      <c r="M3229" s="841">
        <v>43600</v>
      </c>
      <c r="N3229" s="841" t="s">
        <v>732</v>
      </c>
      <c r="O3229" s="841">
        <v>94980</v>
      </c>
      <c r="P3229" s="841">
        <v>51380</v>
      </c>
      <c r="Q3229" s="841">
        <v>17610</v>
      </c>
      <c r="R3229" s="841">
        <v>22610</v>
      </c>
      <c r="S3229" s="841"/>
      <c r="T3229" s="841"/>
      <c r="U3229" s="841"/>
      <c r="V3229" s="841" t="s">
        <v>1003</v>
      </c>
      <c r="W3229" s="841">
        <v>1</v>
      </c>
      <c r="X3229" s="841"/>
    </row>
    <row r="3230" spans="1:24" ht="12.75" customHeight="1">
      <c r="A3230" s="841">
        <v>1700</v>
      </c>
      <c r="B3230" s="841">
        <v>2840</v>
      </c>
      <c r="C3230" s="841" t="s">
        <v>726</v>
      </c>
      <c r="D3230" s="841" t="s">
        <v>745</v>
      </c>
      <c r="E3230" s="841">
        <v>49394</v>
      </c>
      <c r="F3230" s="841" t="s">
        <v>102</v>
      </c>
      <c r="G3230" s="841" t="s">
        <v>4858</v>
      </c>
      <c r="H3230" s="832" t="s">
        <v>4322</v>
      </c>
      <c r="I3230" s="841"/>
      <c r="J3230" s="841" t="s">
        <v>730</v>
      </c>
      <c r="K3230" s="841">
        <v>1</v>
      </c>
      <c r="L3230" s="841" t="s">
        <v>731</v>
      </c>
      <c r="M3230" s="841">
        <v>43600</v>
      </c>
      <c r="N3230" s="841" t="s">
        <v>732</v>
      </c>
      <c r="O3230" s="841">
        <v>94980</v>
      </c>
      <c r="P3230" s="841">
        <v>51380</v>
      </c>
      <c r="Q3230" s="841">
        <v>17610</v>
      </c>
      <c r="R3230" s="841">
        <v>22610</v>
      </c>
      <c r="S3230" s="841"/>
      <c r="T3230" s="841"/>
      <c r="U3230" s="841"/>
      <c r="V3230" s="841" t="s">
        <v>1003</v>
      </c>
      <c r="W3230" s="841">
        <v>1</v>
      </c>
      <c r="X3230" s="841"/>
    </row>
    <row r="3231" spans="1:24" ht="12.75" customHeight="1">
      <c r="A3231" s="841">
        <v>1700</v>
      </c>
      <c r="B3231" s="841">
        <v>2841</v>
      </c>
      <c r="C3231" s="841" t="s">
        <v>735</v>
      </c>
      <c r="D3231" s="841" t="s">
        <v>745</v>
      </c>
      <c r="E3231" s="841">
        <v>49395</v>
      </c>
      <c r="F3231" s="841" t="s">
        <v>102</v>
      </c>
      <c r="G3231" s="841" t="s">
        <v>4859</v>
      </c>
      <c r="H3231" s="832" t="s">
        <v>4362</v>
      </c>
      <c r="I3231" s="832"/>
      <c r="J3231" s="841" t="s">
        <v>730</v>
      </c>
      <c r="K3231" s="841">
        <v>3</v>
      </c>
      <c r="L3231" s="841" t="s">
        <v>731</v>
      </c>
      <c r="M3231" s="841">
        <v>43600</v>
      </c>
      <c r="N3231" s="841" t="s">
        <v>732</v>
      </c>
      <c r="O3231" s="841">
        <v>94980</v>
      </c>
      <c r="P3231" s="841">
        <v>51380</v>
      </c>
      <c r="Q3231" s="841">
        <v>17610</v>
      </c>
      <c r="R3231" s="841">
        <v>22610</v>
      </c>
      <c r="S3231" s="841"/>
      <c r="T3231" s="841"/>
      <c r="U3231" s="841"/>
      <c r="V3231" s="841" t="s">
        <v>1003</v>
      </c>
      <c r="W3231" s="841">
        <v>1</v>
      </c>
      <c r="X3231" s="841"/>
    </row>
    <row r="3232" spans="1:24" ht="12.75" customHeight="1">
      <c r="A3232" s="841">
        <v>1700</v>
      </c>
      <c r="B3232" s="841">
        <v>2841</v>
      </c>
      <c r="C3232" s="841" t="s">
        <v>735</v>
      </c>
      <c r="D3232" s="841" t="s">
        <v>745</v>
      </c>
      <c r="E3232" s="841">
        <v>49396</v>
      </c>
      <c r="F3232" s="841" t="s">
        <v>102</v>
      </c>
      <c r="G3232" s="841" t="s">
        <v>4860</v>
      </c>
      <c r="H3232" s="832" t="s">
        <v>4362</v>
      </c>
      <c r="I3232" s="841"/>
      <c r="J3232" s="841" t="s">
        <v>730</v>
      </c>
      <c r="K3232" s="841">
        <v>3</v>
      </c>
      <c r="L3232" s="841" t="s">
        <v>731</v>
      </c>
      <c r="M3232" s="841">
        <v>43600</v>
      </c>
      <c r="N3232" s="841" t="s">
        <v>732</v>
      </c>
      <c r="O3232" s="841">
        <v>94980</v>
      </c>
      <c r="P3232" s="841">
        <v>51380</v>
      </c>
      <c r="Q3232" s="841">
        <v>17610</v>
      </c>
      <c r="R3232" s="841">
        <v>22610</v>
      </c>
      <c r="S3232" s="841"/>
      <c r="T3232" s="841"/>
      <c r="U3232" s="841"/>
      <c r="V3232" s="841" t="s">
        <v>1003</v>
      </c>
      <c r="W3232" s="841">
        <v>2</v>
      </c>
      <c r="X3232" s="841"/>
    </row>
    <row r="3233" spans="1:24" ht="12.75" customHeight="1">
      <c r="A3233" s="841">
        <v>1220</v>
      </c>
      <c r="B3233" s="841">
        <v>2807</v>
      </c>
      <c r="C3233" s="841" t="s">
        <v>739</v>
      </c>
      <c r="D3233" s="841" t="s">
        <v>740</v>
      </c>
      <c r="E3233" s="841">
        <v>49399</v>
      </c>
      <c r="F3233" s="841" t="s">
        <v>102</v>
      </c>
      <c r="G3233" s="841" t="s">
        <v>4861</v>
      </c>
      <c r="H3233" s="832" t="s">
        <v>4334</v>
      </c>
      <c r="I3233" s="841"/>
      <c r="J3233" s="841" t="s">
        <v>730</v>
      </c>
      <c r="K3233" s="841">
        <v>5</v>
      </c>
      <c r="L3233" s="841" t="s">
        <v>731</v>
      </c>
      <c r="M3233" s="841">
        <v>43600</v>
      </c>
      <c r="N3233" s="841" t="s">
        <v>742</v>
      </c>
      <c r="O3233" s="841">
        <v>122380</v>
      </c>
      <c r="P3233" s="841">
        <v>78780</v>
      </c>
      <c r="Q3233" s="841">
        <v>17610</v>
      </c>
      <c r="R3233" s="841">
        <v>22610</v>
      </c>
      <c r="S3233" s="841"/>
      <c r="T3233" s="841"/>
      <c r="U3233" s="841"/>
      <c r="V3233" s="841" t="s">
        <v>1003</v>
      </c>
      <c r="W3233" s="841">
        <v>1</v>
      </c>
      <c r="X3233" s="841"/>
    </row>
    <row r="3234" spans="1:24" ht="12.75" customHeight="1">
      <c r="A3234" s="841">
        <v>1220</v>
      </c>
      <c r="B3234" s="841">
        <v>2807</v>
      </c>
      <c r="C3234" s="841" t="s">
        <v>739</v>
      </c>
      <c r="D3234" s="841" t="s">
        <v>740</v>
      </c>
      <c r="E3234" s="841">
        <v>49415</v>
      </c>
      <c r="F3234" s="841" t="s">
        <v>102</v>
      </c>
      <c r="G3234" s="841" t="s">
        <v>4862</v>
      </c>
      <c r="H3234" s="832" t="s">
        <v>4493</v>
      </c>
      <c r="I3234" s="841"/>
      <c r="J3234" s="841" t="s">
        <v>730</v>
      </c>
      <c r="K3234" s="841">
        <v>5</v>
      </c>
      <c r="L3234" s="841" t="s">
        <v>731</v>
      </c>
      <c r="M3234" s="841">
        <v>43600</v>
      </c>
      <c r="N3234" s="841" t="s">
        <v>742</v>
      </c>
      <c r="O3234" s="841">
        <v>122380</v>
      </c>
      <c r="P3234" s="841">
        <v>78780</v>
      </c>
      <c r="Q3234" s="841">
        <v>17610</v>
      </c>
      <c r="R3234" s="841">
        <v>22610</v>
      </c>
      <c r="S3234" s="841"/>
      <c r="T3234" s="841"/>
      <c r="U3234" s="841"/>
      <c r="V3234" s="841" t="s">
        <v>1003</v>
      </c>
      <c r="W3234" s="841">
        <v>1</v>
      </c>
      <c r="X3234" s="841"/>
    </row>
    <row r="3235" spans="1:24" ht="12.75" customHeight="1">
      <c r="A3235" s="841">
        <v>1220</v>
      </c>
      <c r="B3235" s="841">
        <v>2807</v>
      </c>
      <c r="C3235" s="841" t="s">
        <v>739</v>
      </c>
      <c r="D3235" s="841" t="s">
        <v>740</v>
      </c>
      <c r="E3235" s="841">
        <v>49416</v>
      </c>
      <c r="F3235" s="841" t="s">
        <v>102</v>
      </c>
      <c r="G3235" s="841" t="s">
        <v>4863</v>
      </c>
      <c r="H3235" s="832" t="s">
        <v>4493</v>
      </c>
      <c r="I3235" s="841"/>
      <c r="J3235" s="841" t="s">
        <v>730</v>
      </c>
      <c r="K3235" s="841">
        <v>5</v>
      </c>
      <c r="L3235" s="841" t="s">
        <v>731</v>
      </c>
      <c r="M3235" s="841">
        <v>43600</v>
      </c>
      <c r="N3235" s="841" t="s">
        <v>742</v>
      </c>
      <c r="O3235" s="841">
        <v>122380</v>
      </c>
      <c r="P3235" s="841">
        <v>78780</v>
      </c>
      <c r="Q3235" s="841">
        <v>17610</v>
      </c>
      <c r="R3235" s="841">
        <v>22610</v>
      </c>
      <c r="S3235" s="841"/>
      <c r="T3235" s="841"/>
      <c r="U3235" s="841"/>
      <c r="V3235" s="841" t="s">
        <v>1003</v>
      </c>
      <c r="W3235" s="841">
        <v>1</v>
      </c>
      <c r="X3235" s="841"/>
    </row>
    <row r="3236" spans="1:24" ht="12.75" customHeight="1">
      <c r="A3236" s="841">
        <v>1220</v>
      </c>
      <c r="B3236" s="841">
        <v>2807</v>
      </c>
      <c r="C3236" s="841" t="s">
        <v>739</v>
      </c>
      <c r="D3236" s="841" t="s">
        <v>740</v>
      </c>
      <c r="E3236" s="841">
        <v>49417</v>
      </c>
      <c r="F3236" s="841" t="s">
        <v>102</v>
      </c>
      <c r="G3236" s="841" t="s">
        <v>4864</v>
      </c>
      <c r="H3236" s="832" t="s">
        <v>4493</v>
      </c>
      <c r="I3236" s="841"/>
      <c r="J3236" s="841" t="s">
        <v>730</v>
      </c>
      <c r="K3236" s="841">
        <v>5</v>
      </c>
      <c r="L3236" s="841" t="s">
        <v>731</v>
      </c>
      <c r="M3236" s="841">
        <v>43600</v>
      </c>
      <c r="N3236" s="841" t="s">
        <v>742</v>
      </c>
      <c r="O3236" s="841">
        <v>122380</v>
      </c>
      <c r="P3236" s="841">
        <v>78780</v>
      </c>
      <c r="Q3236" s="841">
        <v>17610</v>
      </c>
      <c r="R3236" s="841">
        <v>22610</v>
      </c>
      <c r="S3236" s="841"/>
      <c r="T3236" s="841"/>
      <c r="U3236" s="841"/>
      <c r="V3236" s="841" t="s">
        <v>1003</v>
      </c>
      <c r="W3236" s="841">
        <v>1</v>
      </c>
      <c r="X3236" s="841"/>
    </row>
    <row r="3237" spans="1:24" ht="12.75" customHeight="1">
      <c r="A3237" s="841">
        <v>1220</v>
      </c>
      <c r="B3237" s="841">
        <v>2807</v>
      </c>
      <c r="C3237" s="841" t="s">
        <v>739</v>
      </c>
      <c r="D3237" s="841" t="s">
        <v>740</v>
      </c>
      <c r="E3237" s="841">
        <v>49418</v>
      </c>
      <c r="F3237" s="841" t="s">
        <v>102</v>
      </c>
      <c r="G3237" s="841" t="s">
        <v>4865</v>
      </c>
      <c r="H3237" s="832" t="s">
        <v>4334</v>
      </c>
      <c r="I3237" s="841"/>
      <c r="J3237" s="841" t="s">
        <v>730</v>
      </c>
      <c r="K3237" s="841">
        <v>5</v>
      </c>
      <c r="L3237" s="841" t="s">
        <v>731</v>
      </c>
      <c r="M3237" s="841">
        <v>43600</v>
      </c>
      <c r="N3237" s="841" t="s">
        <v>742</v>
      </c>
      <c r="O3237" s="841">
        <v>122380</v>
      </c>
      <c r="P3237" s="841">
        <v>78780</v>
      </c>
      <c r="Q3237" s="841">
        <v>17610</v>
      </c>
      <c r="R3237" s="841">
        <v>22610</v>
      </c>
      <c r="S3237" s="841"/>
      <c r="T3237" s="841"/>
      <c r="U3237" s="841"/>
      <c r="V3237" s="841" t="s">
        <v>1003</v>
      </c>
      <c r="W3237" s="841">
        <v>1</v>
      </c>
      <c r="X3237" s="841"/>
    </row>
    <row r="3238" spans="1:24" ht="12.75" customHeight="1">
      <c r="A3238" s="841">
        <v>1220</v>
      </c>
      <c r="B3238" s="841">
        <v>2807</v>
      </c>
      <c r="C3238" s="841" t="s">
        <v>739</v>
      </c>
      <c r="D3238" s="841" t="s">
        <v>740</v>
      </c>
      <c r="E3238" s="841">
        <v>49419</v>
      </c>
      <c r="F3238" s="841" t="s">
        <v>102</v>
      </c>
      <c r="G3238" s="841" t="s">
        <v>4866</v>
      </c>
      <c r="H3238" s="832" t="s">
        <v>4493</v>
      </c>
      <c r="I3238" s="841"/>
      <c r="J3238" s="841" t="s">
        <v>730</v>
      </c>
      <c r="K3238" s="841">
        <v>5</v>
      </c>
      <c r="L3238" s="841" t="s">
        <v>731</v>
      </c>
      <c r="M3238" s="841">
        <v>43600</v>
      </c>
      <c r="N3238" s="841" t="s">
        <v>742</v>
      </c>
      <c r="O3238" s="841">
        <v>122380</v>
      </c>
      <c r="P3238" s="841">
        <v>78780</v>
      </c>
      <c r="Q3238" s="841">
        <v>17610</v>
      </c>
      <c r="R3238" s="841">
        <v>22610</v>
      </c>
      <c r="S3238" s="841"/>
      <c r="T3238" s="841"/>
      <c r="U3238" s="841"/>
      <c r="V3238" s="841" t="s">
        <v>1003</v>
      </c>
      <c r="W3238" s="841">
        <v>1</v>
      </c>
      <c r="X3238" s="841"/>
    </row>
    <row r="3239" spans="1:24" ht="12.75" customHeight="1">
      <c r="A3239" s="841">
        <v>1220</v>
      </c>
      <c r="B3239" s="841">
        <v>2807</v>
      </c>
      <c r="C3239" s="841" t="s">
        <v>739</v>
      </c>
      <c r="D3239" s="841" t="s">
        <v>740</v>
      </c>
      <c r="E3239" s="841">
        <v>49420</v>
      </c>
      <c r="F3239" s="841" t="s">
        <v>102</v>
      </c>
      <c r="G3239" s="841" t="s">
        <v>4867</v>
      </c>
      <c r="H3239" s="832" t="s">
        <v>4493</v>
      </c>
      <c r="I3239" s="841"/>
      <c r="J3239" s="841" t="s">
        <v>730</v>
      </c>
      <c r="K3239" s="841">
        <v>5</v>
      </c>
      <c r="L3239" s="841" t="s">
        <v>731</v>
      </c>
      <c r="M3239" s="841">
        <v>43600</v>
      </c>
      <c r="N3239" s="841" t="s">
        <v>742</v>
      </c>
      <c r="O3239" s="841">
        <v>122380</v>
      </c>
      <c r="P3239" s="841">
        <v>78780</v>
      </c>
      <c r="Q3239" s="841">
        <v>17610</v>
      </c>
      <c r="R3239" s="841">
        <v>22610</v>
      </c>
      <c r="S3239" s="841"/>
      <c r="T3239" s="841"/>
      <c r="U3239" s="841"/>
      <c r="V3239" s="841" t="s">
        <v>1003</v>
      </c>
      <c r="W3239" s="841">
        <v>1</v>
      </c>
      <c r="X3239" s="841"/>
    </row>
    <row r="3240" spans="1:24" ht="12.75" customHeight="1">
      <c r="A3240" s="841">
        <v>1220</v>
      </c>
      <c r="B3240" s="841">
        <v>2807</v>
      </c>
      <c r="C3240" s="841" t="s">
        <v>739</v>
      </c>
      <c r="D3240" s="841" t="s">
        <v>740</v>
      </c>
      <c r="E3240" s="841">
        <v>49421</v>
      </c>
      <c r="F3240" s="841" t="s">
        <v>102</v>
      </c>
      <c r="G3240" s="841" t="s">
        <v>4868</v>
      </c>
      <c r="H3240" s="832" t="s">
        <v>4493</v>
      </c>
      <c r="I3240" s="841"/>
      <c r="J3240" s="841" t="s">
        <v>730</v>
      </c>
      <c r="K3240" s="841">
        <v>5</v>
      </c>
      <c r="L3240" s="841" t="s">
        <v>731</v>
      </c>
      <c r="M3240" s="841">
        <v>43600</v>
      </c>
      <c r="N3240" s="841" t="s">
        <v>742</v>
      </c>
      <c r="O3240" s="841">
        <v>122380</v>
      </c>
      <c r="P3240" s="841">
        <v>78780</v>
      </c>
      <c r="Q3240" s="841">
        <v>17610</v>
      </c>
      <c r="R3240" s="841">
        <v>22610</v>
      </c>
      <c r="S3240" s="841"/>
      <c r="T3240" s="841"/>
      <c r="U3240" s="841"/>
      <c r="V3240" s="841" t="s">
        <v>1003</v>
      </c>
      <c r="W3240" s="841">
        <v>1</v>
      </c>
      <c r="X3240" s="841"/>
    </row>
    <row r="3241" spans="1:24" ht="12.75" customHeight="1">
      <c r="A3241" s="841">
        <v>1220</v>
      </c>
      <c r="B3241" s="841">
        <v>2807</v>
      </c>
      <c r="C3241" s="841" t="s">
        <v>739</v>
      </c>
      <c r="D3241" s="841" t="s">
        <v>740</v>
      </c>
      <c r="E3241" s="841">
        <v>49422</v>
      </c>
      <c r="F3241" s="841" t="s">
        <v>102</v>
      </c>
      <c r="G3241" s="841" t="s">
        <v>4869</v>
      </c>
      <c r="H3241" s="832" t="s">
        <v>4493</v>
      </c>
      <c r="I3241" s="841"/>
      <c r="J3241" s="841" t="s">
        <v>730</v>
      </c>
      <c r="K3241" s="841">
        <v>5</v>
      </c>
      <c r="L3241" s="841" t="s">
        <v>731</v>
      </c>
      <c r="M3241" s="841">
        <v>43600</v>
      </c>
      <c r="N3241" s="841" t="s">
        <v>742</v>
      </c>
      <c r="O3241" s="841">
        <v>122380</v>
      </c>
      <c r="P3241" s="841">
        <v>78780</v>
      </c>
      <c r="Q3241" s="841">
        <v>17610</v>
      </c>
      <c r="R3241" s="841">
        <v>22610</v>
      </c>
      <c r="S3241" s="841"/>
      <c r="T3241" s="841"/>
      <c r="U3241" s="841"/>
      <c r="V3241" s="841" t="s">
        <v>1003</v>
      </c>
      <c r="W3241" s="841">
        <v>1</v>
      </c>
      <c r="X3241" s="841"/>
    </row>
    <row r="3242" spans="1:24" ht="12.75" customHeight="1">
      <c r="A3242" s="841">
        <v>1220</v>
      </c>
      <c r="B3242" s="841">
        <v>2807</v>
      </c>
      <c r="C3242" s="841" t="s">
        <v>739</v>
      </c>
      <c r="D3242" s="841" t="s">
        <v>740</v>
      </c>
      <c r="E3242" s="841">
        <v>49423</v>
      </c>
      <c r="F3242" s="841" t="s">
        <v>102</v>
      </c>
      <c r="G3242" s="841" t="s">
        <v>4870</v>
      </c>
      <c r="H3242" s="832" t="s">
        <v>4493</v>
      </c>
      <c r="I3242" s="841"/>
      <c r="J3242" s="841" t="s">
        <v>730</v>
      </c>
      <c r="K3242" s="841">
        <v>5</v>
      </c>
      <c r="L3242" s="841" t="s">
        <v>731</v>
      </c>
      <c r="M3242" s="841">
        <v>43600</v>
      </c>
      <c r="N3242" s="841" t="s">
        <v>742</v>
      </c>
      <c r="O3242" s="841">
        <v>122380</v>
      </c>
      <c r="P3242" s="841">
        <v>78780</v>
      </c>
      <c r="Q3242" s="841">
        <v>17610</v>
      </c>
      <c r="R3242" s="841">
        <v>22610</v>
      </c>
      <c r="S3242" s="841"/>
      <c r="T3242" s="841"/>
      <c r="U3242" s="841"/>
      <c r="V3242" s="841" t="s">
        <v>1003</v>
      </c>
      <c r="W3242" s="841">
        <v>1</v>
      </c>
      <c r="X3242" s="841"/>
    </row>
    <row r="3243" spans="1:24" ht="12.75" customHeight="1">
      <c r="A3243" s="841">
        <v>1220</v>
      </c>
      <c r="B3243" s="841">
        <v>2807</v>
      </c>
      <c r="C3243" s="841" t="s">
        <v>739</v>
      </c>
      <c r="D3243" s="841" t="s">
        <v>740</v>
      </c>
      <c r="E3243" s="841">
        <v>49424</v>
      </c>
      <c r="F3243" s="841" t="s">
        <v>102</v>
      </c>
      <c r="G3243" s="841" t="s">
        <v>4871</v>
      </c>
      <c r="H3243" s="832" t="s">
        <v>4493</v>
      </c>
      <c r="I3243" s="841"/>
      <c r="J3243" s="841" t="s">
        <v>730</v>
      </c>
      <c r="K3243" s="841">
        <v>5</v>
      </c>
      <c r="L3243" s="841" t="s">
        <v>731</v>
      </c>
      <c r="M3243" s="841">
        <v>43600</v>
      </c>
      <c r="N3243" s="841" t="s">
        <v>742</v>
      </c>
      <c r="O3243" s="841">
        <v>122380</v>
      </c>
      <c r="P3243" s="841">
        <v>78780</v>
      </c>
      <c r="Q3243" s="841">
        <v>17610</v>
      </c>
      <c r="R3243" s="841">
        <v>22610</v>
      </c>
      <c r="S3243" s="841"/>
      <c r="T3243" s="841"/>
      <c r="U3243" s="841"/>
      <c r="V3243" s="841" t="s">
        <v>1003</v>
      </c>
      <c r="W3243" s="841">
        <v>1</v>
      </c>
      <c r="X3243" s="841"/>
    </row>
    <row r="3244" spans="1:24" ht="12.75" customHeight="1">
      <c r="A3244" s="841">
        <v>1450</v>
      </c>
      <c r="B3244" s="841">
        <v>2833</v>
      </c>
      <c r="C3244" s="841" t="s">
        <v>1466</v>
      </c>
      <c r="D3244" s="841" t="s">
        <v>946</v>
      </c>
      <c r="E3244" s="841">
        <v>49426</v>
      </c>
      <c r="F3244" s="841" t="s">
        <v>102</v>
      </c>
      <c r="G3244" s="841" t="s">
        <v>4872</v>
      </c>
      <c r="H3244" s="832" t="s">
        <v>4362</v>
      </c>
      <c r="I3244" s="841" t="s">
        <v>1115</v>
      </c>
      <c r="J3244" s="841" t="s">
        <v>730</v>
      </c>
      <c r="K3244" s="841">
        <v>10</v>
      </c>
      <c r="L3244" s="841" t="s">
        <v>731</v>
      </c>
      <c r="M3244" s="841">
        <v>43600</v>
      </c>
      <c r="N3244" s="841" t="s">
        <v>843</v>
      </c>
      <c r="O3244" s="841">
        <v>149210</v>
      </c>
      <c r="P3244" s="841">
        <v>105610</v>
      </c>
      <c r="Q3244" s="841">
        <v>17610</v>
      </c>
      <c r="R3244" s="841">
        <v>22610</v>
      </c>
      <c r="S3244" s="841"/>
      <c r="T3244" s="841"/>
      <c r="U3244" s="841"/>
      <c r="V3244" s="841" t="s">
        <v>1003</v>
      </c>
      <c r="W3244" s="841">
        <v>2</v>
      </c>
      <c r="X3244" s="841"/>
    </row>
    <row r="3245" spans="1:24" ht="12.75" customHeight="1">
      <c r="A3245" s="841">
        <v>1450</v>
      </c>
      <c r="B3245" s="841">
        <v>2833</v>
      </c>
      <c r="C3245" s="841" t="s">
        <v>1466</v>
      </c>
      <c r="D3245" s="841" t="s">
        <v>946</v>
      </c>
      <c r="E3245" s="841">
        <v>49427</v>
      </c>
      <c r="F3245" s="841" t="s">
        <v>102</v>
      </c>
      <c r="G3245" s="841" t="s">
        <v>4873</v>
      </c>
      <c r="H3245" s="832" t="s">
        <v>4362</v>
      </c>
      <c r="I3245" s="841"/>
      <c r="J3245" s="841" t="s">
        <v>730</v>
      </c>
      <c r="K3245" s="841">
        <v>5</v>
      </c>
      <c r="L3245" s="841" t="s">
        <v>731</v>
      </c>
      <c r="M3245" s="841">
        <v>43600</v>
      </c>
      <c r="N3245" s="841" t="s">
        <v>843</v>
      </c>
      <c r="O3245" s="841">
        <v>149210</v>
      </c>
      <c r="P3245" s="841">
        <v>105610</v>
      </c>
      <c r="Q3245" s="841">
        <v>17610</v>
      </c>
      <c r="R3245" s="841">
        <v>22610</v>
      </c>
      <c r="S3245" s="841"/>
      <c r="T3245" s="841"/>
      <c r="U3245" s="841"/>
      <c r="V3245" s="841" t="s">
        <v>1003</v>
      </c>
      <c r="W3245" s="841">
        <v>2</v>
      </c>
      <c r="X3245" s="841"/>
    </row>
    <row r="3246" spans="1:24" ht="12.75" customHeight="1">
      <c r="A3246" s="841">
        <v>1145</v>
      </c>
      <c r="B3246" s="841">
        <v>2839</v>
      </c>
      <c r="C3246" s="841" t="s">
        <v>1429</v>
      </c>
      <c r="D3246" s="841" t="s">
        <v>775</v>
      </c>
      <c r="E3246" s="841">
        <v>49428</v>
      </c>
      <c r="F3246" s="841" t="s">
        <v>102</v>
      </c>
      <c r="G3246" s="841" t="s">
        <v>4874</v>
      </c>
      <c r="H3246" s="832" t="s">
        <v>4088</v>
      </c>
      <c r="I3246" s="841"/>
      <c r="J3246" s="841" t="s">
        <v>730</v>
      </c>
      <c r="K3246" s="841">
        <v>2</v>
      </c>
      <c r="L3246" s="841" t="s">
        <v>1116</v>
      </c>
      <c r="M3246" s="841">
        <v>43600</v>
      </c>
      <c r="N3246" s="841" t="s">
        <v>732</v>
      </c>
      <c r="O3246" s="841">
        <v>94980</v>
      </c>
      <c r="P3246" s="841">
        <v>51380</v>
      </c>
      <c r="Q3246" s="841">
        <v>17610</v>
      </c>
      <c r="R3246" s="841">
        <v>22610</v>
      </c>
      <c r="S3246" s="841"/>
      <c r="T3246" s="841"/>
      <c r="U3246" s="841"/>
      <c r="V3246" s="841" t="s">
        <v>1003</v>
      </c>
      <c r="W3246" s="841">
        <v>3</v>
      </c>
      <c r="X3246" s="841"/>
    </row>
    <row r="3247" spans="1:24" ht="12.75" customHeight="1">
      <c r="A3247" s="841">
        <v>1145</v>
      </c>
      <c r="B3247" s="841">
        <v>2840</v>
      </c>
      <c r="C3247" s="841" t="s">
        <v>726</v>
      </c>
      <c r="D3247" s="841" t="s">
        <v>775</v>
      </c>
      <c r="E3247" s="841">
        <v>49430</v>
      </c>
      <c r="F3247" s="841" t="s">
        <v>102</v>
      </c>
      <c r="G3247" s="841" t="s">
        <v>4875</v>
      </c>
      <c r="H3247" s="832" t="s">
        <v>4088</v>
      </c>
      <c r="I3247" s="841"/>
      <c r="J3247" s="841" t="s">
        <v>730</v>
      </c>
      <c r="K3247" s="841">
        <v>2</v>
      </c>
      <c r="L3247" s="841" t="s">
        <v>731</v>
      </c>
      <c r="M3247" s="841">
        <v>43600</v>
      </c>
      <c r="N3247" s="841" t="s">
        <v>732</v>
      </c>
      <c r="O3247" s="841">
        <v>94980</v>
      </c>
      <c r="P3247" s="841">
        <v>51380</v>
      </c>
      <c r="Q3247" s="841">
        <v>17610</v>
      </c>
      <c r="R3247" s="841">
        <v>22610</v>
      </c>
      <c r="S3247" s="841"/>
      <c r="T3247" s="841"/>
      <c r="U3247" s="841"/>
      <c r="V3247" s="841" t="s">
        <v>1003</v>
      </c>
      <c r="W3247" s="841">
        <v>3</v>
      </c>
      <c r="X3247" s="841"/>
    </row>
    <row r="3248" spans="1:24" ht="12.75" customHeight="1">
      <c r="A3248" s="841">
        <v>1190</v>
      </c>
      <c r="B3248" s="841">
        <v>2827</v>
      </c>
      <c r="C3248" s="841" t="s">
        <v>1124</v>
      </c>
      <c r="D3248" s="841" t="s">
        <v>740</v>
      </c>
      <c r="E3248" s="841">
        <v>49431</v>
      </c>
      <c r="F3248" s="841" t="s">
        <v>102</v>
      </c>
      <c r="G3248" s="841" t="s">
        <v>2875</v>
      </c>
      <c r="H3248" s="832" t="s">
        <v>1251</v>
      </c>
      <c r="I3248" s="841"/>
      <c r="J3248" s="841" t="s">
        <v>730</v>
      </c>
      <c r="K3248" s="841">
        <v>5</v>
      </c>
      <c r="L3248" s="841" t="s">
        <v>731</v>
      </c>
      <c r="M3248" s="841">
        <v>43600</v>
      </c>
      <c r="N3248" s="841" t="s">
        <v>747</v>
      </c>
      <c r="O3248" s="841">
        <v>109600</v>
      </c>
      <c r="P3248" s="841">
        <v>66000</v>
      </c>
      <c r="Q3248" s="841">
        <v>17610</v>
      </c>
      <c r="R3248" s="841">
        <v>22610</v>
      </c>
      <c r="S3248" s="841"/>
      <c r="T3248" s="841"/>
      <c r="U3248" s="841"/>
      <c r="V3248" s="841" t="s">
        <v>1003</v>
      </c>
      <c r="W3248" s="841">
        <v>1</v>
      </c>
      <c r="X3248" s="841"/>
    </row>
    <row r="3249" spans="1:24" ht="12.75" customHeight="1">
      <c r="A3249" s="841">
        <v>1605</v>
      </c>
      <c r="B3249" s="841">
        <v>2813</v>
      </c>
      <c r="C3249" s="841" t="s">
        <v>766</v>
      </c>
      <c r="D3249" s="841" t="s">
        <v>767</v>
      </c>
      <c r="E3249" s="841">
        <v>49432</v>
      </c>
      <c r="F3249" s="841" t="s">
        <v>102</v>
      </c>
      <c r="G3249" s="841" t="s">
        <v>1967</v>
      </c>
      <c r="H3249" s="832" t="s">
        <v>3510</v>
      </c>
      <c r="I3249" s="841" t="s">
        <v>3805</v>
      </c>
      <c r="J3249" s="841" t="s">
        <v>730</v>
      </c>
      <c r="K3249" s="841">
        <v>5</v>
      </c>
      <c r="L3249" s="841" t="s">
        <v>731</v>
      </c>
      <c r="M3249" s="841">
        <v>43600</v>
      </c>
      <c r="N3249" s="841" t="s">
        <v>769</v>
      </c>
      <c r="O3249" s="841">
        <v>101540</v>
      </c>
      <c r="P3249" s="841">
        <v>57940</v>
      </c>
      <c r="Q3249" s="841">
        <v>17610</v>
      </c>
      <c r="R3249" s="841">
        <v>17000</v>
      </c>
      <c r="S3249" s="841"/>
      <c r="T3249" s="841"/>
      <c r="U3249" s="841"/>
      <c r="V3249" s="841" t="s">
        <v>1003</v>
      </c>
      <c r="W3249" s="841">
        <v>5</v>
      </c>
      <c r="X3249" s="841"/>
    </row>
    <row r="3250" spans="1:24" ht="12.75" customHeight="1">
      <c r="A3250" s="841">
        <v>1380</v>
      </c>
      <c r="B3250" s="841">
        <v>2803</v>
      </c>
      <c r="C3250" s="841" t="s">
        <v>945</v>
      </c>
      <c r="D3250" s="841" t="s">
        <v>946</v>
      </c>
      <c r="E3250" s="841">
        <v>49433</v>
      </c>
      <c r="F3250" s="841" t="s">
        <v>102</v>
      </c>
      <c r="G3250" s="841" t="s">
        <v>4876</v>
      </c>
      <c r="H3250" s="832" t="s">
        <v>3510</v>
      </c>
      <c r="I3250" s="841"/>
      <c r="J3250" s="841" t="s">
        <v>730</v>
      </c>
      <c r="K3250" s="841">
        <v>2</v>
      </c>
      <c r="L3250" s="841" t="s">
        <v>731</v>
      </c>
      <c r="M3250" s="841">
        <v>43600</v>
      </c>
      <c r="N3250" s="841" t="s">
        <v>742</v>
      </c>
      <c r="O3250" s="841">
        <v>122380</v>
      </c>
      <c r="P3250" s="841">
        <v>78780</v>
      </c>
      <c r="Q3250" s="841">
        <v>17610</v>
      </c>
      <c r="R3250" s="841">
        <v>17000</v>
      </c>
      <c r="S3250" s="841"/>
      <c r="T3250" s="841"/>
      <c r="U3250" s="841"/>
      <c r="V3250" s="841" t="s">
        <v>1003</v>
      </c>
      <c r="W3250" s="841">
        <v>2</v>
      </c>
      <c r="X3250" s="841"/>
    </row>
    <row r="3251" spans="1:24" ht="12.75" customHeight="1">
      <c r="A3251" s="841">
        <v>1720</v>
      </c>
      <c r="B3251" s="841">
        <v>2841</v>
      </c>
      <c r="C3251" s="841" t="s">
        <v>735</v>
      </c>
      <c r="D3251" s="841" t="s">
        <v>727</v>
      </c>
      <c r="E3251" s="841">
        <v>49434</v>
      </c>
      <c r="F3251" s="841" t="s">
        <v>102</v>
      </c>
      <c r="G3251" s="841" t="s">
        <v>4877</v>
      </c>
      <c r="H3251" s="832" t="s">
        <v>4878</v>
      </c>
      <c r="I3251" s="841"/>
      <c r="J3251" s="841" t="s">
        <v>730</v>
      </c>
      <c r="K3251" s="841">
        <v>3</v>
      </c>
      <c r="L3251" s="841" t="s">
        <v>731</v>
      </c>
      <c r="M3251" s="841">
        <v>43600</v>
      </c>
      <c r="N3251" s="841" t="s">
        <v>732</v>
      </c>
      <c r="O3251" s="841">
        <v>94980</v>
      </c>
      <c r="P3251" s="841">
        <v>51380</v>
      </c>
      <c r="Q3251" s="841">
        <v>17610</v>
      </c>
      <c r="R3251" s="841">
        <v>29240</v>
      </c>
      <c r="S3251" s="841"/>
      <c r="T3251" s="841"/>
      <c r="U3251" s="841"/>
      <c r="V3251" s="841" t="s">
        <v>1003</v>
      </c>
      <c r="W3251" s="841">
        <v>2</v>
      </c>
      <c r="X3251" s="841"/>
    </row>
    <row r="3252" spans="1:24" ht="12.75" customHeight="1">
      <c r="A3252" s="841">
        <v>1912</v>
      </c>
      <c r="B3252" s="841">
        <v>2840</v>
      </c>
      <c r="C3252" s="841" t="s">
        <v>726</v>
      </c>
      <c r="D3252" s="841" t="s">
        <v>923</v>
      </c>
      <c r="E3252" s="841">
        <v>49435</v>
      </c>
      <c r="F3252" s="841" t="s">
        <v>102</v>
      </c>
      <c r="G3252" s="841" t="s">
        <v>4879</v>
      </c>
      <c r="H3252" s="832" t="s">
        <v>4334</v>
      </c>
      <c r="I3252" s="841"/>
      <c r="J3252" s="841" t="s">
        <v>730</v>
      </c>
      <c r="K3252" s="841">
        <v>1</v>
      </c>
      <c r="L3252" s="841" t="s">
        <v>731</v>
      </c>
      <c r="M3252" s="841">
        <v>43600</v>
      </c>
      <c r="N3252" s="841" t="s">
        <v>732</v>
      </c>
      <c r="O3252" s="841">
        <v>94980</v>
      </c>
      <c r="P3252" s="841">
        <v>51380</v>
      </c>
      <c r="Q3252" s="841">
        <v>9180</v>
      </c>
      <c r="R3252" s="841">
        <v>8350</v>
      </c>
      <c r="S3252" s="841"/>
      <c r="T3252" s="841"/>
      <c r="U3252" s="841"/>
      <c r="V3252" s="841" t="s">
        <v>1003</v>
      </c>
      <c r="W3252" s="841">
        <v>3</v>
      </c>
      <c r="X3252" s="841"/>
    </row>
    <row r="3253" spans="1:24" ht="12.75" customHeight="1">
      <c r="A3253" s="841">
        <v>1912</v>
      </c>
      <c r="B3253" s="841">
        <v>2840</v>
      </c>
      <c r="C3253" s="841" t="s">
        <v>726</v>
      </c>
      <c r="D3253" s="841" t="s">
        <v>923</v>
      </c>
      <c r="E3253" s="841">
        <v>49436</v>
      </c>
      <c r="F3253" s="841" t="s">
        <v>102</v>
      </c>
      <c r="G3253" s="841" t="s">
        <v>4880</v>
      </c>
      <c r="H3253" s="832" t="s">
        <v>4138</v>
      </c>
      <c r="I3253" s="841"/>
      <c r="J3253" s="841" t="s">
        <v>730</v>
      </c>
      <c r="K3253" s="841">
        <v>2</v>
      </c>
      <c r="L3253" s="841" t="s">
        <v>1116</v>
      </c>
      <c r="M3253" s="841">
        <v>43600</v>
      </c>
      <c r="N3253" s="841" t="s">
        <v>732</v>
      </c>
      <c r="O3253" s="841">
        <v>94980</v>
      </c>
      <c r="P3253" s="841">
        <v>51380</v>
      </c>
      <c r="Q3253" s="841">
        <v>9180</v>
      </c>
      <c r="R3253" s="841">
        <v>8350</v>
      </c>
      <c r="S3253" s="841"/>
      <c r="T3253" s="841"/>
      <c r="U3253" s="841"/>
      <c r="V3253" s="841" t="s">
        <v>1003</v>
      </c>
      <c r="W3253" s="841">
        <v>2</v>
      </c>
      <c r="X3253" s="841"/>
    </row>
    <row r="3254" spans="1:24" ht="12.75" customHeight="1">
      <c r="A3254" s="841">
        <v>1912</v>
      </c>
      <c r="B3254" s="841">
        <v>2840</v>
      </c>
      <c r="C3254" s="841" t="s">
        <v>726</v>
      </c>
      <c r="D3254" s="841" t="s">
        <v>923</v>
      </c>
      <c r="E3254" s="841">
        <v>49437</v>
      </c>
      <c r="F3254" s="841" t="s">
        <v>102</v>
      </c>
      <c r="G3254" s="841" t="s">
        <v>4881</v>
      </c>
      <c r="H3254" s="832" t="s">
        <v>4334</v>
      </c>
      <c r="I3254" s="841"/>
      <c r="J3254" s="841" t="s">
        <v>730</v>
      </c>
      <c r="K3254" s="841">
        <v>3</v>
      </c>
      <c r="L3254" s="841" t="s">
        <v>731</v>
      </c>
      <c r="M3254" s="841">
        <v>43600</v>
      </c>
      <c r="N3254" s="841" t="s">
        <v>732</v>
      </c>
      <c r="O3254" s="841">
        <v>94980</v>
      </c>
      <c r="P3254" s="841">
        <v>51380</v>
      </c>
      <c r="Q3254" s="841">
        <v>9180</v>
      </c>
      <c r="R3254" s="841">
        <v>8350</v>
      </c>
      <c r="S3254" s="841"/>
      <c r="T3254" s="841"/>
      <c r="U3254" s="841"/>
      <c r="V3254" s="841" t="s">
        <v>1003</v>
      </c>
      <c r="W3254" s="841">
        <v>4</v>
      </c>
      <c r="X3254" s="841"/>
    </row>
    <row r="3255" spans="1:24" ht="12.75" customHeight="1">
      <c r="A3255" s="841">
        <v>1912</v>
      </c>
      <c r="B3255" s="841">
        <v>2840</v>
      </c>
      <c r="C3255" s="841" t="s">
        <v>726</v>
      </c>
      <c r="D3255" s="841" t="s">
        <v>923</v>
      </c>
      <c r="E3255" s="841">
        <v>49438</v>
      </c>
      <c r="F3255" s="841" t="s">
        <v>102</v>
      </c>
      <c r="G3255" s="841" t="s">
        <v>4882</v>
      </c>
      <c r="H3255" s="832" t="s">
        <v>4334</v>
      </c>
      <c r="I3255" s="841"/>
      <c r="J3255" s="841" t="s">
        <v>730</v>
      </c>
      <c r="K3255" s="841">
        <v>2</v>
      </c>
      <c r="L3255" s="841" t="s">
        <v>731</v>
      </c>
      <c r="M3255" s="841">
        <v>43600</v>
      </c>
      <c r="N3255" s="841" t="s">
        <v>732</v>
      </c>
      <c r="O3255" s="841">
        <v>94980</v>
      </c>
      <c r="P3255" s="841">
        <v>51380</v>
      </c>
      <c r="Q3255" s="841">
        <v>9180</v>
      </c>
      <c r="R3255" s="841">
        <v>8350</v>
      </c>
      <c r="S3255" s="841"/>
      <c r="T3255" s="841"/>
      <c r="U3255" s="841"/>
      <c r="V3255" s="841" t="s">
        <v>1003</v>
      </c>
      <c r="W3255" s="841">
        <v>4</v>
      </c>
      <c r="X3255" s="841"/>
    </row>
    <row r="3256" spans="1:24" ht="12.75" customHeight="1">
      <c r="A3256" s="841">
        <v>1605</v>
      </c>
      <c r="B3256" s="841">
        <v>2813</v>
      </c>
      <c r="C3256" s="841" t="s">
        <v>766</v>
      </c>
      <c r="D3256" s="841" t="s">
        <v>767</v>
      </c>
      <c r="E3256" s="841">
        <v>49439</v>
      </c>
      <c r="F3256" s="841" t="s">
        <v>102</v>
      </c>
      <c r="G3256" s="841" t="s">
        <v>4883</v>
      </c>
      <c r="H3256" s="832" t="s">
        <v>4884</v>
      </c>
      <c r="I3256" s="841"/>
      <c r="J3256" s="841" t="s">
        <v>730</v>
      </c>
      <c r="K3256" s="841">
        <v>11</v>
      </c>
      <c r="L3256" s="841" t="s">
        <v>731</v>
      </c>
      <c r="M3256" s="841">
        <v>43600</v>
      </c>
      <c r="N3256" s="841" t="s">
        <v>769</v>
      </c>
      <c r="O3256" s="841">
        <v>101540</v>
      </c>
      <c r="P3256" s="841">
        <v>57940</v>
      </c>
      <c r="Q3256" s="841">
        <v>17610</v>
      </c>
      <c r="R3256" s="841">
        <v>17000</v>
      </c>
      <c r="S3256" s="841"/>
      <c r="T3256" s="841"/>
      <c r="U3256" s="841"/>
      <c r="V3256" s="841" t="s">
        <v>1003</v>
      </c>
      <c r="W3256" s="841">
        <v>2</v>
      </c>
      <c r="X3256" s="841"/>
    </row>
    <row r="3257" spans="1:24" ht="12.75" customHeight="1">
      <c r="A3257" s="841">
        <v>1605</v>
      </c>
      <c r="B3257" s="841">
        <v>2813</v>
      </c>
      <c r="C3257" s="841" t="s">
        <v>766</v>
      </c>
      <c r="D3257" s="841" t="s">
        <v>767</v>
      </c>
      <c r="E3257" s="841">
        <v>49439</v>
      </c>
      <c r="F3257" s="841" t="s">
        <v>1062</v>
      </c>
      <c r="G3257" s="841" t="s">
        <v>4885</v>
      </c>
      <c r="H3257" s="832" t="s">
        <v>4884</v>
      </c>
      <c r="I3257" s="841"/>
      <c r="J3257" s="841" t="s">
        <v>730</v>
      </c>
      <c r="K3257" s="841">
        <v>2</v>
      </c>
      <c r="L3257" s="841" t="s">
        <v>731</v>
      </c>
      <c r="M3257" s="841">
        <v>43600</v>
      </c>
      <c r="N3257" s="841" t="s">
        <v>769</v>
      </c>
      <c r="O3257" s="841">
        <v>101540</v>
      </c>
      <c r="P3257" s="841">
        <v>57940</v>
      </c>
      <c r="Q3257" s="841">
        <v>17610</v>
      </c>
      <c r="R3257" s="841">
        <v>17000</v>
      </c>
      <c r="S3257" s="841"/>
      <c r="T3257" s="841"/>
      <c r="U3257" s="841"/>
      <c r="V3257" s="841" t="s">
        <v>1064</v>
      </c>
      <c r="W3257" s="841">
        <v>2</v>
      </c>
      <c r="X3257" s="841"/>
    </row>
    <row r="3258" spans="1:24" ht="12.75" customHeight="1">
      <c r="A3258" s="841">
        <v>1605</v>
      </c>
      <c r="B3258" s="841">
        <v>2813</v>
      </c>
      <c r="C3258" s="841" t="s">
        <v>766</v>
      </c>
      <c r="D3258" s="841" t="s">
        <v>767</v>
      </c>
      <c r="E3258" s="841">
        <v>49439</v>
      </c>
      <c r="F3258" s="841" t="s">
        <v>1065</v>
      </c>
      <c r="G3258" s="841" t="s">
        <v>4886</v>
      </c>
      <c r="H3258" s="832" t="s">
        <v>4884</v>
      </c>
      <c r="I3258" s="841"/>
      <c r="J3258" s="841" t="s">
        <v>730</v>
      </c>
      <c r="K3258" s="841">
        <v>1</v>
      </c>
      <c r="L3258" s="841" t="s">
        <v>731</v>
      </c>
      <c r="M3258" s="841">
        <v>43600</v>
      </c>
      <c r="N3258" s="841" t="s">
        <v>769</v>
      </c>
      <c r="O3258" s="841">
        <v>101540</v>
      </c>
      <c r="P3258" s="841">
        <v>57940</v>
      </c>
      <c r="Q3258" s="841">
        <v>17610</v>
      </c>
      <c r="R3258" s="841">
        <v>17000</v>
      </c>
      <c r="S3258" s="841"/>
      <c r="T3258" s="841"/>
      <c r="U3258" s="841"/>
      <c r="V3258" s="841" t="s">
        <v>1064</v>
      </c>
      <c r="W3258" s="841">
        <v>2</v>
      </c>
      <c r="X3258" s="841"/>
    </row>
    <row r="3259" spans="1:24" ht="12.75" customHeight="1">
      <c r="A3259" s="841">
        <v>1605</v>
      </c>
      <c r="B3259" s="841">
        <v>2813</v>
      </c>
      <c r="C3259" s="841" t="s">
        <v>766</v>
      </c>
      <c r="D3259" s="841" t="s">
        <v>767</v>
      </c>
      <c r="E3259" s="841">
        <v>49439</v>
      </c>
      <c r="F3259" s="841" t="s">
        <v>4338</v>
      </c>
      <c r="G3259" s="841" t="s">
        <v>4887</v>
      </c>
      <c r="H3259" s="832" t="s">
        <v>4884</v>
      </c>
      <c r="I3259" s="841"/>
      <c r="J3259" s="841" t="s">
        <v>730</v>
      </c>
      <c r="K3259" s="841">
        <v>2</v>
      </c>
      <c r="L3259" s="841" t="s">
        <v>731</v>
      </c>
      <c r="M3259" s="841">
        <v>43600</v>
      </c>
      <c r="N3259" s="841" t="s">
        <v>769</v>
      </c>
      <c r="O3259" s="841">
        <v>101540</v>
      </c>
      <c r="P3259" s="841">
        <v>57940</v>
      </c>
      <c r="Q3259" s="841">
        <v>17610</v>
      </c>
      <c r="R3259" s="841">
        <v>17000</v>
      </c>
      <c r="S3259" s="841"/>
      <c r="T3259" s="841"/>
      <c r="U3259" s="841"/>
      <c r="V3259" s="841" t="s">
        <v>1064</v>
      </c>
      <c r="W3259" s="841">
        <v>2</v>
      </c>
      <c r="X3259" s="841"/>
    </row>
    <row r="3260" spans="1:24" ht="12.75" customHeight="1">
      <c r="A3260" s="841">
        <v>1605</v>
      </c>
      <c r="B3260" s="841">
        <v>2813</v>
      </c>
      <c r="C3260" s="841" t="s">
        <v>766</v>
      </c>
      <c r="D3260" s="841" t="s">
        <v>767</v>
      </c>
      <c r="E3260" s="841">
        <v>49439</v>
      </c>
      <c r="F3260" s="841" t="s">
        <v>2063</v>
      </c>
      <c r="G3260" s="841" t="s">
        <v>4888</v>
      </c>
      <c r="H3260" s="832" t="s">
        <v>4884</v>
      </c>
      <c r="I3260" s="841"/>
      <c r="J3260" s="841" t="s">
        <v>730</v>
      </c>
      <c r="K3260" s="841">
        <v>2</v>
      </c>
      <c r="L3260" s="841" t="s">
        <v>731</v>
      </c>
      <c r="M3260" s="841">
        <v>43600</v>
      </c>
      <c r="N3260" s="841" t="s">
        <v>769</v>
      </c>
      <c r="O3260" s="841">
        <v>101540</v>
      </c>
      <c r="P3260" s="841">
        <v>57940</v>
      </c>
      <c r="Q3260" s="841">
        <v>17610</v>
      </c>
      <c r="R3260" s="841">
        <v>17000</v>
      </c>
      <c r="S3260" s="841"/>
      <c r="T3260" s="841"/>
      <c r="U3260" s="841"/>
      <c r="V3260" s="841" t="s">
        <v>1064</v>
      </c>
      <c r="W3260" s="841">
        <v>2</v>
      </c>
      <c r="X3260" s="841"/>
    </row>
    <row r="3261" spans="1:24" ht="12.75" customHeight="1">
      <c r="A3261" s="841">
        <v>1605</v>
      </c>
      <c r="B3261" s="841">
        <v>2813</v>
      </c>
      <c r="C3261" s="841" t="s">
        <v>766</v>
      </c>
      <c r="D3261" s="841" t="s">
        <v>767</v>
      </c>
      <c r="E3261" s="841">
        <v>49439</v>
      </c>
      <c r="F3261" s="841" t="s">
        <v>4889</v>
      </c>
      <c r="G3261" s="841" t="s">
        <v>4890</v>
      </c>
      <c r="H3261" s="832" t="s">
        <v>4884</v>
      </c>
      <c r="I3261" s="841"/>
      <c r="J3261" s="841" t="s">
        <v>730</v>
      </c>
      <c r="K3261" s="841">
        <v>1</v>
      </c>
      <c r="L3261" s="841" t="s">
        <v>731</v>
      </c>
      <c r="M3261" s="841">
        <v>43600</v>
      </c>
      <c r="N3261" s="841" t="s">
        <v>769</v>
      </c>
      <c r="O3261" s="841">
        <v>101540</v>
      </c>
      <c r="P3261" s="841">
        <v>57940</v>
      </c>
      <c r="Q3261" s="841">
        <v>17610</v>
      </c>
      <c r="R3261" s="841">
        <v>17000</v>
      </c>
      <c r="S3261" s="841"/>
      <c r="T3261" s="841"/>
      <c r="U3261" s="841"/>
      <c r="V3261" s="841" t="s">
        <v>1064</v>
      </c>
      <c r="W3261" s="841">
        <v>2</v>
      </c>
      <c r="X3261" s="841"/>
    </row>
    <row r="3262" spans="1:24" ht="12.75" customHeight="1">
      <c r="A3262" s="841">
        <v>1605</v>
      </c>
      <c r="B3262" s="841">
        <v>2813</v>
      </c>
      <c r="C3262" s="841" t="s">
        <v>766</v>
      </c>
      <c r="D3262" s="841" t="s">
        <v>767</v>
      </c>
      <c r="E3262" s="841">
        <v>49439</v>
      </c>
      <c r="F3262" s="841" t="s">
        <v>4891</v>
      </c>
      <c r="G3262" s="841" t="s">
        <v>4892</v>
      </c>
      <c r="H3262" s="832" t="s">
        <v>4884</v>
      </c>
      <c r="I3262" s="841"/>
      <c r="J3262" s="841" t="s">
        <v>730</v>
      </c>
      <c r="K3262" s="841">
        <v>2</v>
      </c>
      <c r="L3262" s="841" t="s">
        <v>731</v>
      </c>
      <c r="M3262" s="841">
        <v>43600</v>
      </c>
      <c r="N3262" s="841" t="s">
        <v>769</v>
      </c>
      <c r="O3262" s="841">
        <v>101540</v>
      </c>
      <c r="P3262" s="841">
        <v>57940</v>
      </c>
      <c r="Q3262" s="841">
        <v>17610</v>
      </c>
      <c r="R3262" s="841">
        <v>17000</v>
      </c>
      <c r="S3262" s="841"/>
      <c r="T3262" s="841"/>
      <c r="U3262" s="841"/>
      <c r="V3262" s="841" t="s">
        <v>1064</v>
      </c>
      <c r="W3262" s="841">
        <v>2</v>
      </c>
      <c r="X3262" s="841"/>
    </row>
    <row r="3263" spans="1:24" ht="12.75" customHeight="1">
      <c r="A3263" s="841">
        <v>1605</v>
      </c>
      <c r="B3263" s="841">
        <v>2813</v>
      </c>
      <c r="C3263" s="841" t="s">
        <v>766</v>
      </c>
      <c r="D3263" s="841" t="s">
        <v>767</v>
      </c>
      <c r="E3263" s="841">
        <v>49439</v>
      </c>
      <c r="F3263" s="841" t="s">
        <v>4893</v>
      </c>
      <c r="G3263" s="841" t="s">
        <v>4894</v>
      </c>
      <c r="H3263" s="832" t="s">
        <v>4884</v>
      </c>
      <c r="I3263" s="841"/>
      <c r="J3263" s="841" t="s">
        <v>730</v>
      </c>
      <c r="K3263" s="841">
        <v>1</v>
      </c>
      <c r="L3263" s="841" t="s">
        <v>731</v>
      </c>
      <c r="M3263" s="841">
        <v>43600</v>
      </c>
      <c r="N3263" s="841" t="s">
        <v>769</v>
      </c>
      <c r="O3263" s="841">
        <v>101540</v>
      </c>
      <c r="P3263" s="841">
        <v>57940</v>
      </c>
      <c r="Q3263" s="841">
        <v>17610</v>
      </c>
      <c r="R3263" s="841">
        <v>17000</v>
      </c>
      <c r="S3263" s="841"/>
      <c r="T3263" s="841"/>
      <c r="U3263" s="841"/>
      <c r="V3263" s="841" t="s">
        <v>1064</v>
      </c>
      <c r="W3263" s="841">
        <v>2</v>
      </c>
      <c r="X3263" s="841"/>
    </row>
    <row r="3264" spans="1:24" ht="12.75" customHeight="1">
      <c r="A3264" s="841">
        <v>1885</v>
      </c>
      <c r="B3264" s="841">
        <v>2818</v>
      </c>
      <c r="C3264" s="841" t="s">
        <v>1405</v>
      </c>
      <c r="D3264" s="841" t="s">
        <v>740</v>
      </c>
      <c r="E3264" s="841">
        <v>49440</v>
      </c>
      <c r="F3264" s="841" t="s">
        <v>102</v>
      </c>
      <c r="G3264" s="841" t="s">
        <v>4895</v>
      </c>
      <c r="H3264" s="832" t="s">
        <v>4493</v>
      </c>
      <c r="I3264" s="841"/>
      <c r="J3264" s="841" t="s">
        <v>730</v>
      </c>
      <c r="K3264" s="841">
        <v>15</v>
      </c>
      <c r="L3264" s="841" t="s">
        <v>731</v>
      </c>
      <c r="M3264" s="841">
        <v>43600</v>
      </c>
      <c r="N3264" s="841" t="s">
        <v>843</v>
      </c>
      <c r="O3264" s="841">
        <v>149210</v>
      </c>
      <c r="P3264" s="841">
        <v>105610</v>
      </c>
      <c r="Q3264" s="841">
        <v>17610</v>
      </c>
      <c r="R3264" s="841">
        <v>22610</v>
      </c>
      <c r="S3264" s="841"/>
      <c r="T3264" s="841"/>
      <c r="U3264" s="841"/>
      <c r="V3264" s="841" t="s">
        <v>1003</v>
      </c>
      <c r="W3264" s="841">
        <v>1</v>
      </c>
      <c r="X3264" s="841"/>
    </row>
    <row r="3265" spans="1:24" ht="12.75" customHeight="1">
      <c r="A3265" s="841">
        <v>1885</v>
      </c>
      <c r="B3265" s="841">
        <v>2818</v>
      </c>
      <c r="C3265" s="841" t="s">
        <v>1405</v>
      </c>
      <c r="D3265" s="841" t="s">
        <v>740</v>
      </c>
      <c r="E3265" s="841">
        <v>49440</v>
      </c>
      <c r="F3265" s="841" t="s">
        <v>1062</v>
      </c>
      <c r="G3265" s="841" t="s">
        <v>4896</v>
      </c>
      <c r="H3265" s="832" t="s">
        <v>4493</v>
      </c>
      <c r="I3265" s="841"/>
      <c r="J3265" s="841" t="s">
        <v>730</v>
      </c>
      <c r="K3265" s="841">
        <v>5</v>
      </c>
      <c r="L3265" s="841" t="s">
        <v>731</v>
      </c>
      <c r="M3265" s="841">
        <v>43600</v>
      </c>
      <c r="N3265" s="841" t="s">
        <v>843</v>
      </c>
      <c r="O3265" s="841">
        <v>149210</v>
      </c>
      <c r="P3265" s="841">
        <v>105610</v>
      </c>
      <c r="Q3265" s="841">
        <v>17610</v>
      </c>
      <c r="R3265" s="841">
        <v>22610</v>
      </c>
      <c r="S3265" s="841"/>
      <c r="T3265" s="841"/>
      <c r="U3265" s="841"/>
      <c r="V3265" s="841" t="s">
        <v>1064</v>
      </c>
      <c r="W3265" s="841">
        <v>1</v>
      </c>
      <c r="X3265" s="841"/>
    </row>
    <row r="3266" spans="1:24" ht="12.75" customHeight="1">
      <c r="A3266" s="841">
        <v>1885</v>
      </c>
      <c r="B3266" s="841">
        <v>2818</v>
      </c>
      <c r="C3266" s="841" t="s">
        <v>1405</v>
      </c>
      <c r="D3266" s="841" t="s">
        <v>740</v>
      </c>
      <c r="E3266" s="841">
        <v>49440</v>
      </c>
      <c r="F3266" s="841" t="s">
        <v>1065</v>
      </c>
      <c r="G3266" s="841" t="s">
        <v>4897</v>
      </c>
      <c r="H3266" s="832" t="s">
        <v>4493</v>
      </c>
      <c r="I3266" s="841"/>
      <c r="J3266" s="841" t="s">
        <v>730</v>
      </c>
      <c r="K3266" s="841">
        <v>5</v>
      </c>
      <c r="L3266" s="841" t="s">
        <v>731</v>
      </c>
      <c r="M3266" s="841">
        <v>43600</v>
      </c>
      <c r="N3266" s="841" t="s">
        <v>843</v>
      </c>
      <c r="O3266" s="841">
        <v>149210</v>
      </c>
      <c r="P3266" s="841">
        <v>105610</v>
      </c>
      <c r="Q3266" s="841">
        <v>17610</v>
      </c>
      <c r="R3266" s="841">
        <v>22610</v>
      </c>
      <c r="S3266" s="841"/>
      <c r="T3266" s="841"/>
      <c r="U3266" s="841"/>
      <c r="V3266" s="841" t="s">
        <v>1064</v>
      </c>
      <c r="W3266" s="841">
        <v>1</v>
      </c>
      <c r="X3266" s="841"/>
    </row>
    <row r="3267" spans="1:24" ht="12.75" customHeight="1">
      <c r="A3267" s="841">
        <v>1885</v>
      </c>
      <c r="B3267" s="841">
        <v>2818</v>
      </c>
      <c r="C3267" s="841" t="s">
        <v>1405</v>
      </c>
      <c r="D3267" s="841" t="s">
        <v>740</v>
      </c>
      <c r="E3267" s="841">
        <v>49440</v>
      </c>
      <c r="F3267" s="841" t="s">
        <v>4338</v>
      </c>
      <c r="G3267" s="841" t="s">
        <v>4898</v>
      </c>
      <c r="H3267" s="832" t="s">
        <v>4493</v>
      </c>
      <c r="I3267" s="841"/>
      <c r="J3267" s="841" t="s">
        <v>730</v>
      </c>
      <c r="K3267" s="841">
        <v>3</v>
      </c>
      <c r="L3267" s="841" t="s">
        <v>731</v>
      </c>
      <c r="M3267" s="841">
        <v>43600</v>
      </c>
      <c r="N3267" s="841" t="s">
        <v>843</v>
      </c>
      <c r="O3267" s="841">
        <v>149210</v>
      </c>
      <c r="P3267" s="841">
        <v>105610</v>
      </c>
      <c r="Q3267" s="841">
        <v>17610</v>
      </c>
      <c r="R3267" s="841">
        <v>22610</v>
      </c>
      <c r="S3267" s="841"/>
      <c r="T3267" s="841"/>
      <c r="U3267" s="841"/>
      <c r="V3267" s="841" t="s">
        <v>1064</v>
      </c>
      <c r="W3267" s="841">
        <v>1</v>
      </c>
      <c r="X3267" s="841"/>
    </row>
    <row r="3268" spans="1:24" ht="12.75" customHeight="1">
      <c r="A3268" s="841">
        <v>1885</v>
      </c>
      <c r="B3268" s="841">
        <v>2818</v>
      </c>
      <c r="C3268" s="841" t="s">
        <v>1405</v>
      </c>
      <c r="D3268" s="841" t="s">
        <v>740</v>
      </c>
      <c r="E3268" s="841">
        <v>49440</v>
      </c>
      <c r="F3268" s="841" t="s">
        <v>2063</v>
      </c>
      <c r="G3268" s="841" t="s">
        <v>4899</v>
      </c>
      <c r="H3268" s="832" t="s">
        <v>4493</v>
      </c>
      <c r="I3268" s="841"/>
      <c r="J3268" s="841" t="s">
        <v>730</v>
      </c>
      <c r="K3268" s="841">
        <v>2</v>
      </c>
      <c r="L3268" s="841" t="s">
        <v>731</v>
      </c>
      <c r="M3268" s="841">
        <v>43600</v>
      </c>
      <c r="N3268" s="841" t="s">
        <v>843</v>
      </c>
      <c r="O3268" s="841">
        <v>149210</v>
      </c>
      <c r="P3268" s="841">
        <v>105610</v>
      </c>
      <c r="Q3268" s="841">
        <v>17610</v>
      </c>
      <c r="R3268" s="841">
        <v>22610</v>
      </c>
      <c r="S3268" s="841"/>
      <c r="T3268" s="841"/>
      <c r="U3268" s="841"/>
      <c r="V3268" s="841" t="s">
        <v>1064</v>
      </c>
      <c r="W3268" s="841">
        <v>1</v>
      </c>
      <c r="X3268" s="841"/>
    </row>
    <row r="3269" spans="1:24" ht="12.75" customHeight="1">
      <c r="A3269" s="841">
        <v>1912</v>
      </c>
      <c r="B3269" s="841">
        <v>2840</v>
      </c>
      <c r="C3269" s="841" t="s">
        <v>726</v>
      </c>
      <c r="D3269" s="841" t="s">
        <v>923</v>
      </c>
      <c r="E3269" s="841">
        <v>49441</v>
      </c>
      <c r="F3269" s="841" t="s">
        <v>102</v>
      </c>
      <c r="G3269" s="841" t="s">
        <v>4900</v>
      </c>
      <c r="H3269" s="832" t="s">
        <v>4359</v>
      </c>
      <c r="I3269" s="841"/>
      <c r="J3269" s="841" t="s">
        <v>730</v>
      </c>
      <c r="K3269" s="841">
        <v>1</v>
      </c>
      <c r="L3269" s="841" t="s">
        <v>1116</v>
      </c>
      <c r="M3269" s="841">
        <v>43600</v>
      </c>
      <c r="N3269" s="841" t="s">
        <v>732</v>
      </c>
      <c r="O3269" s="841">
        <v>94980</v>
      </c>
      <c r="P3269" s="841">
        <v>51380</v>
      </c>
      <c r="Q3269" s="841">
        <v>9180</v>
      </c>
      <c r="R3269" s="841">
        <v>8350</v>
      </c>
      <c r="S3269" s="841"/>
      <c r="T3269" s="841"/>
      <c r="U3269" s="841"/>
      <c r="V3269" s="841" t="s">
        <v>1003</v>
      </c>
      <c r="W3269" s="841">
        <v>1</v>
      </c>
      <c r="X3269" s="841"/>
    </row>
    <row r="3270" spans="1:24" ht="12.75" customHeight="1">
      <c r="A3270" s="841">
        <v>1912</v>
      </c>
      <c r="B3270" s="841">
        <v>2840</v>
      </c>
      <c r="C3270" s="841" t="s">
        <v>726</v>
      </c>
      <c r="D3270" s="841" t="s">
        <v>923</v>
      </c>
      <c r="E3270" s="841">
        <v>49442</v>
      </c>
      <c r="F3270" s="841" t="s">
        <v>102</v>
      </c>
      <c r="G3270" s="841" t="s">
        <v>4901</v>
      </c>
      <c r="H3270" s="832" t="s">
        <v>4359</v>
      </c>
      <c r="I3270" s="841"/>
      <c r="J3270" s="841" t="s">
        <v>730</v>
      </c>
      <c r="K3270" s="841">
        <v>1</v>
      </c>
      <c r="L3270" s="841" t="s">
        <v>1116</v>
      </c>
      <c r="M3270" s="841">
        <v>43600</v>
      </c>
      <c r="N3270" s="841" t="s">
        <v>732</v>
      </c>
      <c r="O3270" s="841">
        <v>94980</v>
      </c>
      <c r="P3270" s="841">
        <v>51380</v>
      </c>
      <c r="Q3270" s="841">
        <v>9180</v>
      </c>
      <c r="R3270" s="841">
        <v>8350</v>
      </c>
      <c r="S3270" s="841"/>
      <c r="T3270" s="841"/>
      <c r="U3270" s="841"/>
      <c r="V3270" s="841" t="s">
        <v>1003</v>
      </c>
      <c r="W3270" s="841">
        <v>1</v>
      </c>
      <c r="X3270" s="841"/>
    </row>
    <row r="3271" spans="1:24" ht="12.75" customHeight="1">
      <c r="A3271" s="841">
        <v>1885</v>
      </c>
      <c r="B3271" s="841">
        <v>2818</v>
      </c>
      <c r="C3271" s="841" t="s">
        <v>1405</v>
      </c>
      <c r="D3271" s="841" t="s">
        <v>740</v>
      </c>
      <c r="E3271" s="841">
        <v>49443</v>
      </c>
      <c r="F3271" s="841" t="s">
        <v>102</v>
      </c>
      <c r="G3271" s="841" t="s">
        <v>4902</v>
      </c>
      <c r="H3271" s="832" t="s">
        <v>4493</v>
      </c>
      <c r="I3271" s="841"/>
      <c r="J3271" s="841" t="s">
        <v>730</v>
      </c>
      <c r="K3271" s="841">
        <v>3</v>
      </c>
      <c r="L3271" s="841" t="s">
        <v>731</v>
      </c>
      <c r="M3271" s="841">
        <v>43600</v>
      </c>
      <c r="N3271" s="841" t="s">
        <v>843</v>
      </c>
      <c r="O3271" s="841">
        <v>149210</v>
      </c>
      <c r="P3271" s="841">
        <v>105610</v>
      </c>
      <c r="Q3271" s="841">
        <v>17610</v>
      </c>
      <c r="R3271" s="841">
        <v>22610</v>
      </c>
      <c r="S3271" s="841"/>
      <c r="T3271" s="841"/>
      <c r="U3271" s="841"/>
      <c r="V3271" s="841" t="s">
        <v>1003</v>
      </c>
      <c r="W3271" s="841">
        <v>1</v>
      </c>
      <c r="X3271" s="841"/>
    </row>
    <row r="3272" spans="1:24" ht="12.75" customHeight="1">
      <c r="A3272" s="841">
        <v>1885</v>
      </c>
      <c r="B3272" s="841">
        <v>2818</v>
      </c>
      <c r="C3272" s="841" t="s">
        <v>1405</v>
      </c>
      <c r="D3272" s="841" t="s">
        <v>740</v>
      </c>
      <c r="E3272" s="841">
        <v>49443</v>
      </c>
      <c r="F3272" s="841" t="s">
        <v>1062</v>
      </c>
      <c r="G3272" s="841" t="s">
        <v>4903</v>
      </c>
      <c r="H3272" s="832" t="s">
        <v>4493</v>
      </c>
      <c r="I3272" s="841"/>
      <c r="J3272" s="841" t="s">
        <v>730</v>
      </c>
      <c r="K3272" s="841">
        <v>1</v>
      </c>
      <c r="L3272" s="841" t="s">
        <v>731</v>
      </c>
      <c r="M3272" s="841">
        <v>43600</v>
      </c>
      <c r="N3272" s="841" t="s">
        <v>843</v>
      </c>
      <c r="O3272" s="841">
        <v>149210</v>
      </c>
      <c r="P3272" s="841">
        <v>105610</v>
      </c>
      <c r="Q3272" s="841">
        <v>17610</v>
      </c>
      <c r="R3272" s="841">
        <v>22610</v>
      </c>
      <c r="S3272" s="841"/>
      <c r="T3272" s="841"/>
      <c r="U3272" s="841"/>
      <c r="V3272" s="841" t="s">
        <v>1064</v>
      </c>
      <c r="W3272" s="841">
        <v>1</v>
      </c>
      <c r="X3272" s="841"/>
    </row>
    <row r="3273" spans="1:24" ht="12.75" customHeight="1">
      <c r="A3273" s="841">
        <v>1885</v>
      </c>
      <c r="B3273" s="841">
        <v>2818</v>
      </c>
      <c r="C3273" s="841" t="s">
        <v>1405</v>
      </c>
      <c r="D3273" s="841" t="s">
        <v>740</v>
      </c>
      <c r="E3273" s="841">
        <v>49443</v>
      </c>
      <c r="F3273" s="841" t="s">
        <v>1065</v>
      </c>
      <c r="G3273" s="841" t="s">
        <v>4904</v>
      </c>
      <c r="H3273" s="832" t="s">
        <v>4493</v>
      </c>
      <c r="I3273" s="841"/>
      <c r="J3273" s="841" t="s">
        <v>730</v>
      </c>
      <c r="K3273" s="841">
        <v>2</v>
      </c>
      <c r="L3273" s="841" t="s">
        <v>731</v>
      </c>
      <c r="M3273" s="841">
        <v>43600</v>
      </c>
      <c r="N3273" s="841" t="s">
        <v>843</v>
      </c>
      <c r="O3273" s="841">
        <v>149210</v>
      </c>
      <c r="P3273" s="841">
        <v>105610</v>
      </c>
      <c r="Q3273" s="841">
        <v>17610</v>
      </c>
      <c r="R3273" s="841">
        <v>22610</v>
      </c>
      <c r="S3273" s="841"/>
      <c r="T3273" s="841"/>
      <c r="U3273" s="841"/>
      <c r="V3273" s="841" t="s">
        <v>1064</v>
      </c>
      <c r="W3273" s="841">
        <v>1</v>
      </c>
      <c r="X3273" s="841"/>
    </row>
    <row r="3274" spans="1:24" ht="12.75" customHeight="1">
      <c r="A3274" s="841">
        <v>1912</v>
      </c>
      <c r="B3274" s="841">
        <v>2840</v>
      </c>
      <c r="C3274" s="841" t="s">
        <v>726</v>
      </c>
      <c r="D3274" s="841" t="s">
        <v>923</v>
      </c>
      <c r="E3274" s="841">
        <v>49444</v>
      </c>
      <c r="F3274" s="841" t="s">
        <v>102</v>
      </c>
      <c r="G3274" s="841" t="s">
        <v>4905</v>
      </c>
      <c r="H3274" s="832" t="s">
        <v>4359</v>
      </c>
      <c r="I3274" s="841"/>
      <c r="J3274" s="841" t="s">
        <v>730</v>
      </c>
      <c r="K3274" s="841">
        <v>2</v>
      </c>
      <c r="L3274" s="841" t="s">
        <v>1116</v>
      </c>
      <c r="M3274" s="841">
        <v>43600</v>
      </c>
      <c r="N3274" s="841" t="s">
        <v>732</v>
      </c>
      <c r="O3274" s="841">
        <v>94980</v>
      </c>
      <c r="P3274" s="841">
        <v>51380</v>
      </c>
      <c r="Q3274" s="841">
        <v>9180</v>
      </c>
      <c r="R3274" s="841">
        <v>8350</v>
      </c>
      <c r="S3274" s="841"/>
      <c r="T3274" s="841"/>
      <c r="U3274" s="841"/>
      <c r="V3274" s="841" t="s">
        <v>1003</v>
      </c>
      <c r="W3274" s="841">
        <v>1</v>
      </c>
      <c r="X3274" s="841"/>
    </row>
    <row r="3275" spans="1:24" ht="12.75" customHeight="1">
      <c r="A3275" s="841">
        <v>1912</v>
      </c>
      <c r="B3275" s="841">
        <v>2840</v>
      </c>
      <c r="C3275" s="841" t="s">
        <v>726</v>
      </c>
      <c r="D3275" s="841" t="s">
        <v>923</v>
      </c>
      <c r="E3275" s="841">
        <v>49445</v>
      </c>
      <c r="F3275" s="841" t="s">
        <v>102</v>
      </c>
      <c r="G3275" s="841" t="s">
        <v>4906</v>
      </c>
      <c r="H3275" s="832" t="s">
        <v>4359</v>
      </c>
      <c r="I3275" s="841"/>
      <c r="J3275" s="841" t="s">
        <v>730</v>
      </c>
      <c r="K3275" s="841">
        <v>3</v>
      </c>
      <c r="L3275" s="841" t="s">
        <v>1116</v>
      </c>
      <c r="M3275" s="841">
        <v>43600</v>
      </c>
      <c r="N3275" s="841" t="s">
        <v>732</v>
      </c>
      <c r="O3275" s="841">
        <v>94980</v>
      </c>
      <c r="P3275" s="841">
        <v>51380</v>
      </c>
      <c r="Q3275" s="841">
        <v>9180</v>
      </c>
      <c r="R3275" s="841">
        <v>8350</v>
      </c>
      <c r="S3275" s="841"/>
      <c r="T3275" s="841"/>
      <c r="U3275" s="841"/>
      <c r="V3275" s="841" t="s">
        <v>1003</v>
      </c>
      <c r="W3275" s="841">
        <v>1</v>
      </c>
      <c r="X3275" s="841"/>
    </row>
    <row r="3276" spans="1:24" ht="12.75" customHeight="1">
      <c r="A3276" s="841">
        <v>1912</v>
      </c>
      <c r="B3276" s="841">
        <v>2840</v>
      </c>
      <c r="C3276" s="841" t="s">
        <v>726</v>
      </c>
      <c r="D3276" s="841" t="s">
        <v>923</v>
      </c>
      <c r="E3276" s="841">
        <v>49446</v>
      </c>
      <c r="F3276" s="841" t="s">
        <v>102</v>
      </c>
      <c r="G3276" s="841" t="s">
        <v>4907</v>
      </c>
      <c r="H3276" s="832" t="s">
        <v>4359</v>
      </c>
      <c r="I3276" s="841"/>
      <c r="J3276" s="841" t="s">
        <v>730</v>
      </c>
      <c r="K3276" s="841">
        <v>4</v>
      </c>
      <c r="L3276" s="841" t="s">
        <v>731</v>
      </c>
      <c r="M3276" s="841">
        <v>43600</v>
      </c>
      <c r="N3276" s="841" t="s">
        <v>732</v>
      </c>
      <c r="O3276" s="841">
        <v>94980</v>
      </c>
      <c r="P3276" s="841">
        <v>51380</v>
      </c>
      <c r="Q3276" s="841">
        <v>9180</v>
      </c>
      <c r="R3276" s="841">
        <v>8350</v>
      </c>
      <c r="S3276" s="841"/>
      <c r="T3276" s="841"/>
      <c r="U3276" s="841"/>
      <c r="V3276" s="841" t="s">
        <v>1003</v>
      </c>
      <c r="W3276" s="841">
        <v>1</v>
      </c>
      <c r="X3276" s="841"/>
    </row>
    <row r="3277" spans="1:24" ht="12.75" customHeight="1">
      <c r="A3277" s="841">
        <v>1912</v>
      </c>
      <c r="B3277" s="841">
        <v>2840</v>
      </c>
      <c r="C3277" s="841" t="s">
        <v>726</v>
      </c>
      <c r="D3277" s="841" t="s">
        <v>923</v>
      </c>
      <c r="E3277" s="841">
        <v>49446</v>
      </c>
      <c r="F3277" s="841" t="s">
        <v>1062</v>
      </c>
      <c r="G3277" s="841" t="s">
        <v>4908</v>
      </c>
      <c r="H3277" s="832" t="s">
        <v>4359</v>
      </c>
      <c r="I3277" s="841"/>
      <c r="J3277" s="841" t="s">
        <v>730</v>
      </c>
      <c r="K3277" s="841">
        <v>1</v>
      </c>
      <c r="L3277" s="841" t="s">
        <v>731</v>
      </c>
      <c r="M3277" s="841">
        <v>43600</v>
      </c>
      <c r="N3277" s="841" t="s">
        <v>732</v>
      </c>
      <c r="O3277" s="841">
        <v>94980</v>
      </c>
      <c r="P3277" s="841">
        <v>51380</v>
      </c>
      <c r="Q3277" s="841">
        <v>9180</v>
      </c>
      <c r="R3277" s="841">
        <v>8350</v>
      </c>
      <c r="S3277" s="841"/>
      <c r="T3277" s="841"/>
      <c r="U3277" s="841"/>
      <c r="V3277" s="841" t="s">
        <v>1064</v>
      </c>
      <c r="W3277" s="841">
        <v>1</v>
      </c>
      <c r="X3277" s="841"/>
    </row>
    <row r="3278" spans="1:24" ht="12.75" customHeight="1">
      <c r="A3278" s="841">
        <v>1912</v>
      </c>
      <c r="B3278" s="841">
        <v>2840</v>
      </c>
      <c r="C3278" s="841" t="s">
        <v>726</v>
      </c>
      <c r="D3278" s="841" t="s">
        <v>923</v>
      </c>
      <c r="E3278" s="841">
        <v>49446</v>
      </c>
      <c r="F3278" s="841" t="s">
        <v>1065</v>
      </c>
      <c r="G3278" s="841" t="s">
        <v>4909</v>
      </c>
      <c r="H3278" s="832" t="s">
        <v>4359</v>
      </c>
      <c r="I3278" s="841"/>
      <c r="J3278" s="841" t="s">
        <v>730</v>
      </c>
      <c r="K3278" s="841">
        <v>1</v>
      </c>
      <c r="L3278" s="841" t="s">
        <v>731</v>
      </c>
      <c r="M3278" s="841">
        <v>43600</v>
      </c>
      <c r="N3278" s="841" t="s">
        <v>732</v>
      </c>
      <c r="O3278" s="841">
        <v>94980</v>
      </c>
      <c r="P3278" s="841">
        <v>51380</v>
      </c>
      <c r="Q3278" s="841">
        <v>9180</v>
      </c>
      <c r="R3278" s="841">
        <v>8350</v>
      </c>
      <c r="S3278" s="841"/>
      <c r="T3278" s="841"/>
      <c r="U3278" s="841"/>
      <c r="V3278" s="841" t="s">
        <v>1064</v>
      </c>
      <c r="W3278" s="841">
        <v>1</v>
      </c>
      <c r="X3278" s="841"/>
    </row>
    <row r="3279" spans="1:24" ht="12.75" customHeight="1">
      <c r="A3279" s="841">
        <v>1912</v>
      </c>
      <c r="B3279" s="841">
        <v>2840</v>
      </c>
      <c r="C3279" s="841" t="s">
        <v>726</v>
      </c>
      <c r="D3279" s="841" t="s">
        <v>923</v>
      </c>
      <c r="E3279" s="841">
        <v>49446</v>
      </c>
      <c r="F3279" s="841" t="s">
        <v>4338</v>
      </c>
      <c r="G3279" s="841" t="s">
        <v>4910</v>
      </c>
      <c r="H3279" s="832" t="s">
        <v>4359</v>
      </c>
      <c r="I3279" s="841"/>
      <c r="J3279" s="841" t="s">
        <v>730</v>
      </c>
      <c r="K3279" s="841">
        <v>2</v>
      </c>
      <c r="L3279" s="841" t="s">
        <v>731</v>
      </c>
      <c r="M3279" s="841">
        <v>43600</v>
      </c>
      <c r="N3279" s="841" t="s">
        <v>732</v>
      </c>
      <c r="O3279" s="841">
        <v>94980</v>
      </c>
      <c r="P3279" s="841">
        <v>51380</v>
      </c>
      <c r="Q3279" s="841">
        <v>9180</v>
      </c>
      <c r="R3279" s="841">
        <v>8350</v>
      </c>
      <c r="S3279" s="841"/>
      <c r="T3279" s="841"/>
      <c r="U3279" s="841"/>
      <c r="V3279" s="841" t="s">
        <v>1064</v>
      </c>
      <c r="W3279" s="841">
        <v>1</v>
      </c>
      <c r="X3279" s="841"/>
    </row>
    <row r="3280" spans="1:24" ht="12.75" customHeight="1">
      <c r="A3280" s="841">
        <v>1720</v>
      </c>
      <c r="B3280" s="841">
        <v>2841</v>
      </c>
      <c r="C3280" s="841" t="s">
        <v>735</v>
      </c>
      <c r="D3280" s="841" t="s">
        <v>727</v>
      </c>
      <c r="E3280" s="841">
        <v>49448</v>
      </c>
      <c r="F3280" s="841" t="s">
        <v>102</v>
      </c>
      <c r="G3280" s="841" t="s">
        <v>4911</v>
      </c>
      <c r="H3280" s="832" t="s">
        <v>4379</v>
      </c>
      <c r="I3280" s="841"/>
      <c r="J3280" s="841" t="s">
        <v>730</v>
      </c>
      <c r="K3280" s="841">
        <v>2</v>
      </c>
      <c r="L3280" s="841" t="s">
        <v>731</v>
      </c>
      <c r="M3280" s="841">
        <v>43600</v>
      </c>
      <c r="N3280" s="841" t="s">
        <v>732</v>
      </c>
      <c r="O3280" s="841">
        <v>94980</v>
      </c>
      <c r="P3280" s="841">
        <v>51380</v>
      </c>
      <c r="Q3280" s="841">
        <v>17610</v>
      </c>
      <c r="R3280" s="841">
        <v>29240</v>
      </c>
      <c r="S3280" s="841"/>
      <c r="T3280" s="841"/>
      <c r="U3280" s="841"/>
      <c r="V3280" s="841" t="s">
        <v>1003</v>
      </c>
      <c r="W3280" s="841">
        <v>2</v>
      </c>
      <c r="X3280" s="841"/>
    </row>
    <row r="3281" spans="1:24" ht="12.75" customHeight="1">
      <c r="A3281" s="841">
        <v>2004</v>
      </c>
      <c r="B3281" s="841">
        <v>2840</v>
      </c>
      <c r="C3281" s="841" t="s">
        <v>726</v>
      </c>
      <c r="D3281" s="841" t="s">
        <v>919</v>
      </c>
      <c r="E3281" s="841">
        <v>49456</v>
      </c>
      <c r="F3281" s="841" t="s">
        <v>102</v>
      </c>
      <c r="G3281" s="841" t="s">
        <v>4912</v>
      </c>
      <c r="H3281" s="832" t="s">
        <v>4709</v>
      </c>
      <c r="I3281" s="841"/>
      <c r="J3281" s="841" t="s">
        <v>730</v>
      </c>
      <c r="K3281" s="841">
        <v>5</v>
      </c>
      <c r="L3281" s="841" t="s">
        <v>1077</v>
      </c>
      <c r="M3281" s="841">
        <v>0</v>
      </c>
      <c r="N3281" s="841" t="s">
        <v>732</v>
      </c>
      <c r="O3281" s="841">
        <v>94980</v>
      </c>
      <c r="P3281" s="841">
        <v>94980</v>
      </c>
      <c r="Q3281" s="841">
        <v>17610</v>
      </c>
      <c r="R3281" s="841">
        <v>22610</v>
      </c>
      <c r="S3281" s="841"/>
      <c r="T3281" s="841"/>
      <c r="U3281" s="841"/>
      <c r="V3281" s="841" t="s">
        <v>1003</v>
      </c>
      <c r="W3281" s="841">
        <v>2</v>
      </c>
      <c r="X3281" s="841"/>
    </row>
    <row r="3282" spans="1:24" ht="12.75" customHeight="1">
      <c r="A3282" s="841">
        <v>1235</v>
      </c>
      <c r="B3282" s="841">
        <v>2815</v>
      </c>
      <c r="C3282" s="841" t="s">
        <v>815</v>
      </c>
      <c r="D3282" s="841" t="s">
        <v>740</v>
      </c>
      <c r="E3282" s="841">
        <v>49457</v>
      </c>
      <c r="F3282" s="841" t="s">
        <v>102</v>
      </c>
      <c r="G3282" s="841" t="s">
        <v>4913</v>
      </c>
      <c r="H3282" s="832" t="s">
        <v>4914</v>
      </c>
      <c r="I3282" s="841"/>
      <c r="J3282" s="841" t="s">
        <v>730</v>
      </c>
      <c r="K3282" s="841">
        <v>3</v>
      </c>
      <c r="L3282" s="841" t="s">
        <v>731</v>
      </c>
      <c r="M3282" s="841">
        <v>43600</v>
      </c>
      <c r="N3282" s="841" t="s">
        <v>817</v>
      </c>
      <c r="O3282" s="841">
        <v>164010</v>
      </c>
      <c r="P3282" s="841">
        <v>120410</v>
      </c>
      <c r="Q3282" s="841">
        <v>21500</v>
      </c>
      <c r="R3282" s="841">
        <v>37020</v>
      </c>
      <c r="S3282" s="841"/>
      <c r="T3282" s="841"/>
      <c r="U3282" s="841"/>
      <c r="V3282" s="841" t="s">
        <v>1003</v>
      </c>
      <c r="W3282" s="841">
        <v>1</v>
      </c>
      <c r="X3282" s="841"/>
    </row>
    <row r="3283" spans="1:24" ht="12.75" customHeight="1">
      <c r="A3283" s="841">
        <v>1235</v>
      </c>
      <c r="B3283" s="841">
        <v>2819</v>
      </c>
      <c r="C3283" s="841" t="s">
        <v>1731</v>
      </c>
      <c r="D3283" s="841" t="s">
        <v>740</v>
      </c>
      <c r="E3283" s="841">
        <v>49459</v>
      </c>
      <c r="F3283" s="841" t="s">
        <v>102</v>
      </c>
      <c r="G3283" s="841" t="s">
        <v>4915</v>
      </c>
      <c r="H3283" s="832" t="s">
        <v>4493</v>
      </c>
      <c r="I3283" s="841"/>
      <c r="J3283" s="841" t="s">
        <v>730</v>
      </c>
      <c r="K3283" s="841">
        <v>4</v>
      </c>
      <c r="L3283" s="841" t="s">
        <v>731</v>
      </c>
      <c r="M3283" s="841">
        <v>43600</v>
      </c>
      <c r="N3283" s="841" t="s">
        <v>742</v>
      </c>
      <c r="O3283" s="841">
        <v>122380</v>
      </c>
      <c r="P3283" s="841">
        <v>78780</v>
      </c>
      <c r="Q3283" s="841">
        <v>21500</v>
      </c>
      <c r="R3283" s="841">
        <v>37020</v>
      </c>
      <c r="S3283" s="841"/>
      <c r="T3283" s="841"/>
      <c r="U3283" s="841"/>
      <c r="V3283" s="841" t="s">
        <v>1003</v>
      </c>
      <c r="W3283" s="841">
        <v>1</v>
      </c>
      <c r="X3283" s="841"/>
    </row>
    <row r="3284" spans="1:24" ht="12.75" customHeight="1">
      <c r="A3284" s="841">
        <v>1605</v>
      </c>
      <c r="B3284" s="841">
        <v>2813</v>
      </c>
      <c r="C3284" s="841" t="s">
        <v>766</v>
      </c>
      <c r="D3284" s="841" t="s">
        <v>767</v>
      </c>
      <c r="E3284" s="841">
        <v>49466</v>
      </c>
      <c r="F3284" s="841" t="s">
        <v>102</v>
      </c>
      <c r="G3284" s="841" t="s">
        <v>4916</v>
      </c>
      <c r="H3284" s="832" t="s">
        <v>3992</v>
      </c>
      <c r="I3284" s="841"/>
      <c r="J3284" s="841" t="s">
        <v>730</v>
      </c>
      <c r="K3284" s="841">
        <v>3</v>
      </c>
      <c r="L3284" s="841" t="s">
        <v>731</v>
      </c>
      <c r="M3284" s="841">
        <v>43600</v>
      </c>
      <c r="N3284" s="841" t="s">
        <v>769</v>
      </c>
      <c r="O3284" s="841">
        <v>101540</v>
      </c>
      <c r="P3284" s="841">
        <v>57940</v>
      </c>
      <c r="Q3284" s="841">
        <v>17610</v>
      </c>
      <c r="R3284" s="841">
        <v>17000</v>
      </c>
      <c r="S3284" s="841"/>
      <c r="T3284" s="841"/>
      <c r="U3284" s="841"/>
      <c r="V3284" s="841" t="s">
        <v>1003</v>
      </c>
      <c r="W3284" s="841">
        <v>3</v>
      </c>
      <c r="X3284" s="841"/>
    </row>
    <row r="3285" spans="1:24" ht="12.75" customHeight="1">
      <c r="A3285" s="841">
        <v>1605</v>
      </c>
      <c r="B3285" s="841">
        <v>2813</v>
      </c>
      <c r="C3285" s="841" t="s">
        <v>766</v>
      </c>
      <c r="D3285" s="841" t="s">
        <v>767</v>
      </c>
      <c r="E3285" s="841">
        <v>49468</v>
      </c>
      <c r="F3285" s="841" t="s">
        <v>102</v>
      </c>
      <c r="G3285" s="841" t="s">
        <v>4917</v>
      </c>
      <c r="H3285" s="832" t="s">
        <v>4918</v>
      </c>
      <c r="I3285" s="841"/>
      <c r="J3285" s="841" t="s">
        <v>730</v>
      </c>
      <c r="K3285" s="841">
        <v>1</v>
      </c>
      <c r="L3285" s="841" t="s">
        <v>731</v>
      </c>
      <c r="M3285" s="841">
        <v>43600</v>
      </c>
      <c r="N3285" s="841" t="s">
        <v>769</v>
      </c>
      <c r="O3285" s="841">
        <v>101540</v>
      </c>
      <c r="P3285" s="841">
        <v>57940</v>
      </c>
      <c r="Q3285" s="841">
        <v>17610</v>
      </c>
      <c r="R3285" s="841">
        <v>17000</v>
      </c>
      <c r="S3285" s="841"/>
      <c r="T3285" s="841"/>
      <c r="U3285" s="841"/>
      <c r="V3285" s="841" t="s">
        <v>1003</v>
      </c>
      <c r="W3285" s="841">
        <v>2</v>
      </c>
      <c r="X3285" s="841"/>
    </row>
    <row r="3286" spans="1:24" ht="12.75" customHeight="1">
      <c r="A3286" s="841">
        <v>1605</v>
      </c>
      <c r="B3286" s="841">
        <v>2813</v>
      </c>
      <c r="C3286" s="841" t="s">
        <v>766</v>
      </c>
      <c r="D3286" s="841" t="s">
        <v>767</v>
      </c>
      <c r="E3286" s="841">
        <v>49469</v>
      </c>
      <c r="F3286" s="841" t="s">
        <v>102</v>
      </c>
      <c r="G3286" s="841" t="s">
        <v>4919</v>
      </c>
      <c r="H3286" s="832" t="s">
        <v>4327</v>
      </c>
      <c r="I3286" s="841"/>
      <c r="J3286" s="841" t="s">
        <v>730</v>
      </c>
      <c r="K3286" s="841">
        <v>1</v>
      </c>
      <c r="L3286" s="841" t="s">
        <v>731</v>
      </c>
      <c r="M3286" s="841">
        <v>43600</v>
      </c>
      <c r="N3286" s="841" t="s">
        <v>769</v>
      </c>
      <c r="O3286" s="841">
        <v>101540</v>
      </c>
      <c r="P3286" s="841">
        <v>57940</v>
      </c>
      <c r="Q3286" s="841">
        <v>17610</v>
      </c>
      <c r="R3286" s="841">
        <v>17000</v>
      </c>
      <c r="S3286" s="841"/>
      <c r="T3286" s="841"/>
      <c r="U3286" s="841"/>
      <c r="V3286" s="841" t="s">
        <v>1003</v>
      </c>
      <c r="W3286" s="841">
        <v>3</v>
      </c>
      <c r="X3286" s="841"/>
    </row>
    <row r="3287" spans="1:24" ht="12.75" customHeight="1">
      <c r="A3287" s="841">
        <v>1605</v>
      </c>
      <c r="B3287" s="841">
        <v>2813</v>
      </c>
      <c r="C3287" s="841" t="s">
        <v>766</v>
      </c>
      <c r="D3287" s="841" t="s">
        <v>767</v>
      </c>
      <c r="E3287" s="841">
        <v>49479</v>
      </c>
      <c r="F3287" s="841" t="s">
        <v>102</v>
      </c>
      <c r="G3287" s="841" t="s">
        <v>4920</v>
      </c>
      <c r="H3287" s="832" t="s">
        <v>4918</v>
      </c>
      <c r="I3287" s="841"/>
      <c r="J3287" s="841" t="s">
        <v>730</v>
      </c>
      <c r="K3287" s="841">
        <v>1</v>
      </c>
      <c r="L3287" s="841" t="s">
        <v>731</v>
      </c>
      <c r="M3287" s="841">
        <v>43600</v>
      </c>
      <c r="N3287" s="841" t="s">
        <v>769</v>
      </c>
      <c r="O3287" s="841">
        <v>101540</v>
      </c>
      <c r="P3287" s="841">
        <v>57940</v>
      </c>
      <c r="Q3287" s="841">
        <v>17610</v>
      </c>
      <c r="R3287" s="841">
        <v>17000</v>
      </c>
      <c r="S3287" s="841"/>
      <c r="T3287" s="841"/>
      <c r="U3287" s="841"/>
      <c r="V3287" s="841" t="s">
        <v>1003</v>
      </c>
      <c r="W3287" s="841">
        <v>2</v>
      </c>
      <c r="X3287" s="841"/>
    </row>
    <row r="3288" spans="1:24" ht="12.75" customHeight="1">
      <c r="A3288" s="841">
        <v>1546</v>
      </c>
      <c r="B3288" s="841">
        <v>2818</v>
      </c>
      <c r="C3288" s="841" t="s">
        <v>1405</v>
      </c>
      <c r="D3288" s="841" t="s">
        <v>775</v>
      </c>
      <c r="E3288" s="841">
        <v>49480</v>
      </c>
      <c r="F3288" s="841" t="s">
        <v>102</v>
      </c>
      <c r="G3288" s="841" t="s">
        <v>4921</v>
      </c>
      <c r="H3288" s="832" t="s">
        <v>4922</v>
      </c>
      <c r="I3288" s="841"/>
      <c r="J3288" s="841" t="s">
        <v>730</v>
      </c>
      <c r="K3288" s="841">
        <v>3</v>
      </c>
      <c r="L3288" s="841" t="s">
        <v>731</v>
      </c>
      <c r="M3288" s="841">
        <v>43600</v>
      </c>
      <c r="N3288" s="841" t="s">
        <v>843</v>
      </c>
      <c r="O3288" s="841">
        <v>149210</v>
      </c>
      <c r="P3288" s="841">
        <v>105610</v>
      </c>
      <c r="Q3288" s="841">
        <v>17610</v>
      </c>
      <c r="R3288" s="841">
        <v>22610</v>
      </c>
      <c r="S3288" s="841"/>
      <c r="T3288" s="841"/>
      <c r="U3288" s="841"/>
      <c r="V3288" s="841" t="s">
        <v>1003</v>
      </c>
      <c r="W3288" s="841">
        <v>2</v>
      </c>
      <c r="X3288" s="841"/>
    </row>
    <row r="3289" spans="1:24" ht="12.75" customHeight="1">
      <c r="A3289" s="841">
        <v>1110</v>
      </c>
      <c r="B3289" s="841">
        <v>2836</v>
      </c>
      <c r="C3289" s="841" t="s">
        <v>1030</v>
      </c>
      <c r="D3289" s="841" t="s">
        <v>1031</v>
      </c>
      <c r="E3289" s="841">
        <v>49482</v>
      </c>
      <c r="F3289" s="841" t="s">
        <v>102</v>
      </c>
      <c r="G3289" s="841" t="s">
        <v>4923</v>
      </c>
      <c r="H3289" s="832" t="s">
        <v>4663</v>
      </c>
      <c r="I3289" s="841"/>
      <c r="J3289" s="841" t="s">
        <v>730</v>
      </c>
      <c r="K3289" s="841">
        <v>5</v>
      </c>
      <c r="L3289" s="841" t="s">
        <v>731</v>
      </c>
      <c r="M3289" s="841">
        <v>43600</v>
      </c>
      <c r="N3289" s="841" t="s">
        <v>1034</v>
      </c>
      <c r="O3289" s="841">
        <v>210090</v>
      </c>
      <c r="P3289" s="841">
        <v>166490</v>
      </c>
      <c r="Q3289" s="841">
        <v>17610</v>
      </c>
      <c r="R3289" s="841">
        <v>22610</v>
      </c>
      <c r="S3289" s="841"/>
      <c r="T3289" s="841"/>
      <c r="U3289" s="841"/>
      <c r="V3289" s="841" t="s">
        <v>1003</v>
      </c>
      <c r="W3289" s="841">
        <v>1</v>
      </c>
      <c r="X3289" s="841"/>
    </row>
    <row r="3290" spans="1:24" ht="12.75" customHeight="1">
      <c r="A3290" s="841">
        <v>1110</v>
      </c>
      <c r="B3290" s="841">
        <v>2836</v>
      </c>
      <c r="C3290" s="841" t="s">
        <v>1030</v>
      </c>
      <c r="D3290" s="841" t="s">
        <v>1031</v>
      </c>
      <c r="E3290" s="841">
        <v>49483</v>
      </c>
      <c r="F3290" s="841" t="s">
        <v>102</v>
      </c>
      <c r="G3290" s="841" t="s">
        <v>4924</v>
      </c>
      <c r="H3290" s="832" t="s">
        <v>4663</v>
      </c>
      <c r="I3290" s="841"/>
      <c r="J3290" s="841" t="s">
        <v>730</v>
      </c>
      <c r="K3290" s="841">
        <v>5</v>
      </c>
      <c r="L3290" s="841" t="s">
        <v>731</v>
      </c>
      <c r="M3290" s="841">
        <v>43600</v>
      </c>
      <c r="N3290" s="841" t="s">
        <v>1034</v>
      </c>
      <c r="O3290" s="841">
        <v>210090</v>
      </c>
      <c r="P3290" s="841">
        <v>166490</v>
      </c>
      <c r="Q3290" s="841">
        <v>17610</v>
      </c>
      <c r="R3290" s="841">
        <v>22610</v>
      </c>
      <c r="S3290" s="841"/>
      <c r="T3290" s="841"/>
      <c r="U3290" s="841"/>
      <c r="V3290" s="841" t="s">
        <v>1003</v>
      </c>
      <c r="W3290" s="841">
        <v>1</v>
      </c>
      <c r="X3290" s="841"/>
    </row>
    <row r="3291" spans="1:24" ht="12.75" customHeight="1">
      <c r="A3291" s="841">
        <v>1110</v>
      </c>
      <c r="B3291" s="841">
        <v>2836</v>
      </c>
      <c r="C3291" s="841" t="s">
        <v>1030</v>
      </c>
      <c r="D3291" s="841" t="s">
        <v>1031</v>
      </c>
      <c r="E3291" s="841">
        <v>49484</v>
      </c>
      <c r="F3291" s="841" t="s">
        <v>102</v>
      </c>
      <c r="G3291" s="841" t="s">
        <v>4925</v>
      </c>
      <c r="H3291" s="832" t="s">
        <v>4663</v>
      </c>
      <c r="I3291" s="841"/>
      <c r="J3291" s="841" t="s">
        <v>730</v>
      </c>
      <c r="K3291" s="841">
        <v>5</v>
      </c>
      <c r="L3291" s="841" t="s">
        <v>731</v>
      </c>
      <c r="M3291" s="841">
        <v>43600</v>
      </c>
      <c r="N3291" s="841" t="s">
        <v>1034</v>
      </c>
      <c r="O3291" s="841">
        <v>210090</v>
      </c>
      <c r="P3291" s="841">
        <v>166490</v>
      </c>
      <c r="Q3291" s="841">
        <v>17610</v>
      </c>
      <c r="R3291" s="841">
        <v>22610</v>
      </c>
      <c r="S3291" s="841"/>
      <c r="T3291" s="841"/>
      <c r="U3291" s="841"/>
      <c r="V3291" s="841" t="s">
        <v>1003</v>
      </c>
      <c r="W3291" s="841">
        <v>1</v>
      </c>
      <c r="X3291" s="841"/>
    </row>
    <row r="3292" spans="1:24" ht="12.75" customHeight="1">
      <c r="A3292" s="841">
        <v>1110</v>
      </c>
      <c r="B3292" s="841">
        <v>2836</v>
      </c>
      <c r="C3292" s="841" t="s">
        <v>1030</v>
      </c>
      <c r="D3292" s="841" t="s">
        <v>1031</v>
      </c>
      <c r="E3292" s="841">
        <v>49485</v>
      </c>
      <c r="F3292" s="841" t="s">
        <v>102</v>
      </c>
      <c r="G3292" s="841" t="s">
        <v>4926</v>
      </c>
      <c r="H3292" s="832" t="s">
        <v>4663</v>
      </c>
      <c r="I3292" s="841"/>
      <c r="J3292" s="841" t="s">
        <v>730</v>
      </c>
      <c r="K3292" s="841">
        <v>3</v>
      </c>
      <c r="L3292" s="841" t="s">
        <v>731</v>
      </c>
      <c r="M3292" s="841">
        <v>43600</v>
      </c>
      <c r="N3292" s="841" t="s">
        <v>1034</v>
      </c>
      <c r="O3292" s="841">
        <v>210090</v>
      </c>
      <c r="P3292" s="841">
        <v>166490</v>
      </c>
      <c r="Q3292" s="841">
        <v>17610</v>
      </c>
      <c r="R3292" s="841">
        <v>22610</v>
      </c>
      <c r="S3292" s="841"/>
      <c r="T3292" s="841"/>
      <c r="U3292" s="841"/>
      <c r="V3292" s="841" t="s">
        <v>1003</v>
      </c>
      <c r="W3292" s="841">
        <v>1</v>
      </c>
      <c r="X3292" s="841"/>
    </row>
    <row r="3293" spans="1:24" ht="12.75" customHeight="1">
      <c r="A3293" s="841">
        <v>1705</v>
      </c>
      <c r="B3293" s="841">
        <v>2840</v>
      </c>
      <c r="C3293" s="841" t="s">
        <v>726</v>
      </c>
      <c r="D3293" s="841" t="s">
        <v>727</v>
      </c>
      <c r="E3293" s="841">
        <v>49486</v>
      </c>
      <c r="F3293" s="841" t="s">
        <v>102</v>
      </c>
      <c r="G3293" s="841" t="s">
        <v>4927</v>
      </c>
      <c r="H3293" s="832" t="s">
        <v>4928</v>
      </c>
      <c r="I3293" s="841"/>
      <c r="J3293" s="841" t="s">
        <v>730</v>
      </c>
      <c r="K3293" s="841">
        <v>2</v>
      </c>
      <c r="L3293" s="841" t="s">
        <v>731</v>
      </c>
      <c r="M3293" s="841">
        <v>43600</v>
      </c>
      <c r="N3293" s="841" t="s">
        <v>732</v>
      </c>
      <c r="O3293" s="841">
        <v>94980</v>
      </c>
      <c r="P3293" s="841">
        <v>51380</v>
      </c>
      <c r="Q3293" s="841">
        <v>17610</v>
      </c>
      <c r="R3293" s="841">
        <v>22610</v>
      </c>
      <c r="S3293" s="841"/>
      <c r="T3293" s="841"/>
      <c r="U3293" s="841"/>
      <c r="V3293" s="841" t="s">
        <v>1003</v>
      </c>
      <c r="W3293" s="841">
        <v>4</v>
      </c>
      <c r="X3293" s="841"/>
    </row>
    <row r="3294" spans="1:24" ht="12.75" customHeight="1">
      <c r="A3294" s="841">
        <v>1325</v>
      </c>
      <c r="B3294" s="841">
        <v>2834</v>
      </c>
      <c r="C3294" s="841" t="s">
        <v>3376</v>
      </c>
      <c r="D3294" s="841" t="s">
        <v>775</v>
      </c>
      <c r="E3294" s="841">
        <v>49487</v>
      </c>
      <c r="F3294" s="841" t="s">
        <v>102</v>
      </c>
      <c r="G3294" s="841" t="s">
        <v>4929</v>
      </c>
      <c r="H3294" s="832" t="s">
        <v>4922</v>
      </c>
      <c r="I3294" s="841"/>
      <c r="J3294" s="841" t="s">
        <v>730</v>
      </c>
      <c r="K3294" s="841">
        <v>5</v>
      </c>
      <c r="L3294" s="841" t="s">
        <v>731</v>
      </c>
      <c r="M3294" s="841">
        <v>43600</v>
      </c>
      <c r="N3294" s="841" t="s">
        <v>908</v>
      </c>
      <c r="O3294" s="841">
        <v>176040</v>
      </c>
      <c r="P3294" s="841">
        <v>132440</v>
      </c>
      <c r="Q3294" s="841">
        <v>17610</v>
      </c>
      <c r="R3294" s="841">
        <v>22610</v>
      </c>
      <c r="S3294" s="841"/>
      <c r="T3294" s="841"/>
      <c r="U3294" s="841"/>
      <c r="V3294" s="841" t="s">
        <v>1003</v>
      </c>
      <c r="W3294" s="841">
        <v>3</v>
      </c>
      <c r="X3294" s="841"/>
    </row>
    <row r="3295" spans="1:24" ht="12.75" customHeight="1">
      <c r="A3295" s="841">
        <v>1325</v>
      </c>
      <c r="B3295" s="841">
        <v>2834</v>
      </c>
      <c r="C3295" s="841" t="s">
        <v>3376</v>
      </c>
      <c r="D3295" s="841" t="s">
        <v>775</v>
      </c>
      <c r="E3295" s="841">
        <v>49488</v>
      </c>
      <c r="F3295" s="841" t="s">
        <v>102</v>
      </c>
      <c r="G3295" s="841" t="s">
        <v>4930</v>
      </c>
      <c r="H3295" s="832" t="s">
        <v>4922</v>
      </c>
      <c r="I3295" s="841"/>
      <c r="J3295" s="841" t="s">
        <v>730</v>
      </c>
      <c r="K3295" s="841">
        <v>5</v>
      </c>
      <c r="L3295" s="841" t="s">
        <v>731</v>
      </c>
      <c r="M3295" s="841">
        <v>43600</v>
      </c>
      <c r="N3295" s="841" t="s">
        <v>908</v>
      </c>
      <c r="O3295" s="841">
        <v>176040</v>
      </c>
      <c r="P3295" s="841">
        <v>132440</v>
      </c>
      <c r="Q3295" s="841">
        <v>17610</v>
      </c>
      <c r="R3295" s="841">
        <v>22610</v>
      </c>
      <c r="S3295" s="841"/>
      <c r="T3295" s="841"/>
      <c r="U3295" s="841"/>
      <c r="V3295" s="841" t="s">
        <v>1003</v>
      </c>
      <c r="W3295" s="841">
        <v>3</v>
      </c>
      <c r="X3295" s="841"/>
    </row>
    <row r="3296" spans="1:24" ht="12.75" customHeight="1">
      <c r="A3296" s="841">
        <v>2004</v>
      </c>
      <c r="B3296" s="841">
        <v>2840</v>
      </c>
      <c r="C3296" s="841" t="s">
        <v>726</v>
      </c>
      <c r="D3296" s="841" t="s">
        <v>919</v>
      </c>
      <c r="E3296" s="841">
        <v>49489</v>
      </c>
      <c r="F3296" s="841" t="s">
        <v>102</v>
      </c>
      <c r="G3296" s="841" t="s">
        <v>4931</v>
      </c>
      <c r="H3296" s="832" t="s">
        <v>4767</v>
      </c>
      <c r="I3296" s="841"/>
      <c r="J3296" s="841" t="s">
        <v>730</v>
      </c>
      <c r="K3296" s="841">
        <v>3</v>
      </c>
      <c r="L3296" s="841" t="s">
        <v>1077</v>
      </c>
      <c r="M3296" s="841">
        <v>0</v>
      </c>
      <c r="N3296" s="841" t="s">
        <v>732</v>
      </c>
      <c r="O3296" s="841">
        <v>94980</v>
      </c>
      <c r="P3296" s="841">
        <v>94980</v>
      </c>
      <c r="Q3296" s="841">
        <v>17610</v>
      </c>
      <c r="R3296" s="841">
        <v>22610</v>
      </c>
      <c r="S3296" s="841"/>
      <c r="T3296" s="841"/>
      <c r="U3296" s="841"/>
      <c r="V3296" s="841" t="s">
        <v>1003</v>
      </c>
      <c r="W3296" s="841">
        <v>6</v>
      </c>
      <c r="X3296" s="841"/>
    </row>
    <row r="3297" spans="1:24" ht="12.75" customHeight="1">
      <c r="A3297" s="841">
        <v>1325</v>
      </c>
      <c r="B3297" s="841">
        <v>2830</v>
      </c>
      <c r="C3297" s="841" t="s">
        <v>1027</v>
      </c>
      <c r="D3297" s="841" t="s">
        <v>775</v>
      </c>
      <c r="E3297" s="841">
        <v>49490</v>
      </c>
      <c r="F3297" s="841" t="s">
        <v>102</v>
      </c>
      <c r="G3297" s="841" t="s">
        <v>4932</v>
      </c>
      <c r="H3297" s="832" t="s">
        <v>4933</v>
      </c>
      <c r="I3297" s="841"/>
      <c r="J3297" s="841" t="s">
        <v>730</v>
      </c>
      <c r="K3297" s="841">
        <v>5</v>
      </c>
      <c r="L3297" s="841" t="s">
        <v>731</v>
      </c>
      <c r="M3297" s="841">
        <v>43600</v>
      </c>
      <c r="N3297" s="841" t="s">
        <v>1029</v>
      </c>
      <c r="O3297" s="841">
        <v>135650</v>
      </c>
      <c r="P3297" s="841">
        <v>92050</v>
      </c>
      <c r="Q3297" s="841">
        <v>17610</v>
      </c>
      <c r="R3297" s="841">
        <v>22610</v>
      </c>
      <c r="S3297" s="841"/>
      <c r="T3297" s="841"/>
      <c r="U3297" s="841"/>
      <c r="V3297" s="841" t="s">
        <v>1003</v>
      </c>
      <c r="W3297" s="841">
        <v>3</v>
      </c>
      <c r="X3297" s="841"/>
    </row>
    <row r="3298" spans="1:24" ht="12.75" customHeight="1">
      <c r="A3298" s="841">
        <v>1630</v>
      </c>
      <c r="B3298" s="841">
        <v>2808</v>
      </c>
      <c r="C3298" s="841" t="s">
        <v>846</v>
      </c>
      <c r="D3298" s="841" t="s">
        <v>767</v>
      </c>
      <c r="E3298" s="841">
        <v>49491</v>
      </c>
      <c r="F3298" s="841" t="s">
        <v>102</v>
      </c>
      <c r="G3298" s="841" t="s">
        <v>4934</v>
      </c>
      <c r="H3298" s="832" t="s">
        <v>4935</v>
      </c>
      <c r="I3298" s="841"/>
      <c r="J3298" s="841" t="s">
        <v>730</v>
      </c>
      <c r="K3298" s="841">
        <v>0.5</v>
      </c>
      <c r="L3298" s="841" t="s">
        <v>731</v>
      </c>
      <c r="M3298" s="841">
        <v>43600</v>
      </c>
      <c r="N3298" s="841" t="s">
        <v>742</v>
      </c>
      <c r="O3298" s="841">
        <v>122380</v>
      </c>
      <c r="P3298" s="841">
        <v>78780</v>
      </c>
      <c r="Q3298" s="841">
        <v>25070</v>
      </c>
      <c r="R3298" s="841">
        <v>32260</v>
      </c>
      <c r="S3298" s="841"/>
      <c r="T3298" s="841"/>
      <c r="U3298" s="841"/>
      <c r="V3298" s="841" t="s">
        <v>1003</v>
      </c>
      <c r="W3298" s="841">
        <v>6</v>
      </c>
      <c r="X3298" s="841"/>
    </row>
    <row r="3299" spans="1:24" ht="12.75" customHeight="1">
      <c r="A3299" s="841">
        <v>1500</v>
      </c>
      <c r="B3299" s="841">
        <v>2823</v>
      </c>
      <c r="C3299" s="841" t="s">
        <v>856</v>
      </c>
      <c r="D3299" s="841" t="s">
        <v>740</v>
      </c>
      <c r="E3299" s="841">
        <v>49494</v>
      </c>
      <c r="F3299" s="841" t="s">
        <v>102</v>
      </c>
      <c r="G3299" s="841" t="s">
        <v>4936</v>
      </c>
      <c r="H3299" s="832" t="s">
        <v>4937</v>
      </c>
      <c r="I3299" s="841"/>
      <c r="J3299" s="841" t="s">
        <v>730</v>
      </c>
      <c r="K3299" s="841">
        <v>2</v>
      </c>
      <c r="L3299" s="841" t="s">
        <v>731</v>
      </c>
      <c r="M3299" s="841">
        <v>43600</v>
      </c>
      <c r="N3299" s="841" t="s">
        <v>747</v>
      </c>
      <c r="O3299" s="841">
        <v>109600</v>
      </c>
      <c r="P3299" s="841">
        <v>66000</v>
      </c>
      <c r="Q3299" s="841">
        <v>17610</v>
      </c>
      <c r="R3299" s="841">
        <v>22610</v>
      </c>
      <c r="S3299" s="841"/>
      <c r="T3299" s="841"/>
      <c r="U3299" s="841"/>
      <c r="V3299" s="841" t="s">
        <v>1003</v>
      </c>
      <c r="W3299" s="841">
        <v>1</v>
      </c>
      <c r="X3299" s="841"/>
    </row>
    <row r="3300" spans="1:24" ht="12.75" customHeight="1">
      <c r="A3300" s="841">
        <v>1500</v>
      </c>
      <c r="B3300" s="841">
        <v>2823</v>
      </c>
      <c r="C3300" s="841" t="s">
        <v>856</v>
      </c>
      <c r="D3300" s="841" t="s">
        <v>740</v>
      </c>
      <c r="E3300" s="841">
        <v>49495</v>
      </c>
      <c r="F3300" s="841" t="s">
        <v>102</v>
      </c>
      <c r="G3300" s="841" t="s">
        <v>4938</v>
      </c>
      <c r="H3300" s="832" t="s">
        <v>4937</v>
      </c>
      <c r="I3300" s="841"/>
      <c r="J3300" s="841" t="s">
        <v>730</v>
      </c>
      <c r="K3300" s="841">
        <v>3</v>
      </c>
      <c r="L3300" s="841" t="s">
        <v>731</v>
      </c>
      <c r="M3300" s="841">
        <v>43600</v>
      </c>
      <c r="N3300" s="841" t="s">
        <v>747</v>
      </c>
      <c r="O3300" s="841">
        <v>109600</v>
      </c>
      <c r="P3300" s="841">
        <v>66000</v>
      </c>
      <c r="Q3300" s="841">
        <v>17610</v>
      </c>
      <c r="R3300" s="841">
        <v>22610</v>
      </c>
      <c r="S3300" s="841"/>
      <c r="T3300" s="841"/>
      <c r="U3300" s="841"/>
      <c r="V3300" s="841" t="s">
        <v>1003</v>
      </c>
      <c r="W3300" s="841">
        <v>1</v>
      </c>
      <c r="X3300" s="841"/>
    </row>
    <row r="3301" spans="1:24" ht="12.75" customHeight="1">
      <c r="A3301" s="841">
        <v>1500</v>
      </c>
      <c r="B3301" s="841">
        <v>2823</v>
      </c>
      <c r="C3301" s="841" t="s">
        <v>856</v>
      </c>
      <c r="D3301" s="841" t="s">
        <v>740</v>
      </c>
      <c r="E3301" s="841">
        <v>49497</v>
      </c>
      <c r="F3301" s="841" t="s">
        <v>102</v>
      </c>
      <c r="G3301" s="841" t="s">
        <v>4939</v>
      </c>
      <c r="H3301" s="832" t="s">
        <v>4937</v>
      </c>
      <c r="I3301" s="841"/>
      <c r="J3301" s="841" t="s">
        <v>730</v>
      </c>
      <c r="K3301" s="841">
        <v>2</v>
      </c>
      <c r="L3301" s="841" t="s">
        <v>731</v>
      </c>
      <c r="M3301" s="841">
        <v>43600</v>
      </c>
      <c r="N3301" s="841" t="s">
        <v>747</v>
      </c>
      <c r="O3301" s="841">
        <v>109600</v>
      </c>
      <c r="P3301" s="841">
        <v>66000</v>
      </c>
      <c r="Q3301" s="841">
        <v>17610</v>
      </c>
      <c r="R3301" s="841">
        <v>22610</v>
      </c>
      <c r="S3301" s="841"/>
      <c r="T3301" s="841"/>
      <c r="U3301" s="841"/>
      <c r="V3301" s="841" t="s">
        <v>1003</v>
      </c>
      <c r="W3301" s="841">
        <v>1</v>
      </c>
      <c r="X3301" s="841"/>
    </row>
    <row r="3302" spans="1:24" ht="12.75" customHeight="1">
      <c r="A3302" s="841">
        <v>1205</v>
      </c>
      <c r="B3302" s="841">
        <v>2807</v>
      </c>
      <c r="C3302" s="841" t="s">
        <v>739</v>
      </c>
      <c r="D3302" s="841" t="s">
        <v>740</v>
      </c>
      <c r="E3302" s="841">
        <v>49498</v>
      </c>
      <c r="F3302" s="841" t="s">
        <v>102</v>
      </c>
      <c r="G3302" s="841" t="s">
        <v>4940</v>
      </c>
      <c r="H3302" s="832" t="s">
        <v>4941</v>
      </c>
      <c r="I3302" s="841"/>
      <c r="J3302" s="841" t="s">
        <v>730</v>
      </c>
      <c r="K3302" s="841">
        <v>5</v>
      </c>
      <c r="L3302" s="841" t="s">
        <v>731</v>
      </c>
      <c r="M3302" s="841">
        <v>43600</v>
      </c>
      <c r="N3302" s="841" t="s">
        <v>742</v>
      </c>
      <c r="O3302" s="841">
        <v>122380</v>
      </c>
      <c r="P3302" s="841">
        <v>78780</v>
      </c>
      <c r="Q3302" s="841">
        <v>17610</v>
      </c>
      <c r="R3302" s="841">
        <v>22610</v>
      </c>
      <c r="S3302" s="841"/>
      <c r="T3302" s="841"/>
      <c r="U3302" s="841"/>
      <c r="V3302" s="841" t="s">
        <v>1003</v>
      </c>
      <c r="W3302" s="841">
        <v>1</v>
      </c>
      <c r="X3302" s="841"/>
    </row>
    <row r="3303" spans="1:24" ht="12.75" customHeight="1">
      <c r="A3303" s="841">
        <v>1205</v>
      </c>
      <c r="B3303" s="841">
        <v>2807</v>
      </c>
      <c r="C3303" s="841" t="s">
        <v>739</v>
      </c>
      <c r="D3303" s="841" t="s">
        <v>740</v>
      </c>
      <c r="E3303" s="841">
        <v>49499</v>
      </c>
      <c r="F3303" s="841" t="s">
        <v>102</v>
      </c>
      <c r="G3303" s="841" t="s">
        <v>4942</v>
      </c>
      <c r="H3303" s="832" t="s">
        <v>4941</v>
      </c>
      <c r="I3303" s="841"/>
      <c r="J3303" s="841" t="s">
        <v>730</v>
      </c>
      <c r="K3303" s="841">
        <v>5</v>
      </c>
      <c r="L3303" s="841" t="s">
        <v>731</v>
      </c>
      <c r="M3303" s="841">
        <v>43600</v>
      </c>
      <c r="N3303" s="841" t="s">
        <v>742</v>
      </c>
      <c r="O3303" s="841">
        <v>122380</v>
      </c>
      <c r="P3303" s="841">
        <v>78780</v>
      </c>
      <c r="Q3303" s="841">
        <v>17610</v>
      </c>
      <c r="R3303" s="841">
        <v>22610</v>
      </c>
      <c r="S3303" s="841"/>
      <c r="T3303" s="841"/>
      <c r="U3303" s="841"/>
      <c r="V3303" s="841" t="s">
        <v>1003</v>
      </c>
      <c r="W3303" s="841">
        <v>1</v>
      </c>
      <c r="X3303" s="841"/>
    </row>
    <row r="3304" spans="1:24" ht="12.75" customHeight="1">
      <c r="A3304" s="841">
        <v>1205</v>
      </c>
      <c r="B3304" s="841">
        <v>2807</v>
      </c>
      <c r="C3304" s="841" t="s">
        <v>739</v>
      </c>
      <c r="D3304" s="841" t="s">
        <v>740</v>
      </c>
      <c r="E3304" s="841">
        <v>49500</v>
      </c>
      <c r="F3304" s="841" t="s">
        <v>102</v>
      </c>
      <c r="G3304" s="841" t="s">
        <v>4943</v>
      </c>
      <c r="H3304" s="832" t="s">
        <v>4941</v>
      </c>
      <c r="I3304" s="841"/>
      <c r="J3304" s="841" t="s">
        <v>730</v>
      </c>
      <c r="K3304" s="841">
        <v>5</v>
      </c>
      <c r="L3304" s="841" t="s">
        <v>731</v>
      </c>
      <c r="M3304" s="841">
        <v>43600</v>
      </c>
      <c r="N3304" s="841" t="s">
        <v>742</v>
      </c>
      <c r="O3304" s="841">
        <v>122380</v>
      </c>
      <c r="P3304" s="841">
        <v>78780</v>
      </c>
      <c r="Q3304" s="841">
        <v>17610</v>
      </c>
      <c r="R3304" s="841">
        <v>22610</v>
      </c>
      <c r="S3304" s="841"/>
      <c r="T3304" s="841"/>
      <c r="U3304" s="841"/>
      <c r="V3304" s="841" t="s">
        <v>1003</v>
      </c>
      <c r="W3304" s="841">
        <v>1</v>
      </c>
      <c r="X3304" s="841"/>
    </row>
    <row r="3305" spans="1:24" ht="12.75" customHeight="1">
      <c r="A3305" s="841">
        <v>1205</v>
      </c>
      <c r="B3305" s="841">
        <v>2807</v>
      </c>
      <c r="C3305" s="841" t="s">
        <v>739</v>
      </c>
      <c r="D3305" s="841" t="s">
        <v>740</v>
      </c>
      <c r="E3305" s="841">
        <v>49501</v>
      </c>
      <c r="F3305" s="841" t="s">
        <v>102</v>
      </c>
      <c r="G3305" s="841" t="s">
        <v>4944</v>
      </c>
      <c r="H3305" s="832" t="s">
        <v>4941</v>
      </c>
      <c r="I3305" s="841"/>
      <c r="J3305" s="841" t="s">
        <v>730</v>
      </c>
      <c r="K3305" s="841">
        <v>5</v>
      </c>
      <c r="L3305" s="841" t="s">
        <v>731</v>
      </c>
      <c r="M3305" s="841">
        <v>43600</v>
      </c>
      <c r="N3305" s="841" t="s">
        <v>742</v>
      </c>
      <c r="O3305" s="841">
        <v>122380</v>
      </c>
      <c r="P3305" s="841">
        <v>78780</v>
      </c>
      <c r="Q3305" s="841">
        <v>17610</v>
      </c>
      <c r="R3305" s="841">
        <v>22610</v>
      </c>
      <c r="S3305" s="841"/>
      <c r="T3305" s="841"/>
      <c r="U3305" s="841"/>
      <c r="V3305" s="841" t="s">
        <v>1003</v>
      </c>
      <c r="W3305" s="841">
        <v>1</v>
      </c>
      <c r="X3305" s="841"/>
    </row>
    <row r="3306" spans="1:24" ht="12.75" customHeight="1">
      <c r="A3306" s="841">
        <v>1205</v>
      </c>
      <c r="B3306" s="841">
        <v>2807</v>
      </c>
      <c r="C3306" s="841" t="s">
        <v>739</v>
      </c>
      <c r="D3306" s="841" t="s">
        <v>740</v>
      </c>
      <c r="E3306" s="841">
        <v>49502</v>
      </c>
      <c r="F3306" s="841" t="s">
        <v>102</v>
      </c>
      <c r="G3306" s="841" t="s">
        <v>4945</v>
      </c>
      <c r="H3306" s="832" t="s">
        <v>4941</v>
      </c>
      <c r="I3306" s="841"/>
      <c r="J3306" s="841" t="s">
        <v>730</v>
      </c>
      <c r="K3306" s="841">
        <v>5</v>
      </c>
      <c r="L3306" s="841" t="s">
        <v>731</v>
      </c>
      <c r="M3306" s="841">
        <v>43600</v>
      </c>
      <c r="N3306" s="841" t="s">
        <v>742</v>
      </c>
      <c r="O3306" s="841">
        <v>122380</v>
      </c>
      <c r="P3306" s="841">
        <v>78780</v>
      </c>
      <c r="Q3306" s="841">
        <v>17610</v>
      </c>
      <c r="R3306" s="841">
        <v>22610</v>
      </c>
      <c r="S3306" s="841"/>
      <c r="T3306" s="841"/>
      <c r="U3306" s="841"/>
      <c r="V3306" s="841" t="s">
        <v>1003</v>
      </c>
      <c r="W3306" s="841">
        <v>1</v>
      </c>
      <c r="X3306" s="841"/>
    </row>
    <row r="3307" spans="1:24" ht="12.75" customHeight="1">
      <c r="A3307" s="841">
        <v>1205</v>
      </c>
      <c r="B3307" s="841">
        <v>2807</v>
      </c>
      <c r="C3307" s="841" t="s">
        <v>739</v>
      </c>
      <c r="D3307" s="841" t="s">
        <v>740</v>
      </c>
      <c r="E3307" s="841">
        <v>49506</v>
      </c>
      <c r="F3307" s="841" t="s">
        <v>102</v>
      </c>
      <c r="G3307" s="841" t="s">
        <v>4946</v>
      </c>
      <c r="H3307" s="832" t="s">
        <v>4941</v>
      </c>
      <c r="I3307" s="841"/>
      <c r="J3307" s="841" t="s">
        <v>730</v>
      </c>
      <c r="K3307" s="841">
        <v>3</v>
      </c>
      <c r="L3307" s="841" t="s">
        <v>731</v>
      </c>
      <c r="M3307" s="841">
        <v>43600</v>
      </c>
      <c r="N3307" s="841" t="s">
        <v>742</v>
      </c>
      <c r="O3307" s="841">
        <v>122380</v>
      </c>
      <c r="P3307" s="841">
        <v>78780</v>
      </c>
      <c r="Q3307" s="841">
        <v>17610</v>
      </c>
      <c r="R3307" s="841">
        <v>22610</v>
      </c>
      <c r="S3307" s="841"/>
      <c r="T3307" s="841"/>
      <c r="U3307" s="841"/>
      <c r="V3307" s="841" t="s">
        <v>1003</v>
      </c>
      <c r="W3307" s="841">
        <v>1</v>
      </c>
      <c r="X3307" s="841"/>
    </row>
    <row r="3308" spans="1:24" ht="12.75" customHeight="1">
      <c r="A3308" s="841">
        <v>1205</v>
      </c>
      <c r="B3308" s="841">
        <v>2807</v>
      </c>
      <c r="C3308" s="841" t="s">
        <v>739</v>
      </c>
      <c r="D3308" s="841" t="s">
        <v>740</v>
      </c>
      <c r="E3308" s="841">
        <v>49508</v>
      </c>
      <c r="F3308" s="841" t="s">
        <v>102</v>
      </c>
      <c r="G3308" s="841" t="s">
        <v>4947</v>
      </c>
      <c r="H3308" s="832" t="s">
        <v>4941</v>
      </c>
      <c r="I3308" s="841"/>
      <c r="J3308" s="841" t="s">
        <v>730</v>
      </c>
      <c r="K3308" s="841">
        <v>5</v>
      </c>
      <c r="L3308" s="841" t="s">
        <v>731</v>
      </c>
      <c r="M3308" s="841">
        <v>43600</v>
      </c>
      <c r="N3308" s="841" t="s">
        <v>742</v>
      </c>
      <c r="O3308" s="841">
        <v>122380</v>
      </c>
      <c r="P3308" s="841">
        <v>78780</v>
      </c>
      <c r="Q3308" s="841">
        <v>17610</v>
      </c>
      <c r="R3308" s="841">
        <v>22610</v>
      </c>
      <c r="S3308" s="841"/>
      <c r="T3308" s="841"/>
      <c r="U3308" s="841"/>
      <c r="V3308" s="841" t="s">
        <v>1003</v>
      </c>
      <c r="W3308" s="841">
        <v>1</v>
      </c>
      <c r="X3308" s="841"/>
    </row>
    <row r="3309" spans="1:24" ht="12.75" customHeight="1">
      <c r="A3309" s="841">
        <v>1110</v>
      </c>
      <c r="B3309" s="841">
        <v>2836</v>
      </c>
      <c r="C3309" s="841" t="s">
        <v>1030</v>
      </c>
      <c r="D3309" s="841" t="s">
        <v>740</v>
      </c>
      <c r="E3309" s="841">
        <v>49510</v>
      </c>
      <c r="F3309" s="841" t="s">
        <v>102</v>
      </c>
      <c r="G3309" s="841" t="s">
        <v>4948</v>
      </c>
      <c r="H3309" s="832" t="s">
        <v>1418</v>
      </c>
      <c r="I3309" s="841"/>
      <c r="J3309" s="841" t="s">
        <v>730</v>
      </c>
      <c r="K3309" s="841">
        <v>5</v>
      </c>
      <c r="L3309" s="841" t="s">
        <v>731</v>
      </c>
      <c r="M3309" s="841">
        <v>43600</v>
      </c>
      <c r="N3309" s="841" t="s">
        <v>1034</v>
      </c>
      <c r="O3309" s="841">
        <v>210090</v>
      </c>
      <c r="P3309" s="841">
        <v>166490</v>
      </c>
      <c r="Q3309" s="841">
        <v>17610</v>
      </c>
      <c r="R3309" s="841">
        <v>22610</v>
      </c>
      <c r="S3309" s="841"/>
      <c r="T3309" s="841"/>
      <c r="U3309" s="841"/>
      <c r="V3309" s="841" t="s">
        <v>1003</v>
      </c>
      <c r="W3309" s="841">
        <v>1</v>
      </c>
      <c r="X3309" s="841"/>
    </row>
    <row r="3310" spans="1:24" ht="12.75" customHeight="1">
      <c r="A3310" s="841">
        <v>1235</v>
      </c>
      <c r="B3310" s="841">
        <v>2824</v>
      </c>
      <c r="C3310" s="841" t="s">
        <v>1097</v>
      </c>
      <c r="D3310" s="841" t="s">
        <v>740</v>
      </c>
      <c r="E3310" s="841">
        <v>49511</v>
      </c>
      <c r="F3310" s="841" t="s">
        <v>102</v>
      </c>
      <c r="G3310" s="841" t="s">
        <v>4949</v>
      </c>
      <c r="H3310" s="832" t="s">
        <v>4941</v>
      </c>
      <c r="I3310" s="841"/>
      <c r="J3310" s="841" t="s">
        <v>730</v>
      </c>
      <c r="K3310" s="841">
        <v>2</v>
      </c>
      <c r="L3310" s="841" t="s">
        <v>731</v>
      </c>
      <c r="M3310" s="841">
        <v>43600</v>
      </c>
      <c r="N3310" s="841" t="s">
        <v>817</v>
      </c>
      <c r="O3310" s="841">
        <v>164010</v>
      </c>
      <c r="P3310" s="841">
        <v>120410</v>
      </c>
      <c r="Q3310" s="841">
        <v>21500</v>
      </c>
      <c r="R3310" s="841">
        <v>37020</v>
      </c>
      <c r="S3310" s="841"/>
      <c r="T3310" s="841"/>
      <c r="U3310" s="841"/>
      <c r="V3310" s="841" t="s">
        <v>1003</v>
      </c>
      <c r="W3310" s="841">
        <v>1</v>
      </c>
      <c r="X3310" s="841"/>
    </row>
    <row r="3311" spans="1:24" ht="12.75" customHeight="1">
      <c r="A3311" s="841">
        <v>1250</v>
      </c>
      <c r="B3311" s="841">
        <v>2824</v>
      </c>
      <c r="C3311" s="841" t="s">
        <v>1097</v>
      </c>
      <c r="D3311" s="841" t="s">
        <v>740</v>
      </c>
      <c r="E3311" s="841">
        <v>49513</v>
      </c>
      <c r="F3311" s="841" t="s">
        <v>102</v>
      </c>
      <c r="G3311" s="841" t="s">
        <v>4950</v>
      </c>
      <c r="H3311" s="832" t="s">
        <v>4941</v>
      </c>
      <c r="I3311" s="841"/>
      <c r="J3311" s="841" t="s">
        <v>730</v>
      </c>
      <c r="K3311" s="841">
        <v>2</v>
      </c>
      <c r="L3311" s="841" t="s">
        <v>731</v>
      </c>
      <c r="M3311" s="841">
        <v>43600</v>
      </c>
      <c r="N3311" s="841" t="s">
        <v>817</v>
      </c>
      <c r="O3311" s="841">
        <v>164010</v>
      </c>
      <c r="P3311" s="841">
        <v>120410</v>
      </c>
      <c r="Q3311" s="841">
        <v>17610</v>
      </c>
      <c r="R3311" s="841">
        <v>22610</v>
      </c>
      <c r="S3311" s="841"/>
      <c r="T3311" s="841"/>
      <c r="U3311" s="841"/>
      <c r="V3311" s="841" t="s">
        <v>1003</v>
      </c>
      <c r="W3311" s="841">
        <v>1</v>
      </c>
      <c r="X3311" s="841"/>
    </row>
    <row r="3312" spans="1:24" ht="12.75" customHeight="1">
      <c r="A3312" s="841">
        <v>1570</v>
      </c>
      <c r="B3312" s="841">
        <v>2801</v>
      </c>
      <c r="C3312" s="841" t="s">
        <v>1271</v>
      </c>
      <c r="D3312" s="841" t="s">
        <v>1112</v>
      </c>
      <c r="E3312" s="841">
        <v>49515</v>
      </c>
      <c r="F3312" s="841" t="s">
        <v>102</v>
      </c>
      <c r="G3312" s="841" t="s">
        <v>4951</v>
      </c>
      <c r="H3312" s="832" t="s">
        <v>4797</v>
      </c>
      <c r="I3312" s="841"/>
      <c r="J3312" s="841" t="s">
        <v>730</v>
      </c>
      <c r="K3312" s="841">
        <v>0.5</v>
      </c>
      <c r="L3312" s="841" t="s">
        <v>731</v>
      </c>
      <c r="M3312" s="841">
        <v>43600</v>
      </c>
      <c r="N3312" s="841" t="s">
        <v>817</v>
      </c>
      <c r="O3312" s="841">
        <v>164010</v>
      </c>
      <c r="P3312" s="841">
        <v>120410</v>
      </c>
      <c r="Q3312" s="841">
        <v>17610</v>
      </c>
      <c r="R3312" s="841">
        <v>22610</v>
      </c>
      <c r="S3312" s="841"/>
      <c r="T3312" s="841"/>
      <c r="U3312" s="841"/>
      <c r="V3312" s="841" t="s">
        <v>1003</v>
      </c>
      <c r="W3312" s="841">
        <v>1</v>
      </c>
      <c r="X3312" s="841"/>
    </row>
    <row r="3313" spans="1:24" ht="12.75" customHeight="1">
      <c r="A3313" s="841">
        <v>1570</v>
      </c>
      <c r="B3313" s="841">
        <v>2801</v>
      </c>
      <c r="C3313" s="841" t="s">
        <v>1271</v>
      </c>
      <c r="D3313" s="841" t="s">
        <v>1112</v>
      </c>
      <c r="E3313" s="841">
        <v>49516</v>
      </c>
      <c r="F3313" s="841" t="s">
        <v>102</v>
      </c>
      <c r="G3313" s="841" t="s">
        <v>4952</v>
      </c>
      <c r="H3313" s="832" t="s">
        <v>4797</v>
      </c>
      <c r="I3313" s="841"/>
      <c r="J3313" s="841" t="s">
        <v>730</v>
      </c>
      <c r="K3313" s="841">
        <v>0.5</v>
      </c>
      <c r="L3313" s="841" t="s">
        <v>731</v>
      </c>
      <c r="M3313" s="841">
        <v>43600</v>
      </c>
      <c r="N3313" s="841" t="s">
        <v>817</v>
      </c>
      <c r="O3313" s="841">
        <v>164010</v>
      </c>
      <c r="P3313" s="841">
        <v>120410</v>
      </c>
      <c r="Q3313" s="841">
        <v>17610</v>
      </c>
      <c r="R3313" s="841">
        <v>22610</v>
      </c>
      <c r="S3313" s="841"/>
      <c r="T3313" s="841"/>
      <c r="U3313" s="841"/>
      <c r="V3313" s="841" t="s">
        <v>1003</v>
      </c>
      <c r="W3313" s="841">
        <v>1</v>
      </c>
      <c r="X3313" s="841"/>
    </row>
    <row r="3314" spans="1:24" ht="12.75" customHeight="1">
      <c r="A3314" s="841">
        <v>1570</v>
      </c>
      <c r="B3314" s="841">
        <v>2801</v>
      </c>
      <c r="C3314" s="841" t="s">
        <v>1271</v>
      </c>
      <c r="D3314" s="841" t="s">
        <v>1112</v>
      </c>
      <c r="E3314" s="841">
        <v>49517</v>
      </c>
      <c r="F3314" s="841" t="s">
        <v>102</v>
      </c>
      <c r="G3314" s="841" t="s">
        <v>4953</v>
      </c>
      <c r="H3314" s="832" t="s">
        <v>4797</v>
      </c>
      <c r="I3314" s="841"/>
      <c r="J3314" s="841" t="s">
        <v>730</v>
      </c>
      <c r="K3314" s="841">
        <v>0.5</v>
      </c>
      <c r="L3314" s="841" t="s">
        <v>731</v>
      </c>
      <c r="M3314" s="841">
        <v>43600</v>
      </c>
      <c r="N3314" s="841" t="s">
        <v>817</v>
      </c>
      <c r="O3314" s="841">
        <v>164010</v>
      </c>
      <c r="P3314" s="841">
        <v>120410</v>
      </c>
      <c r="Q3314" s="841">
        <v>17610</v>
      </c>
      <c r="R3314" s="841">
        <v>22610</v>
      </c>
      <c r="S3314" s="841"/>
      <c r="T3314" s="841"/>
      <c r="U3314" s="841"/>
      <c r="V3314" s="841" t="s">
        <v>1003</v>
      </c>
      <c r="W3314" s="841">
        <v>1</v>
      </c>
      <c r="X3314" s="841"/>
    </row>
    <row r="3315" spans="1:24" ht="12.75" customHeight="1">
      <c r="A3315" s="841">
        <v>1570</v>
      </c>
      <c r="B3315" s="841">
        <v>2801</v>
      </c>
      <c r="C3315" s="841" t="s">
        <v>1271</v>
      </c>
      <c r="D3315" s="841" t="s">
        <v>1112</v>
      </c>
      <c r="E3315" s="841">
        <v>49518</v>
      </c>
      <c r="F3315" s="841" t="s">
        <v>102</v>
      </c>
      <c r="G3315" s="841" t="s">
        <v>4954</v>
      </c>
      <c r="H3315" s="832" t="s">
        <v>4797</v>
      </c>
      <c r="I3315" s="841"/>
      <c r="J3315" s="841" t="s">
        <v>730</v>
      </c>
      <c r="K3315" s="841">
        <v>0.5</v>
      </c>
      <c r="L3315" s="841" t="s">
        <v>731</v>
      </c>
      <c r="M3315" s="841">
        <v>43600</v>
      </c>
      <c r="N3315" s="841" t="s">
        <v>817</v>
      </c>
      <c r="O3315" s="841">
        <v>164010</v>
      </c>
      <c r="P3315" s="841">
        <v>120410</v>
      </c>
      <c r="Q3315" s="841">
        <v>17610</v>
      </c>
      <c r="R3315" s="841">
        <v>22610</v>
      </c>
      <c r="S3315" s="841"/>
      <c r="T3315" s="841"/>
      <c r="U3315" s="841"/>
      <c r="V3315" s="841" t="s">
        <v>1003</v>
      </c>
      <c r="W3315" s="841">
        <v>1</v>
      </c>
      <c r="X3315" s="841"/>
    </row>
    <row r="3316" spans="1:24" ht="12.75" customHeight="1">
      <c r="A3316" s="841">
        <v>1570</v>
      </c>
      <c r="B3316" s="841">
        <v>2801</v>
      </c>
      <c r="C3316" s="841" t="s">
        <v>1271</v>
      </c>
      <c r="D3316" s="841" t="s">
        <v>1112</v>
      </c>
      <c r="E3316" s="841">
        <v>49519</v>
      </c>
      <c r="F3316" s="841" t="s">
        <v>102</v>
      </c>
      <c r="G3316" s="841" t="s">
        <v>4955</v>
      </c>
      <c r="H3316" s="832" t="s">
        <v>4797</v>
      </c>
      <c r="I3316" s="841"/>
      <c r="J3316" s="841" t="s">
        <v>730</v>
      </c>
      <c r="K3316" s="841">
        <v>0.5</v>
      </c>
      <c r="L3316" s="841" t="s">
        <v>731</v>
      </c>
      <c r="M3316" s="841">
        <v>43600</v>
      </c>
      <c r="N3316" s="841" t="s">
        <v>817</v>
      </c>
      <c r="O3316" s="841">
        <v>164010</v>
      </c>
      <c r="P3316" s="841">
        <v>120410</v>
      </c>
      <c r="Q3316" s="841">
        <v>17610</v>
      </c>
      <c r="R3316" s="841">
        <v>22610</v>
      </c>
      <c r="S3316" s="841"/>
      <c r="T3316" s="841"/>
      <c r="U3316" s="841"/>
      <c r="V3316" s="841" t="s">
        <v>1003</v>
      </c>
      <c r="W3316" s="841">
        <v>1</v>
      </c>
      <c r="X3316" s="841"/>
    </row>
    <row r="3317" spans="1:24" ht="12.75" customHeight="1">
      <c r="A3317" s="841">
        <v>1570</v>
      </c>
      <c r="B3317" s="841">
        <v>2801</v>
      </c>
      <c r="C3317" s="841" t="s">
        <v>1271</v>
      </c>
      <c r="D3317" s="841" t="s">
        <v>1112</v>
      </c>
      <c r="E3317" s="841">
        <v>49520</v>
      </c>
      <c r="F3317" s="841" t="s">
        <v>102</v>
      </c>
      <c r="G3317" s="841" t="s">
        <v>4956</v>
      </c>
      <c r="H3317" s="832" t="s">
        <v>4957</v>
      </c>
      <c r="I3317" s="841"/>
      <c r="J3317" s="841" t="s">
        <v>730</v>
      </c>
      <c r="K3317" s="841">
        <v>0.5</v>
      </c>
      <c r="L3317" s="841" t="s">
        <v>731</v>
      </c>
      <c r="M3317" s="841">
        <v>43600</v>
      </c>
      <c r="N3317" s="841" t="s">
        <v>817</v>
      </c>
      <c r="O3317" s="841">
        <v>164010</v>
      </c>
      <c r="P3317" s="841">
        <v>120410</v>
      </c>
      <c r="Q3317" s="841">
        <v>17610</v>
      </c>
      <c r="R3317" s="841">
        <v>22610</v>
      </c>
      <c r="S3317" s="841"/>
      <c r="T3317" s="841"/>
      <c r="U3317" s="841"/>
      <c r="V3317" s="841" t="s">
        <v>1003</v>
      </c>
      <c r="W3317" s="841">
        <v>1</v>
      </c>
      <c r="X3317" s="841"/>
    </row>
    <row r="3318" spans="1:24" ht="12.75" customHeight="1">
      <c r="A3318" s="841">
        <v>1570</v>
      </c>
      <c r="B3318" s="841">
        <v>2801</v>
      </c>
      <c r="C3318" s="841" t="s">
        <v>1271</v>
      </c>
      <c r="D3318" s="841" t="s">
        <v>1112</v>
      </c>
      <c r="E3318" s="841">
        <v>49521</v>
      </c>
      <c r="F3318" s="841" t="s">
        <v>102</v>
      </c>
      <c r="G3318" s="841" t="s">
        <v>4958</v>
      </c>
      <c r="H3318" s="832" t="s">
        <v>4957</v>
      </c>
      <c r="I3318" s="841"/>
      <c r="J3318" s="841" t="s">
        <v>730</v>
      </c>
      <c r="K3318" s="841">
        <v>0.5</v>
      </c>
      <c r="L3318" s="841" t="s">
        <v>731</v>
      </c>
      <c r="M3318" s="841">
        <v>43600</v>
      </c>
      <c r="N3318" s="841" t="s">
        <v>817</v>
      </c>
      <c r="O3318" s="841">
        <v>164010</v>
      </c>
      <c r="P3318" s="841">
        <v>120410</v>
      </c>
      <c r="Q3318" s="841">
        <v>17610</v>
      </c>
      <c r="R3318" s="841">
        <v>22610</v>
      </c>
      <c r="S3318" s="841"/>
      <c r="T3318" s="841"/>
      <c r="U3318" s="841"/>
      <c r="V3318" s="841" t="s">
        <v>1003</v>
      </c>
      <c r="W3318" s="841">
        <v>1</v>
      </c>
      <c r="X3318" s="841"/>
    </row>
    <row r="3319" spans="1:24" ht="12.75" customHeight="1">
      <c r="A3319" s="841">
        <v>1110</v>
      </c>
      <c r="B3319" s="841">
        <v>2839</v>
      </c>
      <c r="C3319" s="841" t="s">
        <v>1429</v>
      </c>
      <c r="D3319" s="841" t="s">
        <v>740</v>
      </c>
      <c r="E3319" s="841">
        <v>49523</v>
      </c>
      <c r="F3319" s="841" t="s">
        <v>102</v>
      </c>
      <c r="G3319" s="841" t="s">
        <v>4959</v>
      </c>
      <c r="H3319" s="832" t="s">
        <v>4298</v>
      </c>
      <c r="I3319" s="841"/>
      <c r="J3319" s="841" t="s">
        <v>730</v>
      </c>
      <c r="K3319" s="841">
        <v>5</v>
      </c>
      <c r="L3319" s="841" t="s">
        <v>731</v>
      </c>
      <c r="M3319" s="841">
        <v>43600</v>
      </c>
      <c r="N3319" s="841" t="s">
        <v>732</v>
      </c>
      <c r="O3319" s="841">
        <v>94980</v>
      </c>
      <c r="P3319" s="841">
        <v>51380</v>
      </c>
      <c r="Q3319" s="841">
        <v>17610</v>
      </c>
      <c r="R3319" s="841">
        <v>22610</v>
      </c>
      <c r="S3319" s="841"/>
      <c r="T3319" s="841"/>
      <c r="U3319" s="841"/>
      <c r="V3319" s="841" t="s">
        <v>1003</v>
      </c>
      <c r="W3319" s="841">
        <v>2</v>
      </c>
      <c r="X3319" s="841"/>
    </row>
    <row r="3320" spans="1:24" ht="12.75" customHeight="1">
      <c r="A3320" s="841">
        <v>1570</v>
      </c>
      <c r="B3320" s="841">
        <v>2801</v>
      </c>
      <c r="C3320" s="841" t="s">
        <v>1271</v>
      </c>
      <c r="D3320" s="841" t="s">
        <v>1112</v>
      </c>
      <c r="E3320" s="841">
        <v>49524</v>
      </c>
      <c r="F3320" s="841" t="s">
        <v>102</v>
      </c>
      <c r="G3320" s="841" t="s">
        <v>4960</v>
      </c>
      <c r="H3320" s="832" t="s">
        <v>4797</v>
      </c>
      <c r="I3320" s="841"/>
      <c r="J3320" s="841" t="s">
        <v>730</v>
      </c>
      <c r="K3320" s="841">
        <v>0.5</v>
      </c>
      <c r="L3320" s="841" t="s">
        <v>731</v>
      </c>
      <c r="M3320" s="841">
        <v>43600</v>
      </c>
      <c r="N3320" s="841" t="s">
        <v>817</v>
      </c>
      <c r="O3320" s="841">
        <v>164010</v>
      </c>
      <c r="P3320" s="841">
        <v>120410</v>
      </c>
      <c r="Q3320" s="841">
        <v>17610</v>
      </c>
      <c r="R3320" s="841">
        <v>22610</v>
      </c>
      <c r="S3320" s="841"/>
      <c r="T3320" s="841"/>
      <c r="U3320" s="841"/>
      <c r="V3320" s="841" t="s">
        <v>1003</v>
      </c>
      <c r="W3320" s="841">
        <v>1</v>
      </c>
      <c r="X3320" s="841"/>
    </row>
    <row r="3321" spans="1:24" ht="12.75" customHeight="1">
      <c r="A3321" s="841">
        <v>1570</v>
      </c>
      <c r="B3321" s="841">
        <v>2801</v>
      </c>
      <c r="C3321" s="841" t="s">
        <v>1271</v>
      </c>
      <c r="D3321" s="841" t="s">
        <v>1112</v>
      </c>
      <c r="E3321" s="841">
        <v>49525</v>
      </c>
      <c r="F3321" s="841" t="s">
        <v>102</v>
      </c>
      <c r="G3321" s="841" t="s">
        <v>4961</v>
      </c>
      <c r="H3321" s="832" t="s">
        <v>4797</v>
      </c>
      <c r="I3321" s="841"/>
      <c r="J3321" s="841" t="s">
        <v>730</v>
      </c>
      <c r="K3321" s="841">
        <v>0.5</v>
      </c>
      <c r="L3321" s="841" t="s">
        <v>731</v>
      </c>
      <c r="M3321" s="841">
        <v>43600</v>
      </c>
      <c r="N3321" s="841" t="s">
        <v>817</v>
      </c>
      <c r="O3321" s="841">
        <v>164010</v>
      </c>
      <c r="P3321" s="841">
        <v>120410</v>
      </c>
      <c r="Q3321" s="841">
        <v>17610</v>
      </c>
      <c r="R3321" s="841">
        <v>22610</v>
      </c>
      <c r="S3321" s="841"/>
      <c r="T3321" s="841"/>
      <c r="U3321" s="841"/>
      <c r="V3321" s="841" t="s">
        <v>1003</v>
      </c>
      <c r="W3321" s="841">
        <v>1</v>
      </c>
      <c r="X3321" s="841"/>
    </row>
    <row r="3322" spans="1:24" ht="12.75" customHeight="1">
      <c r="A3322" s="841">
        <v>1570</v>
      </c>
      <c r="B3322" s="841">
        <v>2801</v>
      </c>
      <c r="C3322" s="841" t="s">
        <v>1271</v>
      </c>
      <c r="D3322" s="841" t="s">
        <v>1112</v>
      </c>
      <c r="E3322" s="841">
        <v>49526</v>
      </c>
      <c r="F3322" s="841" t="s">
        <v>102</v>
      </c>
      <c r="G3322" s="841" t="s">
        <v>4962</v>
      </c>
      <c r="H3322" s="832" t="s">
        <v>4797</v>
      </c>
      <c r="I3322" s="841"/>
      <c r="J3322" s="841" t="s">
        <v>730</v>
      </c>
      <c r="K3322" s="841">
        <v>0.5</v>
      </c>
      <c r="L3322" s="841" t="s">
        <v>731</v>
      </c>
      <c r="M3322" s="841">
        <v>43600</v>
      </c>
      <c r="N3322" s="841" t="s">
        <v>817</v>
      </c>
      <c r="O3322" s="841">
        <v>164010</v>
      </c>
      <c r="P3322" s="841">
        <v>120410</v>
      </c>
      <c r="Q3322" s="841">
        <v>17610</v>
      </c>
      <c r="R3322" s="841">
        <v>22610</v>
      </c>
      <c r="S3322" s="841"/>
      <c r="T3322" s="841"/>
      <c r="U3322" s="841"/>
      <c r="V3322" s="841" t="s">
        <v>1003</v>
      </c>
      <c r="W3322" s="841">
        <v>1</v>
      </c>
      <c r="X3322" s="841"/>
    </row>
    <row r="3323" spans="1:24" ht="12.75" customHeight="1">
      <c r="A3323" s="841">
        <v>1570</v>
      </c>
      <c r="B3323" s="841">
        <v>2801</v>
      </c>
      <c r="C3323" s="841" t="s">
        <v>1271</v>
      </c>
      <c r="D3323" s="841" t="s">
        <v>1112</v>
      </c>
      <c r="E3323" s="841">
        <v>49527</v>
      </c>
      <c r="F3323" s="841" t="s">
        <v>102</v>
      </c>
      <c r="G3323" s="841" t="s">
        <v>4963</v>
      </c>
      <c r="H3323" s="832" t="s">
        <v>4964</v>
      </c>
      <c r="I3323" s="841"/>
      <c r="J3323" s="841" t="s">
        <v>730</v>
      </c>
      <c r="K3323" s="841">
        <v>0.5</v>
      </c>
      <c r="L3323" s="841" t="s">
        <v>731</v>
      </c>
      <c r="M3323" s="841">
        <v>43600</v>
      </c>
      <c r="N3323" s="841" t="s">
        <v>817</v>
      </c>
      <c r="O3323" s="841">
        <v>164010</v>
      </c>
      <c r="P3323" s="841">
        <v>120410</v>
      </c>
      <c r="Q3323" s="841">
        <v>17610</v>
      </c>
      <c r="R3323" s="841">
        <v>22610</v>
      </c>
      <c r="S3323" s="841"/>
      <c r="T3323" s="841"/>
      <c r="U3323" s="841"/>
      <c r="V3323" s="841" t="s">
        <v>1003</v>
      </c>
      <c r="W3323" s="841">
        <v>1</v>
      </c>
      <c r="X3323" s="841"/>
    </row>
    <row r="3324" spans="1:24" ht="12.75" customHeight="1">
      <c r="A3324" s="841">
        <v>1570</v>
      </c>
      <c r="B3324" s="841">
        <v>2801</v>
      </c>
      <c r="C3324" s="841" t="s">
        <v>1271</v>
      </c>
      <c r="D3324" s="841" t="s">
        <v>1112</v>
      </c>
      <c r="E3324" s="841">
        <v>49528</v>
      </c>
      <c r="F3324" s="841" t="s">
        <v>102</v>
      </c>
      <c r="G3324" s="841" t="s">
        <v>4965</v>
      </c>
      <c r="H3324" s="832" t="s">
        <v>4966</v>
      </c>
      <c r="I3324" s="841"/>
      <c r="J3324" s="841" t="s">
        <v>730</v>
      </c>
      <c r="K3324" s="841">
        <v>1</v>
      </c>
      <c r="L3324" s="841" t="s">
        <v>731</v>
      </c>
      <c r="M3324" s="841">
        <v>43600</v>
      </c>
      <c r="N3324" s="841" t="s">
        <v>817</v>
      </c>
      <c r="O3324" s="841">
        <v>164010</v>
      </c>
      <c r="P3324" s="841">
        <v>120410</v>
      </c>
      <c r="Q3324" s="841">
        <v>17610</v>
      </c>
      <c r="R3324" s="841">
        <v>22610</v>
      </c>
      <c r="S3324" s="841"/>
      <c r="T3324" s="841"/>
      <c r="U3324" s="841"/>
      <c r="V3324" s="841" t="s">
        <v>1003</v>
      </c>
      <c r="W3324" s="841">
        <v>1</v>
      </c>
      <c r="X3324" s="841"/>
    </row>
    <row r="3325" spans="1:24" ht="12.75" customHeight="1">
      <c r="A3325" s="841">
        <v>1570</v>
      </c>
      <c r="B3325" s="841">
        <v>2801</v>
      </c>
      <c r="C3325" s="841" t="s">
        <v>1271</v>
      </c>
      <c r="D3325" s="841" t="s">
        <v>1112</v>
      </c>
      <c r="E3325" s="841">
        <v>49529</v>
      </c>
      <c r="F3325" s="841" t="s">
        <v>102</v>
      </c>
      <c r="G3325" s="841" t="s">
        <v>4967</v>
      </c>
      <c r="H3325" s="832" t="s">
        <v>4797</v>
      </c>
      <c r="I3325" s="832"/>
      <c r="J3325" s="841" t="s">
        <v>730</v>
      </c>
      <c r="K3325" s="841">
        <v>0.5</v>
      </c>
      <c r="L3325" s="841" t="s">
        <v>731</v>
      </c>
      <c r="M3325" s="841">
        <v>43600</v>
      </c>
      <c r="N3325" s="841" t="s">
        <v>817</v>
      </c>
      <c r="O3325" s="841">
        <v>164010</v>
      </c>
      <c r="P3325" s="841">
        <v>120410</v>
      </c>
      <c r="Q3325" s="841">
        <v>17610</v>
      </c>
      <c r="R3325" s="841">
        <v>22610</v>
      </c>
      <c r="S3325" s="841"/>
      <c r="T3325" s="841"/>
      <c r="U3325" s="841"/>
      <c r="V3325" s="841" t="s">
        <v>1003</v>
      </c>
      <c r="W3325" s="841">
        <v>1</v>
      </c>
      <c r="X3325" s="841"/>
    </row>
    <row r="3326" spans="1:24" ht="12.75" customHeight="1">
      <c r="A3326" s="841">
        <v>1570</v>
      </c>
      <c r="B3326" s="841">
        <v>2801</v>
      </c>
      <c r="C3326" s="841" t="s">
        <v>1271</v>
      </c>
      <c r="D3326" s="841" t="s">
        <v>1112</v>
      </c>
      <c r="E3326" s="841">
        <v>49530</v>
      </c>
      <c r="F3326" s="841" t="s">
        <v>102</v>
      </c>
      <c r="G3326" s="841" t="s">
        <v>4968</v>
      </c>
      <c r="H3326" s="832" t="s">
        <v>4797</v>
      </c>
      <c r="I3326" s="841"/>
      <c r="J3326" s="841" t="s">
        <v>730</v>
      </c>
      <c r="K3326" s="841">
        <v>0.5</v>
      </c>
      <c r="L3326" s="841" t="s">
        <v>731</v>
      </c>
      <c r="M3326" s="841">
        <v>43600</v>
      </c>
      <c r="N3326" s="841" t="s">
        <v>817</v>
      </c>
      <c r="O3326" s="841">
        <v>164010</v>
      </c>
      <c r="P3326" s="841">
        <v>120410</v>
      </c>
      <c r="Q3326" s="841">
        <v>17610</v>
      </c>
      <c r="R3326" s="841">
        <v>22610</v>
      </c>
      <c r="S3326" s="841"/>
      <c r="T3326" s="841"/>
      <c r="U3326" s="841"/>
      <c r="V3326" s="841" t="s">
        <v>1003</v>
      </c>
      <c r="W3326" s="841">
        <v>1</v>
      </c>
      <c r="X3326" s="841"/>
    </row>
    <row r="3327" spans="1:24" ht="12.75" customHeight="1">
      <c r="A3327" s="841">
        <v>16</v>
      </c>
      <c r="B3327" s="841">
        <v>2808</v>
      </c>
      <c r="C3327" s="841" t="s">
        <v>846</v>
      </c>
      <c r="D3327" s="841" t="s">
        <v>767</v>
      </c>
      <c r="E3327" s="841">
        <v>49533</v>
      </c>
      <c r="F3327" s="841" t="s">
        <v>102</v>
      </c>
      <c r="G3327" s="841" t="s">
        <v>4969</v>
      </c>
      <c r="H3327" s="832" t="s">
        <v>4298</v>
      </c>
      <c r="I3327" s="841"/>
      <c r="J3327" s="841" t="s">
        <v>730</v>
      </c>
      <c r="K3327" s="841">
        <v>3</v>
      </c>
      <c r="L3327" s="841" t="s">
        <v>731</v>
      </c>
      <c r="M3327" s="841">
        <v>43600</v>
      </c>
      <c r="N3327" s="841" t="s">
        <v>742</v>
      </c>
      <c r="O3327" s="841">
        <v>122380</v>
      </c>
      <c r="P3327" s="841">
        <v>78780</v>
      </c>
      <c r="Q3327" s="841">
        <v>17610</v>
      </c>
      <c r="R3327" s="841">
        <v>22610</v>
      </c>
      <c r="S3327" s="841"/>
      <c r="T3327" s="841"/>
      <c r="U3327" s="841"/>
      <c r="V3327" s="841" t="s">
        <v>1003</v>
      </c>
      <c r="W3327" s="841">
        <v>1</v>
      </c>
      <c r="X3327" s="841"/>
    </row>
    <row r="3328" spans="1:24" ht="12.75" customHeight="1">
      <c r="A3328" s="841">
        <v>1430</v>
      </c>
      <c r="B3328" s="841">
        <v>2807</v>
      </c>
      <c r="C3328" s="841" t="s">
        <v>739</v>
      </c>
      <c r="D3328" s="841" t="s">
        <v>1732</v>
      </c>
      <c r="E3328" s="841">
        <v>49534</v>
      </c>
      <c r="F3328" s="841" t="s">
        <v>102</v>
      </c>
      <c r="G3328" s="841" t="s">
        <v>4970</v>
      </c>
      <c r="H3328" s="832" t="s">
        <v>4971</v>
      </c>
      <c r="I3328" s="841"/>
      <c r="J3328" s="841" t="s">
        <v>730</v>
      </c>
      <c r="K3328" s="841">
        <v>2</v>
      </c>
      <c r="L3328" s="841" t="s">
        <v>731</v>
      </c>
      <c r="M3328" s="841">
        <v>43600</v>
      </c>
      <c r="N3328" s="841" t="s">
        <v>742</v>
      </c>
      <c r="O3328" s="841">
        <v>122380</v>
      </c>
      <c r="P3328" s="841">
        <v>78780</v>
      </c>
      <c r="Q3328" s="841">
        <v>17610</v>
      </c>
      <c r="R3328" s="841">
        <v>22610</v>
      </c>
      <c r="S3328" s="841"/>
      <c r="T3328" s="841"/>
      <c r="U3328" s="841"/>
      <c r="V3328" s="841" t="s">
        <v>1003</v>
      </c>
      <c r="W3328" s="841">
        <v>2</v>
      </c>
      <c r="X3328" s="841"/>
    </row>
    <row r="3329" spans="1:24" ht="12.75" customHeight="1">
      <c r="A3329" s="841">
        <v>1335</v>
      </c>
      <c r="B3329" s="841">
        <v>2812</v>
      </c>
      <c r="C3329" s="841" t="s">
        <v>1107</v>
      </c>
      <c r="D3329" s="841" t="s">
        <v>775</v>
      </c>
      <c r="E3329" s="841">
        <v>49535</v>
      </c>
      <c r="F3329" s="841" t="s">
        <v>102</v>
      </c>
      <c r="G3329" s="841" t="s">
        <v>4972</v>
      </c>
      <c r="H3329" s="832" t="s">
        <v>4973</v>
      </c>
      <c r="I3329" s="841"/>
      <c r="J3329" s="841" t="s">
        <v>730</v>
      </c>
      <c r="K3329" s="841">
        <v>5</v>
      </c>
      <c r="L3329" s="841" t="s">
        <v>731</v>
      </c>
      <c r="M3329" s="841">
        <v>43600</v>
      </c>
      <c r="N3329" s="841" t="s">
        <v>732</v>
      </c>
      <c r="O3329" s="841">
        <v>94980</v>
      </c>
      <c r="P3329" s="841">
        <v>51380</v>
      </c>
      <c r="Q3329" s="841">
        <v>17610</v>
      </c>
      <c r="R3329" s="841">
        <v>22610</v>
      </c>
      <c r="S3329" s="841"/>
      <c r="T3329" s="841"/>
      <c r="U3329" s="841"/>
      <c r="V3329" s="841" t="s">
        <v>1003</v>
      </c>
      <c r="W3329" s="841">
        <v>2</v>
      </c>
      <c r="X3329" s="841"/>
    </row>
    <row r="3330" spans="1:24" ht="12.75" customHeight="1">
      <c r="A3330" s="841">
        <v>1335</v>
      </c>
      <c r="B3330" s="841">
        <v>2812</v>
      </c>
      <c r="C3330" s="841" t="s">
        <v>1107</v>
      </c>
      <c r="D3330" s="841" t="s">
        <v>775</v>
      </c>
      <c r="E3330" s="841">
        <v>49535</v>
      </c>
      <c r="F3330" s="841" t="s">
        <v>1062</v>
      </c>
      <c r="G3330" s="841" t="s">
        <v>4974</v>
      </c>
      <c r="H3330" s="832" t="s">
        <v>4973</v>
      </c>
      <c r="I3330" s="841"/>
      <c r="J3330" s="841" t="s">
        <v>922</v>
      </c>
      <c r="K3330" s="841">
        <v>3</v>
      </c>
      <c r="L3330" s="841" t="s">
        <v>731</v>
      </c>
      <c r="M3330" s="841">
        <v>43600</v>
      </c>
      <c r="N3330" s="841" t="s">
        <v>732</v>
      </c>
      <c r="O3330" s="841">
        <v>94980</v>
      </c>
      <c r="P3330" s="841">
        <v>51380</v>
      </c>
      <c r="Q3330" s="841">
        <v>17610</v>
      </c>
      <c r="R3330" s="841">
        <v>22610</v>
      </c>
      <c r="S3330" s="841"/>
      <c r="T3330" s="841"/>
      <c r="U3330" s="841"/>
      <c r="V3330" s="841" t="s">
        <v>1064</v>
      </c>
      <c r="W3330" s="841">
        <v>1</v>
      </c>
      <c r="X3330" s="841"/>
    </row>
    <row r="3331" spans="1:24" ht="12.75" customHeight="1">
      <c r="A3331" s="841">
        <v>1335</v>
      </c>
      <c r="B3331" s="841">
        <v>2812</v>
      </c>
      <c r="C3331" s="841" t="s">
        <v>1107</v>
      </c>
      <c r="D3331" s="841" t="s">
        <v>775</v>
      </c>
      <c r="E3331" s="841">
        <v>49535</v>
      </c>
      <c r="F3331" s="841" t="s">
        <v>1065</v>
      </c>
      <c r="G3331" s="841" t="s">
        <v>4975</v>
      </c>
      <c r="H3331" s="832" t="s">
        <v>4973</v>
      </c>
      <c r="I3331" s="841"/>
      <c r="J3331" s="841" t="s">
        <v>922</v>
      </c>
      <c r="K3331" s="841">
        <v>2</v>
      </c>
      <c r="L3331" s="841" t="s">
        <v>731</v>
      </c>
      <c r="M3331" s="841">
        <v>43600</v>
      </c>
      <c r="N3331" s="841" t="s">
        <v>732</v>
      </c>
      <c r="O3331" s="841">
        <v>94980</v>
      </c>
      <c r="P3331" s="841">
        <v>51380</v>
      </c>
      <c r="Q3331" s="841">
        <v>17610</v>
      </c>
      <c r="R3331" s="841">
        <v>22610</v>
      </c>
      <c r="S3331" s="841"/>
      <c r="T3331" s="841"/>
      <c r="U3331" s="841"/>
      <c r="V3331" s="841" t="s">
        <v>1064</v>
      </c>
      <c r="W3331" s="841">
        <v>1</v>
      </c>
      <c r="X3331" s="841"/>
    </row>
    <row r="3332" spans="1:24" ht="12.75" customHeight="1">
      <c r="A3332" s="841">
        <v>1335</v>
      </c>
      <c r="B3332" s="841">
        <v>2812</v>
      </c>
      <c r="C3332" s="841" t="s">
        <v>1107</v>
      </c>
      <c r="D3332" s="841" t="s">
        <v>775</v>
      </c>
      <c r="E3332" s="841">
        <v>49536</v>
      </c>
      <c r="F3332" s="841" t="s">
        <v>102</v>
      </c>
      <c r="G3332" s="841" t="s">
        <v>4976</v>
      </c>
      <c r="H3332" s="832" t="s">
        <v>4973</v>
      </c>
      <c r="I3332" s="841"/>
      <c r="J3332" s="841" t="s">
        <v>730</v>
      </c>
      <c r="K3332" s="841">
        <v>5</v>
      </c>
      <c r="L3332" s="841" t="s">
        <v>731</v>
      </c>
      <c r="M3332" s="841">
        <v>43600</v>
      </c>
      <c r="N3332" s="841" t="s">
        <v>732</v>
      </c>
      <c r="O3332" s="841">
        <v>94980</v>
      </c>
      <c r="P3332" s="841">
        <v>51380</v>
      </c>
      <c r="Q3332" s="841">
        <v>17610</v>
      </c>
      <c r="R3332" s="841">
        <v>22610</v>
      </c>
      <c r="S3332" s="841"/>
      <c r="T3332" s="841"/>
      <c r="U3332" s="841"/>
      <c r="V3332" s="841" t="s">
        <v>1003</v>
      </c>
      <c r="W3332" s="841">
        <v>2</v>
      </c>
      <c r="X3332" s="841"/>
    </row>
    <row r="3333" spans="1:24" ht="12.75" customHeight="1">
      <c r="A3333" s="841">
        <v>1335</v>
      </c>
      <c r="B3333" s="841">
        <v>2812</v>
      </c>
      <c r="C3333" s="841" t="s">
        <v>1107</v>
      </c>
      <c r="D3333" s="841" t="s">
        <v>775</v>
      </c>
      <c r="E3333" s="841">
        <v>49536</v>
      </c>
      <c r="F3333" s="841" t="s">
        <v>1062</v>
      </c>
      <c r="G3333" s="841" t="s">
        <v>4977</v>
      </c>
      <c r="H3333" s="832" t="s">
        <v>4973</v>
      </c>
      <c r="I3333" s="841"/>
      <c r="J3333" s="841" t="s">
        <v>922</v>
      </c>
      <c r="K3333" s="841">
        <v>3</v>
      </c>
      <c r="L3333" s="841" t="s">
        <v>731</v>
      </c>
      <c r="M3333" s="841">
        <v>43600</v>
      </c>
      <c r="N3333" s="841" t="s">
        <v>732</v>
      </c>
      <c r="O3333" s="841">
        <v>94980</v>
      </c>
      <c r="P3333" s="841">
        <v>51380</v>
      </c>
      <c r="Q3333" s="841">
        <v>17610</v>
      </c>
      <c r="R3333" s="841">
        <v>22610</v>
      </c>
      <c r="S3333" s="841"/>
      <c r="T3333" s="841"/>
      <c r="U3333" s="841"/>
      <c r="V3333" s="841" t="s">
        <v>1064</v>
      </c>
      <c r="W3333" s="841">
        <v>1</v>
      </c>
      <c r="X3333" s="841"/>
    </row>
    <row r="3334" spans="1:24" ht="12.75" customHeight="1">
      <c r="A3334" s="841">
        <v>1335</v>
      </c>
      <c r="B3334" s="841">
        <v>2812</v>
      </c>
      <c r="C3334" s="841" t="s">
        <v>1107</v>
      </c>
      <c r="D3334" s="841" t="s">
        <v>775</v>
      </c>
      <c r="E3334" s="841">
        <v>49536</v>
      </c>
      <c r="F3334" s="841" t="s">
        <v>1065</v>
      </c>
      <c r="G3334" s="841" t="s">
        <v>4978</v>
      </c>
      <c r="H3334" s="832" t="s">
        <v>4973</v>
      </c>
      <c r="I3334" s="841"/>
      <c r="J3334" s="841" t="s">
        <v>922</v>
      </c>
      <c r="K3334" s="841">
        <v>2</v>
      </c>
      <c r="L3334" s="841" t="s">
        <v>731</v>
      </c>
      <c r="M3334" s="841">
        <v>43600</v>
      </c>
      <c r="N3334" s="841" t="s">
        <v>732</v>
      </c>
      <c r="O3334" s="841">
        <v>94980</v>
      </c>
      <c r="P3334" s="841">
        <v>51380</v>
      </c>
      <c r="Q3334" s="841">
        <v>17610</v>
      </c>
      <c r="R3334" s="841">
        <v>22610</v>
      </c>
      <c r="S3334" s="841"/>
      <c r="T3334" s="841"/>
      <c r="U3334" s="841"/>
      <c r="V3334" s="841" t="s">
        <v>1064</v>
      </c>
      <c r="W3334" s="841">
        <v>1</v>
      </c>
      <c r="X3334" s="841"/>
    </row>
    <row r="3335" spans="1:24" ht="12.75" customHeight="1">
      <c r="A3335" s="841">
        <v>1335</v>
      </c>
      <c r="B3335" s="841">
        <v>2825</v>
      </c>
      <c r="C3335" s="841" t="s">
        <v>1260</v>
      </c>
      <c r="D3335" s="841" t="s">
        <v>775</v>
      </c>
      <c r="E3335" s="841">
        <v>49537</v>
      </c>
      <c r="F3335" s="841" t="s">
        <v>102</v>
      </c>
      <c r="G3335" s="841" t="s">
        <v>4979</v>
      </c>
      <c r="H3335" s="832" t="s">
        <v>4980</v>
      </c>
      <c r="I3335" s="841"/>
      <c r="J3335" s="841" t="s">
        <v>730</v>
      </c>
      <c r="K3335" s="841">
        <v>5</v>
      </c>
      <c r="L3335" s="841" t="s">
        <v>1116</v>
      </c>
      <c r="M3335" s="841">
        <v>43600</v>
      </c>
      <c r="N3335" s="841" t="s">
        <v>843</v>
      </c>
      <c r="O3335" s="841">
        <v>149210</v>
      </c>
      <c r="P3335" s="841">
        <v>105610</v>
      </c>
      <c r="Q3335" s="841">
        <v>17610</v>
      </c>
      <c r="R3335" s="841">
        <v>22610</v>
      </c>
      <c r="S3335" s="841"/>
      <c r="T3335" s="841"/>
      <c r="U3335" s="841"/>
      <c r="V3335" s="841" t="s">
        <v>1003</v>
      </c>
      <c r="W3335" s="841">
        <v>3</v>
      </c>
      <c r="X3335" s="841"/>
    </row>
    <row r="3336" spans="1:24" ht="12.75" customHeight="1">
      <c r="A3336" s="841">
        <v>1335</v>
      </c>
      <c r="B3336" s="841">
        <v>2825</v>
      </c>
      <c r="C3336" s="841" t="s">
        <v>1260</v>
      </c>
      <c r="D3336" s="841" t="s">
        <v>775</v>
      </c>
      <c r="E3336" s="841">
        <v>49538</v>
      </c>
      <c r="F3336" s="841" t="s">
        <v>102</v>
      </c>
      <c r="G3336" s="841" t="s">
        <v>4981</v>
      </c>
      <c r="H3336" s="832" t="s">
        <v>2141</v>
      </c>
      <c r="I3336" s="841"/>
      <c r="J3336" s="841" t="s">
        <v>730</v>
      </c>
      <c r="K3336" s="841">
        <v>3</v>
      </c>
      <c r="L3336" s="841" t="s">
        <v>1116</v>
      </c>
      <c r="M3336" s="841">
        <v>43600</v>
      </c>
      <c r="N3336" s="841" t="s">
        <v>843</v>
      </c>
      <c r="O3336" s="841">
        <v>149210</v>
      </c>
      <c r="P3336" s="841">
        <v>105610</v>
      </c>
      <c r="Q3336" s="841">
        <v>17610</v>
      </c>
      <c r="R3336" s="841">
        <v>22610</v>
      </c>
      <c r="S3336" s="841"/>
      <c r="T3336" s="841"/>
      <c r="U3336" s="841"/>
      <c r="V3336" s="841" t="s">
        <v>1003</v>
      </c>
      <c r="W3336" s="841">
        <v>3</v>
      </c>
      <c r="X3336" s="841"/>
    </row>
    <row r="3337" spans="1:24" ht="12.75" customHeight="1">
      <c r="A3337" s="841">
        <v>1335</v>
      </c>
      <c r="B3337" s="841">
        <v>2825</v>
      </c>
      <c r="C3337" s="841" t="s">
        <v>1260</v>
      </c>
      <c r="D3337" s="841" t="s">
        <v>775</v>
      </c>
      <c r="E3337" s="841">
        <v>49539</v>
      </c>
      <c r="F3337" s="841" t="s">
        <v>102</v>
      </c>
      <c r="G3337" s="841" t="s">
        <v>4982</v>
      </c>
      <c r="H3337" s="832" t="s">
        <v>4983</v>
      </c>
      <c r="I3337" s="841"/>
      <c r="J3337" s="841" t="s">
        <v>730</v>
      </c>
      <c r="K3337" s="841">
        <v>10</v>
      </c>
      <c r="L3337" s="841" t="s">
        <v>1116</v>
      </c>
      <c r="M3337" s="841">
        <v>43600</v>
      </c>
      <c r="N3337" s="841" t="s">
        <v>843</v>
      </c>
      <c r="O3337" s="841">
        <v>149210</v>
      </c>
      <c r="P3337" s="841">
        <v>105610</v>
      </c>
      <c r="Q3337" s="841">
        <v>17610</v>
      </c>
      <c r="R3337" s="841">
        <v>22610</v>
      </c>
      <c r="S3337" s="841"/>
      <c r="T3337" s="841"/>
      <c r="U3337" s="841"/>
      <c r="V3337" s="841" t="s">
        <v>1003</v>
      </c>
      <c r="W3337" s="841">
        <v>1</v>
      </c>
      <c r="X3337" s="841"/>
    </row>
    <row r="3338" spans="1:24" ht="12.75" customHeight="1">
      <c r="A3338" s="841">
        <v>1335</v>
      </c>
      <c r="B3338" s="841">
        <v>2825</v>
      </c>
      <c r="C3338" s="841" t="s">
        <v>1260</v>
      </c>
      <c r="D3338" s="841" t="s">
        <v>775</v>
      </c>
      <c r="E3338" s="841">
        <v>49540</v>
      </c>
      <c r="F3338" s="841" t="s">
        <v>102</v>
      </c>
      <c r="G3338" s="841" t="s">
        <v>4984</v>
      </c>
      <c r="H3338" s="832" t="s">
        <v>4980</v>
      </c>
      <c r="I3338" s="841"/>
      <c r="J3338" s="841" t="s">
        <v>730</v>
      </c>
      <c r="K3338" s="841">
        <v>5</v>
      </c>
      <c r="L3338" s="841" t="s">
        <v>1116</v>
      </c>
      <c r="M3338" s="841">
        <v>43600</v>
      </c>
      <c r="N3338" s="841" t="s">
        <v>843</v>
      </c>
      <c r="O3338" s="841">
        <v>149210</v>
      </c>
      <c r="P3338" s="841">
        <v>105610</v>
      </c>
      <c r="Q3338" s="841">
        <v>17610</v>
      </c>
      <c r="R3338" s="841">
        <v>22610</v>
      </c>
      <c r="S3338" s="841"/>
      <c r="T3338" s="841"/>
      <c r="U3338" s="841"/>
      <c r="V3338" s="841" t="s">
        <v>1003</v>
      </c>
      <c r="W3338" s="841">
        <v>3</v>
      </c>
      <c r="X3338" s="841"/>
    </row>
    <row r="3339" spans="1:24" ht="12.75" customHeight="1">
      <c r="A3339" s="841">
        <v>1335</v>
      </c>
      <c r="B3339" s="841">
        <v>2825</v>
      </c>
      <c r="C3339" s="841" t="s">
        <v>1260</v>
      </c>
      <c r="D3339" s="841" t="s">
        <v>775</v>
      </c>
      <c r="E3339" s="841">
        <v>49541</v>
      </c>
      <c r="F3339" s="841" t="s">
        <v>102</v>
      </c>
      <c r="G3339" s="841" t="s">
        <v>4985</v>
      </c>
      <c r="H3339" s="832" t="s">
        <v>4980</v>
      </c>
      <c r="I3339" s="841"/>
      <c r="J3339" s="841" t="s">
        <v>730</v>
      </c>
      <c r="K3339" s="841">
        <v>10</v>
      </c>
      <c r="L3339" s="841" t="s">
        <v>1116</v>
      </c>
      <c r="M3339" s="841">
        <v>43600</v>
      </c>
      <c r="N3339" s="841" t="s">
        <v>843</v>
      </c>
      <c r="O3339" s="841">
        <v>149210</v>
      </c>
      <c r="P3339" s="841">
        <v>105610</v>
      </c>
      <c r="Q3339" s="841">
        <v>17610</v>
      </c>
      <c r="R3339" s="841">
        <v>22610</v>
      </c>
      <c r="S3339" s="841"/>
      <c r="T3339" s="841"/>
      <c r="U3339" s="841"/>
      <c r="V3339" s="841" t="s">
        <v>1003</v>
      </c>
      <c r="W3339" s="841">
        <v>3</v>
      </c>
      <c r="X3339" s="841"/>
    </row>
    <row r="3340" spans="1:24" ht="12.75" customHeight="1">
      <c r="A3340" s="841">
        <v>1335</v>
      </c>
      <c r="B3340" s="841">
        <v>2825</v>
      </c>
      <c r="C3340" s="841" t="s">
        <v>1260</v>
      </c>
      <c r="D3340" s="841" t="s">
        <v>775</v>
      </c>
      <c r="E3340" s="841">
        <v>49542</v>
      </c>
      <c r="F3340" s="841" t="s">
        <v>102</v>
      </c>
      <c r="G3340" s="841" t="s">
        <v>4986</v>
      </c>
      <c r="H3340" s="832" t="s">
        <v>2141</v>
      </c>
      <c r="I3340" s="841"/>
      <c r="J3340" s="841" t="s">
        <v>730</v>
      </c>
      <c r="K3340" s="841">
        <v>7</v>
      </c>
      <c r="L3340" s="841" t="s">
        <v>1116</v>
      </c>
      <c r="M3340" s="841">
        <v>43600</v>
      </c>
      <c r="N3340" s="841" t="s">
        <v>843</v>
      </c>
      <c r="O3340" s="841">
        <v>149210</v>
      </c>
      <c r="P3340" s="841">
        <v>105610</v>
      </c>
      <c r="Q3340" s="841">
        <v>17610</v>
      </c>
      <c r="R3340" s="841">
        <v>22610</v>
      </c>
      <c r="S3340" s="841"/>
      <c r="T3340" s="841"/>
      <c r="U3340" s="841"/>
      <c r="V3340" s="841" t="s">
        <v>1003</v>
      </c>
      <c r="W3340" s="841">
        <v>3</v>
      </c>
      <c r="X3340" s="841"/>
    </row>
    <row r="3341" spans="1:24" ht="12.75" customHeight="1">
      <c r="A3341" s="841">
        <v>1335</v>
      </c>
      <c r="B3341" s="841">
        <v>2840</v>
      </c>
      <c r="C3341" s="841" t="s">
        <v>726</v>
      </c>
      <c r="D3341" s="841" t="s">
        <v>775</v>
      </c>
      <c r="E3341" s="841">
        <v>49543</v>
      </c>
      <c r="F3341" s="841" t="s">
        <v>102</v>
      </c>
      <c r="G3341" s="841" t="s">
        <v>4987</v>
      </c>
      <c r="H3341" s="832" t="s">
        <v>2141</v>
      </c>
      <c r="I3341" s="841"/>
      <c r="J3341" s="841" t="s">
        <v>730</v>
      </c>
      <c r="K3341" s="841">
        <v>1</v>
      </c>
      <c r="L3341" s="841" t="s">
        <v>731</v>
      </c>
      <c r="M3341" s="841">
        <v>43600</v>
      </c>
      <c r="N3341" s="841" t="s">
        <v>732</v>
      </c>
      <c r="O3341" s="841">
        <v>94980</v>
      </c>
      <c r="P3341" s="841">
        <v>51380</v>
      </c>
      <c r="Q3341" s="841">
        <v>17610</v>
      </c>
      <c r="R3341" s="841">
        <v>22610</v>
      </c>
      <c r="S3341" s="841"/>
      <c r="T3341" s="841"/>
      <c r="U3341" s="841"/>
      <c r="V3341" s="841" t="s">
        <v>1003</v>
      </c>
      <c r="W3341" s="841">
        <v>3</v>
      </c>
      <c r="X3341" s="841"/>
    </row>
    <row r="3342" spans="1:24" ht="12.75" customHeight="1">
      <c r="A3342" s="841">
        <v>3274</v>
      </c>
      <c r="B3342" s="841">
        <v>2840</v>
      </c>
      <c r="C3342" s="841" t="s">
        <v>726</v>
      </c>
      <c r="D3342" s="841" t="s">
        <v>740</v>
      </c>
      <c r="E3342" s="841">
        <v>49544</v>
      </c>
      <c r="F3342" s="841" t="s">
        <v>102</v>
      </c>
      <c r="G3342" s="841" t="s">
        <v>4988</v>
      </c>
      <c r="H3342" s="832" t="s">
        <v>2234</v>
      </c>
      <c r="I3342" s="841"/>
      <c r="J3342" s="841" t="s">
        <v>730</v>
      </c>
      <c r="K3342" s="841">
        <v>3</v>
      </c>
      <c r="L3342" s="841" t="s">
        <v>731</v>
      </c>
      <c r="M3342" s="841">
        <v>43600</v>
      </c>
      <c r="N3342" s="841" t="s">
        <v>732</v>
      </c>
      <c r="O3342" s="841">
        <v>94980</v>
      </c>
      <c r="P3342" s="841">
        <v>51380</v>
      </c>
      <c r="Q3342" s="841">
        <v>12420</v>
      </c>
      <c r="R3342" s="841">
        <v>12530</v>
      </c>
      <c r="S3342" s="841"/>
      <c r="T3342" s="841"/>
      <c r="U3342" s="841"/>
      <c r="V3342" s="841" t="s">
        <v>1003</v>
      </c>
      <c r="W3342" s="841">
        <v>2</v>
      </c>
      <c r="X3342" s="841"/>
    </row>
    <row r="3343" spans="1:24" ht="12.75" customHeight="1">
      <c r="A3343" s="841">
        <v>2004</v>
      </c>
      <c r="B3343" s="841">
        <v>2840</v>
      </c>
      <c r="C3343" s="841" t="s">
        <v>726</v>
      </c>
      <c r="D3343" s="841" t="s">
        <v>919</v>
      </c>
      <c r="E3343" s="841">
        <v>49545</v>
      </c>
      <c r="F3343" s="841" t="s">
        <v>102</v>
      </c>
      <c r="G3343" s="841" t="s">
        <v>4989</v>
      </c>
      <c r="H3343" s="832" t="s">
        <v>4990</v>
      </c>
      <c r="I3343" s="841" t="s">
        <v>1115</v>
      </c>
      <c r="J3343" s="841" t="s">
        <v>730</v>
      </c>
      <c r="K3343" s="841">
        <v>3</v>
      </c>
      <c r="L3343" s="841" t="s">
        <v>1077</v>
      </c>
      <c r="M3343" s="841">
        <v>0</v>
      </c>
      <c r="N3343" s="841" t="s">
        <v>732</v>
      </c>
      <c r="O3343" s="841">
        <v>94980</v>
      </c>
      <c r="P3343" s="841">
        <v>94980</v>
      </c>
      <c r="Q3343" s="841">
        <v>17610</v>
      </c>
      <c r="R3343" s="841">
        <v>22610</v>
      </c>
      <c r="S3343" s="841"/>
      <c r="T3343" s="841"/>
      <c r="U3343" s="841"/>
      <c r="V3343" s="841" t="s">
        <v>1003</v>
      </c>
      <c r="W3343" s="841">
        <v>2</v>
      </c>
      <c r="X3343" s="841"/>
    </row>
    <row r="3344" spans="1:24" ht="12.75" customHeight="1">
      <c r="A3344" s="841">
        <v>1335</v>
      </c>
      <c r="B3344" s="841">
        <v>2832</v>
      </c>
      <c r="C3344" s="841" t="s">
        <v>1017</v>
      </c>
      <c r="D3344" s="841" t="s">
        <v>775</v>
      </c>
      <c r="E3344" s="841">
        <v>49546</v>
      </c>
      <c r="F3344" s="841" t="s">
        <v>102</v>
      </c>
      <c r="G3344" s="841" t="s">
        <v>4991</v>
      </c>
      <c r="H3344" s="832" t="s">
        <v>4992</v>
      </c>
      <c r="I3344" s="841"/>
      <c r="J3344" s="841" t="s">
        <v>730</v>
      </c>
      <c r="K3344" s="841">
        <v>5</v>
      </c>
      <c r="L3344" s="841" t="s">
        <v>731</v>
      </c>
      <c r="M3344" s="841">
        <v>43600</v>
      </c>
      <c r="N3344" s="841" t="s">
        <v>769</v>
      </c>
      <c r="O3344" s="841">
        <v>101540</v>
      </c>
      <c r="P3344" s="841">
        <v>57940</v>
      </c>
      <c r="Q3344" s="841">
        <v>17610</v>
      </c>
      <c r="R3344" s="841">
        <v>22610</v>
      </c>
      <c r="S3344" s="841"/>
      <c r="T3344" s="841"/>
      <c r="U3344" s="841"/>
      <c r="V3344" s="841" t="s">
        <v>1003</v>
      </c>
      <c r="W3344" s="841">
        <v>1</v>
      </c>
      <c r="X3344" s="841"/>
    </row>
    <row r="3345" spans="1:24" ht="12.75" customHeight="1">
      <c r="A3345" s="841">
        <v>1430</v>
      </c>
      <c r="B3345" s="841">
        <v>2807</v>
      </c>
      <c r="C3345" s="841" t="s">
        <v>739</v>
      </c>
      <c r="D3345" s="841" t="s">
        <v>1732</v>
      </c>
      <c r="E3345" s="841">
        <v>49547</v>
      </c>
      <c r="F3345" s="841" t="s">
        <v>102</v>
      </c>
      <c r="G3345" s="841" t="s">
        <v>4993</v>
      </c>
      <c r="H3345" s="832" t="s">
        <v>4994</v>
      </c>
      <c r="I3345" s="841"/>
      <c r="J3345" s="841" t="s">
        <v>730</v>
      </c>
      <c r="K3345" s="841">
        <v>4</v>
      </c>
      <c r="L3345" s="841" t="s">
        <v>731</v>
      </c>
      <c r="M3345" s="841">
        <v>43600</v>
      </c>
      <c r="N3345" s="841" t="s">
        <v>742</v>
      </c>
      <c r="O3345" s="841">
        <v>122380</v>
      </c>
      <c r="P3345" s="841">
        <v>78780</v>
      </c>
      <c r="Q3345" s="841">
        <v>17610</v>
      </c>
      <c r="R3345" s="841">
        <v>22610</v>
      </c>
      <c r="S3345" s="841"/>
      <c r="T3345" s="841"/>
      <c r="U3345" s="841"/>
      <c r="V3345" s="841" t="s">
        <v>1003</v>
      </c>
      <c r="W3345" s="841">
        <v>2</v>
      </c>
      <c r="X3345" s="841"/>
    </row>
    <row r="3346" spans="1:24" ht="12.75" customHeight="1">
      <c r="A3346" s="841">
        <v>1430</v>
      </c>
      <c r="B3346" s="841">
        <v>2807</v>
      </c>
      <c r="C3346" s="841" t="s">
        <v>739</v>
      </c>
      <c r="D3346" s="841" t="s">
        <v>1732</v>
      </c>
      <c r="E3346" s="841">
        <v>49551</v>
      </c>
      <c r="F3346" s="841" t="s">
        <v>102</v>
      </c>
      <c r="G3346" s="841" t="s">
        <v>4995</v>
      </c>
      <c r="H3346" s="832" t="s">
        <v>4996</v>
      </c>
      <c r="I3346" s="841"/>
      <c r="J3346" s="841" t="s">
        <v>730</v>
      </c>
      <c r="K3346" s="841">
        <v>2</v>
      </c>
      <c r="L3346" s="841" t="s">
        <v>731</v>
      </c>
      <c r="M3346" s="841">
        <v>43600</v>
      </c>
      <c r="N3346" s="841" t="s">
        <v>742</v>
      </c>
      <c r="O3346" s="841">
        <v>122380</v>
      </c>
      <c r="P3346" s="841">
        <v>78780</v>
      </c>
      <c r="Q3346" s="841">
        <v>17610</v>
      </c>
      <c r="R3346" s="841">
        <v>22610</v>
      </c>
      <c r="S3346" s="841"/>
      <c r="T3346" s="841"/>
      <c r="U3346" s="841"/>
      <c r="V3346" s="841" t="s">
        <v>1003</v>
      </c>
      <c r="W3346" s="841">
        <v>2</v>
      </c>
      <c r="X3346" s="841"/>
    </row>
    <row r="3347" spans="1:24" ht="12.75" customHeight="1">
      <c r="A3347" s="841">
        <v>1335</v>
      </c>
      <c r="B3347" s="841">
        <v>2832</v>
      </c>
      <c r="C3347" s="841" t="s">
        <v>1017</v>
      </c>
      <c r="D3347" s="841" t="s">
        <v>775</v>
      </c>
      <c r="E3347" s="841">
        <v>49555</v>
      </c>
      <c r="F3347" s="841" t="s">
        <v>102</v>
      </c>
      <c r="G3347" s="841" t="s">
        <v>4997</v>
      </c>
      <c r="H3347" s="832" t="s">
        <v>4998</v>
      </c>
      <c r="I3347" s="841"/>
      <c r="J3347" s="841" t="s">
        <v>730</v>
      </c>
      <c r="K3347" s="841">
        <v>5</v>
      </c>
      <c r="L3347" s="841" t="s">
        <v>731</v>
      </c>
      <c r="M3347" s="841">
        <v>43600</v>
      </c>
      <c r="N3347" s="841" t="s">
        <v>769</v>
      </c>
      <c r="O3347" s="841">
        <v>101540</v>
      </c>
      <c r="P3347" s="841">
        <v>57940</v>
      </c>
      <c r="Q3347" s="841">
        <v>17610</v>
      </c>
      <c r="R3347" s="841">
        <v>22610</v>
      </c>
      <c r="S3347" s="841"/>
      <c r="T3347" s="841"/>
      <c r="U3347" s="841"/>
      <c r="V3347" s="841" t="s">
        <v>1003</v>
      </c>
      <c r="W3347" s="841">
        <v>1</v>
      </c>
      <c r="X3347" s="841"/>
    </row>
    <row r="3348" spans="1:24" ht="12.75" customHeight="1">
      <c r="A3348" s="841">
        <v>1952</v>
      </c>
      <c r="B3348" s="841">
        <v>2840</v>
      </c>
      <c r="C3348" s="841" t="s">
        <v>726</v>
      </c>
      <c r="D3348" s="841" t="s">
        <v>923</v>
      </c>
      <c r="E3348" s="841">
        <v>49556</v>
      </c>
      <c r="F3348" s="841" t="s">
        <v>102</v>
      </c>
      <c r="G3348" s="841" t="s">
        <v>4999</v>
      </c>
      <c r="H3348" s="832" t="s">
        <v>4809</v>
      </c>
      <c r="I3348" s="841"/>
      <c r="J3348" s="841" t="s">
        <v>730</v>
      </c>
      <c r="K3348" s="841">
        <v>3</v>
      </c>
      <c r="L3348" s="841" t="s">
        <v>731</v>
      </c>
      <c r="M3348" s="841">
        <v>43600</v>
      </c>
      <c r="N3348" s="841" t="s">
        <v>732</v>
      </c>
      <c r="O3348" s="841">
        <v>94980</v>
      </c>
      <c r="P3348" s="841">
        <v>51380</v>
      </c>
      <c r="Q3348" s="841">
        <v>9180</v>
      </c>
      <c r="R3348" s="841">
        <v>8350</v>
      </c>
      <c r="S3348" s="841"/>
      <c r="T3348" s="841"/>
      <c r="U3348" s="841"/>
      <c r="V3348" s="841" t="s">
        <v>1003</v>
      </c>
      <c r="W3348" s="841">
        <v>7</v>
      </c>
      <c r="X3348" s="841"/>
    </row>
    <row r="3349" spans="1:24" ht="12.75" customHeight="1">
      <c r="A3349" s="841">
        <v>16</v>
      </c>
      <c r="B3349" s="841">
        <v>2808</v>
      </c>
      <c r="C3349" s="841" t="s">
        <v>846</v>
      </c>
      <c r="D3349" s="841" t="s">
        <v>767</v>
      </c>
      <c r="E3349" s="841">
        <v>49558</v>
      </c>
      <c r="F3349" s="841" t="s">
        <v>102</v>
      </c>
      <c r="G3349" s="841" t="s">
        <v>5000</v>
      </c>
      <c r="H3349" s="832" t="s">
        <v>5001</v>
      </c>
      <c r="I3349" s="841"/>
      <c r="J3349" s="841" t="s">
        <v>730</v>
      </c>
      <c r="K3349" s="841">
        <v>2</v>
      </c>
      <c r="L3349" s="841" t="s">
        <v>731</v>
      </c>
      <c r="M3349" s="841">
        <v>43600</v>
      </c>
      <c r="N3349" s="841" t="s">
        <v>742</v>
      </c>
      <c r="O3349" s="841">
        <v>122380</v>
      </c>
      <c r="P3349" s="841">
        <v>78780</v>
      </c>
      <c r="Q3349" s="841">
        <v>17610</v>
      </c>
      <c r="R3349" s="841">
        <v>22610</v>
      </c>
      <c r="S3349" s="841"/>
      <c r="T3349" s="841"/>
      <c r="U3349" s="841"/>
      <c r="V3349" s="841" t="s">
        <v>1003</v>
      </c>
      <c r="W3349" s="841">
        <v>1</v>
      </c>
      <c r="X3349" s="841"/>
    </row>
    <row r="3350" spans="1:24" ht="12.75" customHeight="1">
      <c r="A3350" s="841">
        <v>1205</v>
      </c>
      <c r="B3350" s="841">
        <v>2807</v>
      </c>
      <c r="C3350" s="841" t="s">
        <v>739</v>
      </c>
      <c r="D3350" s="841" t="s">
        <v>740</v>
      </c>
      <c r="E3350" s="841">
        <v>49560</v>
      </c>
      <c r="F3350" s="841" t="s">
        <v>102</v>
      </c>
      <c r="G3350" s="841" t="s">
        <v>5002</v>
      </c>
      <c r="H3350" s="832" t="s">
        <v>5003</v>
      </c>
      <c r="I3350" s="841"/>
      <c r="J3350" s="841" t="s">
        <v>730</v>
      </c>
      <c r="K3350" s="841">
        <v>3</v>
      </c>
      <c r="L3350" s="841" t="s">
        <v>731</v>
      </c>
      <c r="M3350" s="841">
        <v>43600</v>
      </c>
      <c r="N3350" s="841" t="s">
        <v>742</v>
      </c>
      <c r="O3350" s="841">
        <v>122380</v>
      </c>
      <c r="P3350" s="841">
        <v>78780</v>
      </c>
      <c r="Q3350" s="841">
        <v>17610</v>
      </c>
      <c r="R3350" s="841">
        <v>22610</v>
      </c>
      <c r="S3350" s="841"/>
      <c r="T3350" s="841"/>
      <c r="U3350" s="841"/>
      <c r="V3350" s="841" t="s">
        <v>1003</v>
      </c>
      <c r="W3350" s="841">
        <v>4</v>
      </c>
      <c r="X3350" s="841"/>
    </row>
    <row r="3351" spans="1:24" ht="12.75" customHeight="1">
      <c r="A3351" s="841">
        <v>1205</v>
      </c>
      <c r="B3351" s="841">
        <v>2807</v>
      </c>
      <c r="C3351" s="841" t="s">
        <v>739</v>
      </c>
      <c r="D3351" s="841" t="s">
        <v>740</v>
      </c>
      <c r="E3351" s="841">
        <v>49561</v>
      </c>
      <c r="F3351" s="841" t="s">
        <v>102</v>
      </c>
      <c r="G3351" s="841" t="s">
        <v>5004</v>
      </c>
      <c r="H3351" s="832" t="s">
        <v>5003</v>
      </c>
      <c r="I3351" s="841"/>
      <c r="J3351" s="841" t="s">
        <v>730</v>
      </c>
      <c r="K3351" s="841">
        <v>5</v>
      </c>
      <c r="L3351" s="841" t="s">
        <v>731</v>
      </c>
      <c r="M3351" s="841">
        <v>43600</v>
      </c>
      <c r="N3351" s="841" t="s">
        <v>742</v>
      </c>
      <c r="O3351" s="841">
        <v>122380</v>
      </c>
      <c r="P3351" s="841">
        <v>78780</v>
      </c>
      <c r="Q3351" s="841">
        <v>17610</v>
      </c>
      <c r="R3351" s="841">
        <v>22610</v>
      </c>
      <c r="S3351" s="841"/>
      <c r="T3351" s="841"/>
      <c r="U3351" s="841"/>
      <c r="V3351" s="841" t="s">
        <v>1003</v>
      </c>
      <c r="W3351" s="841">
        <v>4</v>
      </c>
      <c r="X3351" s="841"/>
    </row>
    <row r="3352" spans="1:24" ht="12.75" customHeight="1">
      <c r="A3352" s="841">
        <v>1205</v>
      </c>
      <c r="B3352" s="841">
        <v>2807</v>
      </c>
      <c r="C3352" s="841" t="s">
        <v>739</v>
      </c>
      <c r="D3352" s="841" t="s">
        <v>740</v>
      </c>
      <c r="E3352" s="841">
        <v>49561</v>
      </c>
      <c r="F3352" s="841" t="s">
        <v>1062</v>
      </c>
      <c r="G3352" s="841" t="s">
        <v>5005</v>
      </c>
      <c r="H3352" s="832" t="s">
        <v>5006</v>
      </c>
      <c r="I3352" s="841"/>
      <c r="J3352" s="841" t="s">
        <v>730</v>
      </c>
      <c r="K3352" s="841">
        <v>2</v>
      </c>
      <c r="L3352" s="841" t="s">
        <v>731</v>
      </c>
      <c r="M3352" s="841">
        <v>43600</v>
      </c>
      <c r="N3352" s="841" t="s">
        <v>742</v>
      </c>
      <c r="O3352" s="841">
        <v>122380</v>
      </c>
      <c r="P3352" s="841">
        <v>78780</v>
      </c>
      <c r="Q3352" s="841">
        <v>17610</v>
      </c>
      <c r="R3352" s="841">
        <v>22610</v>
      </c>
      <c r="S3352" s="841"/>
      <c r="T3352" s="841"/>
      <c r="U3352" s="841"/>
      <c r="V3352" s="841" t="s">
        <v>1064</v>
      </c>
      <c r="W3352" s="841">
        <v>1</v>
      </c>
      <c r="X3352" s="841"/>
    </row>
    <row r="3353" spans="1:24" ht="12.75" customHeight="1">
      <c r="A3353" s="841">
        <v>1205</v>
      </c>
      <c r="B3353" s="841">
        <v>2807</v>
      </c>
      <c r="C3353" s="841" t="s">
        <v>739</v>
      </c>
      <c r="D3353" s="841" t="s">
        <v>740</v>
      </c>
      <c r="E3353" s="841">
        <v>49561</v>
      </c>
      <c r="F3353" s="841" t="s">
        <v>1065</v>
      </c>
      <c r="G3353" s="841" t="s">
        <v>5007</v>
      </c>
      <c r="H3353" s="832" t="s">
        <v>5006</v>
      </c>
      <c r="I3353" s="841"/>
      <c r="J3353" s="841" t="s">
        <v>730</v>
      </c>
      <c r="K3353" s="841">
        <v>2</v>
      </c>
      <c r="L3353" s="841" t="s">
        <v>731</v>
      </c>
      <c r="M3353" s="841">
        <v>43600</v>
      </c>
      <c r="N3353" s="841" t="s">
        <v>742</v>
      </c>
      <c r="O3353" s="841">
        <v>122380</v>
      </c>
      <c r="P3353" s="841">
        <v>78780</v>
      </c>
      <c r="Q3353" s="841">
        <v>17610</v>
      </c>
      <c r="R3353" s="841">
        <v>22610</v>
      </c>
      <c r="S3353" s="841"/>
      <c r="T3353" s="841"/>
      <c r="U3353" s="841"/>
      <c r="V3353" s="841" t="s">
        <v>1064</v>
      </c>
      <c r="W3353" s="841">
        <v>1</v>
      </c>
      <c r="X3353" s="841"/>
    </row>
    <row r="3354" spans="1:24" ht="12.75" customHeight="1">
      <c r="A3354" s="841">
        <v>1205</v>
      </c>
      <c r="B3354" s="841">
        <v>2807</v>
      </c>
      <c r="C3354" s="841" t="s">
        <v>739</v>
      </c>
      <c r="D3354" s="841" t="s">
        <v>740</v>
      </c>
      <c r="E3354" s="841">
        <v>49561</v>
      </c>
      <c r="F3354" s="841" t="s">
        <v>4338</v>
      </c>
      <c r="G3354" s="841" t="s">
        <v>5008</v>
      </c>
      <c r="H3354" s="832" t="s">
        <v>5006</v>
      </c>
      <c r="I3354" s="841"/>
      <c r="J3354" s="841" t="s">
        <v>730</v>
      </c>
      <c r="K3354" s="841">
        <v>1</v>
      </c>
      <c r="L3354" s="841" t="s">
        <v>731</v>
      </c>
      <c r="M3354" s="841">
        <v>43600</v>
      </c>
      <c r="N3354" s="841" t="s">
        <v>742</v>
      </c>
      <c r="O3354" s="841">
        <v>122380</v>
      </c>
      <c r="P3354" s="841">
        <v>78780</v>
      </c>
      <c r="Q3354" s="841">
        <v>17610</v>
      </c>
      <c r="R3354" s="841">
        <v>22610</v>
      </c>
      <c r="S3354" s="841"/>
      <c r="T3354" s="841"/>
      <c r="U3354" s="841"/>
      <c r="V3354" s="841" t="s">
        <v>1064</v>
      </c>
      <c r="W3354" s="841">
        <v>1</v>
      </c>
      <c r="X3354" s="841"/>
    </row>
    <row r="3355" spans="1:24" ht="12.75" customHeight="1">
      <c r="A3355" s="841">
        <v>1205</v>
      </c>
      <c r="B3355" s="841">
        <v>2807</v>
      </c>
      <c r="C3355" s="841" t="s">
        <v>739</v>
      </c>
      <c r="D3355" s="841" t="s">
        <v>740</v>
      </c>
      <c r="E3355" s="841">
        <v>49562</v>
      </c>
      <c r="F3355" s="841" t="s">
        <v>102</v>
      </c>
      <c r="G3355" s="841" t="s">
        <v>5009</v>
      </c>
      <c r="H3355" s="832" t="s">
        <v>5003</v>
      </c>
      <c r="I3355" s="841"/>
      <c r="J3355" s="841" t="s">
        <v>730</v>
      </c>
      <c r="K3355" s="841">
        <v>6</v>
      </c>
      <c r="L3355" s="841" t="s">
        <v>731</v>
      </c>
      <c r="M3355" s="841">
        <v>43600</v>
      </c>
      <c r="N3355" s="841" t="s">
        <v>742</v>
      </c>
      <c r="O3355" s="841">
        <v>122380</v>
      </c>
      <c r="P3355" s="841">
        <v>78780</v>
      </c>
      <c r="Q3355" s="841">
        <v>17610</v>
      </c>
      <c r="R3355" s="841">
        <v>22610</v>
      </c>
      <c r="S3355" s="841"/>
      <c r="T3355" s="841"/>
      <c r="U3355" s="841"/>
      <c r="V3355" s="841" t="s">
        <v>1003</v>
      </c>
      <c r="W3355" s="841">
        <v>4</v>
      </c>
      <c r="X3355" s="841"/>
    </row>
    <row r="3356" spans="1:24" ht="12.75" customHeight="1">
      <c r="A3356" s="841">
        <v>1205</v>
      </c>
      <c r="B3356" s="841">
        <v>2807</v>
      </c>
      <c r="C3356" s="841" t="s">
        <v>739</v>
      </c>
      <c r="D3356" s="841" t="s">
        <v>740</v>
      </c>
      <c r="E3356" s="841">
        <v>49562</v>
      </c>
      <c r="F3356" s="841" t="s">
        <v>1062</v>
      </c>
      <c r="G3356" s="841" t="s">
        <v>5010</v>
      </c>
      <c r="H3356" s="832" t="s">
        <v>5006</v>
      </c>
      <c r="I3356" s="841"/>
      <c r="J3356" s="841" t="s">
        <v>730</v>
      </c>
      <c r="K3356" s="841">
        <v>3</v>
      </c>
      <c r="L3356" s="841" t="s">
        <v>731</v>
      </c>
      <c r="M3356" s="841">
        <v>43600</v>
      </c>
      <c r="N3356" s="841" t="s">
        <v>742</v>
      </c>
      <c r="O3356" s="841">
        <v>122380</v>
      </c>
      <c r="P3356" s="841">
        <v>78780</v>
      </c>
      <c r="Q3356" s="841">
        <v>17610</v>
      </c>
      <c r="R3356" s="841">
        <v>22610</v>
      </c>
      <c r="S3356" s="841"/>
      <c r="T3356" s="841"/>
      <c r="U3356" s="841"/>
      <c r="V3356" s="841" t="s">
        <v>1064</v>
      </c>
      <c r="W3356" s="841">
        <v>1</v>
      </c>
      <c r="X3356" s="841"/>
    </row>
    <row r="3357" spans="1:24" ht="12.75" customHeight="1">
      <c r="A3357" s="841">
        <v>1205</v>
      </c>
      <c r="B3357" s="841">
        <v>2807</v>
      </c>
      <c r="C3357" s="841" t="s">
        <v>739</v>
      </c>
      <c r="D3357" s="841" t="s">
        <v>740</v>
      </c>
      <c r="E3357" s="841">
        <v>49562</v>
      </c>
      <c r="F3357" s="841" t="s">
        <v>1065</v>
      </c>
      <c r="G3357" s="841" t="s">
        <v>5011</v>
      </c>
      <c r="H3357" s="832" t="s">
        <v>5006</v>
      </c>
      <c r="I3357" s="841"/>
      <c r="J3357" s="841" t="s">
        <v>730</v>
      </c>
      <c r="K3357" s="841">
        <v>3</v>
      </c>
      <c r="L3357" s="841" t="s">
        <v>731</v>
      </c>
      <c r="M3357" s="841">
        <v>43600</v>
      </c>
      <c r="N3357" s="841" t="s">
        <v>742</v>
      </c>
      <c r="O3357" s="841">
        <v>122380</v>
      </c>
      <c r="P3357" s="841">
        <v>78780</v>
      </c>
      <c r="Q3357" s="841">
        <v>17610</v>
      </c>
      <c r="R3357" s="841">
        <v>22610</v>
      </c>
      <c r="S3357" s="841"/>
      <c r="T3357" s="841"/>
      <c r="U3357" s="841"/>
      <c r="V3357" s="841" t="s">
        <v>1064</v>
      </c>
      <c r="W3357" s="841">
        <v>1</v>
      </c>
      <c r="X3357" s="841"/>
    </row>
    <row r="3358" spans="1:24" ht="12.75" customHeight="1">
      <c r="A3358" s="841">
        <v>1205</v>
      </c>
      <c r="B3358" s="841">
        <v>2807</v>
      </c>
      <c r="C3358" s="841" t="s">
        <v>739</v>
      </c>
      <c r="D3358" s="841" t="s">
        <v>740</v>
      </c>
      <c r="E3358" s="841">
        <v>49563</v>
      </c>
      <c r="F3358" s="841" t="s">
        <v>102</v>
      </c>
      <c r="G3358" s="841" t="s">
        <v>5012</v>
      </c>
      <c r="H3358" s="832" t="s">
        <v>5003</v>
      </c>
      <c r="I3358" s="841"/>
      <c r="J3358" s="841" t="s">
        <v>730</v>
      </c>
      <c r="K3358" s="841">
        <v>3</v>
      </c>
      <c r="L3358" s="841" t="s">
        <v>731</v>
      </c>
      <c r="M3358" s="841">
        <v>43600</v>
      </c>
      <c r="N3358" s="841" t="s">
        <v>742</v>
      </c>
      <c r="O3358" s="841">
        <v>122380</v>
      </c>
      <c r="P3358" s="841">
        <v>78780</v>
      </c>
      <c r="Q3358" s="841">
        <v>17610</v>
      </c>
      <c r="R3358" s="841">
        <v>22610</v>
      </c>
      <c r="S3358" s="841"/>
      <c r="T3358" s="841"/>
      <c r="U3358" s="841"/>
      <c r="V3358" s="841" t="s">
        <v>1003</v>
      </c>
      <c r="W3358" s="841">
        <v>4</v>
      </c>
      <c r="X3358" s="841"/>
    </row>
    <row r="3359" spans="1:24" ht="12.75" customHeight="1">
      <c r="A3359" s="841">
        <v>1205</v>
      </c>
      <c r="B3359" s="841">
        <v>2807</v>
      </c>
      <c r="C3359" s="841" t="s">
        <v>739</v>
      </c>
      <c r="D3359" s="841" t="s">
        <v>740</v>
      </c>
      <c r="E3359" s="841">
        <v>49564</v>
      </c>
      <c r="F3359" s="841" t="s">
        <v>102</v>
      </c>
      <c r="G3359" s="841" t="s">
        <v>5013</v>
      </c>
      <c r="H3359" s="832" t="s">
        <v>5014</v>
      </c>
      <c r="I3359" s="841"/>
      <c r="J3359" s="841" t="s">
        <v>730</v>
      </c>
      <c r="K3359" s="841">
        <v>8</v>
      </c>
      <c r="L3359" s="841" t="s">
        <v>731</v>
      </c>
      <c r="M3359" s="841">
        <v>43600</v>
      </c>
      <c r="N3359" s="841" t="s">
        <v>742</v>
      </c>
      <c r="O3359" s="841">
        <v>122380</v>
      </c>
      <c r="P3359" s="841">
        <v>78780</v>
      </c>
      <c r="Q3359" s="841">
        <v>17610</v>
      </c>
      <c r="R3359" s="841">
        <v>22610</v>
      </c>
      <c r="S3359" s="841"/>
      <c r="T3359" s="841"/>
      <c r="U3359" s="841"/>
      <c r="V3359" s="841" t="s">
        <v>1003</v>
      </c>
      <c r="W3359" s="841">
        <v>4</v>
      </c>
      <c r="X3359" s="841"/>
    </row>
    <row r="3360" spans="1:24" ht="12.75" customHeight="1">
      <c r="A3360" s="841">
        <v>1205</v>
      </c>
      <c r="B3360" s="841">
        <v>2807</v>
      </c>
      <c r="C3360" s="841" t="s">
        <v>739</v>
      </c>
      <c r="D3360" s="841" t="s">
        <v>740</v>
      </c>
      <c r="E3360" s="841">
        <v>49564</v>
      </c>
      <c r="F3360" s="841" t="s">
        <v>1062</v>
      </c>
      <c r="G3360" s="841" t="s">
        <v>5015</v>
      </c>
      <c r="H3360" s="832" t="s">
        <v>5006</v>
      </c>
      <c r="I3360" s="841"/>
      <c r="J3360" s="841" t="s">
        <v>730</v>
      </c>
      <c r="K3360" s="841">
        <v>4</v>
      </c>
      <c r="L3360" s="841" t="s">
        <v>731</v>
      </c>
      <c r="M3360" s="841">
        <v>43600</v>
      </c>
      <c r="N3360" s="841" t="s">
        <v>742</v>
      </c>
      <c r="O3360" s="841">
        <v>122380</v>
      </c>
      <c r="P3360" s="841">
        <v>78780</v>
      </c>
      <c r="Q3360" s="841">
        <v>17610</v>
      </c>
      <c r="R3360" s="841">
        <v>22610</v>
      </c>
      <c r="S3360" s="841"/>
      <c r="T3360" s="841"/>
      <c r="U3360" s="841"/>
      <c r="V3360" s="841" t="s">
        <v>1064</v>
      </c>
      <c r="W3360" s="841">
        <v>1</v>
      </c>
      <c r="X3360" s="841"/>
    </row>
    <row r="3361" spans="1:24" ht="12.75" customHeight="1">
      <c r="A3361" s="841">
        <v>1205</v>
      </c>
      <c r="B3361" s="841">
        <v>2807</v>
      </c>
      <c r="C3361" s="841" t="s">
        <v>739</v>
      </c>
      <c r="D3361" s="841" t="s">
        <v>740</v>
      </c>
      <c r="E3361" s="841">
        <v>49564</v>
      </c>
      <c r="F3361" s="841" t="s">
        <v>1065</v>
      </c>
      <c r="G3361" s="841" t="s">
        <v>5016</v>
      </c>
      <c r="H3361" s="832" t="s">
        <v>5006</v>
      </c>
      <c r="I3361" s="841"/>
      <c r="J3361" s="841" t="s">
        <v>730</v>
      </c>
      <c r="K3361" s="841">
        <v>4</v>
      </c>
      <c r="L3361" s="841" t="s">
        <v>731</v>
      </c>
      <c r="M3361" s="841">
        <v>43600</v>
      </c>
      <c r="N3361" s="841" t="s">
        <v>742</v>
      </c>
      <c r="O3361" s="841">
        <v>122380</v>
      </c>
      <c r="P3361" s="841">
        <v>78780</v>
      </c>
      <c r="Q3361" s="841">
        <v>17610</v>
      </c>
      <c r="R3361" s="841">
        <v>22610</v>
      </c>
      <c r="S3361" s="841"/>
      <c r="T3361" s="841"/>
      <c r="U3361" s="841"/>
      <c r="V3361" s="841" t="s">
        <v>1064</v>
      </c>
      <c r="W3361" s="841">
        <v>1</v>
      </c>
      <c r="X3361" s="841"/>
    </row>
    <row r="3362" spans="1:24" ht="12.75" customHeight="1">
      <c r="A3362" s="841">
        <v>1430</v>
      </c>
      <c r="B3362" s="841">
        <v>2805</v>
      </c>
      <c r="C3362" s="841" t="s">
        <v>1635</v>
      </c>
      <c r="D3362" s="841" t="s">
        <v>1732</v>
      </c>
      <c r="E3362" s="841">
        <v>49565</v>
      </c>
      <c r="F3362" s="841" t="s">
        <v>102</v>
      </c>
      <c r="G3362" s="841" t="s">
        <v>5017</v>
      </c>
      <c r="H3362" s="832" t="s">
        <v>5018</v>
      </c>
      <c r="I3362" s="841"/>
      <c r="J3362" s="841" t="s">
        <v>730</v>
      </c>
      <c r="K3362" s="841">
        <v>1</v>
      </c>
      <c r="L3362" s="841" t="s">
        <v>731</v>
      </c>
      <c r="M3362" s="841">
        <v>43600</v>
      </c>
      <c r="N3362" s="841" t="s">
        <v>843</v>
      </c>
      <c r="O3362" s="841">
        <v>149210</v>
      </c>
      <c r="P3362" s="841">
        <v>105610</v>
      </c>
      <c r="Q3362" s="841">
        <v>17610</v>
      </c>
      <c r="R3362" s="841">
        <v>22610</v>
      </c>
      <c r="S3362" s="841"/>
      <c r="T3362" s="841"/>
      <c r="U3362" s="841"/>
      <c r="V3362" s="841" t="s">
        <v>1003</v>
      </c>
      <c r="W3362" s="841">
        <v>1</v>
      </c>
      <c r="X3362" s="841"/>
    </row>
    <row r="3363" spans="1:24" ht="12.75" customHeight="1">
      <c r="A3363" s="841">
        <v>1560</v>
      </c>
      <c r="B3363" s="841">
        <v>2814</v>
      </c>
      <c r="C3363" s="841" t="s">
        <v>1411</v>
      </c>
      <c r="D3363" s="841" t="s">
        <v>1112</v>
      </c>
      <c r="E3363" s="841">
        <v>49566</v>
      </c>
      <c r="F3363" s="841" t="s">
        <v>102</v>
      </c>
      <c r="G3363" s="841" t="s">
        <v>5019</v>
      </c>
      <c r="H3363" s="832" t="s">
        <v>5020</v>
      </c>
      <c r="I3363" s="841"/>
      <c r="J3363" s="841" t="s">
        <v>730</v>
      </c>
      <c r="K3363" s="841">
        <v>2</v>
      </c>
      <c r="L3363" s="841" t="s">
        <v>731</v>
      </c>
      <c r="M3363" s="841">
        <v>43600</v>
      </c>
      <c r="N3363" s="841" t="s">
        <v>908</v>
      </c>
      <c r="O3363" s="841">
        <v>176040</v>
      </c>
      <c r="P3363" s="841">
        <v>132440</v>
      </c>
      <c r="Q3363" s="841">
        <v>17610</v>
      </c>
      <c r="R3363" s="841">
        <v>22610</v>
      </c>
      <c r="S3363" s="841"/>
      <c r="T3363" s="841"/>
      <c r="U3363" s="841"/>
      <c r="V3363" s="841" t="s">
        <v>1003</v>
      </c>
      <c r="W3363" s="841">
        <v>1</v>
      </c>
      <c r="X3363" s="841"/>
    </row>
    <row r="3364" spans="1:24" ht="12.75" customHeight="1">
      <c r="A3364" s="841">
        <v>2004</v>
      </c>
      <c r="B3364" s="841">
        <v>2840</v>
      </c>
      <c r="C3364" s="841" t="s">
        <v>726</v>
      </c>
      <c r="D3364" s="841" t="s">
        <v>919</v>
      </c>
      <c r="E3364" s="841">
        <v>49567</v>
      </c>
      <c r="F3364" s="841" t="s">
        <v>102</v>
      </c>
      <c r="G3364" s="841" t="s">
        <v>5021</v>
      </c>
      <c r="H3364" s="832" t="s">
        <v>5022</v>
      </c>
      <c r="I3364" s="841"/>
      <c r="J3364" s="841" t="s">
        <v>730</v>
      </c>
      <c r="K3364" s="841">
        <v>4</v>
      </c>
      <c r="L3364" s="841" t="s">
        <v>1077</v>
      </c>
      <c r="M3364" s="841">
        <v>0</v>
      </c>
      <c r="N3364" s="841" t="s">
        <v>732</v>
      </c>
      <c r="O3364" s="841">
        <v>94980</v>
      </c>
      <c r="P3364" s="841">
        <v>94980</v>
      </c>
      <c r="Q3364" s="841">
        <v>17610</v>
      </c>
      <c r="R3364" s="841">
        <v>22610</v>
      </c>
      <c r="S3364" s="841"/>
      <c r="T3364" s="841"/>
      <c r="U3364" s="841"/>
      <c r="V3364" s="841" t="s">
        <v>1003</v>
      </c>
      <c r="W3364" s="841">
        <v>3</v>
      </c>
      <c r="X3364" s="841"/>
    </row>
    <row r="3365" spans="1:24" ht="12.75" customHeight="1">
      <c r="A3365" s="841">
        <v>1235</v>
      </c>
      <c r="B3365" s="841">
        <v>2824</v>
      </c>
      <c r="C3365" s="841" t="s">
        <v>1097</v>
      </c>
      <c r="D3365" s="841" t="s">
        <v>740</v>
      </c>
      <c r="E3365" s="841">
        <v>49568</v>
      </c>
      <c r="F3365" s="841" t="s">
        <v>102</v>
      </c>
      <c r="G3365" s="841" t="s">
        <v>5023</v>
      </c>
      <c r="H3365" s="832" t="s">
        <v>5024</v>
      </c>
      <c r="I3365" s="841"/>
      <c r="J3365" s="841" t="s">
        <v>730</v>
      </c>
      <c r="K3365" s="841">
        <v>1</v>
      </c>
      <c r="L3365" s="841" t="s">
        <v>731</v>
      </c>
      <c r="M3365" s="841">
        <v>43600</v>
      </c>
      <c r="N3365" s="841" t="s">
        <v>817</v>
      </c>
      <c r="O3365" s="841">
        <v>164010</v>
      </c>
      <c r="P3365" s="841">
        <v>120410</v>
      </c>
      <c r="Q3365" s="841">
        <v>21500</v>
      </c>
      <c r="R3365" s="841">
        <v>37020</v>
      </c>
      <c r="S3365" s="841"/>
      <c r="T3365" s="841"/>
      <c r="U3365" s="841"/>
      <c r="V3365" s="841" t="s">
        <v>1003</v>
      </c>
      <c r="W3365" s="841">
        <v>1</v>
      </c>
      <c r="X3365" s="841"/>
    </row>
    <row r="3366" spans="1:24" ht="12.75" customHeight="1">
      <c r="A3366" s="841">
        <v>1235</v>
      </c>
      <c r="B3366" s="841">
        <v>2824</v>
      </c>
      <c r="C3366" s="841" t="s">
        <v>1097</v>
      </c>
      <c r="D3366" s="841" t="s">
        <v>740</v>
      </c>
      <c r="E3366" s="841">
        <v>49569</v>
      </c>
      <c r="F3366" s="841" t="s">
        <v>102</v>
      </c>
      <c r="G3366" s="841" t="s">
        <v>5025</v>
      </c>
      <c r="H3366" s="832" t="s">
        <v>5024</v>
      </c>
      <c r="I3366" s="841"/>
      <c r="J3366" s="841" t="s">
        <v>730</v>
      </c>
      <c r="K3366" s="841">
        <v>1</v>
      </c>
      <c r="L3366" s="841" t="s">
        <v>731</v>
      </c>
      <c r="M3366" s="841">
        <v>43600</v>
      </c>
      <c r="N3366" s="841" t="s">
        <v>817</v>
      </c>
      <c r="O3366" s="841">
        <v>164010</v>
      </c>
      <c r="P3366" s="841">
        <v>120410</v>
      </c>
      <c r="Q3366" s="841">
        <v>21500</v>
      </c>
      <c r="R3366" s="841">
        <v>37020</v>
      </c>
      <c r="S3366" s="841"/>
      <c r="T3366" s="841"/>
      <c r="U3366" s="841"/>
      <c r="V3366" s="841" t="s">
        <v>1003</v>
      </c>
      <c r="W3366" s="841">
        <v>1</v>
      </c>
      <c r="X3366" s="841"/>
    </row>
    <row r="3367" spans="1:24" ht="12.75" customHeight="1">
      <c r="A3367" s="841">
        <v>1235</v>
      </c>
      <c r="B3367" s="841">
        <v>2824</v>
      </c>
      <c r="C3367" s="841" t="s">
        <v>1097</v>
      </c>
      <c r="D3367" s="841" t="s">
        <v>946</v>
      </c>
      <c r="E3367" s="841">
        <v>49570</v>
      </c>
      <c r="F3367" s="841" t="s">
        <v>102</v>
      </c>
      <c r="G3367" s="841" t="s">
        <v>5026</v>
      </c>
      <c r="H3367" s="832" t="s">
        <v>5027</v>
      </c>
      <c r="I3367" s="841"/>
      <c r="J3367" s="841" t="s">
        <v>730</v>
      </c>
      <c r="K3367" s="841">
        <v>10</v>
      </c>
      <c r="L3367" s="841" t="s">
        <v>731</v>
      </c>
      <c r="M3367" s="841">
        <v>43600</v>
      </c>
      <c r="N3367" s="841" t="s">
        <v>817</v>
      </c>
      <c r="O3367" s="841">
        <v>164010</v>
      </c>
      <c r="P3367" s="841">
        <v>120410</v>
      </c>
      <c r="Q3367" s="841">
        <v>21500</v>
      </c>
      <c r="R3367" s="841">
        <v>37020</v>
      </c>
      <c r="S3367" s="841"/>
      <c r="T3367" s="841"/>
      <c r="U3367" s="841"/>
      <c r="V3367" s="841" t="s">
        <v>1003</v>
      </c>
      <c r="W3367" s="841">
        <v>2</v>
      </c>
      <c r="X3367" s="841"/>
    </row>
    <row r="3368" spans="1:24" ht="12.75" customHeight="1">
      <c r="A3368" s="841">
        <v>1220</v>
      </c>
      <c r="B3368" s="841">
        <v>2807</v>
      </c>
      <c r="C3368" s="841" t="s">
        <v>739</v>
      </c>
      <c r="D3368" s="841" t="s">
        <v>740</v>
      </c>
      <c r="E3368" s="841">
        <v>49572</v>
      </c>
      <c r="F3368" s="841" t="s">
        <v>102</v>
      </c>
      <c r="G3368" s="841" t="s">
        <v>5028</v>
      </c>
      <c r="H3368" s="832" t="s">
        <v>5029</v>
      </c>
      <c r="I3368" s="841"/>
      <c r="J3368" s="841" t="s">
        <v>730</v>
      </c>
      <c r="K3368" s="841">
        <v>5</v>
      </c>
      <c r="L3368" s="841" t="s">
        <v>731</v>
      </c>
      <c r="M3368" s="841">
        <v>43600</v>
      </c>
      <c r="N3368" s="841" t="s">
        <v>742</v>
      </c>
      <c r="O3368" s="841">
        <v>122380</v>
      </c>
      <c r="P3368" s="841">
        <v>78780</v>
      </c>
      <c r="Q3368" s="841">
        <v>17610</v>
      </c>
      <c r="R3368" s="841">
        <v>22610</v>
      </c>
      <c r="S3368" s="841"/>
      <c r="T3368" s="841"/>
      <c r="U3368" s="841"/>
      <c r="V3368" s="841" t="s">
        <v>1003</v>
      </c>
      <c r="W3368" s="841">
        <v>3</v>
      </c>
      <c r="X3368" s="841"/>
    </row>
    <row r="3369" spans="1:24" ht="12.75" customHeight="1">
      <c r="A3369" s="841">
        <v>1220</v>
      </c>
      <c r="B3369" s="841">
        <v>2807</v>
      </c>
      <c r="C3369" s="841" t="s">
        <v>739</v>
      </c>
      <c r="D3369" s="841" t="s">
        <v>740</v>
      </c>
      <c r="E3369" s="841">
        <v>49573</v>
      </c>
      <c r="F3369" s="841" t="s">
        <v>102</v>
      </c>
      <c r="G3369" s="841" t="s">
        <v>5030</v>
      </c>
      <c r="H3369" s="832" t="s">
        <v>5029</v>
      </c>
      <c r="I3369" s="841"/>
      <c r="J3369" s="841" t="s">
        <v>730</v>
      </c>
      <c r="K3369" s="841">
        <v>5</v>
      </c>
      <c r="L3369" s="841" t="s">
        <v>731</v>
      </c>
      <c r="M3369" s="841">
        <v>43600</v>
      </c>
      <c r="N3369" s="841" t="s">
        <v>742</v>
      </c>
      <c r="O3369" s="841">
        <v>122380</v>
      </c>
      <c r="P3369" s="841">
        <v>78780</v>
      </c>
      <c r="Q3369" s="841">
        <v>17610</v>
      </c>
      <c r="R3369" s="841">
        <v>22610</v>
      </c>
      <c r="S3369" s="841"/>
      <c r="T3369" s="841"/>
      <c r="U3369" s="841"/>
      <c r="V3369" s="841" t="s">
        <v>1003</v>
      </c>
      <c r="W3369" s="841">
        <v>3</v>
      </c>
      <c r="X3369" s="841"/>
    </row>
    <row r="3370" spans="1:24" ht="12.75" customHeight="1">
      <c r="A3370" s="841">
        <v>1220</v>
      </c>
      <c r="B3370" s="841">
        <v>2807</v>
      </c>
      <c r="C3370" s="841" t="s">
        <v>739</v>
      </c>
      <c r="D3370" s="841" t="s">
        <v>740</v>
      </c>
      <c r="E3370" s="841">
        <v>49574</v>
      </c>
      <c r="F3370" s="841" t="s">
        <v>102</v>
      </c>
      <c r="G3370" s="841" t="s">
        <v>5031</v>
      </c>
      <c r="H3370" s="832" t="s">
        <v>5029</v>
      </c>
      <c r="I3370" s="841"/>
      <c r="J3370" s="841" t="s">
        <v>730</v>
      </c>
      <c r="K3370" s="841">
        <v>5</v>
      </c>
      <c r="L3370" s="841" t="s">
        <v>731</v>
      </c>
      <c r="M3370" s="841">
        <v>43600</v>
      </c>
      <c r="N3370" s="841" t="s">
        <v>742</v>
      </c>
      <c r="O3370" s="841">
        <v>122380</v>
      </c>
      <c r="P3370" s="841">
        <v>78780</v>
      </c>
      <c r="Q3370" s="841">
        <v>17610</v>
      </c>
      <c r="R3370" s="841">
        <v>22610</v>
      </c>
      <c r="S3370" s="841"/>
      <c r="T3370" s="841"/>
      <c r="U3370" s="841"/>
      <c r="V3370" s="841" t="s">
        <v>1003</v>
      </c>
      <c r="W3370" s="841">
        <v>3</v>
      </c>
      <c r="X3370" s="841"/>
    </row>
    <row r="3371" spans="1:24" ht="12.75" customHeight="1">
      <c r="A3371" s="841">
        <v>1220</v>
      </c>
      <c r="B3371" s="841">
        <v>2807</v>
      </c>
      <c r="C3371" s="841" t="s">
        <v>739</v>
      </c>
      <c r="D3371" s="841" t="s">
        <v>740</v>
      </c>
      <c r="E3371" s="841">
        <v>49575</v>
      </c>
      <c r="F3371" s="841" t="s">
        <v>102</v>
      </c>
      <c r="G3371" s="841" t="s">
        <v>5032</v>
      </c>
      <c r="H3371" s="832" t="s">
        <v>5029</v>
      </c>
      <c r="I3371" s="841"/>
      <c r="J3371" s="841" t="s">
        <v>730</v>
      </c>
      <c r="K3371" s="841">
        <v>5</v>
      </c>
      <c r="L3371" s="841" t="s">
        <v>731</v>
      </c>
      <c r="M3371" s="841">
        <v>43600</v>
      </c>
      <c r="N3371" s="841" t="s">
        <v>742</v>
      </c>
      <c r="O3371" s="841">
        <v>122380</v>
      </c>
      <c r="P3371" s="841">
        <v>78780</v>
      </c>
      <c r="Q3371" s="841">
        <v>17610</v>
      </c>
      <c r="R3371" s="841">
        <v>22610</v>
      </c>
      <c r="S3371" s="841"/>
      <c r="T3371" s="841"/>
      <c r="U3371" s="841"/>
      <c r="V3371" s="841" t="s">
        <v>1003</v>
      </c>
      <c r="W3371" s="841">
        <v>3</v>
      </c>
      <c r="X3371" s="841"/>
    </row>
    <row r="3372" spans="1:24" ht="12.75" customHeight="1">
      <c r="A3372" s="841">
        <v>1220</v>
      </c>
      <c r="B3372" s="841">
        <v>2807</v>
      </c>
      <c r="C3372" s="841" t="s">
        <v>739</v>
      </c>
      <c r="D3372" s="841" t="s">
        <v>740</v>
      </c>
      <c r="E3372" s="841">
        <v>49576</v>
      </c>
      <c r="F3372" s="841" t="s">
        <v>102</v>
      </c>
      <c r="G3372" s="841" t="s">
        <v>5033</v>
      </c>
      <c r="H3372" s="832" t="s">
        <v>5029</v>
      </c>
      <c r="I3372" s="841"/>
      <c r="J3372" s="841" t="s">
        <v>730</v>
      </c>
      <c r="K3372" s="841">
        <v>5</v>
      </c>
      <c r="L3372" s="841" t="s">
        <v>731</v>
      </c>
      <c r="M3372" s="841">
        <v>43600</v>
      </c>
      <c r="N3372" s="841" t="s">
        <v>742</v>
      </c>
      <c r="O3372" s="841">
        <v>122380</v>
      </c>
      <c r="P3372" s="841">
        <v>78780</v>
      </c>
      <c r="Q3372" s="841">
        <v>17610</v>
      </c>
      <c r="R3372" s="841">
        <v>22610</v>
      </c>
      <c r="S3372" s="841"/>
      <c r="T3372" s="841"/>
      <c r="U3372" s="841"/>
      <c r="V3372" s="841" t="s">
        <v>1003</v>
      </c>
      <c r="W3372" s="841">
        <v>3</v>
      </c>
      <c r="X3372" s="841"/>
    </row>
    <row r="3373" spans="1:24" ht="12.75" customHeight="1">
      <c r="A3373" s="841">
        <v>1220</v>
      </c>
      <c r="B3373" s="841">
        <v>2807</v>
      </c>
      <c r="C3373" s="841" t="s">
        <v>739</v>
      </c>
      <c r="D3373" s="841" t="s">
        <v>740</v>
      </c>
      <c r="E3373" s="841">
        <v>49577</v>
      </c>
      <c r="F3373" s="841" t="s">
        <v>102</v>
      </c>
      <c r="G3373" s="841" t="s">
        <v>5034</v>
      </c>
      <c r="H3373" s="832" t="s">
        <v>5024</v>
      </c>
      <c r="I3373" s="841"/>
      <c r="J3373" s="841" t="s">
        <v>730</v>
      </c>
      <c r="K3373" s="841">
        <v>3</v>
      </c>
      <c r="L3373" s="841" t="s">
        <v>731</v>
      </c>
      <c r="M3373" s="841">
        <v>43600</v>
      </c>
      <c r="N3373" s="841" t="s">
        <v>742</v>
      </c>
      <c r="O3373" s="841">
        <v>122380</v>
      </c>
      <c r="P3373" s="841">
        <v>78780</v>
      </c>
      <c r="Q3373" s="841">
        <v>17610</v>
      </c>
      <c r="R3373" s="841">
        <v>22610</v>
      </c>
      <c r="S3373" s="841"/>
      <c r="T3373" s="841"/>
      <c r="U3373" s="841"/>
      <c r="V3373" s="841" t="s">
        <v>1003</v>
      </c>
      <c r="W3373" s="841">
        <v>1</v>
      </c>
      <c r="X3373" s="841"/>
    </row>
    <row r="3374" spans="1:24" ht="12.75" customHeight="1">
      <c r="A3374" s="841">
        <v>1220</v>
      </c>
      <c r="B3374" s="841">
        <v>2807</v>
      </c>
      <c r="C3374" s="841" t="s">
        <v>739</v>
      </c>
      <c r="D3374" s="841" t="s">
        <v>740</v>
      </c>
      <c r="E3374" s="841">
        <v>49578</v>
      </c>
      <c r="F3374" s="841" t="s">
        <v>102</v>
      </c>
      <c r="G3374" s="841" t="s">
        <v>5035</v>
      </c>
      <c r="H3374" s="832" t="s">
        <v>5024</v>
      </c>
      <c r="I3374" s="841"/>
      <c r="J3374" s="841" t="s">
        <v>730</v>
      </c>
      <c r="K3374" s="841">
        <v>5</v>
      </c>
      <c r="L3374" s="841" t="s">
        <v>731</v>
      </c>
      <c r="M3374" s="841">
        <v>43600</v>
      </c>
      <c r="N3374" s="841" t="s">
        <v>742</v>
      </c>
      <c r="O3374" s="841">
        <v>122380</v>
      </c>
      <c r="P3374" s="841">
        <v>78780</v>
      </c>
      <c r="Q3374" s="841">
        <v>17610</v>
      </c>
      <c r="R3374" s="841">
        <v>22610</v>
      </c>
      <c r="S3374" s="841"/>
      <c r="T3374" s="841"/>
      <c r="U3374" s="841"/>
      <c r="V3374" s="841" t="s">
        <v>1003</v>
      </c>
      <c r="W3374" s="841">
        <v>1</v>
      </c>
      <c r="X3374" s="841"/>
    </row>
    <row r="3375" spans="1:24" ht="12.75" customHeight="1">
      <c r="A3375" s="841">
        <v>1912</v>
      </c>
      <c r="B3375" s="841">
        <v>2840</v>
      </c>
      <c r="C3375" s="841" t="s">
        <v>726</v>
      </c>
      <c r="D3375" s="841" t="s">
        <v>923</v>
      </c>
      <c r="E3375" s="841">
        <v>49579</v>
      </c>
      <c r="F3375" s="841" t="s">
        <v>102</v>
      </c>
      <c r="G3375" s="841" t="s">
        <v>5036</v>
      </c>
      <c r="H3375" s="832" t="s">
        <v>5037</v>
      </c>
      <c r="I3375" s="841"/>
      <c r="J3375" s="841" t="s">
        <v>730</v>
      </c>
      <c r="K3375" s="841">
        <v>2</v>
      </c>
      <c r="L3375" s="841" t="s">
        <v>731</v>
      </c>
      <c r="M3375" s="841">
        <v>43600</v>
      </c>
      <c r="N3375" s="841" t="s">
        <v>732</v>
      </c>
      <c r="O3375" s="841">
        <v>94980</v>
      </c>
      <c r="P3375" s="841">
        <v>51380</v>
      </c>
      <c r="Q3375" s="841">
        <v>9180</v>
      </c>
      <c r="R3375" s="841">
        <v>8350</v>
      </c>
      <c r="S3375" s="841"/>
      <c r="T3375" s="841"/>
      <c r="U3375" s="841"/>
      <c r="V3375" s="841" t="s">
        <v>1003</v>
      </c>
      <c r="W3375" s="841">
        <v>2</v>
      </c>
      <c r="X3375" s="841"/>
    </row>
    <row r="3376" spans="1:24" ht="12.75" customHeight="1">
      <c r="A3376" s="841">
        <v>1650</v>
      </c>
      <c r="B3376" s="841">
        <v>2840</v>
      </c>
      <c r="C3376" s="841" t="s">
        <v>726</v>
      </c>
      <c r="D3376" s="841" t="s">
        <v>727</v>
      </c>
      <c r="E3376" s="841">
        <v>49581</v>
      </c>
      <c r="F3376" s="841" t="s">
        <v>102</v>
      </c>
      <c r="G3376" s="841" t="s">
        <v>5038</v>
      </c>
      <c r="H3376" s="832" t="s">
        <v>5039</v>
      </c>
      <c r="I3376" s="841"/>
      <c r="J3376" s="841" t="s">
        <v>730</v>
      </c>
      <c r="K3376" s="841">
        <v>2</v>
      </c>
      <c r="L3376" s="841" t="s">
        <v>731</v>
      </c>
      <c r="M3376" s="841">
        <v>43600</v>
      </c>
      <c r="N3376" s="841" t="s">
        <v>732</v>
      </c>
      <c r="O3376" s="841">
        <v>94980</v>
      </c>
      <c r="P3376" s="841">
        <v>51380</v>
      </c>
      <c r="Q3376" s="841">
        <v>29170</v>
      </c>
      <c r="R3376" s="841">
        <v>88010</v>
      </c>
      <c r="S3376" s="841"/>
      <c r="T3376" s="841"/>
      <c r="U3376" s="841"/>
      <c r="V3376" s="841" t="s">
        <v>1003</v>
      </c>
      <c r="W3376" s="841">
        <v>1</v>
      </c>
      <c r="X3376" s="841"/>
    </row>
    <row r="3377" spans="1:24" ht="12.75" customHeight="1">
      <c r="A3377" s="841">
        <v>1650</v>
      </c>
      <c r="B3377" s="841">
        <v>2840</v>
      </c>
      <c r="C3377" s="841" t="s">
        <v>726</v>
      </c>
      <c r="D3377" s="841" t="s">
        <v>727</v>
      </c>
      <c r="E3377" s="841">
        <v>49582</v>
      </c>
      <c r="F3377" s="841" t="s">
        <v>102</v>
      </c>
      <c r="G3377" s="841" t="s">
        <v>5040</v>
      </c>
      <c r="H3377" s="832" t="s">
        <v>5039</v>
      </c>
      <c r="I3377" s="841"/>
      <c r="J3377" s="841" t="s">
        <v>730</v>
      </c>
      <c r="K3377" s="841">
        <v>3</v>
      </c>
      <c r="L3377" s="841" t="s">
        <v>731</v>
      </c>
      <c r="M3377" s="841">
        <v>43600</v>
      </c>
      <c r="N3377" s="841" t="s">
        <v>732</v>
      </c>
      <c r="O3377" s="841">
        <v>94980</v>
      </c>
      <c r="P3377" s="841">
        <v>51380</v>
      </c>
      <c r="Q3377" s="841">
        <v>29170</v>
      </c>
      <c r="R3377" s="841">
        <v>88010</v>
      </c>
      <c r="S3377" s="841"/>
      <c r="T3377" s="841"/>
      <c r="U3377" s="841"/>
      <c r="V3377" s="841" t="s">
        <v>1003</v>
      </c>
      <c r="W3377" s="841">
        <v>1</v>
      </c>
      <c r="X3377" s="841"/>
    </row>
    <row r="3378" spans="1:24" ht="12.75" customHeight="1">
      <c r="A3378" s="841">
        <v>1650</v>
      </c>
      <c r="B3378" s="841">
        <v>2840</v>
      </c>
      <c r="C3378" s="841" t="s">
        <v>726</v>
      </c>
      <c r="D3378" s="841" t="s">
        <v>727</v>
      </c>
      <c r="E3378" s="841">
        <v>49583</v>
      </c>
      <c r="F3378" s="841" t="s">
        <v>102</v>
      </c>
      <c r="G3378" s="841" t="s">
        <v>5041</v>
      </c>
      <c r="H3378" s="832" t="s">
        <v>5039</v>
      </c>
      <c r="I3378" s="841"/>
      <c r="J3378" s="841" t="s">
        <v>730</v>
      </c>
      <c r="K3378" s="841">
        <v>2</v>
      </c>
      <c r="L3378" s="841" t="s">
        <v>731</v>
      </c>
      <c r="M3378" s="841">
        <v>43600</v>
      </c>
      <c r="N3378" s="841" t="s">
        <v>732</v>
      </c>
      <c r="O3378" s="841">
        <v>94980</v>
      </c>
      <c r="P3378" s="841">
        <v>51380</v>
      </c>
      <c r="Q3378" s="841">
        <v>29170</v>
      </c>
      <c r="R3378" s="841">
        <v>88010</v>
      </c>
      <c r="S3378" s="841"/>
      <c r="T3378" s="841"/>
      <c r="U3378" s="841"/>
      <c r="V3378" s="841" t="s">
        <v>1003</v>
      </c>
      <c r="W3378" s="841">
        <v>1</v>
      </c>
      <c r="X3378" s="841"/>
    </row>
    <row r="3379" spans="1:24" ht="12.75" customHeight="1">
      <c r="A3379" s="841">
        <v>1650</v>
      </c>
      <c r="B3379" s="841">
        <v>2840</v>
      </c>
      <c r="C3379" s="841" t="s">
        <v>726</v>
      </c>
      <c r="D3379" s="841" t="s">
        <v>727</v>
      </c>
      <c r="E3379" s="841">
        <v>49584</v>
      </c>
      <c r="F3379" s="841" t="s">
        <v>102</v>
      </c>
      <c r="G3379" s="841" t="s">
        <v>5042</v>
      </c>
      <c r="H3379" s="832" t="s">
        <v>5039</v>
      </c>
      <c r="I3379" s="841"/>
      <c r="J3379" s="841" t="s">
        <v>730</v>
      </c>
      <c r="K3379" s="841">
        <v>2</v>
      </c>
      <c r="L3379" s="841" t="s">
        <v>731</v>
      </c>
      <c r="M3379" s="841">
        <v>43600</v>
      </c>
      <c r="N3379" s="841" t="s">
        <v>732</v>
      </c>
      <c r="O3379" s="841">
        <v>94980</v>
      </c>
      <c r="P3379" s="841">
        <v>51380</v>
      </c>
      <c r="Q3379" s="841">
        <v>29170</v>
      </c>
      <c r="R3379" s="841">
        <v>88010</v>
      </c>
      <c r="S3379" s="841"/>
      <c r="T3379" s="841"/>
      <c r="U3379" s="841"/>
      <c r="V3379" s="841" t="s">
        <v>1003</v>
      </c>
      <c r="W3379" s="841">
        <v>1</v>
      </c>
      <c r="X3379" s="841"/>
    </row>
    <row r="3380" spans="1:24" ht="12.75" customHeight="1">
      <c r="A3380" s="841">
        <v>1335</v>
      </c>
      <c r="B3380" s="841">
        <v>2832</v>
      </c>
      <c r="C3380" s="841" t="s">
        <v>1017</v>
      </c>
      <c r="D3380" s="841" t="s">
        <v>775</v>
      </c>
      <c r="E3380" s="841">
        <v>49585</v>
      </c>
      <c r="F3380" s="841" t="s">
        <v>102</v>
      </c>
      <c r="G3380" s="841" t="s">
        <v>5043</v>
      </c>
      <c r="H3380" s="832" t="s">
        <v>5039</v>
      </c>
      <c r="I3380" s="841"/>
      <c r="J3380" s="841" t="s">
        <v>730</v>
      </c>
      <c r="K3380" s="841">
        <v>3</v>
      </c>
      <c r="L3380" s="841" t="s">
        <v>731</v>
      </c>
      <c r="M3380" s="841">
        <v>43600</v>
      </c>
      <c r="N3380" s="841" t="s">
        <v>769</v>
      </c>
      <c r="O3380" s="841">
        <v>101540</v>
      </c>
      <c r="P3380" s="841">
        <v>57940</v>
      </c>
      <c r="Q3380" s="841">
        <v>17610</v>
      </c>
      <c r="R3380" s="841">
        <v>22610</v>
      </c>
      <c r="S3380" s="841"/>
      <c r="T3380" s="841"/>
      <c r="U3380" s="841"/>
      <c r="V3380" s="841" t="s">
        <v>1003</v>
      </c>
      <c r="W3380" s="841">
        <v>2</v>
      </c>
      <c r="X3380" s="841"/>
    </row>
    <row r="3381" spans="1:24" ht="12.75" customHeight="1">
      <c r="A3381" s="841">
        <v>1335</v>
      </c>
      <c r="B3381" s="841">
        <v>2807</v>
      </c>
      <c r="C3381" s="841" t="s">
        <v>739</v>
      </c>
      <c r="D3381" s="841" t="s">
        <v>775</v>
      </c>
      <c r="E3381" s="841">
        <v>49586</v>
      </c>
      <c r="F3381" s="841" t="s">
        <v>102</v>
      </c>
      <c r="G3381" s="841" t="s">
        <v>5044</v>
      </c>
      <c r="H3381" s="832" t="s">
        <v>3780</v>
      </c>
      <c r="I3381" s="841"/>
      <c r="J3381" s="841" t="s">
        <v>730</v>
      </c>
      <c r="K3381" s="841">
        <v>3</v>
      </c>
      <c r="L3381" s="841" t="s">
        <v>731</v>
      </c>
      <c r="M3381" s="841">
        <v>43600</v>
      </c>
      <c r="N3381" s="841" t="s">
        <v>742</v>
      </c>
      <c r="O3381" s="841">
        <v>122380</v>
      </c>
      <c r="P3381" s="841">
        <v>78780</v>
      </c>
      <c r="Q3381" s="841">
        <v>17610</v>
      </c>
      <c r="R3381" s="841">
        <v>22610</v>
      </c>
      <c r="S3381" s="841"/>
      <c r="T3381" s="841"/>
      <c r="U3381" s="841"/>
      <c r="V3381" s="841" t="s">
        <v>1003</v>
      </c>
      <c r="W3381" s="841">
        <v>2</v>
      </c>
      <c r="X3381" s="841"/>
    </row>
    <row r="3382" spans="1:24" ht="12.75" customHeight="1">
      <c r="A3382" s="841">
        <v>16</v>
      </c>
      <c r="B3382" s="841">
        <v>2808</v>
      </c>
      <c r="C3382" s="841" t="s">
        <v>846</v>
      </c>
      <c r="D3382" s="841" t="s">
        <v>767</v>
      </c>
      <c r="E3382" s="841">
        <v>49587</v>
      </c>
      <c r="F3382" s="841" t="s">
        <v>102</v>
      </c>
      <c r="G3382" s="841" t="s">
        <v>5045</v>
      </c>
      <c r="H3382" s="832" t="s">
        <v>5046</v>
      </c>
      <c r="I3382" s="841"/>
      <c r="J3382" s="841" t="s">
        <v>730</v>
      </c>
      <c r="K3382" s="841">
        <v>1</v>
      </c>
      <c r="L3382" s="841" t="s">
        <v>731</v>
      </c>
      <c r="M3382" s="841">
        <v>43600</v>
      </c>
      <c r="N3382" s="841" t="s">
        <v>742</v>
      </c>
      <c r="O3382" s="841">
        <v>122380</v>
      </c>
      <c r="P3382" s="841">
        <v>78780</v>
      </c>
      <c r="Q3382" s="841">
        <v>17610</v>
      </c>
      <c r="R3382" s="841">
        <v>22610</v>
      </c>
      <c r="S3382" s="841"/>
      <c r="T3382" s="841"/>
      <c r="U3382" s="841"/>
      <c r="V3382" s="841" t="s">
        <v>1003</v>
      </c>
      <c r="W3382" s="841">
        <v>1</v>
      </c>
      <c r="X3382" s="841"/>
    </row>
    <row r="3383" spans="1:24" ht="12.75" customHeight="1">
      <c r="A3383" s="841">
        <v>1034</v>
      </c>
      <c r="B3383" s="841">
        <v>2840</v>
      </c>
      <c r="C3383" s="841" t="s">
        <v>726</v>
      </c>
      <c r="D3383" s="841" t="s">
        <v>946</v>
      </c>
      <c r="E3383" s="841">
        <v>49588</v>
      </c>
      <c r="F3383" s="841" t="s">
        <v>102</v>
      </c>
      <c r="G3383" s="841" t="s">
        <v>5047</v>
      </c>
      <c r="H3383" s="832" t="s">
        <v>5048</v>
      </c>
      <c r="I3383" s="841"/>
      <c r="J3383" s="841" t="s">
        <v>730</v>
      </c>
      <c r="K3383" s="841">
        <v>3</v>
      </c>
      <c r="L3383" s="841" t="s">
        <v>731</v>
      </c>
      <c r="M3383" s="841">
        <v>43600</v>
      </c>
      <c r="N3383" s="841" t="s">
        <v>732</v>
      </c>
      <c r="O3383" s="841">
        <v>94980</v>
      </c>
      <c r="P3383" s="841">
        <v>51380</v>
      </c>
      <c r="Q3383" s="841">
        <v>17610</v>
      </c>
      <c r="R3383" s="841">
        <v>22610</v>
      </c>
      <c r="S3383" s="841"/>
      <c r="T3383" s="841"/>
      <c r="U3383" s="841"/>
      <c r="V3383" s="841" t="s">
        <v>1003</v>
      </c>
      <c r="W3383" s="841">
        <v>2</v>
      </c>
      <c r="X3383" s="841"/>
    </row>
    <row r="3384" spans="1:24" ht="12.75" customHeight="1">
      <c r="A3384" s="841">
        <v>1145</v>
      </c>
      <c r="B3384" s="841">
        <v>2840</v>
      </c>
      <c r="C3384" s="841" t="s">
        <v>726</v>
      </c>
      <c r="D3384" s="841" t="s">
        <v>775</v>
      </c>
      <c r="E3384" s="841">
        <v>49589</v>
      </c>
      <c r="F3384" s="841" t="s">
        <v>102</v>
      </c>
      <c r="G3384" s="841" t="s">
        <v>5049</v>
      </c>
      <c r="H3384" s="832" t="s">
        <v>5014</v>
      </c>
      <c r="I3384" s="841"/>
      <c r="J3384" s="841" t="s">
        <v>730</v>
      </c>
      <c r="K3384" s="841">
        <v>1</v>
      </c>
      <c r="L3384" s="841" t="s">
        <v>1116</v>
      </c>
      <c r="M3384" s="841">
        <v>43600</v>
      </c>
      <c r="N3384" s="841" t="s">
        <v>732</v>
      </c>
      <c r="O3384" s="841">
        <v>94980</v>
      </c>
      <c r="P3384" s="841">
        <v>51380</v>
      </c>
      <c r="Q3384" s="841">
        <v>17610</v>
      </c>
      <c r="R3384" s="841">
        <v>22610</v>
      </c>
      <c r="S3384" s="841"/>
      <c r="T3384" s="841"/>
      <c r="U3384" s="841"/>
      <c r="V3384" s="841" t="s">
        <v>1003</v>
      </c>
      <c r="W3384" s="841">
        <v>3</v>
      </c>
      <c r="X3384" s="841"/>
    </row>
    <row r="3385" spans="1:24" ht="12.75" customHeight="1">
      <c r="A3385" s="841">
        <v>1535</v>
      </c>
      <c r="B3385" s="841">
        <v>2824</v>
      </c>
      <c r="C3385" s="841" t="s">
        <v>1097</v>
      </c>
      <c r="D3385" s="841" t="s">
        <v>1112</v>
      </c>
      <c r="E3385" s="841">
        <v>49590</v>
      </c>
      <c r="F3385" s="841" t="s">
        <v>102</v>
      </c>
      <c r="G3385" s="841" t="s">
        <v>5050</v>
      </c>
      <c r="H3385" s="832" t="s">
        <v>4966</v>
      </c>
      <c r="I3385" s="841"/>
      <c r="J3385" s="841" t="s">
        <v>730</v>
      </c>
      <c r="K3385" s="841">
        <v>3</v>
      </c>
      <c r="L3385" s="841" t="s">
        <v>731</v>
      </c>
      <c r="M3385" s="841">
        <v>43600</v>
      </c>
      <c r="N3385" s="841" t="s">
        <v>817</v>
      </c>
      <c r="O3385" s="841">
        <v>164010</v>
      </c>
      <c r="P3385" s="841">
        <v>120410</v>
      </c>
      <c r="Q3385" s="841">
        <v>17610</v>
      </c>
      <c r="R3385" s="841">
        <v>22610</v>
      </c>
      <c r="S3385" s="841"/>
      <c r="T3385" s="841"/>
      <c r="U3385" s="841"/>
      <c r="V3385" s="841" t="s">
        <v>1003</v>
      </c>
      <c r="W3385" s="841">
        <v>1</v>
      </c>
      <c r="X3385" s="841"/>
    </row>
    <row r="3386" spans="1:24" ht="12.75" customHeight="1">
      <c r="A3386" s="841">
        <v>1535</v>
      </c>
      <c r="B3386" s="841">
        <v>2824</v>
      </c>
      <c r="C3386" s="841" t="s">
        <v>1097</v>
      </c>
      <c r="D3386" s="841" t="s">
        <v>1112</v>
      </c>
      <c r="E3386" s="841">
        <v>49591</v>
      </c>
      <c r="F3386" s="841" t="s">
        <v>102</v>
      </c>
      <c r="G3386" s="841" t="s">
        <v>5051</v>
      </c>
      <c r="H3386" s="832" t="s">
        <v>4966</v>
      </c>
      <c r="I3386" s="841"/>
      <c r="J3386" s="841" t="s">
        <v>730</v>
      </c>
      <c r="K3386" s="841">
        <v>3</v>
      </c>
      <c r="L3386" s="841" t="s">
        <v>731</v>
      </c>
      <c r="M3386" s="841">
        <v>43600</v>
      </c>
      <c r="N3386" s="841" t="s">
        <v>817</v>
      </c>
      <c r="O3386" s="841">
        <v>164010</v>
      </c>
      <c r="P3386" s="841">
        <v>120410</v>
      </c>
      <c r="Q3386" s="841">
        <v>17610</v>
      </c>
      <c r="R3386" s="841">
        <v>22610</v>
      </c>
      <c r="S3386" s="841"/>
      <c r="T3386" s="841"/>
      <c r="U3386" s="841"/>
      <c r="V3386" s="841" t="s">
        <v>1003</v>
      </c>
      <c r="W3386" s="841">
        <v>1</v>
      </c>
      <c r="X3386" s="841"/>
    </row>
    <row r="3387" spans="1:24" ht="12.75" customHeight="1">
      <c r="A3387" s="841">
        <v>1034</v>
      </c>
      <c r="B3387" s="841">
        <v>2840</v>
      </c>
      <c r="C3387" s="841" t="s">
        <v>726</v>
      </c>
      <c r="D3387" s="841" t="s">
        <v>946</v>
      </c>
      <c r="E3387" s="841">
        <v>49592</v>
      </c>
      <c r="F3387" s="841" t="s">
        <v>102</v>
      </c>
      <c r="G3387" s="841" t="s">
        <v>5052</v>
      </c>
      <c r="H3387" s="832" t="s">
        <v>5053</v>
      </c>
      <c r="I3387" s="841"/>
      <c r="J3387" s="841" t="s">
        <v>730</v>
      </c>
      <c r="K3387" s="841">
        <v>5</v>
      </c>
      <c r="L3387" s="841" t="s">
        <v>731</v>
      </c>
      <c r="M3387" s="841">
        <v>43600</v>
      </c>
      <c r="N3387" s="841" t="s">
        <v>732</v>
      </c>
      <c r="O3387" s="841">
        <v>94980</v>
      </c>
      <c r="P3387" s="841">
        <v>51380</v>
      </c>
      <c r="Q3387" s="841">
        <v>17610</v>
      </c>
      <c r="R3387" s="841">
        <v>22610</v>
      </c>
      <c r="S3387" s="841"/>
      <c r="T3387" s="841"/>
      <c r="U3387" s="841"/>
      <c r="V3387" s="841" t="s">
        <v>1003</v>
      </c>
      <c r="W3387" s="841">
        <v>2</v>
      </c>
      <c r="X3387" s="841"/>
    </row>
    <row r="3388" spans="1:24" ht="12.75" customHeight="1">
      <c r="A3388" s="841">
        <v>1034</v>
      </c>
      <c r="B3388" s="841">
        <v>2840</v>
      </c>
      <c r="C3388" s="841" t="s">
        <v>726</v>
      </c>
      <c r="D3388" s="841" t="s">
        <v>745</v>
      </c>
      <c r="E3388" s="841">
        <v>49593</v>
      </c>
      <c r="F3388" s="841" t="s">
        <v>102</v>
      </c>
      <c r="G3388" s="841" t="s">
        <v>5054</v>
      </c>
      <c r="H3388" s="832" t="s">
        <v>4966</v>
      </c>
      <c r="I3388" s="841"/>
      <c r="J3388" s="841" t="s">
        <v>730</v>
      </c>
      <c r="K3388" s="841">
        <v>5</v>
      </c>
      <c r="L3388" s="841" t="s">
        <v>731</v>
      </c>
      <c r="M3388" s="841">
        <v>43600</v>
      </c>
      <c r="N3388" s="841" t="s">
        <v>732</v>
      </c>
      <c r="O3388" s="841">
        <v>94980</v>
      </c>
      <c r="P3388" s="841">
        <v>51380</v>
      </c>
      <c r="Q3388" s="841">
        <v>17610</v>
      </c>
      <c r="R3388" s="841">
        <v>22610</v>
      </c>
      <c r="S3388" s="841"/>
      <c r="T3388" s="841"/>
      <c r="U3388" s="841"/>
      <c r="V3388" s="841" t="s">
        <v>1003</v>
      </c>
      <c r="W3388" s="841">
        <v>1</v>
      </c>
      <c r="X3388" s="841"/>
    </row>
    <row r="3389" spans="1:24" ht="12.75" customHeight="1">
      <c r="A3389" s="841">
        <v>1210</v>
      </c>
      <c r="B3389" s="841">
        <v>2806</v>
      </c>
      <c r="C3389" s="841" t="s">
        <v>841</v>
      </c>
      <c r="D3389" s="841" t="s">
        <v>740</v>
      </c>
      <c r="E3389" s="841">
        <v>49594</v>
      </c>
      <c r="F3389" s="841" t="s">
        <v>102</v>
      </c>
      <c r="G3389" s="841" t="s">
        <v>5055</v>
      </c>
      <c r="H3389" s="832" t="s">
        <v>5024</v>
      </c>
      <c r="I3389" s="841"/>
      <c r="J3389" s="841" t="s">
        <v>730</v>
      </c>
      <c r="K3389" s="841">
        <v>5</v>
      </c>
      <c r="L3389" s="841" t="s">
        <v>731</v>
      </c>
      <c r="M3389" s="841">
        <v>43600</v>
      </c>
      <c r="N3389" s="841" t="s">
        <v>843</v>
      </c>
      <c r="O3389" s="841">
        <v>149210</v>
      </c>
      <c r="P3389" s="841">
        <v>105610</v>
      </c>
      <c r="Q3389" s="841">
        <v>17610</v>
      </c>
      <c r="R3389" s="841">
        <v>22610</v>
      </c>
      <c r="S3389" s="841"/>
      <c r="T3389" s="841"/>
      <c r="U3389" s="841"/>
      <c r="V3389" s="841" t="s">
        <v>1003</v>
      </c>
      <c r="W3389" s="841">
        <v>1</v>
      </c>
      <c r="X3389" s="841"/>
    </row>
    <row r="3390" spans="1:24" ht="12.75" customHeight="1">
      <c r="A3390" s="841">
        <v>1210</v>
      </c>
      <c r="B3390" s="841">
        <v>2806</v>
      </c>
      <c r="C3390" s="841" t="s">
        <v>841</v>
      </c>
      <c r="D3390" s="841" t="s">
        <v>740</v>
      </c>
      <c r="E3390" s="841">
        <v>49595</v>
      </c>
      <c r="F3390" s="841" t="s">
        <v>102</v>
      </c>
      <c r="G3390" s="841" t="s">
        <v>5056</v>
      </c>
      <c r="H3390" s="832" t="s">
        <v>5024</v>
      </c>
      <c r="I3390" s="841"/>
      <c r="J3390" s="841" t="s">
        <v>730</v>
      </c>
      <c r="K3390" s="841">
        <v>5</v>
      </c>
      <c r="L3390" s="841" t="s">
        <v>731</v>
      </c>
      <c r="M3390" s="841">
        <v>43600</v>
      </c>
      <c r="N3390" s="841" t="s">
        <v>843</v>
      </c>
      <c r="O3390" s="841">
        <v>149210</v>
      </c>
      <c r="P3390" s="841">
        <v>105610</v>
      </c>
      <c r="Q3390" s="841">
        <v>17610</v>
      </c>
      <c r="R3390" s="841">
        <v>22610</v>
      </c>
      <c r="S3390" s="841"/>
      <c r="T3390" s="841"/>
      <c r="U3390" s="841"/>
      <c r="V3390" s="841" t="s">
        <v>1003</v>
      </c>
      <c r="W3390" s="841">
        <v>1</v>
      </c>
      <c r="X3390" s="841"/>
    </row>
    <row r="3391" spans="1:24" ht="12.75" customHeight="1">
      <c r="A3391" s="841">
        <v>1110</v>
      </c>
      <c r="B3391" s="841">
        <v>2824</v>
      </c>
      <c r="C3391" s="841" t="s">
        <v>1097</v>
      </c>
      <c r="D3391" s="841" t="s">
        <v>740</v>
      </c>
      <c r="E3391" s="841">
        <v>49596</v>
      </c>
      <c r="F3391" s="841" t="s">
        <v>102</v>
      </c>
      <c r="G3391" s="841" t="s">
        <v>5057</v>
      </c>
      <c r="H3391" s="832" t="s">
        <v>5058</v>
      </c>
      <c r="I3391" s="841"/>
      <c r="J3391" s="841" t="s">
        <v>730</v>
      </c>
      <c r="K3391" s="841">
        <v>5</v>
      </c>
      <c r="L3391" s="841" t="s">
        <v>731</v>
      </c>
      <c r="M3391" s="841">
        <v>43600</v>
      </c>
      <c r="N3391" s="841" t="s">
        <v>817</v>
      </c>
      <c r="O3391" s="841">
        <v>164010</v>
      </c>
      <c r="P3391" s="841">
        <v>120410</v>
      </c>
      <c r="Q3391" s="841">
        <v>17610</v>
      </c>
      <c r="R3391" s="841">
        <v>22610</v>
      </c>
      <c r="S3391" s="841"/>
      <c r="T3391" s="841"/>
      <c r="U3391" s="841"/>
      <c r="V3391" s="841" t="s">
        <v>1003</v>
      </c>
      <c r="W3391" s="841">
        <v>1</v>
      </c>
      <c r="X3391" s="841"/>
    </row>
    <row r="3392" spans="1:24" ht="12.75" customHeight="1">
      <c r="A3392" s="841">
        <v>1034</v>
      </c>
      <c r="B3392" s="841">
        <v>2800</v>
      </c>
      <c r="C3392" s="841" t="s">
        <v>1468</v>
      </c>
      <c r="D3392" s="841" t="s">
        <v>946</v>
      </c>
      <c r="E3392" s="841">
        <v>49597</v>
      </c>
      <c r="F3392" s="841" t="s">
        <v>102</v>
      </c>
      <c r="G3392" s="841" t="s">
        <v>5059</v>
      </c>
      <c r="H3392" s="832" t="s">
        <v>5060</v>
      </c>
      <c r="I3392" s="841"/>
      <c r="J3392" s="841" t="s">
        <v>730</v>
      </c>
      <c r="K3392" s="841">
        <v>3</v>
      </c>
      <c r="L3392" s="841" t="s">
        <v>731</v>
      </c>
      <c r="M3392" s="841">
        <v>43600</v>
      </c>
      <c r="N3392" s="841" t="s">
        <v>747</v>
      </c>
      <c r="O3392" s="841">
        <v>109600</v>
      </c>
      <c r="P3392" s="841">
        <v>66000</v>
      </c>
      <c r="Q3392" s="841">
        <v>17610</v>
      </c>
      <c r="R3392" s="841">
        <v>22610</v>
      </c>
      <c r="S3392" s="841"/>
      <c r="T3392" s="841"/>
      <c r="U3392" s="841"/>
      <c r="V3392" s="841" t="s">
        <v>1003</v>
      </c>
      <c r="W3392" s="841">
        <v>2</v>
      </c>
      <c r="X3392" s="841"/>
    </row>
    <row r="3393" spans="1:24" ht="12.75" customHeight="1">
      <c r="A3393" s="841">
        <v>1034</v>
      </c>
      <c r="B3393" s="841">
        <v>2800</v>
      </c>
      <c r="C3393" s="841" t="s">
        <v>1468</v>
      </c>
      <c r="D3393" s="841" t="s">
        <v>946</v>
      </c>
      <c r="E3393" s="841">
        <v>49598</v>
      </c>
      <c r="F3393" s="841" t="s">
        <v>102</v>
      </c>
      <c r="G3393" s="841" t="s">
        <v>5061</v>
      </c>
      <c r="H3393" s="832" t="s">
        <v>5062</v>
      </c>
      <c r="I3393" s="841"/>
      <c r="J3393" s="841" t="s">
        <v>730</v>
      </c>
      <c r="K3393" s="841">
        <v>3</v>
      </c>
      <c r="L3393" s="841" t="s">
        <v>731</v>
      </c>
      <c r="M3393" s="841">
        <v>43600</v>
      </c>
      <c r="N3393" s="841" t="s">
        <v>747</v>
      </c>
      <c r="O3393" s="841">
        <v>109600</v>
      </c>
      <c r="P3393" s="841">
        <v>66000</v>
      </c>
      <c r="Q3393" s="841">
        <v>17610</v>
      </c>
      <c r="R3393" s="841">
        <v>22610</v>
      </c>
      <c r="S3393" s="841"/>
      <c r="T3393" s="841"/>
      <c r="U3393" s="841"/>
      <c r="V3393" s="841" t="s">
        <v>1003</v>
      </c>
      <c r="W3393" s="841">
        <v>2</v>
      </c>
      <c r="X3393" s="841"/>
    </row>
    <row r="3394" spans="1:24" ht="12.75" customHeight="1">
      <c r="A3394" s="841">
        <v>1034</v>
      </c>
      <c r="B3394" s="841">
        <v>2800</v>
      </c>
      <c r="C3394" s="841" t="s">
        <v>1468</v>
      </c>
      <c r="D3394" s="841" t="s">
        <v>946</v>
      </c>
      <c r="E3394" s="841">
        <v>49599</v>
      </c>
      <c r="F3394" s="841" t="s">
        <v>102</v>
      </c>
      <c r="G3394" s="841" t="s">
        <v>5063</v>
      </c>
      <c r="H3394" s="832" t="s">
        <v>5062</v>
      </c>
      <c r="I3394" s="841"/>
      <c r="J3394" s="841" t="s">
        <v>730</v>
      </c>
      <c r="K3394" s="841">
        <v>2</v>
      </c>
      <c r="L3394" s="841" t="s">
        <v>731</v>
      </c>
      <c r="M3394" s="841">
        <v>43600</v>
      </c>
      <c r="N3394" s="841" t="s">
        <v>747</v>
      </c>
      <c r="O3394" s="841">
        <v>109600</v>
      </c>
      <c r="P3394" s="841">
        <v>66000</v>
      </c>
      <c r="Q3394" s="841">
        <v>17610</v>
      </c>
      <c r="R3394" s="841">
        <v>22610</v>
      </c>
      <c r="S3394" s="841"/>
      <c r="T3394" s="841"/>
      <c r="U3394" s="841"/>
      <c r="V3394" s="841" t="s">
        <v>1003</v>
      </c>
      <c r="W3394" s="841">
        <v>2</v>
      </c>
      <c r="X3394" s="841"/>
    </row>
    <row r="3395" spans="1:24" ht="12.75" customHeight="1">
      <c r="A3395" s="841">
        <v>1550</v>
      </c>
      <c r="B3395" s="841">
        <v>2951</v>
      </c>
      <c r="C3395" s="841" t="s">
        <v>1162</v>
      </c>
      <c r="D3395" s="841" t="s">
        <v>1112</v>
      </c>
      <c r="E3395" s="841">
        <v>49600</v>
      </c>
      <c r="F3395" s="841" t="s">
        <v>102</v>
      </c>
      <c r="G3395" s="841" t="s">
        <v>5064</v>
      </c>
      <c r="H3395" s="832" t="s">
        <v>5065</v>
      </c>
      <c r="I3395" s="841"/>
      <c r="J3395" s="841" t="s">
        <v>730</v>
      </c>
      <c r="K3395" s="841">
        <v>3</v>
      </c>
      <c r="L3395" s="841" t="s">
        <v>731</v>
      </c>
      <c r="M3395" s="841">
        <v>43600</v>
      </c>
      <c r="N3395" s="841" t="s">
        <v>1165</v>
      </c>
      <c r="O3395" s="841">
        <v>231520</v>
      </c>
      <c r="P3395" s="841">
        <v>187920</v>
      </c>
      <c r="Q3395" s="841">
        <v>17610</v>
      </c>
      <c r="R3395" s="841">
        <v>22610</v>
      </c>
      <c r="S3395" s="841"/>
      <c r="T3395" s="841"/>
      <c r="U3395" s="841"/>
      <c r="V3395" s="841" t="s">
        <v>1003</v>
      </c>
      <c r="W3395" s="841">
        <v>2</v>
      </c>
      <c r="X3395" s="841"/>
    </row>
    <row r="3396" spans="1:24" ht="12.75" customHeight="1">
      <c r="A3396" s="841">
        <v>1535</v>
      </c>
      <c r="B3396" s="841">
        <v>2824</v>
      </c>
      <c r="C3396" s="841" t="s">
        <v>1097</v>
      </c>
      <c r="D3396" s="841" t="s">
        <v>1112</v>
      </c>
      <c r="E3396" s="841">
        <v>49601</v>
      </c>
      <c r="F3396" s="841" t="s">
        <v>102</v>
      </c>
      <c r="G3396" s="841" t="s">
        <v>5066</v>
      </c>
      <c r="H3396" s="832" t="s">
        <v>1251</v>
      </c>
      <c r="I3396" s="841"/>
      <c r="J3396" s="841" t="s">
        <v>730</v>
      </c>
      <c r="K3396" s="841">
        <v>30</v>
      </c>
      <c r="L3396" s="841" t="s">
        <v>731</v>
      </c>
      <c r="M3396" s="841">
        <v>43600</v>
      </c>
      <c r="N3396" s="841" t="s">
        <v>817</v>
      </c>
      <c r="O3396" s="841">
        <v>164010</v>
      </c>
      <c r="P3396" s="841">
        <v>120410</v>
      </c>
      <c r="Q3396" s="841">
        <v>17610</v>
      </c>
      <c r="R3396" s="841">
        <v>22610</v>
      </c>
      <c r="S3396" s="841"/>
      <c r="T3396" s="841"/>
      <c r="U3396" s="841"/>
      <c r="V3396" s="841" t="s">
        <v>1003</v>
      </c>
      <c r="W3396" s="841">
        <v>2</v>
      </c>
      <c r="X3396" s="841"/>
    </row>
    <row r="3397" spans="1:24" ht="12.75" customHeight="1">
      <c r="A3397" s="841">
        <v>1380</v>
      </c>
      <c r="B3397" s="841">
        <v>2803</v>
      </c>
      <c r="C3397" s="841" t="s">
        <v>945</v>
      </c>
      <c r="D3397" s="841" t="s">
        <v>946</v>
      </c>
      <c r="E3397" s="841">
        <v>49602</v>
      </c>
      <c r="F3397" s="841" t="s">
        <v>102</v>
      </c>
      <c r="G3397" s="841" t="s">
        <v>5067</v>
      </c>
      <c r="H3397" s="832" t="s">
        <v>5058</v>
      </c>
      <c r="I3397" s="841"/>
      <c r="J3397" s="841" t="s">
        <v>730</v>
      </c>
      <c r="K3397" s="841">
        <v>2</v>
      </c>
      <c r="L3397" s="841" t="s">
        <v>731</v>
      </c>
      <c r="M3397" s="841">
        <v>43600</v>
      </c>
      <c r="N3397" s="841" t="s">
        <v>742</v>
      </c>
      <c r="O3397" s="841">
        <v>122380</v>
      </c>
      <c r="P3397" s="841">
        <v>78780</v>
      </c>
      <c r="Q3397" s="841">
        <v>17610</v>
      </c>
      <c r="R3397" s="841">
        <v>17000</v>
      </c>
      <c r="S3397" s="841"/>
      <c r="T3397" s="841"/>
      <c r="U3397" s="841"/>
      <c r="V3397" s="841" t="s">
        <v>1003</v>
      </c>
      <c r="W3397" s="841">
        <v>2</v>
      </c>
      <c r="X3397" s="841"/>
    </row>
    <row r="3398" spans="1:24" ht="12.75" customHeight="1">
      <c r="A3398" s="841">
        <v>1145</v>
      </c>
      <c r="B3398" s="841">
        <v>2840</v>
      </c>
      <c r="C3398" s="841" t="s">
        <v>726</v>
      </c>
      <c r="D3398" s="841" t="s">
        <v>775</v>
      </c>
      <c r="E3398" s="841">
        <v>49613</v>
      </c>
      <c r="F3398" s="841" t="s">
        <v>102</v>
      </c>
      <c r="G3398" s="841" t="s">
        <v>5068</v>
      </c>
      <c r="H3398" s="832" t="s">
        <v>5069</v>
      </c>
      <c r="I3398" s="841"/>
      <c r="J3398" s="841" t="s">
        <v>730</v>
      </c>
      <c r="K3398" s="841">
        <v>2</v>
      </c>
      <c r="L3398" s="841" t="s">
        <v>1116</v>
      </c>
      <c r="M3398" s="841">
        <v>43600</v>
      </c>
      <c r="N3398" s="841" t="s">
        <v>732</v>
      </c>
      <c r="O3398" s="841">
        <v>94980</v>
      </c>
      <c r="P3398" s="841">
        <v>51380</v>
      </c>
      <c r="Q3398" s="841">
        <v>17610</v>
      </c>
      <c r="R3398" s="841">
        <v>22610</v>
      </c>
      <c r="S3398" s="841"/>
      <c r="T3398" s="841"/>
      <c r="U3398" s="841"/>
      <c r="V3398" s="841" t="s">
        <v>1003</v>
      </c>
      <c r="W3398" s="841">
        <v>2</v>
      </c>
      <c r="X3398" s="841"/>
    </row>
    <row r="3399" spans="1:24" ht="12.75" customHeight="1">
      <c r="A3399" s="841">
        <v>1145</v>
      </c>
      <c r="B3399" s="841">
        <v>2840</v>
      </c>
      <c r="C3399" s="841" t="s">
        <v>726</v>
      </c>
      <c r="D3399" s="841" t="s">
        <v>775</v>
      </c>
      <c r="E3399" s="841">
        <v>49614</v>
      </c>
      <c r="F3399" s="841" t="s">
        <v>102</v>
      </c>
      <c r="G3399" s="841" t="s">
        <v>5070</v>
      </c>
      <c r="H3399" s="832" t="s">
        <v>5071</v>
      </c>
      <c r="I3399" s="832"/>
      <c r="J3399" s="841" t="s">
        <v>730</v>
      </c>
      <c r="K3399" s="841">
        <v>3</v>
      </c>
      <c r="L3399" s="841" t="s">
        <v>1116</v>
      </c>
      <c r="M3399" s="841">
        <v>43600</v>
      </c>
      <c r="N3399" s="841" t="s">
        <v>732</v>
      </c>
      <c r="O3399" s="841">
        <v>94980</v>
      </c>
      <c r="P3399" s="841">
        <v>51380</v>
      </c>
      <c r="Q3399" s="841">
        <v>17610</v>
      </c>
      <c r="R3399" s="841">
        <v>22610</v>
      </c>
      <c r="S3399" s="841"/>
      <c r="T3399" s="841"/>
      <c r="U3399" s="841"/>
      <c r="V3399" s="841" t="s">
        <v>1003</v>
      </c>
      <c r="W3399" s="841">
        <v>2</v>
      </c>
      <c r="X3399" s="841"/>
    </row>
    <row r="3400" spans="1:24" ht="12.75" customHeight="1">
      <c r="A3400" s="841">
        <v>1110</v>
      </c>
      <c r="B3400" s="841">
        <v>2836</v>
      </c>
      <c r="C3400" s="841" t="s">
        <v>1030</v>
      </c>
      <c r="D3400" s="841" t="s">
        <v>740</v>
      </c>
      <c r="E3400" s="841">
        <v>49616</v>
      </c>
      <c r="F3400" s="841" t="s">
        <v>102</v>
      </c>
      <c r="G3400" s="841" t="s">
        <v>5072</v>
      </c>
      <c r="H3400" s="832" t="s">
        <v>5073</v>
      </c>
      <c r="I3400" s="841"/>
      <c r="J3400" s="841" t="s">
        <v>730</v>
      </c>
      <c r="K3400" s="841">
        <v>5</v>
      </c>
      <c r="L3400" s="841" t="s">
        <v>731</v>
      </c>
      <c r="M3400" s="841">
        <v>43600</v>
      </c>
      <c r="N3400" s="841" t="s">
        <v>1034</v>
      </c>
      <c r="O3400" s="841">
        <v>210090</v>
      </c>
      <c r="P3400" s="841">
        <v>166490</v>
      </c>
      <c r="Q3400" s="841">
        <v>17610</v>
      </c>
      <c r="R3400" s="841">
        <v>22610</v>
      </c>
      <c r="S3400" s="841"/>
      <c r="T3400" s="841"/>
      <c r="U3400" s="841"/>
      <c r="V3400" s="841" t="s">
        <v>1003</v>
      </c>
      <c r="W3400" s="841">
        <v>1</v>
      </c>
      <c r="X3400" s="841"/>
    </row>
    <row r="3401" spans="1:24" ht="12.75" customHeight="1">
      <c r="A3401" s="841">
        <v>1110</v>
      </c>
      <c r="B3401" s="841">
        <v>2836</v>
      </c>
      <c r="C3401" s="841" t="s">
        <v>1030</v>
      </c>
      <c r="D3401" s="841" t="s">
        <v>740</v>
      </c>
      <c r="E3401" s="841">
        <v>49617</v>
      </c>
      <c r="F3401" s="841" t="s">
        <v>102</v>
      </c>
      <c r="G3401" s="841" t="s">
        <v>5074</v>
      </c>
      <c r="H3401" s="832" t="s">
        <v>5073</v>
      </c>
      <c r="I3401" s="841"/>
      <c r="J3401" s="841" t="s">
        <v>730</v>
      </c>
      <c r="K3401" s="841">
        <v>5</v>
      </c>
      <c r="L3401" s="841" t="s">
        <v>731</v>
      </c>
      <c r="M3401" s="841">
        <v>43600</v>
      </c>
      <c r="N3401" s="841" t="s">
        <v>1034</v>
      </c>
      <c r="O3401" s="841">
        <v>210090</v>
      </c>
      <c r="P3401" s="841">
        <v>166490</v>
      </c>
      <c r="Q3401" s="841">
        <v>17610</v>
      </c>
      <c r="R3401" s="841">
        <v>22610</v>
      </c>
      <c r="S3401" s="841"/>
      <c r="T3401" s="841"/>
      <c r="U3401" s="841"/>
      <c r="V3401" s="841" t="s">
        <v>1003</v>
      </c>
      <c r="W3401" s="841">
        <v>1</v>
      </c>
      <c r="X3401" s="841"/>
    </row>
    <row r="3402" spans="1:24" ht="12.75" customHeight="1">
      <c r="A3402" s="841">
        <v>1190</v>
      </c>
      <c r="B3402" s="841">
        <v>2823</v>
      </c>
      <c r="C3402" s="841" t="s">
        <v>856</v>
      </c>
      <c r="D3402" s="841" t="s">
        <v>740</v>
      </c>
      <c r="E3402" s="841">
        <v>49618</v>
      </c>
      <c r="F3402" s="841" t="s">
        <v>102</v>
      </c>
      <c r="G3402" s="841" t="s">
        <v>5075</v>
      </c>
      <c r="H3402" s="832" t="s">
        <v>5076</v>
      </c>
      <c r="I3402" s="841"/>
      <c r="J3402" s="841" t="s">
        <v>730</v>
      </c>
      <c r="K3402" s="841">
        <v>5</v>
      </c>
      <c r="L3402" s="841" t="s">
        <v>731</v>
      </c>
      <c r="M3402" s="841">
        <v>43600</v>
      </c>
      <c r="N3402" s="841" t="s">
        <v>747</v>
      </c>
      <c r="O3402" s="841">
        <v>109600</v>
      </c>
      <c r="P3402" s="841">
        <v>66000</v>
      </c>
      <c r="Q3402" s="841">
        <v>17610</v>
      </c>
      <c r="R3402" s="841">
        <v>22610</v>
      </c>
      <c r="S3402" s="841"/>
      <c r="T3402" s="841"/>
      <c r="U3402" s="841"/>
      <c r="V3402" s="841" t="s">
        <v>1003</v>
      </c>
      <c r="W3402" s="841">
        <v>1</v>
      </c>
      <c r="X3402" s="841"/>
    </row>
    <row r="3403" spans="1:24" ht="12.75" customHeight="1">
      <c r="A3403" s="841">
        <v>1190</v>
      </c>
      <c r="B3403" s="841">
        <v>2823</v>
      </c>
      <c r="C3403" s="841" t="s">
        <v>856</v>
      </c>
      <c r="D3403" s="841" t="s">
        <v>740</v>
      </c>
      <c r="E3403" s="841">
        <v>49619</v>
      </c>
      <c r="F3403" s="841" t="s">
        <v>102</v>
      </c>
      <c r="G3403" s="841" t="s">
        <v>5077</v>
      </c>
      <c r="H3403" s="832" t="s">
        <v>5076</v>
      </c>
      <c r="I3403" s="841"/>
      <c r="J3403" s="841" t="s">
        <v>730</v>
      </c>
      <c r="K3403" s="841">
        <v>5</v>
      </c>
      <c r="L3403" s="841" t="s">
        <v>731</v>
      </c>
      <c r="M3403" s="841">
        <v>43600</v>
      </c>
      <c r="N3403" s="841" t="s">
        <v>747</v>
      </c>
      <c r="O3403" s="841">
        <v>109600</v>
      </c>
      <c r="P3403" s="841">
        <v>66000</v>
      </c>
      <c r="Q3403" s="841">
        <v>17610</v>
      </c>
      <c r="R3403" s="841">
        <v>22610</v>
      </c>
      <c r="S3403" s="841"/>
      <c r="T3403" s="841"/>
      <c r="U3403" s="841"/>
      <c r="V3403" s="841" t="s">
        <v>1003</v>
      </c>
      <c r="W3403" s="841">
        <v>1</v>
      </c>
      <c r="X3403" s="841"/>
    </row>
    <row r="3404" spans="1:24" ht="12.75" customHeight="1">
      <c r="A3404" s="841">
        <v>1190</v>
      </c>
      <c r="B3404" s="841">
        <v>2823</v>
      </c>
      <c r="C3404" s="841" t="s">
        <v>856</v>
      </c>
      <c r="D3404" s="841" t="s">
        <v>740</v>
      </c>
      <c r="E3404" s="841">
        <v>49620</v>
      </c>
      <c r="F3404" s="841" t="s">
        <v>102</v>
      </c>
      <c r="G3404" s="841" t="s">
        <v>5078</v>
      </c>
      <c r="H3404" s="832" t="s">
        <v>5076</v>
      </c>
      <c r="I3404" s="841"/>
      <c r="J3404" s="841" t="s">
        <v>730</v>
      </c>
      <c r="K3404" s="841">
        <v>5</v>
      </c>
      <c r="L3404" s="841" t="s">
        <v>731</v>
      </c>
      <c r="M3404" s="841">
        <v>43600</v>
      </c>
      <c r="N3404" s="841" t="s">
        <v>747</v>
      </c>
      <c r="O3404" s="841">
        <v>109600</v>
      </c>
      <c r="P3404" s="841">
        <v>66000</v>
      </c>
      <c r="Q3404" s="841">
        <v>17610</v>
      </c>
      <c r="R3404" s="841">
        <v>22610</v>
      </c>
      <c r="S3404" s="841"/>
      <c r="T3404" s="841"/>
      <c r="U3404" s="841"/>
      <c r="V3404" s="841" t="s">
        <v>1003</v>
      </c>
      <c r="W3404" s="841">
        <v>1</v>
      </c>
      <c r="X3404" s="841"/>
    </row>
    <row r="3405" spans="1:24" ht="12.75" customHeight="1">
      <c r="A3405" s="841">
        <v>16</v>
      </c>
      <c r="B3405" s="841">
        <v>2808</v>
      </c>
      <c r="C3405" s="841" t="s">
        <v>846</v>
      </c>
      <c r="D3405" s="841" t="s">
        <v>767</v>
      </c>
      <c r="E3405" s="841">
        <v>49622</v>
      </c>
      <c r="F3405" s="841" t="s">
        <v>102</v>
      </c>
      <c r="G3405" s="841" t="s">
        <v>5079</v>
      </c>
      <c r="H3405" s="832" t="s">
        <v>5080</v>
      </c>
      <c r="I3405" s="841"/>
      <c r="J3405" s="841" t="s">
        <v>730</v>
      </c>
      <c r="K3405" s="841">
        <v>1</v>
      </c>
      <c r="L3405" s="841" t="s">
        <v>731</v>
      </c>
      <c r="M3405" s="841">
        <v>43600</v>
      </c>
      <c r="N3405" s="841" t="s">
        <v>742</v>
      </c>
      <c r="O3405" s="841">
        <v>122380</v>
      </c>
      <c r="P3405" s="841">
        <v>78780</v>
      </c>
      <c r="Q3405" s="841">
        <v>17610</v>
      </c>
      <c r="R3405" s="841">
        <v>22610</v>
      </c>
      <c r="S3405" s="841"/>
      <c r="T3405" s="841"/>
      <c r="U3405" s="841"/>
      <c r="V3405" s="841" t="s">
        <v>1003</v>
      </c>
      <c r="W3405" s="841">
        <v>1</v>
      </c>
      <c r="X3405" s="841"/>
    </row>
    <row r="3406" spans="1:24" ht="12.75" customHeight="1">
      <c r="A3406" s="841">
        <v>1590</v>
      </c>
      <c r="B3406" s="841">
        <v>2813</v>
      </c>
      <c r="C3406" s="841" t="s">
        <v>766</v>
      </c>
      <c r="D3406" s="841" t="s">
        <v>767</v>
      </c>
      <c r="E3406" s="841">
        <v>49623</v>
      </c>
      <c r="F3406" s="841" t="s">
        <v>102</v>
      </c>
      <c r="G3406" s="841" t="s">
        <v>5081</v>
      </c>
      <c r="H3406" s="832" t="s">
        <v>4918</v>
      </c>
      <c r="I3406" s="841"/>
      <c r="J3406" s="841" t="s">
        <v>730</v>
      </c>
      <c r="K3406" s="841">
        <v>1</v>
      </c>
      <c r="L3406" s="841" t="s">
        <v>731</v>
      </c>
      <c r="M3406" s="841">
        <v>43600</v>
      </c>
      <c r="N3406" s="841" t="s">
        <v>769</v>
      </c>
      <c r="O3406" s="841">
        <v>101540</v>
      </c>
      <c r="P3406" s="841">
        <v>57940</v>
      </c>
      <c r="Q3406" s="841">
        <v>25070</v>
      </c>
      <c r="R3406" s="841">
        <v>32260</v>
      </c>
      <c r="S3406" s="841"/>
      <c r="T3406" s="841"/>
      <c r="U3406" s="841"/>
      <c r="V3406" s="841" t="s">
        <v>1003</v>
      </c>
      <c r="W3406" s="841">
        <v>1</v>
      </c>
      <c r="X3406" s="841"/>
    </row>
    <row r="3407" spans="1:24" ht="12.75" customHeight="1">
      <c r="A3407" s="841">
        <v>1110</v>
      </c>
      <c r="B3407" s="841">
        <v>2836</v>
      </c>
      <c r="C3407" s="841" t="s">
        <v>1030</v>
      </c>
      <c r="D3407" s="841" t="s">
        <v>1031</v>
      </c>
      <c r="E3407" s="841">
        <v>49625</v>
      </c>
      <c r="F3407" s="841" t="s">
        <v>102</v>
      </c>
      <c r="G3407" s="841" t="s">
        <v>5082</v>
      </c>
      <c r="H3407" s="832" t="s">
        <v>5083</v>
      </c>
      <c r="I3407" s="841"/>
      <c r="J3407" s="841" t="s">
        <v>730</v>
      </c>
      <c r="K3407" s="841">
        <v>5</v>
      </c>
      <c r="L3407" s="841" t="s">
        <v>731</v>
      </c>
      <c r="M3407" s="841">
        <v>43600</v>
      </c>
      <c r="N3407" s="841" t="s">
        <v>1034</v>
      </c>
      <c r="O3407" s="841">
        <v>210090</v>
      </c>
      <c r="P3407" s="841">
        <v>166490</v>
      </c>
      <c r="Q3407" s="841">
        <v>17610</v>
      </c>
      <c r="R3407" s="841">
        <v>22610</v>
      </c>
      <c r="S3407" s="841"/>
      <c r="T3407" s="841"/>
      <c r="U3407" s="841"/>
      <c r="V3407" s="841" t="s">
        <v>1003</v>
      </c>
      <c r="W3407" s="841">
        <v>1</v>
      </c>
      <c r="X3407" s="841"/>
    </row>
    <row r="3408" spans="1:24" ht="12.75" customHeight="1">
      <c r="A3408" s="841">
        <v>1110</v>
      </c>
      <c r="B3408" s="841">
        <v>2836</v>
      </c>
      <c r="C3408" s="841" t="s">
        <v>1030</v>
      </c>
      <c r="D3408" s="841" t="s">
        <v>1031</v>
      </c>
      <c r="E3408" s="841">
        <v>49626</v>
      </c>
      <c r="F3408" s="841" t="s">
        <v>102</v>
      </c>
      <c r="G3408" s="841" t="s">
        <v>5084</v>
      </c>
      <c r="H3408" s="832" t="s">
        <v>5083</v>
      </c>
      <c r="I3408" s="841"/>
      <c r="J3408" s="841" t="s">
        <v>730</v>
      </c>
      <c r="K3408" s="841">
        <v>5</v>
      </c>
      <c r="L3408" s="841" t="s">
        <v>731</v>
      </c>
      <c r="M3408" s="841">
        <v>43600</v>
      </c>
      <c r="N3408" s="841" t="s">
        <v>1034</v>
      </c>
      <c r="O3408" s="841">
        <v>210090</v>
      </c>
      <c r="P3408" s="841">
        <v>166490</v>
      </c>
      <c r="Q3408" s="841">
        <v>17610</v>
      </c>
      <c r="R3408" s="841">
        <v>22610</v>
      </c>
      <c r="S3408" s="841"/>
      <c r="T3408" s="841"/>
      <c r="U3408" s="841"/>
      <c r="V3408" s="841" t="s">
        <v>1003</v>
      </c>
      <c r="W3408" s="841">
        <v>1</v>
      </c>
      <c r="X3408" s="841"/>
    </row>
    <row r="3409" spans="1:24" ht="12.75" customHeight="1">
      <c r="A3409" s="841">
        <v>1912</v>
      </c>
      <c r="B3409" s="841">
        <v>2840</v>
      </c>
      <c r="C3409" s="841" t="s">
        <v>726</v>
      </c>
      <c r="D3409" s="841" t="s">
        <v>923</v>
      </c>
      <c r="E3409" s="841">
        <v>49627</v>
      </c>
      <c r="F3409" s="841" t="s">
        <v>102</v>
      </c>
      <c r="G3409" s="841" t="s">
        <v>5085</v>
      </c>
      <c r="H3409" s="832" t="s">
        <v>5086</v>
      </c>
      <c r="I3409" s="841"/>
      <c r="J3409" s="841" t="s">
        <v>730</v>
      </c>
      <c r="K3409" s="841">
        <v>2</v>
      </c>
      <c r="L3409" s="841" t="s">
        <v>1116</v>
      </c>
      <c r="M3409" s="841">
        <v>43600</v>
      </c>
      <c r="N3409" s="841" t="s">
        <v>732</v>
      </c>
      <c r="O3409" s="841">
        <v>94980</v>
      </c>
      <c r="P3409" s="841">
        <v>51380</v>
      </c>
      <c r="Q3409" s="841">
        <v>9180</v>
      </c>
      <c r="R3409" s="841">
        <v>8350</v>
      </c>
      <c r="S3409" s="841"/>
      <c r="T3409" s="841"/>
      <c r="U3409" s="841"/>
      <c r="V3409" s="841" t="s">
        <v>1003</v>
      </c>
      <c r="W3409" s="841">
        <v>5</v>
      </c>
      <c r="X3409" s="841"/>
    </row>
    <row r="3410" spans="1:24" ht="12.75" customHeight="1">
      <c r="A3410" s="841">
        <v>1235</v>
      </c>
      <c r="B3410" s="841">
        <v>2815</v>
      </c>
      <c r="C3410" s="841" t="s">
        <v>815</v>
      </c>
      <c r="D3410" s="841" t="s">
        <v>740</v>
      </c>
      <c r="E3410" s="841">
        <v>49628</v>
      </c>
      <c r="F3410" s="841" t="s">
        <v>102</v>
      </c>
      <c r="G3410" s="841" t="s">
        <v>5087</v>
      </c>
      <c r="H3410" s="832" t="s">
        <v>5076</v>
      </c>
      <c r="I3410" s="841"/>
      <c r="J3410" s="841" t="s">
        <v>730</v>
      </c>
      <c r="K3410" s="841">
        <v>4</v>
      </c>
      <c r="L3410" s="841" t="s">
        <v>731</v>
      </c>
      <c r="M3410" s="841">
        <v>43600</v>
      </c>
      <c r="N3410" s="841" t="s">
        <v>817</v>
      </c>
      <c r="O3410" s="841">
        <v>164010</v>
      </c>
      <c r="P3410" s="841">
        <v>120410</v>
      </c>
      <c r="Q3410" s="841">
        <v>21500</v>
      </c>
      <c r="R3410" s="841">
        <v>37020</v>
      </c>
      <c r="S3410" s="841"/>
      <c r="T3410" s="841"/>
      <c r="U3410" s="841"/>
      <c r="V3410" s="841" t="s">
        <v>1003</v>
      </c>
      <c r="W3410" s="841">
        <v>1</v>
      </c>
      <c r="X3410" s="841"/>
    </row>
    <row r="3411" spans="1:24" ht="12.75" customHeight="1">
      <c r="A3411" s="841">
        <v>1235</v>
      </c>
      <c r="B3411" s="841">
        <v>2824</v>
      </c>
      <c r="C3411" s="841" t="s">
        <v>1097</v>
      </c>
      <c r="D3411" s="841" t="s">
        <v>740</v>
      </c>
      <c r="E3411" s="841">
        <v>49629</v>
      </c>
      <c r="F3411" s="841" t="s">
        <v>102</v>
      </c>
      <c r="G3411" s="841" t="s">
        <v>5088</v>
      </c>
      <c r="H3411" s="832" t="s">
        <v>5083</v>
      </c>
      <c r="I3411" s="841"/>
      <c r="J3411" s="841" t="s">
        <v>730</v>
      </c>
      <c r="K3411" s="841">
        <v>3</v>
      </c>
      <c r="L3411" s="841" t="s">
        <v>731</v>
      </c>
      <c r="M3411" s="841">
        <v>43600</v>
      </c>
      <c r="N3411" s="841" t="s">
        <v>817</v>
      </c>
      <c r="O3411" s="841">
        <v>164010</v>
      </c>
      <c r="P3411" s="841">
        <v>120410</v>
      </c>
      <c r="Q3411" s="841">
        <v>21500</v>
      </c>
      <c r="R3411" s="841">
        <v>37020</v>
      </c>
      <c r="S3411" s="841"/>
      <c r="T3411" s="841"/>
      <c r="U3411" s="841"/>
      <c r="V3411" s="841" t="s">
        <v>1003</v>
      </c>
      <c r="W3411" s="841">
        <v>1</v>
      </c>
      <c r="X3411" s="841"/>
    </row>
    <row r="3412" spans="1:24" ht="12.75" customHeight="1">
      <c r="A3412" s="841">
        <v>1235</v>
      </c>
      <c r="B3412" s="841">
        <v>2815</v>
      </c>
      <c r="C3412" s="841" t="s">
        <v>815</v>
      </c>
      <c r="D3412" s="841" t="s">
        <v>740</v>
      </c>
      <c r="E3412" s="841">
        <v>49630</v>
      </c>
      <c r="F3412" s="841" t="s">
        <v>102</v>
      </c>
      <c r="G3412" s="841" t="s">
        <v>5089</v>
      </c>
      <c r="H3412" s="832" t="s">
        <v>5076</v>
      </c>
      <c r="I3412" s="841"/>
      <c r="J3412" s="841" t="s">
        <v>730</v>
      </c>
      <c r="K3412" s="841">
        <v>4</v>
      </c>
      <c r="L3412" s="841" t="s">
        <v>731</v>
      </c>
      <c r="M3412" s="841">
        <v>43600</v>
      </c>
      <c r="N3412" s="841" t="s">
        <v>817</v>
      </c>
      <c r="O3412" s="841">
        <v>164010</v>
      </c>
      <c r="P3412" s="841">
        <v>120410</v>
      </c>
      <c r="Q3412" s="841">
        <v>21500</v>
      </c>
      <c r="R3412" s="841">
        <v>37020</v>
      </c>
      <c r="S3412" s="841"/>
      <c r="T3412" s="841"/>
      <c r="U3412" s="841"/>
      <c r="V3412" s="841" t="s">
        <v>1003</v>
      </c>
      <c r="W3412" s="841">
        <v>1</v>
      </c>
      <c r="X3412" s="841"/>
    </row>
    <row r="3413" spans="1:24" ht="12.75" customHeight="1">
      <c r="A3413" s="841">
        <v>1034</v>
      </c>
      <c r="B3413" s="841">
        <v>2840</v>
      </c>
      <c r="C3413" s="841" t="s">
        <v>726</v>
      </c>
      <c r="D3413" s="841" t="s">
        <v>745</v>
      </c>
      <c r="E3413" s="841">
        <v>49631</v>
      </c>
      <c r="F3413" s="841" t="s">
        <v>102</v>
      </c>
      <c r="G3413" s="841" t="s">
        <v>5090</v>
      </c>
      <c r="H3413" s="832" t="s">
        <v>4998</v>
      </c>
      <c r="I3413" s="841"/>
      <c r="J3413" s="841" t="s">
        <v>730</v>
      </c>
      <c r="K3413" s="841">
        <v>3</v>
      </c>
      <c r="L3413" s="841" t="s">
        <v>731</v>
      </c>
      <c r="M3413" s="841">
        <v>43600</v>
      </c>
      <c r="N3413" s="841" t="s">
        <v>732</v>
      </c>
      <c r="O3413" s="841">
        <v>94980</v>
      </c>
      <c r="P3413" s="841">
        <v>51380</v>
      </c>
      <c r="Q3413" s="841">
        <v>17610</v>
      </c>
      <c r="R3413" s="841">
        <v>22610</v>
      </c>
      <c r="S3413" s="841"/>
      <c r="T3413" s="841"/>
      <c r="U3413" s="841"/>
      <c r="V3413" s="841" t="s">
        <v>1003</v>
      </c>
      <c r="W3413" s="841">
        <v>1</v>
      </c>
      <c r="X3413" s="841"/>
    </row>
    <row r="3414" spans="1:24" ht="12.75" customHeight="1">
      <c r="A3414" s="841">
        <v>1110</v>
      </c>
      <c r="B3414" s="841">
        <v>2836</v>
      </c>
      <c r="C3414" s="841" t="s">
        <v>1030</v>
      </c>
      <c r="D3414" s="841" t="s">
        <v>1031</v>
      </c>
      <c r="E3414" s="841">
        <v>49632</v>
      </c>
      <c r="F3414" s="841" t="s">
        <v>102</v>
      </c>
      <c r="G3414" s="841" t="s">
        <v>5091</v>
      </c>
      <c r="H3414" s="832" t="s">
        <v>5092</v>
      </c>
      <c r="I3414" s="841"/>
      <c r="J3414" s="841" t="s">
        <v>730</v>
      </c>
      <c r="K3414" s="841">
        <v>5</v>
      </c>
      <c r="L3414" s="841" t="s">
        <v>731</v>
      </c>
      <c r="M3414" s="841">
        <v>43600</v>
      </c>
      <c r="N3414" s="841" t="s">
        <v>1034</v>
      </c>
      <c r="O3414" s="841">
        <v>210090</v>
      </c>
      <c r="P3414" s="841">
        <v>166490</v>
      </c>
      <c r="Q3414" s="841">
        <v>17610</v>
      </c>
      <c r="R3414" s="841">
        <v>22610</v>
      </c>
      <c r="S3414" s="841"/>
      <c r="T3414" s="841"/>
      <c r="U3414" s="841"/>
      <c r="V3414" s="841" t="s">
        <v>1003</v>
      </c>
      <c r="W3414" s="841">
        <v>1</v>
      </c>
      <c r="X3414" s="841"/>
    </row>
    <row r="3415" spans="1:24" ht="12.75" customHeight="1">
      <c r="A3415" s="841">
        <v>1615</v>
      </c>
      <c r="B3415" s="841">
        <v>2808</v>
      </c>
      <c r="C3415" s="841" t="s">
        <v>846</v>
      </c>
      <c r="D3415" s="841" t="s">
        <v>767</v>
      </c>
      <c r="E3415" s="841">
        <v>49634</v>
      </c>
      <c r="F3415" s="841" t="s">
        <v>102</v>
      </c>
      <c r="G3415" s="841" t="s">
        <v>5093</v>
      </c>
      <c r="H3415" s="832" t="s">
        <v>2089</v>
      </c>
      <c r="I3415" s="841"/>
      <c r="J3415" s="841" t="s">
        <v>730</v>
      </c>
      <c r="K3415" s="841">
        <v>5</v>
      </c>
      <c r="L3415" s="841" t="s">
        <v>731</v>
      </c>
      <c r="M3415" s="841">
        <v>43600</v>
      </c>
      <c r="N3415" s="841" t="s">
        <v>742</v>
      </c>
      <c r="O3415" s="841">
        <v>122380</v>
      </c>
      <c r="P3415" s="841">
        <v>78780</v>
      </c>
      <c r="Q3415" s="841">
        <v>17610</v>
      </c>
      <c r="R3415" s="841">
        <v>22610</v>
      </c>
      <c r="S3415" s="841"/>
      <c r="T3415" s="841"/>
      <c r="U3415" s="841"/>
      <c r="V3415" s="841" t="s">
        <v>1003</v>
      </c>
      <c r="W3415" s="841">
        <v>1</v>
      </c>
      <c r="X3415" s="841"/>
    </row>
    <row r="3416" spans="1:24" ht="12.75" customHeight="1">
      <c r="A3416" s="841">
        <v>1445</v>
      </c>
      <c r="B3416" s="841">
        <v>2840</v>
      </c>
      <c r="C3416" s="841" t="s">
        <v>726</v>
      </c>
      <c r="D3416" s="841" t="s">
        <v>923</v>
      </c>
      <c r="E3416" s="841">
        <v>49635</v>
      </c>
      <c r="F3416" s="841" t="s">
        <v>102</v>
      </c>
      <c r="G3416" s="841" t="s">
        <v>5094</v>
      </c>
      <c r="H3416" s="832" t="s">
        <v>5095</v>
      </c>
      <c r="I3416" s="841"/>
      <c r="J3416" s="841" t="s">
        <v>730</v>
      </c>
      <c r="K3416" s="841">
        <v>2</v>
      </c>
      <c r="L3416" s="841" t="s">
        <v>731</v>
      </c>
      <c r="M3416" s="841">
        <v>43600</v>
      </c>
      <c r="N3416" s="841" t="s">
        <v>732</v>
      </c>
      <c r="O3416" s="841">
        <v>94980</v>
      </c>
      <c r="P3416" s="841">
        <v>51380</v>
      </c>
      <c r="Q3416" s="841">
        <v>17610</v>
      </c>
      <c r="R3416" s="841">
        <v>22610</v>
      </c>
      <c r="S3416" s="841"/>
      <c r="T3416" s="841"/>
      <c r="U3416" s="841"/>
      <c r="V3416" s="841" t="s">
        <v>1003</v>
      </c>
      <c r="W3416" s="841">
        <v>1</v>
      </c>
      <c r="X3416" s="841"/>
    </row>
    <row r="3417" spans="1:24" ht="12.75" customHeight="1">
      <c r="A3417" s="841">
        <v>2004</v>
      </c>
      <c r="B3417" s="841">
        <v>2840</v>
      </c>
      <c r="C3417" s="841" t="s">
        <v>726</v>
      </c>
      <c r="D3417" s="841" t="s">
        <v>919</v>
      </c>
      <c r="E3417" s="841">
        <v>49637</v>
      </c>
      <c r="F3417" s="841" t="s">
        <v>102</v>
      </c>
      <c r="G3417" s="841" t="s">
        <v>1979</v>
      </c>
      <c r="H3417" s="832" t="s">
        <v>2141</v>
      </c>
      <c r="I3417" s="841" t="s">
        <v>1234</v>
      </c>
      <c r="J3417" s="841" t="s">
        <v>730</v>
      </c>
      <c r="K3417" s="841">
        <v>4</v>
      </c>
      <c r="L3417" s="841" t="s">
        <v>1077</v>
      </c>
      <c r="M3417" s="841">
        <v>0</v>
      </c>
      <c r="N3417" s="841" t="s">
        <v>732</v>
      </c>
      <c r="O3417" s="841">
        <v>94980</v>
      </c>
      <c r="P3417" s="841">
        <v>94980</v>
      </c>
      <c r="Q3417" s="841">
        <v>17610</v>
      </c>
      <c r="R3417" s="841">
        <v>22610</v>
      </c>
      <c r="S3417" s="841"/>
      <c r="T3417" s="841"/>
      <c r="U3417" s="841"/>
      <c r="V3417" s="841" t="s">
        <v>1003</v>
      </c>
      <c r="W3417" s="841">
        <v>4</v>
      </c>
      <c r="X3417" s="841"/>
    </row>
    <row r="3418" spans="1:24" ht="12.75" customHeight="1">
      <c r="A3418" s="841">
        <v>1145</v>
      </c>
      <c r="B3418" s="841">
        <v>2840</v>
      </c>
      <c r="C3418" s="841" t="s">
        <v>726</v>
      </c>
      <c r="D3418" s="841" t="s">
        <v>775</v>
      </c>
      <c r="E3418" s="841">
        <v>49639</v>
      </c>
      <c r="F3418" s="841" t="s">
        <v>102</v>
      </c>
      <c r="G3418" s="841" t="s">
        <v>5096</v>
      </c>
      <c r="H3418" s="832" t="s">
        <v>5097</v>
      </c>
      <c r="I3418" s="841"/>
      <c r="J3418" s="841" t="s">
        <v>730</v>
      </c>
      <c r="K3418" s="841">
        <v>2</v>
      </c>
      <c r="L3418" s="841" t="s">
        <v>1116</v>
      </c>
      <c r="M3418" s="841">
        <v>43600</v>
      </c>
      <c r="N3418" s="841" t="s">
        <v>732</v>
      </c>
      <c r="O3418" s="841">
        <v>94980</v>
      </c>
      <c r="P3418" s="841">
        <v>51380</v>
      </c>
      <c r="Q3418" s="841">
        <v>17610</v>
      </c>
      <c r="R3418" s="841">
        <v>22610</v>
      </c>
      <c r="S3418" s="841"/>
      <c r="T3418" s="841"/>
      <c r="U3418" s="841"/>
      <c r="V3418" s="841" t="s">
        <v>1003</v>
      </c>
      <c r="W3418" s="841">
        <v>2</v>
      </c>
      <c r="X3418" s="841"/>
    </row>
    <row r="3419" spans="1:24" ht="12.75" customHeight="1">
      <c r="A3419" s="841">
        <v>1034</v>
      </c>
      <c r="B3419" s="841">
        <v>2800</v>
      </c>
      <c r="C3419" s="841" t="s">
        <v>1468</v>
      </c>
      <c r="D3419" s="841" t="s">
        <v>946</v>
      </c>
      <c r="E3419" s="841">
        <v>49641</v>
      </c>
      <c r="F3419" s="841" t="s">
        <v>102</v>
      </c>
      <c r="G3419" s="841" t="s">
        <v>5098</v>
      </c>
      <c r="H3419" s="832" t="s">
        <v>2089</v>
      </c>
      <c r="I3419" s="841"/>
      <c r="J3419" s="841" t="s">
        <v>730</v>
      </c>
      <c r="K3419" s="841">
        <v>3</v>
      </c>
      <c r="L3419" s="841" t="s">
        <v>731</v>
      </c>
      <c r="M3419" s="841">
        <v>43600</v>
      </c>
      <c r="N3419" s="841" t="s">
        <v>747</v>
      </c>
      <c r="O3419" s="841">
        <v>109600</v>
      </c>
      <c r="P3419" s="841">
        <v>66000</v>
      </c>
      <c r="Q3419" s="841">
        <v>17610</v>
      </c>
      <c r="R3419" s="841">
        <v>22610</v>
      </c>
      <c r="S3419" s="841"/>
      <c r="T3419" s="841"/>
      <c r="U3419" s="841"/>
      <c r="V3419" s="841" t="s">
        <v>1003</v>
      </c>
      <c r="W3419" s="841">
        <v>2</v>
      </c>
      <c r="X3419" s="841"/>
    </row>
    <row r="3420" spans="1:24" ht="12.75" customHeight="1">
      <c r="A3420" s="841">
        <v>1220</v>
      </c>
      <c r="B3420" s="841">
        <v>2807</v>
      </c>
      <c r="C3420" s="841" t="s">
        <v>739</v>
      </c>
      <c r="D3420" s="841" t="s">
        <v>740</v>
      </c>
      <c r="E3420" s="841">
        <v>49642</v>
      </c>
      <c r="F3420" s="841" t="s">
        <v>102</v>
      </c>
      <c r="G3420" s="841" t="s">
        <v>5099</v>
      </c>
      <c r="H3420" s="832" t="s">
        <v>5100</v>
      </c>
      <c r="I3420" s="841"/>
      <c r="J3420" s="841" t="s">
        <v>730</v>
      </c>
      <c r="K3420" s="841">
        <v>1</v>
      </c>
      <c r="L3420" s="841" t="s">
        <v>731</v>
      </c>
      <c r="M3420" s="841">
        <v>43600</v>
      </c>
      <c r="N3420" s="841" t="s">
        <v>742</v>
      </c>
      <c r="O3420" s="841">
        <v>122380</v>
      </c>
      <c r="P3420" s="841">
        <v>78780</v>
      </c>
      <c r="Q3420" s="841">
        <v>17610</v>
      </c>
      <c r="R3420" s="841">
        <v>22610</v>
      </c>
      <c r="S3420" s="841"/>
      <c r="T3420" s="841"/>
      <c r="U3420" s="841"/>
      <c r="V3420" s="841" t="s">
        <v>1003</v>
      </c>
      <c r="W3420" s="841">
        <v>1</v>
      </c>
      <c r="X3420" s="841"/>
    </row>
    <row r="3421" spans="1:24" ht="12.75" customHeight="1">
      <c r="A3421" s="841">
        <v>1145</v>
      </c>
      <c r="B3421" s="841">
        <v>2840</v>
      </c>
      <c r="C3421" s="841" t="s">
        <v>726</v>
      </c>
      <c r="D3421" s="841" t="s">
        <v>775</v>
      </c>
      <c r="E3421" s="841">
        <v>49644</v>
      </c>
      <c r="F3421" s="841" t="s">
        <v>102</v>
      </c>
      <c r="G3421" s="841" t="s">
        <v>5101</v>
      </c>
      <c r="H3421" s="832" t="s">
        <v>5102</v>
      </c>
      <c r="I3421" s="841"/>
      <c r="J3421" s="841" t="s">
        <v>730</v>
      </c>
      <c r="K3421" s="841">
        <v>3</v>
      </c>
      <c r="L3421" s="841" t="s">
        <v>1116</v>
      </c>
      <c r="M3421" s="841">
        <v>43600</v>
      </c>
      <c r="N3421" s="841" t="s">
        <v>732</v>
      </c>
      <c r="O3421" s="841">
        <v>94980</v>
      </c>
      <c r="P3421" s="841">
        <v>51380</v>
      </c>
      <c r="Q3421" s="841">
        <v>17610</v>
      </c>
      <c r="R3421" s="841">
        <v>22610</v>
      </c>
      <c r="S3421" s="841"/>
      <c r="T3421" s="841"/>
      <c r="U3421" s="841"/>
      <c r="V3421" s="841" t="s">
        <v>1003</v>
      </c>
      <c r="W3421" s="841">
        <v>6</v>
      </c>
      <c r="X3421" s="841"/>
    </row>
    <row r="3422" spans="1:24" ht="12.75" customHeight="1">
      <c r="A3422" s="841">
        <v>1430</v>
      </c>
      <c r="B3422" s="841">
        <v>2807</v>
      </c>
      <c r="C3422" s="841" t="s">
        <v>739</v>
      </c>
      <c r="D3422" s="841" t="s">
        <v>1732</v>
      </c>
      <c r="E3422" s="841">
        <v>49645</v>
      </c>
      <c r="F3422" s="841" t="s">
        <v>102</v>
      </c>
      <c r="G3422" s="841" t="s">
        <v>5103</v>
      </c>
      <c r="H3422" s="832" t="s">
        <v>5104</v>
      </c>
      <c r="I3422" s="841"/>
      <c r="J3422" s="841" t="s">
        <v>730</v>
      </c>
      <c r="K3422" s="841">
        <v>5</v>
      </c>
      <c r="L3422" s="841" t="s">
        <v>731</v>
      </c>
      <c r="M3422" s="841">
        <v>43600</v>
      </c>
      <c r="N3422" s="841" t="s">
        <v>742</v>
      </c>
      <c r="O3422" s="841">
        <v>122380</v>
      </c>
      <c r="P3422" s="841">
        <v>78780</v>
      </c>
      <c r="Q3422" s="841">
        <v>17610</v>
      </c>
      <c r="R3422" s="841">
        <v>22610</v>
      </c>
      <c r="S3422" s="841"/>
      <c r="T3422" s="841"/>
      <c r="U3422" s="841"/>
      <c r="V3422" s="841" t="s">
        <v>1003</v>
      </c>
      <c r="W3422" s="841">
        <v>2</v>
      </c>
      <c r="X3422" s="841"/>
    </row>
    <row r="3423" spans="1:24" ht="12.75" customHeight="1">
      <c r="A3423" s="841">
        <v>1430</v>
      </c>
      <c r="B3423" s="841">
        <v>2807</v>
      </c>
      <c r="C3423" s="841" t="s">
        <v>739</v>
      </c>
      <c r="D3423" s="841" t="s">
        <v>1732</v>
      </c>
      <c r="E3423" s="841">
        <v>49645</v>
      </c>
      <c r="F3423" s="841" t="s">
        <v>1062</v>
      </c>
      <c r="G3423" s="841" t="s">
        <v>5105</v>
      </c>
      <c r="H3423" s="832" t="s">
        <v>5106</v>
      </c>
      <c r="I3423" s="841"/>
      <c r="J3423" s="841" t="s">
        <v>730</v>
      </c>
      <c r="K3423" s="841">
        <v>3</v>
      </c>
      <c r="L3423" s="841" t="s">
        <v>731</v>
      </c>
      <c r="M3423" s="841">
        <v>43600</v>
      </c>
      <c r="N3423" s="841" t="s">
        <v>742</v>
      </c>
      <c r="O3423" s="841">
        <v>122380</v>
      </c>
      <c r="P3423" s="841">
        <v>78780</v>
      </c>
      <c r="Q3423" s="841">
        <v>17610</v>
      </c>
      <c r="R3423" s="841">
        <v>22610</v>
      </c>
      <c r="S3423" s="841"/>
      <c r="T3423" s="841"/>
      <c r="U3423" s="841"/>
      <c r="V3423" s="841" t="s">
        <v>1064</v>
      </c>
      <c r="W3423" s="841">
        <v>2</v>
      </c>
      <c r="X3423" s="841"/>
    </row>
    <row r="3424" spans="1:24" ht="12.75" customHeight="1">
      <c r="A3424" s="841">
        <v>1430</v>
      </c>
      <c r="B3424" s="841">
        <v>2807</v>
      </c>
      <c r="C3424" s="841" t="s">
        <v>739</v>
      </c>
      <c r="D3424" s="841" t="s">
        <v>1732</v>
      </c>
      <c r="E3424" s="841">
        <v>49646</v>
      </c>
      <c r="F3424" s="841" t="s">
        <v>102</v>
      </c>
      <c r="G3424" s="841" t="s">
        <v>5107</v>
      </c>
      <c r="H3424" s="832" t="s">
        <v>5104</v>
      </c>
      <c r="I3424" s="841"/>
      <c r="J3424" s="841" t="s">
        <v>730</v>
      </c>
      <c r="K3424" s="841">
        <v>3</v>
      </c>
      <c r="L3424" s="841" t="s">
        <v>731</v>
      </c>
      <c r="M3424" s="841">
        <v>43600</v>
      </c>
      <c r="N3424" s="841" t="s">
        <v>742</v>
      </c>
      <c r="O3424" s="841">
        <v>122380</v>
      </c>
      <c r="P3424" s="841">
        <v>78780</v>
      </c>
      <c r="Q3424" s="841">
        <v>17610</v>
      </c>
      <c r="R3424" s="841">
        <v>22610</v>
      </c>
      <c r="S3424" s="841"/>
      <c r="T3424" s="841"/>
      <c r="U3424" s="841"/>
      <c r="V3424" s="841" t="s">
        <v>1003</v>
      </c>
      <c r="W3424" s="841">
        <v>2</v>
      </c>
      <c r="X3424" s="841"/>
    </row>
    <row r="3425" spans="1:24" ht="12.75" customHeight="1">
      <c r="A3425" s="841">
        <v>1430</v>
      </c>
      <c r="B3425" s="841">
        <v>2807</v>
      </c>
      <c r="C3425" s="841" t="s">
        <v>739</v>
      </c>
      <c r="D3425" s="841" t="s">
        <v>1732</v>
      </c>
      <c r="E3425" s="841">
        <v>49647</v>
      </c>
      <c r="F3425" s="841" t="s">
        <v>102</v>
      </c>
      <c r="G3425" s="841" t="s">
        <v>5108</v>
      </c>
      <c r="H3425" s="832" t="s">
        <v>5104</v>
      </c>
      <c r="I3425" s="841"/>
      <c r="J3425" s="841" t="s">
        <v>730</v>
      </c>
      <c r="K3425" s="841">
        <v>3</v>
      </c>
      <c r="L3425" s="841" t="s">
        <v>731</v>
      </c>
      <c r="M3425" s="841">
        <v>43600</v>
      </c>
      <c r="N3425" s="841" t="s">
        <v>742</v>
      </c>
      <c r="O3425" s="841">
        <v>122380</v>
      </c>
      <c r="P3425" s="841">
        <v>78780</v>
      </c>
      <c r="Q3425" s="841">
        <v>17610</v>
      </c>
      <c r="R3425" s="841">
        <v>22610</v>
      </c>
      <c r="S3425" s="841"/>
      <c r="T3425" s="841"/>
      <c r="U3425" s="841"/>
      <c r="V3425" s="841" t="s">
        <v>1003</v>
      </c>
      <c r="W3425" s="841">
        <v>2</v>
      </c>
      <c r="X3425" s="841"/>
    </row>
    <row r="3426" spans="1:24" ht="12.75" customHeight="1">
      <c r="A3426" s="841">
        <v>1780</v>
      </c>
      <c r="B3426" s="841">
        <v>2811</v>
      </c>
      <c r="C3426" s="841" t="s">
        <v>744</v>
      </c>
      <c r="D3426" s="841" t="s">
        <v>745</v>
      </c>
      <c r="E3426" s="841">
        <v>49648</v>
      </c>
      <c r="F3426" s="841" t="s">
        <v>102</v>
      </c>
      <c r="G3426" s="841" t="s">
        <v>5109</v>
      </c>
      <c r="H3426" s="832" t="s">
        <v>3695</v>
      </c>
      <c r="I3426" s="841"/>
      <c r="J3426" s="841" t="s">
        <v>730</v>
      </c>
      <c r="K3426" s="841">
        <v>8</v>
      </c>
      <c r="L3426" s="841" t="s">
        <v>731</v>
      </c>
      <c r="M3426" s="841">
        <v>43600</v>
      </c>
      <c r="N3426" s="841" t="s">
        <v>747</v>
      </c>
      <c r="O3426" s="841">
        <v>109600</v>
      </c>
      <c r="P3426" s="841">
        <v>66000</v>
      </c>
      <c r="Q3426" s="841">
        <v>17610</v>
      </c>
      <c r="R3426" s="841">
        <v>22610</v>
      </c>
      <c r="S3426" s="841"/>
      <c r="T3426" s="841"/>
      <c r="U3426" s="841"/>
      <c r="V3426" s="841" t="s">
        <v>1003</v>
      </c>
      <c r="W3426" s="841">
        <v>1</v>
      </c>
      <c r="X3426" s="841"/>
    </row>
    <row r="3427" spans="1:24" ht="12.75" customHeight="1">
      <c r="A3427" s="841">
        <v>1235</v>
      </c>
      <c r="B3427" s="841">
        <v>2824</v>
      </c>
      <c r="C3427" s="841" t="s">
        <v>1097</v>
      </c>
      <c r="D3427" s="841" t="s">
        <v>740</v>
      </c>
      <c r="E3427" s="841">
        <v>49649</v>
      </c>
      <c r="F3427" s="841" t="s">
        <v>102</v>
      </c>
      <c r="G3427" s="841" t="s">
        <v>5110</v>
      </c>
      <c r="H3427" s="832" t="s">
        <v>5083</v>
      </c>
      <c r="I3427" s="841"/>
      <c r="J3427" s="841" t="s">
        <v>730</v>
      </c>
      <c r="K3427" s="841">
        <v>2</v>
      </c>
      <c r="L3427" s="841" t="s">
        <v>731</v>
      </c>
      <c r="M3427" s="841">
        <v>43600</v>
      </c>
      <c r="N3427" s="841" t="s">
        <v>817</v>
      </c>
      <c r="O3427" s="841">
        <v>164010</v>
      </c>
      <c r="P3427" s="841">
        <v>120410</v>
      </c>
      <c r="Q3427" s="841">
        <v>21500</v>
      </c>
      <c r="R3427" s="841">
        <v>37020</v>
      </c>
      <c r="S3427" s="841"/>
      <c r="T3427" s="841"/>
      <c r="U3427" s="841"/>
      <c r="V3427" s="841" t="s">
        <v>1003</v>
      </c>
      <c r="W3427" s="841">
        <v>1</v>
      </c>
      <c r="X3427" s="841"/>
    </row>
    <row r="3428" spans="1:24" ht="12.75" customHeight="1">
      <c r="A3428" s="841">
        <v>1335</v>
      </c>
      <c r="B3428" s="841">
        <v>2812</v>
      </c>
      <c r="C3428" s="841" t="s">
        <v>1107</v>
      </c>
      <c r="D3428" s="841" t="s">
        <v>775</v>
      </c>
      <c r="E3428" s="841">
        <v>49650</v>
      </c>
      <c r="F3428" s="841" t="s">
        <v>102</v>
      </c>
      <c r="G3428" s="841" t="s">
        <v>5111</v>
      </c>
      <c r="H3428" s="832" t="s">
        <v>4992</v>
      </c>
      <c r="I3428" s="841"/>
      <c r="J3428" s="841" t="s">
        <v>730</v>
      </c>
      <c r="K3428" s="841">
        <v>1</v>
      </c>
      <c r="L3428" s="841" t="s">
        <v>731</v>
      </c>
      <c r="M3428" s="841">
        <v>43600</v>
      </c>
      <c r="N3428" s="841" t="s">
        <v>732</v>
      </c>
      <c r="O3428" s="841">
        <v>94980</v>
      </c>
      <c r="P3428" s="841">
        <v>51380</v>
      </c>
      <c r="Q3428" s="841">
        <v>17610</v>
      </c>
      <c r="R3428" s="841">
        <v>22610</v>
      </c>
      <c r="S3428" s="841"/>
      <c r="T3428" s="841"/>
      <c r="U3428" s="841"/>
      <c r="V3428" s="841" t="s">
        <v>1003</v>
      </c>
      <c r="W3428" s="841">
        <v>2</v>
      </c>
      <c r="X3428" s="841"/>
    </row>
    <row r="3429" spans="1:24" ht="12.75" customHeight="1">
      <c r="A3429" s="841">
        <v>1235</v>
      </c>
      <c r="B3429" s="841">
        <v>2824</v>
      </c>
      <c r="C3429" s="841" t="s">
        <v>1097</v>
      </c>
      <c r="D3429" s="841" t="s">
        <v>740</v>
      </c>
      <c r="E3429" s="841">
        <v>49651</v>
      </c>
      <c r="F3429" s="841" t="s">
        <v>102</v>
      </c>
      <c r="G3429" s="841" t="s">
        <v>5112</v>
      </c>
      <c r="H3429" s="832" t="s">
        <v>4327</v>
      </c>
      <c r="I3429" s="841"/>
      <c r="J3429" s="841" t="s">
        <v>730</v>
      </c>
      <c r="K3429" s="841">
        <v>3</v>
      </c>
      <c r="L3429" s="841" t="s">
        <v>731</v>
      </c>
      <c r="M3429" s="841">
        <v>43600</v>
      </c>
      <c r="N3429" s="841" t="s">
        <v>817</v>
      </c>
      <c r="O3429" s="841">
        <v>164010</v>
      </c>
      <c r="P3429" s="841">
        <v>120410</v>
      </c>
      <c r="Q3429" s="841">
        <v>21500</v>
      </c>
      <c r="R3429" s="841">
        <v>37020</v>
      </c>
      <c r="S3429" s="841"/>
      <c r="T3429" s="841"/>
      <c r="U3429" s="841"/>
      <c r="V3429" s="841" t="s">
        <v>1003</v>
      </c>
      <c r="W3429" s="841">
        <v>1</v>
      </c>
      <c r="X3429" s="841"/>
    </row>
    <row r="3430" spans="1:24" ht="12.75" customHeight="1">
      <c r="A3430" s="841">
        <v>1235</v>
      </c>
      <c r="B3430" s="841">
        <v>2824</v>
      </c>
      <c r="C3430" s="841" t="s">
        <v>1097</v>
      </c>
      <c r="D3430" s="841" t="s">
        <v>740</v>
      </c>
      <c r="E3430" s="841">
        <v>49652</v>
      </c>
      <c r="F3430" s="841" t="s">
        <v>102</v>
      </c>
      <c r="G3430" s="841" t="s">
        <v>5113</v>
      </c>
      <c r="H3430" s="832" t="s">
        <v>4327</v>
      </c>
      <c r="I3430" s="841"/>
      <c r="J3430" s="841" t="s">
        <v>730</v>
      </c>
      <c r="K3430" s="841">
        <v>3</v>
      </c>
      <c r="L3430" s="841" t="s">
        <v>731</v>
      </c>
      <c r="M3430" s="841">
        <v>43600</v>
      </c>
      <c r="N3430" s="841" t="s">
        <v>817</v>
      </c>
      <c r="O3430" s="841">
        <v>164010</v>
      </c>
      <c r="P3430" s="841">
        <v>120410</v>
      </c>
      <c r="Q3430" s="841">
        <v>21500</v>
      </c>
      <c r="R3430" s="841">
        <v>37020</v>
      </c>
      <c r="S3430" s="841"/>
      <c r="T3430" s="841"/>
      <c r="U3430" s="841"/>
      <c r="V3430" s="841" t="s">
        <v>1003</v>
      </c>
      <c r="W3430" s="841">
        <v>1</v>
      </c>
      <c r="X3430" s="841"/>
    </row>
    <row r="3431" spans="1:24" ht="12.75" customHeight="1">
      <c r="A3431" s="841">
        <v>1110</v>
      </c>
      <c r="B3431" s="841">
        <v>2836</v>
      </c>
      <c r="C3431" s="841" t="s">
        <v>1030</v>
      </c>
      <c r="D3431" s="841" t="s">
        <v>1031</v>
      </c>
      <c r="E3431" s="841">
        <v>49653</v>
      </c>
      <c r="F3431" s="841" t="s">
        <v>102</v>
      </c>
      <c r="G3431" s="841" t="s">
        <v>5114</v>
      </c>
      <c r="H3431" s="832" t="s">
        <v>5083</v>
      </c>
      <c r="I3431" s="841"/>
      <c r="J3431" s="841" t="s">
        <v>730</v>
      </c>
      <c r="K3431" s="841">
        <v>5</v>
      </c>
      <c r="L3431" s="841" t="s">
        <v>731</v>
      </c>
      <c r="M3431" s="841">
        <v>43600</v>
      </c>
      <c r="N3431" s="841" t="s">
        <v>1034</v>
      </c>
      <c r="O3431" s="841">
        <v>210090</v>
      </c>
      <c r="P3431" s="841">
        <v>166490</v>
      </c>
      <c r="Q3431" s="841">
        <v>17610</v>
      </c>
      <c r="R3431" s="841">
        <v>22610</v>
      </c>
      <c r="S3431" s="841"/>
      <c r="T3431" s="841"/>
      <c r="U3431" s="841"/>
      <c r="V3431" s="841" t="s">
        <v>1003</v>
      </c>
      <c r="W3431" s="841">
        <v>1</v>
      </c>
      <c r="X3431" s="841"/>
    </row>
    <row r="3432" spans="1:24" ht="12.75" customHeight="1">
      <c r="A3432" s="841">
        <v>1912</v>
      </c>
      <c r="B3432" s="841">
        <v>2840</v>
      </c>
      <c r="C3432" s="841" t="s">
        <v>726</v>
      </c>
      <c r="D3432" s="841" t="s">
        <v>923</v>
      </c>
      <c r="E3432" s="841">
        <v>49654</v>
      </c>
      <c r="F3432" s="841" t="s">
        <v>102</v>
      </c>
      <c r="G3432" s="841" t="s">
        <v>5115</v>
      </c>
      <c r="H3432" s="832" t="s">
        <v>5116</v>
      </c>
      <c r="I3432" s="841"/>
      <c r="J3432" s="841" t="s">
        <v>730</v>
      </c>
      <c r="K3432" s="841">
        <v>3</v>
      </c>
      <c r="L3432" s="841" t="s">
        <v>1116</v>
      </c>
      <c r="M3432" s="841">
        <v>43600</v>
      </c>
      <c r="N3432" s="841" t="s">
        <v>732</v>
      </c>
      <c r="O3432" s="841">
        <v>94980</v>
      </c>
      <c r="P3432" s="841">
        <v>51380</v>
      </c>
      <c r="Q3432" s="841">
        <v>9180</v>
      </c>
      <c r="R3432" s="841">
        <v>8350</v>
      </c>
      <c r="S3432" s="841"/>
      <c r="T3432" s="841"/>
      <c r="U3432" s="841"/>
      <c r="V3432" s="841" t="s">
        <v>1003</v>
      </c>
      <c r="W3432" s="841">
        <v>1</v>
      </c>
      <c r="X3432" s="841"/>
    </row>
    <row r="3433" spans="1:24" ht="12.75" customHeight="1">
      <c r="A3433" s="841">
        <v>2004</v>
      </c>
      <c r="B3433" s="841">
        <v>2840</v>
      </c>
      <c r="C3433" s="841" t="s">
        <v>726</v>
      </c>
      <c r="D3433" s="841" t="s">
        <v>919</v>
      </c>
      <c r="E3433" s="841">
        <v>49655</v>
      </c>
      <c r="F3433" s="841" t="s">
        <v>102</v>
      </c>
      <c r="G3433" s="841" t="s">
        <v>5117</v>
      </c>
      <c r="H3433" s="832" t="s">
        <v>5118</v>
      </c>
      <c r="I3433" s="841"/>
      <c r="J3433" s="841" t="s">
        <v>730</v>
      </c>
      <c r="K3433" s="841">
        <v>1</v>
      </c>
      <c r="L3433" s="841" t="s">
        <v>1077</v>
      </c>
      <c r="M3433" s="841">
        <v>0</v>
      </c>
      <c r="N3433" s="841" t="s">
        <v>732</v>
      </c>
      <c r="O3433" s="841">
        <v>94980</v>
      </c>
      <c r="P3433" s="841">
        <v>94980</v>
      </c>
      <c r="Q3433" s="841">
        <v>17610</v>
      </c>
      <c r="R3433" s="841">
        <v>22610</v>
      </c>
      <c r="S3433" s="841"/>
      <c r="T3433" s="841"/>
      <c r="U3433" s="841"/>
      <c r="V3433" s="841" t="s">
        <v>1003</v>
      </c>
      <c r="W3433" s="841">
        <v>3</v>
      </c>
      <c r="X3433" s="841"/>
    </row>
    <row r="3434" spans="1:24" ht="12.75" customHeight="1">
      <c r="A3434" s="841">
        <v>1325</v>
      </c>
      <c r="B3434" s="841">
        <v>2830</v>
      </c>
      <c r="C3434" s="841" t="s">
        <v>1027</v>
      </c>
      <c r="D3434" s="841" t="s">
        <v>775</v>
      </c>
      <c r="E3434" s="841">
        <v>49657</v>
      </c>
      <c r="F3434" s="841" t="s">
        <v>102</v>
      </c>
      <c r="G3434" s="841" t="s">
        <v>5119</v>
      </c>
      <c r="H3434" s="832" t="s">
        <v>5120</v>
      </c>
      <c r="I3434" s="841"/>
      <c r="J3434" s="841" t="s">
        <v>730</v>
      </c>
      <c r="K3434" s="841">
        <v>10</v>
      </c>
      <c r="L3434" s="841" t="s">
        <v>731</v>
      </c>
      <c r="M3434" s="841">
        <v>43600</v>
      </c>
      <c r="N3434" s="841" t="s">
        <v>1029</v>
      </c>
      <c r="O3434" s="841">
        <v>135650</v>
      </c>
      <c r="P3434" s="841">
        <v>92050</v>
      </c>
      <c r="Q3434" s="841">
        <v>17610</v>
      </c>
      <c r="R3434" s="841">
        <v>22610</v>
      </c>
      <c r="S3434" s="841"/>
      <c r="T3434" s="841"/>
      <c r="U3434" s="841"/>
      <c r="V3434" s="841" t="s">
        <v>1003</v>
      </c>
      <c r="W3434" s="841">
        <v>3</v>
      </c>
      <c r="X3434" s="841"/>
    </row>
    <row r="3435" spans="1:24" ht="12.75" customHeight="1">
      <c r="A3435" s="841">
        <v>1325</v>
      </c>
      <c r="B3435" s="841">
        <v>2830</v>
      </c>
      <c r="C3435" s="841" t="s">
        <v>1027</v>
      </c>
      <c r="D3435" s="841" t="s">
        <v>775</v>
      </c>
      <c r="E3435" s="841">
        <v>49657</v>
      </c>
      <c r="F3435" s="841" t="s">
        <v>1062</v>
      </c>
      <c r="G3435" s="841" t="s">
        <v>5121</v>
      </c>
      <c r="H3435" s="832" t="s">
        <v>5120</v>
      </c>
      <c r="I3435" s="841"/>
      <c r="J3435" s="841" t="s">
        <v>730</v>
      </c>
      <c r="K3435" s="841">
        <v>8</v>
      </c>
      <c r="L3435" s="841" t="s">
        <v>731</v>
      </c>
      <c r="M3435" s="841">
        <v>43600</v>
      </c>
      <c r="N3435" s="841" t="s">
        <v>1029</v>
      </c>
      <c r="O3435" s="841">
        <v>135650</v>
      </c>
      <c r="P3435" s="841">
        <v>92050</v>
      </c>
      <c r="Q3435" s="841">
        <v>17610</v>
      </c>
      <c r="R3435" s="841">
        <v>22610</v>
      </c>
      <c r="S3435" s="841"/>
      <c r="T3435" s="841"/>
      <c r="U3435" s="841"/>
      <c r="V3435" s="841" t="s">
        <v>1064</v>
      </c>
      <c r="W3435" s="841">
        <v>3</v>
      </c>
      <c r="X3435" s="841"/>
    </row>
    <row r="3436" spans="1:24" ht="12.75" customHeight="1">
      <c r="A3436" s="841">
        <v>1325</v>
      </c>
      <c r="B3436" s="841">
        <v>2830</v>
      </c>
      <c r="C3436" s="841" t="s">
        <v>1027</v>
      </c>
      <c r="D3436" s="841" t="s">
        <v>775</v>
      </c>
      <c r="E3436" s="841">
        <v>49657</v>
      </c>
      <c r="F3436" s="841" t="s">
        <v>1065</v>
      </c>
      <c r="G3436" s="841" t="s">
        <v>5122</v>
      </c>
      <c r="H3436" s="832" t="s">
        <v>5120</v>
      </c>
      <c r="I3436" s="841"/>
      <c r="J3436" s="841" t="s">
        <v>730</v>
      </c>
      <c r="K3436" s="841">
        <v>8</v>
      </c>
      <c r="L3436" s="841" t="s">
        <v>731</v>
      </c>
      <c r="M3436" s="841">
        <v>43600</v>
      </c>
      <c r="N3436" s="841" t="s">
        <v>1029</v>
      </c>
      <c r="O3436" s="841">
        <v>135650</v>
      </c>
      <c r="P3436" s="841">
        <v>92050</v>
      </c>
      <c r="Q3436" s="841">
        <v>17610</v>
      </c>
      <c r="R3436" s="841">
        <v>22610</v>
      </c>
      <c r="S3436" s="841"/>
      <c r="T3436" s="841"/>
      <c r="U3436" s="841"/>
      <c r="V3436" s="841" t="s">
        <v>1064</v>
      </c>
      <c r="W3436" s="841">
        <v>3</v>
      </c>
      <c r="X3436" s="841"/>
    </row>
    <row r="3437" spans="1:24" ht="12.75" customHeight="1">
      <c r="A3437" s="841">
        <v>1605</v>
      </c>
      <c r="B3437" s="841">
        <v>2813</v>
      </c>
      <c r="C3437" s="841" t="s">
        <v>766</v>
      </c>
      <c r="D3437" s="841" t="s">
        <v>767</v>
      </c>
      <c r="E3437" s="841">
        <v>49658</v>
      </c>
      <c r="F3437" s="841" t="s">
        <v>102</v>
      </c>
      <c r="G3437" s="841" t="s">
        <v>5123</v>
      </c>
      <c r="H3437" s="832" t="s">
        <v>5124</v>
      </c>
      <c r="I3437" s="841"/>
      <c r="J3437" s="841" t="s">
        <v>730</v>
      </c>
      <c r="K3437" s="841">
        <v>5</v>
      </c>
      <c r="L3437" s="841" t="s">
        <v>731</v>
      </c>
      <c r="M3437" s="841">
        <v>43600</v>
      </c>
      <c r="N3437" s="841" t="s">
        <v>769</v>
      </c>
      <c r="O3437" s="841">
        <v>101540</v>
      </c>
      <c r="P3437" s="841">
        <v>57940</v>
      </c>
      <c r="Q3437" s="841">
        <v>17610</v>
      </c>
      <c r="R3437" s="841">
        <v>17000</v>
      </c>
      <c r="S3437" s="841"/>
      <c r="T3437" s="841"/>
      <c r="U3437" s="841"/>
      <c r="V3437" s="841" t="s">
        <v>1003</v>
      </c>
      <c r="W3437" s="841">
        <v>1</v>
      </c>
      <c r="X3437" s="841"/>
    </row>
    <row r="3438" spans="1:24" ht="12.75" customHeight="1">
      <c r="A3438" s="841">
        <v>1430</v>
      </c>
      <c r="B3438" s="841">
        <v>2807</v>
      </c>
      <c r="C3438" s="841" t="s">
        <v>739</v>
      </c>
      <c r="D3438" s="841" t="s">
        <v>1732</v>
      </c>
      <c r="E3438" s="841">
        <v>49660</v>
      </c>
      <c r="F3438" s="841" t="s">
        <v>102</v>
      </c>
      <c r="G3438" s="841" t="s">
        <v>5125</v>
      </c>
      <c r="H3438" s="832" t="s">
        <v>5126</v>
      </c>
      <c r="I3438" s="841"/>
      <c r="J3438" s="841" t="s">
        <v>730</v>
      </c>
      <c r="K3438" s="841">
        <v>1</v>
      </c>
      <c r="L3438" s="841" t="s">
        <v>731</v>
      </c>
      <c r="M3438" s="841">
        <v>43600</v>
      </c>
      <c r="N3438" s="841" t="s">
        <v>742</v>
      </c>
      <c r="O3438" s="841">
        <v>122380</v>
      </c>
      <c r="P3438" s="841">
        <v>78780</v>
      </c>
      <c r="Q3438" s="841">
        <v>17610</v>
      </c>
      <c r="R3438" s="841">
        <v>22610</v>
      </c>
      <c r="S3438" s="841"/>
      <c r="T3438" s="841"/>
      <c r="U3438" s="841"/>
      <c r="V3438" s="841" t="s">
        <v>1003</v>
      </c>
      <c r="W3438" s="841">
        <v>2</v>
      </c>
      <c r="X3438" s="841"/>
    </row>
    <row r="3439" spans="1:24" ht="12.75" customHeight="1">
      <c r="A3439" s="841">
        <v>1430</v>
      </c>
      <c r="B3439" s="841">
        <v>2807</v>
      </c>
      <c r="C3439" s="841" t="s">
        <v>739</v>
      </c>
      <c r="D3439" s="841" t="s">
        <v>1732</v>
      </c>
      <c r="E3439" s="841">
        <v>49661</v>
      </c>
      <c r="F3439" s="841" t="s">
        <v>102</v>
      </c>
      <c r="G3439" s="841" t="s">
        <v>5127</v>
      </c>
      <c r="H3439" s="832" t="s">
        <v>3948</v>
      </c>
      <c r="I3439" s="841"/>
      <c r="J3439" s="841" t="s">
        <v>730</v>
      </c>
      <c r="K3439" s="841">
        <v>4</v>
      </c>
      <c r="L3439" s="841" t="s">
        <v>731</v>
      </c>
      <c r="M3439" s="841">
        <v>43600</v>
      </c>
      <c r="N3439" s="841" t="s">
        <v>742</v>
      </c>
      <c r="O3439" s="841">
        <v>122380</v>
      </c>
      <c r="P3439" s="841">
        <v>78780</v>
      </c>
      <c r="Q3439" s="841">
        <v>17610</v>
      </c>
      <c r="R3439" s="841">
        <v>22610</v>
      </c>
      <c r="S3439" s="841"/>
      <c r="T3439" s="841"/>
      <c r="U3439" s="841"/>
      <c r="V3439" s="841" t="s">
        <v>1003</v>
      </c>
      <c r="W3439" s="841">
        <v>2</v>
      </c>
      <c r="X3439" s="841"/>
    </row>
    <row r="3440" spans="1:24" ht="12.75" customHeight="1">
      <c r="A3440" s="841">
        <v>1430</v>
      </c>
      <c r="B3440" s="841">
        <v>2827</v>
      </c>
      <c r="C3440" s="841" t="s">
        <v>1124</v>
      </c>
      <c r="D3440" s="841" t="s">
        <v>1732</v>
      </c>
      <c r="E3440" s="841">
        <v>49662</v>
      </c>
      <c r="F3440" s="841" t="s">
        <v>102</v>
      </c>
      <c r="G3440" s="841" t="s">
        <v>5128</v>
      </c>
      <c r="H3440" s="832" t="s">
        <v>3948</v>
      </c>
      <c r="I3440" s="841"/>
      <c r="J3440" s="841" t="s">
        <v>730</v>
      </c>
      <c r="K3440" s="841">
        <v>5</v>
      </c>
      <c r="L3440" s="841" t="s">
        <v>731</v>
      </c>
      <c r="M3440" s="841">
        <v>43600</v>
      </c>
      <c r="N3440" s="841" t="s">
        <v>747</v>
      </c>
      <c r="O3440" s="841">
        <v>109600</v>
      </c>
      <c r="P3440" s="841">
        <v>66000</v>
      </c>
      <c r="Q3440" s="841">
        <v>17610</v>
      </c>
      <c r="R3440" s="841">
        <v>22610</v>
      </c>
      <c r="S3440" s="841"/>
      <c r="T3440" s="841"/>
      <c r="U3440" s="841"/>
      <c r="V3440" s="841" t="s">
        <v>1003</v>
      </c>
      <c r="W3440" s="841">
        <v>2</v>
      </c>
      <c r="X3440" s="841"/>
    </row>
    <row r="3441" spans="1:24" ht="12.75" customHeight="1">
      <c r="A3441" s="841">
        <v>1430</v>
      </c>
      <c r="B3441" s="841">
        <v>2807</v>
      </c>
      <c r="C3441" s="841" t="s">
        <v>739</v>
      </c>
      <c r="D3441" s="841" t="s">
        <v>1732</v>
      </c>
      <c r="E3441" s="841">
        <v>49663</v>
      </c>
      <c r="F3441" s="841" t="s">
        <v>102</v>
      </c>
      <c r="G3441" s="841" t="s">
        <v>5129</v>
      </c>
      <c r="H3441" s="832" t="s">
        <v>3948</v>
      </c>
      <c r="I3441" s="841"/>
      <c r="J3441" s="841" t="s">
        <v>730</v>
      </c>
      <c r="K3441" s="841">
        <v>2</v>
      </c>
      <c r="L3441" s="841" t="s">
        <v>731</v>
      </c>
      <c r="M3441" s="841">
        <v>43600</v>
      </c>
      <c r="N3441" s="841" t="s">
        <v>742</v>
      </c>
      <c r="O3441" s="841">
        <v>122380</v>
      </c>
      <c r="P3441" s="841">
        <v>78780</v>
      </c>
      <c r="Q3441" s="841">
        <v>17610</v>
      </c>
      <c r="R3441" s="841">
        <v>22610</v>
      </c>
      <c r="S3441" s="841"/>
      <c r="T3441" s="841"/>
      <c r="U3441" s="841"/>
      <c r="V3441" s="841" t="s">
        <v>1003</v>
      </c>
      <c r="W3441" s="841">
        <v>2</v>
      </c>
      <c r="X3441" s="841"/>
    </row>
    <row r="3442" spans="1:24" ht="12.75" customHeight="1">
      <c r="A3442" s="841">
        <v>1430</v>
      </c>
      <c r="B3442" s="841">
        <v>2807</v>
      </c>
      <c r="C3442" s="841" t="s">
        <v>739</v>
      </c>
      <c r="D3442" s="841" t="s">
        <v>1732</v>
      </c>
      <c r="E3442" s="841">
        <v>49664</v>
      </c>
      <c r="F3442" s="841" t="s">
        <v>102</v>
      </c>
      <c r="G3442" s="841" t="s">
        <v>5130</v>
      </c>
      <c r="H3442" s="832" t="s">
        <v>5131</v>
      </c>
      <c r="I3442" s="841"/>
      <c r="J3442" s="841" t="s">
        <v>730</v>
      </c>
      <c r="K3442" s="841">
        <v>2</v>
      </c>
      <c r="L3442" s="841" t="s">
        <v>731</v>
      </c>
      <c r="M3442" s="841">
        <v>43600</v>
      </c>
      <c r="N3442" s="841" t="s">
        <v>742</v>
      </c>
      <c r="O3442" s="841">
        <v>122380</v>
      </c>
      <c r="P3442" s="841">
        <v>78780</v>
      </c>
      <c r="Q3442" s="841">
        <v>17610</v>
      </c>
      <c r="R3442" s="841">
        <v>22610</v>
      </c>
      <c r="S3442" s="841"/>
      <c r="T3442" s="841"/>
      <c r="U3442" s="841"/>
      <c r="V3442" s="841" t="s">
        <v>1003</v>
      </c>
      <c r="W3442" s="841">
        <v>2</v>
      </c>
      <c r="X3442" s="841"/>
    </row>
    <row r="3443" spans="1:24" ht="12.75" customHeight="1">
      <c r="A3443" s="841">
        <v>1430</v>
      </c>
      <c r="B3443" s="841">
        <v>2807</v>
      </c>
      <c r="C3443" s="841" t="s">
        <v>739</v>
      </c>
      <c r="D3443" s="841" t="s">
        <v>1732</v>
      </c>
      <c r="E3443" s="841">
        <v>49665</v>
      </c>
      <c r="F3443" s="841" t="s">
        <v>102</v>
      </c>
      <c r="G3443" s="841" t="s">
        <v>5132</v>
      </c>
      <c r="H3443" s="832" t="s">
        <v>3948</v>
      </c>
      <c r="I3443" s="841"/>
      <c r="J3443" s="841" t="s">
        <v>730</v>
      </c>
      <c r="K3443" s="841">
        <v>5</v>
      </c>
      <c r="L3443" s="841" t="s">
        <v>731</v>
      </c>
      <c r="M3443" s="841">
        <v>43600</v>
      </c>
      <c r="N3443" s="841" t="s">
        <v>742</v>
      </c>
      <c r="O3443" s="841">
        <v>122380</v>
      </c>
      <c r="P3443" s="841">
        <v>78780</v>
      </c>
      <c r="Q3443" s="841">
        <v>17610</v>
      </c>
      <c r="R3443" s="841">
        <v>22610</v>
      </c>
      <c r="S3443" s="841"/>
      <c r="T3443" s="841"/>
      <c r="U3443" s="841"/>
      <c r="V3443" s="841" t="s">
        <v>1003</v>
      </c>
      <c r="W3443" s="841">
        <v>2</v>
      </c>
      <c r="X3443" s="841"/>
    </row>
    <row r="3444" spans="1:24" ht="12.75" customHeight="1">
      <c r="A3444" s="841">
        <v>1430</v>
      </c>
      <c r="B3444" s="841">
        <v>2807</v>
      </c>
      <c r="C3444" s="841" t="s">
        <v>739</v>
      </c>
      <c r="D3444" s="841" t="s">
        <v>1732</v>
      </c>
      <c r="E3444" s="841">
        <v>49666</v>
      </c>
      <c r="F3444" s="841" t="s">
        <v>102</v>
      </c>
      <c r="G3444" s="841" t="s">
        <v>5133</v>
      </c>
      <c r="H3444" s="832" t="s">
        <v>3948</v>
      </c>
      <c r="I3444" s="841"/>
      <c r="J3444" s="841" t="s">
        <v>730</v>
      </c>
      <c r="K3444" s="841">
        <v>1</v>
      </c>
      <c r="L3444" s="841" t="s">
        <v>731</v>
      </c>
      <c r="M3444" s="841">
        <v>43600</v>
      </c>
      <c r="N3444" s="841" t="s">
        <v>742</v>
      </c>
      <c r="O3444" s="841">
        <v>122380</v>
      </c>
      <c r="P3444" s="841">
        <v>78780</v>
      </c>
      <c r="Q3444" s="841">
        <v>17610</v>
      </c>
      <c r="R3444" s="841">
        <v>22610</v>
      </c>
      <c r="S3444" s="841"/>
      <c r="T3444" s="841"/>
      <c r="U3444" s="841"/>
      <c r="V3444" s="841" t="s">
        <v>1003</v>
      </c>
      <c r="W3444" s="841">
        <v>5</v>
      </c>
      <c r="X3444" s="841"/>
    </row>
    <row r="3445" spans="1:24" ht="12.75" customHeight="1">
      <c r="A3445" s="841">
        <v>1430</v>
      </c>
      <c r="B3445" s="841">
        <v>2807</v>
      </c>
      <c r="C3445" s="841" t="s">
        <v>739</v>
      </c>
      <c r="D3445" s="841" t="s">
        <v>1732</v>
      </c>
      <c r="E3445" s="841">
        <v>49667</v>
      </c>
      <c r="F3445" s="841" t="s">
        <v>102</v>
      </c>
      <c r="G3445" s="841" t="s">
        <v>5134</v>
      </c>
      <c r="H3445" s="832" t="s">
        <v>5135</v>
      </c>
      <c r="I3445" s="841"/>
      <c r="J3445" s="841" t="s">
        <v>730</v>
      </c>
      <c r="K3445" s="841">
        <v>2</v>
      </c>
      <c r="L3445" s="841" t="s">
        <v>731</v>
      </c>
      <c r="M3445" s="841">
        <v>43600</v>
      </c>
      <c r="N3445" s="841" t="s">
        <v>742</v>
      </c>
      <c r="O3445" s="841">
        <v>122380</v>
      </c>
      <c r="P3445" s="841">
        <v>78780</v>
      </c>
      <c r="Q3445" s="841">
        <v>17610</v>
      </c>
      <c r="R3445" s="841">
        <v>22610</v>
      </c>
      <c r="S3445" s="841"/>
      <c r="T3445" s="841"/>
      <c r="U3445" s="841"/>
      <c r="V3445" s="841" t="s">
        <v>1003</v>
      </c>
      <c r="W3445" s="841">
        <v>2</v>
      </c>
      <c r="X3445" s="841"/>
    </row>
    <row r="3446" spans="1:24" ht="12.75" customHeight="1">
      <c r="A3446" s="841">
        <v>1430</v>
      </c>
      <c r="B3446" s="841">
        <v>2807</v>
      </c>
      <c r="C3446" s="841" t="s">
        <v>739</v>
      </c>
      <c r="D3446" s="841" t="s">
        <v>1732</v>
      </c>
      <c r="E3446" s="841">
        <v>49667</v>
      </c>
      <c r="F3446" s="841" t="s">
        <v>1062</v>
      </c>
      <c r="G3446" s="841" t="s">
        <v>5136</v>
      </c>
      <c r="H3446" s="832" t="s">
        <v>5135</v>
      </c>
      <c r="I3446" s="841"/>
      <c r="J3446" s="841" t="s">
        <v>730</v>
      </c>
      <c r="K3446" s="841">
        <v>1</v>
      </c>
      <c r="L3446" s="841" t="s">
        <v>731</v>
      </c>
      <c r="M3446" s="841">
        <v>43600</v>
      </c>
      <c r="N3446" s="841" t="s">
        <v>742</v>
      </c>
      <c r="O3446" s="841">
        <v>122380</v>
      </c>
      <c r="P3446" s="841">
        <v>78780</v>
      </c>
      <c r="Q3446" s="841">
        <v>17610</v>
      </c>
      <c r="R3446" s="841">
        <v>22610</v>
      </c>
      <c r="S3446" s="841"/>
      <c r="T3446" s="841"/>
      <c r="U3446" s="841"/>
      <c r="V3446" s="841" t="s">
        <v>1064</v>
      </c>
      <c r="W3446" s="841">
        <v>2</v>
      </c>
      <c r="X3446" s="841"/>
    </row>
    <row r="3447" spans="1:24" ht="12.75" customHeight="1">
      <c r="A3447" s="841">
        <v>1430</v>
      </c>
      <c r="B3447" s="841">
        <v>2807</v>
      </c>
      <c r="C3447" s="841" t="s">
        <v>739</v>
      </c>
      <c r="D3447" s="841" t="s">
        <v>1732</v>
      </c>
      <c r="E3447" s="841">
        <v>49667</v>
      </c>
      <c r="F3447" s="841" t="s">
        <v>1065</v>
      </c>
      <c r="G3447" s="841" t="s">
        <v>5137</v>
      </c>
      <c r="H3447" s="832" t="s">
        <v>5135</v>
      </c>
      <c r="I3447" s="841"/>
      <c r="J3447" s="841" t="s">
        <v>730</v>
      </c>
      <c r="K3447" s="841">
        <v>1</v>
      </c>
      <c r="L3447" s="841" t="s">
        <v>731</v>
      </c>
      <c r="M3447" s="841">
        <v>43600</v>
      </c>
      <c r="N3447" s="841" t="s">
        <v>742</v>
      </c>
      <c r="O3447" s="841">
        <v>122380</v>
      </c>
      <c r="P3447" s="841">
        <v>78780</v>
      </c>
      <c r="Q3447" s="841">
        <v>17610</v>
      </c>
      <c r="R3447" s="841">
        <v>22610</v>
      </c>
      <c r="S3447" s="841"/>
      <c r="T3447" s="841"/>
      <c r="U3447" s="841"/>
      <c r="V3447" s="841" t="s">
        <v>1064</v>
      </c>
      <c r="W3447" s="841">
        <v>2</v>
      </c>
      <c r="X3447" s="841"/>
    </row>
    <row r="3448" spans="1:24" ht="12.75" customHeight="1">
      <c r="A3448" s="841">
        <v>1430</v>
      </c>
      <c r="B3448" s="841">
        <v>2807</v>
      </c>
      <c r="C3448" s="841" t="s">
        <v>739</v>
      </c>
      <c r="D3448" s="841" t="s">
        <v>1732</v>
      </c>
      <c r="E3448" s="841">
        <v>49668</v>
      </c>
      <c r="F3448" s="841" t="s">
        <v>102</v>
      </c>
      <c r="G3448" s="841" t="s">
        <v>5138</v>
      </c>
      <c r="H3448" s="832" t="s">
        <v>5126</v>
      </c>
      <c r="I3448" s="841"/>
      <c r="J3448" s="841" t="s">
        <v>730</v>
      </c>
      <c r="K3448" s="841">
        <v>8</v>
      </c>
      <c r="L3448" s="841" t="s">
        <v>731</v>
      </c>
      <c r="M3448" s="841">
        <v>43600</v>
      </c>
      <c r="N3448" s="841" t="s">
        <v>742</v>
      </c>
      <c r="O3448" s="841">
        <v>122380</v>
      </c>
      <c r="P3448" s="841">
        <v>78780</v>
      </c>
      <c r="Q3448" s="841">
        <v>17610</v>
      </c>
      <c r="R3448" s="841">
        <v>22610</v>
      </c>
      <c r="S3448" s="841"/>
      <c r="T3448" s="841"/>
      <c r="U3448" s="841"/>
      <c r="V3448" s="841" t="s">
        <v>1003</v>
      </c>
      <c r="W3448" s="841">
        <v>2</v>
      </c>
      <c r="X3448" s="841"/>
    </row>
    <row r="3449" spans="1:24" ht="12.75" customHeight="1">
      <c r="A3449" s="841">
        <v>1430</v>
      </c>
      <c r="B3449" s="841">
        <v>2807</v>
      </c>
      <c r="C3449" s="841" t="s">
        <v>739</v>
      </c>
      <c r="D3449" s="841" t="s">
        <v>1732</v>
      </c>
      <c r="E3449" s="841">
        <v>49669</v>
      </c>
      <c r="F3449" s="841" t="s">
        <v>102</v>
      </c>
      <c r="G3449" s="841" t="s">
        <v>5139</v>
      </c>
      <c r="H3449" s="832" t="s">
        <v>5126</v>
      </c>
      <c r="I3449" s="841"/>
      <c r="J3449" s="841" t="s">
        <v>730</v>
      </c>
      <c r="K3449" s="841">
        <v>4</v>
      </c>
      <c r="L3449" s="841" t="s">
        <v>731</v>
      </c>
      <c r="M3449" s="841">
        <v>43600</v>
      </c>
      <c r="N3449" s="841" t="s">
        <v>742</v>
      </c>
      <c r="O3449" s="841">
        <v>122380</v>
      </c>
      <c r="P3449" s="841">
        <v>78780</v>
      </c>
      <c r="Q3449" s="841">
        <v>17610</v>
      </c>
      <c r="R3449" s="841">
        <v>22610</v>
      </c>
      <c r="S3449" s="841"/>
      <c r="T3449" s="841"/>
      <c r="U3449" s="841"/>
      <c r="V3449" s="841" t="s">
        <v>1003</v>
      </c>
      <c r="W3449" s="841">
        <v>2</v>
      </c>
      <c r="X3449" s="841"/>
    </row>
    <row r="3450" spans="1:24" ht="12.75" customHeight="1">
      <c r="A3450" s="841">
        <v>1430</v>
      </c>
      <c r="B3450" s="841">
        <v>2807</v>
      </c>
      <c r="C3450" s="841" t="s">
        <v>739</v>
      </c>
      <c r="D3450" s="841" t="s">
        <v>1732</v>
      </c>
      <c r="E3450" s="841">
        <v>49670</v>
      </c>
      <c r="F3450" s="841" t="s">
        <v>102</v>
      </c>
      <c r="G3450" s="841" t="s">
        <v>5140</v>
      </c>
      <c r="H3450" s="832" t="s">
        <v>5126</v>
      </c>
      <c r="I3450" s="841"/>
      <c r="J3450" s="841" t="s">
        <v>730</v>
      </c>
      <c r="K3450" s="841">
        <v>4</v>
      </c>
      <c r="L3450" s="841" t="s">
        <v>731</v>
      </c>
      <c r="M3450" s="841">
        <v>43600</v>
      </c>
      <c r="N3450" s="841" t="s">
        <v>742</v>
      </c>
      <c r="O3450" s="841">
        <v>122380</v>
      </c>
      <c r="P3450" s="841">
        <v>78780</v>
      </c>
      <c r="Q3450" s="841">
        <v>17610</v>
      </c>
      <c r="R3450" s="841">
        <v>22610</v>
      </c>
      <c r="S3450" s="841"/>
      <c r="T3450" s="841"/>
      <c r="U3450" s="841"/>
      <c r="V3450" s="841" t="s">
        <v>1003</v>
      </c>
      <c r="W3450" s="841">
        <v>2</v>
      </c>
      <c r="X3450" s="841"/>
    </row>
    <row r="3451" spans="1:24" ht="12.75" customHeight="1">
      <c r="A3451" s="841">
        <v>1430</v>
      </c>
      <c r="B3451" s="841">
        <v>2807</v>
      </c>
      <c r="C3451" s="841" t="s">
        <v>739</v>
      </c>
      <c r="D3451" s="841" t="s">
        <v>1732</v>
      </c>
      <c r="E3451" s="841">
        <v>49671</v>
      </c>
      <c r="F3451" s="841" t="s">
        <v>102</v>
      </c>
      <c r="G3451" s="841" t="s">
        <v>5141</v>
      </c>
      <c r="H3451" s="832" t="s">
        <v>5126</v>
      </c>
      <c r="I3451" s="841"/>
      <c r="J3451" s="841" t="s">
        <v>730</v>
      </c>
      <c r="K3451" s="841">
        <v>3</v>
      </c>
      <c r="L3451" s="841" t="s">
        <v>731</v>
      </c>
      <c r="M3451" s="841">
        <v>43600</v>
      </c>
      <c r="N3451" s="841" t="s">
        <v>742</v>
      </c>
      <c r="O3451" s="841">
        <v>122380</v>
      </c>
      <c r="P3451" s="841">
        <v>78780</v>
      </c>
      <c r="Q3451" s="841">
        <v>17610</v>
      </c>
      <c r="R3451" s="841">
        <v>22610</v>
      </c>
      <c r="S3451" s="841"/>
      <c r="T3451" s="841"/>
      <c r="U3451" s="841"/>
      <c r="V3451" s="841" t="s">
        <v>1003</v>
      </c>
      <c r="W3451" s="841">
        <v>2</v>
      </c>
      <c r="X3451" s="841"/>
    </row>
    <row r="3452" spans="1:24" ht="12.75" customHeight="1">
      <c r="A3452" s="841">
        <v>1430</v>
      </c>
      <c r="B3452" s="841">
        <v>2840</v>
      </c>
      <c r="C3452" s="841" t="s">
        <v>726</v>
      </c>
      <c r="D3452" s="841" t="s">
        <v>1732</v>
      </c>
      <c r="E3452" s="841">
        <v>49672</v>
      </c>
      <c r="F3452" s="841" t="s">
        <v>102</v>
      </c>
      <c r="G3452" s="841" t="s">
        <v>5142</v>
      </c>
      <c r="H3452" s="832" t="s">
        <v>3948</v>
      </c>
      <c r="I3452" s="841"/>
      <c r="J3452" s="841" t="s">
        <v>730</v>
      </c>
      <c r="K3452" s="841">
        <v>1</v>
      </c>
      <c r="L3452" s="841" t="s">
        <v>731</v>
      </c>
      <c r="M3452" s="841">
        <v>43600</v>
      </c>
      <c r="N3452" s="841" t="s">
        <v>732</v>
      </c>
      <c r="O3452" s="841">
        <v>94980</v>
      </c>
      <c r="P3452" s="841">
        <v>51380</v>
      </c>
      <c r="Q3452" s="841">
        <v>17610</v>
      </c>
      <c r="R3452" s="841">
        <v>22610</v>
      </c>
      <c r="S3452" s="841"/>
      <c r="T3452" s="841"/>
      <c r="U3452" s="841"/>
      <c r="V3452" s="841" t="s">
        <v>1003</v>
      </c>
      <c r="W3452" s="841">
        <v>2</v>
      </c>
      <c r="X3452" s="841"/>
    </row>
    <row r="3453" spans="1:24" ht="12.75" customHeight="1">
      <c r="A3453" s="841">
        <v>1430</v>
      </c>
      <c r="B3453" s="841">
        <v>2807</v>
      </c>
      <c r="C3453" s="841" t="s">
        <v>739</v>
      </c>
      <c r="D3453" s="841" t="s">
        <v>1732</v>
      </c>
      <c r="E3453" s="841">
        <v>49673</v>
      </c>
      <c r="F3453" s="841" t="s">
        <v>102</v>
      </c>
      <c r="G3453" s="841" t="s">
        <v>5143</v>
      </c>
      <c r="H3453" s="832" t="s">
        <v>3948</v>
      </c>
      <c r="I3453" s="841"/>
      <c r="J3453" s="841" t="s">
        <v>730</v>
      </c>
      <c r="K3453" s="841">
        <v>2</v>
      </c>
      <c r="L3453" s="841" t="s">
        <v>731</v>
      </c>
      <c r="M3453" s="841">
        <v>43600</v>
      </c>
      <c r="N3453" s="841" t="s">
        <v>742</v>
      </c>
      <c r="O3453" s="841">
        <v>122380</v>
      </c>
      <c r="P3453" s="841">
        <v>78780</v>
      </c>
      <c r="Q3453" s="841">
        <v>17610</v>
      </c>
      <c r="R3453" s="841">
        <v>22610</v>
      </c>
      <c r="S3453" s="841"/>
      <c r="T3453" s="841"/>
      <c r="U3453" s="841"/>
      <c r="V3453" s="841" t="s">
        <v>1003</v>
      </c>
      <c r="W3453" s="841">
        <v>2</v>
      </c>
      <c r="X3453" s="841"/>
    </row>
    <row r="3454" spans="1:24" ht="12.75" customHeight="1">
      <c r="A3454" s="841">
        <v>1430</v>
      </c>
      <c r="B3454" s="841">
        <v>2807</v>
      </c>
      <c r="C3454" s="841" t="s">
        <v>739</v>
      </c>
      <c r="D3454" s="841" t="s">
        <v>1732</v>
      </c>
      <c r="E3454" s="841">
        <v>49674</v>
      </c>
      <c r="F3454" s="841" t="s">
        <v>102</v>
      </c>
      <c r="G3454" s="841" t="s">
        <v>5144</v>
      </c>
      <c r="H3454" s="832" t="s">
        <v>5126</v>
      </c>
      <c r="I3454" s="841"/>
      <c r="J3454" s="841" t="s">
        <v>730</v>
      </c>
      <c r="K3454" s="841">
        <v>4</v>
      </c>
      <c r="L3454" s="841" t="s">
        <v>731</v>
      </c>
      <c r="M3454" s="841">
        <v>43600</v>
      </c>
      <c r="N3454" s="841" t="s">
        <v>742</v>
      </c>
      <c r="O3454" s="841">
        <v>122380</v>
      </c>
      <c r="P3454" s="841">
        <v>78780</v>
      </c>
      <c r="Q3454" s="841">
        <v>17610</v>
      </c>
      <c r="R3454" s="841">
        <v>22610</v>
      </c>
      <c r="S3454" s="841"/>
      <c r="T3454" s="841"/>
      <c r="U3454" s="841"/>
      <c r="V3454" s="841" t="s">
        <v>1003</v>
      </c>
      <c r="W3454" s="841">
        <v>2</v>
      </c>
      <c r="X3454" s="841"/>
    </row>
    <row r="3455" spans="1:24" ht="12.75" customHeight="1">
      <c r="A3455" s="841">
        <v>1430</v>
      </c>
      <c r="B3455" s="841">
        <v>2807</v>
      </c>
      <c r="C3455" s="841" t="s">
        <v>739</v>
      </c>
      <c r="D3455" s="841" t="s">
        <v>1732</v>
      </c>
      <c r="E3455" s="841">
        <v>49675</v>
      </c>
      <c r="F3455" s="841" t="s">
        <v>102</v>
      </c>
      <c r="G3455" s="841" t="s">
        <v>5145</v>
      </c>
      <c r="H3455" s="832" t="s">
        <v>5126</v>
      </c>
      <c r="I3455" s="841"/>
      <c r="J3455" s="841" t="s">
        <v>730</v>
      </c>
      <c r="K3455" s="841">
        <v>4</v>
      </c>
      <c r="L3455" s="841" t="s">
        <v>731</v>
      </c>
      <c r="M3455" s="841">
        <v>43600</v>
      </c>
      <c r="N3455" s="841" t="s">
        <v>742</v>
      </c>
      <c r="O3455" s="841">
        <v>122380</v>
      </c>
      <c r="P3455" s="841">
        <v>78780</v>
      </c>
      <c r="Q3455" s="841">
        <v>17610</v>
      </c>
      <c r="R3455" s="841">
        <v>22610</v>
      </c>
      <c r="S3455" s="841"/>
      <c r="T3455" s="841"/>
      <c r="U3455" s="841"/>
      <c r="V3455" s="841" t="s">
        <v>1003</v>
      </c>
      <c r="W3455" s="841">
        <v>2</v>
      </c>
      <c r="X3455" s="841"/>
    </row>
    <row r="3456" spans="1:24" ht="12.75" customHeight="1">
      <c r="A3456" s="841">
        <v>1430</v>
      </c>
      <c r="B3456" s="841">
        <v>2807</v>
      </c>
      <c r="C3456" s="841" t="s">
        <v>739</v>
      </c>
      <c r="D3456" s="841" t="s">
        <v>1732</v>
      </c>
      <c r="E3456" s="841">
        <v>49676</v>
      </c>
      <c r="F3456" s="841" t="s">
        <v>102</v>
      </c>
      <c r="G3456" s="841" t="s">
        <v>5146</v>
      </c>
      <c r="H3456" s="832" t="s">
        <v>5126</v>
      </c>
      <c r="I3456" s="841"/>
      <c r="J3456" s="841" t="s">
        <v>730</v>
      </c>
      <c r="K3456" s="841">
        <v>4</v>
      </c>
      <c r="L3456" s="841" t="s">
        <v>731</v>
      </c>
      <c r="M3456" s="841">
        <v>43600</v>
      </c>
      <c r="N3456" s="841" t="s">
        <v>742</v>
      </c>
      <c r="O3456" s="841">
        <v>122380</v>
      </c>
      <c r="P3456" s="841">
        <v>78780</v>
      </c>
      <c r="Q3456" s="841">
        <v>17610</v>
      </c>
      <c r="R3456" s="841">
        <v>22610</v>
      </c>
      <c r="S3456" s="841"/>
      <c r="T3456" s="841"/>
      <c r="U3456" s="841"/>
      <c r="V3456" s="841" t="s">
        <v>1003</v>
      </c>
      <c r="W3456" s="841">
        <v>2</v>
      </c>
      <c r="X3456" s="841"/>
    </row>
    <row r="3457" spans="1:24" ht="12.75" customHeight="1">
      <c r="A3457" s="841">
        <v>1430</v>
      </c>
      <c r="B3457" s="841">
        <v>2807</v>
      </c>
      <c r="C3457" s="841" t="s">
        <v>739</v>
      </c>
      <c r="D3457" s="841" t="s">
        <v>1732</v>
      </c>
      <c r="E3457" s="841">
        <v>49677</v>
      </c>
      <c r="F3457" s="841" t="s">
        <v>102</v>
      </c>
      <c r="G3457" s="841" t="s">
        <v>5147</v>
      </c>
      <c r="H3457" s="832" t="s">
        <v>5126</v>
      </c>
      <c r="I3457" s="841"/>
      <c r="J3457" s="841" t="s">
        <v>730</v>
      </c>
      <c r="K3457" s="841">
        <v>3</v>
      </c>
      <c r="L3457" s="841" t="s">
        <v>731</v>
      </c>
      <c r="M3457" s="841">
        <v>43600</v>
      </c>
      <c r="N3457" s="841" t="s">
        <v>742</v>
      </c>
      <c r="O3457" s="841">
        <v>122380</v>
      </c>
      <c r="P3457" s="841">
        <v>78780</v>
      </c>
      <c r="Q3457" s="841">
        <v>17610</v>
      </c>
      <c r="R3457" s="841">
        <v>22610</v>
      </c>
      <c r="S3457" s="841"/>
      <c r="T3457" s="841"/>
      <c r="U3457" s="841"/>
      <c r="V3457" s="841" t="s">
        <v>1003</v>
      </c>
      <c r="W3457" s="841">
        <v>2</v>
      </c>
      <c r="X3457" s="841"/>
    </row>
    <row r="3458" spans="1:24" ht="12.75" customHeight="1">
      <c r="A3458" s="841">
        <v>1430</v>
      </c>
      <c r="B3458" s="841">
        <v>2807</v>
      </c>
      <c r="C3458" s="841" t="s">
        <v>739</v>
      </c>
      <c r="D3458" s="841" t="s">
        <v>1732</v>
      </c>
      <c r="E3458" s="841">
        <v>49678</v>
      </c>
      <c r="F3458" s="841" t="s">
        <v>102</v>
      </c>
      <c r="G3458" s="841" t="s">
        <v>5148</v>
      </c>
      <c r="H3458" s="832" t="s">
        <v>5126</v>
      </c>
      <c r="I3458" s="841"/>
      <c r="J3458" s="841" t="s">
        <v>730</v>
      </c>
      <c r="K3458" s="841">
        <v>3</v>
      </c>
      <c r="L3458" s="841" t="s">
        <v>731</v>
      </c>
      <c r="M3458" s="841">
        <v>43600</v>
      </c>
      <c r="N3458" s="841" t="s">
        <v>742</v>
      </c>
      <c r="O3458" s="841">
        <v>122380</v>
      </c>
      <c r="P3458" s="841">
        <v>78780</v>
      </c>
      <c r="Q3458" s="841">
        <v>17610</v>
      </c>
      <c r="R3458" s="841">
        <v>22610</v>
      </c>
      <c r="S3458" s="841"/>
      <c r="T3458" s="841"/>
      <c r="U3458" s="841"/>
      <c r="V3458" s="841" t="s">
        <v>1003</v>
      </c>
      <c r="W3458" s="841">
        <v>2</v>
      </c>
      <c r="X3458" s="841"/>
    </row>
    <row r="3459" spans="1:24" ht="12.75" customHeight="1">
      <c r="A3459" s="841">
        <v>1605</v>
      </c>
      <c r="B3459" s="841">
        <v>2813</v>
      </c>
      <c r="C3459" s="841" t="s">
        <v>766</v>
      </c>
      <c r="D3459" s="841" t="s">
        <v>767</v>
      </c>
      <c r="E3459" s="841">
        <v>49679</v>
      </c>
      <c r="F3459" s="841" t="s">
        <v>102</v>
      </c>
      <c r="G3459" s="841" t="s">
        <v>5149</v>
      </c>
      <c r="H3459" s="832" t="s">
        <v>4996</v>
      </c>
      <c r="I3459" s="841"/>
      <c r="J3459" s="841" t="s">
        <v>730</v>
      </c>
      <c r="K3459" s="841">
        <v>2</v>
      </c>
      <c r="L3459" s="841" t="s">
        <v>731</v>
      </c>
      <c r="M3459" s="841">
        <v>43600</v>
      </c>
      <c r="N3459" s="841" t="s">
        <v>769</v>
      </c>
      <c r="O3459" s="841">
        <v>101540</v>
      </c>
      <c r="P3459" s="841">
        <v>57940</v>
      </c>
      <c r="Q3459" s="841">
        <v>17610</v>
      </c>
      <c r="R3459" s="841">
        <v>17000</v>
      </c>
      <c r="S3459" s="841"/>
      <c r="T3459" s="841"/>
      <c r="U3459" s="841"/>
      <c r="V3459" s="841" t="s">
        <v>1003</v>
      </c>
      <c r="W3459" s="841">
        <v>2</v>
      </c>
      <c r="X3459" s="841"/>
    </row>
    <row r="3460" spans="1:24" ht="12.75" customHeight="1">
      <c r="A3460" s="841">
        <v>1932</v>
      </c>
      <c r="B3460" s="841">
        <v>2840</v>
      </c>
      <c r="C3460" s="841" t="s">
        <v>726</v>
      </c>
      <c r="D3460" s="841" t="s">
        <v>923</v>
      </c>
      <c r="E3460" s="841">
        <v>49680</v>
      </c>
      <c r="F3460" s="841" t="s">
        <v>102</v>
      </c>
      <c r="G3460" s="841" t="s">
        <v>5150</v>
      </c>
      <c r="H3460" s="832" t="s">
        <v>5151</v>
      </c>
      <c r="I3460" s="841"/>
      <c r="J3460" s="841" t="s">
        <v>730</v>
      </c>
      <c r="K3460" s="841">
        <v>1</v>
      </c>
      <c r="L3460" s="841" t="s">
        <v>731</v>
      </c>
      <c r="M3460" s="841">
        <v>43600</v>
      </c>
      <c r="N3460" s="841" t="s">
        <v>732</v>
      </c>
      <c r="O3460" s="841">
        <v>94980</v>
      </c>
      <c r="P3460" s="841">
        <v>51380</v>
      </c>
      <c r="Q3460" s="841">
        <v>9180</v>
      </c>
      <c r="R3460" s="841">
        <v>8350</v>
      </c>
      <c r="S3460" s="841"/>
      <c r="T3460" s="841"/>
      <c r="U3460" s="841"/>
      <c r="V3460" s="841" t="s">
        <v>1003</v>
      </c>
      <c r="W3460" s="841">
        <v>3</v>
      </c>
      <c r="X3460" s="841"/>
    </row>
    <row r="3461" spans="1:24" ht="12.75" customHeight="1">
      <c r="A3461" s="841">
        <v>1034</v>
      </c>
      <c r="B3461" s="841">
        <v>2800</v>
      </c>
      <c r="C3461" s="841" t="s">
        <v>1468</v>
      </c>
      <c r="D3461" s="841" t="s">
        <v>946</v>
      </c>
      <c r="E3461" s="841">
        <v>49681</v>
      </c>
      <c r="F3461" s="841" t="s">
        <v>102</v>
      </c>
      <c r="G3461" s="841" t="s">
        <v>5152</v>
      </c>
      <c r="H3461" s="832" t="s">
        <v>4918</v>
      </c>
      <c r="I3461" s="841"/>
      <c r="J3461" s="841" t="s">
        <v>730</v>
      </c>
      <c r="K3461" s="841">
        <v>5</v>
      </c>
      <c r="L3461" s="841" t="s">
        <v>731</v>
      </c>
      <c r="M3461" s="841">
        <v>43600</v>
      </c>
      <c r="N3461" s="841" t="s">
        <v>747</v>
      </c>
      <c r="O3461" s="841">
        <v>109600</v>
      </c>
      <c r="P3461" s="841">
        <v>66000</v>
      </c>
      <c r="Q3461" s="841">
        <v>17610</v>
      </c>
      <c r="R3461" s="841">
        <v>22610</v>
      </c>
      <c r="S3461" s="841"/>
      <c r="T3461" s="841"/>
      <c r="U3461" s="841"/>
      <c r="V3461" s="841" t="s">
        <v>1003</v>
      </c>
      <c r="W3461" s="841">
        <v>2</v>
      </c>
      <c r="X3461" s="841"/>
    </row>
    <row r="3462" spans="1:24" ht="12.75" customHeight="1">
      <c r="A3462" s="841">
        <v>1605</v>
      </c>
      <c r="B3462" s="841">
        <v>2813</v>
      </c>
      <c r="C3462" s="841" t="s">
        <v>766</v>
      </c>
      <c r="D3462" s="841" t="s">
        <v>767</v>
      </c>
      <c r="E3462" s="841">
        <v>49682</v>
      </c>
      <c r="F3462" s="841" t="s">
        <v>102</v>
      </c>
      <c r="G3462" s="841" t="s">
        <v>5153</v>
      </c>
      <c r="H3462" s="832" t="s">
        <v>5154</v>
      </c>
      <c r="I3462" s="841"/>
      <c r="J3462" s="841" t="s">
        <v>730</v>
      </c>
      <c r="K3462" s="841">
        <v>2</v>
      </c>
      <c r="L3462" s="841" t="s">
        <v>731</v>
      </c>
      <c r="M3462" s="841">
        <v>43600</v>
      </c>
      <c r="N3462" s="841" t="s">
        <v>769</v>
      </c>
      <c r="O3462" s="841">
        <v>101540</v>
      </c>
      <c r="P3462" s="841">
        <v>57940</v>
      </c>
      <c r="Q3462" s="841">
        <v>17610</v>
      </c>
      <c r="R3462" s="841">
        <v>17000</v>
      </c>
      <c r="S3462" s="841"/>
      <c r="T3462" s="841"/>
      <c r="U3462" s="841"/>
      <c r="V3462" s="841" t="s">
        <v>1003</v>
      </c>
      <c r="W3462" s="841">
        <v>2</v>
      </c>
      <c r="X3462" s="841"/>
    </row>
    <row r="3463" spans="1:24" ht="12.75" customHeight="1">
      <c r="A3463" s="841">
        <v>1932</v>
      </c>
      <c r="B3463" s="841">
        <v>2840</v>
      </c>
      <c r="C3463" s="841" t="s">
        <v>726</v>
      </c>
      <c r="D3463" s="841" t="s">
        <v>923</v>
      </c>
      <c r="E3463" s="841">
        <v>49683</v>
      </c>
      <c r="F3463" s="841" t="s">
        <v>102</v>
      </c>
      <c r="G3463" s="841" t="s">
        <v>5155</v>
      </c>
      <c r="H3463" s="832" t="s">
        <v>5156</v>
      </c>
      <c r="I3463" s="841"/>
      <c r="J3463" s="841" t="s">
        <v>730</v>
      </c>
      <c r="K3463" s="841">
        <v>2</v>
      </c>
      <c r="L3463" s="841" t="s">
        <v>731</v>
      </c>
      <c r="M3463" s="841">
        <v>43600</v>
      </c>
      <c r="N3463" s="841" t="s">
        <v>732</v>
      </c>
      <c r="O3463" s="841">
        <v>94980</v>
      </c>
      <c r="P3463" s="841">
        <v>51380</v>
      </c>
      <c r="Q3463" s="841">
        <v>9180</v>
      </c>
      <c r="R3463" s="841">
        <v>8350</v>
      </c>
      <c r="S3463" s="841"/>
      <c r="T3463" s="841"/>
      <c r="U3463" s="841"/>
      <c r="V3463" s="841" t="s">
        <v>1003</v>
      </c>
      <c r="W3463" s="841">
        <v>7</v>
      </c>
      <c r="X3463" s="841"/>
    </row>
    <row r="3464" spans="1:24" ht="12.75" customHeight="1">
      <c r="A3464" s="841">
        <v>1952</v>
      </c>
      <c r="B3464" s="841">
        <v>2840</v>
      </c>
      <c r="C3464" s="841" t="s">
        <v>726</v>
      </c>
      <c r="D3464" s="841" t="s">
        <v>923</v>
      </c>
      <c r="E3464" s="841">
        <v>49684</v>
      </c>
      <c r="F3464" s="841" t="s">
        <v>102</v>
      </c>
      <c r="G3464" s="841" t="s">
        <v>5157</v>
      </c>
      <c r="H3464" s="832" t="s">
        <v>5156</v>
      </c>
      <c r="I3464" s="841"/>
      <c r="J3464" s="841" t="s">
        <v>730</v>
      </c>
      <c r="K3464" s="841">
        <v>1</v>
      </c>
      <c r="L3464" s="841" t="s">
        <v>731</v>
      </c>
      <c r="M3464" s="841">
        <v>43600</v>
      </c>
      <c r="N3464" s="841" t="s">
        <v>732</v>
      </c>
      <c r="O3464" s="841">
        <v>94980</v>
      </c>
      <c r="P3464" s="841">
        <v>51380</v>
      </c>
      <c r="Q3464" s="841">
        <v>9180</v>
      </c>
      <c r="R3464" s="841">
        <v>8350</v>
      </c>
      <c r="S3464" s="841"/>
      <c r="T3464" s="841"/>
      <c r="U3464" s="841"/>
      <c r="V3464" s="841" t="s">
        <v>1003</v>
      </c>
      <c r="W3464" s="841">
        <v>1</v>
      </c>
      <c r="X3464" s="841"/>
    </row>
    <row r="3465" spans="1:24" ht="12.75" customHeight="1">
      <c r="A3465" s="841">
        <v>1575</v>
      </c>
      <c r="B3465" s="841">
        <v>2840</v>
      </c>
      <c r="C3465" s="841" t="s">
        <v>726</v>
      </c>
      <c r="D3465" s="841" t="s">
        <v>745</v>
      </c>
      <c r="E3465" s="841">
        <v>49685</v>
      </c>
      <c r="F3465" s="841" t="s">
        <v>102</v>
      </c>
      <c r="G3465" s="841" t="s">
        <v>2027</v>
      </c>
      <c r="H3465" s="832" t="s">
        <v>5158</v>
      </c>
      <c r="I3465" s="841"/>
      <c r="J3465" s="841" t="s">
        <v>730</v>
      </c>
      <c r="K3465" s="841">
        <v>1</v>
      </c>
      <c r="L3465" s="841" t="s">
        <v>1116</v>
      </c>
      <c r="M3465" s="841">
        <v>43600</v>
      </c>
      <c r="N3465" s="841" t="s">
        <v>732</v>
      </c>
      <c r="O3465" s="841">
        <v>94980</v>
      </c>
      <c r="P3465" s="841">
        <v>51380</v>
      </c>
      <c r="Q3465" s="841">
        <v>17610</v>
      </c>
      <c r="R3465" s="841">
        <v>22610</v>
      </c>
      <c r="S3465" s="841"/>
      <c r="T3465" s="841"/>
      <c r="U3465" s="841"/>
      <c r="V3465" s="841" t="s">
        <v>1003</v>
      </c>
      <c r="W3465" s="841">
        <v>1</v>
      </c>
      <c r="X3465" s="841"/>
    </row>
    <row r="3466" spans="1:24" ht="12.75" customHeight="1">
      <c r="A3466" s="841">
        <v>1034</v>
      </c>
      <c r="B3466" s="841">
        <v>2800</v>
      </c>
      <c r="C3466" s="841" t="s">
        <v>1468</v>
      </c>
      <c r="D3466" s="841" t="s">
        <v>946</v>
      </c>
      <c r="E3466" s="841">
        <v>49686</v>
      </c>
      <c r="F3466" s="841" t="s">
        <v>102</v>
      </c>
      <c r="G3466" s="841" t="s">
        <v>5159</v>
      </c>
      <c r="H3466" s="832" t="s">
        <v>4918</v>
      </c>
      <c r="I3466" s="841"/>
      <c r="J3466" s="841" t="s">
        <v>730</v>
      </c>
      <c r="K3466" s="841">
        <v>2</v>
      </c>
      <c r="L3466" s="841" t="s">
        <v>731</v>
      </c>
      <c r="M3466" s="841">
        <v>43600</v>
      </c>
      <c r="N3466" s="841" t="s">
        <v>747</v>
      </c>
      <c r="O3466" s="841">
        <v>109600</v>
      </c>
      <c r="P3466" s="841">
        <v>66000</v>
      </c>
      <c r="Q3466" s="841">
        <v>17610</v>
      </c>
      <c r="R3466" s="841">
        <v>22610</v>
      </c>
      <c r="S3466" s="841"/>
      <c r="T3466" s="841"/>
      <c r="U3466" s="841"/>
      <c r="V3466" s="841" t="s">
        <v>1003</v>
      </c>
      <c r="W3466" s="841">
        <v>2</v>
      </c>
      <c r="X3466" s="841"/>
    </row>
    <row r="3467" spans="1:24" ht="12.75" customHeight="1">
      <c r="A3467" s="841">
        <v>1575</v>
      </c>
      <c r="B3467" s="841">
        <v>2840</v>
      </c>
      <c r="C3467" s="841" t="s">
        <v>726</v>
      </c>
      <c r="D3467" s="841" t="s">
        <v>745</v>
      </c>
      <c r="E3467" s="841">
        <v>49687</v>
      </c>
      <c r="F3467" s="841" t="s">
        <v>102</v>
      </c>
      <c r="G3467" s="841" t="s">
        <v>5160</v>
      </c>
      <c r="H3467" s="832" t="s">
        <v>5158</v>
      </c>
      <c r="I3467" s="841"/>
      <c r="J3467" s="841" t="s">
        <v>730</v>
      </c>
      <c r="K3467" s="841">
        <v>1</v>
      </c>
      <c r="L3467" s="841" t="s">
        <v>1116</v>
      </c>
      <c r="M3467" s="841">
        <v>43600</v>
      </c>
      <c r="N3467" s="841" t="s">
        <v>732</v>
      </c>
      <c r="O3467" s="841">
        <v>94980</v>
      </c>
      <c r="P3467" s="841">
        <v>51380</v>
      </c>
      <c r="Q3467" s="841">
        <v>17610</v>
      </c>
      <c r="R3467" s="841">
        <v>22610</v>
      </c>
      <c r="S3467" s="841"/>
      <c r="T3467" s="841"/>
      <c r="U3467" s="841"/>
      <c r="V3467" s="841" t="s">
        <v>1003</v>
      </c>
      <c r="W3467" s="841">
        <v>1</v>
      </c>
      <c r="X3467" s="841"/>
    </row>
    <row r="3468" spans="1:24" ht="12.75" customHeight="1">
      <c r="A3468" s="841">
        <v>1575</v>
      </c>
      <c r="B3468" s="841">
        <v>2840</v>
      </c>
      <c r="C3468" s="841" t="s">
        <v>726</v>
      </c>
      <c r="D3468" s="841" t="s">
        <v>745</v>
      </c>
      <c r="E3468" s="841">
        <v>49688</v>
      </c>
      <c r="F3468" s="841" t="s">
        <v>102</v>
      </c>
      <c r="G3468" s="841" t="s">
        <v>5161</v>
      </c>
      <c r="H3468" s="832" t="s">
        <v>5162</v>
      </c>
      <c r="I3468" s="841"/>
      <c r="J3468" s="841" t="s">
        <v>730</v>
      </c>
      <c r="K3468" s="841">
        <v>1</v>
      </c>
      <c r="L3468" s="841" t="s">
        <v>1116</v>
      </c>
      <c r="M3468" s="841">
        <v>43600</v>
      </c>
      <c r="N3468" s="841" t="s">
        <v>732</v>
      </c>
      <c r="O3468" s="841">
        <v>94980</v>
      </c>
      <c r="P3468" s="841">
        <v>51380</v>
      </c>
      <c r="Q3468" s="841">
        <v>17610</v>
      </c>
      <c r="R3468" s="841">
        <v>22610</v>
      </c>
      <c r="S3468" s="841"/>
      <c r="T3468" s="841"/>
      <c r="U3468" s="841"/>
      <c r="V3468" s="841" t="s">
        <v>1003</v>
      </c>
      <c r="W3468" s="841">
        <v>1</v>
      </c>
      <c r="X3468" s="841"/>
    </row>
    <row r="3469" spans="1:24" ht="12.75" customHeight="1">
      <c r="A3469" s="841">
        <v>1575</v>
      </c>
      <c r="B3469" s="841">
        <v>2840</v>
      </c>
      <c r="C3469" s="841" t="s">
        <v>726</v>
      </c>
      <c r="D3469" s="841" t="s">
        <v>745</v>
      </c>
      <c r="E3469" s="841">
        <v>49689</v>
      </c>
      <c r="F3469" s="841" t="s">
        <v>102</v>
      </c>
      <c r="G3469" s="841" t="s">
        <v>5163</v>
      </c>
      <c r="H3469" s="832" t="s">
        <v>5162</v>
      </c>
      <c r="I3469" s="841"/>
      <c r="J3469" s="841" t="s">
        <v>730</v>
      </c>
      <c r="K3469" s="841">
        <v>1</v>
      </c>
      <c r="L3469" s="841" t="s">
        <v>1116</v>
      </c>
      <c r="M3469" s="841">
        <v>43600</v>
      </c>
      <c r="N3469" s="841" t="s">
        <v>732</v>
      </c>
      <c r="O3469" s="841">
        <v>94980</v>
      </c>
      <c r="P3469" s="841">
        <v>51380</v>
      </c>
      <c r="Q3469" s="841">
        <v>17610</v>
      </c>
      <c r="R3469" s="841">
        <v>22610</v>
      </c>
      <c r="S3469" s="841"/>
      <c r="T3469" s="841"/>
      <c r="U3469" s="841"/>
      <c r="V3469" s="841" t="s">
        <v>1003</v>
      </c>
      <c r="W3469" s="841">
        <v>1</v>
      </c>
      <c r="X3469" s="841"/>
    </row>
    <row r="3470" spans="1:24" ht="12.75" customHeight="1">
      <c r="A3470" s="841">
        <v>1575</v>
      </c>
      <c r="B3470" s="841">
        <v>2840</v>
      </c>
      <c r="C3470" s="841" t="s">
        <v>726</v>
      </c>
      <c r="D3470" s="841" t="s">
        <v>745</v>
      </c>
      <c r="E3470" s="841">
        <v>49690</v>
      </c>
      <c r="F3470" s="841" t="s">
        <v>102</v>
      </c>
      <c r="G3470" s="841" t="s">
        <v>5164</v>
      </c>
      <c r="H3470" s="832" t="s">
        <v>5162</v>
      </c>
      <c r="I3470" s="841"/>
      <c r="J3470" s="841" t="s">
        <v>730</v>
      </c>
      <c r="K3470" s="841">
        <v>1</v>
      </c>
      <c r="L3470" s="841" t="s">
        <v>1116</v>
      </c>
      <c r="M3470" s="841">
        <v>43600</v>
      </c>
      <c r="N3470" s="841" t="s">
        <v>732</v>
      </c>
      <c r="O3470" s="841">
        <v>94980</v>
      </c>
      <c r="P3470" s="841">
        <v>51380</v>
      </c>
      <c r="Q3470" s="841">
        <v>17610</v>
      </c>
      <c r="R3470" s="841">
        <v>22610</v>
      </c>
      <c r="S3470" s="841"/>
      <c r="T3470" s="841"/>
      <c r="U3470" s="841"/>
      <c r="V3470" s="841" t="s">
        <v>1003</v>
      </c>
      <c r="W3470" s="841">
        <v>1</v>
      </c>
      <c r="X3470" s="841"/>
    </row>
    <row r="3471" spans="1:24" ht="12.75" customHeight="1">
      <c r="A3471" s="841">
        <v>1575</v>
      </c>
      <c r="B3471" s="841">
        <v>2840</v>
      </c>
      <c r="C3471" s="841" t="s">
        <v>726</v>
      </c>
      <c r="D3471" s="841" t="s">
        <v>745</v>
      </c>
      <c r="E3471" s="841">
        <v>49691</v>
      </c>
      <c r="F3471" s="841" t="s">
        <v>102</v>
      </c>
      <c r="G3471" s="841" t="s">
        <v>5165</v>
      </c>
      <c r="H3471" s="832" t="s">
        <v>5162</v>
      </c>
      <c r="I3471" s="841"/>
      <c r="J3471" s="841" t="s">
        <v>730</v>
      </c>
      <c r="K3471" s="841">
        <v>2</v>
      </c>
      <c r="L3471" s="841" t="s">
        <v>1116</v>
      </c>
      <c r="M3471" s="841">
        <v>43600</v>
      </c>
      <c r="N3471" s="841" t="s">
        <v>732</v>
      </c>
      <c r="O3471" s="841">
        <v>94980</v>
      </c>
      <c r="P3471" s="841">
        <v>51380</v>
      </c>
      <c r="Q3471" s="841">
        <v>17610</v>
      </c>
      <c r="R3471" s="841">
        <v>22610</v>
      </c>
      <c r="S3471" s="841"/>
      <c r="T3471" s="841"/>
      <c r="U3471" s="841"/>
      <c r="V3471" s="841" t="s">
        <v>1003</v>
      </c>
      <c r="W3471" s="841">
        <v>1</v>
      </c>
      <c r="X3471" s="841"/>
    </row>
    <row r="3472" spans="1:24" ht="12.75" customHeight="1">
      <c r="A3472" s="841">
        <v>1575</v>
      </c>
      <c r="B3472" s="841">
        <v>2840</v>
      </c>
      <c r="C3472" s="841" t="s">
        <v>726</v>
      </c>
      <c r="D3472" s="841" t="s">
        <v>745</v>
      </c>
      <c r="E3472" s="841">
        <v>49692</v>
      </c>
      <c r="F3472" s="841" t="s">
        <v>102</v>
      </c>
      <c r="G3472" s="841" t="s">
        <v>5166</v>
      </c>
      <c r="H3472" s="832" t="s">
        <v>5162</v>
      </c>
      <c r="I3472" s="841"/>
      <c r="J3472" s="841" t="s">
        <v>730</v>
      </c>
      <c r="K3472" s="841">
        <v>3</v>
      </c>
      <c r="L3472" s="841" t="s">
        <v>1116</v>
      </c>
      <c r="M3472" s="841">
        <v>43600</v>
      </c>
      <c r="N3472" s="841" t="s">
        <v>732</v>
      </c>
      <c r="O3472" s="841">
        <v>94980</v>
      </c>
      <c r="P3472" s="841">
        <v>51380</v>
      </c>
      <c r="Q3472" s="841">
        <v>17610</v>
      </c>
      <c r="R3472" s="841">
        <v>22610</v>
      </c>
      <c r="S3472" s="841"/>
      <c r="T3472" s="841"/>
      <c r="U3472" s="841"/>
      <c r="V3472" s="841" t="s">
        <v>1003</v>
      </c>
      <c r="W3472" s="841">
        <v>1</v>
      </c>
      <c r="X3472" s="841"/>
    </row>
    <row r="3473" spans="1:24" ht="12.75" customHeight="1">
      <c r="A3473" s="841">
        <v>1575</v>
      </c>
      <c r="B3473" s="841">
        <v>2840</v>
      </c>
      <c r="C3473" s="841" t="s">
        <v>726</v>
      </c>
      <c r="D3473" s="841" t="s">
        <v>745</v>
      </c>
      <c r="E3473" s="841">
        <v>49693</v>
      </c>
      <c r="F3473" s="841" t="s">
        <v>102</v>
      </c>
      <c r="G3473" s="841" t="s">
        <v>5167</v>
      </c>
      <c r="H3473" s="832" t="s">
        <v>5162</v>
      </c>
      <c r="I3473" s="841"/>
      <c r="J3473" s="841" t="s">
        <v>730</v>
      </c>
      <c r="K3473" s="841">
        <v>1</v>
      </c>
      <c r="L3473" s="841" t="s">
        <v>1116</v>
      </c>
      <c r="M3473" s="841">
        <v>43600</v>
      </c>
      <c r="N3473" s="841" t="s">
        <v>732</v>
      </c>
      <c r="O3473" s="841">
        <v>94980</v>
      </c>
      <c r="P3473" s="841">
        <v>51380</v>
      </c>
      <c r="Q3473" s="841">
        <v>17610</v>
      </c>
      <c r="R3473" s="841">
        <v>22610</v>
      </c>
      <c r="S3473" s="841"/>
      <c r="T3473" s="841"/>
      <c r="U3473" s="841"/>
      <c r="V3473" s="841" t="s">
        <v>1003</v>
      </c>
      <c r="W3473" s="841">
        <v>1</v>
      </c>
      <c r="X3473" s="841"/>
    </row>
    <row r="3474" spans="1:24" ht="12.75" customHeight="1">
      <c r="A3474" s="841">
        <v>1575</v>
      </c>
      <c r="B3474" s="841">
        <v>2840</v>
      </c>
      <c r="C3474" s="841" t="s">
        <v>726</v>
      </c>
      <c r="D3474" s="841" t="s">
        <v>745</v>
      </c>
      <c r="E3474" s="841">
        <v>49694</v>
      </c>
      <c r="F3474" s="841" t="s">
        <v>102</v>
      </c>
      <c r="G3474" s="841" t="s">
        <v>5168</v>
      </c>
      <c r="H3474" s="832" t="s">
        <v>5158</v>
      </c>
      <c r="I3474" s="841"/>
      <c r="J3474" s="841" t="s">
        <v>730</v>
      </c>
      <c r="K3474" s="841">
        <v>1</v>
      </c>
      <c r="L3474" s="841" t="s">
        <v>1116</v>
      </c>
      <c r="M3474" s="841">
        <v>43600</v>
      </c>
      <c r="N3474" s="841" t="s">
        <v>732</v>
      </c>
      <c r="O3474" s="841">
        <v>94980</v>
      </c>
      <c r="P3474" s="841">
        <v>51380</v>
      </c>
      <c r="Q3474" s="841">
        <v>17610</v>
      </c>
      <c r="R3474" s="841">
        <v>22610</v>
      </c>
      <c r="S3474" s="841"/>
      <c r="T3474" s="841"/>
      <c r="U3474" s="841"/>
      <c r="V3474" s="841" t="s">
        <v>1003</v>
      </c>
      <c r="W3474" s="841">
        <v>1</v>
      </c>
      <c r="X3474" s="841"/>
    </row>
    <row r="3475" spans="1:24" ht="12.75" customHeight="1">
      <c r="A3475" s="841">
        <v>1575</v>
      </c>
      <c r="B3475" s="841">
        <v>2840</v>
      </c>
      <c r="C3475" s="841" t="s">
        <v>726</v>
      </c>
      <c r="D3475" s="841" t="s">
        <v>745</v>
      </c>
      <c r="E3475" s="841">
        <v>49695</v>
      </c>
      <c r="F3475" s="841" t="s">
        <v>102</v>
      </c>
      <c r="G3475" s="841" t="s">
        <v>5169</v>
      </c>
      <c r="H3475" s="832" t="s">
        <v>5162</v>
      </c>
      <c r="I3475" s="841"/>
      <c r="J3475" s="841" t="s">
        <v>730</v>
      </c>
      <c r="K3475" s="841">
        <v>2</v>
      </c>
      <c r="L3475" s="841" t="s">
        <v>1116</v>
      </c>
      <c r="M3475" s="841">
        <v>43600</v>
      </c>
      <c r="N3475" s="841" t="s">
        <v>732</v>
      </c>
      <c r="O3475" s="841">
        <v>94980</v>
      </c>
      <c r="P3475" s="841">
        <v>51380</v>
      </c>
      <c r="Q3475" s="841">
        <v>17610</v>
      </c>
      <c r="R3475" s="841">
        <v>22610</v>
      </c>
      <c r="S3475" s="841"/>
      <c r="T3475" s="841"/>
      <c r="U3475" s="841"/>
      <c r="V3475" s="841" t="s">
        <v>1003</v>
      </c>
      <c r="W3475" s="841">
        <v>1</v>
      </c>
      <c r="X3475" s="841"/>
    </row>
    <row r="3476" spans="1:24" ht="12.75" customHeight="1">
      <c r="A3476" s="841">
        <v>1575</v>
      </c>
      <c r="B3476" s="841">
        <v>2840</v>
      </c>
      <c r="C3476" s="841" t="s">
        <v>726</v>
      </c>
      <c r="D3476" s="841" t="s">
        <v>745</v>
      </c>
      <c r="E3476" s="841">
        <v>49696</v>
      </c>
      <c r="F3476" s="841" t="s">
        <v>102</v>
      </c>
      <c r="G3476" s="841" t="s">
        <v>5170</v>
      </c>
      <c r="H3476" s="832" t="s">
        <v>5162</v>
      </c>
      <c r="I3476" s="841"/>
      <c r="J3476" s="841" t="s">
        <v>730</v>
      </c>
      <c r="K3476" s="841">
        <v>1</v>
      </c>
      <c r="L3476" s="841" t="s">
        <v>1116</v>
      </c>
      <c r="M3476" s="841">
        <v>43600</v>
      </c>
      <c r="N3476" s="841" t="s">
        <v>732</v>
      </c>
      <c r="O3476" s="841">
        <v>94980</v>
      </c>
      <c r="P3476" s="841">
        <v>51380</v>
      </c>
      <c r="Q3476" s="841">
        <v>17610</v>
      </c>
      <c r="R3476" s="841">
        <v>22610</v>
      </c>
      <c r="S3476" s="841"/>
      <c r="T3476" s="841"/>
      <c r="U3476" s="841"/>
      <c r="V3476" s="841" t="s">
        <v>1003</v>
      </c>
      <c r="W3476" s="841">
        <v>1</v>
      </c>
      <c r="X3476" s="841"/>
    </row>
    <row r="3477" spans="1:24" ht="12.75" customHeight="1">
      <c r="A3477" s="841">
        <v>1575</v>
      </c>
      <c r="B3477" s="841">
        <v>2840</v>
      </c>
      <c r="C3477" s="841" t="s">
        <v>726</v>
      </c>
      <c r="D3477" s="841" t="s">
        <v>745</v>
      </c>
      <c r="E3477" s="841">
        <v>49697</v>
      </c>
      <c r="F3477" s="841" t="s">
        <v>102</v>
      </c>
      <c r="G3477" s="841" t="s">
        <v>5171</v>
      </c>
      <c r="H3477" s="832" t="s">
        <v>5162</v>
      </c>
      <c r="I3477" s="841"/>
      <c r="J3477" s="841" t="s">
        <v>730</v>
      </c>
      <c r="K3477" s="841">
        <v>30</v>
      </c>
      <c r="L3477" s="841" t="s">
        <v>1116</v>
      </c>
      <c r="M3477" s="841">
        <v>43600</v>
      </c>
      <c r="N3477" s="841" t="s">
        <v>732</v>
      </c>
      <c r="O3477" s="841">
        <v>94980</v>
      </c>
      <c r="P3477" s="841">
        <v>51380</v>
      </c>
      <c r="Q3477" s="841">
        <v>17610</v>
      </c>
      <c r="R3477" s="841">
        <v>22610</v>
      </c>
      <c r="S3477" s="841"/>
      <c r="T3477" s="841"/>
      <c r="U3477" s="841"/>
      <c r="V3477" s="841" t="s">
        <v>1003</v>
      </c>
      <c r="W3477" s="841">
        <v>1</v>
      </c>
      <c r="X3477" s="841"/>
    </row>
    <row r="3478" spans="1:24" ht="12.75" customHeight="1">
      <c r="A3478" s="841">
        <v>1430</v>
      </c>
      <c r="B3478" s="841">
        <v>2807</v>
      </c>
      <c r="C3478" s="841" t="s">
        <v>739</v>
      </c>
      <c r="D3478" s="841" t="s">
        <v>1732</v>
      </c>
      <c r="E3478" s="841">
        <v>49698</v>
      </c>
      <c r="F3478" s="841" t="s">
        <v>102</v>
      </c>
      <c r="G3478" s="841" t="s">
        <v>5172</v>
      </c>
      <c r="H3478" s="832" t="s">
        <v>5104</v>
      </c>
      <c r="I3478" s="841"/>
      <c r="J3478" s="841" t="s">
        <v>730</v>
      </c>
      <c r="K3478" s="841">
        <v>1</v>
      </c>
      <c r="L3478" s="841" t="s">
        <v>731</v>
      </c>
      <c r="M3478" s="841">
        <v>43600</v>
      </c>
      <c r="N3478" s="841" t="s">
        <v>742</v>
      </c>
      <c r="O3478" s="841">
        <v>122380</v>
      </c>
      <c r="P3478" s="841">
        <v>78780</v>
      </c>
      <c r="Q3478" s="841">
        <v>17610</v>
      </c>
      <c r="R3478" s="841">
        <v>22610</v>
      </c>
      <c r="S3478" s="841"/>
      <c r="T3478" s="841"/>
      <c r="U3478" s="841"/>
      <c r="V3478" s="841" t="s">
        <v>1003</v>
      </c>
      <c r="W3478" s="841">
        <v>2</v>
      </c>
      <c r="X3478" s="841"/>
    </row>
    <row r="3479" spans="1:24" ht="12.75" customHeight="1">
      <c r="A3479" s="841">
        <v>1325</v>
      </c>
      <c r="B3479" s="841">
        <v>2830</v>
      </c>
      <c r="C3479" s="841" t="s">
        <v>1027</v>
      </c>
      <c r="D3479" s="841" t="s">
        <v>775</v>
      </c>
      <c r="E3479" s="841">
        <v>49699</v>
      </c>
      <c r="F3479" s="841" t="s">
        <v>102</v>
      </c>
      <c r="G3479" s="841" t="s">
        <v>5173</v>
      </c>
      <c r="H3479" s="832" t="s">
        <v>5174</v>
      </c>
      <c r="I3479" s="841"/>
      <c r="J3479" s="841" t="s">
        <v>730</v>
      </c>
      <c r="K3479" s="841">
        <v>5</v>
      </c>
      <c r="L3479" s="841" t="s">
        <v>731</v>
      </c>
      <c r="M3479" s="841">
        <v>43600</v>
      </c>
      <c r="N3479" s="841" t="s">
        <v>1029</v>
      </c>
      <c r="O3479" s="841">
        <v>135650</v>
      </c>
      <c r="P3479" s="841">
        <v>92050</v>
      </c>
      <c r="Q3479" s="841">
        <v>17610</v>
      </c>
      <c r="R3479" s="841">
        <v>22610</v>
      </c>
      <c r="S3479" s="841"/>
      <c r="T3479" s="841"/>
      <c r="U3479" s="841"/>
      <c r="V3479" s="841" t="s">
        <v>1003</v>
      </c>
      <c r="W3479" s="841">
        <v>2</v>
      </c>
      <c r="X3479" s="841"/>
    </row>
    <row r="3480" spans="1:24" ht="12.75" customHeight="1">
      <c r="A3480" s="841">
        <v>1325</v>
      </c>
      <c r="B3480" s="841">
        <v>2830</v>
      </c>
      <c r="C3480" s="841" t="s">
        <v>1027</v>
      </c>
      <c r="D3480" s="841" t="s">
        <v>775</v>
      </c>
      <c r="E3480" s="841">
        <v>49700</v>
      </c>
      <c r="F3480" s="841" t="s">
        <v>102</v>
      </c>
      <c r="G3480" s="841" t="s">
        <v>5175</v>
      </c>
      <c r="H3480" s="832" t="s">
        <v>5174</v>
      </c>
      <c r="I3480" s="841"/>
      <c r="J3480" s="841" t="s">
        <v>730</v>
      </c>
      <c r="K3480" s="841">
        <v>2</v>
      </c>
      <c r="L3480" s="841" t="s">
        <v>731</v>
      </c>
      <c r="M3480" s="841">
        <v>43600</v>
      </c>
      <c r="N3480" s="841" t="s">
        <v>1029</v>
      </c>
      <c r="O3480" s="841">
        <v>135650</v>
      </c>
      <c r="P3480" s="841">
        <v>92050</v>
      </c>
      <c r="Q3480" s="841">
        <v>17610</v>
      </c>
      <c r="R3480" s="841">
        <v>22610</v>
      </c>
      <c r="S3480" s="841"/>
      <c r="T3480" s="841"/>
      <c r="U3480" s="841"/>
      <c r="V3480" s="841" t="s">
        <v>1003</v>
      </c>
      <c r="W3480" s="841">
        <v>2</v>
      </c>
      <c r="X3480" s="841"/>
    </row>
    <row r="3481" spans="1:24" ht="12.75" customHeight="1">
      <c r="A3481" s="841">
        <v>1325</v>
      </c>
      <c r="B3481" s="841">
        <v>2830</v>
      </c>
      <c r="C3481" s="841" t="s">
        <v>1027</v>
      </c>
      <c r="D3481" s="841" t="s">
        <v>775</v>
      </c>
      <c r="E3481" s="841">
        <v>49701</v>
      </c>
      <c r="F3481" s="841" t="s">
        <v>102</v>
      </c>
      <c r="G3481" s="841" t="s">
        <v>5176</v>
      </c>
      <c r="H3481" s="832" t="s">
        <v>3948</v>
      </c>
      <c r="I3481" s="841"/>
      <c r="J3481" s="841" t="s">
        <v>730</v>
      </c>
      <c r="K3481" s="841">
        <v>3</v>
      </c>
      <c r="L3481" s="841" t="s">
        <v>731</v>
      </c>
      <c r="M3481" s="841">
        <v>43600</v>
      </c>
      <c r="N3481" s="841" t="s">
        <v>1029</v>
      </c>
      <c r="O3481" s="841">
        <v>135650</v>
      </c>
      <c r="P3481" s="841">
        <v>92050</v>
      </c>
      <c r="Q3481" s="841">
        <v>17610</v>
      </c>
      <c r="R3481" s="841">
        <v>22610</v>
      </c>
      <c r="S3481" s="841"/>
      <c r="T3481" s="841"/>
      <c r="U3481" s="841"/>
      <c r="V3481" s="841" t="s">
        <v>1003</v>
      </c>
      <c r="W3481" s="841">
        <v>3</v>
      </c>
      <c r="X3481" s="841"/>
    </row>
    <row r="3482" spans="1:24" ht="12.75" customHeight="1">
      <c r="A3482" s="841">
        <v>1430</v>
      </c>
      <c r="B3482" s="841">
        <v>2807</v>
      </c>
      <c r="C3482" s="841" t="s">
        <v>739</v>
      </c>
      <c r="D3482" s="841" t="s">
        <v>1732</v>
      </c>
      <c r="E3482" s="841">
        <v>49702</v>
      </c>
      <c r="F3482" s="841" t="s">
        <v>102</v>
      </c>
      <c r="G3482" s="841" t="s">
        <v>5177</v>
      </c>
      <c r="H3482" s="832" t="s">
        <v>5178</v>
      </c>
      <c r="I3482" s="841"/>
      <c r="J3482" s="841" t="s">
        <v>730</v>
      </c>
      <c r="K3482" s="841">
        <v>2</v>
      </c>
      <c r="L3482" s="841" t="s">
        <v>731</v>
      </c>
      <c r="M3482" s="841">
        <v>43600</v>
      </c>
      <c r="N3482" s="841" t="s">
        <v>742</v>
      </c>
      <c r="O3482" s="841">
        <v>122380</v>
      </c>
      <c r="P3482" s="841">
        <v>78780</v>
      </c>
      <c r="Q3482" s="841">
        <v>17610</v>
      </c>
      <c r="R3482" s="841">
        <v>22610</v>
      </c>
      <c r="S3482" s="841"/>
      <c r="T3482" s="841"/>
      <c r="U3482" s="841"/>
      <c r="V3482" s="841" t="s">
        <v>1003</v>
      </c>
      <c r="W3482" s="841">
        <v>2</v>
      </c>
      <c r="X3482" s="841"/>
    </row>
    <row r="3483" spans="1:24" ht="12.75" customHeight="1">
      <c r="A3483" s="841">
        <v>1420</v>
      </c>
      <c r="B3483" s="841">
        <v>2819</v>
      </c>
      <c r="C3483" s="841" t="s">
        <v>1731</v>
      </c>
      <c r="D3483" s="841" t="s">
        <v>1732</v>
      </c>
      <c r="E3483" s="841">
        <v>49703</v>
      </c>
      <c r="F3483" s="841" t="s">
        <v>102</v>
      </c>
      <c r="G3483" s="841" t="s">
        <v>5179</v>
      </c>
      <c r="H3483" s="832" t="s">
        <v>5178</v>
      </c>
      <c r="I3483" s="841"/>
      <c r="J3483" s="841" t="s">
        <v>730</v>
      </c>
      <c r="K3483" s="841">
        <v>2</v>
      </c>
      <c r="L3483" s="841" t="s">
        <v>731</v>
      </c>
      <c r="M3483" s="841">
        <v>43600</v>
      </c>
      <c r="N3483" s="841" t="s">
        <v>742</v>
      </c>
      <c r="O3483" s="841">
        <v>122380</v>
      </c>
      <c r="P3483" s="841">
        <v>78780</v>
      </c>
      <c r="Q3483" s="841">
        <v>17610</v>
      </c>
      <c r="R3483" s="841">
        <v>22610</v>
      </c>
      <c r="S3483" s="841"/>
      <c r="T3483" s="841"/>
      <c r="U3483" s="841"/>
      <c r="V3483" s="841" t="s">
        <v>1003</v>
      </c>
      <c r="W3483" s="841">
        <v>1</v>
      </c>
      <c r="X3483" s="841"/>
    </row>
    <row r="3484" spans="1:24" ht="12.75" customHeight="1">
      <c r="A3484" s="841">
        <v>1430</v>
      </c>
      <c r="B3484" s="841">
        <v>2807</v>
      </c>
      <c r="C3484" s="841" t="s">
        <v>739</v>
      </c>
      <c r="D3484" s="841" t="s">
        <v>1732</v>
      </c>
      <c r="E3484" s="841">
        <v>49704</v>
      </c>
      <c r="F3484" s="841" t="s">
        <v>102</v>
      </c>
      <c r="G3484" s="841" t="s">
        <v>5180</v>
      </c>
      <c r="H3484" s="832" t="s">
        <v>5178</v>
      </c>
      <c r="I3484" s="841"/>
      <c r="J3484" s="841" t="s">
        <v>730</v>
      </c>
      <c r="K3484" s="841">
        <v>2</v>
      </c>
      <c r="L3484" s="841" t="s">
        <v>731</v>
      </c>
      <c r="M3484" s="841">
        <v>43600</v>
      </c>
      <c r="N3484" s="841" t="s">
        <v>742</v>
      </c>
      <c r="O3484" s="841">
        <v>122380</v>
      </c>
      <c r="P3484" s="841">
        <v>78780</v>
      </c>
      <c r="Q3484" s="841">
        <v>17610</v>
      </c>
      <c r="R3484" s="841">
        <v>22610</v>
      </c>
      <c r="S3484" s="841"/>
      <c r="T3484" s="841"/>
      <c r="U3484" s="841"/>
      <c r="V3484" s="841" t="s">
        <v>1003</v>
      </c>
      <c r="W3484" s="841">
        <v>3</v>
      </c>
      <c r="X3484" s="841"/>
    </row>
    <row r="3485" spans="1:24" ht="12.75" customHeight="1">
      <c r="A3485" s="841">
        <v>1430</v>
      </c>
      <c r="B3485" s="841">
        <v>2807</v>
      </c>
      <c r="C3485" s="841" t="s">
        <v>739</v>
      </c>
      <c r="D3485" s="841" t="s">
        <v>1732</v>
      </c>
      <c r="E3485" s="841">
        <v>49705</v>
      </c>
      <c r="F3485" s="841" t="s">
        <v>102</v>
      </c>
      <c r="G3485" s="841" t="s">
        <v>5181</v>
      </c>
      <c r="H3485" s="832" t="s">
        <v>5178</v>
      </c>
      <c r="I3485" s="841"/>
      <c r="J3485" s="841" t="s">
        <v>730</v>
      </c>
      <c r="K3485" s="841">
        <v>2</v>
      </c>
      <c r="L3485" s="841" t="s">
        <v>731</v>
      </c>
      <c r="M3485" s="841">
        <v>43600</v>
      </c>
      <c r="N3485" s="841" t="s">
        <v>742</v>
      </c>
      <c r="O3485" s="841">
        <v>122380</v>
      </c>
      <c r="P3485" s="841">
        <v>78780</v>
      </c>
      <c r="Q3485" s="841">
        <v>17610</v>
      </c>
      <c r="R3485" s="841">
        <v>22610</v>
      </c>
      <c r="S3485" s="841"/>
      <c r="T3485" s="841"/>
      <c r="U3485" s="841"/>
      <c r="V3485" s="841" t="s">
        <v>1003</v>
      </c>
      <c r="W3485" s="841">
        <v>3</v>
      </c>
      <c r="X3485" s="841"/>
    </row>
    <row r="3486" spans="1:24" ht="12.75" customHeight="1">
      <c r="A3486" s="841">
        <v>1440</v>
      </c>
      <c r="B3486" s="841">
        <v>2819</v>
      </c>
      <c r="C3486" s="841" t="s">
        <v>1731</v>
      </c>
      <c r="D3486" s="841" t="s">
        <v>1732</v>
      </c>
      <c r="E3486" s="841">
        <v>49706</v>
      </c>
      <c r="F3486" s="841" t="s">
        <v>102</v>
      </c>
      <c r="G3486" s="841" t="s">
        <v>5182</v>
      </c>
      <c r="H3486" s="832" t="s">
        <v>5131</v>
      </c>
      <c r="I3486" s="841"/>
      <c r="J3486" s="841" t="s">
        <v>730</v>
      </c>
      <c r="K3486" s="841">
        <v>5</v>
      </c>
      <c r="L3486" s="841" t="s">
        <v>731</v>
      </c>
      <c r="M3486" s="841">
        <v>43600</v>
      </c>
      <c r="N3486" s="841" t="s">
        <v>742</v>
      </c>
      <c r="O3486" s="841">
        <v>122380</v>
      </c>
      <c r="P3486" s="841">
        <v>78780</v>
      </c>
      <c r="Q3486" s="841">
        <v>25070</v>
      </c>
      <c r="R3486" s="841">
        <v>32260</v>
      </c>
      <c r="S3486" s="841"/>
      <c r="T3486" s="841"/>
      <c r="U3486" s="841"/>
      <c r="V3486" s="841" t="s">
        <v>1003</v>
      </c>
      <c r="W3486" s="841">
        <v>1</v>
      </c>
      <c r="X3486" s="841"/>
    </row>
    <row r="3487" spans="1:24" ht="12.75" customHeight="1">
      <c r="A3487" s="841">
        <v>1430</v>
      </c>
      <c r="B3487" s="841">
        <v>2807</v>
      </c>
      <c r="C3487" s="841" t="s">
        <v>739</v>
      </c>
      <c r="D3487" s="841" t="s">
        <v>1732</v>
      </c>
      <c r="E3487" s="841">
        <v>49707</v>
      </c>
      <c r="F3487" s="841" t="s">
        <v>102</v>
      </c>
      <c r="G3487" s="841" t="s">
        <v>5183</v>
      </c>
      <c r="H3487" s="832" t="s">
        <v>3948</v>
      </c>
      <c r="I3487" s="841"/>
      <c r="J3487" s="841" t="s">
        <v>730</v>
      </c>
      <c r="K3487" s="841">
        <v>0.5</v>
      </c>
      <c r="L3487" s="841" t="s">
        <v>731</v>
      </c>
      <c r="M3487" s="841">
        <v>43600</v>
      </c>
      <c r="N3487" s="841" t="s">
        <v>742</v>
      </c>
      <c r="O3487" s="841">
        <v>122380</v>
      </c>
      <c r="P3487" s="841">
        <v>78780</v>
      </c>
      <c r="Q3487" s="841">
        <v>17610</v>
      </c>
      <c r="R3487" s="841">
        <v>22610</v>
      </c>
      <c r="S3487" s="841"/>
      <c r="T3487" s="841"/>
      <c r="U3487" s="841"/>
      <c r="V3487" s="841" t="s">
        <v>1003</v>
      </c>
      <c r="W3487" s="841">
        <v>2</v>
      </c>
      <c r="X3487" s="841"/>
    </row>
    <row r="3488" spans="1:24" ht="12.75" customHeight="1">
      <c r="A3488" s="841">
        <v>1034</v>
      </c>
      <c r="B3488" s="841">
        <v>2803</v>
      </c>
      <c r="C3488" s="841" t="s">
        <v>945</v>
      </c>
      <c r="D3488" s="841" t="s">
        <v>946</v>
      </c>
      <c r="E3488" s="841">
        <v>49708</v>
      </c>
      <c r="F3488" s="841" t="s">
        <v>102</v>
      </c>
      <c r="G3488" s="841" t="s">
        <v>5184</v>
      </c>
      <c r="H3488" s="832" t="s">
        <v>5104</v>
      </c>
      <c r="I3488" s="841"/>
      <c r="J3488" s="841" t="s">
        <v>730</v>
      </c>
      <c r="K3488" s="841">
        <v>5</v>
      </c>
      <c r="L3488" s="841" t="s">
        <v>731</v>
      </c>
      <c r="M3488" s="841">
        <v>43600</v>
      </c>
      <c r="N3488" s="841" t="s">
        <v>742</v>
      </c>
      <c r="O3488" s="841">
        <v>122380</v>
      </c>
      <c r="P3488" s="841">
        <v>78780</v>
      </c>
      <c r="Q3488" s="841">
        <v>17610</v>
      </c>
      <c r="R3488" s="841">
        <v>22610</v>
      </c>
      <c r="S3488" s="841"/>
      <c r="T3488" s="841"/>
      <c r="U3488" s="841"/>
      <c r="V3488" s="841" t="s">
        <v>1003</v>
      </c>
      <c r="W3488" s="841">
        <v>2</v>
      </c>
      <c r="X3488" s="841"/>
    </row>
    <row r="3489" spans="1:24" ht="12.75" customHeight="1">
      <c r="A3489" s="841">
        <v>1630</v>
      </c>
      <c r="B3489" s="841">
        <v>2835</v>
      </c>
      <c r="C3489" s="841" t="s">
        <v>906</v>
      </c>
      <c r="D3489" s="841" t="s">
        <v>767</v>
      </c>
      <c r="E3489" s="841">
        <v>49709</v>
      </c>
      <c r="F3489" s="841" t="s">
        <v>102</v>
      </c>
      <c r="G3489" s="841" t="s">
        <v>5185</v>
      </c>
      <c r="H3489" s="832" t="s">
        <v>4349</v>
      </c>
      <c r="I3489" s="841"/>
      <c r="J3489" s="841" t="s">
        <v>730</v>
      </c>
      <c r="K3489" s="841">
        <v>10</v>
      </c>
      <c r="L3489" s="841" t="s">
        <v>731</v>
      </c>
      <c r="M3489" s="841">
        <v>43600</v>
      </c>
      <c r="N3489" s="841" t="s">
        <v>908</v>
      </c>
      <c r="O3489" s="841">
        <v>176040</v>
      </c>
      <c r="P3489" s="841">
        <v>132440</v>
      </c>
      <c r="Q3489" s="841">
        <v>25070</v>
      </c>
      <c r="R3489" s="841">
        <v>32260</v>
      </c>
      <c r="S3489" s="841"/>
      <c r="T3489" s="841"/>
      <c r="U3489" s="841"/>
      <c r="V3489" s="841" t="s">
        <v>1003</v>
      </c>
      <c r="W3489" s="841">
        <v>1</v>
      </c>
      <c r="X3489" s="841"/>
    </row>
    <row r="3490" spans="1:24" ht="12.75" customHeight="1">
      <c r="A3490" s="841">
        <v>1630</v>
      </c>
      <c r="B3490" s="841">
        <v>2835</v>
      </c>
      <c r="C3490" s="841" t="s">
        <v>906</v>
      </c>
      <c r="D3490" s="841" t="s">
        <v>767</v>
      </c>
      <c r="E3490" s="841">
        <v>49710</v>
      </c>
      <c r="F3490" s="841" t="s">
        <v>102</v>
      </c>
      <c r="G3490" s="841" t="s">
        <v>5186</v>
      </c>
      <c r="H3490" s="832" t="s">
        <v>4349</v>
      </c>
      <c r="I3490" s="841"/>
      <c r="J3490" s="841" t="s">
        <v>730</v>
      </c>
      <c r="K3490" s="841">
        <v>5</v>
      </c>
      <c r="L3490" s="841" t="s">
        <v>731</v>
      </c>
      <c r="M3490" s="841">
        <v>43600</v>
      </c>
      <c r="N3490" s="841" t="s">
        <v>908</v>
      </c>
      <c r="O3490" s="841">
        <v>176040</v>
      </c>
      <c r="P3490" s="841">
        <v>132440</v>
      </c>
      <c r="Q3490" s="841">
        <v>25070</v>
      </c>
      <c r="R3490" s="841">
        <v>32260</v>
      </c>
      <c r="S3490" s="841"/>
      <c r="T3490" s="841"/>
      <c r="U3490" s="841"/>
      <c r="V3490" s="841" t="s">
        <v>1003</v>
      </c>
      <c r="W3490" s="841">
        <v>1</v>
      </c>
      <c r="X3490" s="841"/>
    </row>
    <row r="3491" spans="1:24" ht="12.75" customHeight="1">
      <c r="A3491" s="841">
        <v>1630</v>
      </c>
      <c r="B3491" s="841">
        <v>2835</v>
      </c>
      <c r="C3491" s="841" t="s">
        <v>906</v>
      </c>
      <c r="D3491" s="841" t="s">
        <v>767</v>
      </c>
      <c r="E3491" s="841">
        <v>49711</v>
      </c>
      <c r="F3491" s="841" t="s">
        <v>102</v>
      </c>
      <c r="G3491" s="841" t="s">
        <v>5187</v>
      </c>
      <c r="H3491" s="832" t="s">
        <v>4349</v>
      </c>
      <c r="I3491" s="841"/>
      <c r="J3491" s="841" t="s">
        <v>730</v>
      </c>
      <c r="K3491" s="841">
        <v>5</v>
      </c>
      <c r="L3491" s="841" t="s">
        <v>731</v>
      </c>
      <c r="M3491" s="841">
        <v>43600</v>
      </c>
      <c r="N3491" s="841" t="s">
        <v>908</v>
      </c>
      <c r="O3491" s="841">
        <v>176040</v>
      </c>
      <c r="P3491" s="841">
        <v>132440</v>
      </c>
      <c r="Q3491" s="841">
        <v>25070</v>
      </c>
      <c r="R3491" s="841">
        <v>32260</v>
      </c>
      <c r="S3491" s="841"/>
      <c r="T3491" s="841"/>
      <c r="U3491" s="841"/>
      <c r="V3491" s="841" t="s">
        <v>1003</v>
      </c>
      <c r="W3491" s="841">
        <v>1</v>
      </c>
      <c r="X3491" s="841"/>
    </row>
    <row r="3492" spans="1:24" ht="12.75" customHeight="1">
      <c r="A3492" s="841">
        <v>1430</v>
      </c>
      <c r="B3492" s="841">
        <v>2807</v>
      </c>
      <c r="C3492" s="841" t="s">
        <v>739</v>
      </c>
      <c r="D3492" s="841" t="s">
        <v>1732</v>
      </c>
      <c r="E3492" s="841">
        <v>49712</v>
      </c>
      <c r="F3492" s="841" t="s">
        <v>102</v>
      </c>
      <c r="G3492" s="841" t="s">
        <v>5188</v>
      </c>
      <c r="H3492" s="832" t="s">
        <v>5189</v>
      </c>
      <c r="I3492" s="841"/>
      <c r="J3492" s="841" t="s">
        <v>730</v>
      </c>
      <c r="K3492" s="841">
        <v>1</v>
      </c>
      <c r="L3492" s="841" t="s">
        <v>731</v>
      </c>
      <c r="M3492" s="841">
        <v>43600</v>
      </c>
      <c r="N3492" s="841" t="s">
        <v>742</v>
      </c>
      <c r="O3492" s="841">
        <v>122380</v>
      </c>
      <c r="P3492" s="841">
        <v>78780</v>
      </c>
      <c r="Q3492" s="841">
        <v>17610</v>
      </c>
      <c r="R3492" s="841">
        <v>22610</v>
      </c>
      <c r="S3492" s="841"/>
      <c r="T3492" s="841"/>
      <c r="U3492" s="841"/>
      <c r="V3492" s="841" t="s">
        <v>1003</v>
      </c>
      <c r="W3492" s="841">
        <v>4</v>
      </c>
      <c r="X3492" s="841"/>
    </row>
    <row r="3493" spans="1:24" ht="12.75" customHeight="1">
      <c r="A3493" s="841">
        <v>1034</v>
      </c>
      <c r="B3493" s="841">
        <v>2803</v>
      </c>
      <c r="C3493" s="841" t="s">
        <v>945</v>
      </c>
      <c r="D3493" s="841" t="s">
        <v>946</v>
      </c>
      <c r="E3493" s="841">
        <v>49713</v>
      </c>
      <c r="F3493" s="841" t="s">
        <v>102</v>
      </c>
      <c r="G3493" s="841" t="s">
        <v>5190</v>
      </c>
      <c r="H3493" s="832" t="s">
        <v>5104</v>
      </c>
      <c r="I3493" s="841"/>
      <c r="J3493" s="841" t="s">
        <v>730</v>
      </c>
      <c r="K3493" s="841">
        <v>2</v>
      </c>
      <c r="L3493" s="841" t="s">
        <v>731</v>
      </c>
      <c r="M3493" s="841">
        <v>43600</v>
      </c>
      <c r="N3493" s="841" t="s">
        <v>742</v>
      </c>
      <c r="O3493" s="841">
        <v>122380</v>
      </c>
      <c r="P3493" s="841">
        <v>78780</v>
      </c>
      <c r="Q3493" s="841">
        <v>17610</v>
      </c>
      <c r="R3493" s="841">
        <v>22610</v>
      </c>
      <c r="S3493" s="841"/>
      <c r="T3493" s="841"/>
      <c r="U3493" s="841"/>
      <c r="V3493" s="841" t="s">
        <v>1003</v>
      </c>
      <c r="W3493" s="841">
        <v>2</v>
      </c>
      <c r="X3493" s="841"/>
    </row>
    <row r="3494" spans="1:24" ht="12.75" customHeight="1">
      <c r="A3494" s="841">
        <v>1034</v>
      </c>
      <c r="B3494" s="841">
        <v>2840</v>
      </c>
      <c r="C3494" s="841" t="s">
        <v>726</v>
      </c>
      <c r="D3494" s="841" t="s">
        <v>946</v>
      </c>
      <c r="E3494" s="841">
        <v>49714</v>
      </c>
      <c r="F3494" s="841" t="s">
        <v>102</v>
      </c>
      <c r="G3494" s="841" t="s">
        <v>5191</v>
      </c>
      <c r="H3494" s="832" t="s">
        <v>4349</v>
      </c>
      <c r="I3494" s="841"/>
      <c r="J3494" s="841" t="s">
        <v>730</v>
      </c>
      <c r="K3494" s="841">
        <v>3</v>
      </c>
      <c r="L3494" s="841" t="s">
        <v>731</v>
      </c>
      <c r="M3494" s="841">
        <v>43600</v>
      </c>
      <c r="N3494" s="841" t="s">
        <v>732</v>
      </c>
      <c r="O3494" s="841">
        <v>94980</v>
      </c>
      <c r="P3494" s="841">
        <v>51380</v>
      </c>
      <c r="Q3494" s="841">
        <v>17610</v>
      </c>
      <c r="R3494" s="841">
        <v>22610</v>
      </c>
      <c r="S3494" s="841"/>
      <c r="T3494" s="841"/>
      <c r="U3494" s="841"/>
      <c r="V3494" s="841" t="s">
        <v>1003</v>
      </c>
      <c r="W3494" s="841">
        <v>2</v>
      </c>
      <c r="X3494" s="841"/>
    </row>
    <row r="3495" spans="1:24" ht="12.75" customHeight="1">
      <c r="A3495" s="841">
        <v>1034</v>
      </c>
      <c r="B3495" s="841">
        <v>2803</v>
      </c>
      <c r="C3495" s="841" t="s">
        <v>945</v>
      </c>
      <c r="D3495" s="841" t="s">
        <v>946</v>
      </c>
      <c r="E3495" s="841">
        <v>49715</v>
      </c>
      <c r="F3495" s="841" t="s">
        <v>102</v>
      </c>
      <c r="G3495" s="841" t="s">
        <v>5192</v>
      </c>
      <c r="H3495" s="832" t="s">
        <v>5104</v>
      </c>
      <c r="I3495" s="832"/>
      <c r="J3495" s="841" t="s">
        <v>730</v>
      </c>
      <c r="K3495" s="841">
        <v>3</v>
      </c>
      <c r="L3495" s="841" t="s">
        <v>731</v>
      </c>
      <c r="M3495" s="841">
        <v>43600</v>
      </c>
      <c r="N3495" s="841" t="s">
        <v>742</v>
      </c>
      <c r="O3495" s="841">
        <v>122380</v>
      </c>
      <c r="P3495" s="841">
        <v>78780</v>
      </c>
      <c r="Q3495" s="841">
        <v>17610</v>
      </c>
      <c r="R3495" s="841">
        <v>22610</v>
      </c>
      <c r="S3495" s="841"/>
      <c r="T3495" s="841"/>
      <c r="U3495" s="841"/>
      <c r="V3495" s="841" t="s">
        <v>1003</v>
      </c>
      <c r="W3495" s="841">
        <v>2</v>
      </c>
      <c r="X3495" s="841"/>
    </row>
    <row r="3496" spans="1:24" ht="12.75" customHeight="1">
      <c r="A3496" s="841">
        <v>1034</v>
      </c>
      <c r="B3496" s="841">
        <v>2828</v>
      </c>
      <c r="C3496" s="841" t="s">
        <v>982</v>
      </c>
      <c r="D3496" s="841" t="s">
        <v>946</v>
      </c>
      <c r="E3496" s="841">
        <v>49716</v>
      </c>
      <c r="F3496" s="841" t="s">
        <v>102</v>
      </c>
      <c r="G3496" s="841" t="s">
        <v>5193</v>
      </c>
      <c r="H3496" s="832" t="s">
        <v>4990</v>
      </c>
      <c r="I3496" s="841"/>
      <c r="J3496" s="841" t="s">
        <v>730</v>
      </c>
      <c r="K3496" s="841">
        <v>3</v>
      </c>
      <c r="L3496" s="841" t="s">
        <v>731</v>
      </c>
      <c r="M3496" s="841">
        <v>43600</v>
      </c>
      <c r="N3496" s="841" t="s">
        <v>843</v>
      </c>
      <c r="O3496" s="841">
        <v>149210</v>
      </c>
      <c r="P3496" s="841">
        <v>105610</v>
      </c>
      <c r="Q3496" s="841">
        <v>17610</v>
      </c>
      <c r="R3496" s="841">
        <v>22610</v>
      </c>
      <c r="S3496" s="841"/>
      <c r="T3496" s="841"/>
      <c r="U3496" s="841"/>
      <c r="V3496" s="841" t="s">
        <v>1003</v>
      </c>
      <c r="W3496" s="841">
        <v>2</v>
      </c>
      <c r="X3496" s="841"/>
    </row>
    <row r="3497" spans="1:24" ht="12.75" customHeight="1">
      <c r="A3497" s="841">
        <v>1430</v>
      </c>
      <c r="B3497" s="841">
        <v>2807</v>
      </c>
      <c r="C3497" s="841" t="s">
        <v>739</v>
      </c>
      <c r="D3497" s="841" t="s">
        <v>1732</v>
      </c>
      <c r="E3497" s="841">
        <v>49717</v>
      </c>
      <c r="F3497" s="841" t="s">
        <v>102</v>
      </c>
      <c r="G3497" s="841" t="s">
        <v>5194</v>
      </c>
      <c r="H3497" s="832" t="s">
        <v>5195</v>
      </c>
      <c r="I3497" s="841"/>
      <c r="J3497" s="841" t="s">
        <v>730</v>
      </c>
      <c r="K3497" s="841">
        <v>1</v>
      </c>
      <c r="L3497" s="841" t="s">
        <v>731</v>
      </c>
      <c r="M3497" s="841">
        <v>43600</v>
      </c>
      <c r="N3497" s="841" t="s">
        <v>742</v>
      </c>
      <c r="O3497" s="841">
        <v>122380</v>
      </c>
      <c r="P3497" s="841">
        <v>78780</v>
      </c>
      <c r="Q3497" s="841">
        <v>17610</v>
      </c>
      <c r="R3497" s="841">
        <v>22610</v>
      </c>
      <c r="S3497" s="841"/>
      <c r="T3497" s="841"/>
      <c r="U3497" s="841"/>
      <c r="V3497" s="841" t="s">
        <v>1003</v>
      </c>
      <c r="W3497" s="841">
        <v>2</v>
      </c>
      <c r="X3497" s="841"/>
    </row>
    <row r="3498" spans="1:24" ht="12.75" customHeight="1">
      <c r="A3498" s="841">
        <v>1430</v>
      </c>
      <c r="B3498" s="841">
        <v>2807</v>
      </c>
      <c r="C3498" s="841" t="s">
        <v>739</v>
      </c>
      <c r="D3498" s="841" t="s">
        <v>1732</v>
      </c>
      <c r="E3498" s="841">
        <v>49718</v>
      </c>
      <c r="F3498" s="841" t="s">
        <v>102</v>
      </c>
      <c r="G3498" s="841" t="s">
        <v>5196</v>
      </c>
      <c r="H3498" s="832" t="s">
        <v>5195</v>
      </c>
      <c r="I3498" s="841"/>
      <c r="J3498" s="841" t="s">
        <v>730</v>
      </c>
      <c r="K3498" s="841">
        <v>2</v>
      </c>
      <c r="L3498" s="841" t="s">
        <v>731</v>
      </c>
      <c r="M3498" s="841">
        <v>43600</v>
      </c>
      <c r="N3498" s="841" t="s">
        <v>742</v>
      </c>
      <c r="O3498" s="841">
        <v>122380</v>
      </c>
      <c r="P3498" s="841">
        <v>78780</v>
      </c>
      <c r="Q3498" s="841">
        <v>17610</v>
      </c>
      <c r="R3498" s="841">
        <v>22610</v>
      </c>
      <c r="S3498" s="841"/>
      <c r="T3498" s="841"/>
      <c r="U3498" s="841"/>
      <c r="V3498" s="841" t="s">
        <v>1003</v>
      </c>
      <c r="W3498" s="841">
        <v>2</v>
      </c>
      <c r="X3498" s="841"/>
    </row>
    <row r="3499" spans="1:24" ht="12.75" customHeight="1">
      <c r="A3499" s="841">
        <v>1630</v>
      </c>
      <c r="B3499" s="841">
        <v>2808</v>
      </c>
      <c r="C3499" s="841" t="s">
        <v>846</v>
      </c>
      <c r="D3499" s="841" t="s">
        <v>767</v>
      </c>
      <c r="E3499" s="841">
        <v>49719</v>
      </c>
      <c r="F3499" s="841" t="s">
        <v>102</v>
      </c>
      <c r="G3499" s="841" t="s">
        <v>5197</v>
      </c>
      <c r="H3499" s="832" t="s">
        <v>4349</v>
      </c>
      <c r="I3499" s="841"/>
      <c r="J3499" s="841" t="s">
        <v>730</v>
      </c>
      <c r="K3499" s="841">
        <v>5</v>
      </c>
      <c r="L3499" s="841" t="s">
        <v>731</v>
      </c>
      <c r="M3499" s="841">
        <v>43600</v>
      </c>
      <c r="N3499" s="841" t="s">
        <v>742</v>
      </c>
      <c r="O3499" s="841">
        <v>122380</v>
      </c>
      <c r="P3499" s="841">
        <v>78780</v>
      </c>
      <c r="Q3499" s="841">
        <v>25070</v>
      </c>
      <c r="R3499" s="841">
        <v>32260</v>
      </c>
      <c r="S3499" s="841"/>
      <c r="T3499" s="841"/>
      <c r="U3499" s="841"/>
      <c r="V3499" s="841" t="s">
        <v>1003</v>
      </c>
      <c r="W3499" s="841">
        <v>1</v>
      </c>
      <c r="X3499" s="841"/>
    </row>
    <row r="3500" spans="1:24" ht="12.75" customHeight="1">
      <c r="A3500" s="841">
        <v>1420</v>
      </c>
      <c r="B3500" s="841">
        <v>2819</v>
      </c>
      <c r="C3500" s="841" t="s">
        <v>1731</v>
      </c>
      <c r="D3500" s="841" t="s">
        <v>1732</v>
      </c>
      <c r="E3500" s="841">
        <v>49720</v>
      </c>
      <c r="F3500" s="841" t="s">
        <v>102</v>
      </c>
      <c r="G3500" s="841" t="s">
        <v>5198</v>
      </c>
      <c r="H3500" s="832" t="s">
        <v>5131</v>
      </c>
      <c r="I3500" s="841"/>
      <c r="J3500" s="841" t="s">
        <v>730</v>
      </c>
      <c r="K3500" s="841">
        <v>3</v>
      </c>
      <c r="L3500" s="841" t="s">
        <v>731</v>
      </c>
      <c r="M3500" s="841">
        <v>43600</v>
      </c>
      <c r="N3500" s="841" t="s">
        <v>742</v>
      </c>
      <c r="O3500" s="841">
        <v>122380</v>
      </c>
      <c r="P3500" s="841">
        <v>78780</v>
      </c>
      <c r="Q3500" s="841">
        <v>17610</v>
      </c>
      <c r="R3500" s="841">
        <v>22610</v>
      </c>
      <c r="S3500" s="841"/>
      <c r="T3500" s="841"/>
      <c r="U3500" s="841"/>
      <c r="V3500" s="841" t="s">
        <v>1003</v>
      </c>
      <c r="W3500" s="841">
        <v>1</v>
      </c>
      <c r="X3500" s="841"/>
    </row>
    <row r="3501" spans="1:24" ht="12.75" customHeight="1">
      <c r="A3501" s="841">
        <v>1335</v>
      </c>
      <c r="B3501" s="841">
        <v>2832</v>
      </c>
      <c r="C3501" s="841" t="s">
        <v>1017</v>
      </c>
      <c r="D3501" s="841" t="s">
        <v>745</v>
      </c>
      <c r="E3501" s="841">
        <v>49721</v>
      </c>
      <c r="F3501" s="841" t="s">
        <v>102</v>
      </c>
      <c r="G3501" s="841" t="s">
        <v>5199</v>
      </c>
      <c r="H3501" s="832" t="s">
        <v>4990</v>
      </c>
      <c r="I3501" s="841"/>
      <c r="J3501" s="841" t="s">
        <v>730</v>
      </c>
      <c r="K3501" s="841">
        <v>4</v>
      </c>
      <c r="L3501" s="841" t="s">
        <v>731</v>
      </c>
      <c r="M3501" s="841">
        <v>43600</v>
      </c>
      <c r="N3501" s="841" t="s">
        <v>769</v>
      </c>
      <c r="O3501" s="841">
        <v>101540</v>
      </c>
      <c r="P3501" s="841">
        <v>57940</v>
      </c>
      <c r="Q3501" s="841">
        <v>17610</v>
      </c>
      <c r="R3501" s="841">
        <v>22610</v>
      </c>
      <c r="S3501" s="841"/>
      <c r="T3501" s="841"/>
      <c r="U3501" s="841"/>
      <c r="V3501" s="841" t="s">
        <v>1003</v>
      </c>
      <c r="W3501" s="841">
        <v>1</v>
      </c>
      <c r="X3501" s="841"/>
    </row>
    <row r="3502" spans="1:24" ht="12.75" customHeight="1">
      <c r="A3502" s="841">
        <v>1590</v>
      </c>
      <c r="B3502" s="841">
        <v>2813</v>
      </c>
      <c r="C3502" s="841" t="s">
        <v>766</v>
      </c>
      <c r="D3502" s="841" t="s">
        <v>767</v>
      </c>
      <c r="E3502" s="841">
        <v>49722</v>
      </c>
      <c r="F3502" s="841" t="s">
        <v>102</v>
      </c>
      <c r="G3502" s="841" t="s">
        <v>5200</v>
      </c>
      <c r="H3502" s="832" t="s">
        <v>5201</v>
      </c>
      <c r="I3502" s="841"/>
      <c r="J3502" s="841" t="s">
        <v>730</v>
      </c>
      <c r="K3502" s="841">
        <v>3</v>
      </c>
      <c r="L3502" s="841" t="s">
        <v>731</v>
      </c>
      <c r="M3502" s="841">
        <v>43600</v>
      </c>
      <c r="N3502" s="841" t="s">
        <v>769</v>
      </c>
      <c r="O3502" s="841">
        <v>101540</v>
      </c>
      <c r="P3502" s="841">
        <v>57940</v>
      </c>
      <c r="Q3502" s="841">
        <v>25070</v>
      </c>
      <c r="R3502" s="841">
        <v>32260</v>
      </c>
      <c r="S3502" s="841"/>
      <c r="T3502" s="841"/>
      <c r="U3502" s="841"/>
      <c r="V3502" s="841" t="s">
        <v>1003</v>
      </c>
      <c r="W3502" s="841">
        <v>1</v>
      </c>
      <c r="X3502" s="841"/>
    </row>
    <row r="3503" spans="1:24" ht="12.75" customHeight="1">
      <c r="A3503" s="841">
        <v>1205</v>
      </c>
      <c r="B3503" s="841">
        <v>2805</v>
      </c>
      <c r="C3503" s="841" t="s">
        <v>1635</v>
      </c>
      <c r="D3503" s="841" t="s">
        <v>740</v>
      </c>
      <c r="E3503" s="841">
        <v>49723</v>
      </c>
      <c r="F3503" s="841" t="s">
        <v>102</v>
      </c>
      <c r="G3503" s="841" t="s">
        <v>5202</v>
      </c>
      <c r="H3503" s="832" t="s">
        <v>5073</v>
      </c>
      <c r="I3503" s="841"/>
      <c r="J3503" s="841" t="s">
        <v>730</v>
      </c>
      <c r="K3503" s="841">
        <v>10</v>
      </c>
      <c r="L3503" s="841" t="s">
        <v>731</v>
      </c>
      <c r="M3503" s="841">
        <v>43600</v>
      </c>
      <c r="N3503" s="841" t="s">
        <v>843</v>
      </c>
      <c r="O3503" s="841">
        <v>149210</v>
      </c>
      <c r="P3503" s="841">
        <v>105610</v>
      </c>
      <c r="Q3503" s="841">
        <v>17610</v>
      </c>
      <c r="R3503" s="841">
        <v>22610</v>
      </c>
      <c r="S3503" s="841"/>
      <c r="T3503" s="841"/>
      <c r="U3503" s="841"/>
      <c r="V3503" s="841" t="s">
        <v>1003</v>
      </c>
      <c r="W3503" s="841">
        <v>1</v>
      </c>
      <c r="X3503" s="841"/>
    </row>
    <row r="3504" spans="1:24" ht="12.75" customHeight="1">
      <c r="A3504" s="841">
        <v>1605</v>
      </c>
      <c r="B3504" s="841">
        <v>2813</v>
      </c>
      <c r="C3504" s="841" t="s">
        <v>766</v>
      </c>
      <c r="D3504" s="841" t="s">
        <v>767</v>
      </c>
      <c r="E3504" s="841">
        <v>49724</v>
      </c>
      <c r="F3504" s="841" t="s">
        <v>102</v>
      </c>
      <c r="G3504" s="841" t="s">
        <v>5203</v>
      </c>
      <c r="H3504" s="832" t="s">
        <v>5201</v>
      </c>
      <c r="I3504" s="841"/>
      <c r="J3504" s="841" t="s">
        <v>730</v>
      </c>
      <c r="K3504" s="841">
        <v>10</v>
      </c>
      <c r="L3504" s="841" t="s">
        <v>731</v>
      </c>
      <c r="M3504" s="841">
        <v>43600</v>
      </c>
      <c r="N3504" s="841" t="s">
        <v>769</v>
      </c>
      <c r="O3504" s="841">
        <v>101540</v>
      </c>
      <c r="P3504" s="841">
        <v>57940</v>
      </c>
      <c r="Q3504" s="841">
        <v>17610</v>
      </c>
      <c r="R3504" s="841">
        <v>17000</v>
      </c>
      <c r="S3504" s="841"/>
      <c r="T3504" s="841"/>
      <c r="U3504" s="841"/>
      <c r="V3504" s="841" t="s">
        <v>1003</v>
      </c>
      <c r="W3504" s="841">
        <v>3</v>
      </c>
      <c r="X3504" s="841"/>
    </row>
    <row r="3505" spans="1:24" ht="12.75" customHeight="1">
      <c r="A3505" s="841">
        <v>1605</v>
      </c>
      <c r="B3505" s="841">
        <v>2813</v>
      </c>
      <c r="C3505" s="841" t="s">
        <v>766</v>
      </c>
      <c r="D3505" s="841" t="s">
        <v>767</v>
      </c>
      <c r="E3505" s="841">
        <v>49725</v>
      </c>
      <c r="F3505" s="841" t="s">
        <v>102</v>
      </c>
      <c r="G3505" s="841" t="s">
        <v>5204</v>
      </c>
      <c r="H3505" s="832" t="s">
        <v>4349</v>
      </c>
      <c r="I3505" s="841"/>
      <c r="J3505" s="841" t="s">
        <v>730</v>
      </c>
      <c r="K3505" s="841">
        <v>3</v>
      </c>
      <c r="L3505" s="841" t="s">
        <v>731</v>
      </c>
      <c r="M3505" s="841">
        <v>43600</v>
      </c>
      <c r="N3505" s="841" t="s">
        <v>769</v>
      </c>
      <c r="O3505" s="841">
        <v>101540</v>
      </c>
      <c r="P3505" s="841">
        <v>57940</v>
      </c>
      <c r="Q3505" s="841">
        <v>17610</v>
      </c>
      <c r="R3505" s="841">
        <v>17000</v>
      </c>
      <c r="S3505" s="841"/>
      <c r="T3505" s="841"/>
      <c r="U3505" s="841"/>
      <c r="V3505" s="841" t="s">
        <v>1003</v>
      </c>
      <c r="W3505" s="841">
        <v>3</v>
      </c>
      <c r="X3505" s="841"/>
    </row>
    <row r="3506" spans="1:24" ht="12.75" customHeight="1">
      <c r="A3506" s="841">
        <v>1605</v>
      </c>
      <c r="B3506" s="841">
        <v>2813</v>
      </c>
      <c r="C3506" s="841" t="s">
        <v>766</v>
      </c>
      <c r="D3506" s="841" t="s">
        <v>767</v>
      </c>
      <c r="E3506" s="841">
        <v>49726</v>
      </c>
      <c r="F3506" s="841" t="s">
        <v>102</v>
      </c>
      <c r="G3506" s="841" t="s">
        <v>5205</v>
      </c>
      <c r="H3506" s="832" t="s">
        <v>4884</v>
      </c>
      <c r="I3506" s="841"/>
      <c r="J3506" s="841" t="s">
        <v>730</v>
      </c>
      <c r="K3506" s="841">
        <v>3</v>
      </c>
      <c r="L3506" s="841" t="s">
        <v>731</v>
      </c>
      <c r="M3506" s="841">
        <v>43600</v>
      </c>
      <c r="N3506" s="841" t="s">
        <v>769</v>
      </c>
      <c r="O3506" s="841">
        <v>101540</v>
      </c>
      <c r="P3506" s="841">
        <v>57940</v>
      </c>
      <c r="Q3506" s="841">
        <v>17610</v>
      </c>
      <c r="R3506" s="841">
        <v>17000</v>
      </c>
      <c r="S3506" s="841"/>
      <c r="T3506" s="841"/>
      <c r="U3506" s="841"/>
      <c r="V3506" s="841" t="s">
        <v>1003</v>
      </c>
      <c r="W3506" s="841">
        <v>3</v>
      </c>
      <c r="X3506" s="841"/>
    </row>
    <row r="3507" spans="1:24" ht="12.75" customHeight="1">
      <c r="A3507" s="841">
        <v>1190</v>
      </c>
      <c r="B3507" s="841">
        <v>2834</v>
      </c>
      <c r="C3507" s="841" t="s">
        <v>3376</v>
      </c>
      <c r="D3507" s="841" t="s">
        <v>775</v>
      </c>
      <c r="E3507" s="841">
        <v>49727</v>
      </c>
      <c r="F3507" s="841" t="s">
        <v>102</v>
      </c>
      <c r="G3507" s="841" t="s">
        <v>5206</v>
      </c>
      <c r="H3507" s="832" t="s">
        <v>3948</v>
      </c>
      <c r="I3507" s="841"/>
      <c r="J3507" s="841" t="s">
        <v>730</v>
      </c>
      <c r="K3507" s="841">
        <v>2</v>
      </c>
      <c r="L3507" s="841" t="s">
        <v>731</v>
      </c>
      <c r="M3507" s="841">
        <v>43600</v>
      </c>
      <c r="N3507" s="841" t="s">
        <v>908</v>
      </c>
      <c r="O3507" s="841">
        <v>176040</v>
      </c>
      <c r="P3507" s="841">
        <v>132440</v>
      </c>
      <c r="Q3507" s="841">
        <v>17610</v>
      </c>
      <c r="R3507" s="841">
        <v>22610</v>
      </c>
      <c r="S3507" s="841"/>
      <c r="T3507" s="841"/>
      <c r="U3507" s="841"/>
      <c r="V3507" s="841" t="s">
        <v>1003</v>
      </c>
      <c r="W3507" s="841">
        <v>1</v>
      </c>
      <c r="X3507" s="841"/>
    </row>
    <row r="3508" spans="1:24" ht="12.75" customHeight="1">
      <c r="A3508" s="841">
        <v>1912</v>
      </c>
      <c r="B3508" s="841">
        <v>2840</v>
      </c>
      <c r="C3508" s="841" t="s">
        <v>726</v>
      </c>
      <c r="D3508" s="841" t="s">
        <v>923</v>
      </c>
      <c r="E3508" s="841">
        <v>49728</v>
      </c>
      <c r="F3508" s="841" t="s">
        <v>102</v>
      </c>
      <c r="G3508" s="841" t="s">
        <v>5207</v>
      </c>
      <c r="H3508" s="832" t="s">
        <v>5156</v>
      </c>
      <c r="I3508" s="841"/>
      <c r="J3508" s="841" t="s">
        <v>730</v>
      </c>
      <c r="K3508" s="841">
        <v>3</v>
      </c>
      <c r="L3508" s="841" t="s">
        <v>1116</v>
      </c>
      <c r="M3508" s="841">
        <v>43600</v>
      </c>
      <c r="N3508" s="841" t="s">
        <v>732</v>
      </c>
      <c r="O3508" s="841">
        <v>94980</v>
      </c>
      <c r="P3508" s="841">
        <v>51380</v>
      </c>
      <c r="Q3508" s="841">
        <v>9180</v>
      </c>
      <c r="R3508" s="841">
        <v>8350</v>
      </c>
      <c r="S3508" s="841"/>
      <c r="T3508" s="841"/>
      <c r="U3508" s="841"/>
      <c r="V3508" s="841" t="s">
        <v>1003</v>
      </c>
      <c r="W3508" s="841">
        <v>1</v>
      </c>
      <c r="X3508" s="841"/>
    </row>
    <row r="3509" spans="1:24" ht="12.75" customHeight="1">
      <c r="A3509" s="841">
        <v>1912</v>
      </c>
      <c r="B3509" s="841">
        <v>2840</v>
      </c>
      <c r="C3509" s="841" t="s">
        <v>726</v>
      </c>
      <c r="D3509" s="841" t="s">
        <v>923</v>
      </c>
      <c r="E3509" s="841">
        <v>49729</v>
      </c>
      <c r="F3509" s="841" t="s">
        <v>102</v>
      </c>
      <c r="G3509" s="841" t="s">
        <v>5208</v>
      </c>
      <c r="H3509" s="832" t="s">
        <v>5156</v>
      </c>
      <c r="I3509" s="841"/>
      <c r="J3509" s="841" t="s">
        <v>730</v>
      </c>
      <c r="K3509" s="841">
        <v>2</v>
      </c>
      <c r="L3509" s="841" t="s">
        <v>1116</v>
      </c>
      <c r="M3509" s="841">
        <v>43600</v>
      </c>
      <c r="N3509" s="841" t="s">
        <v>732</v>
      </c>
      <c r="O3509" s="841">
        <v>94980</v>
      </c>
      <c r="P3509" s="841">
        <v>51380</v>
      </c>
      <c r="Q3509" s="841">
        <v>9180</v>
      </c>
      <c r="R3509" s="841">
        <v>8350</v>
      </c>
      <c r="S3509" s="841"/>
      <c r="T3509" s="841"/>
      <c r="U3509" s="841"/>
      <c r="V3509" s="841" t="s">
        <v>1003</v>
      </c>
      <c r="W3509" s="841">
        <v>1</v>
      </c>
      <c r="X3509" s="841"/>
    </row>
    <row r="3510" spans="1:24" ht="12.75" customHeight="1">
      <c r="A3510" s="841">
        <v>1912</v>
      </c>
      <c r="B3510" s="841">
        <v>2840</v>
      </c>
      <c r="C3510" s="841" t="s">
        <v>726</v>
      </c>
      <c r="D3510" s="841" t="s">
        <v>923</v>
      </c>
      <c r="E3510" s="841">
        <v>49730</v>
      </c>
      <c r="F3510" s="841" t="s">
        <v>102</v>
      </c>
      <c r="G3510" s="841" t="s">
        <v>5209</v>
      </c>
      <c r="H3510" s="832" t="s">
        <v>5156</v>
      </c>
      <c r="I3510" s="841"/>
      <c r="J3510" s="841" t="s">
        <v>730</v>
      </c>
      <c r="K3510" s="841">
        <v>1</v>
      </c>
      <c r="L3510" s="841" t="s">
        <v>1116</v>
      </c>
      <c r="M3510" s="841">
        <v>43600</v>
      </c>
      <c r="N3510" s="841" t="s">
        <v>732</v>
      </c>
      <c r="O3510" s="841">
        <v>94980</v>
      </c>
      <c r="P3510" s="841">
        <v>51380</v>
      </c>
      <c r="Q3510" s="841">
        <v>9180</v>
      </c>
      <c r="R3510" s="841">
        <v>8350</v>
      </c>
      <c r="S3510" s="841"/>
      <c r="T3510" s="841"/>
      <c r="U3510" s="841"/>
      <c r="V3510" s="841" t="s">
        <v>1003</v>
      </c>
      <c r="W3510" s="841">
        <v>1</v>
      </c>
      <c r="X3510" s="841"/>
    </row>
    <row r="3511" spans="1:24" ht="12.75" customHeight="1">
      <c r="A3511" s="841">
        <v>1912</v>
      </c>
      <c r="B3511" s="841">
        <v>2840</v>
      </c>
      <c r="C3511" s="841" t="s">
        <v>726</v>
      </c>
      <c r="D3511" s="841" t="s">
        <v>923</v>
      </c>
      <c r="E3511" s="841">
        <v>49731</v>
      </c>
      <c r="F3511" s="841" t="s">
        <v>102</v>
      </c>
      <c r="G3511" s="841" t="s">
        <v>5210</v>
      </c>
      <c r="H3511" s="832" t="s">
        <v>5189</v>
      </c>
      <c r="I3511" s="841"/>
      <c r="J3511" s="841" t="s">
        <v>730</v>
      </c>
      <c r="K3511" s="841">
        <v>3</v>
      </c>
      <c r="L3511" s="841" t="s">
        <v>731</v>
      </c>
      <c r="M3511" s="841">
        <v>43600</v>
      </c>
      <c r="N3511" s="841" t="s">
        <v>732</v>
      </c>
      <c r="O3511" s="841">
        <v>94980</v>
      </c>
      <c r="P3511" s="841">
        <v>51380</v>
      </c>
      <c r="Q3511" s="841">
        <v>9180</v>
      </c>
      <c r="R3511" s="841">
        <v>8350</v>
      </c>
      <c r="S3511" s="841"/>
      <c r="T3511" s="841"/>
      <c r="U3511" s="841"/>
      <c r="V3511" s="841" t="s">
        <v>1003</v>
      </c>
      <c r="W3511" s="841">
        <v>2</v>
      </c>
      <c r="X3511" s="841"/>
    </row>
    <row r="3512" spans="1:24" ht="12.75" customHeight="1">
      <c r="A3512" s="841">
        <v>1912</v>
      </c>
      <c r="B3512" s="841">
        <v>2840</v>
      </c>
      <c r="C3512" s="841" t="s">
        <v>726</v>
      </c>
      <c r="D3512" s="841" t="s">
        <v>923</v>
      </c>
      <c r="E3512" s="841">
        <v>49732</v>
      </c>
      <c r="F3512" s="841" t="s">
        <v>102</v>
      </c>
      <c r="G3512" s="841" t="s">
        <v>5211</v>
      </c>
      <c r="H3512" s="832" t="s">
        <v>5156</v>
      </c>
      <c r="I3512" s="841"/>
      <c r="J3512" s="841" t="s">
        <v>730</v>
      </c>
      <c r="K3512" s="841">
        <v>2</v>
      </c>
      <c r="L3512" s="841" t="s">
        <v>1116</v>
      </c>
      <c r="M3512" s="841">
        <v>43600</v>
      </c>
      <c r="N3512" s="841" t="s">
        <v>732</v>
      </c>
      <c r="O3512" s="841">
        <v>94980</v>
      </c>
      <c r="P3512" s="841">
        <v>51380</v>
      </c>
      <c r="Q3512" s="841">
        <v>9180</v>
      </c>
      <c r="R3512" s="841">
        <v>8350</v>
      </c>
      <c r="S3512" s="841"/>
      <c r="T3512" s="841"/>
      <c r="U3512" s="841"/>
      <c r="V3512" s="841" t="s">
        <v>1003</v>
      </c>
      <c r="W3512" s="841">
        <v>1</v>
      </c>
      <c r="X3512" s="841"/>
    </row>
    <row r="3513" spans="1:24" ht="12.75" customHeight="1">
      <c r="A3513" s="841">
        <v>1912</v>
      </c>
      <c r="B3513" s="841">
        <v>2840</v>
      </c>
      <c r="C3513" s="841" t="s">
        <v>726</v>
      </c>
      <c r="D3513" s="841" t="s">
        <v>923</v>
      </c>
      <c r="E3513" s="841">
        <v>49733</v>
      </c>
      <c r="F3513" s="841" t="s">
        <v>102</v>
      </c>
      <c r="G3513" s="841" t="s">
        <v>5212</v>
      </c>
      <c r="H3513" s="832" t="s">
        <v>5156</v>
      </c>
      <c r="I3513" s="841" t="s">
        <v>1115</v>
      </c>
      <c r="J3513" s="841" t="s">
        <v>730</v>
      </c>
      <c r="K3513" s="841">
        <v>2</v>
      </c>
      <c r="L3513" s="841" t="s">
        <v>1116</v>
      </c>
      <c r="M3513" s="841">
        <v>43600</v>
      </c>
      <c r="N3513" s="841" t="s">
        <v>732</v>
      </c>
      <c r="O3513" s="841">
        <v>94980</v>
      </c>
      <c r="P3513" s="841">
        <v>51380</v>
      </c>
      <c r="Q3513" s="841">
        <v>9180</v>
      </c>
      <c r="R3513" s="841">
        <v>8350</v>
      </c>
      <c r="S3513" s="841"/>
      <c r="T3513" s="841"/>
      <c r="U3513" s="841"/>
      <c r="V3513" s="841" t="s">
        <v>1003</v>
      </c>
      <c r="W3513" s="841">
        <v>1</v>
      </c>
      <c r="X3513" s="841"/>
    </row>
    <row r="3514" spans="1:24" ht="12.75" customHeight="1">
      <c r="A3514" s="841">
        <v>1912</v>
      </c>
      <c r="B3514" s="841">
        <v>2840</v>
      </c>
      <c r="C3514" s="841" t="s">
        <v>726</v>
      </c>
      <c r="D3514" s="841" t="s">
        <v>923</v>
      </c>
      <c r="E3514" s="841">
        <v>49734</v>
      </c>
      <c r="F3514" s="841" t="s">
        <v>102</v>
      </c>
      <c r="G3514" s="841" t="s">
        <v>5213</v>
      </c>
      <c r="H3514" s="832" t="s">
        <v>5156</v>
      </c>
      <c r="I3514" s="841"/>
      <c r="J3514" s="841" t="s">
        <v>730</v>
      </c>
      <c r="K3514" s="841">
        <v>3</v>
      </c>
      <c r="L3514" s="841" t="s">
        <v>1116</v>
      </c>
      <c r="M3514" s="841">
        <v>43600</v>
      </c>
      <c r="N3514" s="841" t="s">
        <v>732</v>
      </c>
      <c r="O3514" s="841">
        <v>94980</v>
      </c>
      <c r="P3514" s="841">
        <v>51380</v>
      </c>
      <c r="Q3514" s="841">
        <v>9180</v>
      </c>
      <c r="R3514" s="841">
        <v>8350</v>
      </c>
      <c r="S3514" s="841"/>
      <c r="T3514" s="841"/>
      <c r="U3514" s="841"/>
      <c r="V3514" s="841" t="s">
        <v>1003</v>
      </c>
      <c r="W3514" s="841">
        <v>1</v>
      </c>
      <c r="X3514" s="841"/>
    </row>
    <row r="3515" spans="1:24" ht="12.75" customHeight="1">
      <c r="A3515" s="841">
        <v>1205</v>
      </c>
      <c r="B3515" s="841">
        <v>2827</v>
      </c>
      <c r="C3515" s="841" t="s">
        <v>1124</v>
      </c>
      <c r="D3515" s="841" t="s">
        <v>740</v>
      </c>
      <c r="E3515" s="841">
        <v>49735</v>
      </c>
      <c r="F3515" s="841" t="s">
        <v>102</v>
      </c>
      <c r="G3515" s="841" t="s">
        <v>5214</v>
      </c>
      <c r="H3515" s="832" t="s">
        <v>3992</v>
      </c>
      <c r="I3515" s="841"/>
      <c r="J3515" s="841" t="s">
        <v>730</v>
      </c>
      <c r="K3515" s="841">
        <v>10</v>
      </c>
      <c r="L3515" s="841" t="s">
        <v>731</v>
      </c>
      <c r="M3515" s="841">
        <v>43600</v>
      </c>
      <c r="N3515" s="841" t="s">
        <v>747</v>
      </c>
      <c r="O3515" s="841">
        <v>109600</v>
      </c>
      <c r="P3515" s="841">
        <v>66000</v>
      </c>
      <c r="Q3515" s="841">
        <v>17610</v>
      </c>
      <c r="R3515" s="841">
        <v>22610</v>
      </c>
      <c r="S3515" s="841"/>
      <c r="T3515" s="841"/>
      <c r="U3515" s="841"/>
      <c r="V3515" s="841" t="s">
        <v>1003</v>
      </c>
      <c r="W3515" s="841">
        <v>1</v>
      </c>
      <c r="X3515" s="841"/>
    </row>
    <row r="3516" spans="1:24" ht="12.75" customHeight="1">
      <c r="A3516" s="841">
        <v>1280</v>
      </c>
      <c r="B3516" s="841">
        <v>2826</v>
      </c>
      <c r="C3516" s="841" t="s">
        <v>824</v>
      </c>
      <c r="D3516" s="841" t="s">
        <v>740</v>
      </c>
      <c r="E3516" s="841">
        <v>49736</v>
      </c>
      <c r="F3516" s="841" t="s">
        <v>102</v>
      </c>
      <c r="G3516" s="841" t="s">
        <v>5215</v>
      </c>
      <c r="H3516" s="832" t="s">
        <v>5073</v>
      </c>
      <c r="I3516" s="841"/>
      <c r="J3516" s="841" t="s">
        <v>730</v>
      </c>
      <c r="K3516" s="841">
        <v>10</v>
      </c>
      <c r="L3516" s="841" t="s">
        <v>731</v>
      </c>
      <c r="M3516" s="841">
        <v>43600</v>
      </c>
      <c r="N3516" s="841" t="s">
        <v>747</v>
      </c>
      <c r="O3516" s="841">
        <v>109600</v>
      </c>
      <c r="P3516" s="841">
        <v>66000</v>
      </c>
      <c r="Q3516" s="841">
        <v>17610</v>
      </c>
      <c r="R3516" s="841">
        <v>22610</v>
      </c>
      <c r="S3516" s="841"/>
      <c r="T3516" s="841"/>
      <c r="U3516" s="841"/>
      <c r="V3516" s="841" t="s">
        <v>1003</v>
      </c>
      <c r="W3516" s="841">
        <v>1</v>
      </c>
      <c r="X3516" s="841"/>
    </row>
    <row r="3517" spans="1:24" ht="12.75" customHeight="1">
      <c r="A3517" s="841">
        <v>1280</v>
      </c>
      <c r="B3517" s="841">
        <v>2826</v>
      </c>
      <c r="C3517" s="841" t="s">
        <v>824</v>
      </c>
      <c r="D3517" s="841" t="s">
        <v>740</v>
      </c>
      <c r="E3517" s="841">
        <v>49737</v>
      </c>
      <c r="F3517" s="841" t="s">
        <v>102</v>
      </c>
      <c r="G3517" s="841" t="s">
        <v>5216</v>
      </c>
      <c r="H3517" s="832" t="s">
        <v>5073</v>
      </c>
      <c r="I3517" s="841"/>
      <c r="J3517" s="841" t="s">
        <v>730</v>
      </c>
      <c r="K3517" s="841">
        <v>10</v>
      </c>
      <c r="L3517" s="841" t="s">
        <v>731</v>
      </c>
      <c r="M3517" s="841">
        <v>43600</v>
      </c>
      <c r="N3517" s="841" t="s">
        <v>747</v>
      </c>
      <c r="O3517" s="841">
        <v>109600</v>
      </c>
      <c r="P3517" s="841">
        <v>66000</v>
      </c>
      <c r="Q3517" s="841">
        <v>17610</v>
      </c>
      <c r="R3517" s="841">
        <v>22610</v>
      </c>
      <c r="S3517" s="841"/>
      <c r="T3517" s="841"/>
      <c r="U3517" s="841"/>
      <c r="V3517" s="841" t="s">
        <v>1003</v>
      </c>
      <c r="W3517" s="841">
        <v>1</v>
      </c>
      <c r="X3517" s="841"/>
    </row>
    <row r="3518" spans="1:24" ht="12.75" customHeight="1">
      <c r="A3518" s="841">
        <v>1220</v>
      </c>
      <c r="B3518" s="841">
        <v>2807</v>
      </c>
      <c r="C3518" s="841" t="s">
        <v>739</v>
      </c>
      <c r="D3518" s="841" t="s">
        <v>740</v>
      </c>
      <c r="E3518" s="841">
        <v>49738</v>
      </c>
      <c r="F3518" s="841" t="s">
        <v>102</v>
      </c>
      <c r="G3518" s="841" t="s">
        <v>5217</v>
      </c>
      <c r="H3518" s="832" t="s">
        <v>2842</v>
      </c>
      <c r="I3518" s="841"/>
      <c r="J3518" s="841" t="s">
        <v>730</v>
      </c>
      <c r="K3518" s="841">
        <v>5</v>
      </c>
      <c r="L3518" s="841" t="s">
        <v>731</v>
      </c>
      <c r="M3518" s="841">
        <v>43600</v>
      </c>
      <c r="N3518" s="841" t="s">
        <v>742</v>
      </c>
      <c r="O3518" s="841">
        <v>122380</v>
      </c>
      <c r="P3518" s="841">
        <v>78780</v>
      </c>
      <c r="Q3518" s="841">
        <v>17610</v>
      </c>
      <c r="R3518" s="841">
        <v>22610</v>
      </c>
      <c r="S3518" s="841"/>
      <c r="T3518" s="841"/>
      <c r="U3518" s="841"/>
      <c r="V3518" s="841" t="s">
        <v>1003</v>
      </c>
      <c r="W3518" s="841">
        <v>1</v>
      </c>
      <c r="X3518" s="841"/>
    </row>
    <row r="3519" spans="1:24" ht="12.75" customHeight="1">
      <c r="A3519" s="841">
        <v>1555</v>
      </c>
      <c r="B3519" s="841">
        <v>2845</v>
      </c>
      <c r="C3519" s="841" t="s">
        <v>1447</v>
      </c>
      <c r="D3519" s="841" t="s">
        <v>1112</v>
      </c>
      <c r="E3519" s="841">
        <v>49739</v>
      </c>
      <c r="F3519" s="841" t="s">
        <v>102</v>
      </c>
      <c r="G3519" s="841" t="s">
        <v>5218</v>
      </c>
      <c r="H3519" s="832" t="s">
        <v>4403</v>
      </c>
      <c r="I3519" s="841"/>
      <c r="J3519" s="841" t="s">
        <v>730</v>
      </c>
      <c r="K3519" s="841">
        <v>2</v>
      </c>
      <c r="L3519" s="841" t="s">
        <v>731</v>
      </c>
      <c r="M3519" s="841">
        <v>43600</v>
      </c>
      <c r="N3519" s="841" t="s">
        <v>1034</v>
      </c>
      <c r="O3519" s="841">
        <v>210090</v>
      </c>
      <c r="P3519" s="841">
        <v>166490</v>
      </c>
      <c r="Q3519" s="841">
        <v>17610</v>
      </c>
      <c r="R3519" s="841">
        <v>22610</v>
      </c>
      <c r="S3519" s="841"/>
      <c r="T3519" s="841"/>
      <c r="U3519" s="841"/>
      <c r="V3519" s="841" t="s">
        <v>1003</v>
      </c>
      <c r="W3519" s="841">
        <v>4</v>
      </c>
      <c r="X3519" s="841"/>
    </row>
    <row r="3520" spans="1:24" ht="12.75" customHeight="1">
      <c r="A3520" s="841">
        <v>1545</v>
      </c>
      <c r="B3520" s="841">
        <v>2820</v>
      </c>
      <c r="C3520" s="841" t="s">
        <v>1149</v>
      </c>
      <c r="D3520" s="841" t="s">
        <v>1112</v>
      </c>
      <c r="E3520" s="841">
        <v>49740</v>
      </c>
      <c r="F3520" s="841" t="s">
        <v>102</v>
      </c>
      <c r="G3520" s="841" t="s">
        <v>5219</v>
      </c>
      <c r="H3520" s="832" t="s">
        <v>5220</v>
      </c>
      <c r="I3520" s="841"/>
      <c r="J3520" s="841" t="s">
        <v>730</v>
      </c>
      <c r="K3520" s="841">
        <v>3</v>
      </c>
      <c r="L3520" s="841" t="s">
        <v>731</v>
      </c>
      <c r="M3520" s="841">
        <v>43600</v>
      </c>
      <c r="N3520" s="841" t="s">
        <v>1034</v>
      </c>
      <c r="O3520" s="841">
        <v>210090</v>
      </c>
      <c r="P3520" s="841">
        <v>166490</v>
      </c>
      <c r="Q3520" s="841">
        <v>17610</v>
      </c>
      <c r="R3520" s="841">
        <v>22610</v>
      </c>
      <c r="S3520" s="841"/>
      <c r="T3520" s="841"/>
      <c r="U3520" s="841"/>
      <c r="V3520" s="841" t="s">
        <v>1003</v>
      </c>
      <c r="W3520" s="841">
        <v>2</v>
      </c>
      <c r="X3520" s="841"/>
    </row>
    <row r="3521" spans="1:24" ht="12.75" customHeight="1">
      <c r="A3521" s="841">
        <v>1545</v>
      </c>
      <c r="B3521" s="841">
        <v>2820</v>
      </c>
      <c r="C3521" s="841" t="s">
        <v>1149</v>
      </c>
      <c r="D3521" s="841" t="s">
        <v>1112</v>
      </c>
      <c r="E3521" s="841">
        <v>49741</v>
      </c>
      <c r="F3521" s="841" t="s">
        <v>102</v>
      </c>
      <c r="G3521" s="841" t="s">
        <v>5221</v>
      </c>
      <c r="H3521" s="832" t="s">
        <v>5222</v>
      </c>
      <c r="I3521" s="841"/>
      <c r="J3521" s="841" t="s">
        <v>730</v>
      </c>
      <c r="K3521" s="841">
        <v>1</v>
      </c>
      <c r="L3521" s="841" t="s">
        <v>731</v>
      </c>
      <c r="M3521" s="841">
        <v>43600</v>
      </c>
      <c r="N3521" s="841" t="s">
        <v>1034</v>
      </c>
      <c r="O3521" s="841">
        <v>210090</v>
      </c>
      <c r="P3521" s="841">
        <v>166490</v>
      </c>
      <c r="Q3521" s="841">
        <v>17610</v>
      </c>
      <c r="R3521" s="841">
        <v>22610</v>
      </c>
      <c r="S3521" s="841"/>
      <c r="T3521" s="841">
        <v>870</v>
      </c>
      <c r="U3521" s="841">
        <v>260</v>
      </c>
      <c r="V3521" s="841" t="s">
        <v>1003</v>
      </c>
      <c r="W3521" s="841">
        <v>7</v>
      </c>
      <c r="X3521" s="841"/>
    </row>
    <row r="3522" spans="1:24" ht="12.75" customHeight="1">
      <c r="A3522" s="841">
        <v>1205</v>
      </c>
      <c r="B3522" s="841">
        <v>2807</v>
      </c>
      <c r="C3522" s="841" t="s">
        <v>739</v>
      </c>
      <c r="D3522" s="841" t="s">
        <v>740</v>
      </c>
      <c r="E3522" s="841">
        <v>49742</v>
      </c>
      <c r="F3522" s="841" t="s">
        <v>102</v>
      </c>
      <c r="G3522" s="841" t="s">
        <v>5223</v>
      </c>
      <c r="H3522" s="832" t="s">
        <v>5073</v>
      </c>
      <c r="I3522" s="841"/>
      <c r="J3522" s="841" t="s">
        <v>730</v>
      </c>
      <c r="K3522" s="841">
        <v>10</v>
      </c>
      <c r="L3522" s="841" t="s">
        <v>731</v>
      </c>
      <c r="M3522" s="841">
        <v>43600</v>
      </c>
      <c r="N3522" s="841" t="s">
        <v>742</v>
      </c>
      <c r="O3522" s="841">
        <v>122380</v>
      </c>
      <c r="P3522" s="841">
        <v>78780</v>
      </c>
      <c r="Q3522" s="841">
        <v>17610</v>
      </c>
      <c r="R3522" s="841">
        <v>22610</v>
      </c>
      <c r="S3522" s="841"/>
      <c r="T3522" s="841"/>
      <c r="U3522" s="841"/>
      <c r="V3522" s="841" t="s">
        <v>1003</v>
      </c>
      <c r="W3522" s="841">
        <v>1</v>
      </c>
      <c r="X3522" s="841"/>
    </row>
    <row r="3523" spans="1:24" ht="12.75" customHeight="1">
      <c r="A3523" s="841">
        <v>1220</v>
      </c>
      <c r="B3523" s="841">
        <v>2807</v>
      </c>
      <c r="C3523" s="841" t="s">
        <v>739</v>
      </c>
      <c r="D3523" s="841" t="s">
        <v>740</v>
      </c>
      <c r="E3523" s="841">
        <v>49743</v>
      </c>
      <c r="F3523" s="841" t="s">
        <v>102</v>
      </c>
      <c r="G3523" s="841" t="s">
        <v>5224</v>
      </c>
      <c r="H3523" s="832" t="s">
        <v>5225</v>
      </c>
      <c r="I3523" s="841"/>
      <c r="J3523" s="841" t="s">
        <v>730</v>
      </c>
      <c r="K3523" s="841">
        <v>3</v>
      </c>
      <c r="L3523" s="841" t="s">
        <v>731</v>
      </c>
      <c r="M3523" s="841">
        <v>43600</v>
      </c>
      <c r="N3523" s="841" t="s">
        <v>742</v>
      </c>
      <c r="O3523" s="841">
        <v>122380</v>
      </c>
      <c r="P3523" s="841">
        <v>78780</v>
      </c>
      <c r="Q3523" s="841">
        <v>17610</v>
      </c>
      <c r="R3523" s="841">
        <v>22610</v>
      </c>
      <c r="S3523" s="841"/>
      <c r="T3523" s="841"/>
      <c r="U3523" s="841"/>
      <c r="V3523" s="841" t="s">
        <v>1003</v>
      </c>
      <c r="W3523" s="841">
        <v>1</v>
      </c>
      <c r="X3523" s="841"/>
    </row>
    <row r="3524" spans="1:24" ht="12.75" customHeight="1">
      <c r="A3524" s="841">
        <v>1220</v>
      </c>
      <c r="B3524" s="841">
        <v>2807</v>
      </c>
      <c r="C3524" s="841" t="s">
        <v>739</v>
      </c>
      <c r="D3524" s="841" t="s">
        <v>740</v>
      </c>
      <c r="E3524" s="841">
        <v>49744</v>
      </c>
      <c r="F3524" s="841" t="s">
        <v>102</v>
      </c>
      <c r="G3524" s="841" t="s">
        <v>5226</v>
      </c>
      <c r="H3524" s="832" t="s">
        <v>5225</v>
      </c>
      <c r="I3524" s="841"/>
      <c r="J3524" s="841" t="s">
        <v>730</v>
      </c>
      <c r="K3524" s="841">
        <v>3</v>
      </c>
      <c r="L3524" s="841" t="s">
        <v>731</v>
      </c>
      <c r="M3524" s="841">
        <v>43600</v>
      </c>
      <c r="N3524" s="841" t="s">
        <v>742</v>
      </c>
      <c r="O3524" s="841">
        <v>122380</v>
      </c>
      <c r="P3524" s="841">
        <v>78780</v>
      </c>
      <c r="Q3524" s="841">
        <v>17610</v>
      </c>
      <c r="R3524" s="841">
        <v>22610</v>
      </c>
      <c r="S3524" s="841"/>
      <c r="T3524" s="841"/>
      <c r="U3524" s="841"/>
      <c r="V3524" s="841" t="s">
        <v>1003</v>
      </c>
      <c r="W3524" s="841">
        <v>1</v>
      </c>
      <c r="X3524" s="841"/>
    </row>
    <row r="3525" spans="1:24" ht="12.75" customHeight="1">
      <c r="A3525" s="841">
        <v>1034</v>
      </c>
      <c r="B3525" s="841">
        <v>2803</v>
      </c>
      <c r="C3525" s="841" t="s">
        <v>945</v>
      </c>
      <c r="D3525" s="841" t="s">
        <v>946</v>
      </c>
      <c r="E3525" s="841">
        <v>49745</v>
      </c>
      <c r="F3525" s="841" t="s">
        <v>102</v>
      </c>
      <c r="G3525" s="841" t="s">
        <v>5227</v>
      </c>
      <c r="H3525" s="832" t="s">
        <v>4884</v>
      </c>
      <c r="I3525" s="841"/>
      <c r="J3525" s="841" t="s">
        <v>730</v>
      </c>
      <c r="K3525" s="841">
        <v>2</v>
      </c>
      <c r="L3525" s="841" t="s">
        <v>731</v>
      </c>
      <c r="M3525" s="841">
        <v>43600</v>
      </c>
      <c r="N3525" s="841" t="s">
        <v>742</v>
      </c>
      <c r="O3525" s="841">
        <v>122380</v>
      </c>
      <c r="P3525" s="841">
        <v>78780</v>
      </c>
      <c r="Q3525" s="841">
        <v>17610</v>
      </c>
      <c r="R3525" s="841">
        <v>22610</v>
      </c>
      <c r="S3525" s="841"/>
      <c r="T3525" s="841"/>
      <c r="U3525" s="841"/>
      <c r="V3525" s="841" t="s">
        <v>1003</v>
      </c>
      <c r="W3525" s="841">
        <v>2</v>
      </c>
      <c r="X3525" s="841"/>
    </row>
    <row r="3526" spans="1:24" ht="12.75" customHeight="1">
      <c r="A3526" s="841">
        <v>1255</v>
      </c>
      <c r="B3526" s="841">
        <v>2817</v>
      </c>
      <c r="C3526" s="841" t="s">
        <v>1316</v>
      </c>
      <c r="D3526" s="841" t="s">
        <v>1112</v>
      </c>
      <c r="E3526" s="841">
        <v>49749</v>
      </c>
      <c r="F3526" s="841" t="s">
        <v>102</v>
      </c>
      <c r="G3526" s="841" t="s">
        <v>5228</v>
      </c>
      <c r="H3526" s="832" t="s">
        <v>5229</v>
      </c>
      <c r="I3526" s="841"/>
      <c r="J3526" s="841" t="s">
        <v>730</v>
      </c>
      <c r="K3526" s="841">
        <v>1</v>
      </c>
      <c r="L3526" s="841" t="s">
        <v>731</v>
      </c>
      <c r="M3526" s="841">
        <v>43600</v>
      </c>
      <c r="N3526" s="841" t="s">
        <v>1029</v>
      </c>
      <c r="O3526" s="841">
        <v>135650</v>
      </c>
      <c r="P3526" s="841">
        <v>92050</v>
      </c>
      <c r="Q3526" s="841">
        <v>17610</v>
      </c>
      <c r="R3526" s="841">
        <v>22610</v>
      </c>
      <c r="S3526" s="841"/>
      <c r="T3526" s="841"/>
      <c r="U3526" s="841"/>
      <c r="V3526" s="841" t="s">
        <v>1003</v>
      </c>
      <c r="W3526" s="841">
        <v>1</v>
      </c>
      <c r="X3526" s="841"/>
    </row>
    <row r="3527" spans="1:24" ht="12.75" customHeight="1">
      <c r="A3527" s="841">
        <v>1255</v>
      </c>
      <c r="B3527" s="841">
        <v>2817</v>
      </c>
      <c r="C3527" s="841" t="s">
        <v>1316</v>
      </c>
      <c r="D3527" s="841" t="s">
        <v>1112</v>
      </c>
      <c r="E3527" s="841">
        <v>49750</v>
      </c>
      <c r="F3527" s="841" t="s">
        <v>102</v>
      </c>
      <c r="G3527" s="841" t="s">
        <v>5230</v>
      </c>
      <c r="H3527" s="832" t="s">
        <v>1251</v>
      </c>
      <c r="I3527" s="841"/>
      <c r="J3527" s="841" t="s">
        <v>730</v>
      </c>
      <c r="K3527" s="841">
        <v>0.5</v>
      </c>
      <c r="L3527" s="841" t="s">
        <v>731</v>
      </c>
      <c r="M3527" s="841">
        <v>43600</v>
      </c>
      <c r="N3527" s="841" t="s">
        <v>1029</v>
      </c>
      <c r="O3527" s="841">
        <v>135650</v>
      </c>
      <c r="P3527" s="841">
        <v>92050</v>
      </c>
      <c r="Q3527" s="841">
        <v>17610</v>
      </c>
      <c r="R3527" s="841">
        <v>22610</v>
      </c>
      <c r="S3527" s="841"/>
      <c r="T3527" s="841"/>
      <c r="U3527" s="841"/>
      <c r="V3527" s="841" t="s">
        <v>1003</v>
      </c>
      <c r="W3527" s="841">
        <v>1</v>
      </c>
      <c r="X3527" s="841"/>
    </row>
    <row r="3528" spans="1:24" ht="12.75" customHeight="1">
      <c r="A3528" s="841">
        <v>1034</v>
      </c>
      <c r="B3528" s="841">
        <v>2803</v>
      </c>
      <c r="C3528" s="841" t="s">
        <v>945</v>
      </c>
      <c r="D3528" s="841" t="s">
        <v>946</v>
      </c>
      <c r="E3528" s="841">
        <v>49756</v>
      </c>
      <c r="F3528" s="841" t="s">
        <v>102</v>
      </c>
      <c r="G3528" s="841" t="s">
        <v>5231</v>
      </c>
      <c r="H3528" s="832" t="s">
        <v>3948</v>
      </c>
      <c r="I3528" s="841"/>
      <c r="J3528" s="841" t="s">
        <v>730</v>
      </c>
      <c r="K3528" s="841">
        <v>2</v>
      </c>
      <c r="L3528" s="841" t="s">
        <v>731</v>
      </c>
      <c r="M3528" s="841">
        <v>43600</v>
      </c>
      <c r="N3528" s="841" t="s">
        <v>742</v>
      </c>
      <c r="O3528" s="841">
        <v>122380</v>
      </c>
      <c r="P3528" s="841">
        <v>78780</v>
      </c>
      <c r="Q3528" s="841">
        <v>17610</v>
      </c>
      <c r="R3528" s="841">
        <v>22610</v>
      </c>
      <c r="S3528" s="841"/>
      <c r="T3528" s="841"/>
      <c r="U3528" s="841"/>
      <c r="V3528" s="841" t="s">
        <v>1003</v>
      </c>
      <c r="W3528" s="841">
        <v>2</v>
      </c>
      <c r="X3528" s="841"/>
    </row>
    <row r="3529" spans="1:24" ht="12.75" customHeight="1">
      <c r="A3529" s="841">
        <v>1190</v>
      </c>
      <c r="B3529" s="841">
        <v>2823</v>
      </c>
      <c r="C3529" s="841" t="s">
        <v>856</v>
      </c>
      <c r="D3529" s="841" t="s">
        <v>740</v>
      </c>
      <c r="E3529" s="841">
        <v>49757</v>
      </c>
      <c r="F3529" s="841" t="s">
        <v>102</v>
      </c>
      <c r="G3529" s="841" t="s">
        <v>5232</v>
      </c>
      <c r="H3529" s="832" t="s">
        <v>5073</v>
      </c>
      <c r="I3529" s="841"/>
      <c r="J3529" s="841" t="s">
        <v>730</v>
      </c>
      <c r="K3529" s="841">
        <v>5</v>
      </c>
      <c r="L3529" s="841" t="s">
        <v>731</v>
      </c>
      <c r="M3529" s="841">
        <v>43600</v>
      </c>
      <c r="N3529" s="841" t="s">
        <v>747</v>
      </c>
      <c r="O3529" s="841">
        <v>109600</v>
      </c>
      <c r="P3529" s="841">
        <v>66000</v>
      </c>
      <c r="Q3529" s="841">
        <v>17610</v>
      </c>
      <c r="R3529" s="841">
        <v>22610</v>
      </c>
      <c r="S3529" s="841"/>
      <c r="T3529" s="841"/>
      <c r="U3529" s="841"/>
      <c r="V3529" s="841" t="s">
        <v>1003</v>
      </c>
      <c r="W3529" s="841">
        <v>1</v>
      </c>
      <c r="X3529" s="841"/>
    </row>
    <row r="3530" spans="1:24" ht="12.75" customHeight="1">
      <c r="A3530" s="841">
        <v>1630</v>
      </c>
      <c r="B3530" s="841">
        <v>2808</v>
      </c>
      <c r="C3530" s="841" t="s">
        <v>846</v>
      </c>
      <c r="D3530" s="841" t="s">
        <v>767</v>
      </c>
      <c r="E3530" s="841">
        <v>49758</v>
      </c>
      <c r="F3530" s="841" t="s">
        <v>102</v>
      </c>
      <c r="G3530" s="841" t="s">
        <v>5233</v>
      </c>
      <c r="H3530" s="832" t="s">
        <v>5156</v>
      </c>
      <c r="I3530" s="841"/>
      <c r="J3530" s="841" t="s">
        <v>730</v>
      </c>
      <c r="K3530" s="841">
        <v>5</v>
      </c>
      <c r="L3530" s="841" t="s">
        <v>731</v>
      </c>
      <c r="M3530" s="841">
        <v>43600</v>
      </c>
      <c r="N3530" s="841" t="s">
        <v>742</v>
      </c>
      <c r="O3530" s="841">
        <v>122380</v>
      </c>
      <c r="P3530" s="841">
        <v>78780</v>
      </c>
      <c r="Q3530" s="841">
        <v>25070</v>
      </c>
      <c r="R3530" s="841">
        <v>32260</v>
      </c>
      <c r="S3530" s="841"/>
      <c r="T3530" s="841"/>
      <c r="U3530" s="841"/>
      <c r="V3530" s="841" t="s">
        <v>1003</v>
      </c>
      <c r="W3530" s="841">
        <v>2</v>
      </c>
      <c r="X3530" s="841"/>
    </row>
    <row r="3531" spans="1:24" ht="12.75" customHeight="1">
      <c r="A3531" s="841">
        <v>2004</v>
      </c>
      <c r="B3531" s="841">
        <v>2840</v>
      </c>
      <c r="C3531" s="841" t="s">
        <v>726</v>
      </c>
      <c r="D3531" s="841" t="s">
        <v>919</v>
      </c>
      <c r="E3531" s="841">
        <v>49760</v>
      </c>
      <c r="F3531" s="841" t="s">
        <v>102</v>
      </c>
      <c r="G3531" s="841" t="s">
        <v>5234</v>
      </c>
      <c r="H3531" s="832" t="s">
        <v>5235</v>
      </c>
      <c r="I3531" s="841"/>
      <c r="J3531" s="841" t="s">
        <v>730</v>
      </c>
      <c r="K3531" s="841">
        <v>3</v>
      </c>
      <c r="L3531" s="841" t="s">
        <v>1077</v>
      </c>
      <c r="M3531" s="841">
        <v>0</v>
      </c>
      <c r="N3531" s="841" t="s">
        <v>732</v>
      </c>
      <c r="O3531" s="841">
        <v>94980</v>
      </c>
      <c r="P3531" s="841">
        <v>94980</v>
      </c>
      <c r="Q3531" s="841">
        <v>17610</v>
      </c>
      <c r="R3531" s="841">
        <v>22610</v>
      </c>
      <c r="S3531" s="841"/>
      <c r="T3531" s="841"/>
      <c r="U3531" s="841"/>
      <c r="V3531" s="841" t="s">
        <v>1003</v>
      </c>
      <c r="W3531" s="841">
        <v>2</v>
      </c>
      <c r="X3531" s="841"/>
    </row>
    <row r="3532" spans="1:24" ht="12.75" customHeight="1">
      <c r="A3532" s="841">
        <v>1912</v>
      </c>
      <c r="B3532" s="841">
        <v>2840</v>
      </c>
      <c r="C3532" s="841" t="s">
        <v>726</v>
      </c>
      <c r="D3532" s="841" t="s">
        <v>923</v>
      </c>
      <c r="E3532" s="841">
        <v>49761</v>
      </c>
      <c r="F3532" s="841" t="s">
        <v>102</v>
      </c>
      <c r="G3532" s="841" t="s">
        <v>5236</v>
      </c>
      <c r="H3532" s="832" t="s">
        <v>5237</v>
      </c>
      <c r="I3532" s="841"/>
      <c r="J3532" s="841" t="s">
        <v>730</v>
      </c>
      <c r="K3532" s="841">
        <v>2</v>
      </c>
      <c r="L3532" s="841" t="s">
        <v>731</v>
      </c>
      <c r="M3532" s="841">
        <v>43600</v>
      </c>
      <c r="N3532" s="841" t="s">
        <v>732</v>
      </c>
      <c r="O3532" s="841">
        <v>94980</v>
      </c>
      <c r="P3532" s="841">
        <v>51380</v>
      </c>
      <c r="Q3532" s="841">
        <v>9180</v>
      </c>
      <c r="R3532" s="841">
        <v>8350</v>
      </c>
      <c r="S3532" s="841"/>
      <c r="T3532" s="841"/>
      <c r="U3532" s="841"/>
      <c r="V3532" s="841" t="s">
        <v>1003</v>
      </c>
      <c r="W3532" s="841">
        <v>1</v>
      </c>
      <c r="X3532" s="841"/>
    </row>
    <row r="3533" spans="1:24" ht="12.75" customHeight="1">
      <c r="A3533" s="841">
        <v>2004</v>
      </c>
      <c r="B3533" s="841">
        <v>2840</v>
      </c>
      <c r="C3533" s="841" t="s">
        <v>726</v>
      </c>
      <c r="D3533" s="841" t="s">
        <v>919</v>
      </c>
      <c r="E3533" s="841">
        <v>49762</v>
      </c>
      <c r="F3533" s="841" t="s">
        <v>102</v>
      </c>
      <c r="G3533" s="841" t="s">
        <v>5238</v>
      </c>
      <c r="H3533" s="832" t="s">
        <v>5178</v>
      </c>
      <c r="I3533" s="841"/>
      <c r="J3533" s="841" t="s">
        <v>730</v>
      </c>
      <c r="K3533" s="841">
        <v>5</v>
      </c>
      <c r="L3533" s="841" t="s">
        <v>1077</v>
      </c>
      <c r="M3533" s="841">
        <v>0</v>
      </c>
      <c r="N3533" s="841" t="s">
        <v>732</v>
      </c>
      <c r="O3533" s="841">
        <v>94980</v>
      </c>
      <c r="P3533" s="841">
        <v>94980</v>
      </c>
      <c r="Q3533" s="841">
        <v>17610</v>
      </c>
      <c r="R3533" s="841">
        <v>22610</v>
      </c>
      <c r="S3533" s="841"/>
      <c r="T3533" s="841"/>
      <c r="U3533" s="841"/>
      <c r="V3533" s="841" t="s">
        <v>1003</v>
      </c>
      <c r="W3533" s="841">
        <v>2</v>
      </c>
      <c r="X3533" s="841"/>
    </row>
    <row r="3534" spans="1:24" ht="12.75" customHeight="1">
      <c r="A3534" s="841">
        <v>16</v>
      </c>
      <c r="B3534" s="841">
        <v>2808</v>
      </c>
      <c r="C3534" s="841" t="s">
        <v>846</v>
      </c>
      <c r="D3534" s="841" t="s">
        <v>767</v>
      </c>
      <c r="E3534" s="841">
        <v>49763</v>
      </c>
      <c r="F3534" s="841" t="s">
        <v>102</v>
      </c>
      <c r="G3534" s="841" t="s">
        <v>5239</v>
      </c>
      <c r="H3534" s="832" t="s">
        <v>5156</v>
      </c>
      <c r="I3534" s="841"/>
      <c r="J3534" s="841" t="s">
        <v>730</v>
      </c>
      <c r="K3534" s="841">
        <v>2</v>
      </c>
      <c r="L3534" s="841" t="s">
        <v>731</v>
      </c>
      <c r="M3534" s="841">
        <v>43600</v>
      </c>
      <c r="N3534" s="841" t="s">
        <v>742</v>
      </c>
      <c r="O3534" s="841">
        <v>122380</v>
      </c>
      <c r="P3534" s="841">
        <v>78780</v>
      </c>
      <c r="Q3534" s="841">
        <v>17610</v>
      </c>
      <c r="R3534" s="841">
        <v>22610</v>
      </c>
      <c r="S3534" s="841"/>
      <c r="T3534" s="841"/>
      <c r="U3534" s="841"/>
      <c r="V3534" s="841" t="s">
        <v>1003</v>
      </c>
      <c r="W3534" s="841">
        <v>2</v>
      </c>
      <c r="X3534" s="841"/>
    </row>
    <row r="3535" spans="1:24" ht="12.75" customHeight="1">
      <c r="A3535" s="841">
        <v>16</v>
      </c>
      <c r="B3535" s="841">
        <v>2808</v>
      </c>
      <c r="C3535" s="841" t="s">
        <v>846</v>
      </c>
      <c r="D3535" s="841" t="s">
        <v>767</v>
      </c>
      <c r="E3535" s="841">
        <v>49764</v>
      </c>
      <c r="F3535" s="841" t="s">
        <v>102</v>
      </c>
      <c r="G3535" s="841" t="s">
        <v>5240</v>
      </c>
      <c r="H3535" s="832" t="s">
        <v>5241</v>
      </c>
      <c r="I3535" s="841"/>
      <c r="J3535" s="841" t="s">
        <v>730</v>
      </c>
      <c r="K3535" s="841">
        <v>2</v>
      </c>
      <c r="L3535" s="841" t="s">
        <v>731</v>
      </c>
      <c r="M3535" s="841">
        <v>43600</v>
      </c>
      <c r="N3535" s="841" t="s">
        <v>742</v>
      </c>
      <c r="O3535" s="841">
        <v>122380</v>
      </c>
      <c r="P3535" s="841">
        <v>78780</v>
      </c>
      <c r="Q3535" s="841">
        <v>17610</v>
      </c>
      <c r="R3535" s="841">
        <v>22610</v>
      </c>
      <c r="S3535" s="841"/>
      <c r="T3535" s="841"/>
      <c r="U3535" s="841"/>
      <c r="V3535" s="841" t="s">
        <v>1003</v>
      </c>
      <c r="W3535" s="841">
        <v>2</v>
      </c>
      <c r="X3535" s="841"/>
    </row>
    <row r="3536" spans="1:24" ht="12.75" customHeight="1">
      <c r="A3536" s="841">
        <v>16</v>
      </c>
      <c r="B3536" s="841">
        <v>2808</v>
      </c>
      <c r="C3536" s="841" t="s">
        <v>846</v>
      </c>
      <c r="D3536" s="841" t="s">
        <v>767</v>
      </c>
      <c r="E3536" s="841">
        <v>49765</v>
      </c>
      <c r="F3536" s="841" t="s">
        <v>102</v>
      </c>
      <c r="G3536" s="841" t="s">
        <v>5242</v>
      </c>
      <c r="H3536" s="832" t="s">
        <v>5156</v>
      </c>
      <c r="I3536" s="841"/>
      <c r="J3536" s="841" t="s">
        <v>730</v>
      </c>
      <c r="K3536" s="841">
        <v>2</v>
      </c>
      <c r="L3536" s="841" t="s">
        <v>731</v>
      </c>
      <c r="M3536" s="841">
        <v>43600</v>
      </c>
      <c r="N3536" s="841" t="s">
        <v>742</v>
      </c>
      <c r="O3536" s="841">
        <v>122380</v>
      </c>
      <c r="P3536" s="841">
        <v>78780</v>
      </c>
      <c r="Q3536" s="841">
        <v>17610</v>
      </c>
      <c r="R3536" s="841">
        <v>22610</v>
      </c>
      <c r="S3536" s="841"/>
      <c r="T3536" s="841"/>
      <c r="U3536" s="841"/>
      <c r="V3536" s="841" t="s">
        <v>1003</v>
      </c>
      <c r="W3536" s="841">
        <v>2</v>
      </c>
      <c r="X3536" s="841"/>
    </row>
    <row r="3537" spans="1:24" ht="12.75" customHeight="1">
      <c r="A3537" s="841">
        <v>1630</v>
      </c>
      <c r="B3537" s="841">
        <v>2808</v>
      </c>
      <c r="C3537" s="841" t="s">
        <v>846</v>
      </c>
      <c r="D3537" s="841" t="s">
        <v>767</v>
      </c>
      <c r="E3537" s="841">
        <v>49766</v>
      </c>
      <c r="F3537" s="841" t="s">
        <v>102</v>
      </c>
      <c r="G3537" s="841" t="s">
        <v>5243</v>
      </c>
      <c r="H3537" s="832" t="s">
        <v>4349</v>
      </c>
      <c r="I3537" s="841"/>
      <c r="J3537" s="841" t="s">
        <v>730</v>
      </c>
      <c r="K3537" s="841">
        <v>3</v>
      </c>
      <c r="L3537" s="841" t="s">
        <v>731</v>
      </c>
      <c r="M3537" s="841">
        <v>43600</v>
      </c>
      <c r="N3537" s="841" t="s">
        <v>742</v>
      </c>
      <c r="O3537" s="841">
        <v>122380</v>
      </c>
      <c r="P3537" s="841">
        <v>78780</v>
      </c>
      <c r="Q3537" s="841">
        <v>25070</v>
      </c>
      <c r="R3537" s="841">
        <v>32260</v>
      </c>
      <c r="S3537" s="841"/>
      <c r="T3537" s="841"/>
      <c r="U3537" s="841"/>
      <c r="V3537" s="841" t="s">
        <v>1003</v>
      </c>
      <c r="W3537" s="841">
        <v>1</v>
      </c>
      <c r="X3537" s="841"/>
    </row>
    <row r="3538" spans="1:24" ht="12.75" customHeight="1">
      <c r="A3538" s="841">
        <v>1630</v>
      </c>
      <c r="B3538" s="841">
        <v>2808</v>
      </c>
      <c r="C3538" s="841" t="s">
        <v>846</v>
      </c>
      <c r="D3538" s="841" t="s">
        <v>767</v>
      </c>
      <c r="E3538" s="841">
        <v>49767</v>
      </c>
      <c r="F3538" s="841" t="s">
        <v>102</v>
      </c>
      <c r="G3538" s="841" t="s">
        <v>5244</v>
      </c>
      <c r="H3538" s="832" t="s">
        <v>4349</v>
      </c>
      <c r="I3538" s="841"/>
      <c r="J3538" s="841" t="s">
        <v>730</v>
      </c>
      <c r="K3538" s="841">
        <v>5</v>
      </c>
      <c r="L3538" s="841" t="s">
        <v>731</v>
      </c>
      <c r="M3538" s="841">
        <v>43600</v>
      </c>
      <c r="N3538" s="841" t="s">
        <v>742</v>
      </c>
      <c r="O3538" s="841">
        <v>122380</v>
      </c>
      <c r="P3538" s="841">
        <v>78780</v>
      </c>
      <c r="Q3538" s="841">
        <v>25070</v>
      </c>
      <c r="R3538" s="841">
        <v>32260</v>
      </c>
      <c r="S3538" s="841"/>
      <c r="T3538" s="841"/>
      <c r="U3538" s="841"/>
      <c r="V3538" s="841" t="s">
        <v>1003</v>
      </c>
      <c r="W3538" s="841">
        <v>1</v>
      </c>
      <c r="X3538" s="841"/>
    </row>
    <row r="3539" spans="1:24" ht="12.75" customHeight="1">
      <c r="A3539" s="841">
        <v>1640</v>
      </c>
      <c r="B3539" s="841">
        <v>2821</v>
      </c>
      <c r="C3539" s="841" t="s">
        <v>829</v>
      </c>
      <c r="D3539" s="841" t="s">
        <v>767</v>
      </c>
      <c r="E3539" s="841">
        <v>49768</v>
      </c>
      <c r="F3539" s="841" t="s">
        <v>102</v>
      </c>
      <c r="G3539" s="841" t="s">
        <v>5245</v>
      </c>
      <c r="H3539" s="832" t="s">
        <v>5156</v>
      </c>
      <c r="I3539" s="841"/>
      <c r="J3539" s="841" t="s">
        <v>730</v>
      </c>
      <c r="K3539" s="841">
        <v>3</v>
      </c>
      <c r="L3539" s="841" t="s">
        <v>731</v>
      </c>
      <c r="M3539" s="841">
        <v>43600</v>
      </c>
      <c r="N3539" s="841" t="s">
        <v>742</v>
      </c>
      <c r="O3539" s="841">
        <v>122380</v>
      </c>
      <c r="P3539" s="841">
        <v>78780</v>
      </c>
      <c r="Q3539" s="841">
        <v>17610</v>
      </c>
      <c r="R3539" s="841">
        <v>41920</v>
      </c>
      <c r="S3539" s="841"/>
      <c r="T3539" s="841"/>
      <c r="U3539" s="841"/>
      <c r="V3539" s="841" t="s">
        <v>1003</v>
      </c>
      <c r="W3539" s="841">
        <v>1</v>
      </c>
      <c r="X3539" s="841"/>
    </row>
    <row r="3540" spans="1:24" ht="12.75" customHeight="1">
      <c r="A3540" s="841">
        <v>1912</v>
      </c>
      <c r="B3540" s="841">
        <v>2840</v>
      </c>
      <c r="C3540" s="841" t="s">
        <v>726</v>
      </c>
      <c r="D3540" s="841" t="s">
        <v>923</v>
      </c>
      <c r="E3540" s="841">
        <v>49773</v>
      </c>
      <c r="F3540" s="841" t="s">
        <v>102</v>
      </c>
      <c r="G3540" s="841" t="s">
        <v>5246</v>
      </c>
      <c r="H3540" s="832" t="s">
        <v>5156</v>
      </c>
      <c r="I3540" s="841"/>
      <c r="J3540" s="841" t="s">
        <v>730</v>
      </c>
      <c r="K3540" s="841">
        <v>2</v>
      </c>
      <c r="L3540" s="841" t="s">
        <v>731</v>
      </c>
      <c r="M3540" s="841">
        <v>43600</v>
      </c>
      <c r="N3540" s="841" t="s">
        <v>732</v>
      </c>
      <c r="O3540" s="841">
        <v>94980</v>
      </c>
      <c r="P3540" s="841">
        <v>51380</v>
      </c>
      <c r="Q3540" s="841">
        <v>9180</v>
      </c>
      <c r="R3540" s="841">
        <v>8350</v>
      </c>
      <c r="S3540" s="841"/>
      <c r="T3540" s="841"/>
      <c r="U3540" s="841"/>
      <c r="V3540" s="841" t="s">
        <v>1003</v>
      </c>
      <c r="W3540" s="841">
        <v>4</v>
      </c>
      <c r="X3540" s="841"/>
    </row>
    <row r="3541" spans="1:24" ht="12.75" customHeight="1">
      <c r="A3541" s="841">
        <v>2004</v>
      </c>
      <c r="B3541" s="841">
        <v>2840</v>
      </c>
      <c r="C3541" s="841" t="s">
        <v>726</v>
      </c>
      <c r="D3541" s="841" t="s">
        <v>919</v>
      </c>
      <c r="E3541" s="841">
        <v>49774</v>
      </c>
      <c r="F3541" s="841" t="s">
        <v>102</v>
      </c>
      <c r="G3541" s="841" t="s">
        <v>5247</v>
      </c>
      <c r="H3541" s="832" t="s">
        <v>5241</v>
      </c>
      <c r="I3541" s="841"/>
      <c r="J3541" s="841" t="s">
        <v>730</v>
      </c>
      <c r="K3541" s="841">
        <v>2</v>
      </c>
      <c r="L3541" s="841" t="s">
        <v>1077</v>
      </c>
      <c r="M3541" s="841">
        <v>0</v>
      </c>
      <c r="N3541" s="841" t="s">
        <v>732</v>
      </c>
      <c r="O3541" s="841">
        <v>94980</v>
      </c>
      <c r="P3541" s="841">
        <v>94980</v>
      </c>
      <c r="Q3541" s="841">
        <v>17610</v>
      </c>
      <c r="R3541" s="841">
        <v>22610</v>
      </c>
      <c r="S3541" s="841"/>
      <c r="T3541" s="841"/>
      <c r="U3541" s="841"/>
      <c r="V3541" s="841" t="s">
        <v>1003</v>
      </c>
      <c r="W3541" s="841">
        <v>4</v>
      </c>
      <c r="X3541" s="841"/>
    </row>
    <row r="3542" spans="1:24" ht="12.75" customHeight="1">
      <c r="A3542" s="841">
        <v>2004</v>
      </c>
      <c r="B3542" s="841">
        <v>2840</v>
      </c>
      <c r="C3542" s="841" t="s">
        <v>726</v>
      </c>
      <c r="D3542" s="841" t="s">
        <v>919</v>
      </c>
      <c r="E3542" s="841">
        <v>49775</v>
      </c>
      <c r="F3542" s="841" t="s">
        <v>102</v>
      </c>
      <c r="G3542" s="841" t="s">
        <v>5248</v>
      </c>
      <c r="H3542" s="832" t="s">
        <v>5241</v>
      </c>
      <c r="I3542" s="841"/>
      <c r="J3542" s="841" t="s">
        <v>730</v>
      </c>
      <c r="K3542" s="841">
        <v>2</v>
      </c>
      <c r="L3542" s="841" t="s">
        <v>1289</v>
      </c>
      <c r="M3542" s="841">
        <v>0</v>
      </c>
      <c r="N3542" s="841" t="s">
        <v>732</v>
      </c>
      <c r="O3542" s="841">
        <v>94980</v>
      </c>
      <c r="P3542" s="841">
        <v>94980</v>
      </c>
      <c r="Q3542" s="841">
        <v>17610</v>
      </c>
      <c r="R3542" s="841">
        <v>22610</v>
      </c>
      <c r="S3542" s="841"/>
      <c r="T3542" s="841"/>
      <c r="U3542" s="841"/>
      <c r="V3542" s="841" t="s">
        <v>1003</v>
      </c>
      <c r="W3542" s="841">
        <v>2</v>
      </c>
      <c r="X3542" s="841"/>
    </row>
    <row r="3543" spans="1:24" ht="12.75" customHeight="1">
      <c r="A3543" s="841">
        <v>2004</v>
      </c>
      <c r="B3543" s="841">
        <v>2840</v>
      </c>
      <c r="C3543" s="841" t="s">
        <v>726</v>
      </c>
      <c r="D3543" s="841" t="s">
        <v>919</v>
      </c>
      <c r="E3543" s="841">
        <v>49776</v>
      </c>
      <c r="F3543" s="841" t="s">
        <v>102</v>
      </c>
      <c r="G3543" s="841" t="s">
        <v>5249</v>
      </c>
      <c r="H3543" s="832" t="s">
        <v>5235</v>
      </c>
      <c r="I3543" s="841"/>
      <c r="J3543" s="841" t="s">
        <v>730</v>
      </c>
      <c r="K3543" s="841">
        <v>3</v>
      </c>
      <c r="L3543" s="841" t="s">
        <v>1289</v>
      </c>
      <c r="M3543" s="841">
        <v>0</v>
      </c>
      <c r="N3543" s="841" t="s">
        <v>732</v>
      </c>
      <c r="O3543" s="841">
        <v>94980</v>
      </c>
      <c r="P3543" s="841">
        <v>94980</v>
      </c>
      <c r="Q3543" s="841">
        <v>17610</v>
      </c>
      <c r="R3543" s="841">
        <v>22610</v>
      </c>
      <c r="S3543" s="841"/>
      <c r="T3543" s="841"/>
      <c r="U3543" s="841"/>
      <c r="V3543" s="841" t="s">
        <v>1003</v>
      </c>
      <c r="W3543" s="841">
        <v>2</v>
      </c>
      <c r="X3543" s="841"/>
    </row>
    <row r="3544" spans="1:24" ht="12.75" customHeight="1">
      <c r="A3544" s="841">
        <v>2004</v>
      </c>
      <c r="B3544" s="841">
        <v>2840</v>
      </c>
      <c r="C3544" s="841" t="s">
        <v>726</v>
      </c>
      <c r="D3544" s="841" t="s">
        <v>919</v>
      </c>
      <c r="E3544" s="841">
        <v>49777</v>
      </c>
      <c r="F3544" s="841" t="s">
        <v>102</v>
      </c>
      <c r="G3544" s="841" t="s">
        <v>5250</v>
      </c>
      <c r="H3544" s="832" t="s">
        <v>5251</v>
      </c>
      <c r="I3544" s="841"/>
      <c r="J3544" s="841" t="s">
        <v>730</v>
      </c>
      <c r="K3544" s="841">
        <v>15</v>
      </c>
      <c r="L3544" s="841" t="s">
        <v>1289</v>
      </c>
      <c r="M3544" s="841">
        <v>0</v>
      </c>
      <c r="N3544" s="841" t="s">
        <v>732</v>
      </c>
      <c r="O3544" s="841">
        <v>94980</v>
      </c>
      <c r="P3544" s="841">
        <v>94980</v>
      </c>
      <c r="Q3544" s="841">
        <v>17610</v>
      </c>
      <c r="R3544" s="841">
        <v>22610</v>
      </c>
      <c r="S3544" s="841"/>
      <c r="T3544" s="841"/>
      <c r="U3544" s="841"/>
      <c r="V3544" s="841" t="s">
        <v>1003</v>
      </c>
      <c r="W3544" s="841">
        <v>2</v>
      </c>
      <c r="X3544" s="841"/>
    </row>
    <row r="3545" spans="1:24" ht="12.75" customHeight="1">
      <c r="A3545" s="841">
        <v>1034</v>
      </c>
      <c r="B3545" s="841">
        <v>2800</v>
      </c>
      <c r="C3545" s="841" t="s">
        <v>1468</v>
      </c>
      <c r="D3545" s="841" t="s">
        <v>946</v>
      </c>
      <c r="E3545" s="841">
        <v>49778</v>
      </c>
      <c r="F3545" s="841" t="s">
        <v>102</v>
      </c>
      <c r="G3545" s="841" t="s">
        <v>5252</v>
      </c>
      <c r="H3545" s="832" t="s">
        <v>5253</v>
      </c>
      <c r="I3545" s="841"/>
      <c r="J3545" s="841" t="s">
        <v>730</v>
      </c>
      <c r="K3545" s="841">
        <v>2</v>
      </c>
      <c r="L3545" s="841" t="s">
        <v>731</v>
      </c>
      <c r="M3545" s="841">
        <v>43600</v>
      </c>
      <c r="N3545" s="841" t="s">
        <v>747</v>
      </c>
      <c r="O3545" s="841">
        <v>109600</v>
      </c>
      <c r="P3545" s="841">
        <v>66000</v>
      </c>
      <c r="Q3545" s="841">
        <v>17610</v>
      </c>
      <c r="R3545" s="841">
        <v>22610</v>
      </c>
      <c r="S3545" s="841"/>
      <c r="T3545" s="841"/>
      <c r="U3545" s="841"/>
      <c r="V3545" s="841" t="s">
        <v>1003</v>
      </c>
      <c r="W3545" s="841">
        <v>2</v>
      </c>
      <c r="X3545" s="841"/>
    </row>
    <row r="3546" spans="1:24" ht="12.75" customHeight="1">
      <c r="A3546" s="841">
        <v>1590</v>
      </c>
      <c r="B3546" s="841">
        <v>2813</v>
      </c>
      <c r="C3546" s="841" t="s">
        <v>766</v>
      </c>
      <c r="D3546" s="841" t="s">
        <v>767</v>
      </c>
      <c r="E3546" s="841">
        <v>49779</v>
      </c>
      <c r="F3546" s="841" t="s">
        <v>102</v>
      </c>
      <c r="G3546" s="841" t="s">
        <v>5254</v>
      </c>
      <c r="H3546" s="832" t="s">
        <v>5241</v>
      </c>
      <c r="I3546" s="841"/>
      <c r="J3546" s="841" t="s">
        <v>730</v>
      </c>
      <c r="K3546" s="841">
        <v>3</v>
      </c>
      <c r="L3546" s="841" t="s">
        <v>731</v>
      </c>
      <c r="M3546" s="841">
        <v>43600</v>
      </c>
      <c r="N3546" s="841" t="s">
        <v>769</v>
      </c>
      <c r="O3546" s="841">
        <v>101540</v>
      </c>
      <c r="P3546" s="841">
        <v>57940</v>
      </c>
      <c r="Q3546" s="841">
        <v>25070</v>
      </c>
      <c r="R3546" s="841">
        <v>32260</v>
      </c>
      <c r="S3546" s="841"/>
      <c r="T3546" s="841"/>
      <c r="U3546" s="841"/>
      <c r="V3546" s="841" t="s">
        <v>1003</v>
      </c>
      <c r="W3546" s="841">
        <v>2</v>
      </c>
      <c r="X3546" s="841"/>
    </row>
    <row r="3547" spans="1:24" ht="12.75" customHeight="1">
      <c r="A3547" s="841">
        <v>2004</v>
      </c>
      <c r="B3547" s="841">
        <v>2840</v>
      </c>
      <c r="C3547" s="841" t="s">
        <v>726</v>
      </c>
      <c r="D3547" s="841" t="s">
        <v>919</v>
      </c>
      <c r="E3547" s="841">
        <v>49780</v>
      </c>
      <c r="F3547" s="841" t="s">
        <v>102</v>
      </c>
      <c r="G3547" s="841" t="s">
        <v>5255</v>
      </c>
      <c r="H3547" s="832" t="s">
        <v>5235</v>
      </c>
      <c r="I3547" s="841"/>
      <c r="J3547" s="841" t="s">
        <v>730</v>
      </c>
      <c r="K3547" s="841">
        <v>3</v>
      </c>
      <c r="L3547" s="841" t="s">
        <v>1077</v>
      </c>
      <c r="M3547" s="841">
        <v>0</v>
      </c>
      <c r="N3547" s="841" t="s">
        <v>732</v>
      </c>
      <c r="O3547" s="841">
        <v>94980</v>
      </c>
      <c r="P3547" s="841">
        <v>94980</v>
      </c>
      <c r="Q3547" s="841">
        <v>17610</v>
      </c>
      <c r="R3547" s="841">
        <v>22610</v>
      </c>
      <c r="S3547" s="841"/>
      <c r="T3547" s="841"/>
      <c r="U3547" s="841"/>
      <c r="V3547" s="841" t="s">
        <v>1003</v>
      </c>
      <c r="W3547" s="841">
        <v>3</v>
      </c>
      <c r="X3547" s="841"/>
    </row>
    <row r="3548" spans="1:24" ht="12.75" customHeight="1">
      <c r="A3548" s="841">
        <v>1715</v>
      </c>
      <c r="B3548" s="841">
        <v>2840</v>
      </c>
      <c r="C3548" s="841" t="s">
        <v>726</v>
      </c>
      <c r="D3548" s="841" t="s">
        <v>727</v>
      </c>
      <c r="E3548" s="841">
        <v>49782</v>
      </c>
      <c r="F3548" s="841" t="s">
        <v>102</v>
      </c>
      <c r="G3548" s="841" t="s">
        <v>5256</v>
      </c>
      <c r="H3548" s="832" t="s">
        <v>4994</v>
      </c>
      <c r="I3548" s="841"/>
      <c r="J3548" s="841" t="s">
        <v>730</v>
      </c>
      <c r="K3548" s="841">
        <v>1</v>
      </c>
      <c r="L3548" s="841" t="s">
        <v>731</v>
      </c>
      <c r="M3548" s="841">
        <v>43600</v>
      </c>
      <c r="N3548" s="841" t="s">
        <v>732</v>
      </c>
      <c r="O3548" s="841">
        <v>94980</v>
      </c>
      <c r="P3548" s="841">
        <v>51380</v>
      </c>
      <c r="Q3548" s="841">
        <v>17610</v>
      </c>
      <c r="R3548" s="841">
        <v>29240</v>
      </c>
      <c r="S3548" s="841"/>
      <c r="T3548" s="841"/>
      <c r="U3548" s="841"/>
      <c r="V3548" s="841" t="s">
        <v>1003</v>
      </c>
      <c r="W3548" s="841">
        <v>1</v>
      </c>
      <c r="X3548" s="841"/>
    </row>
    <row r="3549" spans="1:24" ht="12.75" customHeight="1">
      <c r="A3549" s="841">
        <v>1705</v>
      </c>
      <c r="B3549" s="841">
        <v>2840</v>
      </c>
      <c r="C3549" s="841" t="s">
        <v>726</v>
      </c>
      <c r="D3549" s="841" t="s">
        <v>727</v>
      </c>
      <c r="E3549" s="841">
        <v>49783</v>
      </c>
      <c r="F3549" s="841" t="s">
        <v>102</v>
      </c>
      <c r="G3549" s="841" t="s">
        <v>5257</v>
      </c>
      <c r="H3549" s="832" t="s">
        <v>4994</v>
      </c>
      <c r="I3549" s="841"/>
      <c r="J3549" s="841" t="s">
        <v>730</v>
      </c>
      <c r="K3549" s="841">
        <v>1</v>
      </c>
      <c r="L3549" s="841" t="s">
        <v>731</v>
      </c>
      <c r="M3549" s="841">
        <v>43600</v>
      </c>
      <c r="N3549" s="841" t="s">
        <v>732</v>
      </c>
      <c r="O3549" s="841">
        <v>94980</v>
      </c>
      <c r="P3549" s="841">
        <v>51380</v>
      </c>
      <c r="Q3549" s="841">
        <v>17610</v>
      </c>
      <c r="R3549" s="841">
        <v>22610</v>
      </c>
      <c r="S3549" s="841"/>
      <c r="T3549" s="841"/>
      <c r="U3549" s="841"/>
      <c r="V3549" s="841" t="s">
        <v>1003</v>
      </c>
      <c r="W3549" s="841">
        <v>2</v>
      </c>
      <c r="X3549" s="841"/>
    </row>
    <row r="3550" spans="1:24" ht="12.75" customHeight="1">
      <c r="A3550" s="841">
        <v>1705</v>
      </c>
      <c r="B3550" s="841">
        <v>2840</v>
      </c>
      <c r="C3550" s="841" t="s">
        <v>726</v>
      </c>
      <c r="D3550" s="841" t="s">
        <v>727</v>
      </c>
      <c r="E3550" s="841">
        <v>49784</v>
      </c>
      <c r="F3550" s="841" t="s">
        <v>102</v>
      </c>
      <c r="G3550" s="841" t="s">
        <v>5258</v>
      </c>
      <c r="H3550" s="832" t="s">
        <v>4994</v>
      </c>
      <c r="I3550" s="841"/>
      <c r="J3550" s="841" t="s">
        <v>730</v>
      </c>
      <c r="K3550" s="841">
        <v>1</v>
      </c>
      <c r="L3550" s="841" t="s">
        <v>731</v>
      </c>
      <c r="M3550" s="841">
        <v>43600</v>
      </c>
      <c r="N3550" s="841" t="s">
        <v>732</v>
      </c>
      <c r="O3550" s="841">
        <v>94980</v>
      </c>
      <c r="P3550" s="841">
        <v>51380</v>
      </c>
      <c r="Q3550" s="841">
        <v>17610</v>
      </c>
      <c r="R3550" s="841">
        <v>22610</v>
      </c>
      <c r="S3550" s="841"/>
      <c r="T3550" s="841"/>
      <c r="U3550" s="841"/>
      <c r="V3550" s="841" t="s">
        <v>1003</v>
      </c>
      <c r="W3550" s="841">
        <v>1</v>
      </c>
      <c r="X3550" s="841"/>
    </row>
    <row r="3551" spans="1:24" ht="12.75" customHeight="1">
      <c r="A3551" s="841">
        <v>1906</v>
      </c>
      <c r="B3551" s="841">
        <v>2840</v>
      </c>
      <c r="C3551" s="841" t="s">
        <v>726</v>
      </c>
      <c r="D3551" s="841" t="s">
        <v>923</v>
      </c>
      <c r="E3551" s="841">
        <v>49785</v>
      </c>
      <c r="F3551" s="841" t="s">
        <v>102</v>
      </c>
      <c r="G3551" s="841" t="s">
        <v>5259</v>
      </c>
      <c r="H3551" s="832" t="s">
        <v>5260</v>
      </c>
      <c r="I3551" s="841"/>
      <c r="J3551" s="841" t="s">
        <v>730</v>
      </c>
      <c r="K3551" s="841">
        <v>2</v>
      </c>
      <c r="L3551" s="841" t="s">
        <v>731</v>
      </c>
      <c r="M3551" s="841">
        <v>43600</v>
      </c>
      <c r="N3551" s="841" t="s">
        <v>732</v>
      </c>
      <c r="O3551" s="841">
        <v>94980</v>
      </c>
      <c r="P3551" s="841">
        <v>51380</v>
      </c>
      <c r="Q3551" s="841">
        <v>9180</v>
      </c>
      <c r="R3551" s="841">
        <v>8350</v>
      </c>
      <c r="S3551" s="841"/>
      <c r="T3551" s="841"/>
      <c r="U3551" s="841"/>
      <c r="V3551" s="841" t="s">
        <v>1003</v>
      </c>
      <c r="W3551" s="841">
        <v>31</v>
      </c>
      <c r="X3551" s="841"/>
    </row>
    <row r="3552" spans="1:24" ht="12.75" customHeight="1">
      <c r="A3552" s="841">
        <v>1952</v>
      </c>
      <c r="B3552" s="841">
        <v>2840</v>
      </c>
      <c r="C3552" s="841" t="s">
        <v>726</v>
      </c>
      <c r="D3552" s="841" t="s">
        <v>923</v>
      </c>
      <c r="E3552" s="841">
        <v>49786</v>
      </c>
      <c r="F3552" s="841" t="s">
        <v>102</v>
      </c>
      <c r="G3552" s="841" t="s">
        <v>5261</v>
      </c>
      <c r="H3552" s="832" t="s">
        <v>5262</v>
      </c>
      <c r="I3552" s="841"/>
      <c r="J3552" s="841" t="s">
        <v>730</v>
      </c>
      <c r="K3552" s="841">
        <v>2</v>
      </c>
      <c r="L3552" s="841" t="s">
        <v>731</v>
      </c>
      <c r="M3552" s="841">
        <v>43600</v>
      </c>
      <c r="N3552" s="841" t="s">
        <v>732</v>
      </c>
      <c r="O3552" s="841">
        <v>94980</v>
      </c>
      <c r="P3552" s="841">
        <v>51380</v>
      </c>
      <c r="Q3552" s="841">
        <v>9180</v>
      </c>
      <c r="R3552" s="841">
        <v>8350</v>
      </c>
      <c r="S3552" s="841"/>
      <c r="T3552" s="841"/>
      <c r="U3552" s="841"/>
      <c r="V3552" s="841" t="s">
        <v>1003</v>
      </c>
      <c r="W3552" s="841">
        <v>3</v>
      </c>
      <c r="X3552" s="841"/>
    </row>
    <row r="3553" spans="1:24" ht="12.75" customHeight="1">
      <c r="A3553" s="841">
        <v>1932</v>
      </c>
      <c r="B3553" s="841">
        <v>2840</v>
      </c>
      <c r="C3553" s="841" t="s">
        <v>726</v>
      </c>
      <c r="D3553" s="841" t="s">
        <v>923</v>
      </c>
      <c r="E3553" s="841">
        <v>49787</v>
      </c>
      <c r="F3553" s="841" t="s">
        <v>102</v>
      </c>
      <c r="G3553" s="841" t="s">
        <v>5263</v>
      </c>
      <c r="H3553" s="832" t="s">
        <v>5264</v>
      </c>
      <c r="I3553" s="841"/>
      <c r="J3553" s="841" t="s">
        <v>730</v>
      </c>
      <c r="K3553" s="841">
        <v>2</v>
      </c>
      <c r="L3553" s="841" t="s">
        <v>731</v>
      </c>
      <c r="M3553" s="841">
        <v>43600</v>
      </c>
      <c r="N3553" s="841" t="s">
        <v>732</v>
      </c>
      <c r="O3553" s="841">
        <v>94980</v>
      </c>
      <c r="P3553" s="841">
        <v>51380</v>
      </c>
      <c r="Q3553" s="841">
        <v>9180</v>
      </c>
      <c r="R3553" s="841">
        <v>8350</v>
      </c>
      <c r="S3553" s="841"/>
      <c r="T3553" s="841"/>
      <c r="U3553" s="841"/>
      <c r="V3553" s="841" t="s">
        <v>1003</v>
      </c>
      <c r="W3553" s="841">
        <v>2</v>
      </c>
      <c r="X3553" s="841"/>
    </row>
    <row r="3554" spans="1:24" ht="12.75" customHeight="1">
      <c r="A3554" s="841">
        <v>1890</v>
      </c>
      <c r="B3554" s="841">
        <v>2840</v>
      </c>
      <c r="C3554" s="841" t="s">
        <v>726</v>
      </c>
      <c r="D3554" s="841" t="s">
        <v>946</v>
      </c>
      <c r="E3554" s="841">
        <v>49788</v>
      </c>
      <c r="F3554" s="841" t="s">
        <v>102</v>
      </c>
      <c r="G3554" s="841" t="s">
        <v>5265</v>
      </c>
      <c r="H3554" s="832" t="s">
        <v>5241</v>
      </c>
      <c r="I3554" s="841"/>
      <c r="J3554" s="841" t="s">
        <v>730</v>
      </c>
      <c r="K3554" s="841">
        <v>2</v>
      </c>
      <c r="L3554" s="841" t="s">
        <v>731</v>
      </c>
      <c r="M3554" s="841">
        <v>43600</v>
      </c>
      <c r="N3554" s="841" t="s">
        <v>732</v>
      </c>
      <c r="O3554" s="841">
        <v>94980</v>
      </c>
      <c r="P3554" s="841">
        <v>51380</v>
      </c>
      <c r="Q3554" s="841">
        <v>12420</v>
      </c>
      <c r="R3554" s="841">
        <v>12530</v>
      </c>
      <c r="S3554" s="841"/>
      <c r="T3554" s="841"/>
      <c r="U3554" s="841"/>
      <c r="V3554" s="841" t="s">
        <v>1003</v>
      </c>
      <c r="W3554" s="841">
        <v>2</v>
      </c>
      <c r="X3554" s="841"/>
    </row>
    <row r="3555" spans="1:24" ht="12.75" customHeight="1">
      <c r="A3555" s="841">
        <v>1700</v>
      </c>
      <c r="B3555" s="841">
        <v>2840</v>
      </c>
      <c r="C3555" s="841" t="s">
        <v>726</v>
      </c>
      <c r="D3555" s="841" t="s">
        <v>745</v>
      </c>
      <c r="E3555" s="841">
        <v>49789</v>
      </c>
      <c r="F3555" s="841" t="s">
        <v>102</v>
      </c>
      <c r="G3555" s="841" t="s">
        <v>5266</v>
      </c>
      <c r="H3555" s="832" t="s">
        <v>5241</v>
      </c>
      <c r="I3555" s="841"/>
      <c r="J3555" s="841" t="s">
        <v>730</v>
      </c>
      <c r="K3555" s="841">
        <v>1</v>
      </c>
      <c r="L3555" s="841" t="s">
        <v>1116</v>
      </c>
      <c r="M3555" s="841">
        <v>43600</v>
      </c>
      <c r="N3555" s="841" t="s">
        <v>732</v>
      </c>
      <c r="O3555" s="841">
        <v>94980</v>
      </c>
      <c r="P3555" s="841">
        <v>51380</v>
      </c>
      <c r="Q3555" s="841">
        <v>17610</v>
      </c>
      <c r="R3555" s="841">
        <v>22610</v>
      </c>
      <c r="S3555" s="841"/>
      <c r="T3555" s="841"/>
      <c r="U3555" s="841"/>
      <c r="V3555" s="841" t="s">
        <v>1003</v>
      </c>
      <c r="W3555" s="841">
        <v>1</v>
      </c>
      <c r="X3555" s="841"/>
    </row>
    <row r="3556" spans="1:24" ht="12.75" customHeight="1">
      <c r="A3556" s="841">
        <v>2004</v>
      </c>
      <c r="B3556" s="841">
        <v>2840</v>
      </c>
      <c r="C3556" s="841" t="s">
        <v>726</v>
      </c>
      <c r="D3556" s="841" t="s">
        <v>919</v>
      </c>
      <c r="E3556" s="841">
        <v>49790</v>
      </c>
      <c r="F3556" s="841" t="s">
        <v>102</v>
      </c>
      <c r="G3556" s="841" t="s">
        <v>5267</v>
      </c>
      <c r="H3556" s="832" t="s">
        <v>5268</v>
      </c>
      <c r="I3556" s="841"/>
      <c r="J3556" s="841" t="s">
        <v>730</v>
      </c>
      <c r="K3556" s="841">
        <v>2</v>
      </c>
      <c r="L3556" s="841" t="s">
        <v>1289</v>
      </c>
      <c r="M3556" s="841">
        <v>0</v>
      </c>
      <c r="N3556" s="841" t="s">
        <v>732</v>
      </c>
      <c r="O3556" s="841">
        <v>94980</v>
      </c>
      <c r="P3556" s="841">
        <v>94980</v>
      </c>
      <c r="Q3556" s="841">
        <v>17610</v>
      </c>
      <c r="R3556" s="841">
        <v>22610</v>
      </c>
      <c r="S3556" s="841"/>
      <c r="T3556" s="841"/>
      <c r="U3556" s="841"/>
      <c r="V3556" s="841" t="s">
        <v>1003</v>
      </c>
      <c r="W3556" s="841">
        <v>2</v>
      </c>
      <c r="X3556" s="841"/>
    </row>
    <row r="3557" spans="1:24" ht="12.75" customHeight="1">
      <c r="A3557" s="841">
        <v>1912</v>
      </c>
      <c r="B3557" s="841">
        <v>2840</v>
      </c>
      <c r="C3557" s="841" t="s">
        <v>726</v>
      </c>
      <c r="D3557" s="841" t="s">
        <v>923</v>
      </c>
      <c r="E3557" s="841">
        <v>49791</v>
      </c>
      <c r="F3557" s="841" t="s">
        <v>102</v>
      </c>
      <c r="G3557" s="841" t="s">
        <v>5269</v>
      </c>
      <c r="H3557" s="832" t="s">
        <v>3992</v>
      </c>
      <c r="I3557" s="841"/>
      <c r="J3557" s="841" t="s">
        <v>730</v>
      </c>
      <c r="K3557" s="841">
        <v>2</v>
      </c>
      <c r="L3557" s="841" t="s">
        <v>731</v>
      </c>
      <c r="M3557" s="841">
        <v>43600</v>
      </c>
      <c r="N3557" s="841" t="s">
        <v>732</v>
      </c>
      <c r="O3557" s="841">
        <v>94980</v>
      </c>
      <c r="P3557" s="841">
        <v>51380</v>
      </c>
      <c r="Q3557" s="841">
        <v>9180</v>
      </c>
      <c r="R3557" s="841">
        <v>8350</v>
      </c>
      <c r="S3557" s="841"/>
      <c r="T3557" s="841"/>
      <c r="U3557" s="841"/>
      <c r="V3557" s="841" t="s">
        <v>1003</v>
      </c>
      <c r="W3557" s="841">
        <v>4</v>
      </c>
      <c r="X3557" s="841"/>
    </row>
    <row r="3558" spans="1:24" ht="12.75" customHeight="1">
      <c r="A3558" s="841">
        <v>1952</v>
      </c>
      <c r="B3558" s="841">
        <v>2840</v>
      </c>
      <c r="C3558" s="841" t="s">
        <v>726</v>
      </c>
      <c r="D3558" s="841" t="s">
        <v>923</v>
      </c>
      <c r="E3558" s="841">
        <v>49792</v>
      </c>
      <c r="F3558" s="841" t="s">
        <v>102</v>
      </c>
      <c r="G3558" s="841" t="s">
        <v>5270</v>
      </c>
      <c r="H3558" s="832" t="s">
        <v>5271</v>
      </c>
      <c r="I3558" s="841"/>
      <c r="J3558" s="841" t="s">
        <v>730</v>
      </c>
      <c r="K3558" s="841">
        <v>1</v>
      </c>
      <c r="L3558" s="841" t="s">
        <v>731</v>
      </c>
      <c r="M3558" s="841">
        <v>43600</v>
      </c>
      <c r="N3558" s="841" t="s">
        <v>732</v>
      </c>
      <c r="O3558" s="841">
        <v>94980</v>
      </c>
      <c r="P3558" s="841">
        <v>51380</v>
      </c>
      <c r="Q3558" s="841">
        <v>9180</v>
      </c>
      <c r="R3558" s="841">
        <v>8350</v>
      </c>
      <c r="S3558" s="841"/>
      <c r="T3558" s="841"/>
      <c r="U3558" s="841"/>
      <c r="V3558" s="841" t="s">
        <v>1003</v>
      </c>
      <c r="W3558" s="841">
        <v>8</v>
      </c>
      <c r="X3558" s="841"/>
    </row>
    <row r="3559" spans="1:24" ht="12.75" customHeight="1">
      <c r="A3559" s="841">
        <v>2004</v>
      </c>
      <c r="B3559" s="841">
        <v>2840</v>
      </c>
      <c r="C3559" s="841" t="s">
        <v>726</v>
      </c>
      <c r="D3559" s="841" t="s">
        <v>919</v>
      </c>
      <c r="E3559" s="841">
        <v>49793</v>
      </c>
      <c r="F3559" s="841" t="s">
        <v>102</v>
      </c>
      <c r="G3559" s="841" t="s">
        <v>5272</v>
      </c>
      <c r="H3559" s="832" t="s">
        <v>5273</v>
      </c>
      <c r="I3559" s="841"/>
      <c r="J3559" s="841" t="s">
        <v>730</v>
      </c>
      <c r="K3559" s="841">
        <v>3</v>
      </c>
      <c r="L3559" s="841" t="s">
        <v>1289</v>
      </c>
      <c r="M3559" s="841">
        <v>0</v>
      </c>
      <c r="N3559" s="841" t="s">
        <v>732</v>
      </c>
      <c r="O3559" s="841">
        <v>94980</v>
      </c>
      <c r="P3559" s="841">
        <v>94980</v>
      </c>
      <c r="Q3559" s="841">
        <v>17610</v>
      </c>
      <c r="R3559" s="841">
        <v>22610</v>
      </c>
      <c r="S3559" s="841"/>
      <c r="T3559" s="841"/>
      <c r="U3559" s="841"/>
      <c r="V3559" s="841" t="s">
        <v>1003</v>
      </c>
      <c r="W3559" s="841">
        <v>2</v>
      </c>
      <c r="X3559" s="841"/>
    </row>
    <row r="3560" spans="1:24" ht="12.75" customHeight="1">
      <c r="A3560" s="841">
        <v>1575</v>
      </c>
      <c r="B3560" s="841">
        <v>2840</v>
      </c>
      <c r="C3560" s="841" t="s">
        <v>726</v>
      </c>
      <c r="D3560" s="841" t="s">
        <v>745</v>
      </c>
      <c r="E3560" s="841">
        <v>49794</v>
      </c>
      <c r="F3560" s="841" t="s">
        <v>102</v>
      </c>
      <c r="G3560" s="841" t="s">
        <v>5274</v>
      </c>
      <c r="H3560" s="832" t="s">
        <v>5241</v>
      </c>
      <c r="I3560" s="841"/>
      <c r="J3560" s="841" t="s">
        <v>730</v>
      </c>
      <c r="K3560" s="841">
        <v>2</v>
      </c>
      <c r="L3560" s="841" t="s">
        <v>731</v>
      </c>
      <c r="M3560" s="841">
        <v>43600</v>
      </c>
      <c r="N3560" s="841" t="s">
        <v>732</v>
      </c>
      <c r="O3560" s="841">
        <v>94980</v>
      </c>
      <c r="P3560" s="841">
        <v>51380</v>
      </c>
      <c r="Q3560" s="841">
        <v>17610</v>
      </c>
      <c r="R3560" s="841">
        <v>22610</v>
      </c>
      <c r="S3560" s="841"/>
      <c r="T3560" s="841"/>
      <c r="U3560" s="841"/>
      <c r="V3560" s="841" t="s">
        <v>1003</v>
      </c>
      <c r="W3560" s="841">
        <v>1</v>
      </c>
      <c r="X3560" s="841"/>
    </row>
    <row r="3561" spans="1:24" ht="12.75" customHeight="1">
      <c r="A3561" s="841">
        <v>1575</v>
      </c>
      <c r="B3561" s="841">
        <v>2840</v>
      </c>
      <c r="C3561" s="841" t="s">
        <v>726</v>
      </c>
      <c r="D3561" s="841" t="s">
        <v>745</v>
      </c>
      <c r="E3561" s="841">
        <v>49795</v>
      </c>
      <c r="F3561" s="841" t="s">
        <v>102</v>
      </c>
      <c r="G3561" s="841" t="s">
        <v>5275</v>
      </c>
      <c r="H3561" s="832" t="s">
        <v>5241</v>
      </c>
      <c r="I3561" s="841"/>
      <c r="J3561" s="841" t="s">
        <v>730</v>
      </c>
      <c r="K3561" s="841">
        <v>2</v>
      </c>
      <c r="L3561" s="841" t="s">
        <v>731</v>
      </c>
      <c r="M3561" s="841">
        <v>43600</v>
      </c>
      <c r="N3561" s="841" t="s">
        <v>732</v>
      </c>
      <c r="O3561" s="841">
        <v>94980</v>
      </c>
      <c r="P3561" s="841">
        <v>51380</v>
      </c>
      <c r="Q3561" s="841">
        <v>17610</v>
      </c>
      <c r="R3561" s="841">
        <v>22610</v>
      </c>
      <c r="S3561" s="841"/>
      <c r="T3561" s="841"/>
      <c r="U3561" s="841"/>
      <c r="V3561" s="841" t="s">
        <v>1003</v>
      </c>
      <c r="W3561" s="841">
        <v>1</v>
      </c>
      <c r="X3561" s="841"/>
    </row>
    <row r="3562" spans="1:24" ht="12.75" customHeight="1">
      <c r="A3562" s="841">
        <v>1705</v>
      </c>
      <c r="B3562" s="841">
        <v>2840</v>
      </c>
      <c r="C3562" s="841" t="s">
        <v>726</v>
      </c>
      <c r="D3562" s="841" t="s">
        <v>727</v>
      </c>
      <c r="E3562" s="841">
        <v>49796</v>
      </c>
      <c r="F3562" s="841" t="s">
        <v>102</v>
      </c>
      <c r="G3562" s="841" t="s">
        <v>5276</v>
      </c>
      <c r="H3562" s="832" t="s">
        <v>5277</v>
      </c>
      <c r="I3562" s="841"/>
      <c r="J3562" s="841" t="s">
        <v>730</v>
      </c>
      <c r="K3562" s="841">
        <v>3</v>
      </c>
      <c r="L3562" s="841" t="s">
        <v>731</v>
      </c>
      <c r="M3562" s="841">
        <v>43600</v>
      </c>
      <c r="N3562" s="841" t="s">
        <v>732</v>
      </c>
      <c r="O3562" s="841">
        <v>94980</v>
      </c>
      <c r="P3562" s="841">
        <v>51380</v>
      </c>
      <c r="Q3562" s="841">
        <v>17610</v>
      </c>
      <c r="R3562" s="841">
        <v>22610</v>
      </c>
      <c r="S3562" s="841"/>
      <c r="T3562" s="841"/>
      <c r="U3562" s="841"/>
      <c r="V3562" s="841" t="s">
        <v>1003</v>
      </c>
      <c r="W3562" s="841">
        <v>1</v>
      </c>
      <c r="X3562" s="841"/>
    </row>
    <row r="3563" spans="1:24" ht="12.75" customHeight="1">
      <c r="A3563" s="841">
        <v>1155</v>
      </c>
      <c r="B3563" s="841">
        <v>2828</v>
      </c>
      <c r="C3563" s="841" t="s">
        <v>982</v>
      </c>
      <c r="D3563" s="841" t="s">
        <v>775</v>
      </c>
      <c r="E3563" s="841">
        <v>49797</v>
      </c>
      <c r="F3563" s="841" t="s">
        <v>102</v>
      </c>
      <c r="G3563" s="841" t="s">
        <v>5278</v>
      </c>
      <c r="H3563" s="832" t="s">
        <v>5279</v>
      </c>
      <c r="I3563" s="841"/>
      <c r="J3563" s="841" t="s">
        <v>730</v>
      </c>
      <c r="K3563" s="841">
        <v>2</v>
      </c>
      <c r="L3563" s="841" t="s">
        <v>731</v>
      </c>
      <c r="M3563" s="841">
        <v>43600</v>
      </c>
      <c r="N3563" s="841" t="s">
        <v>843</v>
      </c>
      <c r="O3563" s="841">
        <v>149210</v>
      </c>
      <c r="P3563" s="841">
        <v>105610</v>
      </c>
      <c r="Q3563" s="841">
        <v>17610</v>
      </c>
      <c r="R3563" s="841">
        <v>22610</v>
      </c>
      <c r="S3563" s="841"/>
      <c r="T3563" s="841"/>
      <c r="U3563" s="841"/>
      <c r="V3563" s="841" t="s">
        <v>1003</v>
      </c>
      <c r="W3563" s="841">
        <v>1</v>
      </c>
      <c r="X3563" s="841"/>
    </row>
    <row r="3564" spans="1:24" ht="12.75" customHeight="1">
      <c r="A3564" s="841">
        <v>3274</v>
      </c>
      <c r="B3564" s="841">
        <v>2840</v>
      </c>
      <c r="C3564" s="841" t="s">
        <v>726</v>
      </c>
      <c r="D3564" s="841" t="s">
        <v>923</v>
      </c>
      <c r="E3564" s="841">
        <v>49799</v>
      </c>
      <c r="F3564" s="841" t="s">
        <v>102</v>
      </c>
      <c r="G3564" s="841" t="s">
        <v>5280</v>
      </c>
      <c r="H3564" s="832" t="s">
        <v>5086</v>
      </c>
      <c r="I3564" s="841"/>
      <c r="J3564" s="841" t="s">
        <v>730</v>
      </c>
      <c r="K3564" s="841">
        <v>2</v>
      </c>
      <c r="L3564" s="841" t="s">
        <v>1168</v>
      </c>
      <c r="M3564" s="841">
        <v>43600</v>
      </c>
      <c r="N3564" s="841" t="s">
        <v>732</v>
      </c>
      <c r="O3564" s="841">
        <v>94980</v>
      </c>
      <c r="P3564" s="841">
        <v>51380</v>
      </c>
      <c r="Q3564" s="841">
        <v>12420</v>
      </c>
      <c r="R3564" s="841">
        <v>12530</v>
      </c>
      <c r="S3564" s="841"/>
      <c r="T3564" s="841"/>
      <c r="U3564" s="841"/>
      <c r="V3564" s="841" t="s">
        <v>1003</v>
      </c>
      <c r="W3564" s="841">
        <v>4</v>
      </c>
      <c r="X3564" s="841"/>
    </row>
    <row r="3565" spans="1:24" ht="12.75" customHeight="1">
      <c r="A3565" s="841">
        <v>1750</v>
      </c>
      <c r="B3565" s="841">
        <v>2826</v>
      </c>
      <c r="C3565" s="841" t="s">
        <v>824</v>
      </c>
      <c r="D3565" s="841" t="s">
        <v>745</v>
      </c>
      <c r="E3565" s="841">
        <v>49800</v>
      </c>
      <c r="F3565" s="841" t="s">
        <v>102</v>
      </c>
      <c r="G3565" s="841" t="s">
        <v>5281</v>
      </c>
      <c r="H3565" s="832" t="s">
        <v>5086</v>
      </c>
      <c r="I3565" s="841"/>
      <c r="J3565" s="841" t="s">
        <v>730</v>
      </c>
      <c r="K3565" s="841">
        <v>5</v>
      </c>
      <c r="L3565" s="841" t="s">
        <v>731</v>
      </c>
      <c r="M3565" s="841">
        <v>43600</v>
      </c>
      <c r="N3565" s="841" t="s">
        <v>747</v>
      </c>
      <c r="O3565" s="841">
        <v>109600</v>
      </c>
      <c r="P3565" s="841">
        <v>66000</v>
      </c>
      <c r="Q3565" s="841">
        <v>17610</v>
      </c>
      <c r="R3565" s="841">
        <v>22610</v>
      </c>
      <c r="S3565" s="841"/>
      <c r="T3565" s="841"/>
      <c r="U3565" s="841"/>
      <c r="V3565" s="841" t="s">
        <v>1003</v>
      </c>
      <c r="W3565" s="841">
        <v>1</v>
      </c>
      <c r="X3565" s="841"/>
    </row>
    <row r="3566" spans="1:24" ht="12.75" customHeight="1">
      <c r="A3566" s="841">
        <v>2004</v>
      </c>
      <c r="B3566" s="841">
        <v>2840</v>
      </c>
      <c r="C3566" s="841" t="s">
        <v>726</v>
      </c>
      <c r="D3566" s="841" t="s">
        <v>919</v>
      </c>
      <c r="E3566" s="841">
        <v>49801</v>
      </c>
      <c r="F3566" s="841" t="s">
        <v>102</v>
      </c>
      <c r="G3566" s="841" t="s">
        <v>5282</v>
      </c>
      <c r="H3566" s="832" t="s">
        <v>3992</v>
      </c>
      <c r="I3566" s="841"/>
      <c r="J3566" s="841" t="s">
        <v>730</v>
      </c>
      <c r="K3566" s="841">
        <v>10</v>
      </c>
      <c r="L3566" s="841" t="s">
        <v>1077</v>
      </c>
      <c r="M3566" s="841">
        <v>0</v>
      </c>
      <c r="N3566" s="841" t="s">
        <v>732</v>
      </c>
      <c r="O3566" s="841">
        <v>94980</v>
      </c>
      <c r="P3566" s="841">
        <v>94980</v>
      </c>
      <c r="Q3566" s="841">
        <v>17610</v>
      </c>
      <c r="R3566" s="841">
        <v>22610</v>
      </c>
      <c r="S3566" s="841"/>
      <c r="T3566" s="841"/>
      <c r="U3566" s="841"/>
      <c r="V3566" s="841" t="s">
        <v>1003</v>
      </c>
      <c r="W3566" s="841">
        <v>1</v>
      </c>
      <c r="X3566" s="841"/>
    </row>
    <row r="3567" spans="1:24" ht="12.75" customHeight="1">
      <c r="A3567" s="841">
        <v>1034</v>
      </c>
      <c r="B3567" s="841">
        <v>2803</v>
      </c>
      <c r="C3567" s="841" t="s">
        <v>945</v>
      </c>
      <c r="D3567" s="841" t="s">
        <v>946</v>
      </c>
      <c r="E3567" s="841">
        <v>49802</v>
      </c>
      <c r="F3567" s="841" t="s">
        <v>102</v>
      </c>
      <c r="G3567" s="841" t="s">
        <v>5283</v>
      </c>
      <c r="H3567" s="832" t="s">
        <v>5284</v>
      </c>
      <c r="I3567" s="841"/>
      <c r="J3567" s="841" t="s">
        <v>730</v>
      </c>
      <c r="K3567" s="841">
        <v>3</v>
      </c>
      <c r="L3567" s="841" t="s">
        <v>731</v>
      </c>
      <c r="M3567" s="841">
        <v>43600</v>
      </c>
      <c r="N3567" s="841" t="s">
        <v>742</v>
      </c>
      <c r="O3567" s="841">
        <v>122380</v>
      </c>
      <c r="P3567" s="841">
        <v>78780</v>
      </c>
      <c r="Q3567" s="841">
        <v>17610</v>
      </c>
      <c r="R3567" s="841">
        <v>22610</v>
      </c>
      <c r="S3567" s="841"/>
      <c r="T3567" s="841"/>
      <c r="U3567" s="841"/>
      <c r="V3567" s="841" t="s">
        <v>1003</v>
      </c>
      <c r="W3567" s="841">
        <v>2</v>
      </c>
      <c r="X3567" s="841"/>
    </row>
    <row r="3568" spans="1:24" ht="12.75" customHeight="1">
      <c r="A3568" s="841">
        <v>1034</v>
      </c>
      <c r="B3568" s="841">
        <v>2803</v>
      </c>
      <c r="C3568" s="841" t="s">
        <v>945</v>
      </c>
      <c r="D3568" s="841" t="s">
        <v>946</v>
      </c>
      <c r="E3568" s="841">
        <v>49803</v>
      </c>
      <c r="F3568" s="841" t="s">
        <v>102</v>
      </c>
      <c r="G3568" s="841" t="s">
        <v>5285</v>
      </c>
      <c r="H3568" s="832" t="s">
        <v>5286</v>
      </c>
      <c r="I3568" s="841"/>
      <c r="J3568" s="841" t="s">
        <v>730</v>
      </c>
      <c r="K3568" s="841">
        <v>2</v>
      </c>
      <c r="L3568" s="841" t="s">
        <v>731</v>
      </c>
      <c r="M3568" s="841">
        <v>43600</v>
      </c>
      <c r="N3568" s="841" t="s">
        <v>742</v>
      </c>
      <c r="O3568" s="841">
        <v>122380</v>
      </c>
      <c r="P3568" s="841">
        <v>78780</v>
      </c>
      <c r="Q3568" s="841">
        <v>17610</v>
      </c>
      <c r="R3568" s="841">
        <v>22610</v>
      </c>
      <c r="S3568" s="841"/>
      <c r="T3568" s="841"/>
      <c r="U3568" s="841"/>
      <c r="V3568" s="841" t="s">
        <v>1003</v>
      </c>
      <c r="W3568" s="841">
        <v>2</v>
      </c>
      <c r="X3568" s="841"/>
    </row>
    <row r="3569" spans="1:24" ht="12.75" customHeight="1">
      <c r="A3569" s="841">
        <v>1570</v>
      </c>
      <c r="B3569" s="841">
        <v>2801</v>
      </c>
      <c r="C3569" s="841" t="s">
        <v>1271</v>
      </c>
      <c r="D3569" s="841" t="s">
        <v>1112</v>
      </c>
      <c r="E3569" s="841">
        <v>49804</v>
      </c>
      <c r="F3569" s="841" t="s">
        <v>102</v>
      </c>
      <c r="G3569" s="841" t="s">
        <v>5287</v>
      </c>
      <c r="H3569" s="832" t="s">
        <v>5288</v>
      </c>
      <c r="I3569" s="841"/>
      <c r="J3569" s="841" t="s">
        <v>730</v>
      </c>
      <c r="K3569" s="841">
        <v>2</v>
      </c>
      <c r="L3569" s="841" t="s">
        <v>731</v>
      </c>
      <c r="M3569" s="841">
        <v>43600</v>
      </c>
      <c r="N3569" s="841" t="s">
        <v>817</v>
      </c>
      <c r="O3569" s="841">
        <v>164010</v>
      </c>
      <c r="P3569" s="841">
        <v>120410</v>
      </c>
      <c r="Q3569" s="841">
        <v>17610</v>
      </c>
      <c r="R3569" s="841">
        <v>22610</v>
      </c>
      <c r="S3569" s="841"/>
      <c r="T3569" s="841"/>
      <c r="U3569" s="841"/>
      <c r="V3569" s="841" t="s">
        <v>1003</v>
      </c>
      <c r="W3569" s="841">
        <v>1</v>
      </c>
      <c r="X3569" s="841"/>
    </row>
    <row r="3570" spans="1:24" ht="12.75" customHeight="1">
      <c r="A3570" s="841">
        <v>1952</v>
      </c>
      <c r="B3570" s="841">
        <v>2840</v>
      </c>
      <c r="C3570" s="841" t="s">
        <v>726</v>
      </c>
      <c r="D3570" s="841" t="s">
        <v>923</v>
      </c>
      <c r="E3570" s="841">
        <v>49805</v>
      </c>
      <c r="F3570" s="841" t="s">
        <v>102</v>
      </c>
      <c r="G3570" s="841" t="s">
        <v>5289</v>
      </c>
      <c r="H3570" s="832" t="s">
        <v>4242</v>
      </c>
      <c r="I3570" s="841"/>
      <c r="J3570" s="841" t="s">
        <v>730</v>
      </c>
      <c r="K3570" s="841">
        <v>2</v>
      </c>
      <c r="L3570" s="841" t="s">
        <v>731</v>
      </c>
      <c r="M3570" s="841">
        <v>43600</v>
      </c>
      <c r="N3570" s="841" t="s">
        <v>732</v>
      </c>
      <c r="O3570" s="841">
        <v>94980</v>
      </c>
      <c r="P3570" s="841">
        <v>51380</v>
      </c>
      <c r="Q3570" s="841">
        <v>9180</v>
      </c>
      <c r="R3570" s="841">
        <v>8350</v>
      </c>
      <c r="S3570" s="841"/>
      <c r="T3570" s="841"/>
      <c r="U3570" s="841"/>
      <c r="V3570" s="841" t="s">
        <v>1003</v>
      </c>
      <c r="W3570" s="841">
        <v>3</v>
      </c>
      <c r="X3570" s="841"/>
    </row>
    <row r="3571" spans="1:24" ht="12.75" customHeight="1">
      <c r="A3571" s="841">
        <v>1034</v>
      </c>
      <c r="B3571" s="841">
        <v>2803</v>
      </c>
      <c r="C3571" s="841" t="s">
        <v>945</v>
      </c>
      <c r="D3571" s="841" t="s">
        <v>946</v>
      </c>
      <c r="E3571" s="841">
        <v>49806</v>
      </c>
      <c r="F3571" s="841" t="s">
        <v>102</v>
      </c>
      <c r="G3571" s="841" t="s">
        <v>5290</v>
      </c>
      <c r="H3571" s="832" t="s">
        <v>5291</v>
      </c>
      <c r="I3571" s="841"/>
      <c r="J3571" s="841" t="s">
        <v>730</v>
      </c>
      <c r="K3571" s="841">
        <v>10</v>
      </c>
      <c r="L3571" s="841" t="s">
        <v>731</v>
      </c>
      <c r="M3571" s="841">
        <v>43600</v>
      </c>
      <c r="N3571" s="841" t="s">
        <v>742</v>
      </c>
      <c r="O3571" s="841">
        <v>122380</v>
      </c>
      <c r="P3571" s="841">
        <v>78780</v>
      </c>
      <c r="Q3571" s="841">
        <v>17610</v>
      </c>
      <c r="R3571" s="841">
        <v>22610</v>
      </c>
      <c r="S3571" s="841"/>
      <c r="T3571" s="841"/>
      <c r="U3571" s="841"/>
      <c r="V3571" s="841" t="s">
        <v>1003</v>
      </c>
      <c r="W3571" s="841">
        <v>2</v>
      </c>
      <c r="X3571" s="841"/>
    </row>
    <row r="3572" spans="1:24" ht="12.75" customHeight="1">
      <c r="A3572" s="841">
        <v>1190</v>
      </c>
      <c r="B3572" s="841">
        <v>2823</v>
      </c>
      <c r="C3572" s="841" t="s">
        <v>856</v>
      </c>
      <c r="D3572" s="841" t="s">
        <v>740</v>
      </c>
      <c r="E3572" s="841">
        <v>49807</v>
      </c>
      <c r="F3572" s="841" t="s">
        <v>102</v>
      </c>
      <c r="G3572" s="841" t="s">
        <v>5292</v>
      </c>
      <c r="H3572" s="832" t="s">
        <v>5293</v>
      </c>
      <c r="I3572" s="841"/>
      <c r="J3572" s="841" t="s">
        <v>730</v>
      </c>
      <c r="K3572" s="841">
        <v>5</v>
      </c>
      <c r="L3572" s="841" t="s">
        <v>731</v>
      </c>
      <c r="M3572" s="841">
        <v>43600</v>
      </c>
      <c r="N3572" s="841" t="s">
        <v>747</v>
      </c>
      <c r="O3572" s="841">
        <v>109600</v>
      </c>
      <c r="P3572" s="841">
        <v>66000</v>
      </c>
      <c r="Q3572" s="841">
        <v>17610</v>
      </c>
      <c r="R3572" s="841">
        <v>22610</v>
      </c>
      <c r="S3572" s="841"/>
      <c r="T3572" s="841"/>
      <c r="U3572" s="841"/>
      <c r="V3572" s="841" t="s">
        <v>1003</v>
      </c>
      <c r="W3572" s="841">
        <v>1</v>
      </c>
      <c r="X3572" s="841"/>
    </row>
    <row r="3573" spans="1:24" ht="12.75" customHeight="1">
      <c r="A3573" s="841">
        <v>1190</v>
      </c>
      <c r="B3573" s="841">
        <v>2823</v>
      </c>
      <c r="C3573" s="841" t="s">
        <v>856</v>
      </c>
      <c r="D3573" s="841" t="s">
        <v>740</v>
      </c>
      <c r="E3573" s="841">
        <v>49808</v>
      </c>
      <c r="F3573" s="841" t="s">
        <v>102</v>
      </c>
      <c r="G3573" s="841" t="s">
        <v>5294</v>
      </c>
      <c r="H3573" s="832" t="s">
        <v>5293</v>
      </c>
      <c r="I3573" s="841"/>
      <c r="J3573" s="841" t="s">
        <v>730</v>
      </c>
      <c r="K3573" s="841">
        <v>5</v>
      </c>
      <c r="L3573" s="841" t="s">
        <v>731</v>
      </c>
      <c r="M3573" s="841">
        <v>43600</v>
      </c>
      <c r="N3573" s="841" t="s">
        <v>747</v>
      </c>
      <c r="O3573" s="841">
        <v>109600</v>
      </c>
      <c r="P3573" s="841">
        <v>66000</v>
      </c>
      <c r="Q3573" s="841">
        <v>17610</v>
      </c>
      <c r="R3573" s="841">
        <v>22610</v>
      </c>
      <c r="S3573" s="841"/>
      <c r="T3573" s="841"/>
      <c r="U3573" s="841"/>
      <c r="V3573" s="841" t="s">
        <v>1003</v>
      </c>
      <c r="W3573" s="841">
        <v>1</v>
      </c>
      <c r="X3573" s="841"/>
    </row>
    <row r="3574" spans="1:24" ht="12.75" customHeight="1">
      <c r="A3574" s="841">
        <v>1235</v>
      </c>
      <c r="B3574" s="841">
        <v>2824</v>
      </c>
      <c r="C3574" s="841" t="s">
        <v>1097</v>
      </c>
      <c r="D3574" s="841" t="s">
        <v>740</v>
      </c>
      <c r="E3574" s="841">
        <v>49813</v>
      </c>
      <c r="F3574" s="841" t="s">
        <v>102</v>
      </c>
      <c r="G3574" s="841" t="s">
        <v>5295</v>
      </c>
      <c r="H3574" s="832" t="s">
        <v>5296</v>
      </c>
      <c r="I3574" s="841"/>
      <c r="J3574" s="841" t="s">
        <v>730</v>
      </c>
      <c r="K3574" s="841">
        <v>2</v>
      </c>
      <c r="L3574" s="841" t="s">
        <v>731</v>
      </c>
      <c r="M3574" s="841">
        <v>43600</v>
      </c>
      <c r="N3574" s="841" t="s">
        <v>817</v>
      </c>
      <c r="O3574" s="841">
        <v>164010</v>
      </c>
      <c r="P3574" s="841">
        <v>120410</v>
      </c>
      <c r="Q3574" s="841">
        <v>21500</v>
      </c>
      <c r="R3574" s="841">
        <v>37020</v>
      </c>
      <c r="S3574" s="841"/>
      <c r="T3574" s="841"/>
      <c r="U3574" s="841"/>
      <c r="V3574" s="841" t="s">
        <v>1003</v>
      </c>
      <c r="W3574" s="841">
        <v>1</v>
      </c>
      <c r="X3574" s="841"/>
    </row>
    <row r="3575" spans="1:24" ht="12.75" customHeight="1">
      <c r="A3575" s="841">
        <v>1235</v>
      </c>
      <c r="B3575" s="841">
        <v>2824</v>
      </c>
      <c r="C3575" s="841" t="s">
        <v>1097</v>
      </c>
      <c r="D3575" s="841" t="s">
        <v>740</v>
      </c>
      <c r="E3575" s="841">
        <v>49814</v>
      </c>
      <c r="F3575" s="841" t="s">
        <v>102</v>
      </c>
      <c r="G3575" s="841" t="s">
        <v>5297</v>
      </c>
      <c r="H3575" s="832" t="s">
        <v>5296</v>
      </c>
      <c r="I3575" s="841"/>
      <c r="J3575" s="841" t="s">
        <v>730</v>
      </c>
      <c r="K3575" s="841">
        <v>3</v>
      </c>
      <c r="L3575" s="841" t="s">
        <v>731</v>
      </c>
      <c r="M3575" s="841">
        <v>43600</v>
      </c>
      <c r="N3575" s="841" t="s">
        <v>817</v>
      </c>
      <c r="O3575" s="841">
        <v>164010</v>
      </c>
      <c r="P3575" s="841">
        <v>120410</v>
      </c>
      <c r="Q3575" s="841">
        <v>21500</v>
      </c>
      <c r="R3575" s="841">
        <v>37020</v>
      </c>
      <c r="S3575" s="841"/>
      <c r="T3575" s="841"/>
      <c r="U3575" s="841"/>
      <c r="V3575" s="841" t="s">
        <v>1003</v>
      </c>
      <c r="W3575" s="841">
        <v>1</v>
      </c>
      <c r="X3575" s="841"/>
    </row>
    <row r="3576" spans="1:24" ht="12.75" customHeight="1">
      <c r="A3576" s="841">
        <v>1235</v>
      </c>
      <c r="B3576" s="841">
        <v>2824</v>
      </c>
      <c r="C3576" s="841" t="s">
        <v>1097</v>
      </c>
      <c r="D3576" s="841" t="s">
        <v>740</v>
      </c>
      <c r="E3576" s="841">
        <v>49815</v>
      </c>
      <c r="F3576" s="841" t="s">
        <v>102</v>
      </c>
      <c r="G3576" s="841" t="s">
        <v>5298</v>
      </c>
      <c r="H3576" s="832" t="s">
        <v>5296</v>
      </c>
      <c r="I3576" s="841"/>
      <c r="J3576" s="841" t="s">
        <v>730</v>
      </c>
      <c r="K3576" s="841">
        <v>2</v>
      </c>
      <c r="L3576" s="841" t="s">
        <v>731</v>
      </c>
      <c r="M3576" s="841">
        <v>43600</v>
      </c>
      <c r="N3576" s="841" t="s">
        <v>817</v>
      </c>
      <c r="O3576" s="841">
        <v>164010</v>
      </c>
      <c r="P3576" s="841">
        <v>120410</v>
      </c>
      <c r="Q3576" s="841">
        <v>21500</v>
      </c>
      <c r="R3576" s="841">
        <v>37020</v>
      </c>
      <c r="S3576" s="841"/>
      <c r="T3576" s="841"/>
      <c r="U3576" s="841"/>
      <c r="V3576" s="841" t="s">
        <v>1003</v>
      </c>
      <c r="W3576" s="841">
        <v>1</v>
      </c>
      <c r="X3576" s="841"/>
    </row>
    <row r="3577" spans="1:24" ht="12.75" customHeight="1">
      <c r="A3577" s="841">
        <v>1235</v>
      </c>
      <c r="B3577" s="841">
        <v>2824</v>
      </c>
      <c r="C3577" s="841" t="s">
        <v>1097</v>
      </c>
      <c r="D3577" s="841" t="s">
        <v>740</v>
      </c>
      <c r="E3577" s="841">
        <v>49816</v>
      </c>
      <c r="F3577" s="841" t="s">
        <v>102</v>
      </c>
      <c r="G3577" s="841" t="s">
        <v>5299</v>
      </c>
      <c r="H3577" s="832" t="s">
        <v>5296</v>
      </c>
      <c r="I3577" s="841"/>
      <c r="J3577" s="841" t="s">
        <v>730</v>
      </c>
      <c r="K3577" s="841">
        <v>4</v>
      </c>
      <c r="L3577" s="841" t="s">
        <v>731</v>
      </c>
      <c r="M3577" s="841">
        <v>43600</v>
      </c>
      <c r="N3577" s="841" t="s">
        <v>817</v>
      </c>
      <c r="O3577" s="841">
        <v>164010</v>
      </c>
      <c r="P3577" s="841">
        <v>120410</v>
      </c>
      <c r="Q3577" s="841">
        <v>21500</v>
      </c>
      <c r="R3577" s="841">
        <v>37020</v>
      </c>
      <c r="S3577" s="841"/>
      <c r="T3577" s="841"/>
      <c r="U3577" s="841"/>
      <c r="V3577" s="841" t="s">
        <v>1003</v>
      </c>
      <c r="W3577" s="841">
        <v>1</v>
      </c>
      <c r="X3577" s="841"/>
    </row>
    <row r="3578" spans="1:24" ht="12.75" customHeight="1">
      <c r="A3578" s="841">
        <v>1235</v>
      </c>
      <c r="B3578" s="841">
        <v>2815</v>
      </c>
      <c r="C3578" s="841" t="s">
        <v>815</v>
      </c>
      <c r="D3578" s="841" t="s">
        <v>740</v>
      </c>
      <c r="E3578" s="841">
        <v>49817</v>
      </c>
      <c r="F3578" s="841" t="s">
        <v>102</v>
      </c>
      <c r="G3578" s="841" t="s">
        <v>5300</v>
      </c>
      <c r="H3578" s="832" t="s">
        <v>5301</v>
      </c>
      <c r="I3578" s="841"/>
      <c r="J3578" s="841" t="s">
        <v>730</v>
      </c>
      <c r="K3578" s="841">
        <v>4</v>
      </c>
      <c r="L3578" s="841" t="s">
        <v>731</v>
      </c>
      <c r="M3578" s="841">
        <v>43600</v>
      </c>
      <c r="N3578" s="841" t="s">
        <v>817</v>
      </c>
      <c r="O3578" s="841">
        <v>164010</v>
      </c>
      <c r="P3578" s="841">
        <v>120410</v>
      </c>
      <c r="Q3578" s="841">
        <v>21500</v>
      </c>
      <c r="R3578" s="841">
        <v>37020</v>
      </c>
      <c r="S3578" s="841"/>
      <c r="T3578" s="841"/>
      <c r="U3578" s="841"/>
      <c r="V3578" s="841" t="s">
        <v>1003</v>
      </c>
      <c r="W3578" s="841">
        <v>1</v>
      </c>
      <c r="X3578" s="841"/>
    </row>
    <row r="3579" spans="1:24" ht="12.75" customHeight="1">
      <c r="A3579" s="841">
        <v>1545</v>
      </c>
      <c r="B3579" s="841">
        <v>2814</v>
      </c>
      <c r="C3579" s="841" t="s">
        <v>1411</v>
      </c>
      <c r="D3579" s="841" t="s">
        <v>1112</v>
      </c>
      <c r="E3579" s="841">
        <v>49818</v>
      </c>
      <c r="F3579" s="841" t="s">
        <v>102</v>
      </c>
      <c r="G3579" s="841" t="s">
        <v>5302</v>
      </c>
      <c r="H3579" s="832" t="s">
        <v>5303</v>
      </c>
      <c r="I3579" s="841"/>
      <c r="J3579" s="841" t="s">
        <v>730</v>
      </c>
      <c r="K3579" s="841">
        <v>3</v>
      </c>
      <c r="L3579" s="841" t="s">
        <v>731</v>
      </c>
      <c r="M3579" s="841">
        <v>43600</v>
      </c>
      <c r="N3579" s="841" t="s">
        <v>908</v>
      </c>
      <c r="O3579" s="841">
        <v>176040</v>
      </c>
      <c r="P3579" s="841">
        <v>132440</v>
      </c>
      <c r="Q3579" s="841">
        <v>17610</v>
      </c>
      <c r="R3579" s="841">
        <v>22610</v>
      </c>
      <c r="S3579" s="841"/>
      <c r="T3579" s="841"/>
      <c r="U3579" s="841"/>
      <c r="V3579" s="841" t="s">
        <v>1003</v>
      </c>
      <c r="W3579" s="841">
        <v>1</v>
      </c>
      <c r="X3579" s="841"/>
    </row>
    <row r="3580" spans="1:24" ht="12.75" customHeight="1">
      <c r="A3580" s="841">
        <v>1500</v>
      </c>
      <c r="B3580" s="841">
        <v>2823</v>
      </c>
      <c r="C3580" s="841" t="s">
        <v>856</v>
      </c>
      <c r="D3580" s="841" t="s">
        <v>740</v>
      </c>
      <c r="E3580" s="841">
        <v>49819</v>
      </c>
      <c r="F3580" s="841" t="s">
        <v>102</v>
      </c>
      <c r="G3580" s="841" t="s">
        <v>5304</v>
      </c>
      <c r="H3580" s="832" t="s">
        <v>5305</v>
      </c>
      <c r="I3580" s="841"/>
      <c r="J3580" s="841" t="s">
        <v>730</v>
      </c>
      <c r="K3580" s="841">
        <v>3</v>
      </c>
      <c r="L3580" s="841" t="s">
        <v>731</v>
      </c>
      <c r="M3580" s="841">
        <v>43600</v>
      </c>
      <c r="N3580" s="841" t="s">
        <v>747</v>
      </c>
      <c r="O3580" s="841">
        <v>109600</v>
      </c>
      <c r="P3580" s="841">
        <v>66000</v>
      </c>
      <c r="Q3580" s="841">
        <v>17610</v>
      </c>
      <c r="R3580" s="841">
        <v>22610</v>
      </c>
      <c r="S3580" s="841"/>
      <c r="T3580" s="841"/>
      <c r="U3580" s="841"/>
      <c r="V3580" s="841" t="s">
        <v>1003</v>
      </c>
      <c r="W3580" s="841">
        <v>1</v>
      </c>
      <c r="X3580" s="841"/>
    </row>
    <row r="3581" spans="1:24" ht="12.75" customHeight="1">
      <c r="A3581" s="841">
        <v>1500</v>
      </c>
      <c r="B3581" s="841">
        <v>2823</v>
      </c>
      <c r="C3581" s="841" t="s">
        <v>856</v>
      </c>
      <c r="D3581" s="841" t="s">
        <v>740</v>
      </c>
      <c r="E3581" s="841">
        <v>49820</v>
      </c>
      <c r="F3581" s="841" t="s">
        <v>102</v>
      </c>
      <c r="G3581" s="841" t="s">
        <v>5306</v>
      </c>
      <c r="H3581" s="832" t="s">
        <v>5305</v>
      </c>
      <c r="I3581" s="841"/>
      <c r="J3581" s="841" t="s">
        <v>730</v>
      </c>
      <c r="K3581" s="841">
        <v>2</v>
      </c>
      <c r="L3581" s="841" t="s">
        <v>731</v>
      </c>
      <c r="M3581" s="841">
        <v>43600</v>
      </c>
      <c r="N3581" s="841" t="s">
        <v>747</v>
      </c>
      <c r="O3581" s="841">
        <v>109600</v>
      </c>
      <c r="P3581" s="841">
        <v>66000</v>
      </c>
      <c r="Q3581" s="841">
        <v>17610</v>
      </c>
      <c r="R3581" s="841">
        <v>22610</v>
      </c>
      <c r="S3581" s="841"/>
      <c r="T3581" s="841"/>
      <c r="U3581" s="841"/>
      <c r="V3581" s="841" t="s">
        <v>1003</v>
      </c>
      <c r="W3581" s="841">
        <v>1</v>
      </c>
      <c r="X3581" s="841"/>
    </row>
    <row r="3582" spans="1:24" ht="12.75" customHeight="1">
      <c r="A3582" s="841">
        <v>1034</v>
      </c>
      <c r="B3582" s="841">
        <v>2803</v>
      </c>
      <c r="C3582" s="841" t="s">
        <v>945</v>
      </c>
      <c r="D3582" s="841" t="s">
        <v>946</v>
      </c>
      <c r="E3582" s="841">
        <v>49821</v>
      </c>
      <c r="F3582" s="841" t="s">
        <v>102</v>
      </c>
      <c r="G3582" s="841" t="s">
        <v>5307</v>
      </c>
      <c r="H3582" s="832" t="s">
        <v>5308</v>
      </c>
      <c r="I3582" s="841"/>
      <c r="J3582" s="841" t="s">
        <v>730</v>
      </c>
      <c r="K3582" s="841">
        <v>2</v>
      </c>
      <c r="L3582" s="841" t="s">
        <v>731</v>
      </c>
      <c r="M3582" s="841">
        <v>43600</v>
      </c>
      <c r="N3582" s="841" t="s">
        <v>742</v>
      </c>
      <c r="O3582" s="841">
        <v>122380</v>
      </c>
      <c r="P3582" s="841">
        <v>78780</v>
      </c>
      <c r="Q3582" s="841">
        <v>17610</v>
      </c>
      <c r="R3582" s="841">
        <v>22610</v>
      </c>
      <c r="S3582" s="841"/>
      <c r="T3582" s="841"/>
      <c r="U3582" s="841"/>
      <c r="V3582" s="841" t="s">
        <v>1003</v>
      </c>
      <c r="W3582" s="841">
        <v>1</v>
      </c>
      <c r="X3582" s="841"/>
    </row>
    <row r="3583" spans="1:24" ht="12.75" customHeight="1">
      <c r="A3583" s="841">
        <v>1700</v>
      </c>
      <c r="B3583" s="841">
        <v>2840</v>
      </c>
      <c r="C3583" s="841" t="s">
        <v>726</v>
      </c>
      <c r="D3583" s="841" t="s">
        <v>745</v>
      </c>
      <c r="E3583" s="841">
        <v>49822</v>
      </c>
      <c r="F3583" s="841" t="s">
        <v>102</v>
      </c>
      <c r="G3583" s="841" t="s">
        <v>5309</v>
      </c>
      <c r="H3583" s="832" t="s">
        <v>5310</v>
      </c>
      <c r="I3583" s="841"/>
      <c r="J3583" s="841" t="s">
        <v>730</v>
      </c>
      <c r="K3583" s="841">
        <v>1</v>
      </c>
      <c r="L3583" s="841" t="s">
        <v>731</v>
      </c>
      <c r="M3583" s="841">
        <v>43600</v>
      </c>
      <c r="N3583" s="841" t="s">
        <v>732</v>
      </c>
      <c r="O3583" s="841">
        <v>94980</v>
      </c>
      <c r="P3583" s="841">
        <v>51380</v>
      </c>
      <c r="Q3583" s="841">
        <v>17610</v>
      </c>
      <c r="R3583" s="841">
        <v>22610</v>
      </c>
      <c r="S3583" s="841"/>
      <c r="T3583" s="841"/>
      <c r="U3583" s="841"/>
      <c r="V3583" s="841" t="s">
        <v>1003</v>
      </c>
      <c r="W3583" s="841">
        <v>8</v>
      </c>
      <c r="X3583" s="841"/>
    </row>
    <row r="3584" spans="1:24" ht="12.75" customHeight="1">
      <c r="A3584" s="841">
        <v>1700</v>
      </c>
      <c r="B3584" s="841">
        <v>2840</v>
      </c>
      <c r="C3584" s="841" t="s">
        <v>726</v>
      </c>
      <c r="D3584" s="841" t="s">
        <v>745</v>
      </c>
      <c r="E3584" s="841">
        <v>49823</v>
      </c>
      <c r="F3584" s="841" t="s">
        <v>102</v>
      </c>
      <c r="G3584" s="841" t="s">
        <v>5311</v>
      </c>
      <c r="H3584" s="832" t="s">
        <v>5310</v>
      </c>
      <c r="I3584" s="841"/>
      <c r="J3584" s="841" t="s">
        <v>730</v>
      </c>
      <c r="K3584" s="841">
        <v>2</v>
      </c>
      <c r="L3584" s="841" t="s">
        <v>731</v>
      </c>
      <c r="M3584" s="841">
        <v>43600</v>
      </c>
      <c r="N3584" s="841" t="s">
        <v>732</v>
      </c>
      <c r="O3584" s="841">
        <v>94980</v>
      </c>
      <c r="P3584" s="841">
        <v>51380</v>
      </c>
      <c r="Q3584" s="841">
        <v>17610</v>
      </c>
      <c r="R3584" s="841">
        <v>22610</v>
      </c>
      <c r="S3584" s="841"/>
      <c r="T3584" s="841"/>
      <c r="U3584" s="841"/>
      <c r="V3584" s="841" t="s">
        <v>1003</v>
      </c>
      <c r="W3584" s="841">
        <v>9</v>
      </c>
      <c r="X3584" s="841"/>
    </row>
    <row r="3585" spans="1:24" ht="12.75" customHeight="1">
      <c r="A3585" s="841">
        <v>1700</v>
      </c>
      <c r="B3585" s="841">
        <v>2840</v>
      </c>
      <c r="C3585" s="841" t="s">
        <v>726</v>
      </c>
      <c r="D3585" s="841" t="s">
        <v>745</v>
      </c>
      <c r="E3585" s="841">
        <v>49824</v>
      </c>
      <c r="F3585" s="841" t="s">
        <v>102</v>
      </c>
      <c r="G3585" s="841" t="s">
        <v>5312</v>
      </c>
      <c r="H3585" s="832" t="s">
        <v>5310</v>
      </c>
      <c r="I3585" s="841"/>
      <c r="J3585" s="841" t="s">
        <v>730</v>
      </c>
      <c r="K3585" s="841">
        <v>3</v>
      </c>
      <c r="L3585" s="841" t="s">
        <v>731</v>
      </c>
      <c r="M3585" s="841">
        <v>43600</v>
      </c>
      <c r="N3585" s="841" t="s">
        <v>732</v>
      </c>
      <c r="O3585" s="841">
        <v>94980</v>
      </c>
      <c r="P3585" s="841">
        <v>51380</v>
      </c>
      <c r="Q3585" s="841">
        <v>17610</v>
      </c>
      <c r="R3585" s="841">
        <v>22610</v>
      </c>
      <c r="S3585" s="841"/>
      <c r="T3585" s="841"/>
      <c r="U3585" s="841"/>
      <c r="V3585" s="841" t="s">
        <v>1003</v>
      </c>
      <c r="W3585" s="841">
        <v>8</v>
      </c>
      <c r="X3585" s="841"/>
    </row>
    <row r="3586" spans="1:24" ht="12.75" customHeight="1">
      <c r="A3586" s="841">
        <v>1912</v>
      </c>
      <c r="B3586" s="841">
        <v>2840</v>
      </c>
      <c r="C3586" s="841" t="s">
        <v>726</v>
      </c>
      <c r="D3586" s="841" t="s">
        <v>923</v>
      </c>
      <c r="E3586" s="841">
        <v>49825</v>
      </c>
      <c r="F3586" s="841" t="s">
        <v>102</v>
      </c>
      <c r="G3586" s="841" t="s">
        <v>5313</v>
      </c>
      <c r="H3586" s="832" t="s">
        <v>5314</v>
      </c>
      <c r="I3586" s="841"/>
      <c r="J3586" s="841" t="s">
        <v>730</v>
      </c>
      <c r="K3586" s="841">
        <v>1</v>
      </c>
      <c r="L3586" s="841" t="s">
        <v>1168</v>
      </c>
      <c r="M3586" s="841">
        <v>43600</v>
      </c>
      <c r="N3586" s="841" t="s">
        <v>732</v>
      </c>
      <c r="O3586" s="841">
        <v>94980</v>
      </c>
      <c r="P3586" s="841">
        <v>51380</v>
      </c>
      <c r="Q3586" s="841">
        <v>9180</v>
      </c>
      <c r="R3586" s="841">
        <v>8350</v>
      </c>
      <c r="S3586" s="841"/>
      <c r="T3586" s="841"/>
      <c r="U3586" s="841"/>
      <c r="V3586" s="841" t="s">
        <v>1003</v>
      </c>
      <c r="W3586" s="841">
        <v>9</v>
      </c>
      <c r="X3586" s="841"/>
    </row>
    <row r="3587" spans="1:24" ht="12.75" customHeight="1">
      <c r="A3587" s="841">
        <v>1912</v>
      </c>
      <c r="B3587" s="841">
        <v>2840</v>
      </c>
      <c r="C3587" s="841" t="s">
        <v>726</v>
      </c>
      <c r="D3587" s="841" t="s">
        <v>923</v>
      </c>
      <c r="E3587" s="841">
        <v>49826</v>
      </c>
      <c r="F3587" s="841" t="s">
        <v>102</v>
      </c>
      <c r="G3587" s="841" t="s">
        <v>5315</v>
      </c>
      <c r="H3587" s="832" t="s">
        <v>5314</v>
      </c>
      <c r="I3587" s="841"/>
      <c r="J3587" s="841" t="s">
        <v>730</v>
      </c>
      <c r="K3587" s="841">
        <v>2</v>
      </c>
      <c r="L3587" s="841" t="s">
        <v>1168</v>
      </c>
      <c r="M3587" s="841">
        <v>43600</v>
      </c>
      <c r="N3587" s="841" t="s">
        <v>732</v>
      </c>
      <c r="O3587" s="841">
        <v>94980</v>
      </c>
      <c r="P3587" s="841">
        <v>51380</v>
      </c>
      <c r="Q3587" s="841">
        <v>9180</v>
      </c>
      <c r="R3587" s="841">
        <v>8350</v>
      </c>
      <c r="S3587" s="841"/>
      <c r="T3587" s="841"/>
      <c r="U3587" s="841"/>
      <c r="V3587" s="841" t="s">
        <v>1003</v>
      </c>
      <c r="W3587" s="841">
        <v>9</v>
      </c>
      <c r="X3587" s="841"/>
    </row>
    <row r="3588" spans="1:24" ht="12.75" customHeight="1">
      <c r="A3588" s="841">
        <v>1952</v>
      </c>
      <c r="B3588" s="841">
        <v>2840</v>
      </c>
      <c r="C3588" s="841" t="s">
        <v>726</v>
      </c>
      <c r="D3588" s="841" t="s">
        <v>923</v>
      </c>
      <c r="E3588" s="841">
        <v>49827</v>
      </c>
      <c r="F3588" s="841" t="s">
        <v>102</v>
      </c>
      <c r="G3588" s="841" t="s">
        <v>5316</v>
      </c>
      <c r="H3588" s="832" t="s">
        <v>4242</v>
      </c>
      <c r="I3588" s="841"/>
      <c r="J3588" s="841" t="s">
        <v>730</v>
      </c>
      <c r="K3588" s="841">
        <v>2</v>
      </c>
      <c r="L3588" s="841" t="s">
        <v>731</v>
      </c>
      <c r="M3588" s="841">
        <v>43600</v>
      </c>
      <c r="N3588" s="841" t="s">
        <v>732</v>
      </c>
      <c r="O3588" s="841">
        <v>94980</v>
      </c>
      <c r="P3588" s="841">
        <v>51380</v>
      </c>
      <c r="Q3588" s="841">
        <v>9180</v>
      </c>
      <c r="R3588" s="841">
        <v>8350</v>
      </c>
      <c r="S3588" s="841"/>
      <c r="T3588" s="841"/>
      <c r="U3588" s="841"/>
      <c r="V3588" s="841" t="s">
        <v>1003</v>
      </c>
      <c r="W3588" s="841">
        <v>3</v>
      </c>
      <c r="X3588" s="841"/>
    </row>
    <row r="3589" spans="1:24" ht="12.75" customHeight="1">
      <c r="A3589" s="841">
        <v>1932</v>
      </c>
      <c r="B3589" s="841">
        <v>2840</v>
      </c>
      <c r="C3589" s="841" t="s">
        <v>726</v>
      </c>
      <c r="D3589" s="841" t="s">
        <v>923</v>
      </c>
      <c r="E3589" s="841">
        <v>49828</v>
      </c>
      <c r="F3589" s="841" t="s">
        <v>102</v>
      </c>
      <c r="G3589" s="841" t="s">
        <v>5317</v>
      </c>
      <c r="H3589" s="832" t="s">
        <v>4031</v>
      </c>
      <c r="I3589" s="841"/>
      <c r="J3589" s="841" t="s">
        <v>730</v>
      </c>
      <c r="K3589" s="841">
        <v>2</v>
      </c>
      <c r="L3589" s="841" t="s">
        <v>731</v>
      </c>
      <c r="M3589" s="841">
        <v>43600</v>
      </c>
      <c r="N3589" s="841" t="s">
        <v>732</v>
      </c>
      <c r="O3589" s="841">
        <v>94980</v>
      </c>
      <c r="P3589" s="841">
        <v>51380</v>
      </c>
      <c r="Q3589" s="841">
        <v>9180</v>
      </c>
      <c r="R3589" s="841">
        <v>8350</v>
      </c>
      <c r="S3589" s="841"/>
      <c r="T3589" s="841"/>
      <c r="U3589" s="841"/>
      <c r="V3589" s="841" t="s">
        <v>1003</v>
      </c>
      <c r="W3589" s="841">
        <v>3</v>
      </c>
      <c r="X3589" s="841"/>
    </row>
    <row r="3590" spans="1:24" ht="12.75" customHeight="1">
      <c r="A3590" s="841">
        <v>1932</v>
      </c>
      <c r="B3590" s="841">
        <v>2840</v>
      </c>
      <c r="C3590" s="841" t="s">
        <v>726</v>
      </c>
      <c r="D3590" s="841" t="s">
        <v>923</v>
      </c>
      <c r="E3590" s="841">
        <v>49829</v>
      </c>
      <c r="F3590" s="841" t="s">
        <v>102</v>
      </c>
      <c r="G3590" s="841" t="s">
        <v>5318</v>
      </c>
      <c r="H3590" s="832" t="s">
        <v>5262</v>
      </c>
      <c r="I3590" s="841"/>
      <c r="J3590" s="841" t="s">
        <v>730</v>
      </c>
      <c r="K3590" s="841">
        <v>1</v>
      </c>
      <c r="L3590" s="841" t="s">
        <v>731</v>
      </c>
      <c r="M3590" s="841">
        <v>43600</v>
      </c>
      <c r="N3590" s="841" t="s">
        <v>732</v>
      </c>
      <c r="O3590" s="841">
        <v>94980</v>
      </c>
      <c r="P3590" s="841">
        <v>51380</v>
      </c>
      <c r="Q3590" s="841">
        <v>9180</v>
      </c>
      <c r="R3590" s="841">
        <v>8350</v>
      </c>
      <c r="S3590" s="841"/>
      <c r="T3590" s="841"/>
      <c r="U3590" s="841"/>
      <c r="V3590" s="841" t="s">
        <v>1003</v>
      </c>
      <c r="W3590" s="841">
        <v>3</v>
      </c>
      <c r="X3590" s="841"/>
    </row>
    <row r="3591" spans="1:24" ht="12.75" customHeight="1">
      <c r="A3591" s="841">
        <v>1715</v>
      </c>
      <c r="B3591" s="841">
        <v>2840</v>
      </c>
      <c r="C3591" s="841" t="s">
        <v>726</v>
      </c>
      <c r="D3591" s="841" t="s">
        <v>727</v>
      </c>
      <c r="E3591" s="841">
        <v>49830</v>
      </c>
      <c r="F3591" s="841" t="s">
        <v>102</v>
      </c>
      <c r="G3591" s="841" t="s">
        <v>5319</v>
      </c>
      <c r="H3591" s="832" t="s">
        <v>5320</v>
      </c>
      <c r="I3591" s="841"/>
      <c r="J3591" s="841" t="s">
        <v>730</v>
      </c>
      <c r="K3591" s="841">
        <v>3</v>
      </c>
      <c r="L3591" s="841" t="s">
        <v>731</v>
      </c>
      <c r="M3591" s="841">
        <v>43600</v>
      </c>
      <c r="N3591" s="841" t="s">
        <v>732</v>
      </c>
      <c r="O3591" s="841">
        <v>94980</v>
      </c>
      <c r="P3591" s="841">
        <v>51380</v>
      </c>
      <c r="Q3591" s="841">
        <v>17610</v>
      </c>
      <c r="R3591" s="841">
        <v>29240</v>
      </c>
      <c r="S3591" s="841"/>
      <c r="T3591" s="841"/>
      <c r="U3591" s="841"/>
      <c r="V3591" s="841" t="s">
        <v>1003</v>
      </c>
      <c r="W3591" s="841">
        <v>7</v>
      </c>
      <c r="X3591" s="841"/>
    </row>
    <row r="3592" spans="1:24" ht="12.75" customHeight="1">
      <c r="A3592" s="841">
        <v>1455</v>
      </c>
      <c r="B3592" s="841">
        <v>2807</v>
      </c>
      <c r="C3592" s="841" t="s">
        <v>739</v>
      </c>
      <c r="D3592" s="841" t="s">
        <v>775</v>
      </c>
      <c r="E3592" s="841">
        <v>49831</v>
      </c>
      <c r="F3592" s="841" t="s">
        <v>102</v>
      </c>
      <c r="G3592" s="841" t="s">
        <v>5321</v>
      </c>
      <c r="H3592" s="832" t="s">
        <v>5322</v>
      </c>
      <c r="I3592" s="841"/>
      <c r="J3592" s="841" t="s">
        <v>730</v>
      </c>
      <c r="K3592" s="841">
        <v>2</v>
      </c>
      <c r="L3592" s="841" t="s">
        <v>731</v>
      </c>
      <c r="M3592" s="841">
        <v>43600</v>
      </c>
      <c r="N3592" s="841" t="s">
        <v>742</v>
      </c>
      <c r="O3592" s="841">
        <v>122380</v>
      </c>
      <c r="P3592" s="841">
        <v>78780</v>
      </c>
      <c r="Q3592" s="841">
        <v>17610</v>
      </c>
      <c r="R3592" s="841">
        <v>22610</v>
      </c>
      <c r="S3592" s="841"/>
      <c r="T3592" s="841"/>
      <c r="U3592" s="841"/>
      <c r="V3592" s="841" t="s">
        <v>1003</v>
      </c>
      <c r="W3592" s="841">
        <v>2</v>
      </c>
      <c r="X3592" s="841"/>
    </row>
    <row r="3593" spans="1:24" ht="12.75" customHeight="1">
      <c r="A3593" s="841">
        <v>1034</v>
      </c>
      <c r="B3593" s="841">
        <v>2803</v>
      </c>
      <c r="C3593" s="841" t="s">
        <v>945</v>
      </c>
      <c r="D3593" s="841" t="s">
        <v>946</v>
      </c>
      <c r="E3593" s="841">
        <v>49832</v>
      </c>
      <c r="F3593" s="841" t="s">
        <v>102</v>
      </c>
      <c r="G3593" s="841" t="s">
        <v>5323</v>
      </c>
      <c r="H3593" s="832" t="s">
        <v>5324</v>
      </c>
      <c r="I3593" s="841"/>
      <c r="J3593" s="841" t="s">
        <v>730</v>
      </c>
      <c r="K3593" s="841">
        <v>3</v>
      </c>
      <c r="L3593" s="841" t="s">
        <v>731</v>
      </c>
      <c r="M3593" s="841">
        <v>43600</v>
      </c>
      <c r="N3593" s="841" t="s">
        <v>742</v>
      </c>
      <c r="O3593" s="841">
        <v>122380</v>
      </c>
      <c r="P3593" s="841">
        <v>78780</v>
      </c>
      <c r="Q3593" s="841">
        <v>17610</v>
      </c>
      <c r="R3593" s="841">
        <v>22610</v>
      </c>
      <c r="S3593" s="841"/>
      <c r="T3593" s="841"/>
      <c r="U3593" s="841"/>
      <c r="V3593" s="841" t="s">
        <v>1003</v>
      </c>
      <c r="W3593" s="841">
        <v>1</v>
      </c>
      <c r="X3593" s="841"/>
    </row>
    <row r="3594" spans="1:24" ht="12.75" customHeight="1">
      <c r="A3594" s="841">
        <v>1330</v>
      </c>
      <c r="B3594" s="841">
        <v>2840</v>
      </c>
      <c r="C3594" s="841" t="s">
        <v>726</v>
      </c>
      <c r="D3594" s="841" t="s">
        <v>919</v>
      </c>
      <c r="E3594" s="841">
        <v>49833</v>
      </c>
      <c r="F3594" s="841" t="s">
        <v>102</v>
      </c>
      <c r="G3594" s="841" t="s">
        <v>5325</v>
      </c>
      <c r="H3594" s="832" t="s">
        <v>5324</v>
      </c>
      <c r="I3594" s="841"/>
      <c r="J3594" s="841" t="s">
        <v>730</v>
      </c>
      <c r="K3594" s="841">
        <v>2</v>
      </c>
      <c r="L3594" s="841" t="s">
        <v>731</v>
      </c>
      <c r="M3594" s="841">
        <v>43600</v>
      </c>
      <c r="N3594" s="841" t="s">
        <v>732</v>
      </c>
      <c r="O3594" s="841">
        <v>94980</v>
      </c>
      <c r="P3594" s="841">
        <v>51380</v>
      </c>
      <c r="Q3594" s="841">
        <v>17610</v>
      </c>
      <c r="R3594" s="841">
        <v>29240</v>
      </c>
      <c r="S3594" s="841"/>
      <c r="T3594" s="841"/>
      <c r="U3594" s="841"/>
      <c r="V3594" s="841" t="s">
        <v>1003</v>
      </c>
      <c r="W3594" s="841">
        <v>1</v>
      </c>
      <c r="X3594" s="841"/>
    </row>
    <row r="3595" spans="1:24" ht="12.75" customHeight="1">
      <c r="A3595" s="841">
        <v>1932</v>
      </c>
      <c r="B3595" s="841">
        <v>2840</v>
      </c>
      <c r="C3595" s="841" t="s">
        <v>726</v>
      </c>
      <c r="D3595" s="841" t="s">
        <v>923</v>
      </c>
      <c r="E3595" s="841">
        <v>49834</v>
      </c>
      <c r="F3595" s="841" t="s">
        <v>102</v>
      </c>
      <c r="G3595" s="841" t="s">
        <v>5326</v>
      </c>
      <c r="H3595" s="832" t="s">
        <v>5262</v>
      </c>
      <c r="I3595" s="841"/>
      <c r="J3595" s="841" t="s">
        <v>730</v>
      </c>
      <c r="K3595" s="841">
        <v>3</v>
      </c>
      <c r="L3595" s="841" t="s">
        <v>731</v>
      </c>
      <c r="M3595" s="841">
        <v>43600</v>
      </c>
      <c r="N3595" s="841" t="s">
        <v>732</v>
      </c>
      <c r="O3595" s="841">
        <v>94980</v>
      </c>
      <c r="P3595" s="841">
        <v>51380</v>
      </c>
      <c r="Q3595" s="841">
        <v>9180</v>
      </c>
      <c r="R3595" s="841">
        <v>8350</v>
      </c>
      <c r="S3595" s="841"/>
      <c r="T3595" s="841"/>
      <c r="U3595" s="841"/>
      <c r="V3595" s="841" t="s">
        <v>1003</v>
      </c>
      <c r="W3595" s="841">
        <v>3</v>
      </c>
      <c r="X3595" s="841"/>
    </row>
    <row r="3596" spans="1:24" ht="12.75" customHeight="1">
      <c r="A3596" s="841">
        <v>1932</v>
      </c>
      <c r="B3596" s="841">
        <v>2840</v>
      </c>
      <c r="C3596" s="841" t="s">
        <v>726</v>
      </c>
      <c r="D3596" s="841" t="s">
        <v>923</v>
      </c>
      <c r="E3596" s="841">
        <v>49835</v>
      </c>
      <c r="F3596" s="841" t="s">
        <v>102</v>
      </c>
      <c r="G3596" s="841" t="s">
        <v>5327</v>
      </c>
      <c r="H3596" s="832" t="s">
        <v>5262</v>
      </c>
      <c r="I3596" s="841"/>
      <c r="J3596" s="841" t="s">
        <v>730</v>
      </c>
      <c r="K3596" s="841">
        <v>2</v>
      </c>
      <c r="L3596" s="841" t="s">
        <v>731</v>
      </c>
      <c r="M3596" s="841">
        <v>43600</v>
      </c>
      <c r="N3596" s="841" t="s">
        <v>732</v>
      </c>
      <c r="O3596" s="841">
        <v>94980</v>
      </c>
      <c r="P3596" s="841">
        <v>51380</v>
      </c>
      <c r="Q3596" s="841">
        <v>9180</v>
      </c>
      <c r="R3596" s="841">
        <v>8350</v>
      </c>
      <c r="S3596" s="841"/>
      <c r="T3596" s="841"/>
      <c r="U3596" s="841"/>
      <c r="V3596" s="841" t="s">
        <v>1003</v>
      </c>
      <c r="W3596" s="841">
        <v>3</v>
      </c>
      <c r="X3596" s="841"/>
    </row>
    <row r="3597" spans="1:24" ht="12.75" customHeight="1">
      <c r="A3597" s="841">
        <v>1525</v>
      </c>
      <c r="B3597" s="841">
        <v>2844</v>
      </c>
      <c r="C3597" s="841" t="s">
        <v>2356</v>
      </c>
      <c r="D3597" s="841" t="s">
        <v>923</v>
      </c>
      <c r="E3597" s="841">
        <v>49837</v>
      </c>
      <c r="F3597" s="841" t="s">
        <v>102</v>
      </c>
      <c r="G3597" s="841" t="s">
        <v>5328</v>
      </c>
      <c r="H3597" s="832" t="s">
        <v>5291</v>
      </c>
      <c r="I3597" s="841"/>
      <c r="J3597" s="841" t="s">
        <v>730</v>
      </c>
      <c r="K3597" s="841">
        <v>2</v>
      </c>
      <c r="L3597" s="841" t="s">
        <v>731</v>
      </c>
      <c r="M3597" s="841">
        <v>43600</v>
      </c>
      <c r="N3597" s="841" t="s">
        <v>769</v>
      </c>
      <c r="O3597" s="841">
        <v>101540</v>
      </c>
      <c r="P3597" s="841">
        <v>57940</v>
      </c>
      <c r="Q3597" s="841">
        <v>17610</v>
      </c>
      <c r="R3597" s="841">
        <v>29240</v>
      </c>
      <c r="S3597" s="841"/>
      <c r="T3597" s="841"/>
      <c r="U3597" s="841"/>
      <c r="V3597" s="841" t="s">
        <v>1003</v>
      </c>
      <c r="W3597" s="841">
        <v>1</v>
      </c>
      <c r="X3597" s="841"/>
    </row>
    <row r="3598" spans="1:24" ht="12.75" customHeight="1">
      <c r="A3598" s="841">
        <v>1912</v>
      </c>
      <c r="B3598" s="841">
        <v>2840</v>
      </c>
      <c r="C3598" s="841" t="s">
        <v>726</v>
      </c>
      <c r="D3598" s="841" t="s">
        <v>923</v>
      </c>
      <c r="E3598" s="841">
        <v>49838</v>
      </c>
      <c r="F3598" s="841" t="s">
        <v>102</v>
      </c>
      <c r="G3598" s="841" t="s">
        <v>5329</v>
      </c>
      <c r="H3598" s="832" t="s">
        <v>5330</v>
      </c>
      <c r="I3598" s="841"/>
      <c r="J3598" s="841" t="s">
        <v>730</v>
      </c>
      <c r="K3598" s="841">
        <v>2</v>
      </c>
      <c r="L3598" s="841" t="s">
        <v>731</v>
      </c>
      <c r="M3598" s="841">
        <v>43600</v>
      </c>
      <c r="N3598" s="841" t="s">
        <v>732</v>
      </c>
      <c r="O3598" s="841">
        <v>94980</v>
      </c>
      <c r="P3598" s="841">
        <v>51380</v>
      </c>
      <c r="Q3598" s="841">
        <v>9180</v>
      </c>
      <c r="R3598" s="841">
        <v>8350</v>
      </c>
      <c r="S3598" s="841"/>
      <c r="T3598" s="841"/>
      <c r="U3598" s="841"/>
      <c r="V3598" s="841" t="s">
        <v>1003</v>
      </c>
      <c r="W3598" s="841">
        <v>2</v>
      </c>
      <c r="X3598" s="841"/>
    </row>
    <row r="3599" spans="1:24" ht="12.75" customHeight="1">
      <c r="A3599" s="841">
        <v>1034</v>
      </c>
      <c r="B3599" s="841">
        <v>2803</v>
      </c>
      <c r="C3599" s="841" t="s">
        <v>945</v>
      </c>
      <c r="D3599" s="841" t="s">
        <v>946</v>
      </c>
      <c r="E3599" s="841">
        <v>49839</v>
      </c>
      <c r="F3599" s="841" t="s">
        <v>102</v>
      </c>
      <c r="G3599" s="841" t="s">
        <v>5331</v>
      </c>
      <c r="H3599" s="832" t="s">
        <v>5151</v>
      </c>
      <c r="I3599" s="841"/>
      <c r="J3599" s="841" t="s">
        <v>730</v>
      </c>
      <c r="K3599" s="841">
        <v>3</v>
      </c>
      <c r="L3599" s="841" t="s">
        <v>731</v>
      </c>
      <c r="M3599" s="841">
        <v>43600</v>
      </c>
      <c r="N3599" s="841" t="s">
        <v>742</v>
      </c>
      <c r="O3599" s="841">
        <v>122380</v>
      </c>
      <c r="P3599" s="841">
        <v>78780</v>
      </c>
      <c r="Q3599" s="841">
        <v>17610</v>
      </c>
      <c r="R3599" s="841">
        <v>22610</v>
      </c>
      <c r="S3599" s="841"/>
      <c r="T3599" s="841"/>
      <c r="U3599" s="841"/>
      <c r="V3599" s="841" t="s">
        <v>1003</v>
      </c>
      <c r="W3599" s="841">
        <v>2</v>
      </c>
      <c r="X3599" s="841"/>
    </row>
    <row r="3600" spans="1:24" ht="12.75" customHeight="1">
      <c r="A3600" s="841">
        <v>1932</v>
      </c>
      <c r="B3600" s="841">
        <v>2840</v>
      </c>
      <c r="C3600" s="841" t="s">
        <v>726</v>
      </c>
      <c r="D3600" s="841" t="s">
        <v>923</v>
      </c>
      <c r="E3600" s="841">
        <v>49840</v>
      </c>
      <c r="F3600" s="841" t="s">
        <v>102</v>
      </c>
      <c r="G3600" s="841" t="s">
        <v>5332</v>
      </c>
      <c r="H3600" s="832" t="s">
        <v>5262</v>
      </c>
      <c r="I3600" s="841"/>
      <c r="J3600" s="841" t="s">
        <v>730</v>
      </c>
      <c r="K3600" s="841">
        <v>2</v>
      </c>
      <c r="L3600" s="841" t="s">
        <v>731</v>
      </c>
      <c r="M3600" s="841">
        <v>43600</v>
      </c>
      <c r="N3600" s="841" t="s">
        <v>732</v>
      </c>
      <c r="O3600" s="841">
        <v>94980</v>
      </c>
      <c r="P3600" s="841">
        <v>51380</v>
      </c>
      <c r="Q3600" s="841">
        <v>9180</v>
      </c>
      <c r="R3600" s="841">
        <v>8350</v>
      </c>
      <c r="S3600" s="841"/>
      <c r="T3600" s="841"/>
      <c r="U3600" s="841"/>
      <c r="V3600" s="841" t="s">
        <v>1003</v>
      </c>
      <c r="W3600" s="841">
        <v>3</v>
      </c>
      <c r="X3600" s="841"/>
    </row>
    <row r="3601" spans="1:24" ht="12.75" customHeight="1">
      <c r="A3601" s="841">
        <v>1932</v>
      </c>
      <c r="B3601" s="841">
        <v>2840</v>
      </c>
      <c r="C3601" s="841" t="s">
        <v>726</v>
      </c>
      <c r="D3601" s="841" t="s">
        <v>923</v>
      </c>
      <c r="E3601" s="841">
        <v>49841</v>
      </c>
      <c r="F3601" s="841" t="s">
        <v>102</v>
      </c>
      <c r="G3601" s="841" t="s">
        <v>5333</v>
      </c>
      <c r="H3601" s="832" t="s">
        <v>5262</v>
      </c>
      <c r="I3601" s="841"/>
      <c r="J3601" s="841" t="s">
        <v>730</v>
      </c>
      <c r="K3601" s="841">
        <v>2</v>
      </c>
      <c r="L3601" s="841" t="s">
        <v>731</v>
      </c>
      <c r="M3601" s="841">
        <v>43600</v>
      </c>
      <c r="N3601" s="841" t="s">
        <v>732</v>
      </c>
      <c r="O3601" s="841">
        <v>94980</v>
      </c>
      <c r="P3601" s="841">
        <v>51380</v>
      </c>
      <c r="Q3601" s="841">
        <v>9180</v>
      </c>
      <c r="R3601" s="841">
        <v>8350</v>
      </c>
      <c r="S3601" s="841"/>
      <c r="T3601" s="841"/>
      <c r="U3601" s="841"/>
      <c r="V3601" s="841" t="s">
        <v>1003</v>
      </c>
      <c r="W3601" s="841">
        <v>3</v>
      </c>
      <c r="X3601" s="841"/>
    </row>
    <row r="3602" spans="1:24" ht="12.75" customHeight="1">
      <c r="A3602" s="841">
        <v>1034</v>
      </c>
      <c r="B3602" s="841">
        <v>2803</v>
      </c>
      <c r="C3602" s="841" t="s">
        <v>945</v>
      </c>
      <c r="D3602" s="841" t="s">
        <v>946</v>
      </c>
      <c r="E3602" s="841">
        <v>49842</v>
      </c>
      <c r="F3602" s="841" t="s">
        <v>102</v>
      </c>
      <c r="G3602" s="841" t="s">
        <v>5334</v>
      </c>
      <c r="H3602" s="832" t="s">
        <v>5324</v>
      </c>
      <c r="I3602" s="841"/>
      <c r="J3602" s="841" t="s">
        <v>730</v>
      </c>
      <c r="K3602" s="841">
        <v>5</v>
      </c>
      <c r="L3602" s="841" t="s">
        <v>731</v>
      </c>
      <c r="M3602" s="841">
        <v>43600</v>
      </c>
      <c r="N3602" s="841" t="s">
        <v>742</v>
      </c>
      <c r="O3602" s="841">
        <v>122380</v>
      </c>
      <c r="P3602" s="841">
        <v>78780</v>
      </c>
      <c r="Q3602" s="841">
        <v>17610</v>
      </c>
      <c r="R3602" s="841">
        <v>22610</v>
      </c>
      <c r="S3602" s="841"/>
      <c r="T3602" s="841"/>
      <c r="U3602" s="841"/>
      <c r="V3602" s="841" t="s">
        <v>1003</v>
      </c>
      <c r="W3602" s="841">
        <v>2</v>
      </c>
      <c r="X3602" s="841"/>
    </row>
    <row r="3603" spans="1:24" ht="12.75" customHeight="1">
      <c r="A3603" s="841">
        <v>1715</v>
      </c>
      <c r="B3603" s="841">
        <v>2840</v>
      </c>
      <c r="C3603" s="841" t="s">
        <v>726</v>
      </c>
      <c r="D3603" s="841" t="s">
        <v>727</v>
      </c>
      <c r="E3603" s="841">
        <v>49843</v>
      </c>
      <c r="F3603" s="841" t="s">
        <v>102</v>
      </c>
      <c r="G3603" s="841" t="s">
        <v>5335</v>
      </c>
      <c r="H3603" s="832" t="s">
        <v>4928</v>
      </c>
      <c r="I3603" s="841"/>
      <c r="J3603" s="841" t="s">
        <v>730</v>
      </c>
      <c r="K3603" s="841">
        <v>2</v>
      </c>
      <c r="L3603" s="841" t="s">
        <v>731</v>
      </c>
      <c r="M3603" s="841">
        <v>43600</v>
      </c>
      <c r="N3603" s="841" t="s">
        <v>732</v>
      </c>
      <c r="O3603" s="841">
        <v>94980</v>
      </c>
      <c r="P3603" s="841">
        <v>51380</v>
      </c>
      <c r="Q3603" s="841">
        <v>17610</v>
      </c>
      <c r="R3603" s="841">
        <v>29240</v>
      </c>
      <c r="S3603" s="841"/>
      <c r="T3603" s="841"/>
      <c r="U3603" s="841"/>
      <c r="V3603" s="841" t="s">
        <v>1003</v>
      </c>
      <c r="W3603" s="841">
        <v>6</v>
      </c>
      <c r="X3603" s="841"/>
    </row>
    <row r="3604" spans="1:24" ht="12.75" customHeight="1">
      <c r="A3604" s="841">
        <v>1705</v>
      </c>
      <c r="B3604" s="841">
        <v>2840</v>
      </c>
      <c r="C3604" s="841" t="s">
        <v>726</v>
      </c>
      <c r="D3604" s="841" t="s">
        <v>727</v>
      </c>
      <c r="E3604" s="841">
        <v>49844</v>
      </c>
      <c r="F3604" s="841" t="s">
        <v>102</v>
      </c>
      <c r="G3604" s="841" t="s">
        <v>5336</v>
      </c>
      <c r="H3604" s="832" t="s">
        <v>5320</v>
      </c>
      <c r="I3604" s="841"/>
      <c r="J3604" s="841" t="s">
        <v>730</v>
      </c>
      <c r="K3604" s="841">
        <v>2</v>
      </c>
      <c r="L3604" s="841" t="s">
        <v>731</v>
      </c>
      <c r="M3604" s="841">
        <v>43600</v>
      </c>
      <c r="N3604" s="841" t="s">
        <v>732</v>
      </c>
      <c r="O3604" s="841">
        <v>94980</v>
      </c>
      <c r="P3604" s="841">
        <v>51380</v>
      </c>
      <c r="Q3604" s="841">
        <v>17610</v>
      </c>
      <c r="R3604" s="841">
        <v>22610</v>
      </c>
      <c r="S3604" s="841"/>
      <c r="T3604" s="841"/>
      <c r="U3604" s="841"/>
      <c r="V3604" s="841" t="s">
        <v>1003</v>
      </c>
      <c r="W3604" s="841">
        <v>4</v>
      </c>
      <c r="X3604" s="841"/>
    </row>
    <row r="3605" spans="1:24" ht="12.75" customHeight="1">
      <c r="A3605" s="841">
        <v>1720</v>
      </c>
      <c r="B3605" s="841">
        <v>2840</v>
      </c>
      <c r="C3605" s="841" t="s">
        <v>726</v>
      </c>
      <c r="D3605" s="841" t="s">
        <v>727</v>
      </c>
      <c r="E3605" s="841">
        <v>49845</v>
      </c>
      <c r="F3605" s="841" t="s">
        <v>102</v>
      </c>
      <c r="G3605" s="841" t="s">
        <v>5337</v>
      </c>
      <c r="H3605" s="832" t="s">
        <v>4928</v>
      </c>
      <c r="I3605" s="841"/>
      <c r="J3605" s="841" t="s">
        <v>730</v>
      </c>
      <c r="K3605" s="841">
        <v>2</v>
      </c>
      <c r="L3605" s="841" t="s">
        <v>731</v>
      </c>
      <c r="M3605" s="841">
        <v>43600</v>
      </c>
      <c r="N3605" s="841" t="s">
        <v>732</v>
      </c>
      <c r="O3605" s="841">
        <v>94980</v>
      </c>
      <c r="P3605" s="841">
        <v>51380</v>
      </c>
      <c r="Q3605" s="841">
        <v>17610</v>
      </c>
      <c r="R3605" s="841">
        <v>29240</v>
      </c>
      <c r="S3605" s="841"/>
      <c r="T3605" s="841"/>
      <c r="U3605" s="841"/>
      <c r="V3605" s="841" t="s">
        <v>1003</v>
      </c>
      <c r="W3605" s="841">
        <v>3</v>
      </c>
      <c r="X3605" s="841"/>
    </row>
    <row r="3606" spans="1:24" ht="12.75" customHeight="1">
      <c r="A3606" s="841">
        <v>2004</v>
      </c>
      <c r="B3606" s="841">
        <v>2840</v>
      </c>
      <c r="C3606" s="841" t="s">
        <v>726</v>
      </c>
      <c r="D3606" s="841" t="s">
        <v>919</v>
      </c>
      <c r="E3606" s="841">
        <v>49846</v>
      </c>
      <c r="F3606" s="841" t="s">
        <v>102</v>
      </c>
      <c r="G3606" s="841" t="s">
        <v>5338</v>
      </c>
      <c r="H3606" s="832" t="s">
        <v>4031</v>
      </c>
      <c r="I3606" s="841"/>
      <c r="J3606" s="841" t="s">
        <v>730</v>
      </c>
      <c r="K3606" s="841">
        <v>5</v>
      </c>
      <c r="L3606" s="841" t="s">
        <v>1289</v>
      </c>
      <c r="M3606" s="841">
        <v>0</v>
      </c>
      <c r="N3606" s="841" t="s">
        <v>732</v>
      </c>
      <c r="O3606" s="841">
        <v>94980</v>
      </c>
      <c r="P3606" s="841">
        <v>94980</v>
      </c>
      <c r="Q3606" s="841">
        <v>17610</v>
      </c>
      <c r="R3606" s="841">
        <v>22610</v>
      </c>
      <c r="S3606" s="841"/>
      <c r="T3606" s="841"/>
      <c r="U3606" s="841"/>
      <c r="V3606" s="841" t="s">
        <v>1003</v>
      </c>
      <c r="W3606" s="841">
        <v>2</v>
      </c>
      <c r="X3606" s="841"/>
    </row>
    <row r="3607" spans="1:24" ht="12.75" customHeight="1">
      <c r="A3607" s="841">
        <v>1125</v>
      </c>
      <c r="B3607" s="841">
        <v>2808</v>
      </c>
      <c r="C3607" s="841" t="s">
        <v>846</v>
      </c>
      <c r="D3607" s="841" t="s">
        <v>1112</v>
      </c>
      <c r="E3607" s="841">
        <v>49847</v>
      </c>
      <c r="F3607" s="841" t="s">
        <v>102</v>
      </c>
      <c r="G3607" s="841" t="s">
        <v>5339</v>
      </c>
      <c r="H3607" s="832" t="s">
        <v>5291</v>
      </c>
      <c r="I3607" s="841"/>
      <c r="J3607" s="841" t="s">
        <v>730</v>
      </c>
      <c r="K3607" s="841">
        <v>3</v>
      </c>
      <c r="L3607" s="841" t="s">
        <v>731</v>
      </c>
      <c r="M3607" s="841">
        <v>43600</v>
      </c>
      <c r="N3607" s="841" t="s">
        <v>742</v>
      </c>
      <c r="O3607" s="841">
        <v>122380</v>
      </c>
      <c r="P3607" s="841">
        <v>78780</v>
      </c>
      <c r="Q3607" s="841">
        <v>17610</v>
      </c>
      <c r="R3607" s="841">
        <v>22610</v>
      </c>
      <c r="S3607" s="841"/>
      <c r="T3607" s="841"/>
      <c r="U3607" s="841"/>
      <c r="V3607" s="841" t="s">
        <v>1003</v>
      </c>
      <c r="W3607" s="841">
        <v>1</v>
      </c>
      <c r="X3607" s="841"/>
    </row>
    <row r="3608" spans="1:24" ht="12.75" customHeight="1">
      <c r="A3608" s="841">
        <v>2004</v>
      </c>
      <c r="B3608" s="841">
        <v>2840</v>
      </c>
      <c r="C3608" s="841" t="s">
        <v>726</v>
      </c>
      <c r="D3608" s="841" t="s">
        <v>919</v>
      </c>
      <c r="E3608" s="841">
        <v>49848</v>
      </c>
      <c r="F3608" s="841" t="s">
        <v>102</v>
      </c>
      <c r="G3608" s="841" t="s">
        <v>5340</v>
      </c>
      <c r="H3608" s="832" t="s">
        <v>5324</v>
      </c>
      <c r="I3608" s="841"/>
      <c r="J3608" s="841" t="s">
        <v>730</v>
      </c>
      <c r="K3608" s="841">
        <v>15</v>
      </c>
      <c r="L3608" s="841" t="s">
        <v>1289</v>
      </c>
      <c r="M3608" s="841">
        <v>0</v>
      </c>
      <c r="N3608" s="841" t="s">
        <v>732</v>
      </c>
      <c r="O3608" s="841">
        <v>94980</v>
      </c>
      <c r="P3608" s="841">
        <v>94980</v>
      </c>
      <c r="Q3608" s="841">
        <v>17610</v>
      </c>
      <c r="R3608" s="841">
        <v>22610</v>
      </c>
      <c r="S3608" s="841"/>
      <c r="T3608" s="841"/>
      <c r="U3608" s="841"/>
      <c r="V3608" s="841" t="s">
        <v>1003</v>
      </c>
      <c r="W3608" s="841">
        <v>2</v>
      </c>
      <c r="X3608" s="841"/>
    </row>
    <row r="3609" spans="1:24" ht="12.75" customHeight="1">
      <c r="A3609" s="841">
        <v>1720</v>
      </c>
      <c r="B3609" s="841">
        <v>2840</v>
      </c>
      <c r="C3609" s="841" t="s">
        <v>726</v>
      </c>
      <c r="D3609" s="841" t="s">
        <v>727</v>
      </c>
      <c r="E3609" s="841">
        <v>49849</v>
      </c>
      <c r="F3609" s="841" t="s">
        <v>102</v>
      </c>
      <c r="G3609" s="841" t="s">
        <v>5341</v>
      </c>
      <c r="H3609" s="832" t="s">
        <v>5342</v>
      </c>
      <c r="I3609" s="841"/>
      <c r="J3609" s="841" t="s">
        <v>730</v>
      </c>
      <c r="K3609" s="841">
        <v>2</v>
      </c>
      <c r="L3609" s="841" t="s">
        <v>731</v>
      </c>
      <c r="M3609" s="841">
        <v>43600</v>
      </c>
      <c r="N3609" s="841" t="s">
        <v>732</v>
      </c>
      <c r="O3609" s="841">
        <v>94980</v>
      </c>
      <c r="P3609" s="841">
        <v>51380</v>
      </c>
      <c r="Q3609" s="841">
        <v>17610</v>
      </c>
      <c r="R3609" s="841">
        <v>29240</v>
      </c>
      <c r="S3609" s="841"/>
      <c r="T3609" s="841"/>
      <c r="U3609" s="841"/>
      <c r="V3609" s="841" t="s">
        <v>1003</v>
      </c>
      <c r="W3609" s="841">
        <v>2</v>
      </c>
      <c r="X3609" s="841"/>
    </row>
    <row r="3610" spans="1:24" ht="12.75" customHeight="1">
      <c r="A3610" s="841">
        <v>1912</v>
      </c>
      <c r="B3610" s="841">
        <v>2840</v>
      </c>
      <c r="C3610" s="841" t="s">
        <v>726</v>
      </c>
      <c r="D3610" s="841" t="s">
        <v>923</v>
      </c>
      <c r="E3610" s="841">
        <v>49850</v>
      </c>
      <c r="F3610" s="841" t="s">
        <v>102</v>
      </c>
      <c r="G3610" s="841" t="s">
        <v>5343</v>
      </c>
      <c r="H3610" s="832" t="s">
        <v>5291</v>
      </c>
      <c r="I3610" s="841"/>
      <c r="J3610" s="841" t="s">
        <v>730</v>
      </c>
      <c r="K3610" s="841">
        <v>2</v>
      </c>
      <c r="L3610" s="841" t="s">
        <v>1168</v>
      </c>
      <c r="M3610" s="841">
        <v>43600</v>
      </c>
      <c r="N3610" s="841" t="s">
        <v>732</v>
      </c>
      <c r="O3610" s="841">
        <v>94980</v>
      </c>
      <c r="P3610" s="841">
        <v>51380</v>
      </c>
      <c r="Q3610" s="841">
        <v>9180</v>
      </c>
      <c r="R3610" s="841">
        <v>8350</v>
      </c>
      <c r="S3610" s="841"/>
      <c r="T3610" s="841"/>
      <c r="U3610" s="841"/>
      <c r="V3610" s="841" t="s">
        <v>1003</v>
      </c>
      <c r="W3610" s="841">
        <v>2</v>
      </c>
      <c r="X3610" s="841"/>
    </row>
    <row r="3611" spans="1:24" ht="12.75" customHeight="1">
      <c r="A3611" s="841">
        <v>1715</v>
      </c>
      <c r="B3611" s="841">
        <v>2840</v>
      </c>
      <c r="C3611" s="841" t="s">
        <v>726</v>
      </c>
      <c r="D3611" s="841" t="s">
        <v>727</v>
      </c>
      <c r="E3611" s="841">
        <v>49852</v>
      </c>
      <c r="F3611" s="841" t="s">
        <v>102</v>
      </c>
      <c r="G3611" s="841" t="s">
        <v>5344</v>
      </c>
      <c r="H3611" s="832" t="s">
        <v>5320</v>
      </c>
      <c r="I3611" s="841"/>
      <c r="J3611" s="841" t="s">
        <v>730</v>
      </c>
      <c r="K3611" s="841">
        <v>2</v>
      </c>
      <c r="L3611" s="841" t="s">
        <v>731</v>
      </c>
      <c r="M3611" s="841">
        <v>43600</v>
      </c>
      <c r="N3611" s="841" t="s">
        <v>732</v>
      </c>
      <c r="O3611" s="841">
        <v>94980</v>
      </c>
      <c r="P3611" s="841">
        <v>51380</v>
      </c>
      <c r="Q3611" s="841">
        <v>17610</v>
      </c>
      <c r="R3611" s="841">
        <v>29240</v>
      </c>
      <c r="S3611" s="841"/>
      <c r="T3611" s="841"/>
      <c r="U3611" s="841"/>
      <c r="V3611" s="841" t="s">
        <v>1003</v>
      </c>
      <c r="W3611" s="841">
        <v>3</v>
      </c>
      <c r="X3611" s="841"/>
    </row>
    <row r="3612" spans="1:24" ht="12.75" customHeight="1">
      <c r="A3612" s="841">
        <v>1680</v>
      </c>
      <c r="B3612" s="841">
        <v>2840</v>
      </c>
      <c r="C3612" s="841" t="s">
        <v>726</v>
      </c>
      <c r="D3612" s="841" t="s">
        <v>727</v>
      </c>
      <c r="E3612" s="841">
        <v>49853</v>
      </c>
      <c r="F3612" s="841" t="s">
        <v>102</v>
      </c>
      <c r="G3612" s="841" t="s">
        <v>5345</v>
      </c>
      <c r="H3612" s="832" t="s">
        <v>5346</v>
      </c>
      <c r="I3612" s="841"/>
      <c r="J3612" s="841" t="s">
        <v>730</v>
      </c>
      <c r="K3612" s="841">
        <v>2</v>
      </c>
      <c r="L3612" s="841" t="s">
        <v>731</v>
      </c>
      <c r="M3612" s="841">
        <v>43600</v>
      </c>
      <c r="N3612" s="841" t="s">
        <v>732</v>
      </c>
      <c r="O3612" s="841">
        <v>94980</v>
      </c>
      <c r="P3612" s="841">
        <v>51380</v>
      </c>
      <c r="Q3612" s="841">
        <v>17610</v>
      </c>
      <c r="R3612" s="841">
        <v>29240</v>
      </c>
      <c r="S3612" s="841"/>
      <c r="T3612" s="841"/>
      <c r="U3612" s="841"/>
      <c r="V3612" s="841" t="s">
        <v>1003</v>
      </c>
      <c r="W3612" s="841">
        <v>3</v>
      </c>
      <c r="X3612" s="841"/>
    </row>
    <row r="3613" spans="1:24" ht="12.75" customHeight="1">
      <c r="A3613" s="841">
        <v>6666</v>
      </c>
      <c r="B3613" s="841">
        <v>2839</v>
      </c>
      <c r="C3613" s="841" t="s">
        <v>1429</v>
      </c>
      <c r="D3613" s="841" t="s">
        <v>1112</v>
      </c>
      <c r="E3613" s="841">
        <v>49854</v>
      </c>
      <c r="F3613" s="841" t="s">
        <v>102</v>
      </c>
      <c r="G3613" s="841" t="s">
        <v>5347</v>
      </c>
      <c r="H3613" s="832" t="s">
        <v>5342</v>
      </c>
      <c r="I3613" s="841"/>
      <c r="J3613" s="841" t="s">
        <v>730</v>
      </c>
      <c r="K3613" s="841">
        <v>1</v>
      </c>
      <c r="L3613" s="841" t="s">
        <v>731</v>
      </c>
      <c r="M3613" s="841">
        <v>43600</v>
      </c>
      <c r="N3613" s="841" t="s">
        <v>732</v>
      </c>
      <c r="O3613" s="841">
        <v>94980</v>
      </c>
      <c r="P3613" s="841">
        <v>51380</v>
      </c>
      <c r="Q3613" s="841">
        <v>9180</v>
      </c>
      <c r="R3613" s="841">
        <v>8350</v>
      </c>
      <c r="S3613" s="841"/>
      <c r="T3613" s="841"/>
      <c r="U3613" s="841"/>
      <c r="V3613" s="841" t="s">
        <v>1003</v>
      </c>
      <c r="W3613" s="841">
        <v>7</v>
      </c>
      <c r="X3613" s="841"/>
    </row>
    <row r="3614" spans="1:24" ht="12.75" customHeight="1">
      <c r="A3614" s="841">
        <v>1034</v>
      </c>
      <c r="B3614" s="841">
        <v>2803</v>
      </c>
      <c r="C3614" s="841" t="s">
        <v>945</v>
      </c>
      <c r="D3614" s="841" t="s">
        <v>946</v>
      </c>
      <c r="E3614" s="841">
        <v>49855</v>
      </c>
      <c r="F3614" s="841" t="s">
        <v>102</v>
      </c>
      <c r="G3614" s="841" t="s">
        <v>5348</v>
      </c>
      <c r="H3614" s="832" t="s">
        <v>4242</v>
      </c>
      <c r="I3614" s="841"/>
      <c r="J3614" s="841" t="s">
        <v>730</v>
      </c>
      <c r="K3614" s="841">
        <v>1</v>
      </c>
      <c r="L3614" s="841" t="s">
        <v>731</v>
      </c>
      <c r="M3614" s="841">
        <v>43600</v>
      </c>
      <c r="N3614" s="841" t="s">
        <v>742</v>
      </c>
      <c r="O3614" s="841">
        <v>122380</v>
      </c>
      <c r="P3614" s="841">
        <v>78780</v>
      </c>
      <c r="Q3614" s="841">
        <v>17610</v>
      </c>
      <c r="R3614" s="841">
        <v>22610</v>
      </c>
      <c r="S3614" s="841"/>
      <c r="T3614" s="841"/>
      <c r="U3614" s="841"/>
      <c r="V3614" s="841" t="s">
        <v>1003</v>
      </c>
      <c r="W3614" s="841">
        <v>2</v>
      </c>
      <c r="X3614" s="841"/>
    </row>
    <row r="3615" spans="1:24" ht="12.75" customHeight="1">
      <c r="A3615" s="841">
        <v>2004</v>
      </c>
      <c r="B3615" s="841">
        <v>2840</v>
      </c>
      <c r="C3615" s="841" t="s">
        <v>726</v>
      </c>
      <c r="D3615" s="841" t="s">
        <v>919</v>
      </c>
      <c r="E3615" s="841">
        <v>49856</v>
      </c>
      <c r="F3615" s="841" t="s">
        <v>102</v>
      </c>
      <c r="G3615" s="841" t="s">
        <v>5349</v>
      </c>
      <c r="H3615" s="832" t="s">
        <v>5350</v>
      </c>
      <c r="I3615" s="841"/>
      <c r="J3615" s="841" t="s">
        <v>730</v>
      </c>
      <c r="K3615" s="841">
        <v>5</v>
      </c>
      <c r="L3615" s="841" t="s">
        <v>1289</v>
      </c>
      <c r="M3615" s="841">
        <v>0</v>
      </c>
      <c r="N3615" s="841" t="s">
        <v>732</v>
      </c>
      <c r="O3615" s="841">
        <v>94980</v>
      </c>
      <c r="P3615" s="841">
        <v>94980</v>
      </c>
      <c r="Q3615" s="841">
        <v>17610</v>
      </c>
      <c r="R3615" s="841">
        <v>22610</v>
      </c>
      <c r="S3615" s="841"/>
      <c r="T3615" s="841"/>
      <c r="U3615" s="841"/>
      <c r="V3615" s="841" t="s">
        <v>1003</v>
      </c>
      <c r="W3615" s="841">
        <v>2</v>
      </c>
      <c r="X3615" s="841"/>
    </row>
    <row r="3616" spans="1:24" ht="12.75" customHeight="1">
      <c r="A3616" s="841">
        <v>2004</v>
      </c>
      <c r="B3616" s="841">
        <v>2840</v>
      </c>
      <c r="C3616" s="841" t="s">
        <v>726</v>
      </c>
      <c r="D3616" s="841" t="s">
        <v>919</v>
      </c>
      <c r="E3616" s="841">
        <v>49857</v>
      </c>
      <c r="F3616" s="841" t="s">
        <v>102</v>
      </c>
      <c r="G3616" s="841" t="s">
        <v>5351</v>
      </c>
      <c r="H3616" s="832" t="s">
        <v>5350</v>
      </c>
      <c r="I3616" s="841"/>
      <c r="J3616" s="841" t="s">
        <v>730</v>
      </c>
      <c r="K3616" s="841">
        <v>2</v>
      </c>
      <c r="L3616" s="841" t="s">
        <v>1289</v>
      </c>
      <c r="M3616" s="841">
        <v>0</v>
      </c>
      <c r="N3616" s="841" t="s">
        <v>732</v>
      </c>
      <c r="O3616" s="841">
        <v>94980</v>
      </c>
      <c r="P3616" s="841">
        <v>94980</v>
      </c>
      <c r="Q3616" s="841">
        <v>17610</v>
      </c>
      <c r="R3616" s="841">
        <v>22610</v>
      </c>
      <c r="S3616" s="841"/>
      <c r="T3616" s="841"/>
      <c r="U3616" s="841"/>
      <c r="V3616" s="841" t="s">
        <v>1003</v>
      </c>
      <c r="W3616" s="841">
        <v>2</v>
      </c>
      <c r="X3616" s="841"/>
    </row>
    <row r="3617" spans="1:24" ht="12.75" customHeight="1">
      <c r="A3617" s="841">
        <v>1034</v>
      </c>
      <c r="B3617" s="841">
        <v>2803</v>
      </c>
      <c r="C3617" s="841" t="s">
        <v>945</v>
      </c>
      <c r="D3617" s="841" t="s">
        <v>946</v>
      </c>
      <c r="E3617" s="841">
        <v>49858</v>
      </c>
      <c r="F3617" s="841" t="s">
        <v>102</v>
      </c>
      <c r="G3617" s="841" t="s">
        <v>5352</v>
      </c>
      <c r="H3617" s="832" t="s">
        <v>5353</v>
      </c>
      <c r="I3617" s="841"/>
      <c r="J3617" s="841" t="s">
        <v>730</v>
      </c>
      <c r="K3617" s="841">
        <v>5</v>
      </c>
      <c r="L3617" s="841" t="s">
        <v>731</v>
      </c>
      <c r="M3617" s="841">
        <v>43600</v>
      </c>
      <c r="N3617" s="841" t="s">
        <v>742</v>
      </c>
      <c r="O3617" s="841">
        <v>122380</v>
      </c>
      <c r="P3617" s="841">
        <v>78780</v>
      </c>
      <c r="Q3617" s="841">
        <v>17610</v>
      </c>
      <c r="R3617" s="841">
        <v>22610</v>
      </c>
      <c r="S3617" s="841"/>
      <c r="T3617" s="841"/>
      <c r="U3617" s="841"/>
      <c r="V3617" s="841" t="s">
        <v>1003</v>
      </c>
      <c r="W3617" s="841">
        <v>2</v>
      </c>
      <c r="X3617" s="841"/>
    </row>
    <row r="3618" spans="1:24" ht="12.75" customHeight="1">
      <c r="A3618" s="841">
        <v>1034</v>
      </c>
      <c r="B3618" s="841">
        <v>2803</v>
      </c>
      <c r="C3618" s="841" t="s">
        <v>945</v>
      </c>
      <c r="D3618" s="841" t="s">
        <v>946</v>
      </c>
      <c r="E3618" s="841">
        <v>49859</v>
      </c>
      <c r="F3618" s="841" t="s">
        <v>102</v>
      </c>
      <c r="G3618" s="841" t="s">
        <v>5354</v>
      </c>
      <c r="H3618" s="832" t="s">
        <v>5350</v>
      </c>
      <c r="I3618" s="841"/>
      <c r="J3618" s="841" t="s">
        <v>730</v>
      </c>
      <c r="K3618" s="841">
        <v>2</v>
      </c>
      <c r="L3618" s="841" t="s">
        <v>731</v>
      </c>
      <c r="M3618" s="841">
        <v>43600</v>
      </c>
      <c r="N3618" s="841" t="s">
        <v>742</v>
      </c>
      <c r="O3618" s="841">
        <v>122380</v>
      </c>
      <c r="P3618" s="841">
        <v>78780</v>
      </c>
      <c r="Q3618" s="841">
        <v>17610</v>
      </c>
      <c r="R3618" s="841">
        <v>22610</v>
      </c>
      <c r="S3618" s="841"/>
      <c r="T3618" s="841"/>
      <c r="U3618" s="841"/>
      <c r="V3618" s="841" t="s">
        <v>1003</v>
      </c>
      <c r="W3618" s="841">
        <v>2</v>
      </c>
      <c r="X3618" s="841"/>
    </row>
    <row r="3619" spans="1:24" ht="12.75" customHeight="1">
      <c r="A3619" s="841">
        <v>1034</v>
      </c>
      <c r="B3619" s="841">
        <v>2803</v>
      </c>
      <c r="C3619" s="841" t="s">
        <v>945</v>
      </c>
      <c r="D3619" s="841" t="s">
        <v>946</v>
      </c>
      <c r="E3619" s="841">
        <v>49860</v>
      </c>
      <c r="F3619" s="841" t="s">
        <v>102</v>
      </c>
      <c r="G3619" s="841" t="s">
        <v>5355</v>
      </c>
      <c r="H3619" s="832" t="s">
        <v>5350</v>
      </c>
      <c r="I3619" s="841"/>
      <c r="J3619" s="841" t="s">
        <v>730</v>
      </c>
      <c r="K3619" s="841">
        <v>2</v>
      </c>
      <c r="L3619" s="841" t="s">
        <v>731</v>
      </c>
      <c r="M3619" s="841">
        <v>43600</v>
      </c>
      <c r="N3619" s="841" t="s">
        <v>742</v>
      </c>
      <c r="O3619" s="841">
        <v>122380</v>
      </c>
      <c r="P3619" s="841">
        <v>78780</v>
      </c>
      <c r="Q3619" s="841">
        <v>17610</v>
      </c>
      <c r="R3619" s="841">
        <v>22610</v>
      </c>
      <c r="S3619" s="841"/>
      <c r="T3619" s="841"/>
      <c r="U3619" s="841"/>
      <c r="V3619" s="841" t="s">
        <v>1003</v>
      </c>
      <c r="W3619" s="841">
        <v>2</v>
      </c>
      <c r="X3619" s="841"/>
    </row>
    <row r="3620" spans="1:24" ht="12.75" customHeight="1">
      <c r="A3620" s="841">
        <v>1034</v>
      </c>
      <c r="B3620" s="841">
        <v>2803</v>
      </c>
      <c r="C3620" s="841" t="s">
        <v>945</v>
      </c>
      <c r="D3620" s="841" t="s">
        <v>946</v>
      </c>
      <c r="E3620" s="841">
        <v>49861</v>
      </c>
      <c r="F3620" s="841" t="s">
        <v>102</v>
      </c>
      <c r="G3620" s="841" t="s">
        <v>5356</v>
      </c>
      <c r="H3620" s="832" t="s">
        <v>5357</v>
      </c>
      <c r="I3620" s="841"/>
      <c r="J3620" s="841" t="s">
        <v>730</v>
      </c>
      <c r="K3620" s="841">
        <v>4</v>
      </c>
      <c r="L3620" s="841" t="s">
        <v>731</v>
      </c>
      <c r="M3620" s="841">
        <v>43600</v>
      </c>
      <c r="N3620" s="841" t="s">
        <v>742</v>
      </c>
      <c r="O3620" s="841">
        <v>122380</v>
      </c>
      <c r="P3620" s="841">
        <v>78780</v>
      </c>
      <c r="Q3620" s="841">
        <v>17610</v>
      </c>
      <c r="R3620" s="841">
        <v>22610</v>
      </c>
      <c r="S3620" s="841"/>
      <c r="T3620" s="841"/>
      <c r="U3620" s="841"/>
      <c r="V3620" s="841" t="s">
        <v>1003</v>
      </c>
      <c r="W3620" s="841">
        <v>2</v>
      </c>
      <c r="X3620" s="841"/>
    </row>
    <row r="3621" spans="1:24" ht="12.75" customHeight="1">
      <c r="A3621" s="841">
        <v>1355</v>
      </c>
      <c r="B3621" s="841">
        <v>2836</v>
      </c>
      <c r="C3621" s="841" t="s">
        <v>1030</v>
      </c>
      <c r="D3621" s="841" t="s">
        <v>775</v>
      </c>
      <c r="E3621" s="841">
        <v>49862</v>
      </c>
      <c r="F3621" s="841" t="s">
        <v>102</v>
      </c>
      <c r="G3621" s="841" t="s">
        <v>5358</v>
      </c>
      <c r="H3621" s="832" t="s">
        <v>5353</v>
      </c>
      <c r="I3621" s="841"/>
      <c r="J3621" s="841" t="s">
        <v>730</v>
      </c>
      <c r="K3621" s="841">
        <v>4</v>
      </c>
      <c r="L3621" s="841" t="s">
        <v>731</v>
      </c>
      <c r="M3621" s="841">
        <v>43600</v>
      </c>
      <c r="N3621" s="841" t="s">
        <v>1034</v>
      </c>
      <c r="O3621" s="841">
        <v>210090</v>
      </c>
      <c r="P3621" s="841">
        <v>166490</v>
      </c>
      <c r="Q3621" s="841">
        <v>17610</v>
      </c>
      <c r="R3621" s="841">
        <v>22610</v>
      </c>
      <c r="S3621" s="841"/>
      <c r="T3621" s="841"/>
      <c r="U3621" s="841"/>
      <c r="V3621" s="841" t="s">
        <v>1003</v>
      </c>
      <c r="W3621" s="841">
        <v>2</v>
      </c>
      <c r="X3621" s="841"/>
    </row>
    <row r="3622" spans="1:24" ht="12.75" customHeight="1">
      <c r="A3622" s="841">
        <v>1355</v>
      </c>
      <c r="B3622" s="841">
        <v>2836</v>
      </c>
      <c r="C3622" s="841" t="s">
        <v>1030</v>
      </c>
      <c r="D3622" s="841" t="s">
        <v>775</v>
      </c>
      <c r="E3622" s="841">
        <v>49863</v>
      </c>
      <c r="F3622" s="841" t="s">
        <v>102</v>
      </c>
      <c r="G3622" s="841" t="s">
        <v>5359</v>
      </c>
      <c r="H3622" s="832" t="s">
        <v>5353</v>
      </c>
      <c r="I3622" s="841"/>
      <c r="J3622" s="841" t="s">
        <v>730</v>
      </c>
      <c r="K3622" s="841">
        <v>4</v>
      </c>
      <c r="L3622" s="841" t="s">
        <v>731</v>
      </c>
      <c r="M3622" s="841">
        <v>43600</v>
      </c>
      <c r="N3622" s="841" t="s">
        <v>1034</v>
      </c>
      <c r="O3622" s="841">
        <v>210090</v>
      </c>
      <c r="P3622" s="841">
        <v>166490</v>
      </c>
      <c r="Q3622" s="841">
        <v>17610</v>
      </c>
      <c r="R3622" s="841">
        <v>22610</v>
      </c>
      <c r="S3622" s="841"/>
      <c r="T3622" s="841"/>
      <c r="U3622" s="841"/>
      <c r="V3622" s="841" t="s">
        <v>1003</v>
      </c>
      <c r="W3622" s="841">
        <v>2</v>
      </c>
      <c r="X3622" s="841"/>
    </row>
    <row r="3623" spans="1:24" ht="12.75" customHeight="1">
      <c r="A3623" s="841">
        <v>1455</v>
      </c>
      <c r="B3623" s="841">
        <v>2807</v>
      </c>
      <c r="C3623" s="841" t="s">
        <v>739</v>
      </c>
      <c r="D3623" s="841" t="s">
        <v>775</v>
      </c>
      <c r="E3623" s="841">
        <v>49864</v>
      </c>
      <c r="F3623" s="841" t="s">
        <v>102</v>
      </c>
      <c r="G3623" s="841" t="s">
        <v>5360</v>
      </c>
      <c r="H3623" s="832" t="s">
        <v>5353</v>
      </c>
      <c r="I3623" s="841"/>
      <c r="J3623" s="841" t="s">
        <v>730</v>
      </c>
      <c r="K3623" s="841">
        <v>5</v>
      </c>
      <c r="L3623" s="841" t="s">
        <v>731</v>
      </c>
      <c r="M3623" s="841">
        <v>43600</v>
      </c>
      <c r="N3623" s="841" t="s">
        <v>742</v>
      </c>
      <c r="O3623" s="841">
        <v>122380</v>
      </c>
      <c r="P3623" s="841">
        <v>78780</v>
      </c>
      <c r="Q3623" s="841">
        <v>17610</v>
      </c>
      <c r="R3623" s="841">
        <v>22610</v>
      </c>
      <c r="S3623" s="841"/>
      <c r="T3623" s="841"/>
      <c r="U3623" s="841"/>
      <c r="V3623" s="841" t="s">
        <v>1003</v>
      </c>
      <c r="W3623" s="841">
        <v>2</v>
      </c>
      <c r="X3623" s="841"/>
    </row>
    <row r="3624" spans="1:24" ht="12.75" customHeight="1">
      <c r="A3624" s="841">
        <v>1550</v>
      </c>
      <c r="B3624" s="841">
        <v>2802</v>
      </c>
      <c r="C3624" s="841" t="s">
        <v>2937</v>
      </c>
      <c r="D3624" s="841" t="s">
        <v>1112</v>
      </c>
      <c r="E3624" s="841">
        <v>49865</v>
      </c>
      <c r="F3624" s="841" t="s">
        <v>102</v>
      </c>
      <c r="G3624" s="841" t="s">
        <v>5361</v>
      </c>
      <c r="H3624" s="832" t="s">
        <v>5362</v>
      </c>
      <c r="I3624" s="841"/>
      <c r="J3624" s="841" t="s">
        <v>730</v>
      </c>
      <c r="K3624" s="841">
        <v>1</v>
      </c>
      <c r="L3624" s="841" t="s">
        <v>731</v>
      </c>
      <c r="M3624" s="841">
        <v>43600</v>
      </c>
      <c r="N3624" s="841" t="s">
        <v>817</v>
      </c>
      <c r="O3624" s="841">
        <v>164010</v>
      </c>
      <c r="P3624" s="841">
        <v>120410</v>
      </c>
      <c r="Q3624" s="841">
        <v>17610</v>
      </c>
      <c r="R3624" s="841">
        <v>22610</v>
      </c>
      <c r="S3624" s="841"/>
      <c r="T3624" s="841"/>
      <c r="U3624" s="841"/>
      <c r="V3624" s="841" t="s">
        <v>1003</v>
      </c>
      <c r="W3624" s="841">
        <v>2</v>
      </c>
      <c r="X3624" s="841"/>
    </row>
    <row r="3625" spans="1:24" ht="12.75" customHeight="1">
      <c r="A3625" s="841">
        <v>1034</v>
      </c>
      <c r="B3625" s="841">
        <v>2803</v>
      </c>
      <c r="C3625" s="841" t="s">
        <v>945</v>
      </c>
      <c r="D3625" s="841" t="s">
        <v>946</v>
      </c>
      <c r="E3625" s="841">
        <v>49866</v>
      </c>
      <c r="F3625" s="841" t="s">
        <v>102</v>
      </c>
      <c r="G3625" s="841" t="s">
        <v>1976</v>
      </c>
      <c r="H3625" s="832" t="s">
        <v>5350</v>
      </c>
      <c r="I3625" s="841"/>
      <c r="J3625" s="841" t="s">
        <v>730</v>
      </c>
      <c r="K3625" s="841">
        <v>5</v>
      </c>
      <c r="L3625" s="841" t="s">
        <v>731</v>
      </c>
      <c r="M3625" s="841">
        <v>43600</v>
      </c>
      <c r="N3625" s="841" t="s">
        <v>742</v>
      </c>
      <c r="O3625" s="841">
        <v>122380</v>
      </c>
      <c r="P3625" s="841">
        <v>78780</v>
      </c>
      <c r="Q3625" s="841">
        <v>17610</v>
      </c>
      <c r="R3625" s="841">
        <v>22610</v>
      </c>
      <c r="S3625" s="841"/>
      <c r="T3625" s="841"/>
      <c r="U3625" s="841"/>
      <c r="V3625" s="841" t="s">
        <v>1003</v>
      </c>
      <c r="W3625" s="841">
        <v>2</v>
      </c>
      <c r="X3625" s="841"/>
    </row>
    <row r="3626" spans="1:24" ht="12.75" customHeight="1">
      <c r="A3626" s="841">
        <v>1155</v>
      </c>
      <c r="B3626" s="841">
        <v>2840</v>
      </c>
      <c r="C3626" s="841" t="s">
        <v>726</v>
      </c>
      <c r="D3626" s="841" t="s">
        <v>946</v>
      </c>
      <c r="E3626" s="841">
        <v>49867</v>
      </c>
      <c r="F3626" s="841" t="s">
        <v>102</v>
      </c>
      <c r="G3626" s="841" t="s">
        <v>5363</v>
      </c>
      <c r="H3626" s="832" t="s">
        <v>5291</v>
      </c>
      <c r="I3626" s="841"/>
      <c r="J3626" s="841" t="s">
        <v>730</v>
      </c>
      <c r="K3626" s="841">
        <v>3</v>
      </c>
      <c r="L3626" s="841" t="s">
        <v>731</v>
      </c>
      <c r="M3626" s="841">
        <v>43600</v>
      </c>
      <c r="N3626" s="841" t="s">
        <v>732</v>
      </c>
      <c r="O3626" s="841">
        <v>94980</v>
      </c>
      <c r="P3626" s="841">
        <v>51380</v>
      </c>
      <c r="Q3626" s="841">
        <v>17610</v>
      </c>
      <c r="R3626" s="841">
        <v>22610</v>
      </c>
      <c r="S3626" s="841"/>
      <c r="T3626" s="841"/>
      <c r="U3626" s="841"/>
      <c r="V3626" s="841" t="s">
        <v>1003</v>
      </c>
      <c r="W3626" s="841">
        <v>2</v>
      </c>
      <c r="X3626" s="841"/>
    </row>
    <row r="3627" spans="1:24" ht="12.75" customHeight="1">
      <c r="A3627" s="841">
        <v>1912</v>
      </c>
      <c r="B3627" s="841">
        <v>2840</v>
      </c>
      <c r="C3627" s="841" t="s">
        <v>726</v>
      </c>
      <c r="D3627" s="841" t="s">
        <v>923</v>
      </c>
      <c r="E3627" s="841">
        <v>49868</v>
      </c>
      <c r="F3627" s="841" t="s">
        <v>102</v>
      </c>
      <c r="G3627" s="841" t="s">
        <v>5364</v>
      </c>
      <c r="H3627" s="832" t="s">
        <v>5291</v>
      </c>
      <c r="I3627" s="841"/>
      <c r="J3627" s="841" t="s">
        <v>730</v>
      </c>
      <c r="K3627" s="841">
        <v>2</v>
      </c>
      <c r="L3627" s="841" t="s">
        <v>731</v>
      </c>
      <c r="M3627" s="841">
        <v>43600</v>
      </c>
      <c r="N3627" s="841" t="s">
        <v>732</v>
      </c>
      <c r="O3627" s="841">
        <v>94980</v>
      </c>
      <c r="P3627" s="841">
        <v>51380</v>
      </c>
      <c r="Q3627" s="841">
        <v>9180</v>
      </c>
      <c r="R3627" s="841">
        <v>8350</v>
      </c>
      <c r="S3627" s="841"/>
      <c r="T3627" s="841"/>
      <c r="U3627" s="841"/>
      <c r="V3627" s="841" t="s">
        <v>1003</v>
      </c>
      <c r="W3627" s="841">
        <v>3</v>
      </c>
      <c r="X3627" s="841"/>
    </row>
    <row r="3628" spans="1:24" ht="12.75" customHeight="1">
      <c r="A3628" s="841">
        <v>1034</v>
      </c>
      <c r="B3628" s="841">
        <v>2803</v>
      </c>
      <c r="C3628" s="841" t="s">
        <v>945</v>
      </c>
      <c r="D3628" s="841" t="s">
        <v>946</v>
      </c>
      <c r="E3628" s="841">
        <v>49869</v>
      </c>
      <c r="F3628" s="841" t="s">
        <v>102</v>
      </c>
      <c r="G3628" s="841" t="s">
        <v>1367</v>
      </c>
      <c r="H3628" s="832" t="s">
        <v>5342</v>
      </c>
      <c r="I3628" s="841"/>
      <c r="J3628" s="841" t="s">
        <v>730</v>
      </c>
      <c r="K3628" s="841">
        <v>2</v>
      </c>
      <c r="L3628" s="841" t="s">
        <v>731</v>
      </c>
      <c r="M3628" s="841">
        <v>43600</v>
      </c>
      <c r="N3628" s="841" t="s">
        <v>742</v>
      </c>
      <c r="O3628" s="841">
        <v>122380</v>
      </c>
      <c r="P3628" s="841">
        <v>78780</v>
      </c>
      <c r="Q3628" s="841">
        <v>17610</v>
      </c>
      <c r="R3628" s="841">
        <v>22610</v>
      </c>
      <c r="S3628" s="841"/>
      <c r="T3628" s="841"/>
      <c r="U3628" s="841"/>
      <c r="V3628" s="841" t="s">
        <v>1003</v>
      </c>
      <c r="W3628" s="841">
        <v>2</v>
      </c>
      <c r="X3628" s="841"/>
    </row>
    <row r="3629" spans="1:24" ht="12.75" customHeight="1">
      <c r="A3629" s="841">
        <v>1034</v>
      </c>
      <c r="B3629" s="841">
        <v>2803</v>
      </c>
      <c r="C3629" s="841" t="s">
        <v>945</v>
      </c>
      <c r="D3629" s="841" t="s">
        <v>946</v>
      </c>
      <c r="E3629" s="841">
        <v>49870</v>
      </c>
      <c r="F3629" s="841" t="s">
        <v>102</v>
      </c>
      <c r="G3629" s="841" t="s">
        <v>5365</v>
      </c>
      <c r="H3629" s="832" t="s">
        <v>5342</v>
      </c>
      <c r="I3629" s="841"/>
      <c r="J3629" s="841" t="s">
        <v>730</v>
      </c>
      <c r="K3629" s="841">
        <v>1</v>
      </c>
      <c r="L3629" s="841" t="s">
        <v>731</v>
      </c>
      <c r="M3629" s="841">
        <v>43600</v>
      </c>
      <c r="N3629" s="841" t="s">
        <v>742</v>
      </c>
      <c r="O3629" s="841">
        <v>122380</v>
      </c>
      <c r="P3629" s="841">
        <v>78780</v>
      </c>
      <c r="Q3629" s="841">
        <v>17610</v>
      </c>
      <c r="R3629" s="841">
        <v>22610</v>
      </c>
      <c r="S3629" s="841"/>
      <c r="T3629" s="841"/>
      <c r="U3629" s="841"/>
      <c r="V3629" s="841" t="s">
        <v>1003</v>
      </c>
      <c r="W3629" s="841">
        <v>2</v>
      </c>
      <c r="X3629" s="841"/>
    </row>
    <row r="3630" spans="1:24" ht="12.75" customHeight="1">
      <c r="A3630" s="841">
        <v>1350</v>
      </c>
      <c r="B3630" s="841">
        <v>2803</v>
      </c>
      <c r="C3630" s="841" t="s">
        <v>945</v>
      </c>
      <c r="D3630" s="841" t="s">
        <v>946</v>
      </c>
      <c r="E3630" s="841">
        <v>49871</v>
      </c>
      <c r="F3630" s="841" t="s">
        <v>102</v>
      </c>
      <c r="G3630" s="841" t="s">
        <v>5366</v>
      </c>
      <c r="H3630" s="832" t="s">
        <v>5367</v>
      </c>
      <c r="I3630" s="841"/>
      <c r="J3630" s="841" t="s">
        <v>730</v>
      </c>
      <c r="K3630" s="841">
        <v>2</v>
      </c>
      <c r="L3630" s="841" t="s">
        <v>731</v>
      </c>
      <c r="M3630" s="841">
        <v>43600</v>
      </c>
      <c r="N3630" s="841" t="s">
        <v>742</v>
      </c>
      <c r="O3630" s="841">
        <v>122380</v>
      </c>
      <c r="P3630" s="841">
        <v>78780</v>
      </c>
      <c r="Q3630" s="841">
        <v>17610</v>
      </c>
      <c r="R3630" s="841">
        <v>17000</v>
      </c>
      <c r="S3630" s="841"/>
      <c r="T3630" s="841"/>
      <c r="U3630" s="841"/>
      <c r="V3630" s="841" t="s">
        <v>1003</v>
      </c>
      <c r="W3630" s="841">
        <v>2</v>
      </c>
      <c r="X3630" s="841"/>
    </row>
    <row r="3631" spans="1:24" ht="12.75" customHeight="1">
      <c r="A3631" s="841">
        <v>1220</v>
      </c>
      <c r="B3631" s="841">
        <v>2807</v>
      </c>
      <c r="C3631" s="841" t="s">
        <v>739</v>
      </c>
      <c r="D3631" s="841" t="s">
        <v>740</v>
      </c>
      <c r="E3631" s="841">
        <v>49873</v>
      </c>
      <c r="F3631" s="841" t="s">
        <v>102</v>
      </c>
      <c r="G3631" s="841" t="s">
        <v>5368</v>
      </c>
      <c r="H3631" s="832" t="s">
        <v>5291</v>
      </c>
      <c r="I3631" s="841"/>
      <c r="J3631" s="841" t="s">
        <v>730</v>
      </c>
      <c r="K3631" s="841">
        <v>3</v>
      </c>
      <c r="L3631" s="841" t="s">
        <v>731</v>
      </c>
      <c r="M3631" s="841">
        <v>43600</v>
      </c>
      <c r="N3631" s="841" t="s">
        <v>742</v>
      </c>
      <c r="O3631" s="841">
        <v>122380</v>
      </c>
      <c r="P3631" s="841">
        <v>78780</v>
      </c>
      <c r="Q3631" s="841">
        <v>17610</v>
      </c>
      <c r="R3631" s="841">
        <v>22610</v>
      </c>
      <c r="S3631" s="841"/>
      <c r="T3631" s="841"/>
      <c r="U3631" s="841"/>
      <c r="V3631" s="841" t="s">
        <v>1003</v>
      </c>
      <c r="W3631" s="841">
        <v>1</v>
      </c>
      <c r="X3631" s="841"/>
    </row>
    <row r="3632" spans="1:24" ht="12.75" customHeight="1">
      <c r="A3632" s="841">
        <v>1220</v>
      </c>
      <c r="B3632" s="841">
        <v>2807</v>
      </c>
      <c r="C3632" s="841" t="s">
        <v>739</v>
      </c>
      <c r="D3632" s="841" t="s">
        <v>740</v>
      </c>
      <c r="E3632" s="841">
        <v>49874</v>
      </c>
      <c r="F3632" s="841" t="s">
        <v>102</v>
      </c>
      <c r="G3632" s="841" t="s">
        <v>5369</v>
      </c>
      <c r="H3632" s="832" t="s">
        <v>5291</v>
      </c>
      <c r="I3632" s="841"/>
      <c r="J3632" s="841" t="s">
        <v>730</v>
      </c>
      <c r="K3632" s="841">
        <v>3</v>
      </c>
      <c r="L3632" s="841" t="s">
        <v>731</v>
      </c>
      <c r="M3632" s="841">
        <v>43600</v>
      </c>
      <c r="N3632" s="841" t="s">
        <v>742</v>
      </c>
      <c r="O3632" s="841">
        <v>122380</v>
      </c>
      <c r="P3632" s="841">
        <v>78780</v>
      </c>
      <c r="Q3632" s="841">
        <v>17610</v>
      </c>
      <c r="R3632" s="841">
        <v>22610</v>
      </c>
      <c r="S3632" s="841"/>
      <c r="T3632" s="841"/>
      <c r="U3632" s="841"/>
      <c r="V3632" s="841" t="s">
        <v>1003</v>
      </c>
      <c r="W3632" s="841">
        <v>1</v>
      </c>
      <c r="X3632" s="841"/>
    </row>
    <row r="3633" spans="1:24" ht="12.75" customHeight="1">
      <c r="A3633" s="841">
        <v>1220</v>
      </c>
      <c r="B3633" s="841">
        <v>2807</v>
      </c>
      <c r="C3633" s="841" t="s">
        <v>739</v>
      </c>
      <c r="D3633" s="841" t="s">
        <v>740</v>
      </c>
      <c r="E3633" s="841">
        <v>49875</v>
      </c>
      <c r="F3633" s="841" t="s">
        <v>102</v>
      </c>
      <c r="G3633" s="841" t="s">
        <v>5370</v>
      </c>
      <c r="H3633" s="832" t="s">
        <v>5291</v>
      </c>
      <c r="I3633" s="841"/>
      <c r="J3633" s="841" t="s">
        <v>730</v>
      </c>
      <c r="K3633" s="841">
        <v>5</v>
      </c>
      <c r="L3633" s="841" t="s">
        <v>731</v>
      </c>
      <c r="M3633" s="841">
        <v>43600</v>
      </c>
      <c r="N3633" s="841" t="s">
        <v>742</v>
      </c>
      <c r="O3633" s="841">
        <v>122380</v>
      </c>
      <c r="P3633" s="841">
        <v>78780</v>
      </c>
      <c r="Q3633" s="841">
        <v>17610</v>
      </c>
      <c r="R3633" s="841">
        <v>22610</v>
      </c>
      <c r="S3633" s="841"/>
      <c r="T3633" s="841"/>
      <c r="U3633" s="841"/>
      <c r="V3633" s="841" t="s">
        <v>1003</v>
      </c>
      <c r="W3633" s="841">
        <v>1</v>
      </c>
      <c r="X3633" s="841"/>
    </row>
    <row r="3634" spans="1:24" ht="12.75" customHeight="1">
      <c r="A3634" s="841">
        <v>1220</v>
      </c>
      <c r="B3634" s="841">
        <v>2807</v>
      </c>
      <c r="C3634" s="841" t="s">
        <v>739</v>
      </c>
      <c r="D3634" s="841" t="s">
        <v>740</v>
      </c>
      <c r="E3634" s="841">
        <v>49876</v>
      </c>
      <c r="F3634" s="841" t="s">
        <v>102</v>
      </c>
      <c r="G3634" s="841" t="s">
        <v>5371</v>
      </c>
      <c r="H3634" s="832" t="s">
        <v>5291</v>
      </c>
      <c r="I3634" s="841"/>
      <c r="J3634" s="841" t="s">
        <v>730</v>
      </c>
      <c r="K3634" s="841">
        <v>5</v>
      </c>
      <c r="L3634" s="841" t="s">
        <v>731</v>
      </c>
      <c r="M3634" s="841">
        <v>43600</v>
      </c>
      <c r="N3634" s="841" t="s">
        <v>742</v>
      </c>
      <c r="O3634" s="841">
        <v>122380</v>
      </c>
      <c r="P3634" s="841">
        <v>78780</v>
      </c>
      <c r="Q3634" s="841">
        <v>17610</v>
      </c>
      <c r="R3634" s="841">
        <v>22610</v>
      </c>
      <c r="S3634" s="841"/>
      <c r="T3634" s="841"/>
      <c r="U3634" s="841"/>
      <c r="V3634" s="841" t="s">
        <v>1003</v>
      </c>
      <c r="W3634" s="841">
        <v>1</v>
      </c>
      <c r="X3634" s="841"/>
    </row>
    <row r="3635" spans="1:24" ht="12.75" customHeight="1">
      <c r="A3635" s="841">
        <v>1220</v>
      </c>
      <c r="B3635" s="841">
        <v>2807</v>
      </c>
      <c r="C3635" s="841" t="s">
        <v>739</v>
      </c>
      <c r="D3635" s="841" t="s">
        <v>740</v>
      </c>
      <c r="E3635" s="841">
        <v>49877</v>
      </c>
      <c r="F3635" s="841" t="s">
        <v>102</v>
      </c>
      <c r="G3635" s="841" t="s">
        <v>5372</v>
      </c>
      <c r="H3635" s="832" t="s">
        <v>5291</v>
      </c>
      <c r="I3635" s="841"/>
      <c r="J3635" s="841" t="s">
        <v>730</v>
      </c>
      <c r="K3635" s="841">
        <v>5</v>
      </c>
      <c r="L3635" s="841" t="s">
        <v>731</v>
      </c>
      <c r="M3635" s="841">
        <v>43600</v>
      </c>
      <c r="N3635" s="841" t="s">
        <v>742</v>
      </c>
      <c r="O3635" s="841">
        <v>122380</v>
      </c>
      <c r="P3635" s="841">
        <v>78780</v>
      </c>
      <c r="Q3635" s="841">
        <v>17610</v>
      </c>
      <c r="R3635" s="841">
        <v>22610</v>
      </c>
      <c r="S3635" s="841"/>
      <c r="T3635" s="841"/>
      <c r="U3635" s="841"/>
      <c r="V3635" s="841" t="s">
        <v>1003</v>
      </c>
      <c r="W3635" s="841">
        <v>1</v>
      </c>
      <c r="X3635" s="841"/>
    </row>
    <row r="3636" spans="1:24" ht="12.75" customHeight="1">
      <c r="A3636" s="841">
        <v>1220</v>
      </c>
      <c r="B3636" s="841">
        <v>2807</v>
      </c>
      <c r="C3636" s="841" t="s">
        <v>739</v>
      </c>
      <c r="D3636" s="841" t="s">
        <v>740</v>
      </c>
      <c r="E3636" s="841">
        <v>49878</v>
      </c>
      <c r="F3636" s="841" t="s">
        <v>102</v>
      </c>
      <c r="G3636" s="841" t="s">
        <v>5373</v>
      </c>
      <c r="H3636" s="832" t="s">
        <v>5291</v>
      </c>
      <c r="I3636" s="841"/>
      <c r="J3636" s="841" t="s">
        <v>730</v>
      </c>
      <c r="K3636" s="841">
        <v>5</v>
      </c>
      <c r="L3636" s="841" t="s">
        <v>731</v>
      </c>
      <c r="M3636" s="841">
        <v>43600</v>
      </c>
      <c r="N3636" s="841" t="s">
        <v>742</v>
      </c>
      <c r="O3636" s="841">
        <v>122380</v>
      </c>
      <c r="P3636" s="841">
        <v>78780</v>
      </c>
      <c r="Q3636" s="841">
        <v>17610</v>
      </c>
      <c r="R3636" s="841">
        <v>22610</v>
      </c>
      <c r="S3636" s="841"/>
      <c r="T3636" s="841"/>
      <c r="U3636" s="841"/>
      <c r="V3636" s="841" t="s">
        <v>1003</v>
      </c>
      <c r="W3636" s="841">
        <v>1</v>
      </c>
      <c r="X3636" s="841"/>
    </row>
    <row r="3637" spans="1:24" ht="12.75" customHeight="1">
      <c r="A3637" s="841">
        <v>1220</v>
      </c>
      <c r="B3637" s="841">
        <v>2807</v>
      </c>
      <c r="C3637" s="841" t="s">
        <v>739</v>
      </c>
      <c r="D3637" s="841" t="s">
        <v>740</v>
      </c>
      <c r="E3637" s="841">
        <v>49879</v>
      </c>
      <c r="F3637" s="841" t="s">
        <v>102</v>
      </c>
      <c r="G3637" s="841" t="s">
        <v>5374</v>
      </c>
      <c r="H3637" s="832" t="s">
        <v>5291</v>
      </c>
      <c r="I3637" s="841"/>
      <c r="J3637" s="841" t="s">
        <v>730</v>
      </c>
      <c r="K3637" s="841">
        <v>5</v>
      </c>
      <c r="L3637" s="841" t="s">
        <v>731</v>
      </c>
      <c r="M3637" s="841">
        <v>43600</v>
      </c>
      <c r="N3637" s="841" t="s">
        <v>742</v>
      </c>
      <c r="O3637" s="841">
        <v>122380</v>
      </c>
      <c r="P3637" s="841">
        <v>78780</v>
      </c>
      <c r="Q3637" s="841">
        <v>17610</v>
      </c>
      <c r="R3637" s="841">
        <v>22610</v>
      </c>
      <c r="S3637" s="841"/>
      <c r="T3637" s="841"/>
      <c r="U3637" s="841"/>
      <c r="V3637" s="841" t="s">
        <v>1003</v>
      </c>
      <c r="W3637" s="841">
        <v>1</v>
      </c>
      <c r="X3637" s="841"/>
    </row>
    <row r="3638" spans="1:24" ht="12.75" customHeight="1">
      <c r="A3638" s="841">
        <v>1605</v>
      </c>
      <c r="B3638" s="841">
        <v>2813</v>
      </c>
      <c r="C3638" s="841" t="s">
        <v>766</v>
      </c>
      <c r="D3638" s="841" t="s">
        <v>767</v>
      </c>
      <c r="E3638" s="841">
        <v>49880</v>
      </c>
      <c r="F3638" s="841" t="s">
        <v>102</v>
      </c>
      <c r="G3638" s="841" t="s">
        <v>1918</v>
      </c>
      <c r="H3638" s="832" t="s">
        <v>5375</v>
      </c>
      <c r="I3638" s="841"/>
      <c r="J3638" s="841" t="s">
        <v>730</v>
      </c>
      <c r="K3638" s="841">
        <v>5</v>
      </c>
      <c r="L3638" s="841" t="s">
        <v>731</v>
      </c>
      <c r="M3638" s="841">
        <v>43600</v>
      </c>
      <c r="N3638" s="841" t="s">
        <v>769</v>
      </c>
      <c r="O3638" s="841">
        <v>101540</v>
      </c>
      <c r="P3638" s="841">
        <v>57940</v>
      </c>
      <c r="Q3638" s="841">
        <v>17610</v>
      </c>
      <c r="R3638" s="841">
        <v>17000</v>
      </c>
      <c r="S3638" s="841"/>
      <c r="T3638" s="841"/>
      <c r="U3638" s="841"/>
      <c r="V3638" s="841" t="s">
        <v>1003</v>
      </c>
      <c r="W3638" s="841">
        <v>3</v>
      </c>
      <c r="X3638" s="841"/>
    </row>
    <row r="3639" spans="1:24" ht="12.75" customHeight="1">
      <c r="A3639" s="841">
        <v>1605</v>
      </c>
      <c r="B3639" s="841">
        <v>2813</v>
      </c>
      <c r="C3639" s="841" t="s">
        <v>766</v>
      </c>
      <c r="D3639" s="841" t="s">
        <v>767</v>
      </c>
      <c r="E3639" s="841">
        <v>49881</v>
      </c>
      <c r="F3639" s="841" t="s">
        <v>102</v>
      </c>
      <c r="G3639" s="841" t="s">
        <v>5376</v>
      </c>
      <c r="H3639" s="832" t="s">
        <v>5375</v>
      </c>
      <c r="I3639" s="841"/>
      <c r="J3639" s="841" t="s">
        <v>730</v>
      </c>
      <c r="K3639" s="841">
        <v>5</v>
      </c>
      <c r="L3639" s="841" t="s">
        <v>731</v>
      </c>
      <c r="M3639" s="841">
        <v>43600</v>
      </c>
      <c r="N3639" s="841" t="s">
        <v>769</v>
      </c>
      <c r="O3639" s="841">
        <v>101540</v>
      </c>
      <c r="P3639" s="841">
        <v>57940</v>
      </c>
      <c r="Q3639" s="841">
        <v>17610</v>
      </c>
      <c r="R3639" s="841">
        <v>17000</v>
      </c>
      <c r="S3639" s="841"/>
      <c r="T3639" s="841"/>
      <c r="U3639" s="841"/>
      <c r="V3639" s="841" t="s">
        <v>1003</v>
      </c>
      <c r="W3639" s="841">
        <v>2</v>
      </c>
      <c r="X3639" s="841"/>
    </row>
    <row r="3640" spans="1:24" ht="12.75" customHeight="1">
      <c r="A3640" s="841">
        <v>1034</v>
      </c>
      <c r="B3640" s="841">
        <v>2803</v>
      </c>
      <c r="C3640" s="841" t="s">
        <v>945</v>
      </c>
      <c r="D3640" s="841" t="s">
        <v>946</v>
      </c>
      <c r="E3640" s="841">
        <v>49882</v>
      </c>
      <c r="F3640" s="841" t="s">
        <v>102</v>
      </c>
      <c r="G3640" s="841" t="s">
        <v>5377</v>
      </c>
      <c r="H3640" s="832" t="s">
        <v>5378</v>
      </c>
      <c r="I3640" s="841"/>
      <c r="J3640" s="841" t="s">
        <v>730</v>
      </c>
      <c r="K3640" s="841">
        <v>2</v>
      </c>
      <c r="L3640" s="841" t="s">
        <v>731</v>
      </c>
      <c r="M3640" s="841">
        <v>43600</v>
      </c>
      <c r="N3640" s="841" t="s">
        <v>742</v>
      </c>
      <c r="O3640" s="841">
        <v>122380</v>
      </c>
      <c r="P3640" s="841">
        <v>78780</v>
      </c>
      <c r="Q3640" s="841">
        <v>17610</v>
      </c>
      <c r="R3640" s="841">
        <v>22610</v>
      </c>
      <c r="S3640" s="841"/>
      <c r="T3640" s="841"/>
      <c r="U3640" s="841"/>
      <c r="V3640" s="841" t="s">
        <v>1003</v>
      </c>
      <c r="W3640" s="841">
        <v>2</v>
      </c>
      <c r="X3640" s="841"/>
    </row>
    <row r="3641" spans="1:24" ht="12.75" customHeight="1">
      <c r="A3641" s="841">
        <v>1034</v>
      </c>
      <c r="B3641" s="841">
        <v>2803</v>
      </c>
      <c r="C3641" s="841" t="s">
        <v>945</v>
      </c>
      <c r="D3641" s="841" t="s">
        <v>946</v>
      </c>
      <c r="E3641" s="841">
        <v>49883</v>
      </c>
      <c r="F3641" s="841" t="s">
        <v>102</v>
      </c>
      <c r="G3641" s="841" t="s">
        <v>1978</v>
      </c>
      <c r="H3641" s="832" t="s">
        <v>5350</v>
      </c>
      <c r="I3641" s="841"/>
      <c r="J3641" s="841" t="s">
        <v>730</v>
      </c>
      <c r="K3641" s="841">
        <v>5</v>
      </c>
      <c r="L3641" s="841" t="s">
        <v>731</v>
      </c>
      <c r="M3641" s="841">
        <v>43600</v>
      </c>
      <c r="N3641" s="841" t="s">
        <v>742</v>
      </c>
      <c r="O3641" s="841">
        <v>122380</v>
      </c>
      <c r="P3641" s="841">
        <v>78780</v>
      </c>
      <c r="Q3641" s="841">
        <v>17610</v>
      </c>
      <c r="R3641" s="841">
        <v>22610</v>
      </c>
      <c r="S3641" s="841"/>
      <c r="T3641" s="841"/>
      <c r="U3641" s="841"/>
      <c r="V3641" s="841" t="s">
        <v>1003</v>
      </c>
      <c r="W3641" s="841">
        <v>2</v>
      </c>
      <c r="X3641" s="841"/>
    </row>
    <row r="3642" spans="1:24" ht="12.75" customHeight="1">
      <c r="A3642" s="841">
        <v>1034</v>
      </c>
      <c r="B3642" s="841">
        <v>2803</v>
      </c>
      <c r="C3642" s="841" t="s">
        <v>945</v>
      </c>
      <c r="D3642" s="841" t="s">
        <v>946</v>
      </c>
      <c r="E3642" s="841">
        <v>49884</v>
      </c>
      <c r="F3642" s="841" t="s">
        <v>102</v>
      </c>
      <c r="G3642" s="841" t="s">
        <v>5379</v>
      </c>
      <c r="H3642" s="832" t="s">
        <v>5350</v>
      </c>
      <c r="I3642" s="841"/>
      <c r="J3642" s="841" t="s">
        <v>730</v>
      </c>
      <c r="K3642" s="841">
        <v>10</v>
      </c>
      <c r="L3642" s="841" t="s">
        <v>731</v>
      </c>
      <c r="M3642" s="841">
        <v>43600</v>
      </c>
      <c r="N3642" s="841" t="s">
        <v>742</v>
      </c>
      <c r="O3642" s="841">
        <v>122380</v>
      </c>
      <c r="P3642" s="841">
        <v>78780</v>
      </c>
      <c r="Q3642" s="841">
        <v>17610</v>
      </c>
      <c r="R3642" s="841">
        <v>22610</v>
      </c>
      <c r="S3642" s="841"/>
      <c r="T3642" s="841"/>
      <c r="U3642" s="841"/>
      <c r="V3642" s="841" t="s">
        <v>1003</v>
      </c>
      <c r="W3642" s="841">
        <v>2</v>
      </c>
      <c r="X3642" s="841"/>
    </row>
    <row r="3643" spans="1:24" ht="12.75" customHeight="1">
      <c r="A3643" s="841">
        <v>1565</v>
      </c>
      <c r="B3643" s="841">
        <v>2840</v>
      </c>
      <c r="C3643" s="841" t="s">
        <v>726</v>
      </c>
      <c r="D3643" s="841" t="s">
        <v>1112</v>
      </c>
      <c r="E3643" s="841">
        <v>49885</v>
      </c>
      <c r="F3643" s="841" t="s">
        <v>102</v>
      </c>
      <c r="G3643" s="841" t="s">
        <v>5380</v>
      </c>
      <c r="H3643" s="832" t="s">
        <v>5381</v>
      </c>
      <c r="I3643" s="841"/>
      <c r="J3643" s="841" t="s">
        <v>730</v>
      </c>
      <c r="K3643" s="841">
        <v>3</v>
      </c>
      <c r="L3643" s="841" t="s">
        <v>731</v>
      </c>
      <c r="M3643" s="841">
        <v>43600</v>
      </c>
      <c r="N3643" s="841" t="s">
        <v>732</v>
      </c>
      <c r="O3643" s="841">
        <v>94980</v>
      </c>
      <c r="P3643" s="841">
        <v>51380</v>
      </c>
      <c r="Q3643" s="841">
        <v>17610</v>
      </c>
      <c r="R3643" s="841">
        <v>22610</v>
      </c>
      <c r="S3643" s="841"/>
      <c r="T3643" s="841"/>
      <c r="U3643" s="841"/>
      <c r="V3643" s="841" t="s">
        <v>1003</v>
      </c>
      <c r="W3643" s="841">
        <v>1</v>
      </c>
      <c r="X3643" s="841"/>
    </row>
    <row r="3644" spans="1:24" ht="12.75" customHeight="1">
      <c r="A3644" s="841">
        <v>1034</v>
      </c>
      <c r="B3644" s="841">
        <v>2803</v>
      </c>
      <c r="C3644" s="841" t="s">
        <v>945</v>
      </c>
      <c r="D3644" s="841" t="s">
        <v>946</v>
      </c>
      <c r="E3644" s="841">
        <v>49886</v>
      </c>
      <c r="F3644" s="841" t="s">
        <v>102</v>
      </c>
      <c r="G3644" s="841" t="s">
        <v>5382</v>
      </c>
      <c r="H3644" s="832" t="s">
        <v>5350</v>
      </c>
      <c r="I3644" s="841"/>
      <c r="J3644" s="841" t="s">
        <v>730</v>
      </c>
      <c r="K3644" s="841">
        <v>5</v>
      </c>
      <c r="L3644" s="841" t="s">
        <v>731</v>
      </c>
      <c r="M3644" s="841">
        <v>43600</v>
      </c>
      <c r="N3644" s="841" t="s">
        <v>742</v>
      </c>
      <c r="O3644" s="841">
        <v>122380</v>
      </c>
      <c r="P3644" s="841">
        <v>78780</v>
      </c>
      <c r="Q3644" s="841">
        <v>17610</v>
      </c>
      <c r="R3644" s="841">
        <v>22610</v>
      </c>
      <c r="S3644" s="841"/>
      <c r="T3644" s="841"/>
      <c r="U3644" s="841"/>
      <c r="V3644" s="841" t="s">
        <v>1003</v>
      </c>
      <c r="W3644" s="841">
        <v>2</v>
      </c>
      <c r="X3644" s="841"/>
    </row>
    <row r="3645" spans="1:24" ht="12.75" customHeight="1">
      <c r="A3645" s="841">
        <v>1034</v>
      </c>
      <c r="B3645" s="841">
        <v>2803</v>
      </c>
      <c r="C3645" s="841" t="s">
        <v>945</v>
      </c>
      <c r="D3645" s="841" t="s">
        <v>946</v>
      </c>
      <c r="E3645" s="841">
        <v>49887</v>
      </c>
      <c r="F3645" s="841" t="s">
        <v>102</v>
      </c>
      <c r="G3645" s="841" t="s">
        <v>5383</v>
      </c>
      <c r="H3645" s="832" t="s">
        <v>5362</v>
      </c>
      <c r="I3645" s="841"/>
      <c r="J3645" s="841" t="s">
        <v>730</v>
      </c>
      <c r="K3645" s="841">
        <v>1</v>
      </c>
      <c r="L3645" s="841" t="s">
        <v>731</v>
      </c>
      <c r="M3645" s="841">
        <v>43600</v>
      </c>
      <c r="N3645" s="841" t="s">
        <v>742</v>
      </c>
      <c r="O3645" s="841">
        <v>122380</v>
      </c>
      <c r="P3645" s="841">
        <v>78780</v>
      </c>
      <c r="Q3645" s="841">
        <v>17610</v>
      </c>
      <c r="R3645" s="841">
        <v>22610</v>
      </c>
      <c r="S3645" s="841"/>
      <c r="T3645" s="841"/>
      <c r="U3645" s="841"/>
      <c r="V3645" s="841" t="s">
        <v>1003</v>
      </c>
      <c r="W3645" s="841">
        <v>2</v>
      </c>
      <c r="X3645" s="841"/>
    </row>
    <row r="3646" spans="1:24" ht="12.75" customHeight="1">
      <c r="A3646" s="841">
        <v>1034</v>
      </c>
      <c r="B3646" s="841">
        <v>2803</v>
      </c>
      <c r="C3646" s="841" t="s">
        <v>945</v>
      </c>
      <c r="D3646" s="841" t="s">
        <v>946</v>
      </c>
      <c r="E3646" s="841">
        <v>49888</v>
      </c>
      <c r="F3646" s="841" t="s">
        <v>102</v>
      </c>
      <c r="G3646" s="841" t="s">
        <v>5384</v>
      </c>
      <c r="H3646" s="832" t="s">
        <v>5350</v>
      </c>
      <c r="I3646" s="841"/>
      <c r="J3646" s="841" t="s">
        <v>730</v>
      </c>
      <c r="K3646" s="841">
        <v>5</v>
      </c>
      <c r="L3646" s="841" t="s">
        <v>731</v>
      </c>
      <c r="M3646" s="841">
        <v>43600</v>
      </c>
      <c r="N3646" s="841" t="s">
        <v>742</v>
      </c>
      <c r="O3646" s="841">
        <v>122380</v>
      </c>
      <c r="P3646" s="841">
        <v>78780</v>
      </c>
      <c r="Q3646" s="841">
        <v>17610</v>
      </c>
      <c r="R3646" s="841">
        <v>22610</v>
      </c>
      <c r="S3646" s="841"/>
      <c r="T3646" s="841"/>
      <c r="U3646" s="841"/>
      <c r="V3646" s="841" t="s">
        <v>1003</v>
      </c>
      <c r="W3646" s="841">
        <v>2</v>
      </c>
      <c r="X3646" s="841"/>
    </row>
    <row r="3647" spans="1:24" ht="12.75" customHeight="1">
      <c r="A3647" s="841">
        <v>1912</v>
      </c>
      <c r="B3647" s="841">
        <v>2840</v>
      </c>
      <c r="C3647" s="841" t="s">
        <v>726</v>
      </c>
      <c r="D3647" s="841" t="s">
        <v>923</v>
      </c>
      <c r="E3647" s="841">
        <v>49889</v>
      </c>
      <c r="F3647" s="841" t="s">
        <v>102</v>
      </c>
      <c r="G3647" s="841" t="s">
        <v>5385</v>
      </c>
      <c r="H3647" s="832" t="s">
        <v>5386</v>
      </c>
      <c r="I3647" s="841"/>
      <c r="J3647" s="841" t="s">
        <v>730</v>
      </c>
      <c r="K3647" s="841">
        <v>2</v>
      </c>
      <c r="L3647" s="841" t="s">
        <v>731</v>
      </c>
      <c r="M3647" s="841">
        <v>43600</v>
      </c>
      <c r="N3647" s="841" t="s">
        <v>732</v>
      </c>
      <c r="O3647" s="841">
        <v>94980</v>
      </c>
      <c r="P3647" s="841">
        <v>51380</v>
      </c>
      <c r="Q3647" s="841">
        <v>9180</v>
      </c>
      <c r="R3647" s="841">
        <v>8350</v>
      </c>
      <c r="S3647" s="841"/>
      <c r="T3647" s="841"/>
      <c r="U3647" s="841"/>
      <c r="V3647" s="841" t="s">
        <v>1003</v>
      </c>
      <c r="W3647" s="841">
        <v>3</v>
      </c>
      <c r="X3647" s="841"/>
    </row>
    <row r="3648" spans="1:24" ht="12.75" customHeight="1">
      <c r="A3648" s="841">
        <v>1912</v>
      </c>
      <c r="B3648" s="841">
        <v>2840</v>
      </c>
      <c r="C3648" s="841" t="s">
        <v>726</v>
      </c>
      <c r="D3648" s="841" t="s">
        <v>923</v>
      </c>
      <c r="E3648" s="841">
        <v>49890</v>
      </c>
      <c r="F3648" s="841" t="s">
        <v>102</v>
      </c>
      <c r="G3648" s="841" t="s">
        <v>5387</v>
      </c>
      <c r="H3648" s="832" t="s">
        <v>5386</v>
      </c>
      <c r="I3648" s="841"/>
      <c r="J3648" s="841" t="s">
        <v>730</v>
      </c>
      <c r="K3648" s="841">
        <v>2</v>
      </c>
      <c r="L3648" s="841" t="s">
        <v>731</v>
      </c>
      <c r="M3648" s="841">
        <v>43600</v>
      </c>
      <c r="N3648" s="841" t="s">
        <v>732</v>
      </c>
      <c r="O3648" s="841">
        <v>94980</v>
      </c>
      <c r="P3648" s="841">
        <v>51380</v>
      </c>
      <c r="Q3648" s="841">
        <v>9180</v>
      </c>
      <c r="R3648" s="841">
        <v>8350</v>
      </c>
      <c r="S3648" s="841"/>
      <c r="T3648" s="841"/>
      <c r="U3648" s="841"/>
      <c r="V3648" s="841" t="s">
        <v>1003</v>
      </c>
      <c r="W3648" s="841">
        <v>3</v>
      </c>
      <c r="X3648" s="841"/>
    </row>
    <row r="3649" spans="1:24" ht="12.75" customHeight="1">
      <c r="A3649" s="841">
        <v>1912</v>
      </c>
      <c r="B3649" s="841">
        <v>2840</v>
      </c>
      <c r="C3649" s="841" t="s">
        <v>726</v>
      </c>
      <c r="D3649" s="841" t="s">
        <v>923</v>
      </c>
      <c r="E3649" s="841">
        <v>49891</v>
      </c>
      <c r="F3649" s="841" t="s">
        <v>102</v>
      </c>
      <c r="G3649" s="841" t="s">
        <v>5388</v>
      </c>
      <c r="H3649" s="832" t="s">
        <v>5386</v>
      </c>
      <c r="I3649" s="841"/>
      <c r="J3649" s="841" t="s">
        <v>730</v>
      </c>
      <c r="K3649" s="841">
        <v>2</v>
      </c>
      <c r="L3649" s="841" t="s">
        <v>731</v>
      </c>
      <c r="M3649" s="841">
        <v>43600</v>
      </c>
      <c r="N3649" s="841" t="s">
        <v>732</v>
      </c>
      <c r="O3649" s="841">
        <v>94980</v>
      </c>
      <c r="P3649" s="841">
        <v>51380</v>
      </c>
      <c r="Q3649" s="841">
        <v>9180</v>
      </c>
      <c r="R3649" s="841">
        <v>8350</v>
      </c>
      <c r="S3649" s="841"/>
      <c r="T3649" s="841"/>
      <c r="U3649" s="841"/>
      <c r="V3649" s="841" t="s">
        <v>1003</v>
      </c>
      <c r="W3649" s="841">
        <v>3</v>
      </c>
      <c r="X3649" s="841"/>
    </row>
    <row r="3650" spans="1:24" ht="12.75" customHeight="1">
      <c r="A3650" s="841">
        <v>1575</v>
      </c>
      <c r="B3650" s="841">
        <v>2840</v>
      </c>
      <c r="C3650" s="841" t="s">
        <v>726</v>
      </c>
      <c r="D3650" s="841" t="s">
        <v>745</v>
      </c>
      <c r="E3650" s="841">
        <v>49892</v>
      </c>
      <c r="F3650" s="841" t="s">
        <v>102</v>
      </c>
      <c r="G3650" s="841" t="s">
        <v>5389</v>
      </c>
      <c r="H3650" s="832" t="s">
        <v>5362</v>
      </c>
      <c r="I3650" s="841"/>
      <c r="J3650" s="841" t="s">
        <v>730</v>
      </c>
      <c r="K3650" s="841">
        <v>2</v>
      </c>
      <c r="L3650" s="841" t="s">
        <v>731</v>
      </c>
      <c r="M3650" s="841">
        <v>43600</v>
      </c>
      <c r="N3650" s="841" t="s">
        <v>732</v>
      </c>
      <c r="O3650" s="841">
        <v>94980</v>
      </c>
      <c r="P3650" s="841">
        <v>51380</v>
      </c>
      <c r="Q3650" s="841">
        <v>17610</v>
      </c>
      <c r="R3650" s="841">
        <v>22610</v>
      </c>
      <c r="S3650" s="841"/>
      <c r="T3650" s="841"/>
      <c r="U3650" s="841"/>
      <c r="V3650" s="841" t="s">
        <v>1003</v>
      </c>
      <c r="W3650" s="841">
        <v>1</v>
      </c>
      <c r="X3650" s="841"/>
    </row>
    <row r="3651" spans="1:24" ht="12.75" customHeight="1">
      <c r="A3651" s="841">
        <v>1912</v>
      </c>
      <c r="B3651" s="841">
        <v>2840</v>
      </c>
      <c r="C3651" s="841" t="s">
        <v>726</v>
      </c>
      <c r="D3651" s="841" t="s">
        <v>923</v>
      </c>
      <c r="E3651" s="841">
        <v>49893</v>
      </c>
      <c r="F3651" s="841" t="s">
        <v>102</v>
      </c>
      <c r="G3651" s="841" t="s">
        <v>5390</v>
      </c>
      <c r="H3651" s="832" t="s">
        <v>5391</v>
      </c>
      <c r="I3651" s="841"/>
      <c r="J3651" s="841" t="s">
        <v>730</v>
      </c>
      <c r="K3651" s="841">
        <v>2</v>
      </c>
      <c r="L3651" s="841" t="s">
        <v>731</v>
      </c>
      <c r="M3651" s="841">
        <v>43600</v>
      </c>
      <c r="N3651" s="841" t="s">
        <v>732</v>
      </c>
      <c r="O3651" s="841">
        <v>94980</v>
      </c>
      <c r="P3651" s="841">
        <v>51380</v>
      </c>
      <c r="Q3651" s="841">
        <v>9180</v>
      </c>
      <c r="R3651" s="841">
        <v>8350</v>
      </c>
      <c r="S3651" s="841"/>
      <c r="T3651" s="841"/>
      <c r="U3651" s="841"/>
      <c r="V3651" s="841" t="s">
        <v>1003</v>
      </c>
      <c r="W3651" s="841">
        <v>9</v>
      </c>
      <c r="X3651" s="841"/>
    </row>
    <row r="3652" spans="1:24" ht="12.75" customHeight="1">
      <c r="A3652" s="841">
        <v>1565</v>
      </c>
      <c r="B3652" s="841">
        <v>2840</v>
      </c>
      <c r="C3652" s="841" t="s">
        <v>726</v>
      </c>
      <c r="D3652" s="841" t="s">
        <v>1112</v>
      </c>
      <c r="E3652" s="841">
        <v>49894</v>
      </c>
      <c r="F3652" s="841" t="s">
        <v>102</v>
      </c>
      <c r="G3652" s="841" t="s">
        <v>5392</v>
      </c>
      <c r="H3652" s="832" t="s">
        <v>5393</v>
      </c>
      <c r="I3652" s="841"/>
      <c r="J3652" s="841" t="s">
        <v>730</v>
      </c>
      <c r="K3652" s="841">
        <v>3</v>
      </c>
      <c r="L3652" s="841" t="s">
        <v>731</v>
      </c>
      <c r="M3652" s="841">
        <v>43600</v>
      </c>
      <c r="N3652" s="841" t="s">
        <v>732</v>
      </c>
      <c r="O3652" s="841">
        <v>94980</v>
      </c>
      <c r="P3652" s="841">
        <v>51380</v>
      </c>
      <c r="Q3652" s="841">
        <v>17610</v>
      </c>
      <c r="R3652" s="841">
        <v>22610</v>
      </c>
      <c r="S3652" s="841"/>
      <c r="T3652" s="841"/>
      <c r="U3652" s="841"/>
      <c r="V3652" s="841" t="s">
        <v>1003</v>
      </c>
      <c r="W3652" s="841">
        <v>1</v>
      </c>
      <c r="X3652" s="841"/>
    </row>
    <row r="3653" spans="1:24" ht="12.75" customHeight="1">
      <c r="A3653" s="841">
        <v>2004</v>
      </c>
      <c r="B3653" s="841">
        <v>2840</v>
      </c>
      <c r="C3653" s="841" t="s">
        <v>726</v>
      </c>
      <c r="D3653" s="841" t="s">
        <v>919</v>
      </c>
      <c r="E3653" s="841">
        <v>49895</v>
      </c>
      <c r="F3653" s="841" t="s">
        <v>102</v>
      </c>
      <c r="G3653" s="841" t="s">
        <v>5394</v>
      </c>
      <c r="H3653" s="832" t="s">
        <v>5381</v>
      </c>
      <c r="I3653" s="841"/>
      <c r="J3653" s="841" t="s">
        <v>730</v>
      </c>
      <c r="K3653" s="841">
        <v>3</v>
      </c>
      <c r="L3653" s="841" t="s">
        <v>1077</v>
      </c>
      <c r="M3653" s="841">
        <v>0</v>
      </c>
      <c r="N3653" s="841" t="s">
        <v>732</v>
      </c>
      <c r="O3653" s="841">
        <v>94980</v>
      </c>
      <c r="P3653" s="841">
        <v>94980</v>
      </c>
      <c r="Q3653" s="841">
        <v>17610</v>
      </c>
      <c r="R3653" s="841">
        <v>22610</v>
      </c>
      <c r="S3653" s="841"/>
      <c r="T3653" s="841"/>
      <c r="U3653" s="841"/>
      <c r="V3653" s="841" t="s">
        <v>1003</v>
      </c>
      <c r="W3653" s="841">
        <v>1</v>
      </c>
      <c r="X3653" s="841"/>
    </row>
    <row r="3654" spans="1:24" ht="12.75" customHeight="1">
      <c r="A3654" s="841">
        <v>1430</v>
      </c>
      <c r="B3654" s="841">
        <v>2807</v>
      </c>
      <c r="C3654" s="841" t="s">
        <v>739</v>
      </c>
      <c r="D3654" s="841" t="s">
        <v>1732</v>
      </c>
      <c r="E3654" s="841">
        <v>49896</v>
      </c>
      <c r="F3654" s="841" t="s">
        <v>102</v>
      </c>
      <c r="G3654" s="841" t="s">
        <v>5395</v>
      </c>
      <c r="H3654" s="832" t="s">
        <v>5396</v>
      </c>
      <c r="I3654" s="841"/>
      <c r="J3654" s="841" t="s">
        <v>730</v>
      </c>
      <c r="K3654" s="841">
        <v>5</v>
      </c>
      <c r="L3654" s="841" t="s">
        <v>731</v>
      </c>
      <c r="M3654" s="841">
        <v>43600</v>
      </c>
      <c r="N3654" s="841" t="s">
        <v>742</v>
      </c>
      <c r="O3654" s="841">
        <v>122380</v>
      </c>
      <c r="P3654" s="841">
        <v>78780</v>
      </c>
      <c r="Q3654" s="841">
        <v>17610</v>
      </c>
      <c r="R3654" s="841">
        <v>22610</v>
      </c>
      <c r="S3654" s="841"/>
      <c r="T3654" s="841"/>
      <c r="U3654" s="841"/>
      <c r="V3654" s="841" t="s">
        <v>1003</v>
      </c>
      <c r="W3654" s="841">
        <v>2</v>
      </c>
      <c r="X3654" s="841"/>
    </row>
    <row r="3655" spans="1:24" ht="12.75" customHeight="1">
      <c r="A3655" s="841">
        <v>1430</v>
      </c>
      <c r="B3655" s="841">
        <v>2807</v>
      </c>
      <c r="C3655" s="841" t="s">
        <v>739</v>
      </c>
      <c r="D3655" s="841" t="s">
        <v>1732</v>
      </c>
      <c r="E3655" s="841">
        <v>49897</v>
      </c>
      <c r="F3655" s="841" t="s">
        <v>102</v>
      </c>
      <c r="G3655" s="841" t="s">
        <v>5397</v>
      </c>
      <c r="H3655" s="832" t="s">
        <v>1617</v>
      </c>
      <c r="I3655" s="841"/>
      <c r="J3655" s="841" t="s">
        <v>730</v>
      </c>
      <c r="K3655" s="841">
        <v>5</v>
      </c>
      <c r="L3655" s="841" t="s">
        <v>731</v>
      </c>
      <c r="M3655" s="841">
        <v>43600</v>
      </c>
      <c r="N3655" s="841" t="s">
        <v>742</v>
      </c>
      <c r="O3655" s="841">
        <v>122380</v>
      </c>
      <c r="P3655" s="841">
        <v>78780</v>
      </c>
      <c r="Q3655" s="841">
        <v>17610</v>
      </c>
      <c r="R3655" s="841">
        <v>22610</v>
      </c>
      <c r="S3655" s="841"/>
      <c r="T3655" s="841"/>
      <c r="U3655" s="841"/>
      <c r="V3655" s="841" t="s">
        <v>1003</v>
      </c>
      <c r="W3655" s="841">
        <v>2</v>
      </c>
      <c r="X3655" s="841"/>
    </row>
    <row r="3656" spans="1:24" ht="12.75" customHeight="1">
      <c r="A3656" s="841">
        <v>1430</v>
      </c>
      <c r="B3656" s="841">
        <v>2807</v>
      </c>
      <c r="C3656" s="841" t="s">
        <v>739</v>
      </c>
      <c r="D3656" s="841" t="s">
        <v>1732</v>
      </c>
      <c r="E3656" s="841">
        <v>49898</v>
      </c>
      <c r="F3656" s="841" t="s">
        <v>102</v>
      </c>
      <c r="G3656" s="841" t="s">
        <v>5398</v>
      </c>
      <c r="H3656" s="832" t="s">
        <v>1617</v>
      </c>
      <c r="I3656" s="841"/>
      <c r="J3656" s="841" t="s">
        <v>730</v>
      </c>
      <c r="K3656" s="841">
        <v>5</v>
      </c>
      <c r="L3656" s="841" t="s">
        <v>731</v>
      </c>
      <c r="M3656" s="841">
        <v>43600</v>
      </c>
      <c r="N3656" s="841" t="s">
        <v>742</v>
      </c>
      <c r="O3656" s="841">
        <v>122380</v>
      </c>
      <c r="P3656" s="841">
        <v>78780</v>
      </c>
      <c r="Q3656" s="841">
        <v>17610</v>
      </c>
      <c r="R3656" s="841">
        <v>22610</v>
      </c>
      <c r="S3656" s="841"/>
      <c r="T3656" s="841"/>
      <c r="U3656" s="841"/>
      <c r="V3656" s="841" t="s">
        <v>1003</v>
      </c>
      <c r="W3656" s="841">
        <v>2</v>
      </c>
      <c r="X3656" s="841"/>
    </row>
    <row r="3657" spans="1:24" ht="12.75" customHeight="1">
      <c r="A3657" s="841">
        <v>1455</v>
      </c>
      <c r="B3657" s="841">
        <v>2806</v>
      </c>
      <c r="C3657" s="841" t="s">
        <v>841</v>
      </c>
      <c r="D3657" s="841" t="s">
        <v>775</v>
      </c>
      <c r="E3657" s="841">
        <v>49900</v>
      </c>
      <c r="F3657" s="841" t="s">
        <v>102</v>
      </c>
      <c r="G3657" s="841" t="s">
        <v>5399</v>
      </c>
      <c r="H3657" s="832" t="s">
        <v>1137</v>
      </c>
      <c r="I3657" s="841"/>
      <c r="J3657" s="841" t="s">
        <v>730</v>
      </c>
      <c r="K3657" s="841">
        <v>2</v>
      </c>
      <c r="L3657" s="841" t="s">
        <v>731</v>
      </c>
      <c r="M3657" s="841">
        <v>43600</v>
      </c>
      <c r="N3657" s="841" t="s">
        <v>843</v>
      </c>
      <c r="O3657" s="841">
        <v>149210</v>
      </c>
      <c r="P3657" s="841">
        <v>105610</v>
      </c>
      <c r="Q3657" s="841">
        <v>17610</v>
      </c>
      <c r="R3657" s="841">
        <v>22610</v>
      </c>
      <c r="S3657" s="841"/>
      <c r="T3657" s="841"/>
      <c r="U3657" s="841"/>
      <c r="V3657" s="841" t="s">
        <v>1003</v>
      </c>
      <c r="W3657" s="841">
        <v>1</v>
      </c>
      <c r="X3657" s="841"/>
    </row>
    <row r="3658" spans="1:24" ht="12.75" customHeight="1">
      <c r="A3658" s="841">
        <v>1455</v>
      </c>
      <c r="B3658" s="841">
        <v>2806</v>
      </c>
      <c r="C3658" s="841" t="s">
        <v>841</v>
      </c>
      <c r="D3658" s="841" t="s">
        <v>775</v>
      </c>
      <c r="E3658" s="841">
        <v>49901</v>
      </c>
      <c r="F3658" s="841" t="s">
        <v>102</v>
      </c>
      <c r="G3658" s="841" t="s">
        <v>5400</v>
      </c>
      <c r="H3658" s="832" t="s">
        <v>1246</v>
      </c>
      <c r="I3658" s="841"/>
      <c r="J3658" s="841" t="s">
        <v>730</v>
      </c>
      <c r="K3658" s="841">
        <v>3</v>
      </c>
      <c r="L3658" s="841" t="s">
        <v>731</v>
      </c>
      <c r="M3658" s="841">
        <v>43600</v>
      </c>
      <c r="N3658" s="841" t="s">
        <v>843</v>
      </c>
      <c r="O3658" s="841">
        <v>149210</v>
      </c>
      <c r="P3658" s="841">
        <v>105610</v>
      </c>
      <c r="Q3658" s="841">
        <v>17610</v>
      </c>
      <c r="R3658" s="841">
        <v>22610</v>
      </c>
      <c r="S3658" s="841"/>
      <c r="T3658" s="841"/>
      <c r="U3658" s="841"/>
      <c r="V3658" s="841" t="s">
        <v>1003</v>
      </c>
      <c r="W3658" s="841">
        <v>1</v>
      </c>
      <c r="X3658" s="841"/>
    </row>
    <row r="3659" spans="1:24" ht="12.75" customHeight="1">
      <c r="A3659" s="841">
        <v>1455</v>
      </c>
      <c r="B3659" s="841">
        <v>2806</v>
      </c>
      <c r="C3659" s="841" t="s">
        <v>841</v>
      </c>
      <c r="D3659" s="841" t="s">
        <v>775</v>
      </c>
      <c r="E3659" s="841">
        <v>49902</v>
      </c>
      <c r="F3659" s="841" t="s">
        <v>102</v>
      </c>
      <c r="G3659" s="841" t="s">
        <v>5401</v>
      </c>
      <c r="H3659" s="832" t="s">
        <v>1246</v>
      </c>
      <c r="I3659" s="841"/>
      <c r="J3659" s="841" t="s">
        <v>730</v>
      </c>
      <c r="K3659" s="841">
        <v>4</v>
      </c>
      <c r="L3659" s="841" t="s">
        <v>731</v>
      </c>
      <c r="M3659" s="841">
        <v>43600</v>
      </c>
      <c r="N3659" s="841" t="s">
        <v>843</v>
      </c>
      <c r="O3659" s="841">
        <v>149210</v>
      </c>
      <c r="P3659" s="841">
        <v>105610</v>
      </c>
      <c r="Q3659" s="841">
        <v>17610</v>
      </c>
      <c r="R3659" s="841">
        <v>22610</v>
      </c>
      <c r="S3659" s="841"/>
      <c r="T3659" s="841"/>
      <c r="U3659" s="841"/>
      <c r="V3659" s="841" t="s">
        <v>1003</v>
      </c>
      <c r="W3659" s="841">
        <v>1</v>
      </c>
      <c r="X3659" s="841"/>
    </row>
    <row r="3660" spans="1:24" ht="12.75" customHeight="1">
      <c r="A3660" s="841">
        <v>1455</v>
      </c>
      <c r="B3660" s="841">
        <v>2806</v>
      </c>
      <c r="C3660" s="841" t="s">
        <v>841</v>
      </c>
      <c r="D3660" s="841" t="s">
        <v>775</v>
      </c>
      <c r="E3660" s="841">
        <v>49903</v>
      </c>
      <c r="F3660" s="841" t="s">
        <v>102</v>
      </c>
      <c r="G3660" s="841" t="s">
        <v>5402</v>
      </c>
      <c r="H3660" s="832" t="s">
        <v>1246</v>
      </c>
      <c r="I3660" s="841"/>
      <c r="J3660" s="841" t="s">
        <v>730</v>
      </c>
      <c r="K3660" s="841">
        <v>3</v>
      </c>
      <c r="L3660" s="841" t="s">
        <v>731</v>
      </c>
      <c r="M3660" s="841">
        <v>43600</v>
      </c>
      <c r="N3660" s="841" t="s">
        <v>843</v>
      </c>
      <c r="O3660" s="841">
        <v>149210</v>
      </c>
      <c r="P3660" s="841">
        <v>105610</v>
      </c>
      <c r="Q3660" s="841">
        <v>17610</v>
      </c>
      <c r="R3660" s="841">
        <v>22610</v>
      </c>
      <c r="S3660" s="841"/>
      <c r="T3660" s="841"/>
      <c r="U3660" s="841"/>
      <c r="V3660" s="841" t="s">
        <v>1003</v>
      </c>
      <c r="W3660" s="841">
        <v>1</v>
      </c>
      <c r="X3660" s="841"/>
    </row>
    <row r="3661" spans="1:24" ht="12.75" customHeight="1">
      <c r="A3661" s="841">
        <v>1034</v>
      </c>
      <c r="B3661" s="841">
        <v>2803</v>
      </c>
      <c r="C3661" s="841" t="s">
        <v>945</v>
      </c>
      <c r="D3661" s="841" t="s">
        <v>946</v>
      </c>
      <c r="E3661" s="841">
        <v>49904</v>
      </c>
      <c r="F3661" s="841" t="s">
        <v>102</v>
      </c>
      <c r="G3661" s="841" t="s">
        <v>5403</v>
      </c>
      <c r="H3661" s="832" t="s">
        <v>5404</v>
      </c>
      <c r="I3661" s="841"/>
      <c r="J3661" s="841" t="s">
        <v>730</v>
      </c>
      <c r="K3661" s="841">
        <v>4</v>
      </c>
      <c r="L3661" s="841" t="s">
        <v>731</v>
      </c>
      <c r="M3661" s="841">
        <v>43600</v>
      </c>
      <c r="N3661" s="841" t="s">
        <v>742</v>
      </c>
      <c r="O3661" s="841">
        <v>122380</v>
      </c>
      <c r="P3661" s="841">
        <v>78780</v>
      </c>
      <c r="Q3661" s="841">
        <v>17610</v>
      </c>
      <c r="R3661" s="841">
        <v>22610</v>
      </c>
      <c r="S3661" s="841"/>
      <c r="T3661" s="841"/>
      <c r="U3661" s="841"/>
      <c r="V3661" s="841" t="s">
        <v>1003</v>
      </c>
      <c r="W3661" s="841">
        <v>2</v>
      </c>
      <c r="X3661" s="841"/>
    </row>
    <row r="3662" spans="1:24" ht="12.75" customHeight="1">
      <c r="A3662" s="841">
        <v>1034</v>
      </c>
      <c r="B3662" s="841">
        <v>2803</v>
      </c>
      <c r="C3662" s="841" t="s">
        <v>945</v>
      </c>
      <c r="D3662" s="841" t="s">
        <v>946</v>
      </c>
      <c r="E3662" s="841">
        <v>49905</v>
      </c>
      <c r="F3662" s="841" t="s">
        <v>102</v>
      </c>
      <c r="G3662" s="841" t="s">
        <v>5405</v>
      </c>
      <c r="H3662" s="832" t="s">
        <v>5291</v>
      </c>
      <c r="I3662" s="841"/>
      <c r="J3662" s="841" t="s">
        <v>730</v>
      </c>
      <c r="K3662" s="841">
        <v>3</v>
      </c>
      <c r="L3662" s="841" t="s">
        <v>731</v>
      </c>
      <c r="M3662" s="841">
        <v>43600</v>
      </c>
      <c r="N3662" s="841" t="s">
        <v>742</v>
      </c>
      <c r="O3662" s="841">
        <v>122380</v>
      </c>
      <c r="P3662" s="841">
        <v>78780</v>
      </c>
      <c r="Q3662" s="841">
        <v>17610</v>
      </c>
      <c r="R3662" s="841">
        <v>22610</v>
      </c>
      <c r="S3662" s="841"/>
      <c r="T3662" s="841"/>
      <c r="U3662" s="841"/>
      <c r="V3662" s="841" t="s">
        <v>1003</v>
      </c>
      <c r="W3662" s="841">
        <v>2</v>
      </c>
      <c r="X3662" s="841"/>
    </row>
    <row r="3663" spans="1:24" ht="12.75" customHeight="1">
      <c r="A3663" s="841">
        <v>1034</v>
      </c>
      <c r="B3663" s="841">
        <v>2803</v>
      </c>
      <c r="C3663" s="841" t="s">
        <v>945</v>
      </c>
      <c r="D3663" s="841" t="s">
        <v>946</v>
      </c>
      <c r="E3663" s="841">
        <v>49907</v>
      </c>
      <c r="F3663" s="841" t="s">
        <v>102</v>
      </c>
      <c r="G3663" s="841" t="s">
        <v>5406</v>
      </c>
      <c r="H3663" s="832" t="s">
        <v>5264</v>
      </c>
      <c r="I3663" s="841"/>
      <c r="J3663" s="841" t="s">
        <v>730</v>
      </c>
      <c r="K3663" s="841">
        <v>2</v>
      </c>
      <c r="L3663" s="841" t="s">
        <v>731</v>
      </c>
      <c r="M3663" s="841">
        <v>43600</v>
      </c>
      <c r="N3663" s="841" t="s">
        <v>742</v>
      </c>
      <c r="O3663" s="841">
        <v>122380</v>
      </c>
      <c r="P3663" s="841">
        <v>78780</v>
      </c>
      <c r="Q3663" s="841">
        <v>17610</v>
      </c>
      <c r="R3663" s="841">
        <v>22610</v>
      </c>
      <c r="S3663" s="841"/>
      <c r="T3663" s="841"/>
      <c r="U3663" s="841"/>
      <c r="V3663" s="841" t="s">
        <v>1003</v>
      </c>
      <c r="W3663" s="841">
        <v>4</v>
      </c>
      <c r="X3663" s="841"/>
    </row>
    <row r="3664" spans="1:24" ht="12.75" customHeight="1">
      <c r="A3664" s="841">
        <v>2004</v>
      </c>
      <c r="B3664" s="841">
        <v>2840</v>
      </c>
      <c r="C3664" s="841" t="s">
        <v>726</v>
      </c>
      <c r="D3664" s="841" t="s">
        <v>919</v>
      </c>
      <c r="E3664" s="841">
        <v>49908</v>
      </c>
      <c r="F3664" s="841" t="s">
        <v>102</v>
      </c>
      <c r="G3664" s="841" t="s">
        <v>5407</v>
      </c>
      <c r="H3664" s="832" t="s">
        <v>5381</v>
      </c>
      <c r="I3664" s="841"/>
      <c r="J3664" s="841" t="s">
        <v>730</v>
      </c>
      <c r="K3664" s="841">
        <v>2</v>
      </c>
      <c r="L3664" s="841" t="s">
        <v>1077</v>
      </c>
      <c r="M3664" s="841">
        <v>0</v>
      </c>
      <c r="N3664" s="841" t="s">
        <v>732</v>
      </c>
      <c r="O3664" s="841">
        <v>94980</v>
      </c>
      <c r="P3664" s="841">
        <v>94980</v>
      </c>
      <c r="Q3664" s="841">
        <v>17610</v>
      </c>
      <c r="R3664" s="841">
        <v>22610</v>
      </c>
      <c r="S3664" s="841"/>
      <c r="T3664" s="841"/>
      <c r="U3664" s="841"/>
      <c r="V3664" s="841" t="s">
        <v>1003</v>
      </c>
      <c r="W3664" s="841">
        <v>1</v>
      </c>
      <c r="X3664" s="841"/>
    </row>
    <row r="3665" spans="1:23" ht="12.75" customHeight="1">
      <c r="A3665" s="841">
        <v>1360</v>
      </c>
      <c r="B3665" s="841">
        <v>2803</v>
      </c>
      <c r="C3665" s="841" t="s">
        <v>945</v>
      </c>
      <c r="D3665" s="841" t="s">
        <v>946</v>
      </c>
      <c r="E3665" s="841">
        <v>49909</v>
      </c>
      <c r="F3665" s="841" t="s">
        <v>102</v>
      </c>
      <c r="G3665" s="841" t="s">
        <v>5408</v>
      </c>
      <c r="H3665" s="832" t="s">
        <v>5314</v>
      </c>
      <c r="I3665" s="841"/>
      <c r="J3665" s="841" t="s">
        <v>730</v>
      </c>
      <c r="K3665" s="841">
        <v>3</v>
      </c>
      <c r="L3665" s="841" t="s">
        <v>731</v>
      </c>
      <c r="M3665" s="841">
        <v>43600</v>
      </c>
      <c r="N3665" s="841" t="s">
        <v>742</v>
      </c>
      <c r="O3665" s="841">
        <v>122380</v>
      </c>
      <c r="P3665" s="841">
        <v>78780</v>
      </c>
      <c r="Q3665" s="841">
        <v>17610</v>
      </c>
      <c r="R3665" s="841">
        <v>22610</v>
      </c>
      <c r="S3665" s="841"/>
      <c r="T3665" s="841"/>
      <c r="U3665" s="841"/>
      <c r="V3665" s="841" t="s">
        <v>1003</v>
      </c>
      <c r="W3665" s="841">
        <v>2</v>
      </c>
    </row>
    <row r="3666" spans="1:23" ht="12.75" customHeight="1">
      <c r="A3666" s="841">
        <v>1360</v>
      </c>
      <c r="B3666" s="841">
        <v>2803</v>
      </c>
      <c r="C3666" s="841" t="s">
        <v>945</v>
      </c>
      <c r="D3666" s="841" t="s">
        <v>946</v>
      </c>
      <c r="E3666" s="841">
        <v>49910</v>
      </c>
      <c r="F3666" s="841" t="s">
        <v>102</v>
      </c>
      <c r="G3666" s="841" t="s">
        <v>5409</v>
      </c>
      <c r="H3666" s="832" t="s">
        <v>5314</v>
      </c>
      <c r="I3666" s="841"/>
      <c r="J3666" s="841" t="s">
        <v>730</v>
      </c>
      <c r="K3666" s="841">
        <v>2</v>
      </c>
      <c r="L3666" s="841" t="s">
        <v>731</v>
      </c>
      <c r="M3666" s="841">
        <v>43600</v>
      </c>
      <c r="N3666" s="841" t="s">
        <v>742</v>
      </c>
      <c r="O3666" s="841">
        <v>122380</v>
      </c>
      <c r="P3666" s="841">
        <v>78780</v>
      </c>
      <c r="Q3666" s="841">
        <v>17610</v>
      </c>
      <c r="R3666" s="841">
        <v>22610</v>
      </c>
      <c r="S3666" s="841"/>
      <c r="T3666" s="841"/>
      <c r="U3666" s="841"/>
      <c r="V3666" s="841" t="s">
        <v>1003</v>
      </c>
      <c r="W3666" s="841">
        <v>2</v>
      </c>
    </row>
    <row r="3667" spans="1:23" ht="12.75" customHeight="1">
      <c r="A3667" s="841">
        <v>1525</v>
      </c>
      <c r="B3667" s="841">
        <v>2842</v>
      </c>
      <c r="C3667" s="841" t="s">
        <v>2226</v>
      </c>
      <c r="D3667" s="841" t="s">
        <v>923</v>
      </c>
      <c r="E3667" s="841">
        <v>49911</v>
      </c>
      <c r="F3667" s="841" t="s">
        <v>102</v>
      </c>
      <c r="G3667" s="841" t="s">
        <v>5410</v>
      </c>
      <c r="H3667" s="832" t="s">
        <v>5386</v>
      </c>
      <c r="I3667" s="841"/>
      <c r="J3667" s="841" t="s">
        <v>730</v>
      </c>
      <c r="K3667" s="841">
        <v>3</v>
      </c>
      <c r="L3667" s="841" t="s">
        <v>731</v>
      </c>
      <c r="M3667" s="841">
        <v>43600</v>
      </c>
      <c r="N3667" s="841" t="s">
        <v>742</v>
      </c>
      <c r="O3667" s="841">
        <v>122380</v>
      </c>
      <c r="P3667" s="841">
        <v>78780</v>
      </c>
      <c r="Q3667" s="841">
        <v>17610</v>
      </c>
      <c r="R3667" s="841">
        <v>29240</v>
      </c>
      <c r="S3667" s="841"/>
      <c r="T3667" s="841"/>
      <c r="U3667" s="841"/>
      <c r="V3667" s="841" t="s">
        <v>1003</v>
      </c>
      <c r="W3667" s="841">
        <v>1</v>
      </c>
    </row>
    <row r="3668" spans="1:23" ht="12.75" customHeight="1">
      <c r="A3668" s="841">
        <v>1034</v>
      </c>
      <c r="B3668" s="841">
        <v>2803</v>
      </c>
      <c r="C3668" s="841" t="s">
        <v>945</v>
      </c>
      <c r="D3668" s="841" t="s">
        <v>946</v>
      </c>
      <c r="E3668" s="841">
        <v>49912</v>
      </c>
      <c r="F3668" s="841" t="s">
        <v>102</v>
      </c>
      <c r="G3668" s="841" t="s">
        <v>5411</v>
      </c>
      <c r="H3668" s="832" t="s">
        <v>5386</v>
      </c>
      <c r="I3668" s="841"/>
      <c r="J3668" s="841" t="s">
        <v>730</v>
      </c>
      <c r="K3668" s="841">
        <v>2</v>
      </c>
      <c r="L3668" s="841" t="s">
        <v>731</v>
      </c>
      <c r="M3668" s="841">
        <v>43600</v>
      </c>
      <c r="N3668" s="841" t="s">
        <v>742</v>
      </c>
      <c r="O3668" s="841">
        <v>122380</v>
      </c>
      <c r="P3668" s="841">
        <v>78780</v>
      </c>
      <c r="Q3668" s="841">
        <v>17610</v>
      </c>
      <c r="R3668" s="841">
        <v>22610</v>
      </c>
      <c r="S3668" s="841"/>
      <c r="T3668" s="841"/>
      <c r="U3668" s="841"/>
      <c r="V3668" s="841" t="s">
        <v>1003</v>
      </c>
      <c r="W3668" s="841">
        <v>2</v>
      </c>
    </row>
    <row r="3669" spans="1:23" ht="12.75" customHeight="1">
      <c r="A3669" s="841">
        <v>1034</v>
      </c>
      <c r="B3669" s="841">
        <v>2803</v>
      </c>
      <c r="C3669" s="841" t="s">
        <v>945</v>
      </c>
      <c r="D3669" s="841" t="s">
        <v>946</v>
      </c>
      <c r="E3669" s="841">
        <v>49913</v>
      </c>
      <c r="F3669" s="841" t="s">
        <v>102</v>
      </c>
      <c r="G3669" s="841" t="s">
        <v>5412</v>
      </c>
      <c r="H3669" s="832" t="s">
        <v>5357</v>
      </c>
      <c r="I3669" s="841"/>
      <c r="J3669" s="841" t="s">
        <v>730</v>
      </c>
      <c r="K3669" s="841">
        <v>2</v>
      </c>
      <c r="L3669" s="841" t="s">
        <v>731</v>
      </c>
      <c r="M3669" s="841">
        <v>43600</v>
      </c>
      <c r="N3669" s="841" t="s">
        <v>742</v>
      </c>
      <c r="O3669" s="841">
        <v>122380</v>
      </c>
      <c r="P3669" s="841">
        <v>78780</v>
      </c>
      <c r="Q3669" s="841">
        <v>17610</v>
      </c>
      <c r="R3669" s="841">
        <v>22610</v>
      </c>
      <c r="S3669" s="841"/>
      <c r="T3669" s="841"/>
      <c r="U3669" s="841"/>
      <c r="V3669" s="841" t="s">
        <v>1003</v>
      </c>
      <c r="W3669" s="841">
        <v>2</v>
      </c>
    </row>
    <row r="3670" spans="1:23" ht="12.75" customHeight="1">
      <c r="A3670" s="841">
        <v>1125</v>
      </c>
      <c r="B3670" s="841">
        <v>2808</v>
      </c>
      <c r="C3670" s="841" t="s">
        <v>846</v>
      </c>
      <c r="D3670" s="841" t="s">
        <v>1112</v>
      </c>
      <c r="E3670" s="841">
        <v>49914</v>
      </c>
      <c r="F3670" s="841" t="s">
        <v>102</v>
      </c>
      <c r="G3670" s="841" t="s">
        <v>5413</v>
      </c>
      <c r="H3670" s="832" t="s">
        <v>5291</v>
      </c>
      <c r="I3670" s="841"/>
      <c r="J3670" s="841" t="s">
        <v>730</v>
      </c>
      <c r="K3670" s="841">
        <v>15</v>
      </c>
      <c r="L3670" s="841" t="s">
        <v>731</v>
      </c>
      <c r="M3670" s="841">
        <v>43600</v>
      </c>
      <c r="N3670" s="841" t="s">
        <v>742</v>
      </c>
      <c r="O3670" s="841">
        <v>122380</v>
      </c>
      <c r="P3670" s="841">
        <v>78780</v>
      </c>
      <c r="Q3670" s="841">
        <v>17610</v>
      </c>
      <c r="R3670" s="841">
        <v>22610</v>
      </c>
      <c r="S3670" s="841"/>
      <c r="T3670" s="841"/>
      <c r="U3670" s="841"/>
      <c r="V3670" s="841" t="s">
        <v>1003</v>
      </c>
      <c r="W3670" s="841">
        <v>1</v>
      </c>
    </row>
    <row r="3671" spans="1:23" ht="12.75" customHeight="1">
      <c r="A3671" s="841">
        <v>1932</v>
      </c>
      <c r="B3671" s="841">
        <v>2840</v>
      </c>
      <c r="C3671" s="841" t="s">
        <v>726</v>
      </c>
      <c r="D3671" s="841" t="s">
        <v>923</v>
      </c>
      <c r="E3671" s="841">
        <v>49916</v>
      </c>
      <c r="F3671" s="841" t="s">
        <v>102</v>
      </c>
      <c r="G3671" s="841" t="s">
        <v>5414</v>
      </c>
      <c r="H3671" s="832" t="s">
        <v>5415</v>
      </c>
      <c r="I3671" s="841"/>
      <c r="J3671" s="841" t="s">
        <v>730</v>
      </c>
      <c r="K3671" s="841">
        <v>2</v>
      </c>
      <c r="L3671" s="841" t="s">
        <v>731</v>
      </c>
      <c r="M3671" s="841">
        <v>43600</v>
      </c>
      <c r="N3671" s="841" t="s">
        <v>732</v>
      </c>
      <c r="O3671" s="841">
        <v>94980</v>
      </c>
      <c r="P3671" s="841">
        <v>51380</v>
      </c>
      <c r="Q3671" s="841">
        <v>9180</v>
      </c>
      <c r="R3671" s="841">
        <v>8350</v>
      </c>
      <c r="S3671" s="841"/>
      <c r="T3671" s="841"/>
      <c r="U3671" s="841"/>
      <c r="V3671" s="841" t="s">
        <v>1003</v>
      </c>
      <c r="W3671" s="841">
        <v>3</v>
      </c>
    </row>
    <row r="3672" spans="1:23" ht="12.75" customHeight="1">
      <c r="A3672" s="841">
        <v>1932</v>
      </c>
      <c r="B3672" s="841">
        <v>2840</v>
      </c>
      <c r="C3672" s="841" t="s">
        <v>726</v>
      </c>
      <c r="D3672" s="841" t="s">
        <v>923</v>
      </c>
      <c r="E3672" s="841">
        <v>49917</v>
      </c>
      <c r="F3672" s="841" t="s">
        <v>102</v>
      </c>
      <c r="G3672" s="841" t="s">
        <v>5416</v>
      </c>
      <c r="H3672" s="832" t="s">
        <v>5415</v>
      </c>
      <c r="I3672" s="841"/>
      <c r="J3672" s="841" t="s">
        <v>730</v>
      </c>
      <c r="K3672" s="841">
        <v>2</v>
      </c>
      <c r="L3672" s="841" t="s">
        <v>731</v>
      </c>
      <c r="M3672" s="841">
        <v>43600</v>
      </c>
      <c r="N3672" s="841" t="s">
        <v>732</v>
      </c>
      <c r="O3672" s="841">
        <v>94980</v>
      </c>
      <c r="P3672" s="841">
        <v>51380</v>
      </c>
      <c r="Q3672" s="841">
        <v>9180</v>
      </c>
      <c r="R3672" s="841">
        <v>8350</v>
      </c>
      <c r="S3672" s="841"/>
      <c r="T3672" s="841"/>
      <c r="U3672" s="841"/>
      <c r="V3672" s="841" t="s">
        <v>1003</v>
      </c>
      <c r="W3672" s="841">
        <v>3</v>
      </c>
    </row>
    <row r="3673" spans="1:23" ht="12.75" customHeight="1">
      <c r="A3673" s="841">
        <v>1932</v>
      </c>
      <c r="B3673" s="841">
        <v>2840</v>
      </c>
      <c r="C3673" s="841" t="s">
        <v>726</v>
      </c>
      <c r="D3673" s="841" t="s">
        <v>923</v>
      </c>
      <c r="E3673" s="841">
        <v>49918</v>
      </c>
      <c r="F3673" s="841" t="s">
        <v>102</v>
      </c>
      <c r="G3673" s="841" t="s">
        <v>5417</v>
      </c>
      <c r="H3673" s="832" t="s">
        <v>5415</v>
      </c>
      <c r="I3673" s="841"/>
      <c r="J3673" s="841" t="s">
        <v>730</v>
      </c>
      <c r="K3673" s="841">
        <v>3</v>
      </c>
      <c r="L3673" s="841" t="s">
        <v>731</v>
      </c>
      <c r="M3673" s="841">
        <v>43600</v>
      </c>
      <c r="N3673" s="841" t="s">
        <v>732</v>
      </c>
      <c r="O3673" s="841">
        <v>94980</v>
      </c>
      <c r="P3673" s="841">
        <v>51380</v>
      </c>
      <c r="Q3673" s="841">
        <v>9180</v>
      </c>
      <c r="R3673" s="841">
        <v>8350</v>
      </c>
      <c r="S3673" s="841"/>
      <c r="T3673" s="841"/>
      <c r="U3673" s="841"/>
      <c r="V3673" s="841" t="s">
        <v>1003</v>
      </c>
      <c r="W3673" s="841">
        <v>3</v>
      </c>
    </row>
    <row r="3674" spans="1:23" ht="12.75" customHeight="1">
      <c r="A3674" s="841">
        <v>1255</v>
      </c>
      <c r="B3674" s="841">
        <v>2840</v>
      </c>
      <c r="C3674" s="841" t="s">
        <v>726</v>
      </c>
      <c r="D3674" s="841" t="s">
        <v>1112</v>
      </c>
      <c r="E3674" s="841">
        <v>49920</v>
      </c>
      <c r="F3674" s="841" t="s">
        <v>102</v>
      </c>
      <c r="G3674" s="841" t="s">
        <v>5418</v>
      </c>
      <c r="H3674" s="832" t="s">
        <v>5404</v>
      </c>
      <c r="I3674" s="841"/>
      <c r="J3674" s="841" t="s">
        <v>730</v>
      </c>
      <c r="K3674" s="841">
        <v>1</v>
      </c>
      <c r="L3674" s="841" t="s">
        <v>731</v>
      </c>
      <c r="M3674" s="841">
        <v>43600</v>
      </c>
      <c r="N3674" s="841" t="s">
        <v>732</v>
      </c>
      <c r="O3674" s="841">
        <v>94980</v>
      </c>
      <c r="P3674" s="841">
        <v>51380</v>
      </c>
      <c r="Q3674" s="841">
        <v>17610</v>
      </c>
      <c r="R3674" s="841">
        <v>22610</v>
      </c>
      <c r="S3674" s="841"/>
      <c r="T3674" s="841"/>
      <c r="U3674" s="841"/>
      <c r="V3674" s="841" t="s">
        <v>1003</v>
      </c>
      <c r="W3674" s="841">
        <v>1</v>
      </c>
    </row>
    <row r="3675" spans="1:23" ht="12.75" customHeight="1">
      <c r="A3675" s="841">
        <v>1255</v>
      </c>
      <c r="B3675" s="841">
        <v>2840</v>
      </c>
      <c r="C3675" s="841" t="s">
        <v>726</v>
      </c>
      <c r="D3675" s="841" t="s">
        <v>1112</v>
      </c>
      <c r="E3675" s="841">
        <v>49921</v>
      </c>
      <c r="F3675" s="841" t="s">
        <v>102</v>
      </c>
      <c r="G3675" s="841" t="s">
        <v>5419</v>
      </c>
      <c r="H3675" s="832" t="s">
        <v>5404</v>
      </c>
      <c r="I3675" s="841"/>
      <c r="J3675" s="841" t="s">
        <v>730</v>
      </c>
      <c r="K3675" s="841">
        <v>0.5</v>
      </c>
      <c r="L3675" s="841" t="s">
        <v>731</v>
      </c>
      <c r="M3675" s="841">
        <v>43600</v>
      </c>
      <c r="N3675" s="841" t="s">
        <v>732</v>
      </c>
      <c r="O3675" s="841">
        <v>94980</v>
      </c>
      <c r="P3675" s="841">
        <v>51380</v>
      </c>
      <c r="Q3675" s="841">
        <v>17610</v>
      </c>
      <c r="R3675" s="841">
        <v>22610</v>
      </c>
      <c r="S3675" s="841"/>
      <c r="T3675" s="841"/>
      <c r="U3675" s="841"/>
      <c r="V3675" s="841" t="s">
        <v>1003</v>
      </c>
      <c r="W3675" s="841">
        <v>1</v>
      </c>
    </row>
    <row r="3676" spans="1:23" ht="12.75" customHeight="1">
      <c r="A3676" s="841">
        <v>2004</v>
      </c>
      <c r="B3676" s="841">
        <v>2840</v>
      </c>
      <c r="C3676" s="841" t="s">
        <v>726</v>
      </c>
      <c r="D3676" s="841" t="s">
        <v>919</v>
      </c>
      <c r="E3676" s="841">
        <v>49923</v>
      </c>
      <c r="F3676" s="841" t="s">
        <v>102</v>
      </c>
      <c r="G3676" s="841" t="s">
        <v>5420</v>
      </c>
      <c r="H3676" s="832" t="s">
        <v>5381</v>
      </c>
      <c r="I3676" s="841"/>
      <c r="J3676" s="841" t="s">
        <v>730</v>
      </c>
      <c r="K3676" s="841">
        <v>3</v>
      </c>
      <c r="L3676" s="841" t="s">
        <v>1289</v>
      </c>
      <c r="M3676" s="841">
        <v>0</v>
      </c>
      <c r="N3676" s="841" t="s">
        <v>732</v>
      </c>
      <c r="O3676" s="841">
        <v>94980</v>
      </c>
      <c r="P3676" s="841">
        <v>94980</v>
      </c>
      <c r="Q3676" s="841">
        <v>17610</v>
      </c>
      <c r="R3676" s="841">
        <v>22610</v>
      </c>
      <c r="S3676" s="841"/>
      <c r="T3676" s="841"/>
      <c r="U3676" s="841"/>
      <c r="V3676" s="841" t="s">
        <v>1003</v>
      </c>
      <c r="W3676" s="841">
        <v>2</v>
      </c>
    </row>
    <row r="3677" spans="1:23" ht="12.75" customHeight="1">
      <c r="A3677" s="841">
        <v>1705</v>
      </c>
      <c r="B3677" s="841">
        <v>2840</v>
      </c>
      <c r="C3677" s="841" t="s">
        <v>726</v>
      </c>
      <c r="D3677" s="841" t="s">
        <v>727</v>
      </c>
      <c r="E3677" s="841">
        <v>49924</v>
      </c>
      <c r="F3677" s="841" t="s">
        <v>102</v>
      </c>
      <c r="G3677" s="841" t="s">
        <v>5421</v>
      </c>
      <c r="H3677" s="832" t="s">
        <v>1544</v>
      </c>
      <c r="I3677" s="841"/>
      <c r="J3677" s="841" t="s">
        <v>730</v>
      </c>
      <c r="K3677" s="841">
        <v>3</v>
      </c>
      <c r="L3677" s="841" t="s">
        <v>731</v>
      </c>
      <c r="M3677" s="841">
        <v>43600</v>
      </c>
      <c r="N3677" s="841" t="s">
        <v>732</v>
      </c>
      <c r="O3677" s="841">
        <v>94980</v>
      </c>
      <c r="P3677" s="841">
        <v>51380</v>
      </c>
      <c r="Q3677" s="841">
        <v>17610</v>
      </c>
      <c r="R3677" s="841">
        <v>22610</v>
      </c>
      <c r="S3677" s="841"/>
      <c r="T3677" s="841"/>
      <c r="U3677" s="841"/>
      <c r="V3677" s="841" t="s">
        <v>1003</v>
      </c>
      <c r="W3677" s="841">
        <v>1</v>
      </c>
    </row>
    <row r="3678" spans="1:23" ht="12.75" customHeight="1">
      <c r="A3678" s="841">
        <v>1705</v>
      </c>
      <c r="B3678" s="841">
        <v>2840</v>
      </c>
      <c r="C3678" s="841" t="s">
        <v>726</v>
      </c>
      <c r="D3678" s="841" t="s">
        <v>727</v>
      </c>
      <c r="E3678" s="841">
        <v>49925</v>
      </c>
      <c r="F3678" s="841" t="s">
        <v>102</v>
      </c>
      <c r="G3678" s="841" t="s">
        <v>5422</v>
      </c>
      <c r="H3678" s="832" t="s">
        <v>1544</v>
      </c>
      <c r="I3678" s="841"/>
      <c r="J3678" s="841" t="s">
        <v>730</v>
      </c>
      <c r="K3678" s="841">
        <v>3</v>
      </c>
      <c r="L3678" s="841" t="s">
        <v>731</v>
      </c>
      <c r="M3678" s="841">
        <v>43600</v>
      </c>
      <c r="N3678" s="841" t="s">
        <v>732</v>
      </c>
      <c r="O3678" s="841">
        <v>94980</v>
      </c>
      <c r="P3678" s="841">
        <v>51380</v>
      </c>
      <c r="Q3678" s="841">
        <v>17610</v>
      </c>
      <c r="R3678" s="841">
        <v>22610</v>
      </c>
      <c r="S3678" s="841"/>
      <c r="T3678" s="841"/>
      <c r="U3678" s="841"/>
      <c r="V3678" s="841" t="s">
        <v>1003</v>
      </c>
      <c r="W3678" s="841">
        <v>1</v>
      </c>
    </row>
    <row r="3679" spans="1:23" ht="12.75" customHeight="1">
      <c r="A3679" s="841">
        <v>1705</v>
      </c>
      <c r="B3679" s="841">
        <v>2840</v>
      </c>
      <c r="C3679" s="841" t="s">
        <v>726</v>
      </c>
      <c r="D3679" s="841" t="s">
        <v>727</v>
      </c>
      <c r="E3679" s="841">
        <v>49926</v>
      </c>
      <c r="F3679" s="841" t="s">
        <v>102</v>
      </c>
      <c r="G3679" s="841" t="s">
        <v>5423</v>
      </c>
      <c r="H3679" s="832" t="s">
        <v>1544</v>
      </c>
      <c r="I3679" s="841"/>
      <c r="J3679" s="841" t="s">
        <v>730</v>
      </c>
      <c r="K3679" s="841">
        <v>3</v>
      </c>
      <c r="L3679" s="841" t="s">
        <v>731</v>
      </c>
      <c r="M3679" s="841">
        <v>43600</v>
      </c>
      <c r="N3679" s="841" t="s">
        <v>732</v>
      </c>
      <c r="O3679" s="841">
        <v>94980</v>
      </c>
      <c r="P3679" s="841">
        <v>51380</v>
      </c>
      <c r="Q3679" s="841">
        <v>17610</v>
      </c>
      <c r="R3679" s="841">
        <v>22610</v>
      </c>
      <c r="S3679" s="841"/>
      <c r="T3679" s="841"/>
      <c r="U3679" s="841"/>
      <c r="V3679" s="841" t="s">
        <v>1003</v>
      </c>
      <c r="W3679" s="841">
        <v>1</v>
      </c>
    </row>
    <row r="3680" spans="1:23" ht="12.75" customHeight="1">
      <c r="A3680" s="841">
        <v>1705</v>
      </c>
      <c r="B3680" s="841">
        <v>2840</v>
      </c>
      <c r="C3680" s="841" t="s">
        <v>726</v>
      </c>
      <c r="D3680" s="841" t="s">
        <v>727</v>
      </c>
      <c r="E3680" s="841">
        <v>49927</v>
      </c>
      <c r="F3680" s="841" t="s">
        <v>102</v>
      </c>
      <c r="G3680" s="841" t="s">
        <v>5424</v>
      </c>
      <c r="H3680" s="832" t="s">
        <v>1544</v>
      </c>
      <c r="I3680" s="841"/>
      <c r="J3680" s="841" t="s">
        <v>730</v>
      </c>
      <c r="K3680" s="841">
        <v>3</v>
      </c>
      <c r="L3680" s="841" t="s">
        <v>731</v>
      </c>
      <c r="M3680" s="841">
        <v>43600</v>
      </c>
      <c r="N3680" s="841" t="s">
        <v>732</v>
      </c>
      <c r="O3680" s="841">
        <v>94980</v>
      </c>
      <c r="P3680" s="841">
        <v>51380</v>
      </c>
      <c r="Q3680" s="841">
        <v>17610</v>
      </c>
      <c r="R3680" s="841">
        <v>22610</v>
      </c>
      <c r="S3680" s="841"/>
      <c r="T3680" s="841"/>
      <c r="U3680" s="841"/>
      <c r="V3680" s="841" t="s">
        <v>1003</v>
      </c>
      <c r="W3680" s="841">
        <v>1</v>
      </c>
    </row>
    <row r="3681" spans="1:23" ht="12.75" customHeight="1">
      <c r="A3681" s="811">
        <v>1705</v>
      </c>
      <c r="B3681" s="811">
        <v>2840</v>
      </c>
      <c r="C3681" s="811" t="s">
        <v>726</v>
      </c>
      <c r="D3681" s="811" t="s">
        <v>727</v>
      </c>
      <c r="E3681" s="811">
        <v>49928</v>
      </c>
      <c r="F3681" s="811" t="s">
        <v>102</v>
      </c>
      <c r="G3681" s="811" t="s">
        <v>5425</v>
      </c>
      <c r="H3681" s="832" t="s">
        <v>1544</v>
      </c>
      <c r="J3681" s="811" t="s">
        <v>730</v>
      </c>
      <c r="K3681" s="811">
        <v>3</v>
      </c>
      <c r="L3681" s="811" t="s">
        <v>731</v>
      </c>
      <c r="M3681" s="811">
        <v>43600</v>
      </c>
      <c r="N3681" s="811" t="s">
        <v>732</v>
      </c>
      <c r="O3681" s="811">
        <v>94980</v>
      </c>
      <c r="P3681" s="811">
        <v>51380</v>
      </c>
      <c r="Q3681" s="811">
        <v>17610</v>
      </c>
      <c r="R3681" s="811">
        <v>22610</v>
      </c>
      <c r="V3681" s="811" t="s">
        <v>1003</v>
      </c>
      <c r="W3681" s="811">
        <v>1</v>
      </c>
    </row>
    <row r="3682" spans="1:23" ht="12.75" customHeight="1">
      <c r="A3682" s="811">
        <v>1932</v>
      </c>
      <c r="B3682" s="811">
        <v>2840</v>
      </c>
      <c r="C3682" s="811" t="s">
        <v>726</v>
      </c>
      <c r="D3682" s="811" t="s">
        <v>923</v>
      </c>
      <c r="E3682" s="811">
        <v>49929</v>
      </c>
      <c r="F3682" s="811" t="s">
        <v>102</v>
      </c>
      <c r="G3682" s="811" t="s">
        <v>5426</v>
      </c>
      <c r="H3682" s="832" t="s">
        <v>1121</v>
      </c>
      <c r="J3682" s="811" t="s">
        <v>730</v>
      </c>
      <c r="K3682" s="811">
        <v>2</v>
      </c>
      <c r="L3682" s="811" t="s">
        <v>731</v>
      </c>
      <c r="M3682" s="811">
        <v>43600</v>
      </c>
      <c r="N3682" s="811" t="s">
        <v>732</v>
      </c>
      <c r="O3682" s="811">
        <v>94980</v>
      </c>
      <c r="P3682" s="811">
        <v>51380</v>
      </c>
      <c r="Q3682" s="811">
        <v>9180</v>
      </c>
      <c r="R3682" s="811">
        <v>8350</v>
      </c>
      <c r="V3682" s="811" t="s">
        <v>1003</v>
      </c>
      <c r="W3682" s="811">
        <v>2</v>
      </c>
    </row>
    <row r="3683" spans="1:23" ht="12.75" customHeight="1">
      <c r="A3683" s="811">
        <v>1440</v>
      </c>
      <c r="B3683" s="811">
        <v>2819</v>
      </c>
      <c r="C3683" s="811" t="s">
        <v>1731</v>
      </c>
      <c r="D3683" s="811" t="s">
        <v>1732</v>
      </c>
      <c r="E3683" s="811">
        <v>49930</v>
      </c>
      <c r="F3683" s="811" t="s">
        <v>102</v>
      </c>
      <c r="G3683" s="811" t="s">
        <v>5427</v>
      </c>
      <c r="H3683" s="832" t="s">
        <v>1246</v>
      </c>
      <c r="J3683" s="811" t="s">
        <v>730</v>
      </c>
      <c r="K3683" s="811">
        <v>3</v>
      </c>
      <c r="L3683" s="811" t="s">
        <v>731</v>
      </c>
      <c r="M3683" s="811">
        <v>43600</v>
      </c>
      <c r="N3683" s="811" t="s">
        <v>742</v>
      </c>
      <c r="O3683" s="811">
        <v>122380</v>
      </c>
      <c r="P3683" s="811">
        <v>78780</v>
      </c>
      <c r="Q3683" s="811">
        <v>25070</v>
      </c>
      <c r="R3683" s="811">
        <v>32260</v>
      </c>
      <c r="V3683" s="811" t="s">
        <v>1003</v>
      </c>
      <c r="W3683" s="811">
        <v>1</v>
      </c>
    </row>
    <row r="3684" spans="1:23" ht="12.75" customHeight="1">
      <c r="A3684" s="811">
        <v>1952</v>
      </c>
      <c r="B3684" s="811">
        <v>2840</v>
      </c>
      <c r="C3684" s="811" t="s">
        <v>726</v>
      </c>
      <c r="D3684" s="811" t="s">
        <v>923</v>
      </c>
      <c r="E3684" s="811">
        <v>49932</v>
      </c>
      <c r="F3684" s="811" t="s">
        <v>102</v>
      </c>
      <c r="G3684" s="811" t="s">
        <v>5428</v>
      </c>
      <c r="H3684" s="832" t="s">
        <v>5386</v>
      </c>
      <c r="J3684" s="811" t="s">
        <v>730</v>
      </c>
      <c r="K3684" s="811">
        <v>2</v>
      </c>
      <c r="L3684" s="811" t="s">
        <v>731</v>
      </c>
      <c r="M3684" s="811">
        <v>43600</v>
      </c>
      <c r="N3684" s="811" t="s">
        <v>732</v>
      </c>
      <c r="O3684" s="811">
        <v>94980</v>
      </c>
      <c r="P3684" s="811">
        <v>51380</v>
      </c>
      <c r="Q3684" s="811">
        <v>9180</v>
      </c>
      <c r="R3684" s="811">
        <v>8350</v>
      </c>
      <c r="V3684" s="811" t="s">
        <v>1003</v>
      </c>
      <c r="W3684" s="811">
        <v>3</v>
      </c>
    </row>
    <row r="3685" spans="1:23" ht="12.75" customHeight="1">
      <c r="A3685" s="811">
        <v>2004</v>
      </c>
      <c r="B3685" s="811">
        <v>2840</v>
      </c>
      <c r="C3685" s="811" t="s">
        <v>726</v>
      </c>
      <c r="D3685" s="811" t="s">
        <v>919</v>
      </c>
      <c r="E3685" s="811">
        <v>49933</v>
      </c>
      <c r="F3685" s="811" t="s">
        <v>102</v>
      </c>
      <c r="G3685" s="811" t="s">
        <v>5429</v>
      </c>
      <c r="H3685" s="832" t="s">
        <v>5430</v>
      </c>
      <c r="J3685" s="811" t="s">
        <v>730</v>
      </c>
      <c r="K3685" s="811">
        <v>5</v>
      </c>
      <c r="L3685" s="811" t="s">
        <v>1077</v>
      </c>
      <c r="M3685" s="811">
        <v>0</v>
      </c>
      <c r="N3685" s="811" t="s">
        <v>732</v>
      </c>
      <c r="O3685" s="811">
        <v>94980</v>
      </c>
      <c r="P3685" s="811">
        <v>94980</v>
      </c>
      <c r="Q3685" s="811">
        <v>17610</v>
      </c>
      <c r="R3685" s="811">
        <v>22610</v>
      </c>
      <c r="V3685" s="811" t="s">
        <v>1003</v>
      </c>
      <c r="W3685" s="811">
        <v>2</v>
      </c>
    </row>
    <row r="3686" spans="1:23" ht="12.75" customHeight="1">
      <c r="A3686" s="811">
        <v>1145</v>
      </c>
      <c r="B3686" s="811">
        <v>2840</v>
      </c>
      <c r="C3686" s="811" t="s">
        <v>726</v>
      </c>
      <c r="D3686" s="811" t="s">
        <v>775</v>
      </c>
      <c r="E3686" s="811">
        <v>49934</v>
      </c>
      <c r="F3686" s="811" t="s">
        <v>102</v>
      </c>
      <c r="G3686" s="811" t="s">
        <v>5431</v>
      </c>
      <c r="H3686" s="832" t="s">
        <v>1118</v>
      </c>
      <c r="J3686" s="811" t="s">
        <v>730</v>
      </c>
      <c r="K3686" s="811">
        <v>2</v>
      </c>
      <c r="L3686" s="811" t="s">
        <v>1116</v>
      </c>
      <c r="M3686" s="811">
        <v>43600</v>
      </c>
      <c r="N3686" s="811" t="s">
        <v>732</v>
      </c>
      <c r="O3686" s="811">
        <v>94980</v>
      </c>
      <c r="P3686" s="811">
        <v>51380</v>
      </c>
      <c r="Q3686" s="811">
        <v>17610</v>
      </c>
      <c r="R3686" s="811">
        <v>22610</v>
      </c>
      <c r="V3686" s="811" t="s">
        <v>1003</v>
      </c>
      <c r="W3686" s="811">
        <v>2</v>
      </c>
    </row>
    <row r="3687" spans="1:23" ht="12.75" customHeight="1">
      <c r="A3687" s="811">
        <v>1510</v>
      </c>
      <c r="B3687" s="811">
        <v>2842</v>
      </c>
      <c r="C3687" s="811" t="s">
        <v>2226</v>
      </c>
      <c r="D3687" s="811" t="s">
        <v>923</v>
      </c>
      <c r="E3687" s="811">
        <v>49935</v>
      </c>
      <c r="F3687" s="811" t="s">
        <v>102</v>
      </c>
      <c r="G3687" s="811" t="s">
        <v>5432</v>
      </c>
      <c r="H3687" s="832" t="s">
        <v>5314</v>
      </c>
      <c r="J3687" s="811" t="s">
        <v>730</v>
      </c>
      <c r="K3687" s="811">
        <v>2</v>
      </c>
      <c r="L3687" s="811" t="s">
        <v>731</v>
      </c>
      <c r="M3687" s="811">
        <v>43600</v>
      </c>
      <c r="N3687" s="811" t="s">
        <v>742</v>
      </c>
      <c r="O3687" s="811">
        <v>122380</v>
      </c>
      <c r="P3687" s="811">
        <v>78780</v>
      </c>
      <c r="Q3687" s="811">
        <v>17610</v>
      </c>
      <c r="R3687" s="811">
        <v>29240</v>
      </c>
      <c r="V3687" s="811" t="s">
        <v>1003</v>
      </c>
      <c r="W3687" s="811">
        <v>1</v>
      </c>
    </row>
    <row r="3688" spans="1:23" ht="12.75" customHeight="1">
      <c r="A3688" s="811">
        <v>16</v>
      </c>
      <c r="B3688" s="811">
        <v>2808</v>
      </c>
      <c r="C3688" s="811" t="s">
        <v>846</v>
      </c>
      <c r="D3688" s="811" t="s">
        <v>767</v>
      </c>
      <c r="E3688" s="811">
        <v>49936</v>
      </c>
      <c r="F3688" s="811" t="s">
        <v>102</v>
      </c>
      <c r="G3688" s="811" t="s">
        <v>5433</v>
      </c>
      <c r="H3688" s="832" t="s">
        <v>5434</v>
      </c>
      <c r="J3688" s="811" t="s">
        <v>730</v>
      </c>
      <c r="K3688" s="811">
        <v>1</v>
      </c>
      <c r="L3688" s="811" t="s">
        <v>731</v>
      </c>
      <c r="M3688" s="811">
        <v>43600</v>
      </c>
      <c r="N3688" s="811" t="s">
        <v>742</v>
      </c>
      <c r="O3688" s="811">
        <v>122380</v>
      </c>
      <c r="P3688" s="811">
        <v>78780</v>
      </c>
      <c r="Q3688" s="811">
        <v>17610</v>
      </c>
      <c r="R3688" s="811">
        <v>22610</v>
      </c>
      <c r="V3688" s="811" t="s">
        <v>1003</v>
      </c>
      <c r="W3688" s="811">
        <v>2</v>
      </c>
    </row>
    <row r="3689" spans="1:23" ht="12.75" customHeight="1">
      <c r="A3689" s="811">
        <v>1640</v>
      </c>
      <c r="B3689" s="811">
        <v>2821</v>
      </c>
      <c r="C3689" s="811" t="s">
        <v>829</v>
      </c>
      <c r="D3689" s="811" t="s">
        <v>767</v>
      </c>
      <c r="E3689" s="811">
        <v>49937</v>
      </c>
      <c r="F3689" s="811" t="s">
        <v>102</v>
      </c>
      <c r="G3689" s="811" t="s">
        <v>5435</v>
      </c>
      <c r="H3689" s="832" t="s">
        <v>5434</v>
      </c>
      <c r="J3689" s="811" t="s">
        <v>730</v>
      </c>
      <c r="K3689" s="811">
        <v>1</v>
      </c>
      <c r="L3689" s="811" t="s">
        <v>731</v>
      </c>
      <c r="M3689" s="811">
        <v>43600</v>
      </c>
      <c r="N3689" s="811" t="s">
        <v>742</v>
      </c>
      <c r="O3689" s="811">
        <v>122380</v>
      </c>
      <c r="P3689" s="811">
        <v>78780</v>
      </c>
      <c r="Q3689" s="811">
        <v>17610</v>
      </c>
      <c r="R3689" s="811">
        <v>41920</v>
      </c>
      <c r="V3689" s="811" t="s">
        <v>1003</v>
      </c>
      <c r="W3689" s="811">
        <v>1</v>
      </c>
    </row>
    <row r="3690" spans="1:23" ht="12.75" customHeight="1">
      <c r="A3690" s="811">
        <v>1525</v>
      </c>
      <c r="B3690" s="811">
        <v>2842</v>
      </c>
      <c r="C3690" s="811" t="s">
        <v>2226</v>
      </c>
      <c r="D3690" s="811" t="s">
        <v>923</v>
      </c>
      <c r="E3690" s="811">
        <v>49938</v>
      </c>
      <c r="F3690" s="811" t="s">
        <v>102</v>
      </c>
      <c r="G3690" s="811" t="s">
        <v>5436</v>
      </c>
      <c r="H3690" s="832" t="s">
        <v>5314</v>
      </c>
      <c r="J3690" s="811" t="s">
        <v>730</v>
      </c>
      <c r="K3690" s="811">
        <v>2</v>
      </c>
      <c r="L3690" s="811" t="s">
        <v>731</v>
      </c>
      <c r="M3690" s="811">
        <v>43600</v>
      </c>
      <c r="N3690" s="811" t="s">
        <v>742</v>
      </c>
      <c r="O3690" s="811">
        <v>122380</v>
      </c>
      <c r="P3690" s="811">
        <v>78780</v>
      </c>
      <c r="Q3690" s="811">
        <v>17610</v>
      </c>
      <c r="R3690" s="811">
        <v>29240</v>
      </c>
      <c r="V3690" s="811" t="s">
        <v>1003</v>
      </c>
      <c r="W3690" s="811">
        <v>1</v>
      </c>
    </row>
    <row r="3691" spans="1:23" ht="12.75" customHeight="1">
      <c r="A3691" s="811">
        <v>1034</v>
      </c>
      <c r="B3691" s="811">
        <v>2803</v>
      </c>
      <c r="C3691" s="811" t="s">
        <v>945</v>
      </c>
      <c r="D3691" s="811" t="s">
        <v>946</v>
      </c>
      <c r="E3691" s="811">
        <v>49939</v>
      </c>
      <c r="F3691" s="811" t="s">
        <v>102</v>
      </c>
      <c r="G3691" s="811" t="s">
        <v>5437</v>
      </c>
      <c r="H3691" s="832" t="s">
        <v>5438</v>
      </c>
      <c r="J3691" s="811" t="s">
        <v>730</v>
      </c>
      <c r="K3691" s="811">
        <v>3</v>
      </c>
      <c r="L3691" s="811" t="s">
        <v>731</v>
      </c>
      <c r="M3691" s="811">
        <v>43600</v>
      </c>
      <c r="N3691" s="811" t="s">
        <v>742</v>
      </c>
      <c r="O3691" s="811">
        <v>122380</v>
      </c>
      <c r="P3691" s="811">
        <v>78780</v>
      </c>
      <c r="Q3691" s="811">
        <v>17610</v>
      </c>
      <c r="R3691" s="811">
        <v>22610</v>
      </c>
      <c r="V3691" s="811" t="s">
        <v>1003</v>
      </c>
      <c r="W3691" s="811">
        <v>2</v>
      </c>
    </row>
    <row r="3692" spans="1:23" ht="12.75" customHeight="1">
      <c r="A3692" s="811">
        <v>1034</v>
      </c>
      <c r="B3692" s="811">
        <v>2803</v>
      </c>
      <c r="C3692" s="811" t="s">
        <v>945</v>
      </c>
      <c r="D3692" s="811" t="s">
        <v>946</v>
      </c>
      <c r="E3692" s="811">
        <v>49940</v>
      </c>
      <c r="F3692" s="811" t="s">
        <v>102</v>
      </c>
      <c r="G3692" s="811" t="s">
        <v>5439</v>
      </c>
      <c r="H3692" s="832" t="s">
        <v>5440</v>
      </c>
      <c r="J3692" s="811" t="s">
        <v>730</v>
      </c>
      <c r="K3692" s="811">
        <v>5</v>
      </c>
      <c r="L3692" s="811" t="s">
        <v>731</v>
      </c>
      <c r="M3692" s="811">
        <v>43600</v>
      </c>
      <c r="N3692" s="811" t="s">
        <v>742</v>
      </c>
      <c r="O3692" s="811">
        <v>122380</v>
      </c>
      <c r="P3692" s="811">
        <v>78780</v>
      </c>
      <c r="Q3692" s="811">
        <v>17610</v>
      </c>
      <c r="R3692" s="811">
        <v>22610</v>
      </c>
      <c r="V3692" s="811" t="s">
        <v>1003</v>
      </c>
      <c r="W3692" s="811">
        <v>2</v>
      </c>
    </row>
    <row r="3693" spans="1:23" ht="12.75" customHeight="1">
      <c r="A3693" s="811">
        <v>1034</v>
      </c>
      <c r="B3693" s="811">
        <v>2803</v>
      </c>
      <c r="C3693" s="811" t="s">
        <v>945</v>
      </c>
      <c r="D3693" s="811" t="s">
        <v>946</v>
      </c>
      <c r="E3693" s="811">
        <v>49941</v>
      </c>
      <c r="F3693" s="811" t="s">
        <v>102</v>
      </c>
      <c r="G3693" s="811" t="s">
        <v>5441</v>
      </c>
      <c r="H3693" s="832" t="s">
        <v>5442</v>
      </c>
      <c r="J3693" s="811" t="s">
        <v>730</v>
      </c>
      <c r="K3693" s="811">
        <v>5</v>
      </c>
      <c r="L3693" s="811" t="s">
        <v>731</v>
      </c>
      <c r="M3693" s="811">
        <v>43600</v>
      </c>
      <c r="N3693" s="811" t="s">
        <v>742</v>
      </c>
      <c r="O3693" s="811">
        <v>122380</v>
      </c>
      <c r="P3693" s="811">
        <v>78780</v>
      </c>
      <c r="Q3693" s="811">
        <v>17610</v>
      </c>
      <c r="R3693" s="811">
        <v>22610</v>
      </c>
      <c r="V3693" s="811" t="s">
        <v>1003</v>
      </c>
      <c r="W3693" s="811">
        <v>2</v>
      </c>
    </row>
    <row r="3694" spans="1:23" ht="12.75" customHeight="1">
      <c r="A3694" s="811">
        <v>1034</v>
      </c>
      <c r="B3694" s="811">
        <v>2803</v>
      </c>
      <c r="C3694" s="811" t="s">
        <v>945</v>
      </c>
      <c r="D3694" s="811" t="s">
        <v>946</v>
      </c>
      <c r="E3694" s="811">
        <v>49942</v>
      </c>
      <c r="F3694" s="811" t="s">
        <v>102</v>
      </c>
      <c r="G3694" s="811" t="s">
        <v>5443</v>
      </c>
      <c r="H3694" s="832" t="s">
        <v>5442</v>
      </c>
      <c r="J3694" s="811" t="s">
        <v>730</v>
      </c>
      <c r="K3694" s="811">
        <v>1</v>
      </c>
      <c r="L3694" s="811" t="s">
        <v>731</v>
      </c>
      <c r="M3694" s="811">
        <v>43600</v>
      </c>
      <c r="N3694" s="811" t="s">
        <v>742</v>
      </c>
      <c r="O3694" s="811">
        <v>122380</v>
      </c>
      <c r="P3694" s="811">
        <v>78780</v>
      </c>
      <c r="Q3694" s="811">
        <v>17610</v>
      </c>
      <c r="R3694" s="811">
        <v>22610</v>
      </c>
      <c r="V3694" s="811" t="s">
        <v>1003</v>
      </c>
      <c r="W3694" s="811">
        <v>2</v>
      </c>
    </row>
    <row r="3695" spans="1:23" ht="12.75" customHeight="1">
      <c r="A3695" s="811">
        <v>1034</v>
      </c>
      <c r="B3695" s="811">
        <v>2848</v>
      </c>
      <c r="C3695" s="811" t="s">
        <v>1840</v>
      </c>
      <c r="D3695" s="811" t="s">
        <v>946</v>
      </c>
      <c r="E3695" s="811">
        <v>49943</v>
      </c>
      <c r="F3695" s="811" t="s">
        <v>102</v>
      </c>
      <c r="G3695" s="811" t="s">
        <v>5444</v>
      </c>
      <c r="H3695" s="832" t="s">
        <v>5314</v>
      </c>
      <c r="J3695" s="811" t="s">
        <v>730</v>
      </c>
      <c r="K3695" s="811">
        <v>22</v>
      </c>
      <c r="L3695" s="811" t="s">
        <v>731</v>
      </c>
      <c r="M3695" s="811">
        <v>43600</v>
      </c>
      <c r="N3695" s="811" t="s">
        <v>817</v>
      </c>
      <c r="O3695" s="811">
        <v>164010</v>
      </c>
      <c r="P3695" s="811">
        <v>120410</v>
      </c>
      <c r="Q3695" s="811">
        <v>17610</v>
      </c>
      <c r="R3695" s="811">
        <v>22610</v>
      </c>
      <c r="V3695" s="811" t="s">
        <v>1003</v>
      </c>
      <c r="W3695" s="811">
        <v>1</v>
      </c>
    </row>
    <row r="3696" spans="1:23" ht="12.75" customHeight="1">
      <c r="A3696" s="811">
        <v>1145</v>
      </c>
      <c r="B3696" s="811">
        <v>2807</v>
      </c>
      <c r="C3696" s="811" t="s">
        <v>739</v>
      </c>
      <c r="D3696" s="811" t="s">
        <v>775</v>
      </c>
      <c r="E3696" s="811">
        <v>49944</v>
      </c>
      <c r="F3696" s="811" t="s">
        <v>102</v>
      </c>
      <c r="G3696" s="811" t="s">
        <v>5445</v>
      </c>
      <c r="H3696" s="832" t="s">
        <v>5446</v>
      </c>
      <c r="J3696" s="811" t="s">
        <v>730</v>
      </c>
      <c r="K3696" s="811">
        <v>1</v>
      </c>
      <c r="L3696" s="811" t="s">
        <v>1116</v>
      </c>
      <c r="M3696" s="811">
        <v>43600</v>
      </c>
      <c r="N3696" s="811" t="s">
        <v>742</v>
      </c>
      <c r="O3696" s="811">
        <v>122380</v>
      </c>
      <c r="P3696" s="811">
        <v>78780</v>
      </c>
      <c r="Q3696" s="811">
        <v>17610</v>
      </c>
      <c r="R3696" s="811">
        <v>22610</v>
      </c>
      <c r="V3696" s="811" t="s">
        <v>1003</v>
      </c>
      <c r="W3696" s="811">
        <v>2</v>
      </c>
    </row>
    <row r="3697" spans="1:23" ht="12.75" customHeight="1">
      <c r="A3697" s="811">
        <v>1145</v>
      </c>
      <c r="B3697" s="811">
        <v>2807</v>
      </c>
      <c r="C3697" s="811" t="s">
        <v>739</v>
      </c>
      <c r="D3697" s="811" t="s">
        <v>775</v>
      </c>
      <c r="E3697" s="811">
        <v>49945</v>
      </c>
      <c r="F3697" s="811" t="s">
        <v>102</v>
      </c>
      <c r="G3697" s="811" t="s">
        <v>5447</v>
      </c>
      <c r="H3697" s="832" t="s">
        <v>5448</v>
      </c>
      <c r="J3697" s="811" t="s">
        <v>730</v>
      </c>
      <c r="K3697" s="811">
        <v>2</v>
      </c>
      <c r="L3697" s="811" t="s">
        <v>1116</v>
      </c>
      <c r="M3697" s="811">
        <v>43600</v>
      </c>
      <c r="N3697" s="811" t="s">
        <v>742</v>
      </c>
      <c r="O3697" s="811">
        <v>122380</v>
      </c>
      <c r="P3697" s="811">
        <v>78780</v>
      </c>
      <c r="Q3697" s="811">
        <v>17610</v>
      </c>
      <c r="R3697" s="811">
        <v>22610</v>
      </c>
      <c r="V3697" s="811" t="s">
        <v>1003</v>
      </c>
      <c r="W3697" s="811">
        <v>2</v>
      </c>
    </row>
    <row r="3698" spans="1:23" ht="12.75" customHeight="1">
      <c r="A3698" s="811">
        <v>1335</v>
      </c>
      <c r="B3698" s="811">
        <v>2832</v>
      </c>
      <c r="C3698" s="811" t="s">
        <v>1017</v>
      </c>
      <c r="D3698" s="811" t="s">
        <v>775</v>
      </c>
      <c r="E3698" s="811">
        <v>49951</v>
      </c>
      <c r="F3698" s="811" t="s">
        <v>102</v>
      </c>
      <c r="G3698" s="811" t="s">
        <v>5449</v>
      </c>
      <c r="H3698" s="832" t="s">
        <v>5450</v>
      </c>
      <c r="J3698" s="811" t="s">
        <v>730</v>
      </c>
      <c r="K3698" s="811">
        <v>2</v>
      </c>
      <c r="L3698" s="811" t="s">
        <v>731</v>
      </c>
      <c r="M3698" s="811">
        <v>43600</v>
      </c>
      <c r="N3698" s="811" t="s">
        <v>769</v>
      </c>
      <c r="O3698" s="811">
        <v>101540</v>
      </c>
      <c r="P3698" s="811">
        <v>57940</v>
      </c>
      <c r="Q3698" s="811">
        <v>17610</v>
      </c>
      <c r="R3698" s="811">
        <v>22610</v>
      </c>
      <c r="V3698" s="811" t="s">
        <v>1003</v>
      </c>
      <c r="W3698" s="811">
        <v>1</v>
      </c>
    </row>
    <row r="3699" spans="1:23" ht="12.75" customHeight="1">
      <c r="A3699" s="811">
        <v>1335</v>
      </c>
      <c r="B3699" s="811">
        <v>2832</v>
      </c>
      <c r="C3699" s="811" t="s">
        <v>1017</v>
      </c>
      <c r="D3699" s="811" t="s">
        <v>775</v>
      </c>
      <c r="E3699" s="811">
        <v>49951</v>
      </c>
      <c r="F3699" s="811" t="s">
        <v>1062</v>
      </c>
      <c r="G3699" s="811" t="s">
        <v>5451</v>
      </c>
      <c r="H3699" s="832" t="s">
        <v>5452</v>
      </c>
      <c r="J3699" s="811" t="s">
        <v>730</v>
      </c>
      <c r="K3699" s="811">
        <v>1</v>
      </c>
      <c r="L3699" s="811" t="s">
        <v>731</v>
      </c>
      <c r="M3699" s="811">
        <v>43600</v>
      </c>
      <c r="N3699" s="811" t="s">
        <v>769</v>
      </c>
      <c r="O3699" s="811">
        <v>101540</v>
      </c>
      <c r="P3699" s="811">
        <v>57940</v>
      </c>
      <c r="Q3699" s="811">
        <v>17610</v>
      </c>
      <c r="R3699" s="811">
        <v>22610</v>
      </c>
      <c r="V3699" s="811" t="s">
        <v>1064</v>
      </c>
      <c r="W3699" s="811">
        <v>1</v>
      </c>
    </row>
    <row r="3700" spans="1:23" ht="12.75" customHeight="1">
      <c r="A3700" s="811">
        <v>1335</v>
      </c>
      <c r="B3700" s="811">
        <v>2832</v>
      </c>
      <c r="C3700" s="811" t="s">
        <v>1017</v>
      </c>
      <c r="D3700" s="811" t="s">
        <v>775</v>
      </c>
      <c r="E3700" s="811">
        <v>49951</v>
      </c>
      <c r="F3700" s="811" t="s">
        <v>1065</v>
      </c>
      <c r="G3700" s="811" t="s">
        <v>5453</v>
      </c>
      <c r="H3700" s="832" t="s">
        <v>5452</v>
      </c>
      <c r="J3700" s="811" t="s">
        <v>730</v>
      </c>
      <c r="K3700" s="811">
        <v>1</v>
      </c>
      <c r="L3700" s="811" t="s">
        <v>731</v>
      </c>
      <c r="M3700" s="811">
        <v>43600</v>
      </c>
      <c r="N3700" s="811" t="s">
        <v>769</v>
      </c>
      <c r="O3700" s="811">
        <v>101540</v>
      </c>
      <c r="P3700" s="811">
        <v>57940</v>
      </c>
      <c r="Q3700" s="811">
        <v>17610</v>
      </c>
      <c r="R3700" s="811">
        <v>22610</v>
      </c>
      <c r="V3700" s="811" t="s">
        <v>1064</v>
      </c>
      <c r="W3700" s="811">
        <v>1</v>
      </c>
    </row>
    <row r="3701" spans="1:23" ht="12.75" customHeight="1">
      <c r="A3701" s="811">
        <v>1034</v>
      </c>
      <c r="B3701" s="811">
        <v>2803</v>
      </c>
      <c r="C3701" s="811" t="s">
        <v>945</v>
      </c>
      <c r="D3701" s="811" t="s">
        <v>946</v>
      </c>
      <c r="E3701" s="811">
        <v>49953</v>
      </c>
      <c r="F3701" s="811" t="s">
        <v>102</v>
      </c>
      <c r="G3701" s="811" t="s">
        <v>5454</v>
      </c>
      <c r="H3701" s="832" t="s">
        <v>1238</v>
      </c>
      <c r="J3701" s="811" t="s">
        <v>730</v>
      </c>
      <c r="K3701" s="811">
        <v>1</v>
      </c>
      <c r="L3701" s="811" t="s">
        <v>731</v>
      </c>
      <c r="M3701" s="811">
        <v>43600</v>
      </c>
      <c r="N3701" s="811" t="s">
        <v>742</v>
      </c>
      <c r="O3701" s="811">
        <v>122380</v>
      </c>
      <c r="P3701" s="811">
        <v>78780</v>
      </c>
      <c r="Q3701" s="811">
        <v>17610</v>
      </c>
      <c r="R3701" s="811">
        <v>22610</v>
      </c>
      <c r="V3701" s="811" t="s">
        <v>1003</v>
      </c>
      <c r="W3701" s="811">
        <v>2</v>
      </c>
    </row>
    <row r="3702" spans="1:23" ht="12.75" customHeight="1">
      <c r="A3702" s="811">
        <v>1715</v>
      </c>
      <c r="B3702" s="811">
        <v>2840</v>
      </c>
      <c r="C3702" s="811" t="s">
        <v>726</v>
      </c>
      <c r="D3702" s="811" t="s">
        <v>727</v>
      </c>
      <c r="E3702" s="811">
        <v>49954</v>
      </c>
      <c r="F3702" s="811" t="s">
        <v>102</v>
      </c>
      <c r="G3702" s="811" t="s">
        <v>5455</v>
      </c>
      <c r="H3702" s="832" t="s">
        <v>5330</v>
      </c>
      <c r="J3702" s="811" t="s">
        <v>730</v>
      </c>
      <c r="K3702" s="811">
        <v>2</v>
      </c>
      <c r="L3702" s="811" t="s">
        <v>731</v>
      </c>
      <c r="M3702" s="811">
        <v>43600</v>
      </c>
      <c r="N3702" s="811" t="s">
        <v>732</v>
      </c>
      <c r="O3702" s="811">
        <v>94980</v>
      </c>
      <c r="P3702" s="811">
        <v>51380</v>
      </c>
      <c r="Q3702" s="811">
        <v>17610</v>
      </c>
      <c r="R3702" s="811">
        <v>29240</v>
      </c>
      <c r="V3702" s="811" t="s">
        <v>1003</v>
      </c>
      <c r="W3702" s="811">
        <v>1</v>
      </c>
    </row>
    <row r="3703" spans="1:23" ht="12.75" customHeight="1">
      <c r="A3703" s="811">
        <v>1034</v>
      </c>
      <c r="B3703" s="811">
        <v>2848</v>
      </c>
      <c r="C3703" s="811" t="s">
        <v>1840</v>
      </c>
      <c r="D3703" s="811" t="s">
        <v>946</v>
      </c>
      <c r="E3703" s="811">
        <v>49955</v>
      </c>
      <c r="F3703" s="811" t="s">
        <v>102</v>
      </c>
      <c r="G3703" s="811" t="s">
        <v>5456</v>
      </c>
      <c r="H3703" s="832" t="s">
        <v>5457</v>
      </c>
      <c r="J3703" s="811" t="s">
        <v>730</v>
      </c>
      <c r="K3703" s="811">
        <v>15</v>
      </c>
      <c r="L3703" s="811" t="s">
        <v>731</v>
      </c>
      <c r="M3703" s="811">
        <v>43600</v>
      </c>
      <c r="N3703" s="811" t="s">
        <v>817</v>
      </c>
      <c r="O3703" s="811">
        <v>164010</v>
      </c>
      <c r="P3703" s="811">
        <v>120410</v>
      </c>
      <c r="Q3703" s="811">
        <v>17610</v>
      </c>
      <c r="R3703" s="811">
        <v>22610</v>
      </c>
      <c r="V3703" s="811" t="s">
        <v>1003</v>
      </c>
      <c r="W3703" s="811">
        <v>1</v>
      </c>
    </row>
    <row r="3704" spans="1:23" ht="12.75" customHeight="1">
      <c r="A3704" s="811">
        <v>1350</v>
      </c>
      <c r="B3704" s="811">
        <v>2803</v>
      </c>
      <c r="C3704" s="811" t="s">
        <v>945</v>
      </c>
      <c r="D3704" s="811" t="s">
        <v>946</v>
      </c>
      <c r="E3704" s="811">
        <v>49956</v>
      </c>
      <c r="F3704" s="811" t="s">
        <v>102</v>
      </c>
      <c r="G3704" s="811" t="s">
        <v>5458</v>
      </c>
      <c r="H3704" s="832" t="s">
        <v>5459</v>
      </c>
      <c r="J3704" s="811" t="s">
        <v>730</v>
      </c>
      <c r="K3704" s="811">
        <v>3</v>
      </c>
      <c r="L3704" s="811" t="s">
        <v>731</v>
      </c>
      <c r="M3704" s="811">
        <v>43600</v>
      </c>
      <c r="N3704" s="811" t="s">
        <v>742</v>
      </c>
      <c r="O3704" s="811">
        <v>122380</v>
      </c>
      <c r="P3704" s="811">
        <v>78780</v>
      </c>
      <c r="Q3704" s="811">
        <v>17610</v>
      </c>
      <c r="R3704" s="811">
        <v>17000</v>
      </c>
      <c r="V3704" s="811" t="s">
        <v>1003</v>
      </c>
      <c r="W3704" s="811">
        <v>2</v>
      </c>
    </row>
    <row r="3705" spans="1:23" ht="12.75" customHeight="1">
      <c r="A3705" s="811">
        <v>1145</v>
      </c>
      <c r="B3705" s="811">
        <v>2840</v>
      </c>
      <c r="C3705" s="811" t="s">
        <v>726</v>
      </c>
      <c r="D3705" s="811" t="s">
        <v>775</v>
      </c>
      <c r="E3705" s="811">
        <v>49961</v>
      </c>
      <c r="F3705" s="811" t="s">
        <v>102</v>
      </c>
      <c r="G3705" s="811" t="s">
        <v>5460</v>
      </c>
      <c r="H3705" s="832" t="s">
        <v>5450</v>
      </c>
      <c r="J3705" s="811" t="s">
        <v>730</v>
      </c>
      <c r="K3705" s="811">
        <v>1</v>
      </c>
      <c r="L3705" s="811" t="s">
        <v>731</v>
      </c>
      <c r="M3705" s="811">
        <v>43600</v>
      </c>
      <c r="N3705" s="811" t="s">
        <v>732</v>
      </c>
      <c r="O3705" s="811">
        <v>94980</v>
      </c>
      <c r="P3705" s="811">
        <v>51380</v>
      </c>
      <c r="Q3705" s="811">
        <v>17610</v>
      </c>
      <c r="R3705" s="811">
        <v>22610</v>
      </c>
      <c r="V3705" s="811" t="s">
        <v>1003</v>
      </c>
      <c r="W3705" s="811">
        <v>2</v>
      </c>
    </row>
    <row r="3706" spans="1:23" ht="12.75" customHeight="1">
      <c r="A3706" s="811">
        <v>1145</v>
      </c>
      <c r="B3706" s="811">
        <v>2840</v>
      </c>
      <c r="C3706" s="811" t="s">
        <v>726</v>
      </c>
      <c r="D3706" s="811" t="s">
        <v>775</v>
      </c>
      <c r="E3706" s="811">
        <v>49962</v>
      </c>
      <c r="F3706" s="811" t="s">
        <v>102</v>
      </c>
      <c r="G3706" s="811" t="s">
        <v>5461</v>
      </c>
      <c r="H3706" s="832" t="s">
        <v>5450</v>
      </c>
      <c r="J3706" s="811" t="s">
        <v>730</v>
      </c>
      <c r="K3706" s="811">
        <v>2</v>
      </c>
      <c r="L3706" s="811" t="s">
        <v>1116</v>
      </c>
      <c r="M3706" s="811">
        <v>43600</v>
      </c>
      <c r="N3706" s="811" t="s">
        <v>732</v>
      </c>
      <c r="O3706" s="811">
        <v>94980</v>
      </c>
      <c r="P3706" s="811">
        <v>51380</v>
      </c>
      <c r="Q3706" s="811">
        <v>17610</v>
      </c>
      <c r="R3706" s="811">
        <v>22610</v>
      </c>
      <c r="V3706" s="811" t="s">
        <v>1003</v>
      </c>
      <c r="W3706" s="811">
        <v>2</v>
      </c>
    </row>
    <row r="3707" spans="1:23" ht="12.75" customHeight="1">
      <c r="A3707" s="811">
        <v>1350</v>
      </c>
      <c r="B3707" s="811">
        <v>2840</v>
      </c>
      <c r="C3707" s="811" t="s">
        <v>726</v>
      </c>
      <c r="D3707" s="811" t="s">
        <v>946</v>
      </c>
      <c r="E3707" s="811">
        <v>49963</v>
      </c>
      <c r="F3707" s="811" t="s">
        <v>102</v>
      </c>
      <c r="G3707" s="811" t="s">
        <v>5462</v>
      </c>
      <c r="H3707" s="832" t="s">
        <v>5346</v>
      </c>
      <c r="J3707" s="811" t="s">
        <v>730</v>
      </c>
      <c r="K3707" s="811">
        <v>3</v>
      </c>
      <c r="L3707" s="811" t="s">
        <v>731</v>
      </c>
      <c r="M3707" s="811">
        <v>43600</v>
      </c>
      <c r="N3707" s="811" t="s">
        <v>732</v>
      </c>
      <c r="O3707" s="811">
        <v>94980</v>
      </c>
      <c r="P3707" s="811">
        <v>51380</v>
      </c>
      <c r="Q3707" s="811">
        <v>17610</v>
      </c>
      <c r="R3707" s="811">
        <v>17000</v>
      </c>
      <c r="V3707" s="811" t="s">
        <v>1003</v>
      </c>
      <c r="W3707" s="811">
        <v>2</v>
      </c>
    </row>
    <row r="3708" spans="1:23" ht="12.75" customHeight="1">
      <c r="A3708" s="811">
        <v>1250</v>
      </c>
      <c r="B3708" s="811">
        <v>2831</v>
      </c>
      <c r="C3708" s="811" t="s">
        <v>2517</v>
      </c>
      <c r="D3708" s="811" t="s">
        <v>740</v>
      </c>
      <c r="E3708" s="811">
        <v>49964</v>
      </c>
      <c r="F3708" s="811" t="s">
        <v>102</v>
      </c>
      <c r="G3708" s="811" t="s">
        <v>5463</v>
      </c>
      <c r="H3708" s="832" t="s">
        <v>1159</v>
      </c>
      <c r="J3708" s="811" t="s">
        <v>730</v>
      </c>
      <c r="K3708" s="811">
        <v>2</v>
      </c>
      <c r="L3708" s="811" t="s">
        <v>731</v>
      </c>
      <c r="M3708" s="811">
        <v>43600</v>
      </c>
      <c r="N3708" s="811" t="s">
        <v>1034</v>
      </c>
      <c r="O3708" s="811">
        <v>210090</v>
      </c>
      <c r="P3708" s="811">
        <v>166490</v>
      </c>
      <c r="Q3708" s="811">
        <v>17610</v>
      </c>
      <c r="R3708" s="811">
        <v>22610</v>
      </c>
      <c r="V3708" s="811" t="s">
        <v>1003</v>
      </c>
      <c r="W3708" s="811">
        <v>1</v>
      </c>
    </row>
    <row r="3709" spans="1:23" ht="12.75" customHeight="1">
      <c r="A3709" s="811">
        <v>1034</v>
      </c>
      <c r="B3709" s="811">
        <v>2803</v>
      </c>
      <c r="C3709" s="811" t="s">
        <v>945</v>
      </c>
      <c r="D3709" s="811" t="s">
        <v>946</v>
      </c>
      <c r="E3709" s="811">
        <v>49966</v>
      </c>
      <c r="F3709" s="811" t="s">
        <v>102</v>
      </c>
      <c r="G3709" s="811" t="s">
        <v>5464</v>
      </c>
      <c r="H3709" s="832" t="s">
        <v>5465</v>
      </c>
      <c r="J3709" s="811" t="s">
        <v>730</v>
      </c>
      <c r="K3709" s="811">
        <v>4</v>
      </c>
      <c r="L3709" s="811" t="s">
        <v>731</v>
      </c>
      <c r="M3709" s="811">
        <v>43600</v>
      </c>
      <c r="N3709" s="811" t="s">
        <v>742</v>
      </c>
      <c r="O3709" s="811">
        <v>122380</v>
      </c>
      <c r="P3709" s="811">
        <v>78780</v>
      </c>
      <c r="Q3709" s="811">
        <v>17610</v>
      </c>
      <c r="R3709" s="811">
        <v>22610</v>
      </c>
      <c r="V3709" s="811" t="s">
        <v>1003</v>
      </c>
      <c r="W3709" s="811">
        <v>2</v>
      </c>
    </row>
    <row r="3710" spans="1:23" ht="12.75" customHeight="1">
      <c r="A3710" s="811">
        <v>1235</v>
      </c>
      <c r="B3710" s="811">
        <v>2824</v>
      </c>
      <c r="C3710" s="811" t="s">
        <v>1097</v>
      </c>
      <c r="D3710" s="811" t="s">
        <v>740</v>
      </c>
      <c r="E3710" s="811">
        <v>49967</v>
      </c>
      <c r="F3710" s="811" t="s">
        <v>102</v>
      </c>
      <c r="G3710" s="811" t="s">
        <v>5466</v>
      </c>
      <c r="H3710" s="832" t="s">
        <v>5467</v>
      </c>
      <c r="J3710" s="811" t="s">
        <v>730</v>
      </c>
      <c r="K3710" s="811">
        <v>3</v>
      </c>
      <c r="L3710" s="811" t="s">
        <v>731</v>
      </c>
      <c r="M3710" s="811">
        <v>43600</v>
      </c>
      <c r="N3710" s="811" t="s">
        <v>817</v>
      </c>
      <c r="O3710" s="811">
        <v>164010</v>
      </c>
      <c r="P3710" s="811">
        <v>120410</v>
      </c>
      <c r="Q3710" s="811">
        <v>21500</v>
      </c>
      <c r="R3710" s="811">
        <v>37020</v>
      </c>
      <c r="V3710" s="811" t="s">
        <v>1003</v>
      </c>
      <c r="W3710" s="811">
        <v>1</v>
      </c>
    </row>
    <row r="3711" spans="1:23" ht="12.75" customHeight="1">
      <c r="A3711" s="811">
        <v>1235</v>
      </c>
      <c r="B3711" s="811">
        <v>2824</v>
      </c>
      <c r="C3711" s="811" t="s">
        <v>1097</v>
      </c>
      <c r="D3711" s="811" t="s">
        <v>740</v>
      </c>
      <c r="E3711" s="811">
        <v>49968</v>
      </c>
      <c r="F3711" s="811" t="s">
        <v>102</v>
      </c>
      <c r="G3711" s="811" t="s">
        <v>5468</v>
      </c>
      <c r="H3711" s="832" t="s">
        <v>1111</v>
      </c>
      <c r="J3711" s="811" t="s">
        <v>730</v>
      </c>
      <c r="K3711" s="811">
        <v>3</v>
      </c>
      <c r="L3711" s="811" t="s">
        <v>731</v>
      </c>
      <c r="M3711" s="811">
        <v>43600</v>
      </c>
      <c r="N3711" s="811" t="s">
        <v>817</v>
      </c>
      <c r="O3711" s="811">
        <v>164010</v>
      </c>
      <c r="P3711" s="811">
        <v>120410</v>
      </c>
      <c r="Q3711" s="811">
        <v>21500</v>
      </c>
      <c r="R3711" s="811">
        <v>37020</v>
      </c>
      <c r="V3711" s="811" t="s">
        <v>1003</v>
      </c>
      <c r="W3711" s="811">
        <v>1</v>
      </c>
    </row>
    <row r="3712" spans="1:23" ht="12.75" customHeight="1">
      <c r="A3712" s="811">
        <v>1932</v>
      </c>
      <c r="B3712" s="811">
        <v>2840</v>
      </c>
      <c r="C3712" s="811" t="s">
        <v>726</v>
      </c>
      <c r="D3712" s="811" t="s">
        <v>923</v>
      </c>
      <c r="E3712" s="811">
        <v>49969</v>
      </c>
      <c r="F3712" s="811" t="s">
        <v>102</v>
      </c>
      <c r="G3712" s="811" t="s">
        <v>5469</v>
      </c>
      <c r="H3712" s="832" t="s">
        <v>1161</v>
      </c>
      <c r="J3712" s="811" t="s">
        <v>730</v>
      </c>
      <c r="K3712" s="811">
        <v>2</v>
      </c>
      <c r="L3712" s="811" t="s">
        <v>731</v>
      </c>
      <c r="M3712" s="811">
        <v>43600</v>
      </c>
      <c r="N3712" s="811" t="s">
        <v>732</v>
      </c>
      <c r="O3712" s="811">
        <v>94980</v>
      </c>
      <c r="P3712" s="811">
        <v>51380</v>
      </c>
      <c r="Q3712" s="811">
        <v>9180</v>
      </c>
      <c r="R3712" s="811">
        <v>8350</v>
      </c>
      <c r="V3712" s="811" t="s">
        <v>1003</v>
      </c>
      <c r="W3712" s="811">
        <v>2</v>
      </c>
    </row>
    <row r="3713" spans="1:23" ht="12.75" customHeight="1">
      <c r="A3713" s="811">
        <v>1650</v>
      </c>
      <c r="B3713" s="811">
        <v>2840</v>
      </c>
      <c r="C3713" s="811" t="s">
        <v>726</v>
      </c>
      <c r="D3713" s="811" t="s">
        <v>727</v>
      </c>
      <c r="E3713" s="811">
        <v>49971</v>
      </c>
      <c r="F3713" s="811" t="s">
        <v>102</v>
      </c>
      <c r="G3713" s="811" t="s">
        <v>5470</v>
      </c>
      <c r="H3713" s="832" t="s">
        <v>1167</v>
      </c>
      <c r="J3713" s="811" t="s">
        <v>730</v>
      </c>
      <c r="K3713" s="811">
        <v>4</v>
      </c>
      <c r="L3713" s="811" t="s">
        <v>731</v>
      </c>
      <c r="M3713" s="811">
        <v>43600</v>
      </c>
      <c r="N3713" s="811" t="s">
        <v>732</v>
      </c>
      <c r="O3713" s="811">
        <v>94980</v>
      </c>
      <c r="P3713" s="811">
        <v>51380</v>
      </c>
      <c r="Q3713" s="811">
        <v>29170</v>
      </c>
      <c r="R3713" s="811">
        <v>88010</v>
      </c>
      <c r="V3713" s="811" t="s">
        <v>1003</v>
      </c>
      <c r="W3713" s="811">
        <v>1</v>
      </c>
    </row>
    <row r="3714" spans="1:23" ht="12.75" customHeight="1">
      <c r="A3714" s="811">
        <v>1350</v>
      </c>
      <c r="B3714" s="811">
        <v>2803</v>
      </c>
      <c r="C3714" s="811" t="s">
        <v>945</v>
      </c>
      <c r="D3714" s="811" t="s">
        <v>946</v>
      </c>
      <c r="E3714" s="811">
        <v>49972</v>
      </c>
      <c r="F3714" s="811" t="s">
        <v>102</v>
      </c>
      <c r="G3714" s="811" t="s">
        <v>5471</v>
      </c>
      <c r="H3714" s="832" t="s">
        <v>5467</v>
      </c>
      <c r="J3714" s="811" t="s">
        <v>730</v>
      </c>
      <c r="K3714" s="811">
        <v>3</v>
      </c>
      <c r="L3714" s="811" t="s">
        <v>731</v>
      </c>
      <c r="M3714" s="811">
        <v>43600</v>
      </c>
      <c r="N3714" s="811" t="s">
        <v>742</v>
      </c>
      <c r="O3714" s="811">
        <v>122380</v>
      </c>
      <c r="P3714" s="811">
        <v>78780</v>
      </c>
      <c r="Q3714" s="811">
        <v>17610</v>
      </c>
      <c r="R3714" s="811">
        <v>17000</v>
      </c>
      <c r="V3714" s="811" t="s">
        <v>1003</v>
      </c>
      <c r="W3714" s="811">
        <v>2</v>
      </c>
    </row>
    <row r="3715" spans="1:23" ht="12.75" customHeight="1">
      <c r="A3715" s="811">
        <v>1145</v>
      </c>
      <c r="B3715" s="811">
        <v>2840</v>
      </c>
      <c r="C3715" s="811" t="s">
        <v>726</v>
      </c>
      <c r="D3715" s="811" t="s">
        <v>775</v>
      </c>
      <c r="E3715" s="811">
        <v>49973</v>
      </c>
      <c r="F3715" s="811" t="s">
        <v>102</v>
      </c>
      <c r="G3715" s="811" t="s">
        <v>5472</v>
      </c>
      <c r="H3715" s="832" t="s">
        <v>5448</v>
      </c>
      <c r="J3715" s="811" t="s">
        <v>730</v>
      </c>
      <c r="K3715" s="811">
        <v>3</v>
      </c>
      <c r="L3715" s="811" t="s">
        <v>731</v>
      </c>
      <c r="M3715" s="811">
        <v>43600</v>
      </c>
      <c r="N3715" s="811" t="s">
        <v>732</v>
      </c>
      <c r="O3715" s="811">
        <v>94980</v>
      </c>
      <c r="P3715" s="811">
        <v>51380</v>
      </c>
      <c r="Q3715" s="811">
        <v>17610</v>
      </c>
      <c r="R3715" s="811">
        <v>22610</v>
      </c>
      <c r="V3715" s="811" t="s">
        <v>1003</v>
      </c>
      <c r="W3715" s="811">
        <v>14</v>
      </c>
    </row>
    <row r="3716" spans="1:23" ht="12.75" customHeight="1">
      <c r="A3716" s="811">
        <v>1555</v>
      </c>
      <c r="B3716" s="811">
        <v>2845</v>
      </c>
      <c r="C3716" s="811" t="s">
        <v>1447</v>
      </c>
      <c r="D3716" s="811" t="s">
        <v>1112</v>
      </c>
      <c r="E3716" s="811">
        <v>49974</v>
      </c>
      <c r="F3716" s="811" t="s">
        <v>102</v>
      </c>
      <c r="G3716" s="811" t="s">
        <v>5473</v>
      </c>
      <c r="H3716" s="832" t="s">
        <v>5457</v>
      </c>
      <c r="J3716" s="811" t="s">
        <v>730</v>
      </c>
      <c r="K3716" s="811">
        <v>2</v>
      </c>
      <c r="L3716" s="811" t="s">
        <v>731</v>
      </c>
      <c r="M3716" s="811">
        <v>43600</v>
      </c>
      <c r="N3716" s="811" t="s">
        <v>1034</v>
      </c>
      <c r="O3716" s="811">
        <v>210090</v>
      </c>
      <c r="P3716" s="811">
        <v>166490</v>
      </c>
      <c r="Q3716" s="811">
        <v>17610</v>
      </c>
      <c r="R3716" s="811">
        <v>22610</v>
      </c>
      <c r="V3716" s="811" t="s">
        <v>1003</v>
      </c>
      <c r="W3716" s="811">
        <v>3</v>
      </c>
    </row>
    <row r="3717" spans="1:23" ht="12.75" customHeight="1">
      <c r="A3717" s="811">
        <v>1555</v>
      </c>
      <c r="B3717" s="811">
        <v>2845</v>
      </c>
      <c r="C3717" s="811" t="s">
        <v>1447</v>
      </c>
      <c r="D3717" s="811" t="s">
        <v>1112</v>
      </c>
      <c r="E3717" s="811">
        <v>49975</v>
      </c>
      <c r="F3717" s="811" t="s">
        <v>102</v>
      </c>
      <c r="G3717" s="811" t="s">
        <v>5474</v>
      </c>
      <c r="H3717" s="811" t="s">
        <v>5457</v>
      </c>
      <c r="J3717" s="811" t="s">
        <v>730</v>
      </c>
      <c r="K3717" s="811">
        <v>2</v>
      </c>
      <c r="L3717" s="811" t="s">
        <v>731</v>
      </c>
      <c r="M3717" s="811">
        <v>43600</v>
      </c>
      <c r="N3717" s="811" t="s">
        <v>1034</v>
      </c>
      <c r="O3717" s="811">
        <v>210090</v>
      </c>
      <c r="P3717" s="811">
        <v>166490</v>
      </c>
      <c r="Q3717" s="811">
        <v>17610</v>
      </c>
      <c r="R3717" s="811">
        <v>22610</v>
      </c>
      <c r="V3717" s="811" t="s">
        <v>1003</v>
      </c>
      <c r="W3717" s="811">
        <v>3</v>
      </c>
    </row>
    <row r="3718" spans="1:23" ht="12.75" customHeight="1">
      <c r="A3718" s="811">
        <v>1235</v>
      </c>
      <c r="B3718" s="811">
        <v>2824</v>
      </c>
      <c r="C3718" s="811" t="s">
        <v>1097</v>
      </c>
      <c r="D3718" s="811" t="s">
        <v>740</v>
      </c>
      <c r="E3718" s="811">
        <v>49976</v>
      </c>
      <c r="F3718" s="811" t="s">
        <v>102</v>
      </c>
      <c r="G3718" s="811" t="s">
        <v>5475</v>
      </c>
      <c r="H3718" s="811" t="s">
        <v>1111</v>
      </c>
      <c r="J3718" s="811" t="s">
        <v>730</v>
      </c>
      <c r="K3718" s="811">
        <v>2</v>
      </c>
      <c r="L3718" s="811" t="s">
        <v>731</v>
      </c>
      <c r="M3718" s="811">
        <v>43600</v>
      </c>
      <c r="N3718" s="811" t="s">
        <v>817</v>
      </c>
      <c r="O3718" s="811">
        <v>164010</v>
      </c>
      <c r="P3718" s="811">
        <v>120410</v>
      </c>
      <c r="Q3718" s="811">
        <v>21500</v>
      </c>
      <c r="R3718" s="811">
        <v>37020</v>
      </c>
      <c r="V3718" s="811" t="s">
        <v>1003</v>
      </c>
      <c r="W3718" s="811">
        <v>1</v>
      </c>
    </row>
    <row r="3719" spans="1:23" ht="12.75" customHeight="1">
      <c r="A3719" s="811">
        <v>1235</v>
      </c>
      <c r="B3719" s="811">
        <v>2824</v>
      </c>
      <c r="C3719" s="811" t="s">
        <v>1097</v>
      </c>
      <c r="D3719" s="811" t="s">
        <v>740</v>
      </c>
      <c r="E3719" s="811">
        <v>49977</v>
      </c>
      <c r="F3719" s="811" t="s">
        <v>102</v>
      </c>
      <c r="G3719" s="811" t="s">
        <v>5476</v>
      </c>
      <c r="H3719" s="811" t="s">
        <v>1111</v>
      </c>
      <c r="J3719" s="811" t="s">
        <v>730</v>
      </c>
      <c r="K3719" s="811">
        <v>2</v>
      </c>
      <c r="L3719" s="811" t="s">
        <v>731</v>
      </c>
      <c r="M3719" s="811">
        <v>43600</v>
      </c>
      <c r="N3719" s="811" t="s">
        <v>817</v>
      </c>
      <c r="O3719" s="811">
        <v>164010</v>
      </c>
      <c r="P3719" s="811">
        <v>120410</v>
      </c>
      <c r="Q3719" s="811">
        <v>21500</v>
      </c>
      <c r="R3719" s="811">
        <v>37020</v>
      </c>
      <c r="V3719" s="811" t="s">
        <v>1003</v>
      </c>
      <c r="W3719" s="811">
        <v>1</v>
      </c>
    </row>
    <row r="3720" spans="1:23" ht="12.75" customHeight="1">
      <c r="A3720" s="811">
        <v>1235</v>
      </c>
      <c r="B3720" s="811">
        <v>2823</v>
      </c>
      <c r="C3720" s="811" t="s">
        <v>856</v>
      </c>
      <c r="D3720" s="811" t="s">
        <v>740</v>
      </c>
      <c r="E3720" s="811">
        <v>49978</v>
      </c>
      <c r="F3720" s="811" t="s">
        <v>102</v>
      </c>
      <c r="G3720" s="811" t="s">
        <v>5477</v>
      </c>
      <c r="H3720" s="811" t="s">
        <v>5478</v>
      </c>
      <c r="J3720" s="811" t="s">
        <v>730</v>
      </c>
      <c r="K3720" s="811">
        <v>5</v>
      </c>
      <c r="L3720" s="811" t="s">
        <v>731</v>
      </c>
      <c r="M3720" s="811">
        <v>43600</v>
      </c>
      <c r="N3720" s="811" t="s">
        <v>747</v>
      </c>
      <c r="O3720" s="811">
        <v>109600</v>
      </c>
      <c r="P3720" s="811">
        <v>66000</v>
      </c>
      <c r="Q3720" s="811">
        <v>21500</v>
      </c>
      <c r="R3720" s="811">
        <v>37020</v>
      </c>
      <c r="V3720" s="811" t="s">
        <v>1003</v>
      </c>
      <c r="W3720" s="811">
        <v>1</v>
      </c>
    </row>
    <row r="3721" spans="1:23" ht="12.75" customHeight="1">
      <c r="A3721" s="811">
        <v>1650</v>
      </c>
      <c r="B3721" s="811">
        <v>2840</v>
      </c>
      <c r="C3721" s="811" t="s">
        <v>726</v>
      </c>
      <c r="D3721" s="811" t="s">
        <v>727</v>
      </c>
      <c r="E3721" s="811">
        <v>49979</v>
      </c>
      <c r="F3721" s="811" t="s">
        <v>102</v>
      </c>
      <c r="G3721" s="811" t="s">
        <v>5479</v>
      </c>
      <c r="H3721" s="811" t="s">
        <v>1167</v>
      </c>
      <c r="J3721" s="811" t="s">
        <v>730</v>
      </c>
      <c r="K3721" s="811">
        <v>5</v>
      </c>
      <c r="L3721" s="811" t="s">
        <v>731</v>
      </c>
      <c r="M3721" s="811">
        <v>43600</v>
      </c>
      <c r="N3721" s="811" t="s">
        <v>732</v>
      </c>
      <c r="O3721" s="811">
        <v>94980</v>
      </c>
      <c r="P3721" s="811">
        <v>51380</v>
      </c>
      <c r="Q3721" s="811">
        <v>29170</v>
      </c>
      <c r="R3721" s="811">
        <v>88010</v>
      </c>
      <c r="V3721" s="811" t="s">
        <v>1003</v>
      </c>
      <c r="W3721" s="811">
        <v>1</v>
      </c>
    </row>
    <row r="3722" spans="1:23" ht="12.75" customHeight="1">
      <c r="A3722" s="811">
        <v>2004</v>
      </c>
      <c r="B3722" s="811">
        <v>2840</v>
      </c>
      <c r="C3722" s="811" t="s">
        <v>726</v>
      </c>
      <c r="D3722" s="811" t="s">
        <v>919</v>
      </c>
      <c r="E3722" s="811">
        <v>49980</v>
      </c>
      <c r="F3722" s="811" t="s">
        <v>102</v>
      </c>
      <c r="G3722" s="811" t="s">
        <v>5480</v>
      </c>
      <c r="H3722" s="811" t="s">
        <v>1114</v>
      </c>
      <c r="J3722" s="811" t="s">
        <v>730</v>
      </c>
      <c r="K3722" s="811">
        <v>5</v>
      </c>
      <c r="L3722" s="811" t="s">
        <v>1077</v>
      </c>
      <c r="M3722" s="811">
        <v>0</v>
      </c>
      <c r="N3722" s="811" t="s">
        <v>732</v>
      </c>
      <c r="O3722" s="811">
        <v>94980</v>
      </c>
      <c r="P3722" s="811">
        <v>94980</v>
      </c>
      <c r="Q3722" s="811">
        <v>17610</v>
      </c>
      <c r="R3722" s="811">
        <v>22610</v>
      </c>
      <c r="V3722" s="811" t="s">
        <v>1003</v>
      </c>
      <c r="W3722" s="811">
        <v>2</v>
      </c>
    </row>
    <row r="3723" spans="1:23" ht="12.75" customHeight="1">
      <c r="A3723" s="811">
        <v>1555</v>
      </c>
      <c r="B3723" s="811">
        <v>2845</v>
      </c>
      <c r="C3723" s="811" t="s">
        <v>1447</v>
      </c>
      <c r="D3723" s="811" t="s">
        <v>1112</v>
      </c>
      <c r="E3723" s="811">
        <v>49981</v>
      </c>
      <c r="F3723" s="811" t="s">
        <v>102</v>
      </c>
      <c r="G3723" s="811" t="s">
        <v>5481</v>
      </c>
      <c r="H3723" s="811" t="s">
        <v>5482</v>
      </c>
      <c r="J3723" s="811" t="s">
        <v>730</v>
      </c>
      <c r="K3723" s="811">
        <v>3</v>
      </c>
      <c r="L3723" s="811" t="s">
        <v>731</v>
      </c>
      <c r="M3723" s="811">
        <v>43600</v>
      </c>
      <c r="N3723" s="811" t="s">
        <v>1034</v>
      </c>
      <c r="O3723" s="811">
        <v>210090</v>
      </c>
      <c r="P3723" s="811">
        <v>166490</v>
      </c>
      <c r="Q3723" s="811">
        <v>17610</v>
      </c>
      <c r="R3723" s="811">
        <v>22610</v>
      </c>
      <c r="V3723" s="811" t="s">
        <v>1003</v>
      </c>
      <c r="W3723" s="811">
        <v>3</v>
      </c>
    </row>
    <row r="3724" spans="1:23" ht="12.75" customHeight="1">
      <c r="A3724" s="811">
        <v>1180</v>
      </c>
      <c r="B3724" s="811">
        <v>2819</v>
      </c>
      <c r="C3724" s="811" t="s">
        <v>1731</v>
      </c>
      <c r="D3724" s="811" t="s">
        <v>740</v>
      </c>
      <c r="E3724" s="811">
        <v>49982</v>
      </c>
      <c r="F3724" s="811" t="s">
        <v>102</v>
      </c>
      <c r="G3724" s="811" t="s">
        <v>5483</v>
      </c>
      <c r="H3724" s="811" t="s">
        <v>5484</v>
      </c>
      <c r="J3724" s="811" t="s">
        <v>730</v>
      </c>
      <c r="K3724" s="811">
        <v>5</v>
      </c>
      <c r="L3724" s="811" t="s">
        <v>731</v>
      </c>
      <c r="M3724" s="811">
        <v>43600</v>
      </c>
      <c r="N3724" s="811" t="s">
        <v>742</v>
      </c>
      <c r="O3724" s="811">
        <v>122380</v>
      </c>
      <c r="P3724" s="811">
        <v>78780</v>
      </c>
      <c r="Q3724" s="811">
        <v>17610</v>
      </c>
      <c r="R3724" s="811">
        <v>22610</v>
      </c>
      <c r="V3724" s="811" t="s">
        <v>1003</v>
      </c>
      <c r="W3724" s="811">
        <v>1</v>
      </c>
    </row>
    <row r="3725" spans="1:23" ht="12.75" customHeight="1">
      <c r="A3725" s="811">
        <v>1510</v>
      </c>
      <c r="B3725" s="811">
        <v>2842</v>
      </c>
      <c r="C3725" s="811" t="s">
        <v>2226</v>
      </c>
      <c r="D3725" s="811" t="s">
        <v>923</v>
      </c>
      <c r="E3725" s="811">
        <v>49984</v>
      </c>
      <c r="F3725" s="811" t="s">
        <v>102</v>
      </c>
      <c r="G3725" s="811" t="s">
        <v>5485</v>
      </c>
      <c r="H3725" s="811" t="s">
        <v>1121</v>
      </c>
      <c r="J3725" s="811" t="s">
        <v>730</v>
      </c>
      <c r="K3725" s="811">
        <v>1</v>
      </c>
      <c r="L3725" s="811" t="s">
        <v>731</v>
      </c>
      <c r="M3725" s="811">
        <v>43600</v>
      </c>
      <c r="N3725" s="811" t="s">
        <v>742</v>
      </c>
      <c r="O3725" s="811">
        <v>122380</v>
      </c>
      <c r="P3725" s="811">
        <v>78780</v>
      </c>
      <c r="Q3725" s="811">
        <v>17610</v>
      </c>
      <c r="R3725" s="811">
        <v>29240</v>
      </c>
      <c r="V3725" s="811" t="s">
        <v>1003</v>
      </c>
      <c r="W3725" s="811">
        <v>1</v>
      </c>
    </row>
    <row r="3726" spans="1:23" ht="12.75" customHeight="1">
      <c r="A3726" s="811">
        <v>1535</v>
      </c>
      <c r="B3726" s="811">
        <v>2824</v>
      </c>
      <c r="C3726" s="811" t="s">
        <v>1097</v>
      </c>
      <c r="D3726" s="811" t="s">
        <v>1112</v>
      </c>
      <c r="E3726" s="811">
        <v>49985</v>
      </c>
      <c r="F3726" s="811" t="s">
        <v>102</v>
      </c>
      <c r="G3726" s="811" t="s">
        <v>5486</v>
      </c>
      <c r="H3726" s="811" t="s">
        <v>1251</v>
      </c>
      <c r="J3726" s="811" t="s">
        <v>730</v>
      </c>
      <c r="K3726" s="811">
        <v>7</v>
      </c>
      <c r="L3726" s="811" t="s">
        <v>731</v>
      </c>
      <c r="M3726" s="811">
        <v>43600</v>
      </c>
      <c r="N3726" s="811" t="s">
        <v>817</v>
      </c>
      <c r="O3726" s="811">
        <v>164010</v>
      </c>
      <c r="P3726" s="811">
        <v>120410</v>
      </c>
      <c r="Q3726" s="811">
        <v>17610</v>
      </c>
      <c r="R3726" s="811">
        <v>22610</v>
      </c>
      <c r="V3726" s="811" t="s">
        <v>1003</v>
      </c>
      <c r="W3726" s="811">
        <v>2</v>
      </c>
    </row>
    <row r="3727" spans="1:23" ht="12.75" customHeight="1">
      <c r="A3727" s="811">
        <v>2004</v>
      </c>
      <c r="B3727" s="811">
        <v>2840</v>
      </c>
      <c r="C3727" s="811" t="s">
        <v>726</v>
      </c>
      <c r="D3727" s="811" t="s">
        <v>919</v>
      </c>
      <c r="E3727" s="811">
        <v>49986</v>
      </c>
      <c r="F3727" s="811" t="s">
        <v>102</v>
      </c>
      <c r="G3727" s="811" t="s">
        <v>5487</v>
      </c>
      <c r="H3727" s="811" t="s">
        <v>1161</v>
      </c>
      <c r="J3727" s="811" t="s">
        <v>730</v>
      </c>
      <c r="K3727" s="811">
        <v>4</v>
      </c>
      <c r="L3727" s="811" t="s">
        <v>1077</v>
      </c>
      <c r="M3727" s="811">
        <v>0</v>
      </c>
      <c r="N3727" s="811" t="s">
        <v>732</v>
      </c>
      <c r="O3727" s="811">
        <v>94980</v>
      </c>
      <c r="P3727" s="811">
        <v>94980</v>
      </c>
      <c r="Q3727" s="811">
        <v>17610</v>
      </c>
      <c r="R3727" s="811">
        <v>22610</v>
      </c>
      <c r="V3727" s="811" t="s">
        <v>1003</v>
      </c>
      <c r="W3727" s="811">
        <v>5</v>
      </c>
    </row>
    <row r="3728" spans="1:23" ht="12.75" customHeight="1">
      <c r="A3728" s="811">
        <v>1335</v>
      </c>
      <c r="B3728" s="811">
        <v>2832</v>
      </c>
      <c r="C3728" s="811" t="s">
        <v>1017</v>
      </c>
      <c r="D3728" s="811" t="s">
        <v>775</v>
      </c>
      <c r="E3728" s="811">
        <v>49988</v>
      </c>
      <c r="F3728" s="811" t="s">
        <v>102</v>
      </c>
      <c r="G3728" s="811" t="s">
        <v>5488</v>
      </c>
      <c r="H3728" s="811" t="s">
        <v>5065</v>
      </c>
      <c r="J3728" s="811" t="s">
        <v>730</v>
      </c>
      <c r="K3728" s="811">
        <v>3</v>
      </c>
      <c r="L3728" s="811" t="s">
        <v>731</v>
      </c>
      <c r="M3728" s="811">
        <v>43600</v>
      </c>
      <c r="N3728" s="811" t="s">
        <v>769</v>
      </c>
      <c r="O3728" s="811">
        <v>101540</v>
      </c>
      <c r="P3728" s="811">
        <v>57940</v>
      </c>
      <c r="Q3728" s="811">
        <v>17610</v>
      </c>
      <c r="R3728" s="811">
        <v>22610</v>
      </c>
      <c r="V3728" s="811" t="s">
        <v>1003</v>
      </c>
      <c r="W3728" s="811">
        <v>1</v>
      </c>
    </row>
    <row r="3729" spans="1:23" ht="12.75" customHeight="1">
      <c r="A3729" s="811">
        <v>1034</v>
      </c>
      <c r="B3729" s="811">
        <v>2803</v>
      </c>
      <c r="C3729" s="811" t="s">
        <v>945</v>
      </c>
      <c r="D3729" s="811" t="s">
        <v>946</v>
      </c>
      <c r="E3729" s="811">
        <v>49989</v>
      </c>
      <c r="F3729" s="811" t="s">
        <v>102</v>
      </c>
      <c r="G3729" s="811" t="s">
        <v>5489</v>
      </c>
      <c r="H3729" s="811" t="s">
        <v>1251</v>
      </c>
      <c r="J3729" s="811" t="s">
        <v>730</v>
      </c>
      <c r="K3729" s="811">
        <v>5</v>
      </c>
      <c r="L3729" s="811" t="s">
        <v>731</v>
      </c>
      <c r="M3729" s="811">
        <v>43600</v>
      </c>
      <c r="N3729" s="811" t="s">
        <v>742</v>
      </c>
      <c r="O3729" s="811">
        <v>122380</v>
      </c>
      <c r="P3729" s="811">
        <v>78780</v>
      </c>
      <c r="Q3729" s="811">
        <v>17610</v>
      </c>
      <c r="R3729" s="811">
        <v>22610</v>
      </c>
      <c r="V3729" s="811" t="s">
        <v>1003</v>
      </c>
      <c r="W3729" s="811">
        <v>2</v>
      </c>
    </row>
    <row r="3730" spans="1:23" ht="12.75" customHeight="1">
      <c r="A3730" s="811">
        <v>1912</v>
      </c>
      <c r="B3730" s="811">
        <v>2840</v>
      </c>
      <c r="C3730" s="811" t="s">
        <v>726</v>
      </c>
      <c r="D3730" s="811" t="s">
        <v>923</v>
      </c>
      <c r="E3730" s="811">
        <v>49990</v>
      </c>
      <c r="F3730" s="811" t="s">
        <v>102</v>
      </c>
      <c r="G3730" s="811" t="s">
        <v>5490</v>
      </c>
      <c r="H3730" s="811" t="s">
        <v>1251</v>
      </c>
      <c r="J3730" s="811" t="s">
        <v>730</v>
      </c>
      <c r="K3730" s="811">
        <v>2</v>
      </c>
      <c r="L3730" s="811" t="s">
        <v>1116</v>
      </c>
      <c r="M3730" s="811">
        <v>43600</v>
      </c>
      <c r="N3730" s="811" t="s">
        <v>732</v>
      </c>
      <c r="O3730" s="811">
        <v>94980</v>
      </c>
      <c r="P3730" s="811">
        <v>51380</v>
      </c>
      <c r="Q3730" s="811">
        <v>9180</v>
      </c>
      <c r="R3730" s="811">
        <v>8350</v>
      </c>
      <c r="V3730" s="811" t="s">
        <v>1003</v>
      </c>
      <c r="W3730" s="811">
        <v>4</v>
      </c>
    </row>
    <row r="3731" spans="1:23" ht="12.75" customHeight="1">
      <c r="A3731" s="811">
        <v>1330</v>
      </c>
      <c r="B3731" s="811">
        <v>2840</v>
      </c>
      <c r="C3731" s="811" t="s">
        <v>726</v>
      </c>
      <c r="D3731" s="811" t="s">
        <v>919</v>
      </c>
      <c r="E3731" s="811">
        <v>49994</v>
      </c>
      <c r="F3731" s="811" t="s">
        <v>102</v>
      </c>
      <c r="G3731" s="811" t="s">
        <v>5491</v>
      </c>
      <c r="H3731" s="811" t="s">
        <v>5492</v>
      </c>
      <c r="J3731" s="811" t="s">
        <v>730</v>
      </c>
      <c r="K3731" s="811">
        <v>2</v>
      </c>
      <c r="L3731" s="811" t="s">
        <v>731</v>
      </c>
      <c r="M3731" s="811">
        <v>43600</v>
      </c>
      <c r="N3731" s="811" t="s">
        <v>732</v>
      </c>
      <c r="O3731" s="811">
        <v>94980</v>
      </c>
      <c r="P3731" s="811">
        <v>51380</v>
      </c>
      <c r="Q3731" s="811">
        <v>17610</v>
      </c>
      <c r="R3731" s="811">
        <v>29240</v>
      </c>
      <c r="V3731" s="811" t="s">
        <v>1003</v>
      </c>
      <c r="W3731" s="811">
        <v>1</v>
      </c>
    </row>
    <row r="3732" spans="1:23" ht="12.75" customHeight="1">
      <c r="A3732" s="811">
        <v>1034</v>
      </c>
      <c r="B3732" s="811">
        <v>2840</v>
      </c>
      <c r="C3732" s="811" t="s">
        <v>726</v>
      </c>
      <c r="D3732" s="811" t="s">
        <v>946</v>
      </c>
      <c r="E3732" s="811">
        <v>49995</v>
      </c>
      <c r="F3732" s="811" t="s">
        <v>102</v>
      </c>
      <c r="G3732" s="811" t="s">
        <v>5493</v>
      </c>
      <c r="H3732" s="811" t="s">
        <v>5457</v>
      </c>
      <c r="J3732" s="811" t="s">
        <v>730</v>
      </c>
      <c r="K3732" s="811">
        <v>1</v>
      </c>
      <c r="L3732" s="811" t="s">
        <v>731</v>
      </c>
      <c r="M3732" s="811">
        <v>43600</v>
      </c>
      <c r="N3732" s="811" t="s">
        <v>732</v>
      </c>
      <c r="O3732" s="811">
        <v>94980</v>
      </c>
      <c r="P3732" s="811">
        <v>51380</v>
      </c>
      <c r="Q3732" s="811">
        <v>17610</v>
      </c>
      <c r="R3732" s="811">
        <v>22610</v>
      </c>
      <c r="V3732" s="811" t="s">
        <v>1003</v>
      </c>
      <c r="W3732" s="811">
        <v>173</v>
      </c>
    </row>
    <row r="3733" spans="1:23" ht="12.75" customHeight="1">
      <c r="A3733" s="811">
        <v>1650</v>
      </c>
      <c r="B3733" s="811">
        <v>2840</v>
      </c>
      <c r="C3733" s="811" t="s">
        <v>726</v>
      </c>
      <c r="D3733" s="811" t="s">
        <v>727</v>
      </c>
      <c r="E3733" s="811">
        <v>49996</v>
      </c>
      <c r="F3733" s="811" t="s">
        <v>102</v>
      </c>
      <c r="G3733" s="811" t="s">
        <v>5494</v>
      </c>
      <c r="H3733" s="811" t="s">
        <v>1167</v>
      </c>
      <c r="J3733" s="811" t="s">
        <v>730</v>
      </c>
      <c r="K3733" s="811">
        <v>3</v>
      </c>
      <c r="L3733" s="811" t="s">
        <v>731</v>
      </c>
      <c r="M3733" s="811">
        <v>43600</v>
      </c>
      <c r="N3733" s="811" t="s">
        <v>732</v>
      </c>
      <c r="O3733" s="811">
        <v>94980</v>
      </c>
      <c r="P3733" s="811">
        <v>51380</v>
      </c>
      <c r="Q3733" s="811">
        <v>29170</v>
      </c>
      <c r="R3733" s="811">
        <v>88010</v>
      </c>
      <c r="V3733" s="811" t="s">
        <v>1003</v>
      </c>
      <c r="W3733" s="811">
        <v>1</v>
      </c>
    </row>
    <row r="3734" spans="1:23" ht="12.75" customHeight="1">
      <c r="A3734" s="811">
        <v>1034</v>
      </c>
      <c r="B3734" s="811">
        <v>2840</v>
      </c>
      <c r="C3734" s="811" t="s">
        <v>726</v>
      </c>
      <c r="D3734" s="811" t="s">
        <v>946</v>
      </c>
      <c r="E3734" s="811">
        <v>49998</v>
      </c>
      <c r="F3734" s="811" t="s">
        <v>102</v>
      </c>
      <c r="G3734" s="811" t="s">
        <v>5495</v>
      </c>
      <c r="H3734" s="811" t="s">
        <v>5457</v>
      </c>
      <c r="J3734" s="811" t="s">
        <v>730</v>
      </c>
      <c r="K3734" s="811">
        <v>1</v>
      </c>
      <c r="L3734" s="811" t="s">
        <v>731</v>
      </c>
      <c r="M3734" s="811">
        <v>43600</v>
      </c>
      <c r="N3734" s="811" t="s">
        <v>732</v>
      </c>
      <c r="O3734" s="811">
        <v>94980</v>
      </c>
      <c r="P3734" s="811">
        <v>51380</v>
      </c>
      <c r="Q3734" s="811">
        <v>17610</v>
      </c>
      <c r="R3734" s="811">
        <v>22610</v>
      </c>
      <c r="V3734" s="811" t="s">
        <v>1003</v>
      </c>
      <c r="W3734" s="811">
        <v>173</v>
      </c>
    </row>
    <row r="3735" spans="1:23" ht="12.75" customHeight="1"/>
    <row r="3736" spans="1:23" ht="12.75" customHeight="1"/>
    <row r="3737" spans="1:23" ht="12.75" customHeight="1"/>
    <row r="3738" spans="1:23" ht="12.75" customHeight="1"/>
    <row r="3739" spans="1:23" ht="12.75" customHeight="1"/>
    <row r="3740" spans="1:23" ht="12.75" customHeight="1"/>
    <row r="3741" spans="1:23" ht="12.75" customHeight="1"/>
    <row r="3742" spans="1:23" ht="12.75" customHeight="1"/>
    <row r="3743" spans="1:23" ht="12.75" customHeight="1"/>
    <row r="3744" spans="1:23"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sheetData>
  <mergeCells count="2">
    <mergeCell ref="A1:F1"/>
    <mergeCell ref="A3:D3"/>
  </mergeCells>
  <hyperlinks>
    <hyperlink ref="G1" location="Indhold!A1" display="Tilbage til indholdsoversigten" xr:uid="{99012E1F-C6DF-445F-A1EC-5A766F8A3693}"/>
  </hyperlinks>
  <pageMargins left="0.75" right="0.75" top="1" bottom="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AB91-C9D2-4A73-9312-D01207B85D57}">
  <sheetPr codeName="Ark18"/>
  <dimension ref="A1:W4294"/>
  <sheetViews>
    <sheetView workbookViewId="0">
      <selection activeCell="O18" sqref="O18"/>
    </sheetView>
  </sheetViews>
  <sheetFormatPr defaultColWidth="9.140625" defaultRowHeight="12.75"/>
  <cols>
    <col min="1" max="1" width="66.28515625" style="811" customWidth="1"/>
    <col min="2" max="2" width="25.140625" style="811" customWidth="1"/>
    <col min="3" max="3" width="25.5703125" style="811" customWidth="1"/>
    <col min="4" max="4" width="25.140625" style="811" customWidth="1"/>
    <col min="5" max="5" width="30.5703125" style="811" customWidth="1"/>
    <col min="6" max="6" width="31.140625" style="811" customWidth="1"/>
    <col min="7" max="7" width="33.7109375" style="811" customWidth="1"/>
    <col min="8" max="11" width="10.7109375" style="811" customWidth="1"/>
    <col min="12" max="12" width="13.7109375" style="811" customWidth="1"/>
    <col min="13" max="13" width="10.7109375" style="811" customWidth="1"/>
    <col min="14" max="14" width="20.7109375" style="811" customWidth="1"/>
    <col min="15" max="18" width="16.7109375" style="811" customWidth="1"/>
    <col min="19" max="20" width="10.7109375" style="811" customWidth="1"/>
    <col min="21" max="21" width="16.7109375" style="811" customWidth="1"/>
    <col min="22" max="22" width="23.7109375" style="811" customWidth="1"/>
    <col min="23" max="23" width="21.7109375" style="811" customWidth="1"/>
    <col min="24" max="24" width="13.7109375" style="811" customWidth="1"/>
    <col min="25" max="16384" width="9.140625" style="811"/>
  </cols>
  <sheetData>
    <row r="1" spans="1:7" ht="21" thickBot="1">
      <c r="A1" s="868" t="s">
        <v>35</v>
      </c>
      <c r="B1" s="869"/>
      <c r="C1" s="869"/>
      <c r="D1" s="869"/>
      <c r="E1" s="869"/>
      <c r="F1" s="869"/>
      <c r="G1" s="4" t="s">
        <v>36</v>
      </c>
    </row>
    <row r="2" spans="1:7" ht="21" thickBot="1">
      <c r="A2" s="812"/>
      <c r="B2" s="812"/>
      <c r="C2" s="812"/>
      <c r="D2" s="812"/>
      <c r="E2" s="812"/>
      <c r="F2" s="812"/>
      <c r="G2" s="813"/>
    </row>
    <row r="3" spans="1:7" ht="18" customHeight="1" thickBot="1">
      <c r="A3" s="931" t="s">
        <v>694</v>
      </c>
      <c r="B3" s="932"/>
      <c r="C3" s="932"/>
      <c r="D3" s="933"/>
      <c r="E3" s="814"/>
      <c r="F3" s="814"/>
      <c r="G3" s="841"/>
    </row>
    <row r="4" spans="1:7" ht="18" customHeight="1">
      <c r="A4" s="815"/>
      <c r="B4" s="841"/>
      <c r="C4" s="841"/>
      <c r="D4" s="266"/>
      <c r="E4" s="841"/>
      <c r="F4" s="841"/>
      <c r="G4" s="841"/>
    </row>
    <row r="5" spans="1:7" ht="18" customHeight="1">
      <c r="A5" s="267" t="s">
        <v>695</v>
      </c>
      <c r="B5" s="841"/>
      <c r="C5" s="841"/>
      <c r="D5" s="266"/>
      <c r="E5" s="841"/>
      <c r="F5" s="841"/>
      <c r="G5" s="841"/>
    </row>
    <row r="6" spans="1:7" ht="18" customHeight="1">
      <c r="A6" s="265"/>
      <c r="B6" s="841"/>
      <c r="C6" s="841"/>
      <c r="D6" s="266"/>
      <c r="E6" s="841"/>
      <c r="F6" s="841"/>
      <c r="G6" s="841"/>
    </row>
    <row r="7" spans="1:7" ht="18" customHeight="1">
      <c r="A7" s="816" t="s">
        <v>696</v>
      </c>
      <c r="B7" s="817"/>
      <c r="C7" s="817"/>
      <c r="D7" s="818">
        <v>10711</v>
      </c>
      <c r="E7" s="841"/>
      <c r="F7" s="841"/>
      <c r="G7" s="841"/>
    </row>
    <row r="8" spans="1:7" ht="18" customHeight="1">
      <c r="A8" s="816" t="s">
        <v>697</v>
      </c>
      <c r="B8" s="817"/>
      <c r="C8" s="817"/>
      <c r="D8" s="819">
        <v>289</v>
      </c>
      <c r="E8" s="841"/>
      <c r="F8" s="841"/>
      <c r="G8" s="841"/>
    </row>
    <row r="9" spans="1:7" ht="18" customHeight="1">
      <c r="A9" s="816" t="s">
        <v>698</v>
      </c>
      <c r="B9" s="817"/>
      <c r="C9" s="817"/>
      <c r="D9" s="819">
        <v>900</v>
      </c>
      <c r="E9" s="841"/>
      <c r="F9" s="841"/>
      <c r="G9" s="841"/>
    </row>
    <row r="10" spans="1:7" ht="18" customHeight="1">
      <c r="A10" s="820" t="s">
        <v>699</v>
      </c>
      <c r="B10" s="851"/>
      <c r="C10" s="851"/>
      <c r="D10" s="821">
        <v>600</v>
      </c>
      <c r="E10" s="841"/>
      <c r="F10" s="841"/>
      <c r="G10" s="841"/>
    </row>
    <row r="11" spans="1:7" ht="18" customHeight="1" thickBot="1">
      <c r="A11" s="822"/>
      <c r="B11" s="841"/>
      <c r="C11" s="841"/>
      <c r="D11" s="841"/>
      <c r="E11" s="841"/>
      <c r="F11" s="841"/>
      <c r="G11" s="841"/>
    </row>
    <row r="12" spans="1:7" ht="18" customHeight="1" thickBot="1">
      <c r="A12" s="823" t="s">
        <v>146</v>
      </c>
      <c r="B12" s="824" t="s">
        <v>700</v>
      </c>
      <c r="C12" s="824" t="s">
        <v>701</v>
      </c>
      <c r="D12" s="824" t="s">
        <v>630</v>
      </c>
      <c r="E12" s="824" t="s">
        <v>552</v>
      </c>
      <c r="F12" s="825" t="s">
        <v>621</v>
      </c>
      <c r="G12" s="841"/>
    </row>
    <row r="13" spans="1:7" ht="18" customHeight="1" thickBot="1">
      <c r="A13" s="826" t="s">
        <v>702</v>
      </c>
      <c r="B13" s="827">
        <v>25000</v>
      </c>
      <c r="C13" s="828" t="s">
        <v>702</v>
      </c>
      <c r="D13" s="829">
        <v>93015</v>
      </c>
      <c r="E13" s="829">
        <v>10131</v>
      </c>
      <c r="F13" s="830">
        <v>10389</v>
      </c>
      <c r="G13" s="841"/>
    </row>
    <row r="14" spans="1:7" ht="18" customHeight="1">
      <c r="A14" s="841"/>
      <c r="B14" s="841"/>
      <c r="C14" s="841"/>
      <c r="D14" s="841"/>
      <c r="E14" s="841"/>
      <c r="F14" s="841"/>
      <c r="G14" s="841"/>
    </row>
    <row r="15" spans="1:7" ht="12.75" customHeight="1">
      <c r="A15" s="813" t="s">
        <v>703</v>
      </c>
      <c r="B15" s="841"/>
      <c r="C15" s="841"/>
      <c r="D15" s="841"/>
      <c r="E15" s="841"/>
      <c r="F15" s="841"/>
      <c r="G15" s="841"/>
    </row>
    <row r="16" spans="1:7" ht="12.75" customHeight="1">
      <c r="A16" s="841"/>
      <c r="B16" s="841"/>
      <c r="C16" s="841"/>
      <c r="D16" s="841"/>
      <c r="E16" s="841"/>
      <c r="F16" s="841"/>
      <c r="G16" s="841"/>
    </row>
    <row r="17" spans="1:23" ht="102" customHeight="1">
      <c r="A17" s="831" t="s">
        <v>704</v>
      </c>
      <c r="B17" s="831" t="s">
        <v>705</v>
      </c>
      <c r="C17" s="831" t="s">
        <v>706</v>
      </c>
      <c r="D17" s="831" t="s">
        <v>707</v>
      </c>
      <c r="E17" s="831" t="s">
        <v>708</v>
      </c>
      <c r="F17" s="831" t="s">
        <v>709</v>
      </c>
      <c r="G17" s="831" t="s">
        <v>710</v>
      </c>
      <c r="H17" s="831" t="s">
        <v>711</v>
      </c>
      <c r="I17" s="831" t="s">
        <v>712</v>
      </c>
      <c r="J17" s="831" t="s">
        <v>713</v>
      </c>
      <c r="K17" s="831" t="s">
        <v>714</v>
      </c>
      <c r="L17" s="831" t="s">
        <v>715</v>
      </c>
      <c r="M17" s="831" t="s">
        <v>716</v>
      </c>
      <c r="N17" s="831" t="s">
        <v>717</v>
      </c>
      <c r="O17" s="831" t="s">
        <v>718</v>
      </c>
      <c r="P17" s="831" t="s">
        <v>719</v>
      </c>
      <c r="Q17" s="831" t="s">
        <v>720</v>
      </c>
      <c r="R17" s="831" t="s">
        <v>369</v>
      </c>
      <c r="S17" s="831" t="s">
        <v>721</v>
      </c>
      <c r="T17" s="831" t="s">
        <v>722</v>
      </c>
      <c r="U17" s="831" t="s">
        <v>723</v>
      </c>
      <c r="V17" s="831" t="s">
        <v>724</v>
      </c>
      <c r="W17" s="831" t="s">
        <v>725</v>
      </c>
    </row>
    <row r="18" spans="1:23" ht="12.75" customHeight="1">
      <c r="A18" s="841">
        <v>1710</v>
      </c>
      <c r="B18" s="841">
        <v>2840</v>
      </c>
      <c r="C18" s="841" t="s">
        <v>726</v>
      </c>
      <c r="D18" s="841" t="s">
        <v>727</v>
      </c>
      <c r="E18" s="841">
        <v>131</v>
      </c>
      <c r="F18" s="841">
        <v>3</v>
      </c>
      <c r="G18" s="841" t="s">
        <v>728</v>
      </c>
      <c r="H18" s="841" t="s">
        <v>729</v>
      </c>
      <c r="I18" s="841"/>
      <c r="J18" s="841" t="s">
        <v>730</v>
      </c>
      <c r="K18" s="841">
        <v>7.5</v>
      </c>
      <c r="L18" s="841" t="s">
        <v>731</v>
      </c>
      <c r="M18" s="841">
        <v>43600</v>
      </c>
      <c r="N18" s="841" t="s">
        <v>732</v>
      </c>
      <c r="O18" s="841">
        <v>98577</v>
      </c>
      <c r="P18" s="841">
        <v>54977</v>
      </c>
      <c r="Q18" s="841">
        <v>19547</v>
      </c>
      <c r="R18" s="841">
        <v>26906</v>
      </c>
      <c r="S18" s="841"/>
      <c r="T18" s="841"/>
      <c r="U18" s="841"/>
      <c r="V18" s="841" t="s">
        <v>733</v>
      </c>
      <c r="W18" s="841">
        <v>1</v>
      </c>
    </row>
    <row r="19" spans="1:23" ht="12.75" customHeight="1">
      <c r="A19" s="841">
        <v>1710</v>
      </c>
      <c r="B19" s="841">
        <v>2840</v>
      </c>
      <c r="C19" s="841" t="s">
        <v>726</v>
      </c>
      <c r="D19" s="841" t="s">
        <v>727</v>
      </c>
      <c r="E19" s="841">
        <v>132</v>
      </c>
      <c r="F19" s="841">
        <v>3</v>
      </c>
      <c r="G19" s="841" t="s">
        <v>734</v>
      </c>
      <c r="H19" s="841" t="s">
        <v>729</v>
      </c>
      <c r="I19" s="841"/>
      <c r="J19" s="841" t="s">
        <v>730</v>
      </c>
      <c r="K19" s="841">
        <v>7.5</v>
      </c>
      <c r="L19" s="841" t="s">
        <v>731</v>
      </c>
      <c r="M19" s="841">
        <v>43600</v>
      </c>
      <c r="N19" s="841" t="s">
        <v>732</v>
      </c>
      <c r="O19" s="841">
        <v>98577</v>
      </c>
      <c r="P19" s="841">
        <v>54977</v>
      </c>
      <c r="Q19" s="841">
        <v>19547</v>
      </c>
      <c r="R19" s="841">
        <v>26906</v>
      </c>
      <c r="S19" s="841"/>
      <c r="T19" s="841"/>
      <c r="U19" s="841"/>
      <c r="V19" s="841" t="s">
        <v>733</v>
      </c>
      <c r="W19" s="841">
        <v>1</v>
      </c>
    </row>
    <row r="20" spans="1:23" ht="12.75" customHeight="1">
      <c r="A20" s="841">
        <v>1705</v>
      </c>
      <c r="B20" s="841">
        <v>2841</v>
      </c>
      <c r="C20" s="841" t="s">
        <v>735</v>
      </c>
      <c r="D20" s="841" t="s">
        <v>727</v>
      </c>
      <c r="E20" s="841">
        <v>136</v>
      </c>
      <c r="F20" s="841">
        <v>3</v>
      </c>
      <c r="G20" s="841" t="s">
        <v>736</v>
      </c>
      <c r="H20" s="841" t="s">
        <v>729</v>
      </c>
      <c r="I20" s="841"/>
      <c r="J20" s="841" t="s">
        <v>730</v>
      </c>
      <c r="K20" s="841">
        <v>2.5</v>
      </c>
      <c r="L20" s="841" t="s">
        <v>731</v>
      </c>
      <c r="M20" s="841">
        <v>43600</v>
      </c>
      <c r="N20" s="841" t="s">
        <v>732</v>
      </c>
      <c r="O20" s="841">
        <v>98577</v>
      </c>
      <c r="P20" s="841">
        <v>54977</v>
      </c>
      <c r="Q20" s="841">
        <v>19547</v>
      </c>
      <c r="R20" s="841">
        <v>26906</v>
      </c>
      <c r="S20" s="841"/>
      <c r="T20" s="841"/>
      <c r="U20" s="841"/>
      <c r="V20" s="841" t="s">
        <v>733</v>
      </c>
      <c r="W20" s="841">
        <v>1</v>
      </c>
    </row>
    <row r="21" spans="1:23" ht="12.75" customHeight="1">
      <c r="A21" s="841">
        <v>1710</v>
      </c>
      <c r="B21" s="841">
        <v>2841</v>
      </c>
      <c r="C21" s="841" t="s">
        <v>735</v>
      </c>
      <c r="D21" s="841" t="s">
        <v>727</v>
      </c>
      <c r="E21" s="841">
        <v>138</v>
      </c>
      <c r="F21" s="841">
        <v>3</v>
      </c>
      <c r="G21" s="841" t="s">
        <v>737</v>
      </c>
      <c r="H21" s="841" t="s">
        <v>729</v>
      </c>
      <c r="I21" s="841"/>
      <c r="J21" s="841" t="s">
        <v>730</v>
      </c>
      <c r="K21" s="841">
        <v>7.5</v>
      </c>
      <c r="L21" s="841" t="s">
        <v>731</v>
      </c>
      <c r="M21" s="841">
        <v>43600</v>
      </c>
      <c r="N21" s="841" t="s">
        <v>732</v>
      </c>
      <c r="O21" s="841">
        <v>98577</v>
      </c>
      <c r="P21" s="841">
        <v>54977</v>
      </c>
      <c r="Q21" s="841">
        <v>19547</v>
      </c>
      <c r="R21" s="841">
        <v>26906</v>
      </c>
      <c r="S21" s="841"/>
      <c r="T21" s="841"/>
      <c r="U21" s="841"/>
      <c r="V21" s="841" t="s">
        <v>733</v>
      </c>
      <c r="W21" s="841">
        <v>1</v>
      </c>
    </row>
    <row r="22" spans="1:23" ht="12.75" customHeight="1">
      <c r="A22" s="841">
        <v>1705</v>
      </c>
      <c r="B22" s="841">
        <v>2841</v>
      </c>
      <c r="C22" s="841" t="s">
        <v>735</v>
      </c>
      <c r="D22" s="841" t="s">
        <v>727</v>
      </c>
      <c r="E22" s="841">
        <v>141</v>
      </c>
      <c r="F22" s="841">
        <v>3</v>
      </c>
      <c r="G22" s="841" t="s">
        <v>738</v>
      </c>
      <c r="H22" s="841" t="s">
        <v>729</v>
      </c>
      <c r="I22" s="841"/>
      <c r="J22" s="841" t="s">
        <v>730</v>
      </c>
      <c r="K22" s="841">
        <v>2.5</v>
      </c>
      <c r="L22" s="841" t="s">
        <v>731</v>
      </c>
      <c r="M22" s="841">
        <v>43600</v>
      </c>
      <c r="N22" s="841" t="s">
        <v>732</v>
      </c>
      <c r="O22" s="841">
        <v>98577</v>
      </c>
      <c r="P22" s="841">
        <v>54977</v>
      </c>
      <c r="Q22" s="841">
        <v>19547</v>
      </c>
      <c r="R22" s="841">
        <v>26906</v>
      </c>
      <c r="S22" s="841"/>
      <c r="T22" s="841"/>
      <c r="U22" s="841"/>
      <c r="V22" s="841" t="s">
        <v>733</v>
      </c>
      <c r="W22" s="841">
        <v>1</v>
      </c>
    </row>
    <row r="23" spans="1:23" ht="12.75" customHeight="1">
      <c r="A23" s="841">
        <v>1220</v>
      </c>
      <c r="B23" s="841">
        <v>2807</v>
      </c>
      <c r="C23" s="841" t="s">
        <v>739</v>
      </c>
      <c r="D23" s="841" t="s">
        <v>740</v>
      </c>
      <c r="E23" s="841">
        <v>155</v>
      </c>
      <c r="F23" s="841">
        <v>2</v>
      </c>
      <c r="G23" s="841" t="s">
        <v>741</v>
      </c>
      <c r="H23" s="841" t="s">
        <v>729</v>
      </c>
      <c r="I23" s="841"/>
      <c r="J23" s="841" t="s">
        <v>730</v>
      </c>
      <c r="K23" s="841">
        <v>15</v>
      </c>
      <c r="L23" s="841" t="s">
        <v>731</v>
      </c>
      <c r="M23" s="841">
        <v>43600</v>
      </c>
      <c r="N23" s="841" t="s">
        <v>742</v>
      </c>
      <c r="O23" s="841">
        <v>127895</v>
      </c>
      <c r="P23" s="841">
        <v>84295</v>
      </c>
      <c r="Q23" s="841">
        <v>19547</v>
      </c>
      <c r="R23" s="841">
        <v>26906</v>
      </c>
      <c r="S23" s="841"/>
      <c r="T23" s="841"/>
      <c r="U23" s="841"/>
      <c r="V23" s="841" t="s">
        <v>733</v>
      </c>
      <c r="W23" s="841">
        <v>4</v>
      </c>
    </row>
    <row r="24" spans="1:23" ht="12.75" customHeight="1">
      <c r="A24" s="841">
        <v>1220</v>
      </c>
      <c r="B24" s="841">
        <v>2807</v>
      </c>
      <c r="C24" s="841" t="s">
        <v>739</v>
      </c>
      <c r="D24" s="841" t="s">
        <v>740</v>
      </c>
      <c r="E24" s="841">
        <v>156</v>
      </c>
      <c r="F24" s="841">
        <v>3</v>
      </c>
      <c r="G24" s="841" t="s">
        <v>743</v>
      </c>
      <c r="H24" s="841" t="s">
        <v>729</v>
      </c>
      <c r="I24" s="841"/>
      <c r="J24" s="841" t="s">
        <v>730</v>
      </c>
      <c r="K24" s="841">
        <v>10</v>
      </c>
      <c r="L24" s="841" t="s">
        <v>731</v>
      </c>
      <c r="M24" s="841">
        <v>43600</v>
      </c>
      <c r="N24" s="841" t="s">
        <v>742</v>
      </c>
      <c r="O24" s="841">
        <v>127895</v>
      </c>
      <c r="P24" s="841">
        <v>84295</v>
      </c>
      <c r="Q24" s="841">
        <v>19547</v>
      </c>
      <c r="R24" s="841">
        <v>26906</v>
      </c>
      <c r="S24" s="841"/>
      <c r="T24" s="841"/>
      <c r="U24" s="841"/>
      <c r="V24" s="841" t="s">
        <v>733</v>
      </c>
      <c r="W24" s="841">
        <v>4</v>
      </c>
    </row>
    <row r="25" spans="1:23" ht="12.75" customHeight="1">
      <c r="A25" s="841">
        <v>1790</v>
      </c>
      <c r="B25" s="841">
        <v>2811</v>
      </c>
      <c r="C25" s="841" t="s">
        <v>744</v>
      </c>
      <c r="D25" s="841" t="s">
        <v>745</v>
      </c>
      <c r="E25" s="841">
        <v>287</v>
      </c>
      <c r="F25" s="841">
        <v>2</v>
      </c>
      <c r="G25" s="841" t="s">
        <v>746</v>
      </c>
      <c r="H25" s="841" t="s">
        <v>729</v>
      </c>
      <c r="I25" s="841"/>
      <c r="J25" s="841" t="s">
        <v>730</v>
      </c>
      <c r="K25" s="841">
        <v>6</v>
      </c>
      <c r="L25" s="841" t="s">
        <v>731</v>
      </c>
      <c r="M25" s="841">
        <v>43600</v>
      </c>
      <c r="N25" s="841" t="s">
        <v>747</v>
      </c>
      <c r="O25" s="841">
        <v>114220</v>
      </c>
      <c r="P25" s="841">
        <v>70620</v>
      </c>
      <c r="Q25" s="841">
        <v>19547</v>
      </c>
      <c r="R25" s="841">
        <v>26906</v>
      </c>
      <c r="S25" s="841"/>
      <c r="T25" s="841"/>
      <c r="U25" s="841"/>
      <c r="V25" s="841" t="s">
        <v>733</v>
      </c>
      <c r="W25" s="841">
        <v>1</v>
      </c>
    </row>
    <row r="26" spans="1:23" ht="12.75" customHeight="1">
      <c r="A26" s="841">
        <v>1790</v>
      </c>
      <c r="B26" s="841">
        <v>2811</v>
      </c>
      <c r="C26" s="841" t="s">
        <v>744</v>
      </c>
      <c r="D26" s="841" t="s">
        <v>745</v>
      </c>
      <c r="E26" s="841">
        <v>289</v>
      </c>
      <c r="F26" s="841">
        <v>1</v>
      </c>
      <c r="G26" s="841" t="s">
        <v>748</v>
      </c>
      <c r="H26" s="841" t="s">
        <v>729</v>
      </c>
      <c r="I26" s="841"/>
      <c r="J26" s="841" t="s">
        <v>730</v>
      </c>
      <c r="K26" s="841">
        <v>7</v>
      </c>
      <c r="L26" s="841" t="s">
        <v>731</v>
      </c>
      <c r="M26" s="841">
        <v>43600</v>
      </c>
      <c r="N26" s="841" t="s">
        <v>747</v>
      </c>
      <c r="O26" s="841">
        <v>114220</v>
      </c>
      <c r="P26" s="841">
        <v>70620</v>
      </c>
      <c r="Q26" s="841">
        <v>19547</v>
      </c>
      <c r="R26" s="841">
        <v>26906</v>
      </c>
      <c r="S26" s="841"/>
      <c r="T26" s="841"/>
      <c r="U26" s="841"/>
      <c r="V26" s="841" t="s">
        <v>733</v>
      </c>
      <c r="W26" s="841">
        <v>1</v>
      </c>
    </row>
    <row r="27" spans="1:23" ht="12.75" customHeight="1">
      <c r="A27" s="841">
        <v>1790</v>
      </c>
      <c r="B27" s="841">
        <v>2811</v>
      </c>
      <c r="C27" s="841" t="s">
        <v>744</v>
      </c>
      <c r="D27" s="841" t="s">
        <v>745</v>
      </c>
      <c r="E27" s="841">
        <v>290</v>
      </c>
      <c r="F27" s="841">
        <v>1</v>
      </c>
      <c r="G27" s="841" t="s">
        <v>749</v>
      </c>
      <c r="H27" s="841" t="s">
        <v>729</v>
      </c>
      <c r="I27" s="841"/>
      <c r="J27" s="841" t="s">
        <v>730</v>
      </c>
      <c r="K27" s="841">
        <v>5</v>
      </c>
      <c r="L27" s="841" t="s">
        <v>731</v>
      </c>
      <c r="M27" s="841">
        <v>43600</v>
      </c>
      <c r="N27" s="841" t="s">
        <v>747</v>
      </c>
      <c r="O27" s="841">
        <v>114220</v>
      </c>
      <c r="P27" s="841">
        <v>70620</v>
      </c>
      <c r="Q27" s="841">
        <v>19547</v>
      </c>
      <c r="R27" s="841">
        <v>26906</v>
      </c>
      <c r="S27" s="841"/>
      <c r="T27" s="841"/>
      <c r="U27" s="841"/>
      <c r="V27" s="841" t="s">
        <v>733</v>
      </c>
      <c r="W27" s="841">
        <v>1</v>
      </c>
    </row>
    <row r="28" spans="1:23" ht="12.75" customHeight="1">
      <c r="A28" s="841">
        <v>1790</v>
      </c>
      <c r="B28" s="841">
        <v>2811</v>
      </c>
      <c r="C28" s="841" t="s">
        <v>744</v>
      </c>
      <c r="D28" s="841" t="s">
        <v>745</v>
      </c>
      <c r="E28" s="841">
        <v>291</v>
      </c>
      <c r="F28" s="841">
        <v>1</v>
      </c>
      <c r="G28" s="841" t="s">
        <v>750</v>
      </c>
      <c r="H28" s="841" t="s">
        <v>729</v>
      </c>
      <c r="I28" s="841"/>
      <c r="J28" s="841" t="s">
        <v>730</v>
      </c>
      <c r="K28" s="841">
        <v>5</v>
      </c>
      <c r="L28" s="841" t="s">
        <v>731</v>
      </c>
      <c r="M28" s="841">
        <v>43600</v>
      </c>
      <c r="N28" s="841" t="s">
        <v>747</v>
      </c>
      <c r="O28" s="841">
        <v>114220</v>
      </c>
      <c r="P28" s="841">
        <v>70620</v>
      </c>
      <c r="Q28" s="841">
        <v>19547</v>
      </c>
      <c r="R28" s="841">
        <v>26906</v>
      </c>
      <c r="S28" s="841"/>
      <c r="T28" s="841"/>
      <c r="U28" s="841"/>
      <c r="V28" s="841" t="s">
        <v>733</v>
      </c>
      <c r="W28" s="841">
        <v>1</v>
      </c>
    </row>
    <row r="29" spans="1:23" ht="12.75" customHeight="1">
      <c r="A29" s="841">
        <v>1790</v>
      </c>
      <c r="B29" s="841">
        <v>2811</v>
      </c>
      <c r="C29" s="841" t="s">
        <v>744</v>
      </c>
      <c r="D29" s="841" t="s">
        <v>745</v>
      </c>
      <c r="E29" s="841">
        <v>298</v>
      </c>
      <c r="F29" s="841">
        <v>2</v>
      </c>
      <c r="G29" s="841" t="s">
        <v>751</v>
      </c>
      <c r="H29" s="841" t="s">
        <v>729</v>
      </c>
      <c r="I29" s="841"/>
      <c r="J29" s="841" t="s">
        <v>730</v>
      </c>
      <c r="K29" s="841">
        <v>12</v>
      </c>
      <c r="L29" s="841" t="s">
        <v>731</v>
      </c>
      <c r="M29" s="841">
        <v>43600</v>
      </c>
      <c r="N29" s="841" t="s">
        <v>747</v>
      </c>
      <c r="O29" s="841">
        <v>114220</v>
      </c>
      <c r="P29" s="841">
        <v>70620</v>
      </c>
      <c r="Q29" s="841">
        <v>19547</v>
      </c>
      <c r="R29" s="841">
        <v>26906</v>
      </c>
      <c r="S29" s="841"/>
      <c r="T29" s="841"/>
      <c r="U29" s="841"/>
      <c r="V29" s="841" t="s">
        <v>733</v>
      </c>
      <c r="W29" s="841">
        <v>1</v>
      </c>
    </row>
    <row r="30" spans="1:23" ht="12.75" customHeight="1">
      <c r="A30" s="841">
        <v>1780</v>
      </c>
      <c r="B30" s="841">
        <v>2811</v>
      </c>
      <c r="C30" s="841" t="s">
        <v>744</v>
      </c>
      <c r="D30" s="841" t="s">
        <v>745</v>
      </c>
      <c r="E30" s="841">
        <v>407</v>
      </c>
      <c r="F30" s="841">
        <v>3</v>
      </c>
      <c r="G30" s="841" t="s">
        <v>752</v>
      </c>
      <c r="H30" s="841" t="s">
        <v>729</v>
      </c>
      <c r="I30" s="841"/>
      <c r="J30" s="841" t="s">
        <v>730</v>
      </c>
      <c r="K30" s="841">
        <v>5</v>
      </c>
      <c r="L30" s="841" t="s">
        <v>731</v>
      </c>
      <c r="M30" s="841">
        <v>43600</v>
      </c>
      <c r="N30" s="841" t="s">
        <v>747</v>
      </c>
      <c r="O30" s="841">
        <v>114220</v>
      </c>
      <c r="P30" s="841">
        <v>70620</v>
      </c>
      <c r="Q30" s="841">
        <v>19547</v>
      </c>
      <c r="R30" s="841">
        <v>26906</v>
      </c>
      <c r="S30" s="841"/>
      <c r="T30" s="841"/>
      <c r="U30" s="841"/>
      <c r="V30" s="841" t="s">
        <v>733</v>
      </c>
      <c r="W30" s="841">
        <v>1</v>
      </c>
    </row>
    <row r="31" spans="1:23" ht="12.75" customHeight="1">
      <c r="A31" s="841">
        <v>1780</v>
      </c>
      <c r="B31" s="841">
        <v>2811</v>
      </c>
      <c r="C31" s="841" t="s">
        <v>744</v>
      </c>
      <c r="D31" s="841" t="s">
        <v>745</v>
      </c>
      <c r="E31" s="841">
        <v>410</v>
      </c>
      <c r="F31" s="841">
        <v>2</v>
      </c>
      <c r="G31" s="841" t="s">
        <v>753</v>
      </c>
      <c r="H31" s="841" t="s">
        <v>729</v>
      </c>
      <c r="I31" s="841"/>
      <c r="J31" s="841" t="s">
        <v>730</v>
      </c>
      <c r="K31" s="841">
        <v>5</v>
      </c>
      <c r="L31" s="841" t="s">
        <v>731</v>
      </c>
      <c r="M31" s="841">
        <v>43600</v>
      </c>
      <c r="N31" s="841" t="s">
        <v>747</v>
      </c>
      <c r="O31" s="841">
        <v>114220</v>
      </c>
      <c r="P31" s="841">
        <v>70620</v>
      </c>
      <c r="Q31" s="841">
        <v>19547</v>
      </c>
      <c r="R31" s="841">
        <v>26906</v>
      </c>
      <c r="S31" s="841"/>
      <c r="T31" s="841"/>
      <c r="U31" s="841"/>
      <c r="V31" s="841" t="s">
        <v>733</v>
      </c>
      <c r="W31" s="841">
        <v>1</v>
      </c>
    </row>
    <row r="32" spans="1:23" ht="12.75" customHeight="1">
      <c r="A32" s="841">
        <v>1780</v>
      </c>
      <c r="B32" s="841">
        <v>2811</v>
      </c>
      <c r="C32" s="841" t="s">
        <v>744</v>
      </c>
      <c r="D32" s="841" t="s">
        <v>745</v>
      </c>
      <c r="E32" s="841">
        <v>437</v>
      </c>
      <c r="F32" s="841">
        <v>3</v>
      </c>
      <c r="G32" s="841" t="s">
        <v>754</v>
      </c>
      <c r="H32" s="841" t="s">
        <v>729</v>
      </c>
      <c r="I32" s="841"/>
      <c r="J32" s="841" t="s">
        <v>730</v>
      </c>
      <c r="K32" s="841">
        <v>5</v>
      </c>
      <c r="L32" s="841" t="s">
        <v>731</v>
      </c>
      <c r="M32" s="841">
        <v>43600</v>
      </c>
      <c r="N32" s="841" t="s">
        <v>747</v>
      </c>
      <c r="O32" s="841">
        <v>114220</v>
      </c>
      <c r="P32" s="841">
        <v>70620</v>
      </c>
      <c r="Q32" s="841">
        <v>19547</v>
      </c>
      <c r="R32" s="841">
        <v>26906</v>
      </c>
      <c r="S32" s="841"/>
      <c r="T32" s="841"/>
      <c r="U32" s="841"/>
      <c r="V32" s="841" t="s">
        <v>733</v>
      </c>
      <c r="W32" s="841">
        <v>1</v>
      </c>
    </row>
    <row r="33" spans="1:23" ht="12.75" customHeight="1">
      <c r="A33" s="841">
        <v>1780</v>
      </c>
      <c r="B33" s="841">
        <v>2811</v>
      </c>
      <c r="C33" s="841" t="s">
        <v>744</v>
      </c>
      <c r="D33" s="841" t="s">
        <v>745</v>
      </c>
      <c r="E33" s="841">
        <v>439</v>
      </c>
      <c r="F33" s="841">
        <v>2</v>
      </c>
      <c r="G33" s="841" t="s">
        <v>755</v>
      </c>
      <c r="H33" s="841" t="s">
        <v>729</v>
      </c>
      <c r="I33" s="841"/>
      <c r="J33" s="841" t="s">
        <v>730</v>
      </c>
      <c r="K33" s="841">
        <v>5</v>
      </c>
      <c r="L33" s="841" t="s">
        <v>731</v>
      </c>
      <c r="M33" s="841">
        <v>43600</v>
      </c>
      <c r="N33" s="841" t="s">
        <v>747</v>
      </c>
      <c r="O33" s="841">
        <v>114220</v>
      </c>
      <c r="P33" s="841">
        <v>70620</v>
      </c>
      <c r="Q33" s="841">
        <v>19547</v>
      </c>
      <c r="R33" s="841">
        <v>26906</v>
      </c>
      <c r="S33" s="841"/>
      <c r="T33" s="841"/>
      <c r="U33" s="841"/>
      <c r="V33" s="841" t="s">
        <v>733</v>
      </c>
      <c r="W33" s="841">
        <v>1</v>
      </c>
    </row>
    <row r="34" spans="1:23" ht="12.75" customHeight="1">
      <c r="A34" s="841">
        <v>1780</v>
      </c>
      <c r="B34" s="841">
        <v>2811</v>
      </c>
      <c r="C34" s="841" t="s">
        <v>744</v>
      </c>
      <c r="D34" s="841" t="s">
        <v>745</v>
      </c>
      <c r="E34" s="841">
        <v>440</v>
      </c>
      <c r="F34" s="841">
        <v>3</v>
      </c>
      <c r="G34" s="841" t="s">
        <v>756</v>
      </c>
      <c r="H34" s="841" t="s">
        <v>729</v>
      </c>
      <c r="I34" s="841"/>
      <c r="J34" s="841" t="s">
        <v>730</v>
      </c>
      <c r="K34" s="841">
        <v>5</v>
      </c>
      <c r="L34" s="841" t="s">
        <v>731</v>
      </c>
      <c r="M34" s="841">
        <v>43600</v>
      </c>
      <c r="N34" s="841" t="s">
        <v>747</v>
      </c>
      <c r="O34" s="841">
        <v>114220</v>
      </c>
      <c r="P34" s="841">
        <v>70620</v>
      </c>
      <c r="Q34" s="841">
        <v>19547</v>
      </c>
      <c r="R34" s="841">
        <v>26906</v>
      </c>
      <c r="S34" s="841"/>
      <c r="T34" s="841"/>
      <c r="U34" s="841"/>
      <c r="V34" s="841" t="s">
        <v>733</v>
      </c>
      <c r="W34" s="841">
        <v>1</v>
      </c>
    </row>
    <row r="35" spans="1:23" ht="12.75" customHeight="1">
      <c r="A35" s="841">
        <v>1780</v>
      </c>
      <c r="B35" s="841">
        <v>2811</v>
      </c>
      <c r="C35" s="841" t="s">
        <v>744</v>
      </c>
      <c r="D35" s="841" t="s">
        <v>745</v>
      </c>
      <c r="E35" s="841">
        <v>441</v>
      </c>
      <c r="F35" s="841">
        <v>2</v>
      </c>
      <c r="G35" s="841" t="s">
        <v>757</v>
      </c>
      <c r="H35" s="841" t="s">
        <v>729</v>
      </c>
      <c r="I35" s="841"/>
      <c r="J35" s="841" t="s">
        <v>730</v>
      </c>
      <c r="K35" s="841">
        <v>5</v>
      </c>
      <c r="L35" s="841" t="s">
        <v>731</v>
      </c>
      <c r="M35" s="841">
        <v>43600</v>
      </c>
      <c r="N35" s="841" t="s">
        <v>747</v>
      </c>
      <c r="O35" s="841">
        <v>114220</v>
      </c>
      <c r="P35" s="841">
        <v>70620</v>
      </c>
      <c r="Q35" s="841">
        <v>19547</v>
      </c>
      <c r="R35" s="841">
        <v>26906</v>
      </c>
      <c r="S35" s="841"/>
      <c r="T35" s="841"/>
      <c r="U35" s="841"/>
      <c r="V35" s="841" t="s">
        <v>733</v>
      </c>
      <c r="W35" s="841">
        <v>1</v>
      </c>
    </row>
    <row r="36" spans="1:23" ht="12.75" customHeight="1">
      <c r="A36" s="841">
        <v>1780</v>
      </c>
      <c r="B36" s="841">
        <v>2811</v>
      </c>
      <c r="C36" s="841" t="s">
        <v>744</v>
      </c>
      <c r="D36" s="841" t="s">
        <v>745</v>
      </c>
      <c r="E36" s="841">
        <v>442</v>
      </c>
      <c r="F36" s="841">
        <v>2</v>
      </c>
      <c r="G36" s="841" t="s">
        <v>758</v>
      </c>
      <c r="H36" s="841" t="s">
        <v>729</v>
      </c>
      <c r="I36" s="841"/>
      <c r="J36" s="841" t="s">
        <v>730</v>
      </c>
      <c r="K36" s="841">
        <v>10</v>
      </c>
      <c r="L36" s="841" t="s">
        <v>731</v>
      </c>
      <c r="M36" s="841">
        <v>43600</v>
      </c>
      <c r="N36" s="841" t="s">
        <v>747</v>
      </c>
      <c r="O36" s="841">
        <v>114220</v>
      </c>
      <c r="P36" s="841">
        <v>70620</v>
      </c>
      <c r="Q36" s="841">
        <v>19547</v>
      </c>
      <c r="R36" s="841">
        <v>26906</v>
      </c>
      <c r="S36" s="841"/>
      <c r="T36" s="841"/>
      <c r="U36" s="841"/>
      <c r="V36" s="841" t="s">
        <v>733</v>
      </c>
      <c r="W36" s="841">
        <v>1</v>
      </c>
    </row>
    <row r="37" spans="1:23" ht="12.75" customHeight="1">
      <c r="A37" s="841">
        <v>1780</v>
      </c>
      <c r="B37" s="841">
        <v>2811</v>
      </c>
      <c r="C37" s="841" t="s">
        <v>744</v>
      </c>
      <c r="D37" s="841" t="s">
        <v>745</v>
      </c>
      <c r="E37" s="841">
        <v>445</v>
      </c>
      <c r="F37" s="841">
        <v>3</v>
      </c>
      <c r="G37" s="841" t="s">
        <v>759</v>
      </c>
      <c r="H37" s="841" t="s">
        <v>729</v>
      </c>
      <c r="I37" s="841"/>
      <c r="J37" s="841" t="s">
        <v>730</v>
      </c>
      <c r="K37" s="841">
        <v>5</v>
      </c>
      <c r="L37" s="841" t="s">
        <v>731</v>
      </c>
      <c r="M37" s="841">
        <v>43600</v>
      </c>
      <c r="N37" s="841" t="s">
        <v>747</v>
      </c>
      <c r="O37" s="841">
        <v>114220</v>
      </c>
      <c r="P37" s="841">
        <v>70620</v>
      </c>
      <c r="Q37" s="841">
        <v>19547</v>
      </c>
      <c r="R37" s="841">
        <v>26906</v>
      </c>
      <c r="S37" s="841"/>
      <c r="T37" s="841"/>
      <c r="U37" s="841"/>
      <c r="V37" s="841" t="s">
        <v>733</v>
      </c>
      <c r="W37" s="841">
        <v>1</v>
      </c>
    </row>
    <row r="38" spans="1:23" ht="12.75" customHeight="1">
      <c r="A38" s="841">
        <v>1780</v>
      </c>
      <c r="B38" s="841">
        <v>2811</v>
      </c>
      <c r="C38" s="841" t="s">
        <v>744</v>
      </c>
      <c r="D38" s="841" t="s">
        <v>745</v>
      </c>
      <c r="E38" s="841">
        <v>446</v>
      </c>
      <c r="F38" s="841">
        <v>3</v>
      </c>
      <c r="G38" s="841" t="s">
        <v>760</v>
      </c>
      <c r="H38" s="841" t="s">
        <v>729</v>
      </c>
      <c r="I38" s="841"/>
      <c r="J38" s="841" t="s">
        <v>730</v>
      </c>
      <c r="K38" s="841">
        <v>5</v>
      </c>
      <c r="L38" s="841" t="s">
        <v>731</v>
      </c>
      <c r="M38" s="841">
        <v>43600</v>
      </c>
      <c r="N38" s="841" t="s">
        <v>747</v>
      </c>
      <c r="O38" s="841">
        <v>114220</v>
      </c>
      <c r="P38" s="841">
        <v>70620</v>
      </c>
      <c r="Q38" s="841">
        <v>19547</v>
      </c>
      <c r="R38" s="841">
        <v>26906</v>
      </c>
      <c r="S38" s="841"/>
      <c r="T38" s="841"/>
      <c r="U38" s="841"/>
      <c r="V38" s="841" t="s">
        <v>733</v>
      </c>
      <c r="W38" s="841">
        <v>1</v>
      </c>
    </row>
    <row r="39" spans="1:23" ht="12.75" customHeight="1">
      <c r="A39" s="841">
        <v>1780</v>
      </c>
      <c r="B39" s="841">
        <v>2811</v>
      </c>
      <c r="C39" s="841" t="s">
        <v>744</v>
      </c>
      <c r="D39" s="841" t="s">
        <v>745</v>
      </c>
      <c r="E39" s="841">
        <v>447</v>
      </c>
      <c r="F39" s="841">
        <v>2</v>
      </c>
      <c r="G39" s="841" t="s">
        <v>761</v>
      </c>
      <c r="H39" s="841" t="s">
        <v>729</v>
      </c>
      <c r="I39" s="841"/>
      <c r="J39" s="841" t="s">
        <v>730</v>
      </c>
      <c r="K39" s="841">
        <v>10</v>
      </c>
      <c r="L39" s="841" t="s">
        <v>731</v>
      </c>
      <c r="M39" s="841">
        <v>43600</v>
      </c>
      <c r="N39" s="841" t="s">
        <v>747</v>
      </c>
      <c r="O39" s="841">
        <v>114220</v>
      </c>
      <c r="P39" s="841">
        <v>70620</v>
      </c>
      <c r="Q39" s="841">
        <v>19547</v>
      </c>
      <c r="R39" s="841">
        <v>26906</v>
      </c>
      <c r="S39" s="841"/>
      <c r="T39" s="841"/>
      <c r="U39" s="841"/>
      <c r="V39" s="841" t="s">
        <v>733</v>
      </c>
      <c r="W39" s="841">
        <v>2</v>
      </c>
    </row>
    <row r="40" spans="1:23" ht="12.75" customHeight="1">
      <c r="A40" s="841">
        <v>1780</v>
      </c>
      <c r="B40" s="841">
        <v>2811</v>
      </c>
      <c r="C40" s="841" t="s">
        <v>744</v>
      </c>
      <c r="D40" s="841" t="s">
        <v>745</v>
      </c>
      <c r="E40" s="841">
        <v>448</v>
      </c>
      <c r="F40" s="841">
        <v>2</v>
      </c>
      <c r="G40" s="841" t="s">
        <v>762</v>
      </c>
      <c r="H40" s="841" t="s">
        <v>729</v>
      </c>
      <c r="I40" s="841"/>
      <c r="J40" s="841" t="s">
        <v>730</v>
      </c>
      <c r="K40" s="841">
        <v>5</v>
      </c>
      <c r="L40" s="841" t="s">
        <v>731</v>
      </c>
      <c r="M40" s="841">
        <v>43600</v>
      </c>
      <c r="N40" s="841" t="s">
        <v>747</v>
      </c>
      <c r="O40" s="841">
        <v>114220</v>
      </c>
      <c r="P40" s="841">
        <v>70620</v>
      </c>
      <c r="Q40" s="841">
        <v>19547</v>
      </c>
      <c r="R40" s="841">
        <v>26906</v>
      </c>
      <c r="S40" s="841"/>
      <c r="T40" s="841"/>
      <c r="U40" s="841"/>
      <c r="V40" s="841" t="s">
        <v>733</v>
      </c>
      <c r="W40" s="841">
        <v>1</v>
      </c>
    </row>
    <row r="41" spans="1:23" ht="12.75" customHeight="1">
      <c r="A41" s="841">
        <v>1780</v>
      </c>
      <c r="B41" s="841">
        <v>2811</v>
      </c>
      <c r="C41" s="841" t="s">
        <v>744</v>
      </c>
      <c r="D41" s="841" t="s">
        <v>745</v>
      </c>
      <c r="E41" s="841">
        <v>449</v>
      </c>
      <c r="F41" s="841">
        <v>3</v>
      </c>
      <c r="G41" s="841" t="s">
        <v>763</v>
      </c>
      <c r="H41" s="841" t="s">
        <v>729</v>
      </c>
      <c r="I41" s="841"/>
      <c r="J41" s="841" t="s">
        <v>730</v>
      </c>
      <c r="K41" s="841">
        <v>5</v>
      </c>
      <c r="L41" s="841" t="s">
        <v>731</v>
      </c>
      <c r="M41" s="841">
        <v>43600</v>
      </c>
      <c r="N41" s="841" t="s">
        <v>747</v>
      </c>
      <c r="O41" s="841">
        <v>114220</v>
      </c>
      <c r="P41" s="841">
        <v>70620</v>
      </c>
      <c r="Q41" s="841">
        <v>19547</v>
      </c>
      <c r="R41" s="841">
        <v>26906</v>
      </c>
      <c r="S41" s="841"/>
      <c r="T41" s="841"/>
      <c r="U41" s="841"/>
      <c r="V41" s="841" t="s">
        <v>733</v>
      </c>
      <c r="W41" s="841">
        <v>1</v>
      </c>
    </row>
    <row r="42" spans="1:23" ht="12.75" customHeight="1">
      <c r="A42" s="841">
        <v>1780</v>
      </c>
      <c r="B42" s="841">
        <v>2811</v>
      </c>
      <c r="C42" s="841" t="s">
        <v>744</v>
      </c>
      <c r="D42" s="841" t="s">
        <v>745</v>
      </c>
      <c r="E42" s="841">
        <v>450</v>
      </c>
      <c r="F42" s="841">
        <v>3</v>
      </c>
      <c r="G42" s="841" t="s">
        <v>764</v>
      </c>
      <c r="H42" s="841" t="s">
        <v>729</v>
      </c>
      <c r="I42" s="841"/>
      <c r="J42" s="841" t="s">
        <v>730</v>
      </c>
      <c r="K42" s="841">
        <v>5</v>
      </c>
      <c r="L42" s="841" t="s">
        <v>731</v>
      </c>
      <c r="M42" s="841">
        <v>43600</v>
      </c>
      <c r="N42" s="841" t="s">
        <v>747</v>
      </c>
      <c r="O42" s="841">
        <v>114220</v>
      </c>
      <c r="P42" s="841">
        <v>70620</v>
      </c>
      <c r="Q42" s="841">
        <v>19547</v>
      </c>
      <c r="R42" s="841">
        <v>26906</v>
      </c>
      <c r="S42" s="841"/>
      <c r="T42" s="841"/>
      <c r="U42" s="841"/>
      <c r="V42" s="841" t="s">
        <v>733</v>
      </c>
      <c r="W42" s="841">
        <v>1</v>
      </c>
    </row>
    <row r="43" spans="1:23" ht="12.75" customHeight="1">
      <c r="A43" s="841">
        <v>1780</v>
      </c>
      <c r="B43" s="841">
        <v>2811</v>
      </c>
      <c r="C43" s="841" t="s">
        <v>744</v>
      </c>
      <c r="D43" s="841" t="s">
        <v>745</v>
      </c>
      <c r="E43" s="841">
        <v>451</v>
      </c>
      <c r="F43" s="841">
        <v>3</v>
      </c>
      <c r="G43" s="841" t="s">
        <v>765</v>
      </c>
      <c r="H43" s="841" t="s">
        <v>729</v>
      </c>
      <c r="I43" s="841"/>
      <c r="J43" s="841" t="s">
        <v>730</v>
      </c>
      <c r="K43" s="841">
        <v>5</v>
      </c>
      <c r="L43" s="841" t="s">
        <v>731</v>
      </c>
      <c r="M43" s="841">
        <v>43600</v>
      </c>
      <c r="N43" s="841" t="s">
        <v>747</v>
      </c>
      <c r="O43" s="841">
        <v>114220</v>
      </c>
      <c r="P43" s="841">
        <v>70620</v>
      </c>
      <c r="Q43" s="841">
        <v>19547</v>
      </c>
      <c r="R43" s="841">
        <v>26906</v>
      </c>
      <c r="S43" s="841"/>
      <c r="T43" s="841"/>
      <c r="U43" s="841"/>
      <c r="V43" s="841" t="s">
        <v>733</v>
      </c>
      <c r="W43" s="841">
        <v>1</v>
      </c>
    </row>
    <row r="44" spans="1:23" ht="12.75" customHeight="1">
      <c r="A44" s="841">
        <v>1590</v>
      </c>
      <c r="B44" s="841">
        <v>2813</v>
      </c>
      <c r="C44" s="841" t="s">
        <v>766</v>
      </c>
      <c r="D44" s="841" t="s">
        <v>767</v>
      </c>
      <c r="E44" s="841">
        <v>1081</v>
      </c>
      <c r="F44" s="841">
        <v>1</v>
      </c>
      <c r="G44" s="841" t="s">
        <v>768</v>
      </c>
      <c r="H44" s="841" t="s">
        <v>729</v>
      </c>
      <c r="I44" s="841"/>
      <c r="J44" s="841" t="s">
        <v>730</v>
      </c>
      <c r="K44" s="841">
        <v>5</v>
      </c>
      <c r="L44" s="841" t="s">
        <v>731</v>
      </c>
      <c r="M44" s="841">
        <v>43600</v>
      </c>
      <c r="N44" s="841" t="s">
        <v>769</v>
      </c>
      <c r="O44" s="841">
        <v>105596</v>
      </c>
      <c r="P44" s="841">
        <v>61996</v>
      </c>
      <c r="Q44" s="841">
        <v>27828</v>
      </c>
      <c r="R44" s="841">
        <v>38389</v>
      </c>
      <c r="S44" s="841"/>
      <c r="T44" s="841"/>
      <c r="U44" s="841"/>
      <c r="V44" s="841" t="s">
        <v>733</v>
      </c>
      <c r="W44" s="841">
        <v>1</v>
      </c>
    </row>
    <row r="45" spans="1:23" ht="12.75" customHeight="1">
      <c r="A45" s="841">
        <v>1590</v>
      </c>
      <c r="B45" s="841">
        <v>2813</v>
      </c>
      <c r="C45" s="841" t="s">
        <v>766</v>
      </c>
      <c r="D45" s="841" t="s">
        <v>767</v>
      </c>
      <c r="E45" s="841">
        <v>1086</v>
      </c>
      <c r="F45" s="841">
        <v>1</v>
      </c>
      <c r="G45" s="841" t="s">
        <v>770</v>
      </c>
      <c r="H45" s="841" t="s">
        <v>729</v>
      </c>
      <c r="I45" s="841"/>
      <c r="J45" s="841" t="s">
        <v>730</v>
      </c>
      <c r="K45" s="841">
        <v>10</v>
      </c>
      <c r="L45" s="841" t="s">
        <v>731</v>
      </c>
      <c r="M45" s="841">
        <v>43600</v>
      </c>
      <c r="N45" s="841" t="s">
        <v>769</v>
      </c>
      <c r="O45" s="841">
        <v>105596</v>
      </c>
      <c r="P45" s="841">
        <v>61996</v>
      </c>
      <c r="Q45" s="841">
        <v>27828</v>
      </c>
      <c r="R45" s="841">
        <v>38389</v>
      </c>
      <c r="S45" s="841"/>
      <c r="T45" s="841"/>
      <c r="U45" s="841"/>
      <c r="V45" s="841" t="s">
        <v>733</v>
      </c>
      <c r="W45" s="841">
        <v>2</v>
      </c>
    </row>
    <row r="46" spans="1:23" ht="12.75" customHeight="1">
      <c r="A46" s="841">
        <v>1590</v>
      </c>
      <c r="B46" s="841">
        <v>2813</v>
      </c>
      <c r="C46" s="841" t="s">
        <v>766</v>
      </c>
      <c r="D46" s="841" t="s">
        <v>767</v>
      </c>
      <c r="E46" s="841">
        <v>1088</v>
      </c>
      <c r="F46" s="841">
        <v>2</v>
      </c>
      <c r="G46" s="841" t="s">
        <v>771</v>
      </c>
      <c r="H46" s="841" t="s">
        <v>729</v>
      </c>
      <c r="I46" s="841"/>
      <c r="J46" s="841" t="s">
        <v>730</v>
      </c>
      <c r="K46" s="841">
        <v>10</v>
      </c>
      <c r="L46" s="841" t="s">
        <v>731</v>
      </c>
      <c r="M46" s="841">
        <v>43600</v>
      </c>
      <c r="N46" s="841" t="s">
        <v>769</v>
      </c>
      <c r="O46" s="841">
        <v>105596</v>
      </c>
      <c r="P46" s="841">
        <v>61996</v>
      </c>
      <c r="Q46" s="841">
        <v>27828</v>
      </c>
      <c r="R46" s="841">
        <v>38389</v>
      </c>
      <c r="S46" s="841"/>
      <c r="T46" s="841"/>
      <c r="U46" s="841"/>
      <c r="V46" s="841" t="s">
        <v>733</v>
      </c>
      <c r="W46" s="841">
        <v>1</v>
      </c>
    </row>
    <row r="47" spans="1:23" ht="12.75" customHeight="1">
      <c r="A47" s="841">
        <v>1590</v>
      </c>
      <c r="B47" s="841">
        <v>2813</v>
      </c>
      <c r="C47" s="841" t="s">
        <v>766</v>
      </c>
      <c r="D47" s="841" t="s">
        <v>767</v>
      </c>
      <c r="E47" s="841">
        <v>1091</v>
      </c>
      <c r="F47" s="841">
        <v>3</v>
      </c>
      <c r="G47" s="841" t="s">
        <v>772</v>
      </c>
      <c r="H47" s="841" t="s">
        <v>729</v>
      </c>
      <c r="I47" s="841"/>
      <c r="J47" s="841" t="s">
        <v>730</v>
      </c>
      <c r="K47" s="841">
        <v>10</v>
      </c>
      <c r="L47" s="841" t="s">
        <v>731</v>
      </c>
      <c r="M47" s="841">
        <v>43600</v>
      </c>
      <c r="N47" s="841" t="s">
        <v>769</v>
      </c>
      <c r="O47" s="841">
        <v>105596</v>
      </c>
      <c r="P47" s="841">
        <v>61996</v>
      </c>
      <c r="Q47" s="841">
        <v>27828</v>
      </c>
      <c r="R47" s="841">
        <v>38389</v>
      </c>
      <c r="S47" s="841"/>
      <c r="T47" s="841"/>
      <c r="U47" s="841"/>
      <c r="V47" s="841" t="s">
        <v>733</v>
      </c>
      <c r="W47" s="841">
        <v>2</v>
      </c>
    </row>
    <row r="48" spans="1:23" ht="12.75" customHeight="1">
      <c r="A48" s="841">
        <v>1590</v>
      </c>
      <c r="B48" s="841">
        <v>2813</v>
      </c>
      <c r="C48" s="841" t="s">
        <v>766</v>
      </c>
      <c r="D48" s="841" t="s">
        <v>767</v>
      </c>
      <c r="E48" s="841">
        <v>1094</v>
      </c>
      <c r="F48" s="841">
        <v>2</v>
      </c>
      <c r="G48" s="841" t="s">
        <v>773</v>
      </c>
      <c r="H48" s="841" t="s">
        <v>729</v>
      </c>
      <c r="I48" s="841"/>
      <c r="J48" s="841" t="s">
        <v>730</v>
      </c>
      <c r="K48" s="841">
        <v>10</v>
      </c>
      <c r="L48" s="841" t="s">
        <v>731</v>
      </c>
      <c r="M48" s="841">
        <v>43600</v>
      </c>
      <c r="N48" s="841" t="s">
        <v>769</v>
      </c>
      <c r="O48" s="841">
        <v>105596</v>
      </c>
      <c r="P48" s="841">
        <v>61996</v>
      </c>
      <c r="Q48" s="841">
        <v>27828</v>
      </c>
      <c r="R48" s="841">
        <v>38389</v>
      </c>
      <c r="S48" s="841"/>
      <c r="T48" s="841"/>
      <c r="U48" s="841"/>
      <c r="V48" s="841" t="s">
        <v>733</v>
      </c>
      <c r="W48" s="841">
        <v>2</v>
      </c>
    </row>
    <row r="49" spans="1:23" ht="12.75" customHeight="1">
      <c r="A49" s="841">
        <v>1820</v>
      </c>
      <c r="B49" s="841">
        <v>2838</v>
      </c>
      <c r="C49" s="841" t="s">
        <v>774</v>
      </c>
      <c r="D49" s="841" t="s">
        <v>775</v>
      </c>
      <c r="E49" s="841">
        <v>1346</v>
      </c>
      <c r="F49" s="841">
        <v>1</v>
      </c>
      <c r="G49" s="841" t="s">
        <v>776</v>
      </c>
      <c r="H49" s="841" t="s">
        <v>729</v>
      </c>
      <c r="I49" s="841"/>
      <c r="J49" s="841" t="s">
        <v>730</v>
      </c>
      <c r="K49" s="841">
        <v>10</v>
      </c>
      <c r="L49" s="841" t="s">
        <v>731</v>
      </c>
      <c r="M49" s="841">
        <v>43600</v>
      </c>
      <c r="N49" s="841" t="s">
        <v>769</v>
      </c>
      <c r="O49" s="841">
        <v>105596</v>
      </c>
      <c r="P49" s="841">
        <v>61996</v>
      </c>
      <c r="Q49" s="841">
        <v>19547</v>
      </c>
      <c r="R49" s="841">
        <v>26906</v>
      </c>
      <c r="S49" s="841"/>
      <c r="T49" s="841"/>
      <c r="U49" s="841"/>
      <c r="V49" s="841" t="s">
        <v>733</v>
      </c>
      <c r="W49" s="841">
        <v>1</v>
      </c>
    </row>
    <row r="50" spans="1:23" ht="12.75" customHeight="1">
      <c r="A50" s="841">
        <v>1820</v>
      </c>
      <c r="B50" s="841">
        <v>2838</v>
      </c>
      <c r="C50" s="841" t="s">
        <v>774</v>
      </c>
      <c r="D50" s="841" t="s">
        <v>775</v>
      </c>
      <c r="E50" s="841">
        <v>1348</v>
      </c>
      <c r="F50" s="841">
        <v>1</v>
      </c>
      <c r="G50" s="841" t="s">
        <v>777</v>
      </c>
      <c r="H50" s="841" t="s">
        <v>729</v>
      </c>
      <c r="I50" s="841"/>
      <c r="J50" s="841" t="s">
        <v>730</v>
      </c>
      <c r="K50" s="841">
        <v>5</v>
      </c>
      <c r="L50" s="841" t="s">
        <v>731</v>
      </c>
      <c r="M50" s="841">
        <v>43600</v>
      </c>
      <c r="N50" s="841" t="s">
        <v>769</v>
      </c>
      <c r="O50" s="841">
        <v>105596</v>
      </c>
      <c r="P50" s="841">
        <v>61996</v>
      </c>
      <c r="Q50" s="841">
        <v>19547</v>
      </c>
      <c r="R50" s="841">
        <v>26906</v>
      </c>
      <c r="S50" s="841"/>
      <c r="T50" s="841"/>
      <c r="U50" s="841"/>
      <c r="V50" s="841" t="s">
        <v>733</v>
      </c>
      <c r="W50" s="841">
        <v>1</v>
      </c>
    </row>
    <row r="51" spans="1:23" ht="12.75" customHeight="1">
      <c r="A51" s="841">
        <v>1820</v>
      </c>
      <c r="B51" s="841">
        <v>2838</v>
      </c>
      <c r="C51" s="841" t="s">
        <v>774</v>
      </c>
      <c r="D51" s="841" t="s">
        <v>775</v>
      </c>
      <c r="E51" s="841">
        <v>1349</v>
      </c>
      <c r="F51" s="841">
        <v>1</v>
      </c>
      <c r="G51" s="841" t="s">
        <v>778</v>
      </c>
      <c r="H51" s="841" t="s">
        <v>729</v>
      </c>
      <c r="I51" s="841"/>
      <c r="J51" s="841" t="s">
        <v>730</v>
      </c>
      <c r="K51" s="841">
        <v>5</v>
      </c>
      <c r="L51" s="841" t="s">
        <v>731</v>
      </c>
      <c r="M51" s="841">
        <v>43600</v>
      </c>
      <c r="N51" s="841" t="s">
        <v>769</v>
      </c>
      <c r="O51" s="841">
        <v>105596</v>
      </c>
      <c r="P51" s="841">
        <v>61996</v>
      </c>
      <c r="Q51" s="841">
        <v>19547</v>
      </c>
      <c r="R51" s="841">
        <v>26906</v>
      </c>
      <c r="S51" s="841"/>
      <c r="T51" s="841"/>
      <c r="U51" s="841"/>
      <c r="V51" s="841" t="s">
        <v>733</v>
      </c>
      <c r="W51" s="841">
        <v>1</v>
      </c>
    </row>
    <row r="52" spans="1:23" ht="12.75" customHeight="1">
      <c r="A52" s="841">
        <v>1820</v>
      </c>
      <c r="B52" s="841">
        <v>2838</v>
      </c>
      <c r="C52" s="841" t="s">
        <v>774</v>
      </c>
      <c r="D52" s="841" t="s">
        <v>775</v>
      </c>
      <c r="E52" s="841">
        <v>1363</v>
      </c>
      <c r="F52" s="841">
        <v>1</v>
      </c>
      <c r="G52" s="841" t="s">
        <v>779</v>
      </c>
      <c r="H52" s="841" t="s">
        <v>729</v>
      </c>
      <c r="I52" s="841"/>
      <c r="J52" s="841" t="s">
        <v>730</v>
      </c>
      <c r="K52" s="841">
        <v>5</v>
      </c>
      <c r="L52" s="841" t="s">
        <v>731</v>
      </c>
      <c r="M52" s="841">
        <v>43600</v>
      </c>
      <c r="N52" s="841" t="s">
        <v>769</v>
      </c>
      <c r="O52" s="841">
        <v>105596</v>
      </c>
      <c r="P52" s="841">
        <v>61996</v>
      </c>
      <c r="Q52" s="841">
        <v>19547</v>
      </c>
      <c r="R52" s="841">
        <v>26906</v>
      </c>
      <c r="S52" s="841"/>
      <c r="T52" s="841"/>
      <c r="U52" s="841"/>
      <c r="V52" s="841" t="s">
        <v>733</v>
      </c>
      <c r="W52" s="841">
        <v>1</v>
      </c>
    </row>
    <row r="53" spans="1:23" ht="12.75" customHeight="1">
      <c r="A53" s="841">
        <v>1890</v>
      </c>
      <c r="B53" s="841">
        <v>2840</v>
      </c>
      <c r="C53" s="841" t="s">
        <v>726</v>
      </c>
      <c r="D53" s="841" t="s">
        <v>740</v>
      </c>
      <c r="E53" s="841">
        <v>1385</v>
      </c>
      <c r="F53" s="841">
        <v>2</v>
      </c>
      <c r="G53" s="841" t="s">
        <v>780</v>
      </c>
      <c r="H53" s="841" t="s">
        <v>729</v>
      </c>
      <c r="I53" s="841"/>
      <c r="J53" s="841" t="s">
        <v>730</v>
      </c>
      <c r="K53" s="841">
        <v>10</v>
      </c>
      <c r="L53" s="841" t="s">
        <v>731</v>
      </c>
      <c r="M53" s="841">
        <v>43600</v>
      </c>
      <c r="N53" s="841" t="s">
        <v>732</v>
      </c>
      <c r="O53" s="841">
        <v>98577</v>
      </c>
      <c r="P53" s="841">
        <v>54977</v>
      </c>
      <c r="Q53" s="841">
        <v>13786</v>
      </c>
      <c r="R53" s="841">
        <v>14911</v>
      </c>
      <c r="S53" s="841"/>
      <c r="T53" s="841"/>
      <c r="U53" s="841"/>
      <c r="V53" s="841" t="s">
        <v>733</v>
      </c>
      <c r="W53" s="841">
        <v>1</v>
      </c>
    </row>
    <row r="54" spans="1:23" ht="12.75" customHeight="1">
      <c r="A54" s="841">
        <v>1890</v>
      </c>
      <c r="B54" s="841">
        <v>2840</v>
      </c>
      <c r="C54" s="841" t="s">
        <v>726</v>
      </c>
      <c r="D54" s="841" t="s">
        <v>740</v>
      </c>
      <c r="E54" s="841">
        <v>1398</v>
      </c>
      <c r="F54" s="841">
        <v>3</v>
      </c>
      <c r="G54" s="841" t="s">
        <v>781</v>
      </c>
      <c r="H54" s="841" t="s">
        <v>729</v>
      </c>
      <c r="I54" s="841"/>
      <c r="J54" s="841" t="s">
        <v>730</v>
      </c>
      <c r="K54" s="841">
        <v>10</v>
      </c>
      <c r="L54" s="841" t="s">
        <v>731</v>
      </c>
      <c r="M54" s="841">
        <v>43600</v>
      </c>
      <c r="N54" s="841" t="s">
        <v>732</v>
      </c>
      <c r="O54" s="841">
        <v>98577</v>
      </c>
      <c r="P54" s="841">
        <v>54977</v>
      </c>
      <c r="Q54" s="841">
        <v>13786</v>
      </c>
      <c r="R54" s="841">
        <v>14911</v>
      </c>
      <c r="S54" s="841"/>
      <c r="T54" s="841"/>
      <c r="U54" s="841"/>
      <c r="V54" s="841" t="s">
        <v>733</v>
      </c>
      <c r="W54" s="841">
        <v>1</v>
      </c>
    </row>
    <row r="55" spans="1:23" ht="12.75" customHeight="1">
      <c r="A55" s="841">
        <v>1890</v>
      </c>
      <c r="B55" s="841">
        <v>2840</v>
      </c>
      <c r="C55" s="841" t="s">
        <v>726</v>
      </c>
      <c r="D55" s="841" t="s">
        <v>740</v>
      </c>
      <c r="E55" s="841">
        <v>1399</v>
      </c>
      <c r="F55" s="841">
        <v>3</v>
      </c>
      <c r="G55" s="841" t="s">
        <v>782</v>
      </c>
      <c r="H55" s="841" t="s">
        <v>729</v>
      </c>
      <c r="I55" s="841"/>
      <c r="J55" s="841" t="s">
        <v>730</v>
      </c>
      <c r="K55" s="841">
        <v>10</v>
      </c>
      <c r="L55" s="841" t="s">
        <v>731</v>
      </c>
      <c r="M55" s="841">
        <v>43600</v>
      </c>
      <c r="N55" s="841" t="s">
        <v>732</v>
      </c>
      <c r="O55" s="841">
        <v>98577</v>
      </c>
      <c r="P55" s="841">
        <v>54977</v>
      </c>
      <c r="Q55" s="841">
        <v>13786</v>
      </c>
      <c r="R55" s="841">
        <v>14911</v>
      </c>
      <c r="S55" s="841"/>
      <c r="T55" s="841"/>
      <c r="U55" s="841"/>
      <c r="V55" s="841" t="s">
        <v>733</v>
      </c>
      <c r="W55" s="841">
        <v>1</v>
      </c>
    </row>
    <row r="56" spans="1:23" ht="12.75" customHeight="1">
      <c r="A56" s="841">
        <v>1890</v>
      </c>
      <c r="B56" s="841">
        <v>2840</v>
      </c>
      <c r="C56" s="841" t="s">
        <v>726</v>
      </c>
      <c r="D56" s="841" t="s">
        <v>740</v>
      </c>
      <c r="E56" s="841">
        <v>1401</v>
      </c>
      <c r="F56" s="841">
        <v>3</v>
      </c>
      <c r="G56" s="841" t="s">
        <v>783</v>
      </c>
      <c r="H56" s="841" t="s">
        <v>729</v>
      </c>
      <c r="I56" s="841"/>
      <c r="J56" s="841" t="s">
        <v>730</v>
      </c>
      <c r="K56" s="841">
        <v>10</v>
      </c>
      <c r="L56" s="841" t="s">
        <v>731</v>
      </c>
      <c r="M56" s="841">
        <v>43600</v>
      </c>
      <c r="N56" s="841" t="s">
        <v>732</v>
      </c>
      <c r="O56" s="841">
        <v>98577</v>
      </c>
      <c r="P56" s="841">
        <v>54977</v>
      </c>
      <c r="Q56" s="841">
        <v>13786</v>
      </c>
      <c r="R56" s="841">
        <v>14911</v>
      </c>
      <c r="S56" s="841"/>
      <c r="T56" s="841"/>
      <c r="U56" s="841"/>
      <c r="V56" s="841" t="s">
        <v>733</v>
      </c>
      <c r="W56" s="841">
        <v>1</v>
      </c>
    </row>
    <row r="57" spans="1:23" ht="12.75" customHeight="1">
      <c r="A57" s="841">
        <v>1890</v>
      </c>
      <c r="B57" s="841">
        <v>2840</v>
      </c>
      <c r="C57" s="841" t="s">
        <v>726</v>
      </c>
      <c r="D57" s="841" t="s">
        <v>740</v>
      </c>
      <c r="E57" s="841">
        <v>1402</v>
      </c>
      <c r="F57" s="841">
        <v>3</v>
      </c>
      <c r="G57" s="841" t="s">
        <v>784</v>
      </c>
      <c r="H57" s="841" t="s">
        <v>729</v>
      </c>
      <c r="I57" s="841"/>
      <c r="J57" s="841" t="s">
        <v>730</v>
      </c>
      <c r="K57" s="841">
        <v>12.5</v>
      </c>
      <c r="L57" s="841" t="s">
        <v>731</v>
      </c>
      <c r="M57" s="841">
        <v>43600</v>
      </c>
      <c r="N57" s="841" t="s">
        <v>732</v>
      </c>
      <c r="O57" s="841">
        <v>98577</v>
      </c>
      <c r="P57" s="841">
        <v>54977</v>
      </c>
      <c r="Q57" s="841">
        <v>13786</v>
      </c>
      <c r="R57" s="841">
        <v>14911</v>
      </c>
      <c r="S57" s="841"/>
      <c r="T57" s="841"/>
      <c r="U57" s="841"/>
      <c r="V57" s="841" t="s">
        <v>733</v>
      </c>
      <c r="W57" s="841">
        <v>1</v>
      </c>
    </row>
    <row r="58" spans="1:23" ht="12.75" customHeight="1">
      <c r="A58" s="841">
        <v>1890</v>
      </c>
      <c r="B58" s="841">
        <v>2840</v>
      </c>
      <c r="C58" s="841" t="s">
        <v>726</v>
      </c>
      <c r="D58" s="841" t="s">
        <v>740</v>
      </c>
      <c r="E58" s="841">
        <v>1423</v>
      </c>
      <c r="F58" s="841">
        <v>3</v>
      </c>
      <c r="G58" s="841" t="s">
        <v>785</v>
      </c>
      <c r="H58" s="841" t="s">
        <v>729</v>
      </c>
      <c r="I58" s="841"/>
      <c r="J58" s="841" t="s">
        <v>730</v>
      </c>
      <c r="K58" s="841">
        <v>10</v>
      </c>
      <c r="L58" s="841" t="s">
        <v>731</v>
      </c>
      <c r="M58" s="841">
        <v>43600</v>
      </c>
      <c r="N58" s="841" t="s">
        <v>732</v>
      </c>
      <c r="O58" s="841">
        <v>98577</v>
      </c>
      <c r="P58" s="841">
        <v>54977</v>
      </c>
      <c r="Q58" s="841">
        <v>13786</v>
      </c>
      <c r="R58" s="841">
        <v>14911</v>
      </c>
      <c r="S58" s="841"/>
      <c r="T58" s="841"/>
      <c r="U58" s="841"/>
      <c r="V58" s="841" t="s">
        <v>733</v>
      </c>
      <c r="W58" s="841">
        <v>1</v>
      </c>
    </row>
    <row r="59" spans="1:23" ht="12.75" customHeight="1">
      <c r="A59" s="841">
        <v>1890</v>
      </c>
      <c r="B59" s="841">
        <v>2840</v>
      </c>
      <c r="C59" s="841" t="s">
        <v>726</v>
      </c>
      <c r="D59" s="841" t="s">
        <v>740</v>
      </c>
      <c r="E59" s="841">
        <v>1424</v>
      </c>
      <c r="F59" s="841">
        <v>3</v>
      </c>
      <c r="G59" s="841" t="s">
        <v>786</v>
      </c>
      <c r="H59" s="841" t="s">
        <v>729</v>
      </c>
      <c r="I59" s="841"/>
      <c r="J59" s="841" t="s">
        <v>730</v>
      </c>
      <c r="K59" s="841">
        <v>10</v>
      </c>
      <c r="L59" s="841" t="s">
        <v>731</v>
      </c>
      <c r="M59" s="841">
        <v>43600</v>
      </c>
      <c r="N59" s="841" t="s">
        <v>732</v>
      </c>
      <c r="O59" s="841">
        <v>98577</v>
      </c>
      <c r="P59" s="841">
        <v>54977</v>
      </c>
      <c r="Q59" s="841">
        <v>13786</v>
      </c>
      <c r="R59" s="841">
        <v>14911</v>
      </c>
      <c r="S59" s="841"/>
      <c r="T59" s="841"/>
      <c r="U59" s="841"/>
      <c r="V59" s="841" t="s">
        <v>733</v>
      </c>
      <c r="W59" s="841">
        <v>1</v>
      </c>
    </row>
    <row r="60" spans="1:23" ht="12.75" customHeight="1">
      <c r="A60" s="841">
        <v>1890</v>
      </c>
      <c r="B60" s="841">
        <v>2840</v>
      </c>
      <c r="C60" s="841" t="s">
        <v>726</v>
      </c>
      <c r="D60" s="841" t="s">
        <v>740</v>
      </c>
      <c r="E60" s="841">
        <v>1425</v>
      </c>
      <c r="F60" s="841">
        <v>3</v>
      </c>
      <c r="G60" s="841" t="s">
        <v>787</v>
      </c>
      <c r="H60" s="841" t="s">
        <v>729</v>
      </c>
      <c r="I60" s="841"/>
      <c r="J60" s="841" t="s">
        <v>730</v>
      </c>
      <c r="K60" s="841">
        <v>5</v>
      </c>
      <c r="L60" s="841" t="s">
        <v>731</v>
      </c>
      <c r="M60" s="841">
        <v>43600</v>
      </c>
      <c r="N60" s="841" t="s">
        <v>732</v>
      </c>
      <c r="O60" s="841">
        <v>98577</v>
      </c>
      <c r="P60" s="841">
        <v>54977</v>
      </c>
      <c r="Q60" s="841">
        <v>13786</v>
      </c>
      <c r="R60" s="841">
        <v>14911</v>
      </c>
      <c r="S60" s="841"/>
      <c r="T60" s="841"/>
      <c r="U60" s="841"/>
      <c r="V60" s="841" t="s">
        <v>733</v>
      </c>
      <c r="W60" s="841">
        <v>1</v>
      </c>
    </row>
    <row r="61" spans="1:23" ht="12.75" customHeight="1">
      <c r="A61" s="841">
        <v>1890</v>
      </c>
      <c r="B61" s="841">
        <v>2840</v>
      </c>
      <c r="C61" s="841" t="s">
        <v>726</v>
      </c>
      <c r="D61" s="841" t="s">
        <v>740</v>
      </c>
      <c r="E61" s="841">
        <v>1426</v>
      </c>
      <c r="F61" s="841">
        <v>3</v>
      </c>
      <c r="G61" s="841" t="s">
        <v>788</v>
      </c>
      <c r="H61" s="841" t="s">
        <v>729</v>
      </c>
      <c r="I61" s="841"/>
      <c r="J61" s="841" t="s">
        <v>730</v>
      </c>
      <c r="K61" s="841">
        <v>10</v>
      </c>
      <c r="L61" s="841" t="s">
        <v>731</v>
      </c>
      <c r="M61" s="841">
        <v>43600</v>
      </c>
      <c r="N61" s="841" t="s">
        <v>732</v>
      </c>
      <c r="O61" s="841">
        <v>98577</v>
      </c>
      <c r="P61" s="841">
        <v>54977</v>
      </c>
      <c r="Q61" s="841">
        <v>13786</v>
      </c>
      <c r="R61" s="841">
        <v>14911</v>
      </c>
      <c r="S61" s="841"/>
      <c r="T61" s="841"/>
      <c r="U61" s="841"/>
      <c r="V61" s="841" t="s">
        <v>733</v>
      </c>
      <c r="W61" s="841">
        <v>1</v>
      </c>
    </row>
    <row r="62" spans="1:23" ht="12.75" customHeight="1">
      <c r="A62" s="841">
        <v>1890</v>
      </c>
      <c r="B62" s="841">
        <v>2840</v>
      </c>
      <c r="C62" s="841" t="s">
        <v>726</v>
      </c>
      <c r="D62" s="841" t="s">
        <v>740</v>
      </c>
      <c r="E62" s="841">
        <v>1427</v>
      </c>
      <c r="F62" s="841">
        <v>3</v>
      </c>
      <c r="G62" s="841" t="s">
        <v>789</v>
      </c>
      <c r="H62" s="841" t="s">
        <v>729</v>
      </c>
      <c r="I62" s="841"/>
      <c r="J62" s="841" t="s">
        <v>730</v>
      </c>
      <c r="K62" s="841">
        <v>10</v>
      </c>
      <c r="L62" s="841" t="s">
        <v>731</v>
      </c>
      <c r="M62" s="841">
        <v>43600</v>
      </c>
      <c r="N62" s="841" t="s">
        <v>732</v>
      </c>
      <c r="O62" s="841">
        <v>98577</v>
      </c>
      <c r="P62" s="841">
        <v>54977</v>
      </c>
      <c r="Q62" s="841">
        <v>13786</v>
      </c>
      <c r="R62" s="841">
        <v>14911</v>
      </c>
      <c r="S62" s="841"/>
      <c r="T62" s="841"/>
      <c r="U62" s="841"/>
      <c r="V62" s="841" t="s">
        <v>733</v>
      </c>
      <c r="W62" s="841">
        <v>1</v>
      </c>
    </row>
    <row r="63" spans="1:23" ht="12.75" customHeight="1">
      <c r="A63" s="841">
        <v>1890</v>
      </c>
      <c r="B63" s="841">
        <v>2840</v>
      </c>
      <c r="C63" s="841" t="s">
        <v>726</v>
      </c>
      <c r="D63" s="841" t="s">
        <v>740</v>
      </c>
      <c r="E63" s="841">
        <v>1428</v>
      </c>
      <c r="F63" s="841">
        <v>3</v>
      </c>
      <c r="G63" s="841" t="s">
        <v>790</v>
      </c>
      <c r="H63" s="841" t="s">
        <v>729</v>
      </c>
      <c r="I63" s="841"/>
      <c r="J63" s="841" t="s">
        <v>730</v>
      </c>
      <c r="K63" s="841">
        <v>7.5</v>
      </c>
      <c r="L63" s="841" t="s">
        <v>731</v>
      </c>
      <c r="M63" s="841">
        <v>43600</v>
      </c>
      <c r="N63" s="841" t="s">
        <v>732</v>
      </c>
      <c r="O63" s="841">
        <v>98577</v>
      </c>
      <c r="P63" s="841">
        <v>54977</v>
      </c>
      <c r="Q63" s="841">
        <v>13786</v>
      </c>
      <c r="R63" s="841">
        <v>14911</v>
      </c>
      <c r="S63" s="841"/>
      <c r="T63" s="841"/>
      <c r="U63" s="841"/>
      <c r="V63" s="841" t="s">
        <v>733</v>
      </c>
      <c r="W63" s="841">
        <v>1</v>
      </c>
    </row>
    <row r="64" spans="1:23" ht="12.75" customHeight="1">
      <c r="A64" s="841">
        <v>1890</v>
      </c>
      <c r="B64" s="841">
        <v>2840</v>
      </c>
      <c r="C64" s="841" t="s">
        <v>726</v>
      </c>
      <c r="D64" s="841" t="s">
        <v>740</v>
      </c>
      <c r="E64" s="841">
        <v>1429</v>
      </c>
      <c r="F64" s="841">
        <v>2</v>
      </c>
      <c r="G64" s="841" t="s">
        <v>791</v>
      </c>
      <c r="H64" s="841" t="s">
        <v>729</v>
      </c>
      <c r="I64" s="841"/>
      <c r="J64" s="841" t="s">
        <v>730</v>
      </c>
      <c r="K64" s="841">
        <v>5</v>
      </c>
      <c r="L64" s="841" t="s">
        <v>731</v>
      </c>
      <c r="M64" s="841">
        <v>43600</v>
      </c>
      <c r="N64" s="841" t="s">
        <v>732</v>
      </c>
      <c r="O64" s="841">
        <v>98577</v>
      </c>
      <c r="P64" s="841">
        <v>54977</v>
      </c>
      <c r="Q64" s="841">
        <v>13786</v>
      </c>
      <c r="R64" s="841">
        <v>14911</v>
      </c>
      <c r="S64" s="841"/>
      <c r="T64" s="841"/>
      <c r="U64" s="841"/>
      <c r="V64" s="841" t="s">
        <v>733</v>
      </c>
      <c r="W64" s="841">
        <v>1</v>
      </c>
    </row>
    <row r="65" spans="1:23" ht="12.75" customHeight="1">
      <c r="A65" s="841">
        <v>1890</v>
      </c>
      <c r="B65" s="841">
        <v>2840</v>
      </c>
      <c r="C65" s="841" t="s">
        <v>726</v>
      </c>
      <c r="D65" s="841" t="s">
        <v>740</v>
      </c>
      <c r="E65" s="841">
        <v>1430</v>
      </c>
      <c r="F65" s="841">
        <v>2</v>
      </c>
      <c r="G65" s="841" t="s">
        <v>792</v>
      </c>
      <c r="H65" s="841" t="s">
        <v>729</v>
      </c>
      <c r="I65" s="841"/>
      <c r="J65" s="841" t="s">
        <v>730</v>
      </c>
      <c r="K65" s="841">
        <v>5</v>
      </c>
      <c r="L65" s="841" t="s">
        <v>731</v>
      </c>
      <c r="M65" s="841">
        <v>43600</v>
      </c>
      <c r="N65" s="841" t="s">
        <v>732</v>
      </c>
      <c r="O65" s="841">
        <v>98577</v>
      </c>
      <c r="P65" s="841">
        <v>54977</v>
      </c>
      <c r="Q65" s="841">
        <v>13786</v>
      </c>
      <c r="R65" s="841">
        <v>14911</v>
      </c>
      <c r="S65" s="841"/>
      <c r="T65" s="841"/>
      <c r="U65" s="841"/>
      <c r="V65" s="841" t="s">
        <v>733</v>
      </c>
      <c r="W65" s="841">
        <v>1</v>
      </c>
    </row>
    <row r="66" spans="1:23" ht="12.75" customHeight="1">
      <c r="A66" s="841">
        <v>1890</v>
      </c>
      <c r="B66" s="841">
        <v>2840</v>
      </c>
      <c r="C66" s="841" t="s">
        <v>726</v>
      </c>
      <c r="D66" s="841" t="s">
        <v>740</v>
      </c>
      <c r="E66" s="841">
        <v>1431</v>
      </c>
      <c r="F66" s="841">
        <v>3</v>
      </c>
      <c r="G66" s="841" t="s">
        <v>793</v>
      </c>
      <c r="H66" s="841" t="s">
        <v>729</v>
      </c>
      <c r="I66" s="841"/>
      <c r="J66" s="841" t="s">
        <v>730</v>
      </c>
      <c r="K66" s="841">
        <v>5</v>
      </c>
      <c r="L66" s="841" t="s">
        <v>731</v>
      </c>
      <c r="M66" s="841">
        <v>43600</v>
      </c>
      <c r="N66" s="841" t="s">
        <v>732</v>
      </c>
      <c r="O66" s="841">
        <v>98577</v>
      </c>
      <c r="P66" s="841">
        <v>54977</v>
      </c>
      <c r="Q66" s="841">
        <v>13786</v>
      </c>
      <c r="R66" s="841">
        <v>14911</v>
      </c>
      <c r="S66" s="841"/>
      <c r="T66" s="841"/>
      <c r="U66" s="841"/>
      <c r="V66" s="841" t="s">
        <v>733</v>
      </c>
      <c r="W66" s="841">
        <v>1</v>
      </c>
    </row>
    <row r="67" spans="1:23" ht="12.75" customHeight="1">
      <c r="A67" s="841">
        <v>1890</v>
      </c>
      <c r="B67" s="841">
        <v>2840</v>
      </c>
      <c r="C67" s="841" t="s">
        <v>726</v>
      </c>
      <c r="D67" s="841" t="s">
        <v>740</v>
      </c>
      <c r="E67" s="841">
        <v>1433</v>
      </c>
      <c r="F67" s="841">
        <v>2</v>
      </c>
      <c r="G67" s="841" t="s">
        <v>794</v>
      </c>
      <c r="H67" s="841" t="s">
        <v>729</v>
      </c>
      <c r="I67" s="841"/>
      <c r="J67" s="841" t="s">
        <v>730</v>
      </c>
      <c r="K67" s="841">
        <v>5</v>
      </c>
      <c r="L67" s="841" t="s">
        <v>731</v>
      </c>
      <c r="M67" s="841">
        <v>43600</v>
      </c>
      <c r="N67" s="841" t="s">
        <v>732</v>
      </c>
      <c r="O67" s="841">
        <v>98577</v>
      </c>
      <c r="P67" s="841">
        <v>54977</v>
      </c>
      <c r="Q67" s="841">
        <v>13786</v>
      </c>
      <c r="R67" s="841">
        <v>14911</v>
      </c>
      <c r="S67" s="841"/>
      <c r="T67" s="841"/>
      <c r="U67" s="841"/>
      <c r="V67" s="841" t="s">
        <v>733</v>
      </c>
      <c r="W67" s="841">
        <v>1</v>
      </c>
    </row>
    <row r="68" spans="1:23" ht="12.75" customHeight="1">
      <c r="A68" s="841">
        <v>1890</v>
      </c>
      <c r="B68" s="841">
        <v>2840</v>
      </c>
      <c r="C68" s="841" t="s">
        <v>726</v>
      </c>
      <c r="D68" s="841" t="s">
        <v>740</v>
      </c>
      <c r="E68" s="841">
        <v>1434</v>
      </c>
      <c r="F68" s="841">
        <v>3</v>
      </c>
      <c r="G68" s="841" t="s">
        <v>795</v>
      </c>
      <c r="H68" s="841" t="s">
        <v>729</v>
      </c>
      <c r="I68" s="841"/>
      <c r="J68" s="841" t="s">
        <v>730</v>
      </c>
      <c r="K68" s="841">
        <v>5</v>
      </c>
      <c r="L68" s="841" t="s">
        <v>731</v>
      </c>
      <c r="M68" s="841">
        <v>43600</v>
      </c>
      <c r="N68" s="841" t="s">
        <v>732</v>
      </c>
      <c r="O68" s="841">
        <v>98577</v>
      </c>
      <c r="P68" s="841">
        <v>54977</v>
      </c>
      <c r="Q68" s="841">
        <v>13786</v>
      </c>
      <c r="R68" s="841">
        <v>14911</v>
      </c>
      <c r="S68" s="841"/>
      <c r="T68" s="841"/>
      <c r="U68" s="841"/>
      <c r="V68" s="841" t="s">
        <v>733</v>
      </c>
      <c r="W68" s="841">
        <v>1</v>
      </c>
    </row>
    <row r="69" spans="1:23" ht="12.75" customHeight="1">
      <c r="A69" s="841">
        <v>1890</v>
      </c>
      <c r="B69" s="841">
        <v>2840</v>
      </c>
      <c r="C69" s="841" t="s">
        <v>726</v>
      </c>
      <c r="D69" s="841" t="s">
        <v>740</v>
      </c>
      <c r="E69" s="841">
        <v>1435</v>
      </c>
      <c r="F69" s="841">
        <v>3</v>
      </c>
      <c r="G69" s="841" t="s">
        <v>796</v>
      </c>
      <c r="H69" s="841" t="s">
        <v>729</v>
      </c>
      <c r="I69" s="841"/>
      <c r="J69" s="841" t="s">
        <v>730</v>
      </c>
      <c r="K69" s="841">
        <v>5</v>
      </c>
      <c r="L69" s="841" t="s">
        <v>731</v>
      </c>
      <c r="M69" s="841">
        <v>43600</v>
      </c>
      <c r="N69" s="841" t="s">
        <v>732</v>
      </c>
      <c r="O69" s="841">
        <v>98577</v>
      </c>
      <c r="P69" s="841">
        <v>54977</v>
      </c>
      <c r="Q69" s="841">
        <v>13786</v>
      </c>
      <c r="R69" s="841">
        <v>14911</v>
      </c>
      <c r="S69" s="841"/>
      <c r="T69" s="841"/>
      <c r="U69" s="841"/>
      <c r="V69" s="841" t="s">
        <v>733</v>
      </c>
      <c r="W69" s="841">
        <v>1</v>
      </c>
    </row>
    <row r="70" spans="1:23" ht="12.75" customHeight="1">
      <c r="A70" s="841">
        <v>1890</v>
      </c>
      <c r="B70" s="841">
        <v>2840</v>
      </c>
      <c r="C70" s="841" t="s">
        <v>726</v>
      </c>
      <c r="D70" s="841" t="s">
        <v>740</v>
      </c>
      <c r="E70" s="841">
        <v>1436</v>
      </c>
      <c r="F70" s="841">
        <v>2</v>
      </c>
      <c r="G70" s="841" t="s">
        <v>797</v>
      </c>
      <c r="H70" s="841" t="s">
        <v>729</v>
      </c>
      <c r="I70" s="841"/>
      <c r="J70" s="841" t="s">
        <v>730</v>
      </c>
      <c r="K70" s="841">
        <v>5</v>
      </c>
      <c r="L70" s="841" t="s">
        <v>731</v>
      </c>
      <c r="M70" s="841">
        <v>43600</v>
      </c>
      <c r="N70" s="841" t="s">
        <v>732</v>
      </c>
      <c r="O70" s="841">
        <v>98577</v>
      </c>
      <c r="P70" s="841">
        <v>54977</v>
      </c>
      <c r="Q70" s="841">
        <v>13786</v>
      </c>
      <c r="R70" s="841">
        <v>14911</v>
      </c>
      <c r="S70" s="841"/>
      <c r="T70" s="841"/>
      <c r="U70" s="841"/>
      <c r="V70" s="841" t="s">
        <v>733</v>
      </c>
      <c r="W70" s="841">
        <v>1</v>
      </c>
    </row>
    <row r="71" spans="1:23" ht="12.75" customHeight="1">
      <c r="A71" s="841">
        <v>1270</v>
      </c>
      <c r="B71" s="841">
        <v>2810</v>
      </c>
      <c r="C71" s="841" t="s">
        <v>798</v>
      </c>
      <c r="D71" s="841" t="s">
        <v>740</v>
      </c>
      <c r="E71" s="841">
        <v>1632</v>
      </c>
      <c r="F71" s="841">
        <v>3</v>
      </c>
      <c r="G71" s="841" t="s">
        <v>799</v>
      </c>
      <c r="H71" s="841" t="s">
        <v>729</v>
      </c>
      <c r="I71" s="841"/>
      <c r="J71" s="841" t="s">
        <v>730</v>
      </c>
      <c r="K71" s="841">
        <v>5</v>
      </c>
      <c r="L71" s="841" t="s">
        <v>731</v>
      </c>
      <c r="M71" s="841">
        <v>43600</v>
      </c>
      <c r="N71" s="841" t="s">
        <v>742</v>
      </c>
      <c r="O71" s="841">
        <v>127895</v>
      </c>
      <c r="P71" s="841">
        <v>84295</v>
      </c>
      <c r="Q71" s="841">
        <v>36452</v>
      </c>
      <c r="R71" s="841">
        <v>44399</v>
      </c>
      <c r="S71" s="841"/>
      <c r="T71" s="841"/>
      <c r="U71" s="841"/>
      <c r="V71" s="841" t="s">
        <v>733</v>
      </c>
      <c r="W71" s="841">
        <v>1</v>
      </c>
    </row>
    <row r="72" spans="1:23" ht="12.75" customHeight="1">
      <c r="A72" s="841">
        <v>1270</v>
      </c>
      <c r="B72" s="841">
        <v>2810</v>
      </c>
      <c r="C72" s="841" t="s">
        <v>798</v>
      </c>
      <c r="D72" s="841" t="s">
        <v>740</v>
      </c>
      <c r="E72" s="841">
        <v>1634</v>
      </c>
      <c r="F72" s="841">
        <v>3</v>
      </c>
      <c r="G72" s="841" t="s">
        <v>800</v>
      </c>
      <c r="H72" s="841" t="s">
        <v>729</v>
      </c>
      <c r="I72" s="841"/>
      <c r="J72" s="841" t="s">
        <v>730</v>
      </c>
      <c r="K72" s="841">
        <v>10</v>
      </c>
      <c r="L72" s="841" t="s">
        <v>731</v>
      </c>
      <c r="M72" s="841">
        <v>43600</v>
      </c>
      <c r="N72" s="841" t="s">
        <v>742</v>
      </c>
      <c r="O72" s="841">
        <v>127895</v>
      </c>
      <c r="P72" s="841">
        <v>84295</v>
      </c>
      <c r="Q72" s="841">
        <v>36452</v>
      </c>
      <c r="R72" s="841">
        <v>44399</v>
      </c>
      <c r="S72" s="841"/>
      <c r="T72" s="841"/>
      <c r="U72" s="841"/>
      <c r="V72" s="841" t="s">
        <v>733</v>
      </c>
      <c r="W72" s="841">
        <v>1</v>
      </c>
    </row>
    <row r="73" spans="1:23" ht="12.75" customHeight="1">
      <c r="A73" s="841">
        <v>1270</v>
      </c>
      <c r="B73" s="841">
        <v>2810</v>
      </c>
      <c r="C73" s="841" t="s">
        <v>798</v>
      </c>
      <c r="D73" s="841" t="s">
        <v>740</v>
      </c>
      <c r="E73" s="841">
        <v>1635</v>
      </c>
      <c r="F73" s="841">
        <v>3</v>
      </c>
      <c r="G73" s="841" t="s">
        <v>801</v>
      </c>
      <c r="H73" s="841" t="s">
        <v>729</v>
      </c>
      <c r="I73" s="841"/>
      <c r="J73" s="841" t="s">
        <v>730</v>
      </c>
      <c r="K73" s="841">
        <v>15</v>
      </c>
      <c r="L73" s="841" t="s">
        <v>731</v>
      </c>
      <c r="M73" s="841">
        <v>43600</v>
      </c>
      <c r="N73" s="841" t="s">
        <v>742</v>
      </c>
      <c r="O73" s="841">
        <v>127895</v>
      </c>
      <c r="P73" s="841">
        <v>84295</v>
      </c>
      <c r="Q73" s="841">
        <v>36452</v>
      </c>
      <c r="R73" s="841">
        <v>44399</v>
      </c>
      <c r="S73" s="841"/>
      <c r="T73" s="841"/>
      <c r="U73" s="841"/>
      <c r="V73" s="841" t="s">
        <v>733</v>
      </c>
      <c r="W73" s="841">
        <v>1</v>
      </c>
    </row>
    <row r="74" spans="1:23" ht="12.75" customHeight="1">
      <c r="A74" s="841">
        <v>1270</v>
      </c>
      <c r="B74" s="841">
        <v>2810</v>
      </c>
      <c r="C74" s="841" t="s">
        <v>798</v>
      </c>
      <c r="D74" s="841" t="s">
        <v>740</v>
      </c>
      <c r="E74" s="841">
        <v>1637</v>
      </c>
      <c r="F74" s="841">
        <v>3</v>
      </c>
      <c r="G74" s="841" t="s">
        <v>802</v>
      </c>
      <c r="H74" s="841" t="s">
        <v>729</v>
      </c>
      <c r="I74" s="841"/>
      <c r="J74" s="841" t="s">
        <v>730</v>
      </c>
      <c r="K74" s="841">
        <v>50</v>
      </c>
      <c r="L74" s="841" t="s">
        <v>731</v>
      </c>
      <c r="M74" s="841">
        <v>43600</v>
      </c>
      <c r="N74" s="841" t="s">
        <v>742</v>
      </c>
      <c r="O74" s="841">
        <v>127895</v>
      </c>
      <c r="P74" s="841">
        <v>84295</v>
      </c>
      <c r="Q74" s="841">
        <v>36452</v>
      </c>
      <c r="R74" s="841">
        <v>44399</v>
      </c>
      <c r="S74" s="841"/>
      <c r="T74" s="841"/>
      <c r="U74" s="841"/>
      <c r="V74" s="841" t="s">
        <v>733</v>
      </c>
      <c r="W74" s="841">
        <v>1</v>
      </c>
    </row>
    <row r="75" spans="1:23" ht="12.75" customHeight="1">
      <c r="A75" s="841">
        <v>1270</v>
      </c>
      <c r="B75" s="841">
        <v>2840</v>
      </c>
      <c r="C75" s="841" t="s">
        <v>726</v>
      </c>
      <c r="D75" s="841" t="s">
        <v>740</v>
      </c>
      <c r="E75" s="841">
        <v>1640</v>
      </c>
      <c r="F75" s="841">
        <v>3</v>
      </c>
      <c r="G75" s="841" t="s">
        <v>803</v>
      </c>
      <c r="H75" s="841" t="s">
        <v>729</v>
      </c>
      <c r="I75" s="841"/>
      <c r="J75" s="841" t="s">
        <v>730</v>
      </c>
      <c r="K75" s="841">
        <v>5</v>
      </c>
      <c r="L75" s="841" t="s">
        <v>731</v>
      </c>
      <c r="M75" s="841">
        <v>43600</v>
      </c>
      <c r="N75" s="841" t="s">
        <v>732</v>
      </c>
      <c r="O75" s="841">
        <v>98577</v>
      </c>
      <c r="P75" s="841">
        <v>54977</v>
      </c>
      <c r="Q75" s="841">
        <v>36452</v>
      </c>
      <c r="R75" s="841">
        <v>44399</v>
      </c>
      <c r="S75" s="841"/>
      <c r="T75" s="841"/>
      <c r="U75" s="841"/>
      <c r="V75" s="841" t="s">
        <v>733</v>
      </c>
      <c r="W75" s="841">
        <v>1</v>
      </c>
    </row>
    <row r="76" spans="1:23" ht="12.75" customHeight="1">
      <c r="A76" s="841">
        <v>1270</v>
      </c>
      <c r="B76" s="841">
        <v>2840</v>
      </c>
      <c r="C76" s="841" t="s">
        <v>726</v>
      </c>
      <c r="D76" s="841" t="s">
        <v>740</v>
      </c>
      <c r="E76" s="841">
        <v>1641</v>
      </c>
      <c r="F76" s="841">
        <v>3</v>
      </c>
      <c r="G76" s="841" t="s">
        <v>804</v>
      </c>
      <c r="H76" s="841" t="s">
        <v>729</v>
      </c>
      <c r="I76" s="841"/>
      <c r="J76" s="841" t="s">
        <v>730</v>
      </c>
      <c r="K76" s="841">
        <v>10</v>
      </c>
      <c r="L76" s="841" t="s">
        <v>731</v>
      </c>
      <c r="M76" s="841">
        <v>43600</v>
      </c>
      <c r="N76" s="841" t="s">
        <v>732</v>
      </c>
      <c r="O76" s="841">
        <v>98577</v>
      </c>
      <c r="P76" s="841">
        <v>54977</v>
      </c>
      <c r="Q76" s="841">
        <v>36452</v>
      </c>
      <c r="R76" s="841">
        <v>44399</v>
      </c>
      <c r="S76" s="841"/>
      <c r="T76" s="841"/>
      <c r="U76" s="841"/>
      <c r="V76" s="841" t="s">
        <v>733</v>
      </c>
      <c r="W76" s="841">
        <v>1</v>
      </c>
    </row>
    <row r="77" spans="1:23" ht="12.75" customHeight="1">
      <c r="A77" s="841">
        <v>1270</v>
      </c>
      <c r="B77" s="841">
        <v>2810</v>
      </c>
      <c r="C77" s="841" t="s">
        <v>798</v>
      </c>
      <c r="D77" s="841" t="s">
        <v>740</v>
      </c>
      <c r="E77" s="841">
        <v>2105</v>
      </c>
      <c r="F77" s="841">
        <v>3</v>
      </c>
      <c r="G77" s="841" t="s">
        <v>805</v>
      </c>
      <c r="H77" s="841" t="s">
        <v>729</v>
      </c>
      <c r="I77" s="841"/>
      <c r="J77" s="841" t="s">
        <v>730</v>
      </c>
      <c r="K77" s="841">
        <v>65</v>
      </c>
      <c r="L77" s="841" t="s">
        <v>731</v>
      </c>
      <c r="M77" s="841">
        <v>43600</v>
      </c>
      <c r="N77" s="841" t="s">
        <v>742</v>
      </c>
      <c r="O77" s="841">
        <v>127895</v>
      </c>
      <c r="P77" s="841">
        <v>84295</v>
      </c>
      <c r="Q77" s="841">
        <v>36452</v>
      </c>
      <c r="R77" s="841">
        <v>44399</v>
      </c>
      <c r="S77" s="841"/>
      <c r="T77" s="841"/>
      <c r="U77" s="841"/>
      <c r="V77" s="841" t="s">
        <v>733</v>
      </c>
      <c r="W77" s="841">
        <v>1</v>
      </c>
    </row>
    <row r="78" spans="1:23" ht="12.75" customHeight="1">
      <c r="A78" s="841">
        <v>1270</v>
      </c>
      <c r="B78" s="841">
        <v>2810</v>
      </c>
      <c r="C78" s="841" t="s">
        <v>798</v>
      </c>
      <c r="D78" s="841" t="s">
        <v>740</v>
      </c>
      <c r="E78" s="841">
        <v>2106</v>
      </c>
      <c r="F78" s="841">
        <v>3</v>
      </c>
      <c r="G78" s="841" t="s">
        <v>806</v>
      </c>
      <c r="H78" s="841" t="s">
        <v>729</v>
      </c>
      <c r="I78" s="841"/>
      <c r="J78" s="841" t="s">
        <v>730</v>
      </c>
      <c r="K78" s="841">
        <v>15</v>
      </c>
      <c r="L78" s="841" t="s">
        <v>731</v>
      </c>
      <c r="M78" s="841">
        <v>43600</v>
      </c>
      <c r="N78" s="841" t="s">
        <v>742</v>
      </c>
      <c r="O78" s="841">
        <v>127895</v>
      </c>
      <c r="P78" s="841">
        <v>84295</v>
      </c>
      <c r="Q78" s="841">
        <v>36452</v>
      </c>
      <c r="R78" s="841">
        <v>44399</v>
      </c>
      <c r="S78" s="841"/>
      <c r="T78" s="841"/>
      <c r="U78" s="841"/>
      <c r="V78" s="841" t="s">
        <v>733</v>
      </c>
      <c r="W78" s="841">
        <v>2</v>
      </c>
    </row>
    <row r="79" spans="1:23" ht="12.75" customHeight="1">
      <c r="A79" s="841">
        <v>1270</v>
      </c>
      <c r="B79" s="841">
        <v>2810</v>
      </c>
      <c r="C79" s="841" t="s">
        <v>798</v>
      </c>
      <c r="D79" s="841" t="s">
        <v>740</v>
      </c>
      <c r="E79" s="841">
        <v>2111</v>
      </c>
      <c r="F79" s="841">
        <v>3</v>
      </c>
      <c r="G79" s="841" t="s">
        <v>807</v>
      </c>
      <c r="H79" s="841" t="s">
        <v>729</v>
      </c>
      <c r="I79" s="841"/>
      <c r="J79" s="841" t="s">
        <v>730</v>
      </c>
      <c r="K79" s="841">
        <v>25</v>
      </c>
      <c r="L79" s="841" t="s">
        <v>731</v>
      </c>
      <c r="M79" s="841">
        <v>43600</v>
      </c>
      <c r="N79" s="841" t="s">
        <v>742</v>
      </c>
      <c r="O79" s="841">
        <v>127895</v>
      </c>
      <c r="P79" s="841">
        <v>84295</v>
      </c>
      <c r="Q79" s="841">
        <v>36452</v>
      </c>
      <c r="R79" s="841">
        <v>44399</v>
      </c>
      <c r="S79" s="841"/>
      <c r="T79" s="841"/>
      <c r="U79" s="841"/>
      <c r="V79" s="841" t="s">
        <v>733</v>
      </c>
      <c r="W79" s="841">
        <v>2</v>
      </c>
    </row>
    <row r="80" spans="1:23" ht="12.75" customHeight="1">
      <c r="A80" s="841">
        <v>1270</v>
      </c>
      <c r="B80" s="841">
        <v>2810</v>
      </c>
      <c r="C80" s="841" t="s">
        <v>798</v>
      </c>
      <c r="D80" s="841" t="s">
        <v>740</v>
      </c>
      <c r="E80" s="841">
        <v>2112</v>
      </c>
      <c r="F80" s="841">
        <v>3</v>
      </c>
      <c r="G80" s="841" t="s">
        <v>808</v>
      </c>
      <c r="H80" s="841" t="s">
        <v>729</v>
      </c>
      <c r="I80" s="841"/>
      <c r="J80" s="841" t="s">
        <v>730</v>
      </c>
      <c r="K80" s="841">
        <v>10</v>
      </c>
      <c r="L80" s="841" t="s">
        <v>731</v>
      </c>
      <c r="M80" s="841">
        <v>43600</v>
      </c>
      <c r="N80" s="841" t="s">
        <v>742</v>
      </c>
      <c r="O80" s="841">
        <v>127895</v>
      </c>
      <c r="P80" s="841">
        <v>84295</v>
      </c>
      <c r="Q80" s="841">
        <v>36452</v>
      </c>
      <c r="R80" s="841">
        <v>44399</v>
      </c>
      <c r="S80" s="841"/>
      <c r="T80" s="841"/>
      <c r="U80" s="841"/>
      <c r="V80" s="841" t="s">
        <v>733</v>
      </c>
      <c r="W80" s="841">
        <v>1</v>
      </c>
    </row>
    <row r="81" spans="1:23" ht="12.75" customHeight="1">
      <c r="A81" s="841">
        <v>1270</v>
      </c>
      <c r="B81" s="841">
        <v>2810</v>
      </c>
      <c r="C81" s="841" t="s">
        <v>798</v>
      </c>
      <c r="D81" s="841" t="s">
        <v>740</v>
      </c>
      <c r="E81" s="841">
        <v>2114</v>
      </c>
      <c r="F81" s="841">
        <v>3</v>
      </c>
      <c r="G81" s="841" t="s">
        <v>809</v>
      </c>
      <c r="H81" s="841" t="s">
        <v>729</v>
      </c>
      <c r="I81" s="841"/>
      <c r="J81" s="841" t="s">
        <v>730</v>
      </c>
      <c r="K81" s="841">
        <v>15</v>
      </c>
      <c r="L81" s="841" t="s">
        <v>731</v>
      </c>
      <c r="M81" s="841">
        <v>43600</v>
      </c>
      <c r="N81" s="841" t="s">
        <v>742</v>
      </c>
      <c r="O81" s="841">
        <v>127895</v>
      </c>
      <c r="P81" s="841">
        <v>84295</v>
      </c>
      <c r="Q81" s="841">
        <v>36452</v>
      </c>
      <c r="R81" s="841">
        <v>44399</v>
      </c>
      <c r="S81" s="841"/>
      <c r="T81" s="841"/>
      <c r="U81" s="841"/>
      <c r="V81" s="841" t="s">
        <v>733</v>
      </c>
      <c r="W81" s="841">
        <v>1</v>
      </c>
    </row>
    <row r="82" spans="1:23" ht="12.75" customHeight="1">
      <c r="A82" s="841">
        <v>1270</v>
      </c>
      <c r="B82" s="841">
        <v>2810</v>
      </c>
      <c r="C82" s="841" t="s">
        <v>798</v>
      </c>
      <c r="D82" s="841" t="s">
        <v>740</v>
      </c>
      <c r="E82" s="841">
        <v>2115</v>
      </c>
      <c r="F82" s="841">
        <v>3</v>
      </c>
      <c r="G82" s="841" t="s">
        <v>810</v>
      </c>
      <c r="H82" s="841" t="s">
        <v>729</v>
      </c>
      <c r="I82" s="841"/>
      <c r="J82" s="841" t="s">
        <v>730</v>
      </c>
      <c r="K82" s="841">
        <v>15</v>
      </c>
      <c r="L82" s="841" t="s">
        <v>731</v>
      </c>
      <c r="M82" s="841">
        <v>43600</v>
      </c>
      <c r="N82" s="841" t="s">
        <v>742</v>
      </c>
      <c r="O82" s="841">
        <v>127895</v>
      </c>
      <c r="P82" s="841">
        <v>84295</v>
      </c>
      <c r="Q82" s="841">
        <v>36452</v>
      </c>
      <c r="R82" s="841">
        <v>44399</v>
      </c>
      <c r="S82" s="841"/>
      <c r="T82" s="841"/>
      <c r="U82" s="841"/>
      <c r="V82" s="841" t="s">
        <v>733</v>
      </c>
      <c r="W82" s="841">
        <v>1</v>
      </c>
    </row>
    <row r="83" spans="1:23" ht="12.75" customHeight="1">
      <c r="A83" s="841">
        <v>1270</v>
      </c>
      <c r="B83" s="841">
        <v>2810</v>
      </c>
      <c r="C83" s="841" t="s">
        <v>798</v>
      </c>
      <c r="D83" s="841" t="s">
        <v>740</v>
      </c>
      <c r="E83" s="841">
        <v>2122</v>
      </c>
      <c r="F83" s="841">
        <v>3</v>
      </c>
      <c r="G83" s="841" t="s">
        <v>811</v>
      </c>
      <c r="H83" s="841" t="s">
        <v>729</v>
      </c>
      <c r="I83" s="841"/>
      <c r="J83" s="841" t="s">
        <v>730</v>
      </c>
      <c r="K83" s="841">
        <v>5</v>
      </c>
      <c r="L83" s="841" t="s">
        <v>731</v>
      </c>
      <c r="M83" s="841">
        <v>43600</v>
      </c>
      <c r="N83" s="841" t="s">
        <v>742</v>
      </c>
      <c r="O83" s="841">
        <v>127895</v>
      </c>
      <c r="P83" s="841">
        <v>84295</v>
      </c>
      <c r="Q83" s="841">
        <v>36452</v>
      </c>
      <c r="R83" s="841">
        <v>44399</v>
      </c>
      <c r="S83" s="841"/>
      <c r="T83" s="841"/>
      <c r="U83" s="841"/>
      <c r="V83" s="841" t="s">
        <v>733</v>
      </c>
      <c r="W83" s="841">
        <v>1</v>
      </c>
    </row>
    <row r="84" spans="1:23" ht="12.75" customHeight="1">
      <c r="A84" s="841">
        <v>1270</v>
      </c>
      <c r="B84" s="841">
        <v>2810</v>
      </c>
      <c r="C84" s="841" t="s">
        <v>798</v>
      </c>
      <c r="D84" s="841" t="s">
        <v>740</v>
      </c>
      <c r="E84" s="841">
        <v>2123</v>
      </c>
      <c r="F84" s="841">
        <v>3</v>
      </c>
      <c r="G84" s="841" t="s">
        <v>812</v>
      </c>
      <c r="H84" s="841" t="s">
        <v>729</v>
      </c>
      <c r="I84" s="841"/>
      <c r="J84" s="841" t="s">
        <v>730</v>
      </c>
      <c r="K84" s="841">
        <v>45</v>
      </c>
      <c r="L84" s="841" t="s">
        <v>731</v>
      </c>
      <c r="M84" s="841">
        <v>43600</v>
      </c>
      <c r="N84" s="841" t="s">
        <v>742</v>
      </c>
      <c r="O84" s="841">
        <v>127895</v>
      </c>
      <c r="P84" s="841">
        <v>84295</v>
      </c>
      <c r="Q84" s="841">
        <v>36452</v>
      </c>
      <c r="R84" s="841">
        <v>44399</v>
      </c>
      <c r="S84" s="841"/>
      <c r="T84" s="841"/>
      <c r="U84" s="841"/>
      <c r="V84" s="841" t="s">
        <v>733</v>
      </c>
      <c r="W84" s="841">
        <v>1</v>
      </c>
    </row>
    <row r="85" spans="1:23" ht="12.75" customHeight="1">
      <c r="A85" s="841">
        <v>1270</v>
      </c>
      <c r="B85" s="841">
        <v>2810</v>
      </c>
      <c r="C85" s="841" t="s">
        <v>798</v>
      </c>
      <c r="D85" s="841" t="s">
        <v>740</v>
      </c>
      <c r="E85" s="841">
        <v>2125</v>
      </c>
      <c r="F85" s="841">
        <v>3</v>
      </c>
      <c r="G85" s="841" t="s">
        <v>813</v>
      </c>
      <c r="H85" s="841" t="s">
        <v>729</v>
      </c>
      <c r="I85" s="841"/>
      <c r="J85" s="841" t="s">
        <v>730</v>
      </c>
      <c r="K85" s="841">
        <v>5</v>
      </c>
      <c r="L85" s="841" t="s">
        <v>731</v>
      </c>
      <c r="M85" s="841">
        <v>43600</v>
      </c>
      <c r="N85" s="841" t="s">
        <v>742</v>
      </c>
      <c r="O85" s="841">
        <v>127895</v>
      </c>
      <c r="P85" s="841">
        <v>84295</v>
      </c>
      <c r="Q85" s="841">
        <v>36452</v>
      </c>
      <c r="R85" s="841">
        <v>44399</v>
      </c>
      <c r="S85" s="841"/>
      <c r="T85" s="841"/>
      <c r="U85" s="841"/>
      <c r="V85" s="841" t="s">
        <v>733</v>
      </c>
      <c r="W85" s="841">
        <v>1</v>
      </c>
    </row>
    <row r="86" spans="1:23" ht="12.75" customHeight="1">
      <c r="A86" s="841">
        <v>1270</v>
      </c>
      <c r="B86" s="841">
        <v>2810</v>
      </c>
      <c r="C86" s="841" t="s">
        <v>798</v>
      </c>
      <c r="D86" s="841" t="s">
        <v>740</v>
      </c>
      <c r="E86" s="841">
        <v>2152</v>
      </c>
      <c r="F86" s="841">
        <v>3</v>
      </c>
      <c r="G86" s="841" t="s">
        <v>814</v>
      </c>
      <c r="H86" s="841" t="s">
        <v>729</v>
      </c>
      <c r="I86" s="841"/>
      <c r="J86" s="841" t="s">
        <v>730</v>
      </c>
      <c r="K86" s="841">
        <v>30</v>
      </c>
      <c r="L86" s="841" t="s">
        <v>731</v>
      </c>
      <c r="M86" s="841">
        <v>43600</v>
      </c>
      <c r="N86" s="841" t="s">
        <v>742</v>
      </c>
      <c r="O86" s="841">
        <v>127895</v>
      </c>
      <c r="P86" s="841">
        <v>84295</v>
      </c>
      <c r="Q86" s="841">
        <v>36452</v>
      </c>
      <c r="R86" s="841">
        <v>44399</v>
      </c>
      <c r="S86" s="841"/>
      <c r="T86" s="841"/>
      <c r="U86" s="841"/>
      <c r="V86" s="841" t="s">
        <v>733</v>
      </c>
      <c r="W86" s="841">
        <v>1</v>
      </c>
    </row>
    <row r="87" spans="1:23" ht="12.75" customHeight="1">
      <c r="A87" s="841">
        <v>1235</v>
      </c>
      <c r="B87" s="841">
        <v>2815</v>
      </c>
      <c r="C87" s="841" t="s">
        <v>815</v>
      </c>
      <c r="D87" s="841" t="s">
        <v>740</v>
      </c>
      <c r="E87" s="841">
        <v>2447</v>
      </c>
      <c r="F87" s="841">
        <v>3</v>
      </c>
      <c r="G87" s="841" t="s">
        <v>816</v>
      </c>
      <c r="H87" s="841" t="s">
        <v>729</v>
      </c>
      <c r="I87" s="841"/>
      <c r="J87" s="841" t="s">
        <v>730</v>
      </c>
      <c r="K87" s="841">
        <v>5</v>
      </c>
      <c r="L87" s="841" t="s">
        <v>731</v>
      </c>
      <c r="M87" s="841">
        <v>43600</v>
      </c>
      <c r="N87" s="841" t="s">
        <v>817</v>
      </c>
      <c r="O87" s="841">
        <v>172439</v>
      </c>
      <c r="P87" s="841">
        <v>128839</v>
      </c>
      <c r="Q87" s="841">
        <v>23865</v>
      </c>
      <c r="R87" s="841">
        <v>44054</v>
      </c>
      <c r="S87" s="841"/>
      <c r="T87" s="841"/>
      <c r="U87" s="841"/>
      <c r="V87" s="841" t="s">
        <v>733</v>
      </c>
      <c r="W87" s="841">
        <v>2</v>
      </c>
    </row>
    <row r="88" spans="1:23" ht="12.75" customHeight="1">
      <c r="A88" s="841">
        <v>1235</v>
      </c>
      <c r="B88" s="841">
        <v>2815</v>
      </c>
      <c r="C88" s="841" t="s">
        <v>815</v>
      </c>
      <c r="D88" s="841" t="s">
        <v>740</v>
      </c>
      <c r="E88" s="841">
        <v>2458</v>
      </c>
      <c r="F88" s="841">
        <v>3</v>
      </c>
      <c r="G88" s="841" t="s">
        <v>818</v>
      </c>
      <c r="H88" s="841" t="s">
        <v>729</v>
      </c>
      <c r="I88" s="841"/>
      <c r="J88" s="841" t="s">
        <v>730</v>
      </c>
      <c r="K88" s="841">
        <v>5</v>
      </c>
      <c r="L88" s="841" t="s">
        <v>731</v>
      </c>
      <c r="M88" s="841">
        <v>43600</v>
      </c>
      <c r="N88" s="841" t="s">
        <v>817</v>
      </c>
      <c r="O88" s="841">
        <v>172439</v>
      </c>
      <c r="P88" s="841">
        <v>128839</v>
      </c>
      <c r="Q88" s="841">
        <v>23865</v>
      </c>
      <c r="R88" s="841">
        <v>44054</v>
      </c>
      <c r="S88" s="841"/>
      <c r="T88" s="841"/>
      <c r="U88" s="841"/>
      <c r="V88" s="841" t="s">
        <v>733</v>
      </c>
      <c r="W88" s="841">
        <v>2</v>
      </c>
    </row>
    <row r="89" spans="1:23" ht="12.75" customHeight="1">
      <c r="A89" s="841">
        <v>1890</v>
      </c>
      <c r="B89" s="841">
        <v>2840</v>
      </c>
      <c r="C89" s="841" t="s">
        <v>726</v>
      </c>
      <c r="D89" s="841" t="s">
        <v>740</v>
      </c>
      <c r="E89" s="841">
        <v>2740</v>
      </c>
      <c r="F89" s="841">
        <v>2</v>
      </c>
      <c r="G89" s="841" t="s">
        <v>819</v>
      </c>
      <c r="H89" s="841" t="s">
        <v>729</v>
      </c>
      <c r="I89" s="841"/>
      <c r="J89" s="841" t="s">
        <v>730</v>
      </c>
      <c r="K89" s="841">
        <v>5</v>
      </c>
      <c r="L89" s="841" t="s">
        <v>731</v>
      </c>
      <c r="M89" s="841">
        <v>43600</v>
      </c>
      <c r="N89" s="841" t="s">
        <v>732</v>
      </c>
      <c r="O89" s="841">
        <v>98577</v>
      </c>
      <c r="P89" s="841">
        <v>54977</v>
      </c>
      <c r="Q89" s="841">
        <v>13786</v>
      </c>
      <c r="R89" s="841">
        <v>14911</v>
      </c>
      <c r="S89" s="841"/>
      <c r="T89" s="841"/>
      <c r="U89" s="841"/>
      <c r="V89" s="841" t="s">
        <v>733</v>
      </c>
      <c r="W89" s="841">
        <v>1</v>
      </c>
    </row>
    <row r="90" spans="1:23" ht="12.75" customHeight="1">
      <c r="A90" s="841">
        <v>1890</v>
      </c>
      <c r="B90" s="841">
        <v>2840</v>
      </c>
      <c r="C90" s="841" t="s">
        <v>726</v>
      </c>
      <c r="D90" s="841" t="s">
        <v>740</v>
      </c>
      <c r="E90" s="841">
        <v>2741</v>
      </c>
      <c r="F90" s="841">
        <v>2</v>
      </c>
      <c r="G90" s="841" t="s">
        <v>820</v>
      </c>
      <c r="H90" s="841" t="s">
        <v>729</v>
      </c>
      <c r="I90" s="841"/>
      <c r="J90" s="841" t="s">
        <v>730</v>
      </c>
      <c r="K90" s="841">
        <v>5</v>
      </c>
      <c r="L90" s="841" t="s">
        <v>731</v>
      </c>
      <c r="M90" s="841">
        <v>43600</v>
      </c>
      <c r="N90" s="841" t="s">
        <v>732</v>
      </c>
      <c r="O90" s="841">
        <v>98577</v>
      </c>
      <c r="P90" s="841">
        <v>54977</v>
      </c>
      <c r="Q90" s="841">
        <v>13786</v>
      </c>
      <c r="R90" s="841">
        <v>14911</v>
      </c>
      <c r="S90" s="841"/>
      <c r="T90" s="841"/>
      <c r="U90" s="841"/>
      <c r="V90" s="841" t="s">
        <v>733</v>
      </c>
      <c r="W90" s="841">
        <v>1</v>
      </c>
    </row>
    <row r="91" spans="1:23" ht="12.75" customHeight="1">
      <c r="A91" s="841">
        <v>1890</v>
      </c>
      <c r="B91" s="841">
        <v>2840</v>
      </c>
      <c r="C91" s="841" t="s">
        <v>726</v>
      </c>
      <c r="D91" s="841" t="s">
        <v>740</v>
      </c>
      <c r="E91" s="841">
        <v>2743</v>
      </c>
      <c r="F91" s="841">
        <v>2</v>
      </c>
      <c r="G91" s="841" t="s">
        <v>821</v>
      </c>
      <c r="H91" s="841" t="s">
        <v>729</v>
      </c>
      <c r="I91" s="841"/>
      <c r="J91" s="841" t="s">
        <v>730</v>
      </c>
      <c r="K91" s="841">
        <v>5</v>
      </c>
      <c r="L91" s="841" t="s">
        <v>731</v>
      </c>
      <c r="M91" s="841">
        <v>43600</v>
      </c>
      <c r="N91" s="841" t="s">
        <v>732</v>
      </c>
      <c r="O91" s="841">
        <v>98577</v>
      </c>
      <c r="P91" s="841">
        <v>54977</v>
      </c>
      <c r="Q91" s="841">
        <v>13786</v>
      </c>
      <c r="R91" s="841">
        <v>14911</v>
      </c>
      <c r="S91" s="841"/>
      <c r="T91" s="841"/>
      <c r="U91" s="841"/>
      <c r="V91" s="841" t="s">
        <v>733</v>
      </c>
      <c r="W91" s="841">
        <v>1</v>
      </c>
    </row>
    <row r="92" spans="1:23" ht="12.75" customHeight="1">
      <c r="A92" s="841">
        <v>1890</v>
      </c>
      <c r="B92" s="841">
        <v>2840</v>
      </c>
      <c r="C92" s="841" t="s">
        <v>726</v>
      </c>
      <c r="D92" s="841" t="s">
        <v>740</v>
      </c>
      <c r="E92" s="841">
        <v>2763</v>
      </c>
      <c r="F92" s="841">
        <v>3</v>
      </c>
      <c r="G92" s="841" t="s">
        <v>822</v>
      </c>
      <c r="H92" s="841" t="s">
        <v>729</v>
      </c>
      <c r="I92" s="841"/>
      <c r="J92" s="841" t="s">
        <v>730</v>
      </c>
      <c r="K92" s="841">
        <v>5</v>
      </c>
      <c r="L92" s="841" t="s">
        <v>731</v>
      </c>
      <c r="M92" s="841">
        <v>43600</v>
      </c>
      <c r="N92" s="841" t="s">
        <v>732</v>
      </c>
      <c r="O92" s="841">
        <v>98577</v>
      </c>
      <c r="P92" s="841">
        <v>54977</v>
      </c>
      <c r="Q92" s="841">
        <v>13786</v>
      </c>
      <c r="R92" s="841">
        <v>14911</v>
      </c>
      <c r="S92" s="841"/>
      <c r="T92" s="841"/>
      <c r="U92" s="841"/>
      <c r="V92" s="841" t="s">
        <v>733</v>
      </c>
      <c r="W92" s="841">
        <v>1</v>
      </c>
    </row>
    <row r="93" spans="1:23" ht="12.75" customHeight="1">
      <c r="A93" s="841">
        <v>1890</v>
      </c>
      <c r="B93" s="841">
        <v>2840</v>
      </c>
      <c r="C93" s="841" t="s">
        <v>726</v>
      </c>
      <c r="D93" s="841" t="s">
        <v>740</v>
      </c>
      <c r="E93" s="841">
        <v>2764</v>
      </c>
      <c r="F93" s="841">
        <v>3</v>
      </c>
      <c r="G93" s="841" t="s">
        <v>823</v>
      </c>
      <c r="H93" s="841" t="s">
        <v>729</v>
      </c>
      <c r="I93" s="841"/>
      <c r="J93" s="841" t="s">
        <v>730</v>
      </c>
      <c r="K93" s="841">
        <v>5</v>
      </c>
      <c r="L93" s="841" t="s">
        <v>731</v>
      </c>
      <c r="M93" s="841">
        <v>43600</v>
      </c>
      <c r="N93" s="841" t="s">
        <v>732</v>
      </c>
      <c r="O93" s="841">
        <v>98577</v>
      </c>
      <c r="P93" s="841">
        <v>54977</v>
      </c>
      <c r="Q93" s="841">
        <v>13786</v>
      </c>
      <c r="R93" s="841">
        <v>14911</v>
      </c>
      <c r="S93" s="841"/>
      <c r="T93" s="841"/>
      <c r="U93" s="841"/>
      <c r="V93" s="841" t="s">
        <v>733</v>
      </c>
      <c r="W93" s="841">
        <v>1</v>
      </c>
    </row>
    <row r="94" spans="1:23" ht="12.75" customHeight="1">
      <c r="A94" s="841">
        <v>1760</v>
      </c>
      <c r="B94" s="841">
        <v>2826</v>
      </c>
      <c r="C94" s="841" t="s">
        <v>824</v>
      </c>
      <c r="D94" s="841" t="s">
        <v>745</v>
      </c>
      <c r="E94" s="841">
        <v>2833</v>
      </c>
      <c r="F94" s="841">
        <v>3</v>
      </c>
      <c r="G94" s="841" t="s">
        <v>825</v>
      </c>
      <c r="H94" s="841" t="s">
        <v>729</v>
      </c>
      <c r="I94" s="841"/>
      <c r="J94" s="841" t="s">
        <v>730</v>
      </c>
      <c r="K94" s="841">
        <v>25</v>
      </c>
      <c r="L94" s="841" t="s">
        <v>731</v>
      </c>
      <c r="M94" s="841">
        <v>43600</v>
      </c>
      <c r="N94" s="841" t="s">
        <v>747</v>
      </c>
      <c r="O94" s="841">
        <v>114220</v>
      </c>
      <c r="P94" s="841">
        <v>70620</v>
      </c>
      <c r="Q94" s="841">
        <v>19547</v>
      </c>
      <c r="R94" s="841">
        <v>49885</v>
      </c>
      <c r="S94" s="841"/>
      <c r="T94" s="841"/>
      <c r="U94" s="841"/>
      <c r="V94" s="841" t="s">
        <v>733</v>
      </c>
      <c r="W94" s="841">
        <v>1</v>
      </c>
    </row>
    <row r="95" spans="1:23" ht="12.75" customHeight="1">
      <c r="A95" s="841">
        <v>1760</v>
      </c>
      <c r="B95" s="841">
        <v>2826</v>
      </c>
      <c r="C95" s="841" t="s">
        <v>824</v>
      </c>
      <c r="D95" s="841" t="s">
        <v>745</v>
      </c>
      <c r="E95" s="841">
        <v>2839</v>
      </c>
      <c r="F95" s="841">
        <v>3</v>
      </c>
      <c r="G95" s="841" t="s">
        <v>826</v>
      </c>
      <c r="H95" s="841" t="s">
        <v>729</v>
      </c>
      <c r="I95" s="841"/>
      <c r="J95" s="841" t="s">
        <v>730</v>
      </c>
      <c r="K95" s="841">
        <v>25</v>
      </c>
      <c r="L95" s="841" t="s">
        <v>731</v>
      </c>
      <c r="M95" s="841">
        <v>43600</v>
      </c>
      <c r="N95" s="841" t="s">
        <v>747</v>
      </c>
      <c r="O95" s="841">
        <v>114220</v>
      </c>
      <c r="P95" s="841">
        <v>70620</v>
      </c>
      <c r="Q95" s="841">
        <v>19547</v>
      </c>
      <c r="R95" s="841">
        <v>49885</v>
      </c>
      <c r="S95" s="841"/>
      <c r="T95" s="841"/>
      <c r="U95" s="841"/>
      <c r="V95" s="841" t="s">
        <v>733</v>
      </c>
      <c r="W95" s="841">
        <v>1</v>
      </c>
    </row>
    <row r="96" spans="1:23" ht="12.75" customHeight="1">
      <c r="A96" s="841">
        <v>1760</v>
      </c>
      <c r="B96" s="841">
        <v>2826</v>
      </c>
      <c r="C96" s="841" t="s">
        <v>824</v>
      </c>
      <c r="D96" s="841" t="s">
        <v>745</v>
      </c>
      <c r="E96" s="841">
        <v>2842</v>
      </c>
      <c r="F96" s="841">
        <v>3</v>
      </c>
      <c r="G96" s="841" t="s">
        <v>827</v>
      </c>
      <c r="H96" s="841" t="s">
        <v>729</v>
      </c>
      <c r="I96" s="841"/>
      <c r="J96" s="841" t="s">
        <v>730</v>
      </c>
      <c r="K96" s="841">
        <v>25</v>
      </c>
      <c r="L96" s="841" t="s">
        <v>731</v>
      </c>
      <c r="M96" s="841">
        <v>43600</v>
      </c>
      <c r="N96" s="841" t="s">
        <v>747</v>
      </c>
      <c r="O96" s="841">
        <v>114220</v>
      </c>
      <c r="P96" s="841">
        <v>70620</v>
      </c>
      <c r="Q96" s="841">
        <v>19547</v>
      </c>
      <c r="R96" s="841">
        <v>49885</v>
      </c>
      <c r="S96" s="841"/>
      <c r="T96" s="841"/>
      <c r="U96" s="841"/>
      <c r="V96" s="841" t="s">
        <v>733</v>
      </c>
      <c r="W96" s="841">
        <v>1</v>
      </c>
    </row>
    <row r="97" spans="1:23" ht="12.75" customHeight="1">
      <c r="A97" s="841">
        <v>1760</v>
      </c>
      <c r="B97" s="841">
        <v>2826</v>
      </c>
      <c r="C97" s="841" t="s">
        <v>824</v>
      </c>
      <c r="D97" s="841" t="s">
        <v>745</v>
      </c>
      <c r="E97" s="841">
        <v>2845</v>
      </c>
      <c r="F97" s="841">
        <v>3</v>
      </c>
      <c r="G97" s="841" t="s">
        <v>828</v>
      </c>
      <c r="H97" s="841" t="s">
        <v>729</v>
      </c>
      <c r="I97" s="841"/>
      <c r="J97" s="841" t="s">
        <v>730</v>
      </c>
      <c r="K97" s="841">
        <v>25</v>
      </c>
      <c r="L97" s="841" t="s">
        <v>731</v>
      </c>
      <c r="M97" s="841">
        <v>43600</v>
      </c>
      <c r="N97" s="841" t="s">
        <v>747</v>
      </c>
      <c r="O97" s="841">
        <v>114220</v>
      </c>
      <c r="P97" s="841">
        <v>70620</v>
      </c>
      <c r="Q97" s="841">
        <v>19547</v>
      </c>
      <c r="R97" s="841">
        <v>49885</v>
      </c>
      <c r="S97" s="841"/>
      <c r="T97" s="841"/>
      <c r="U97" s="841"/>
      <c r="V97" s="841" t="s">
        <v>733</v>
      </c>
      <c r="W97" s="841">
        <v>1</v>
      </c>
    </row>
    <row r="98" spans="1:23" ht="12.75" customHeight="1">
      <c r="A98" s="841">
        <v>1760</v>
      </c>
      <c r="B98" s="841">
        <v>2821</v>
      </c>
      <c r="C98" s="841" t="s">
        <v>829</v>
      </c>
      <c r="D98" s="841" t="s">
        <v>745</v>
      </c>
      <c r="E98" s="841">
        <v>2846</v>
      </c>
      <c r="F98" s="841">
        <v>3</v>
      </c>
      <c r="G98" s="841" t="s">
        <v>830</v>
      </c>
      <c r="H98" s="841" t="s">
        <v>729</v>
      </c>
      <c r="I98" s="841"/>
      <c r="J98" s="841" t="s">
        <v>730</v>
      </c>
      <c r="K98" s="841">
        <v>25</v>
      </c>
      <c r="L98" s="841" t="s">
        <v>731</v>
      </c>
      <c r="M98" s="841">
        <v>43600</v>
      </c>
      <c r="N98" s="841" t="s">
        <v>742</v>
      </c>
      <c r="O98" s="841">
        <v>127895</v>
      </c>
      <c r="P98" s="841">
        <v>84295</v>
      </c>
      <c r="Q98" s="841">
        <v>19547</v>
      </c>
      <c r="R98" s="841">
        <v>49885</v>
      </c>
      <c r="S98" s="841"/>
      <c r="T98" s="841"/>
      <c r="U98" s="841"/>
      <c r="V98" s="841" t="s">
        <v>733</v>
      </c>
      <c r="W98" s="841">
        <v>1</v>
      </c>
    </row>
    <row r="99" spans="1:23" ht="12.75" customHeight="1">
      <c r="A99" s="841">
        <v>1575</v>
      </c>
      <c r="B99" s="841">
        <v>2840</v>
      </c>
      <c r="C99" s="841" t="s">
        <v>726</v>
      </c>
      <c r="D99" s="841" t="s">
        <v>745</v>
      </c>
      <c r="E99" s="841">
        <v>2848</v>
      </c>
      <c r="F99" s="841">
        <v>2</v>
      </c>
      <c r="G99" s="841" t="s">
        <v>831</v>
      </c>
      <c r="H99" s="841" t="s">
        <v>729</v>
      </c>
      <c r="I99" s="841"/>
      <c r="J99" s="841" t="s">
        <v>730</v>
      </c>
      <c r="K99" s="841">
        <v>3</v>
      </c>
      <c r="L99" s="841" t="s">
        <v>731</v>
      </c>
      <c r="M99" s="841">
        <v>43600</v>
      </c>
      <c r="N99" s="841" t="s">
        <v>732</v>
      </c>
      <c r="O99" s="841">
        <v>98577</v>
      </c>
      <c r="P99" s="841">
        <v>54977</v>
      </c>
      <c r="Q99" s="841">
        <v>19547</v>
      </c>
      <c r="R99" s="841">
        <v>26906</v>
      </c>
      <c r="S99" s="841"/>
      <c r="T99" s="841"/>
      <c r="U99" s="841"/>
      <c r="V99" s="841" t="s">
        <v>733</v>
      </c>
      <c r="W99" s="841">
        <v>1</v>
      </c>
    </row>
    <row r="100" spans="1:23" ht="12.75" customHeight="1">
      <c r="A100" s="841">
        <v>1575</v>
      </c>
      <c r="B100" s="841">
        <v>2840</v>
      </c>
      <c r="C100" s="841" t="s">
        <v>726</v>
      </c>
      <c r="D100" s="841" t="s">
        <v>745</v>
      </c>
      <c r="E100" s="841">
        <v>2849</v>
      </c>
      <c r="F100" s="841">
        <v>2</v>
      </c>
      <c r="G100" s="841" t="s">
        <v>832</v>
      </c>
      <c r="H100" s="841" t="s">
        <v>729</v>
      </c>
      <c r="I100" s="841"/>
      <c r="J100" s="841" t="s">
        <v>730</v>
      </c>
      <c r="K100" s="841">
        <v>2</v>
      </c>
      <c r="L100" s="841" t="s">
        <v>731</v>
      </c>
      <c r="M100" s="841">
        <v>43600</v>
      </c>
      <c r="N100" s="841" t="s">
        <v>732</v>
      </c>
      <c r="O100" s="841">
        <v>98577</v>
      </c>
      <c r="P100" s="841">
        <v>54977</v>
      </c>
      <c r="Q100" s="841">
        <v>19547</v>
      </c>
      <c r="R100" s="841">
        <v>26906</v>
      </c>
      <c r="S100" s="841"/>
      <c r="T100" s="841"/>
      <c r="U100" s="841"/>
      <c r="V100" s="841" t="s">
        <v>733</v>
      </c>
      <c r="W100" s="841">
        <v>1</v>
      </c>
    </row>
    <row r="101" spans="1:23" ht="12.75" customHeight="1">
      <c r="A101" s="841">
        <v>1260</v>
      </c>
      <c r="B101" s="841">
        <v>2826</v>
      </c>
      <c r="C101" s="841" t="s">
        <v>824</v>
      </c>
      <c r="D101" s="841" t="s">
        <v>740</v>
      </c>
      <c r="E101" s="841">
        <v>2888</v>
      </c>
      <c r="F101" s="841">
        <v>2</v>
      </c>
      <c r="G101" s="841" t="s">
        <v>833</v>
      </c>
      <c r="H101" s="841" t="s">
        <v>729</v>
      </c>
      <c r="I101" s="841"/>
      <c r="J101" s="841" t="s">
        <v>730</v>
      </c>
      <c r="K101" s="841">
        <v>5</v>
      </c>
      <c r="L101" s="841" t="s">
        <v>731</v>
      </c>
      <c r="M101" s="841">
        <v>43600</v>
      </c>
      <c r="N101" s="841" t="s">
        <v>747</v>
      </c>
      <c r="O101" s="841">
        <v>114220</v>
      </c>
      <c r="P101" s="841">
        <v>70620</v>
      </c>
      <c r="Q101" s="841">
        <v>19547</v>
      </c>
      <c r="R101" s="841">
        <v>26906</v>
      </c>
      <c r="S101" s="841"/>
      <c r="T101" s="841"/>
      <c r="U101" s="841"/>
      <c r="V101" s="841" t="s">
        <v>733</v>
      </c>
      <c r="W101" s="841">
        <v>1</v>
      </c>
    </row>
    <row r="102" spans="1:23" ht="12.75" customHeight="1">
      <c r="A102" s="841">
        <v>1260</v>
      </c>
      <c r="B102" s="841">
        <v>2826</v>
      </c>
      <c r="C102" s="841" t="s">
        <v>824</v>
      </c>
      <c r="D102" s="841" t="s">
        <v>740</v>
      </c>
      <c r="E102" s="841">
        <v>2890</v>
      </c>
      <c r="F102" s="841">
        <v>2</v>
      </c>
      <c r="G102" s="841" t="s">
        <v>834</v>
      </c>
      <c r="H102" s="841" t="s">
        <v>729</v>
      </c>
      <c r="I102" s="841"/>
      <c r="J102" s="841" t="s">
        <v>730</v>
      </c>
      <c r="K102" s="841">
        <v>5</v>
      </c>
      <c r="L102" s="841" t="s">
        <v>731</v>
      </c>
      <c r="M102" s="841">
        <v>43600</v>
      </c>
      <c r="N102" s="841" t="s">
        <v>747</v>
      </c>
      <c r="O102" s="841">
        <v>114220</v>
      </c>
      <c r="P102" s="841">
        <v>70620</v>
      </c>
      <c r="Q102" s="841">
        <v>19547</v>
      </c>
      <c r="R102" s="841">
        <v>26906</v>
      </c>
      <c r="S102" s="841"/>
      <c r="T102" s="841"/>
      <c r="U102" s="841"/>
      <c r="V102" s="841" t="s">
        <v>733</v>
      </c>
      <c r="W102" s="841">
        <v>1</v>
      </c>
    </row>
    <row r="103" spans="1:23" ht="12.75" customHeight="1">
      <c r="A103" s="841">
        <v>1260</v>
      </c>
      <c r="B103" s="841">
        <v>2826</v>
      </c>
      <c r="C103" s="841" t="s">
        <v>824</v>
      </c>
      <c r="D103" s="841" t="s">
        <v>740</v>
      </c>
      <c r="E103" s="841">
        <v>2930</v>
      </c>
      <c r="F103" s="841">
        <v>3</v>
      </c>
      <c r="G103" s="841" t="s">
        <v>835</v>
      </c>
      <c r="H103" s="841" t="s">
        <v>729</v>
      </c>
      <c r="I103" s="841"/>
      <c r="J103" s="841" t="s">
        <v>730</v>
      </c>
      <c r="K103" s="841">
        <v>5</v>
      </c>
      <c r="L103" s="841" t="s">
        <v>731</v>
      </c>
      <c r="M103" s="841">
        <v>43600</v>
      </c>
      <c r="N103" s="841" t="s">
        <v>747</v>
      </c>
      <c r="O103" s="841">
        <v>114220</v>
      </c>
      <c r="P103" s="841">
        <v>70620</v>
      </c>
      <c r="Q103" s="841">
        <v>19547</v>
      </c>
      <c r="R103" s="841">
        <v>26906</v>
      </c>
      <c r="S103" s="841"/>
      <c r="T103" s="841"/>
      <c r="U103" s="841"/>
      <c r="V103" s="841" t="s">
        <v>733</v>
      </c>
      <c r="W103" s="841">
        <v>1</v>
      </c>
    </row>
    <row r="104" spans="1:23" ht="12.75" customHeight="1">
      <c r="A104" s="841">
        <v>1260</v>
      </c>
      <c r="B104" s="841">
        <v>2826</v>
      </c>
      <c r="C104" s="841" t="s">
        <v>824</v>
      </c>
      <c r="D104" s="841" t="s">
        <v>740</v>
      </c>
      <c r="E104" s="841">
        <v>2931</v>
      </c>
      <c r="F104" s="841">
        <v>3</v>
      </c>
      <c r="G104" s="841" t="s">
        <v>836</v>
      </c>
      <c r="H104" s="841" t="s">
        <v>729</v>
      </c>
      <c r="I104" s="841"/>
      <c r="J104" s="841" t="s">
        <v>730</v>
      </c>
      <c r="K104" s="841">
        <v>5</v>
      </c>
      <c r="L104" s="841" t="s">
        <v>731</v>
      </c>
      <c r="M104" s="841">
        <v>43600</v>
      </c>
      <c r="N104" s="841" t="s">
        <v>747</v>
      </c>
      <c r="O104" s="841">
        <v>114220</v>
      </c>
      <c r="P104" s="841">
        <v>70620</v>
      </c>
      <c r="Q104" s="841">
        <v>19547</v>
      </c>
      <c r="R104" s="841">
        <v>26906</v>
      </c>
      <c r="S104" s="841"/>
      <c r="T104" s="841"/>
      <c r="U104" s="841"/>
      <c r="V104" s="841" t="s">
        <v>733</v>
      </c>
      <c r="W104" s="841">
        <v>1</v>
      </c>
    </row>
    <row r="105" spans="1:23" ht="12.75" customHeight="1">
      <c r="A105" s="841">
        <v>1260</v>
      </c>
      <c r="B105" s="841">
        <v>2826</v>
      </c>
      <c r="C105" s="841" t="s">
        <v>824</v>
      </c>
      <c r="D105" s="841" t="s">
        <v>740</v>
      </c>
      <c r="E105" s="841">
        <v>2932</v>
      </c>
      <c r="F105" s="841">
        <v>3</v>
      </c>
      <c r="G105" s="841" t="s">
        <v>837</v>
      </c>
      <c r="H105" s="841" t="s">
        <v>729</v>
      </c>
      <c r="I105" s="841"/>
      <c r="J105" s="841" t="s">
        <v>730</v>
      </c>
      <c r="K105" s="841">
        <v>5</v>
      </c>
      <c r="L105" s="841" t="s">
        <v>731</v>
      </c>
      <c r="M105" s="841">
        <v>43600</v>
      </c>
      <c r="N105" s="841" t="s">
        <v>747</v>
      </c>
      <c r="O105" s="841">
        <v>114220</v>
      </c>
      <c r="P105" s="841">
        <v>70620</v>
      </c>
      <c r="Q105" s="841">
        <v>19547</v>
      </c>
      <c r="R105" s="841">
        <v>26906</v>
      </c>
      <c r="S105" s="841"/>
      <c r="T105" s="841"/>
      <c r="U105" s="841"/>
      <c r="V105" s="841" t="s">
        <v>733</v>
      </c>
      <c r="W105" s="841">
        <v>1</v>
      </c>
    </row>
    <row r="106" spans="1:23" ht="12.75" customHeight="1">
      <c r="A106" s="841">
        <v>1260</v>
      </c>
      <c r="B106" s="841">
        <v>2826</v>
      </c>
      <c r="C106" s="841" t="s">
        <v>824</v>
      </c>
      <c r="D106" s="841" t="s">
        <v>740</v>
      </c>
      <c r="E106" s="841">
        <v>2933</v>
      </c>
      <c r="F106" s="841">
        <v>1</v>
      </c>
      <c r="G106" s="841" t="s">
        <v>838</v>
      </c>
      <c r="H106" s="841" t="s">
        <v>729</v>
      </c>
      <c r="I106" s="841"/>
      <c r="J106" s="841" t="s">
        <v>730</v>
      </c>
      <c r="K106" s="841">
        <v>5</v>
      </c>
      <c r="L106" s="841" t="s">
        <v>731</v>
      </c>
      <c r="M106" s="841">
        <v>43600</v>
      </c>
      <c r="N106" s="841" t="s">
        <v>747</v>
      </c>
      <c r="O106" s="841">
        <v>114220</v>
      </c>
      <c r="P106" s="841">
        <v>70620</v>
      </c>
      <c r="Q106" s="841">
        <v>19547</v>
      </c>
      <c r="R106" s="841">
        <v>26906</v>
      </c>
      <c r="S106" s="841"/>
      <c r="T106" s="841"/>
      <c r="U106" s="841"/>
      <c r="V106" s="841" t="s">
        <v>733</v>
      </c>
      <c r="W106" s="841">
        <v>1</v>
      </c>
    </row>
    <row r="107" spans="1:23" ht="12.75" customHeight="1">
      <c r="A107" s="841">
        <v>1260</v>
      </c>
      <c r="B107" s="841">
        <v>2826</v>
      </c>
      <c r="C107" s="841" t="s">
        <v>824</v>
      </c>
      <c r="D107" s="841" t="s">
        <v>740</v>
      </c>
      <c r="E107" s="841">
        <v>2934</v>
      </c>
      <c r="F107" s="841">
        <v>3</v>
      </c>
      <c r="G107" s="841" t="s">
        <v>839</v>
      </c>
      <c r="H107" s="841" t="s">
        <v>729</v>
      </c>
      <c r="I107" s="841"/>
      <c r="J107" s="841" t="s">
        <v>730</v>
      </c>
      <c r="K107" s="841">
        <v>5</v>
      </c>
      <c r="L107" s="841" t="s">
        <v>731</v>
      </c>
      <c r="M107" s="841">
        <v>43600</v>
      </c>
      <c r="N107" s="841" t="s">
        <v>747</v>
      </c>
      <c r="O107" s="841">
        <v>114220</v>
      </c>
      <c r="P107" s="841">
        <v>70620</v>
      </c>
      <c r="Q107" s="841">
        <v>19547</v>
      </c>
      <c r="R107" s="841">
        <v>26906</v>
      </c>
      <c r="S107" s="841"/>
      <c r="T107" s="841"/>
      <c r="U107" s="841"/>
      <c r="V107" s="841" t="s">
        <v>733</v>
      </c>
      <c r="W107" s="841">
        <v>1</v>
      </c>
    </row>
    <row r="108" spans="1:23" ht="12.75" customHeight="1">
      <c r="A108" s="841">
        <v>1590</v>
      </c>
      <c r="B108" s="841">
        <v>2813</v>
      </c>
      <c r="C108" s="841" t="s">
        <v>766</v>
      </c>
      <c r="D108" s="841" t="s">
        <v>767</v>
      </c>
      <c r="E108" s="841">
        <v>2995</v>
      </c>
      <c r="F108" s="841">
        <v>1</v>
      </c>
      <c r="G108" s="841" t="s">
        <v>840</v>
      </c>
      <c r="H108" s="841" t="s">
        <v>729</v>
      </c>
      <c r="I108" s="841"/>
      <c r="J108" s="841" t="s">
        <v>730</v>
      </c>
      <c r="K108" s="841">
        <v>10</v>
      </c>
      <c r="L108" s="841" t="s">
        <v>731</v>
      </c>
      <c r="M108" s="841">
        <v>43600</v>
      </c>
      <c r="N108" s="841" t="s">
        <v>769</v>
      </c>
      <c r="O108" s="841">
        <v>105596</v>
      </c>
      <c r="P108" s="841">
        <v>61996</v>
      </c>
      <c r="Q108" s="841">
        <v>27828</v>
      </c>
      <c r="R108" s="841">
        <v>38389</v>
      </c>
      <c r="S108" s="841"/>
      <c r="T108" s="841"/>
      <c r="U108" s="841"/>
      <c r="V108" s="841" t="s">
        <v>733</v>
      </c>
      <c r="W108" s="841">
        <v>2</v>
      </c>
    </row>
    <row r="109" spans="1:23" ht="12.75" customHeight="1">
      <c r="A109" s="841">
        <v>1210</v>
      </c>
      <c r="B109" s="841">
        <v>2806</v>
      </c>
      <c r="C109" s="841" t="s">
        <v>841</v>
      </c>
      <c r="D109" s="841" t="s">
        <v>740</v>
      </c>
      <c r="E109" s="841">
        <v>3000</v>
      </c>
      <c r="F109" s="841">
        <v>2</v>
      </c>
      <c r="G109" s="841" t="s">
        <v>842</v>
      </c>
      <c r="H109" s="841" t="s">
        <v>729</v>
      </c>
      <c r="I109" s="841"/>
      <c r="J109" s="841" t="s">
        <v>730</v>
      </c>
      <c r="K109" s="841">
        <v>5</v>
      </c>
      <c r="L109" s="841" t="s">
        <v>731</v>
      </c>
      <c r="M109" s="841">
        <v>43600</v>
      </c>
      <c r="N109" s="841" t="s">
        <v>843</v>
      </c>
      <c r="O109" s="841">
        <v>156603</v>
      </c>
      <c r="P109" s="841">
        <v>113003</v>
      </c>
      <c r="Q109" s="841">
        <v>19547</v>
      </c>
      <c r="R109" s="841">
        <v>26906</v>
      </c>
      <c r="S109" s="841"/>
      <c r="T109" s="841"/>
      <c r="U109" s="841"/>
      <c r="V109" s="841" t="s">
        <v>733</v>
      </c>
      <c r="W109" s="841">
        <v>2</v>
      </c>
    </row>
    <row r="110" spans="1:23" ht="12.75" customHeight="1">
      <c r="A110" s="841">
        <v>1590</v>
      </c>
      <c r="B110" s="841">
        <v>2813</v>
      </c>
      <c r="C110" s="841" t="s">
        <v>766</v>
      </c>
      <c r="D110" s="841" t="s">
        <v>767</v>
      </c>
      <c r="E110" s="841">
        <v>3006</v>
      </c>
      <c r="F110" s="841">
        <v>1</v>
      </c>
      <c r="G110" s="841" t="s">
        <v>844</v>
      </c>
      <c r="H110" s="841" t="s">
        <v>729</v>
      </c>
      <c r="I110" s="841"/>
      <c r="J110" s="841" t="s">
        <v>730</v>
      </c>
      <c r="K110" s="841">
        <v>10</v>
      </c>
      <c r="L110" s="841" t="s">
        <v>731</v>
      </c>
      <c r="M110" s="841">
        <v>43600</v>
      </c>
      <c r="N110" s="841" t="s">
        <v>769</v>
      </c>
      <c r="O110" s="841">
        <v>105596</v>
      </c>
      <c r="P110" s="841">
        <v>61996</v>
      </c>
      <c r="Q110" s="841">
        <v>27828</v>
      </c>
      <c r="R110" s="841">
        <v>38389</v>
      </c>
      <c r="S110" s="841"/>
      <c r="T110" s="841"/>
      <c r="U110" s="841"/>
      <c r="V110" s="841" t="s">
        <v>733</v>
      </c>
      <c r="W110" s="841">
        <v>2</v>
      </c>
    </row>
    <row r="111" spans="1:23" ht="12.75" customHeight="1">
      <c r="A111" s="841">
        <v>1590</v>
      </c>
      <c r="B111" s="841">
        <v>2813</v>
      </c>
      <c r="C111" s="841" t="s">
        <v>766</v>
      </c>
      <c r="D111" s="841" t="s">
        <v>767</v>
      </c>
      <c r="E111" s="841">
        <v>3008</v>
      </c>
      <c r="F111" s="841">
        <v>3</v>
      </c>
      <c r="G111" s="841" t="s">
        <v>845</v>
      </c>
      <c r="H111" s="841" t="s">
        <v>729</v>
      </c>
      <c r="I111" s="841"/>
      <c r="J111" s="841" t="s">
        <v>730</v>
      </c>
      <c r="K111" s="841">
        <v>10</v>
      </c>
      <c r="L111" s="841" t="s">
        <v>731</v>
      </c>
      <c r="M111" s="841">
        <v>43600</v>
      </c>
      <c r="N111" s="841" t="s">
        <v>769</v>
      </c>
      <c r="O111" s="841">
        <v>105596</v>
      </c>
      <c r="P111" s="841">
        <v>61996</v>
      </c>
      <c r="Q111" s="841">
        <v>27828</v>
      </c>
      <c r="R111" s="841">
        <v>38389</v>
      </c>
      <c r="S111" s="841"/>
      <c r="T111" s="841"/>
      <c r="U111" s="841"/>
      <c r="V111" s="841" t="s">
        <v>733</v>
      </c>
      <c r="W111" s="841">
        <v>2</v>
      </c>
    </row>
    <row r="112" spans="1:23" ht="12.75" customHeight="1">
      <c r="A112" s="841">
        <v>1615</v>
      </c>
      <c r="B112" s="841">
        <v>2808</v>
      </c>
      <c r="C112" s="841" t="s">
        <v>846</v>
      </c>
      <c r="D112" s="841" t="s">
        <v>767</v>
      </c>
      <c r="E112" s="841">
        <v>3041</v>
      </c>
      <c r="F112" s="841">
        <v>2</v>
      </c>
      <c r="G112" s="841" t="s">
        <v>847</v>
      </c>
      <c r="H112" s="841" t="s">
        <v>729</v>
      </c>
      <c r="I112" s="841"/>
      <c r="J112" s="841" t="s">
        <v>730</v>
      </c>
      <c r="K112" s="841">
        <v>5</v>
      </c>
      <c r="L112" s="841" t="s">
        <v>731</v>
      </c>
      <c r="M112" s="841">
        <v>43600</v>
      </c>
      <c r="N112" s="841" t="s">
        <v>742</v>
      </c>
      <c r="O112" s="841">
        <v>127895</v>
      </c>
      <c r="P112" s="841">
        <v>84295</v>
      </c>
      <c r="Q112" s="841">
        <v>19547</v>
      </c>
      <c r="R112" s="841">
        <v>26906</v>
      </c>
      <c r="S112" s="841"/>
      <c r="T112" s="841"/>
      <c r="U112" s="841"/>
      <c r="V112" s="841" t="s">
        <v>733</v>
      </c>
      <c r="W112" s="841">
        <v>2</v>
      </c>
    </row>
    <row r="113" spans="1:23" ht="12.75" customHeight="1">
      <c r="A113" s="841">
        <v>1615</v>
      </c>
      <c r="B113" s="841">
        <v>2808</v>
      </c>
      <c r="C113" s="841" t="s">
        <v>846</v>
      </c>
      <c r="D113" s="841" t="s">
        <v>767</v>
      </c>
      <c r="E113" s="841">
        <v>3042</v>
      </c>
      <c r="F113" s="841">
        <v>2</v>
      </c>
      <c r="G113" s="841" t="s">
        <v>848</v>
      </c>
      <c r="H113" s="841" t="s">
        <v>729</v>
      </c>
      <c r="I113" s="841"/>
      <c r="J113" s="841" t="s">
        <v>730</v>
      </c>
      <c r="K113" s="841">
        <v>5</v>
      </c>
      <c r="L113" s="841" t="s">
        <v>731</v>
      </c>
      <c r="M113" s="841">
        <v>43600</v>
      </c>
      <c r="N113" s="841" t="s">
        <v>742</v>
      </c>
      <c r="O113" s="841">
        <v>127895</v>
      </c>
      <c r="P113" s="841">
        <v>84295</v>
      </c>
      <c r="Q113" s="841">
        <v>19547</v>
      </c>
      <c r="R113" s="841">
        <v>26906</v>
      </c>
      <c r="S113" s="841"/>
      <c r="T113" s="841"/>
      <c r="U113" s="841"/>
      <c r="V113" s="841" t="s">
        <v>733</v>
      </c>
      <c r="W113" s="841">
        <v>2</v>
      </c>
    </row>
    <row r="114" spans="1:23" ht="12.75" customHeight="1">
      <c r="A114" s="841">
        <v>1615</v>
      </c>
      <c r="B114" s="841">
        <v>2808</v>
      </c>
      <c r="C114" s="841" t="s">
        <v>846</v>
      </c>
      <c r="D114" s="841" t="s">
        <v>767</v>
      </c>
      <c r="E114" s="841">
        <v>3043</v>
      </c>
      <c r="F114" s="841">
        <v>2</v>
      </c>
      <c r="G114" s="841" t="s">
        <v>849</v>
      </c>
      <c r="H114" s="841" t="s">
        <v>729</v>
      </c>
      <c r="I114" s="841"/>
      <c r="J114" s="841" t="s">
        <v>730</v>
      </c>
      <c r="K114" s="841">
        <v>10</v>
      </c>
      <c r="L114" s="841" t="s">
        <v>731</v>
      </c>
      <c r="M114" s="841">
        <v>43600</v>
      </c>
      <c r="N114" s="841" t="s">
        <v>742</v>
      </c>
      <c r="O114" s="841">
        <v>127895</v>
      </c>
      <c r="P114" s="841">
        <v>84295</v>
      </c>
      <c r="Q114" s="841">
        <v>19547</v>
      </c>
      <c r="R114" s="841">
        <v>26906</v>
      </c>
      <c r="S114" s="841"/>
      <c r="T114" s="841"/>
      <c r="U114" s="841"/>
      <c r="V114" s="841" t="s">
        <v>733</v>
      </c>
      <c r="W114" s="841">
        <v>1</v>
      </c>
    </row>
    <row r="115" spans="1:23" ht="12.75" customHeight="1">
      <c r="A115" s="841">
        <v>1615</v>
      </c>
      <c r="B115" s="841">
        <v>2808</v>
      </c>
      <c r="C115" s="841" t="s">
        <v>846</v>
      </c>
      <c r="D115" s="841" t="s">
        <v>767</v>
      </c>
      <c r="E115" s="841">
        <v>3055</v>
      </c>
      <c r="F115" s="841">
        <v>1</v>
      </c>
      <c r="G115" s="841" t="s">
        <v>850</v>
      </c>
      <c r="H115" s="841" t="s">
        <v>729</v>
      </c>
      <c r="I115" s="841"/>
      <c r="J115" s="841" t="s">
        <v>730</v>
      </c>
      <c r="K115" s="841">
        <v>5</v>
      </c>
      <c r="L115" s="841" t="s">
        <v>731</v>
      </c>
      <c r="M115" s="841">
        <v>43600</v>
      </c>
      <c r="N115" s="841" t="s">
        <v>742</v>
      </c>
      <c r="O115" s="841">
        <v>127895</v>
      </c>
      <c r="P115" s="841">
        <v>84295</v>
      </c>
      <c r="Q115" s="841">
        <v>19547</v>
      </c>
      <c r="R115" s="841">
        <v>26906</v>
      </c>
      <c r="S115" s="841"/>
      <c r="T115" s="841"/>
      <c r="U115" s="841"/>
      <c r="V115" s="841" t="s">
        <v>733</v>
      </c>
      <c r="W115" s="841">
        <v>1</v>
      </c>
    </row>
    <row r="116" spans="1:23" ht="12.75" customHeight="1">
      <c r="A116" s="841">
        <v>1615</v>
      </c>
      <c r="B116" s="841">
        <v>2808</v>
      </c>
      <c r="C116" s="841" t="s">
        <v>846</v>
      </c>
      <c r="D116" s="841" t="s">
        <v>767</v>
      </c>
      <c r="E116" s="841">
        <v>3078</v>
      </c>
      <c r="F116" s="841">
        <v>1</v>
      </c>
      <c r="G116" s="841" t="s">
        <v>851</v>
      </c>
      <c r="H116" s="841" t="s">
        <v>729</v>
      </c>
      <c r="I116" s="841"/>
      <c r="J116" s="841" t="s">
        <v>730</v>
      </c>
      <c r="K116" s="841">
        <v>5</v>
      </c>
      <c r="L116" s="841" t="s">
        <v>731</v>
      </c>
      <c r="M116" s="841">
        <v>43600</v>
      </c>
      <c r="N116" s="841" t="s">
        <v>742</v>
      </c>
      <c r="O116" s="841">
        <v>127895</v>
      </c>
      <c r="P116" s="841">
        <v>84295</v>
      </c>
      <c r="Q116" s="841">
        <v>19547</v>
      </c>
      <c r="R116" s="841">
        <v>26906</v>
      </c>
      <c r="S116" s="841"/>
      <c r="T116" s="841"/>
      <c r="U116" s="841"/>
      <c r="V116" s="841" t="s">
        <v>733</v>
      </c>
      <c r="W116" s="841">
        <v>1</v>
      </c>
    </row>
    <row r="117" spans="1:23" ht="12.75" customHeight="1">
      <c r="A117" s="841">
        <v>1445</v>
      </c>
      <c r="B117" s="841">
        <v>2840</v>
      </c>
      <c r="C117" s="841" t="s">
        <v>726</v>
      </c>
      <c r="D117" s="841" t="s">
        <v>745</v>
      </c>
      <c r="E117" s="841">
        <v>3087</v>
      </c>
      <c r="F117" s="841">
        <v>2</v>
      </c>
      <c r="G117" s="841" t="s">
        <v>852</v>
      </c>
      <c r="H117" s="841" t="s">
        <v>729</v>
      </c>
      <c r="I117" s="841"/>
      <c r="J117" s="841" t="s">
        <v>730</v>
      </c>
      <c r="K117" s="841">
        <v>5</v>
      </c>
      <c r="L117" s="841" t="s">
        <v>731</v>
      </c>
      <c r="M117" s="841">
        <v>43600</v>
      </c>
      <c r="N117" s="841" t="s">
        <v>732</v>
      </c>
      <c r="O117" s="841">
        <v>98577</v>
      </c>
      <c r="P117" s="841">
        <v>54977</v>
      </c>
      <c r="Q117" s="841">
        <v>19547</v>
      </c>
      <c r="R117" s="841">
        <v>26906</v>
      </c>
      <c r="S117" s="841"/>
      <c r="T117" s="841"/>
      <c r="U117" s="841"/>
      <c r="V117" s="841" t="s">
        <v>733</v>
      </c>
      <c r="W117" s="841">
        <v>1</v>
      </c>
    </row>
    <row r="118" spans="1:23" ht="12.75" customHeight="1">
      <c r="A118" s="841">
        <v>16</v>
      </c>
      <c r="B118" s="841">
        <v>2808</v>
      </c>
      <c r="C118" s="841" t="s">
        <v>846</v>
      </c>
      <c r="D118" s="841" t="s">
        <v>767</v>
      </c>
      <c r="E118" s="841">
        <v>3141</v>
      </c>
      <c r="F118" s="841">
        <v>2</v>
      </c>
      <c r="G118" s="841" t="s">
        <v>853</v>
      </c>
      <c r="H118" s="841" t="s">
        <v>729</v>
      </c>
      <c r="I118" s="841"/>
      <c r="J118" s="841" t="s">
        <v>730</v>
      </c>
      <c r="K118" s="841">
        <v>10</v>
      </c>
      <c r="L118" s="841" t="s">
        <v>731</v>
      </c>
      <c r="M118" s="841">
        <v>43600</v>
      </c>
      <c r="N118" s="841" t="s">
        <v>742</v>
      </c>
      <c r="O118" s="841">
        <v>127895</v>
      </c>
      <c r="P118" s="841">
        <v>84295</v>
      </c>
      <c r="Q118" s="841">
        <v>19547</v>
      </c>
      <c r="R118" s="841">
        <v>26906</v>
      </c>
      <c r="S118" s="841"/>
      <c r="T118" s="841"/>
      <c r="U118" s="841"/>
      <c r="V118" s="841" t="s">
        <v>733</v>
      </c>
      <c r="W118" s="841">
        <v>2</v>
      </c>
    </row>
    <row r="119" spans="1:23" ht="12.75" customHeight="1">
      <c r="A119" s="841">
        <v>16</v>
      </c>
      <c r="B119" s="841">
        <v>2808</v>
      </c>
      <c r="C119" s="841" t="s">
        <v>846</v>
      </c>
      <c r="D119" s="841" t="s">
        <v>767</v>
      </c>
      <c r="E119" s="841">
        <v>3234</v>
      </c>
      <c r="F119" s="841">
        <v>2</v>
      </c>
      <c r="G119" s="841" t="s">
        <v>854</v>
      </c>
      <c r="H119" s="841" t="s">
        <v>729</v>
      </c>
      <c r="I119" s="841"/>
      <c r="J119" s="841" t="s">
        <v>730</v>
      </c>
      <c r="K119" s="841">
        <v>10</v>
      </c>
      <c r="L119" s="841" t="s">
        <v>731</v>
      </c>
      <c r="M119" s="841">
        <v>43600</v>
      </c>
      <c r="N119" s="841" t="s">
        <v>742</v>
      </c>
      <c r="O119" s="841">
        <v>127895</v>
      </c>
      <c r="P119" s="841">
        <v>84295</v>
      </c>
      <c r="Q119" s="841">
        <v>19547</v>
      </c>
      <c r="R119" s="841">
        <v>26906</v>
      </c>
      <c r="S119" s="841"/>
      <c r="T119" s="841"/>
      <c r="U119" s="841"/>
      <c r="V119" s="841" t="s">
        <v>733</v>
      </c>
      <c r="W119" s="841">
        <v>1</v>
      </c>
    </row>
    <row r="120" spans="1:23" ht="12.75" customHeight="1">
      <c r="A120" s="841">
        <v>16</v>
      </c>
      <c r="B120" s="841">
        <v>2808</v>
      </c>
      <c r="C120" s="841" t="s">
        <v>846</v>
      </c>
      <c r="D120" s="841" t="s">
        <v>767</v>
      </c>
      <c r="E120" s="841">
        <v>3235</v>
      </c>
      <c r="F120" s="841">
        <v>2</v>
      </c>
      <c r="G120" s="841" t="s">
        <v>855</v>
      </c>
      <c r="H120" s="841" t="s">
        <v>729</v>
      </c>
      <c r="I120" s="841"/>
      <c r="J120" s="841" t="s">
        <v>730</v>
      </c>
      <c r="K120" s="841">
        <v>5</v>
      </c>
      <c r="L120" s="841" t="s">
        <v>731</v>
      </c>
      <c r="M120" s="841">
        <v>43600</v>
      </c>
      <c r="N120" s="841" t="s">
        <v>742</v>
      </c>
      <c r="O120" s="841">
        <v>127895</v>
      </c>
      <c r="P120" s="841">
        <v>84295</v>
      </c>
      <c r="Q120" s="841">
        <v>19547</v>
      </c>
      <c r="R120" s="841">
        <v>26906</v>
      </c>
      <c r="S120" s="841"/>
      <c r="T120" s="841"/>
      <c r="U120" s="841"/>
      <c r="V120" s="841" t="s">
        <v>733</v>
      </c>
      <c r="W120" s="841">
        <v>2</v>
      </c>
    </row>
    <row r="121" spans="1:23" ht="12.75" customHeight="1">
      <c r="A121" s="841">
        <v>1500</v>
      </c>
      <c r="B121" s="841">
        <v>2823</v>
      </c>
      <c r="C121" s="841" t="s">
        <v>856</v>
      </c>
      <c r="D121" s="841" t="s">
        <v>740</v>
      </c>
      <c r="E121" s="841">
        <v>3297</v>
      </c>
      <c r="F121" s="841">
        <v>2</v>
      </c>
      <c r="G121" s="841" t="s">
        <v>857</v>
      </c>
      <c r="H121" s="841" t="s">
        <v>729</v>
      </c>
      <c r="I121" s="841"/>
      <c r="J121" s="841" t="s">
        <v>730</v>
      </c>
      <c r="K121" s="841">
        <v>2.5</v>
      </c>
      <c r="L121" s="841" t="s">
        <v>731</v>
      </c>
      <c r="M121" s="841">
        <v>43600</v>
      </c>
      <c r="N121" s="841" t="s">
        <v>747</v>
      </c>
      <c r="O121" s="841">
        <v>114220</v>
      </c>
      <c r="P121" s="841">
        <v>70620</v>
      </c>
      <c r="Q121" s="841">
        <v>19547</v>
      </c>
      <c r="R121" s="841">
        <v>26906</v>
      </c>
      <c r="S121" s="841"/>
      <c r="T121" s="841"/>
      <c r="U121" s="841"/>
      <c r="V121" s="841" t="s">
        <v>733</v>
      </c>
      <c r="W121" s="841">
        <v>2</v>
      </c>
    </row>
    <row r="122" spans="1:23" ht="12.75" customHeight="1">
      <c r="A122" s="841">
        <v>1500</v>
      </c>
      <c r="B122" s="841">
        <v>2823</v>
      </c>
      <c r="C122" s="841" t="s">
        <v>856</v>
      </c>
      <c r="D122" s="841" t="s">
        <v>740</v>
      </c>
      <c r="E122" s="841">
        <v>3298</v>
      </c>
      <c r="F122" s="841">
        <v>2</v>
      </c>
      <c r="G122" s="841" t="s">
        <v>858</v>
      </c>
      <c r="H122" s="841" t="s">
        <v>729</v>
      </c>
      <c r="I122" s="841"/>
      <c r="J122" s="841" t="s">
        <v>730</v>
      </c>
      <c r="K122" s="841">
        <v>2.5</v>
      </c>
      <c r="L122" s="841" t="s">
        <v>731</v>
      </c>
      <c r="M122" s="841">
        <v>43600</v>
      </c>
      <c r="N122" s="841" t="s">
        <v>747</v>
      </c>
      <c r="O122" s="841">
        <v>114220</v>
      </c>
      <c r="P122" s="841">
        <v>70620</v>
      </c>
      <c r="Q122" s="841">
        <v>19547</v>
      </c>
      <c r="R122" s="841">
        <v>26906</v>
      </c>
      <c r="S122" s="841"/>
      <c r="T122" s="841"/>
      <c r="U122" s="841"/>
      <c r="V122" s="841" t="s">
        <v>733</v>
      </c>
      <c r="W122" s="841">
        <v>1</v>
      </c>
    </row>
    <row r="123" spans="1:23" ht="12.75" customHeight="1">
      <c r="A123" s="841">
        <v>1500</v>
      </c>
      <c r="B123" s="841">
        <v>2823</v>
      </c>
      <c r="C123" s="841" t="s">
        <v>856</v>
      </c>
      <c r="D123" s="841" t="s">
        <v>740</v>
      </c>
      <c r="E123" s="841">
        <v>3304</v>
      </c>
      <c r="F123" s="841">
        <v>2</v>
      </c>
      <c r="G123" s="841" t="s">
        <v>859</v>
      </c>
      <c r="H123" s="841" t="s">
        <v>729</v>
      </c>
      <c r="I123" s="841"/>
      <c r="J123" s="841" t="s">
        <v>730</v>
      </c>
      <c r="K123" s="841">
        <v>2.5</v>
      </c>
      <c r="L123" s="841" t="s">
        <v>731</v>
      </c>
      <c r="M123" s="841">
        <v>43600</v>
      </c>
      <c r="N123" s="841" t="s">
        <v>747</v>
      </c>
      <c r="O123" s="841">
        <v>114220</v>
      </c>
      <c r="P123" s="841">
        <v>70620</v>
      </c>
      <c r="Q123" s="841">
        <v>19547</v>
      </c>
      <c r="R123" s="841">
        <v>26906</v>
      </c>
      <c r="S123" s="841"/>
      <c r="T123" s="841"/>
      <c r="U123" s="841"/>
      <c r="V123" s="841" t="s">
        <v>733</v>
      </c>
      <c r="W123" s="841">
        <v>1</v>
      </c>
    </row>
    <row r="124" spans="1:23" ht="12.75" customHeight="1">
      <c r="A124" s="841">
        <v>1500</v>
      </c>
      <c r="B124" s="841">
        <v>2823</v>
      </c>
      <c r="C124" s="841" t="s">
        <v>856</v>
      </c>
      <c r="D124" s="841" t="s">
        <v>740</v>
      </c>
      <c r="E124" s="841">
        <v>3307</v>
      </c>
      <c r="F124" s="841">
        <v>3</v>
      </c>
      <c r="G124" s="841" t="s">
        <v>860</v>
      </c>
      <c r="H124" s="841" t="s">
        <v>729</v>
      </c>
      <c r="I124" s="841"/>
      <c r="J124" s="841" t="s">
        <v>730</v>
      </c>
      <c r="K124" s="841">
        <v>2.5</v>
      </c>
      <c r="L124" s="841" t="s">
        <v>731</v>
      </c>
      <c r="M124" s="841">
        <v>43600</v>
      </c>
      <c r="N124" s="841" t="s">
        <v>747</v>
      </c>
      <c r="O124" s="841">
        <v>114220</v>
      </c>
      <c r="P124" s="841">
        <v>70620</v>
      </c>
      <c r="Q124" s="841">
        <v>19547</v>
      </c>
      <c r="R124" s="841">
        <v>26906</v>
      </c>
      <c r="S124" s="841"/>
      <c r="T124" s="841"/>
      <c r="U124" s="841"/>
      <c r="V124" s="841" t="s">
        <v>733</v>
      </c>
      <c r="W124" s="841">
        <v>2</v>
      </c>
    </row>
    <row r="125" spans="1:23" ht="12.75" customHeight="1">
      <c r="A125" s="841">
        <v>1500</v>
      </c>
      <c r="B125" s="841">
        <v>2823</v>
      </c>
      <c r="C125" s="841" t="s">
        <v>856</v>
      </c>
      <c r="D125" s="841" t="s">
        <v>740</v>
      </c>
      <c r="E125" s="841">
        <v>3311</v>
      </c>
      <c r="F125" s="841">
        <v>3</v>
      </c>
      <c r="G125" s="841" t="s">
        <v>861</v>
      </c>
      <c r="H125" s="841" t="s">
        <v>729</v>
      </c>
      <c r="I125" s="841"/>
      <c r="J125" s="841" t="s">
        <v>730</v>
      </c>
      <c r="K125" s="841">
        <v>2.5</v>
      </c>
      <c r="L125" s="841" t="s">
        <v>731</v>
      </c>
      <c r="M125" s="841">
        <v>43600</v>
      </c>
      <c r="N125" s="841" t="s">
        <v>747</v>
      </c>
      <c r="O125" s="841">
        <v>114220</v>
      </c>
      <c r="P125" s="841">
        <v>70620</v>
      </c>
      <c r="Q125" s="841">
        <v>19547</v>
      </c>
      <c r="R125" s="841">
        <v>26906</v>
      </c>
      <c r="S125" s="841"/>
      <c r="T125" s="841"/>
      <c r="U125" s="841"/>
      <c r="V125" s="841" t="s">
        <v>733</v>
      </c>
      <c r="W125" s="841">
        <v>2</v>
      </c>
    </row>
    <row r="126" spans="1:23" ht="12.75" customHeight="1">
      <c r="A126" s="841">
        <v>1500</v>
      </c>
      <c r="B126" s="841">
        <v>2823</v>
      </c>
      <c r="C126" s="841" t="s">
        <v>856</v>
      </c>
      <c r="D126" s="841" t="s">
        <v>740</v>
      </c>
      <c r="E126" s="841">
        <v>3312</v>
      </c>
      <c r="F126" s="841">
        <v>3</v>
      </c>
      <c r="G126" s="841" t="s">
        <v>862</v>
      </c>
      <c r="H126" s="841" t="s">
        <v>729</v>
      </c>
      <c r="I126" s="841"/>
      <c r="J126" s="841" t="s">
        <v>730</v>
      </c>
      <c r="K126" s="841">
        <v>2.5</v>
      </c>
      <c r="L126" s="841" t="s">
        <v>731</v>
      </c>
      <c r="M126" s="841">
        <v>43600</v>
      </c>
      <c r="N126" s="841" t="s">
        <v>747</v>
      </c>
      <c r="O126" s="841">
        <v>114220</v>
      </c>
      <c r="P126" s="841">
        <v>70620</v>
      </c>
      <c r="Q126" s="841">
        <v>19547</v>
      </c>
      <c r="R126" s="841">
        <v>26906</v>
      </c>
      <c r="S126" s="841"/>
      <c r="T126" s="841"/>
      <c r="U126" s="841"/>
      <c r="V126" s="841" t="s">
        <v>733</v>
      </c>
      <c r="W126" s="841">
        <v>1</v>
      </c>
    </row>
    <row r="127" spans="1:23" ht="12.75" customHeight="1">
      <c r="A127" s="841">
        <v>1500</v>
      </c>
      <c r="B127" s="841">
        <v>2823</v>
      </c>
      <c r="C127" s="841" t="s">
        <v>856</v>
      </c>
      <c r="D127" s="841" t="s">
        <v>740</v>
      </c>
      <c r="E127" s="841">
        <v>3320</v>
      </c>
      <c r="F127" s="841">
        <v>3</v>
      </c>
      <c r="G127" s="841" t="s">
        <v>863</v>
      </c>
      <c r="H127" s="841" t="s">
        <v>729</v>
      </c>
      <c r="I127" s="841"/>
      <c r="J127" s="841" t="s">
        <v>730</v>
      </c>
      <c r="K127" s="841">
        <v>2.5</v>
      </c>
      <c r="L127" s="841" t="s">
        <v>731</v>
      </c>
      <c r="M127" s="841">
        <v>43600</v>
      </c>
      <c r="N127" s="841" t="s">
        <v>747</v>
      </c>
      <c r="O127" s="841">
        <v>114220</v>
      </c>
      <c r="P127" s="841">
        <v>70620</v>
      </c>
      <c r="Q127" s="841">
        <v>19547</v>
      </c>
      <c r="R127" s="841">
        <v>26906</v>
      </c>
      <c r="S127" s="841"/>
      <c r="T127" s="841"/>
      <c r="U127" s="841"/>
      <c r="V127" s="841" t="s">
        <v>733</v>
      </c>
      <c r="W127" s="841">
        <v>2</v>
      </c>
    </row>
    <row r="128" spans="1:23" ht="12.75" customHeight="1">
      <c r="A128" s="841">
        <v>1500</v>
      </c>
      <c r="B128" s="841">
        <v>2823</v>
      </c>
      <c r="C128" s="841" t="s">
        <v>856</v>
      </c>
      <c r="D128" s="841" t="s">
        <v>740</v>
      </c>
      <c r="E128" s="841">
        <v>3322</v>
      </c>
      <c r="F128" s="841">
        <v>3</v>
      </c>
      <c r="G128" s="841" t="s">
        <v>864</v>
      </c>
      <c r="H128" s="841" t="s">
        <v>729</v>
      </c>
      <c r="I128" s="841"/>
      <c r="J128" s="841" t="s">
        <v>730</v>
      </c>
      <c r="K128" s="841">
        <v>10</v>
      </c>
      <c r="L128" s="841" t="s">
        <v>731</v>
      </c>
      <c r="M128" s="841">
        <v>43600</v>
      </c>
      <c r="N128" s="841" t="s">
        <v>747</v>
      </c>
      <c r="O128" s="841">
        <v>114220</v>
      </c>
      <c r="P128" s="841">
        <v>70620</v>
      </c>
      <c r="Q128" s="841">
        <v>19547</v>
      </c>
      <c r="R128" s="841">
        <v>26906</v>
      </c>
      <c r="S128" s="841"/>
      <c r="T128" s="841"/>
      <c r="U128" s="841"/>
      <c r="V128" s="841" t="s">
        <v>733</v>
      </c>
      <c r="W128" s="841">
        <v>2</v>
      </c>
    </row>
    <row r="129" spans="1:23" ht="12.75" customHeight="1">
      <c r="A129" s="841">
        <v>1500</v>
      </c>
      <c r="B129" s="841">
        <v>2823</v>
      </c>
      <c r="C129" s="841" t="s">
        <v>856</v>
      </c>
      <c r="D129" s="841" t="s">
        <v>740</v>
      </c>
      <c r="E129" s="841">
        <v>3323</v>
      </c>
      <c r="F129" s="841">
        <v>3</v>
      </c>
      <c r="G129" s="841" t="s">
        <v>865</v>
      </c>
      <c r="H129" s="841" t="s">
        <v>729</v>
      </c>
      <c r="I129" s="841"/>
      <c r="J129" s="841" t="s">
        <v>730</v>
      </c>
      <c r="K129" s="841">
        <v>5</v>
      </c>
      <c r="L129" s="841" t="s">
        <v>731</v>
      </c>
      <c r="M129" s="841">
        <v>43600</v>
      </c>
      <c r="N129" s="841" t="s">
        <v>747</v>
      </c>
      <c r="O129" s="841">
        <v>114220</v>
      </c>
      <c r="P129" s="841">
        <v>70620</v>
      </c>
      <c r="Q129" s="841">
        <v>19547</v>
      </c>
      <c r="R129" s="841">
        <v>26906</v>
      </c>
      <c r="S129" s="841"/>
      <c r="T129" s="841"/>
      <c r="U129" s="841"/>
      <c r="V129" s="841" t="s">
        <v>733</v>
      </c>
      <c r="W129" s="841">
        <v>2</v>
      </c>
    </row>
    <row r="130" spans="1:23" ht="12.75" customHeight="1">
      <c r="A130" s="841">
        <v>1500</v>
      </c>
      <c r="B130" s="841">
        <v>2823</v>
      </c>
      <c r="C130" s="841" t="s">
        <v>856</v>
      </c>
      <c r="D130" s="841" t="s">
        <v>740</v>
      </c>
      <c r="E130" s="841">
        <v>3326</v>
      </c>
      <c r="F130" s="841">
        <v>2</v>
      </c>
      <c r="G130" s="841" t="s">
        <v>866</v>
      </c>
      <c r="H130" s="841" t="s">
        <v>729</v>
      </c>
      <c r="I130" s="841"/>
      <c r="J130" s="841" t="s">
        <v>730</v>
      </c>
      <c r="K130" s="841">
        <v>2</v>
      </c>
      <c r="L130" s="841" t="s">
        <v>731</v>
      </c>
      <c r="M130" s="841">
        <v>43600</v>
      </c>
      <c r="N130" s="841" t="s">
        <v>747</v>
      </c>
      <c r="O130" s="841">
        <v>114220</v>
      </c>
      <c r="P130" s="841">
        <v>70620</v>
      </c>
      <c r="Q130" s="841">
        <v>19547</v>
      </c>
      <c r="R130" s="841">
        <v>26906</v>
      </c>
      <c r="S130" s="841"/>
      <c r="T130" s="841"/>
      <c r="U130" s="841"/>
      <c r="V130" s="841" t="s">
        <v>733</v>
      </c>
      <c r="W130" s="841">
        <v>2</v>
      </c>
    </row>
    <row r="131" spans="1:23" ht="12.75" customHeight="1">
      <c r="A131" s="841">
        <v>1500</v>
      </c>
      <c r="B131" s="841">
        <v>2823</v>
      </c>
      <c r="C131" s="841" t="s">
        <v>856</v>
      </c>
      <c r="D131" s="841" t="s">
        <v>740</v>
      </c>
      <c r="E131" s="841">
        <v>3327</v>
      </c>
      <c r="F131" s="841">
        <v>2</v>
      </c>
      <c r="G131" s="841" t="s">
        <v>867</v>
      </c>
      <c r="H131" s="841" t="s">
        <v>729</v>
      </c>
      <c r="I131" s="841"/>
      <c r="J131" s="841" t="s">
        <v>730</v>
      </c>
      <c r="K131" s="841">
        <v>1</v>
      </c>
      <c r="L131" s="841" t="s">
        <v>731</v>
      </c>
      <c r="M131" s="841">
        <v>43600</v>
      </c>
      <c r="N131" s="841" t="s">
        <v>747</v>
      </c>
      <c r="O131" s="841">
        <v>114220</v>
      </c>
      <c r="P131" s="841">
        <v>70620</v>
      </c>
      <c r="Q131" s="841">
        <v>19547</v>
      </c>
      <c r="R131" s="841">
        <v>26906</v>
      </c>
      <c r="S131" s="841"/>
      <c r="T131" s="841"/>
      <c r="U131" s="841"/>
      <c r="V131" s="841" t="s">
        <v>733</v>
      </c>
      <c r="W131" s="841">
        <v>1</v>
      </c>
    </row>
    <row r="132" spans="1:23" ht="12.75" customHeight="1">
      <c r="A132" s="841">
        <v>1500</v>
      </c>
      <c r="B132" s="841">
        <v>2823</v>
      </c>
      <c r="C132" s="841" t="s">
        <v>856</v>
      </c>
      <c r="D132" s="841" t="s">
        <v>740</v>
      </c>
      <c r="E132" s="841">
        <v>3328</v>
      </c>
      <c r="F132" s="841">
        <v>2</v>
      </c>
      <c r="G132" s="841" t="s">
        <v>868</v>
      </c>
      <c r="H132" s="841" t="s">
        <v>729</v>
      </c>
      <c r="I132" s="841"/>
      <c r="J132" s="841" t="s">
        <v>730</v>
      </c>
      <c r="K132" s="841">
        <v>3</v>
      </c>
      <c r="L132" s="841" t="s">
        <v>731</v>
      </c>
      <c r="M132" s="841">
        <v>43600</v>
      </c>
      <c r="N132" s="841" t="s">
        <v>747</v>
      </c>
      <c r="O132" s="841">
        <v>114220</v>
      </c>
      <c r="P132" s="841">
        <v>70620</v>
      </c>
      <c r="Q132" s="841">
        <v>19547</v>
      </c>
      <c r="R132" s="841">
        <v>26906</v>
      </c>
      <c r="S132" s="841"/>
      <c r="T132" s="841"/>
      <c r="U132" s="841"/>
      <c r="V132" s="841" t="s">
        <v>733</v>
      </c>
      <c r="W132" s="841">
        <v>1</v>
      </c>
    </row>
    <row r="133" spans="1:23" ht="12.75" customHeight="1">
      <c r="A133" s="841">
        <v>1500</v>
      </c>
      <c r="B133" s="841">
        <v>2823</v>
      </c>
      <c r="C133" s="841" t="s">
        <v>856</v>
      </c>
      <c r="D133" s="841" t="s">
        <v>740</v>
      </c>
      <c r="E133" s="841">
        <v>3329</v>
      </c>
      <c r="F133" s="841">
        <v>2</v>
      </c>
      <c r="G133" s="841" t="s">
        <v>869</v>
      </c>
      <c r="H133" s="841" t="s">
        <v>729</v>
      </c>
      <c r="I133" s="841"/>
      <c r="J133" s="841" t="s">
        <v>730</v>
      </c>
      <c r="K133" s="841">
        <v>2</v>
      </c>
      <c r="L133" s="841" t="s">
        <v>731</v>
      </c>
      <c r="M133" s="841">
        <v>43600</v>
      </c>
      <c r="N133" s="841" t="s">
        <v>747</v>
      </c>
      <c r="O133" s="841">
        <v>114220</v>
      </c>
      <c r="P133" s="841">
        <v>70620</v>
      </c>
      <c r="Q133" s="841">
        <v>19547</v>
      </c>
      <c r="R133" s="841">
        <v>26906</v>
      </c>
      <c r="S133" s="841"/>
      <c r="T133" s="841"/>
      <c r="U133" s="841"/>
      <c r="V133" s="841" t="s">
        <v>733</v>
      </c>
      <c r="W133" s="841">
        <v>2</v>
      </c>
    </row>
    <row r="134" spans="1:23" ht="12.75" customHeight="1">
      <c r="A134" s="841">
        <v>1500</v>
      </c>
      <c r="B134" s="841">
        <v>2823</v>
      </c>
      <c r="C134" s="841" t="s">
        <v>856</v>
      </c>
      <c r="D134" s="841" t="s">
        <v>740</v>
      </c>
      <c r="E134" s="841">
        <v>3330</v>
      </c>
      <c r="F134" s="841">
        <v>3</v>
      </c>
      <c r="G134" s="841" t="s">
        <v>870</v>
      </c>
      <c r="H134" s="841" t="s">
        <v>729</v>
      </c>
      <c r="I134" s="841"/>
      <c r="J134" s="841" t="s">
        <v>730</v>
      </c>
      <c r="K134" s="841">
        <v>4</v>
      </c>
      <c r="L134" s="841" t="s">
        <v>731</v>
      </c>
      <c r="M134" s="841">
        <v>43600</v>
      </c>
      <c r="N134" s="841" t="s">
        <v>747</v>
      </c>
      <c r="O134" s="841">
        <v>114220</v>
      </c>
      <c r="P134" s="841">
        <v>70620</v>
      </c>
      <c r="Q134" s="841">
        <v>19547</v>
      </c>
      <c r="R134" s="841">
        <v>26906</v>
      </c>
      <c r="S134" s="841"/>
      <c r="T134" s="841"/>
      <c r="U134" s="841"/>
      <c r="V134" s="841" t="s">
        <v>733</v>
      </c>
      <c r="W134" s="841">
        <v>2</v>
      </c>
    </row>
    <row r="135" spans="1:23" ht="12.75" customHeight="1">
      <c r="A135" s="841">
        <v>1500</v>
      </c>
      <c r="B135" s="841">
        <v>2823</v>
      </c>
      <c r="C135" s="841" t="s">
        <v>856</v>
      </c>
      <c r="D135" s="841" t="s">
        <v>740</v>
      </c>
      <c r="E135" s="841">
        <v>3332</v>
      </c>
      <c r="F135" s="841">
        <v>3</v>
      </c>
      <c r="G135" s="841" t="s">
        <v>871</v>
      </c>
      <c r="H135" s="841" t="s">
        <v>729</v>
      </c>
      <c r="I135" s="841"/>
      <c r="J135" s="841" t="s">
        <v>730</v>
      </c>
      <c r="K135" s="841">
        <v>1</v>
      </c>
      <c r="L135" s="841" t="s">
        <v>731</v>
      </c>
      <c r="M135" s="841">
        <v>43600</v>
      </c>
      <c r="N135" s="841" t="s">
        <v>747</v>
      </c>
      <c r="O135" s="841">
        <v>114220</v>
      </c>
      <c r="P135" s="841">
        <v>70620</v>
      </c>
      <c r="Q135" s="841">
        <v>19547</v>
      </c>
      <c r="R135" s="841">
        <v>26906</v>
      </c>
      <c r="S135" s="841"/>
      <c r="T135" s="841"/>
      <c r="U135" s="841"/>
      <c r="V135" s="841" t="s">
        <v>733</v>
      </c>
      <c r="W135" s="841">
        <v>1</v>
      </c>
    </row>
    <row r="136" spans="1:23" ht="12.75" customHeight="1">
      <c r="A136" s="841">
        <v>1500</v>
      </c>
      <c r="B136" s="841">
        <v>2823</v>
      </c>
      <c r="C136" s="841" t="s">
        <v>856</v>
      </c>
      <c r="D136" s="841" t="s">
        <v>740</v>
      </c>
      <c r="E136" s="841">
        <v>3336</v>
      </c>
      <c r="F136" s="841">
        <v>2</v>
      </c>
      <c r="G136" s="841" t="s">
        <v>872</v>
      </c>
      <c r="H136" s="841" t="s">
        <v>729</v>
      </c>
      <c r="I136" s="841"/>
      <c r="J136" s="841" t="s">
        <v>730</v>
      </c>
      <c r="K136" s="841">
        <v>7</v>
      </c>
      <c r="L136" s="841" t="s">
        <v>731</v>
      </c>
      <c r="M136" s="841">
        <v>43600</v>
      </c>
      <c r="N136" s="841" t="s">
        <v>747</v>
      </c>
      <c r="O136" s="841">
        <v>114220</v>
      </c>
      <c r="P136" s="841">
        <v>70620</v>
      </c>
      <c r="Q136" s="841">
        <v>19547</v>
      </c>
      <c r="R136" s="841">
        <v>26906</v>
      </c>
      <c r="S136" s="841"/>
      <c r="T136" s="841"/>
      <c r="U136" s="841"/>
      <c r="V136" s="841" t="s">
        <v>733</v>
      </c>
      <c r="W136" s="841">
        <v>2</v>
      </c>
    </row>
    <row r="137" spans="1:23" ht="12.75" customHeight="1">
      <c r="A137" s="841">
        <v>1500</v>
      </c>
      <c r="B137" s="841">
        <v>2823</v>
      </c>
      <c r="C137" s="841" t="s">
        <v>856</v>
      </c>
      <c r="D137" s="841" t="s">
        <v>740</v>
      </c>
      <c r="E137" s="841">
        <v>3337</v>
      </c>
      <c r="F137" s="841">
        <v>2</v>
      </c>
      <c r="G137" s="841" t="s">
        <v>873</v>
      </c>
      <c r="H137" s="841" t="s">
        <v>729</v>
      </c>
      <c r="I137" s="841"/>
      <c r="J137" s="841" t="s">
        <v>730</v>
      </c>
      <c r="K137" s="841">
        <v>2</v>
      </c>
      <c r="L137" s="841" t="s">
        <v>731</v>
      </c>
      <c r="M137" s="841">
        <v>43600</v>
      </c>
      <c r="N137" s="841" t="s">
        <v>747</v>
      </c>
      <c r="O137" s="841">
        <v>114220</v>
      </c>
      <c r="P137" s="841">
        <v>70620</v>
      </c>
      <c r="Q137" s="841">
        <v>19547</v>
      </c>
      <c r="R137" s="841">
        <v>26906</v>
      </c>
      <c r="S137" s="841"/>
      <c r="T137" s="841"/>
      <c r="U137" s="841"/>
      <c r="V137" s="841" t="s">
        <v>733</v>
      </c>
      <c r="W137" s="841">
        <v>1</v>
      </c>
    </row>
    <row r="138" spans="1:23" ht="12.75" customHeight="1">
      <c r="A138" s="841">
        <v>1500</v>
      </c>
      <c r="B138" s="841">
        <v>2823</v>
      </c>
      <c r="C138" s="841" t="s">
        <v>856</v>
      </c>
      <c r="D138" s="841" t="s">
        <v>740</v>
      </c>
      <c r="E138" s="841">
        <v>3338</v>
      </c>
      <c r="F138" s="841">
        <v>2</v>
      </c>
      <c r="G138" s="841" t="s">
        <v>874</v>
      </c>
      <c r="H138" s="841" t="s">
        <v>729</v>
      </c>
      <c r="I138" s="841"/>
      <c r="J138" s="841" t="s">
        <v>730</v>
      </c>
      <c r="K138" s="841">
        <v>7</v>
      </c>
      <c r="L138" s="841" t="s">
        <v>731</v>
      </c>
      <c r="M138" s="841">
        <v>43600</v>
      </c>
      <c r="N138" s="841" t="s">
        <v>747</v>
      </c>
      <c r="O138" s="841">
        <v>114220</v>
      </c>
      <c r="P138" s="841">
        <v>70620</v>
      </c>
      <c r="Q138" s="841">
        <v>19547</v>
      </c>
      <c r="R138" s="841">
        <v>26906</v>
      </c>
      <c r="S138" s="841"/>
      <c r="T138" s="841"/>
      <c r="U138" s="841"/>
      <c r="V138" s="841" t="s">
        <v>733</v>
      </c>
      <c r="W138" s="841">
        <v>1</v>
      </c>
    </row>
    <row r="139" spans="1:23" ht="12.75" customHeight="1">
      <c r="A139" s="841">
        <v>1500</v>
      </c>
      <c r="B139" s="841">
        <v>2823</v>
      </c>
      <c r="C139" s="841" t="s">
        <v>856</v>
      </c>
      <c r="D139" s="841" t="s">
        <v>740</v>
      </c>
      <c r="E139" s="841">
        <v>3340</v>
      </c>
      <c r="F139" s="841">
        <v>2</v>
      </c>
      <c r="G139" s="841" t="s">
        <v>875</v>
      </c>
      <c r="H139" s="841" t="s">
        <v>729</v>
      </c>
      <c r="I139" s="841"/>
      <c r="J139" s="841" t="s">
        <v>730</v>
      </c>
      <c r="K139" s="841">
        <v>5</v>
      </c>
      <c r="L139" s="841" t="s">
        <v>731</v>
      </c>
      <c r="M139" s="841">
        <v>43600</v>
      </c>
      <c r="N139" s="841" t="s">
        <v>747</v>
      </c>
      <c r="O139" s="841">
        <v>114220</v>
      </c>
      <c r="P139" s="841">
        <v>70620</v>
      </c>
      <c r="Q139" s="841">
        <v>19547</v>
      </c>
      <c r="R139" s="841">
        <v>26906</v>
      </c>
      <c r="S139" s="841"/>
      <c r="T139" s="841"/>
      <c r="U139" s="841"/>
      <c r="V139" s="841" t="s">
        <v>733</v>
      </c>
      <c r="W139" s="841">
        <v>1</v>
      </c>
    </row>
    <row r="140" spans="1:23" ht="12.75" customHeight="1">
      <c r="A140" s="841">
        <v>1500</v>
      </c>
      <c r="B140" s="841">
        <v>2823</v>
      </c>
      <c r="C140" s="841" t="s">
        <v>856</v>
      </c>
      <c r="D140" s="841" t="s">
        <v>740</v>
      </c>
      <c r="E140" s="841">
        <v>3341</v>
      </c>
      <c r="F140" s="841">
        <v>2</v>
      </c>
      <c r="G140" s="841" t="s">
        <v>876</v>
      </c>
      <c r="H140" s="841" t="s">
        <v>729</v>
      </c>
      <c r="I140" s="841"/>
      <c r="J140" s="841" t="s">
        <v>730</v>
      </c>
      <c r="K140" s="841">
        <v>4</v>
      </c>
      <c r="L140" s="841" t="s">
        <v>731</v>
      </c>
      <c r="M140" s="841">
        <v>43600</v>
      </c>
      <c r="N140" s="841" t="s">
        <v>747</v>
      </c>
      <c r="O140" s="841">
        <v>114220</v>
      </c>
      <c r="P140" s="841">
        <v>70620</v>
      </c>
      <c r="Q140" s="841">
        <v>19547</v>
      </c>
      <c r="R140" s="841">
        <v>26906</v>
      </c>
      <c r="S140" s="841"/>
      <c r="T140" s="841"/>
      <c r="U140" s="841"/>
      <c r="V140" s="841" t="s">
        <v>733</v>
      </c>
      <c r="W140" s="841">
        <v>1</v>
      </c>
    </row>
    <row r="141" spans="1:23" ht="12.75" customHeight="1">
      <c r="A141" s="841">
        <v>1500</v>
      </c>
      <c r="B141" s="841">
        <v>2823</v>
      </c>
      <c r="C141" s="841" t="s">
        <v>856</v>
      </c>
      <c r="D141" s="841" t="s">
        <v>740</v>
      </c>
      <c r="E141" s="841">
        <v>3343</v>
      </c>
      <c r="F141" s="841">
        <v>2</v>
      </c>
      <c r="G141" s="841" t="s">
        <v>877</v>
      </c>
      <c r="H141" s="841" t="s">
        <v>729</v>
      </c>
      <c r="I141" s="841"/>
      <c r="J141" s="841" t="s">
        <v>730</v>
      </c>
      <c r="K141" s="841">
        <v>7</v>
      </c>
      <c r="L141" s="841" t="s">
        <v>731</v>
      </c>
      <c r="M141" s="841">
        <v>43600</v>
      </c>
      <c r="N141" s="841" t="s">
        <v>747</v>
      </c>
      <c r="O141" s="841">
        <v>114220</v>
      </c>
      <c r="P141" s="841">
        <v>70620</v>
      </c>
      <c r="Q141" s="841">
        <v>19547</v>
      </c>
      <c r="R141" s="841">
        <v>26906</v>
      </c>
      <c r="S141" s="841"/>
      <c r="T141" s="841"/>
      <c r="U141" s="841"/>
      <c r="V141" s="841" t="s">
        <v>733</v>
      </c>
      <c r="W141" s="841">
        <v>1</v>
      </c>
    </row>
    <row r="142" spans="1:23" ht="12.75" customHeight="1">
      <c r="A142" s="841">
        <v>1500</v>
      </c>
      <c r="B142" s="841">
        <v>2823</v>
      </c>
      <c r="C142" s="841" t="s">
        <v>856</v>
      </c>
      <c r="D142" s="841" t="s">
        <v>740</v>
      </c>
      <c r="E142" s="841">
        <v>3346</v>
      </c>
      <c r="F142" s="841">
        <v>3</v>
      </c>
      <c r="G142" s="841" t="s">
        <v>878</v>
      </c>
      <c r="H142" s="841" t="s">
        <v>729</v>
      </c>
      <c r="I142" s="841"/>
      <c r="J142" s="841" t="s">
        <v>730</v>
      </c>
      <c r="K142" s="841">
        <v>7</v>
      </c>
      <c r="L142" s="841" t="s">
        <v>731</v>
      </c>
      <c r="M142" s="841">
        <v>43600</v>
      </c>
      <c r="N142" s="841" t="s">
        <v>747</v>
      </c>
      <c r="O142" s="841">
        <v>114220</v>
      </c>
      <c r="P142" s="841">
        <v>70620</v>
      </c>
      <c r="Q142" s="841">
        <v>19547</v>
      </c>
      <c r="R142" s="841">
        <v>26906</v>
      </c>
      <c r="S142" s="841"/>
      <c r="T142" s="841"/>
      <c r="U142" s="841"/>
      <c r="V142" s="841" t="s">
        <v>733</v>
      </c>
      <c r="W142" s="841">
        <v>1</v>
      </c>
    </row>
    <row r="143" spans="1:23" ht="12.75" customHeight="1">
      <c r="A143" s="841">
        <v>1500</v>
      </c>
      <c r="B143" s="841">
        <v>2823</v>
      </c>
      <c r="C143" s="841" t="s">
        <v>856</v>
      </c>
      <c r="D143" s="841" t="s">
        <v>740</v>
      </c>
      <c r="E143" s="841">
        <v>3347</v>
      </c>
      <c r="F143" s="841">
        <v>3</v>
      </c>
      <c r="G143" s="841" t="s">
        <v>879</v>
      </c>
      <c r="H143" s="841" t="s">
        <v>729</v>
      </c>
      <c r="I143" s="841"/>
      <c r="J143" s="841" t="s">
        <v>730</v>
      </c>
      <c r="K143" s="841">
        <v>5</v>
      </c>
      <c r="L143" s="841" t="s">
        <v>731</v>
      </c>
      <c r="M143" s="841">
        <v>43600</v>
      </c>
      <c r="N143" s="841" t="s">
        <v>747</v>
      </c>
      <c r="O143" s="841">
        <v>114220</v>
      </c>
      <c r="P143" s="841">
        <v>70620</v>
      </c>
      <c r="Q143" s="841">
        <v>19547</v>
      </c>
      <c r="R143" s="841">
        <v>26906</v>
      </c>
      <c r="S143" s="841"/>
      <c r="T143" s="841"/>
      <c r="U143" s="841"/>
      <c r="V143" s="841" t="s">
        <v>733</v>
      </c>
      <c r="W143" s="841">
        <v>1</v>
      </c>
    </row>
    <row r="144" spans="1:23" ht="12.75" customHeight="1">
      <c r="A144" s="841">
        <v>1500</v>
      </c>
      <c r="B144" s="841">
        <v>2823</v>
      </c>
      <c r="C144" s="841" t="s">
        <v>856</v>
      </c>
      <c r="D144" s="841" t="s">
        <v>740</v>
      </c>
      <c r="E144" s="841">
        <v>3348</v>
      </c>
      <c r="F144" s="841">
        <v>2</v>
      </c>
      <c r="G144" s="841" t="s">
        <v>880</v>
      </c>
      <c r="H144" s="841" t="s">
        <v>729</v>
      </c>
      <c r="I144" s="841"/>
      <c r="J144" s="841" t="s">
        <v>730</v>
      </c>
      <c r="K144" s="841">
        <v>4</v>
      </c>
      <c r="L144" s="841" t="s">
        <v>731</v>
      </c>
      <c r="M144" s="841">
        <v>43600</v>
      </c>
      <c r="N144" s="841" t="s">
        <v>747</v>
      </c>
      <c r="O144" s="841">
        <v>114220</v>
      </c>
      <c r="P144" s="841">
        <v>70620</v>
      </c>
      <c r="Q144" s="841">
        <v>19547</v>
      </c>
      <c r="R144" s="841">
        <v>26906</v>
      </c>
      <c r="S144" s="841"/>
      <c r="T144" s="841"/>
      <c r="U144" s="841"/>
      <c r="V144" s="841" t="s">
        <v>733</v>
      </c>
      <c r="W144" s="841">
        <v>1</v>
      </c>
    </row>
    <row r="145" spans="1:23" ht="12.75" customHeight="1">
      <c r="A145" s="841">
        <v>1500</v>
      </c>
      <c r="B145" s="841">
        <v>2823</v>
      </c>
      <c r="C145" s="841" t="s">
        <v>856</v>
      </c>
      <c r="D145" s="841" t="s">
        <v>740</v>
      </c>
      <c r="E145" s="841">
        <v>3349</v>
      </c>
      <c r="F145" s="841">
        <v>2</v>
      </c>
      <c r="G145" s="841" t="s">
        <v>881</v>
      </c>
      <c r="H145" s="841" t="s">
        <v>729</v>
      </c>
      <c r="I145" s="841"/>
      <c r="J145" s="841" t="s">
        <v>730</v>
      </c>
      <c r="K145" s="841">
        <v>4</v>
      </c>
      <c r="L145" s="841" t="s">
        <v>731</v>
      </c>
      <c r="M145" s="841">
        <v>43600</v>
      </c>
      <c r="N145" s="841" t="s">
        <v>747</v>
      </c>
      <c r="O145" s="841">
        <v>114220</v>
      </c>
      <c r="P145" s="841">
        <v>70620</v>
      </c>
      <c r="Q145" s="841">
        <v>19547</v>
      </c>
      <c r="R145" s="841">
        <v>26906</v>
      </c>
      <c r="S145" s="841"/>
      <c r="T145" s="841"/>
      <c r="U145" s="841"/>
      <c r="V145" s="841" t="s">
        <v>733</v>
      </c>
      <c r="W145" s="841">
        <v>2</v>
      </c>
    </row>
    <row r="146" spans="1:23" ht="12.75" customHeight="1">
      <c r="A146" s="841">
        <v>1500</v>
      </c>
      <c r="B146" s="841">
        <v>2823</v>
      </c>
      <c r="C146" s="841" t="s">
        <v>856</v>
      </c>
      <c r="D146" s="841" t="s">
        <v>740</v>
      </c>
      <c r="E146" s="841">
        <v>3355</v>
      </c>
      <c r="F146" s="841">
        <v>2</v>
      </c>
      <c r="G146" s="841" t="s">
        <v>882</v>
      </c>
      <c r="H146" s="841" t="s">
        <v>729</v>
      </c>
      <c r="I146" s="841"/>
      <c r="J146" s="841" t="s">
        <v>730</v>
      </c>
      <c r="K146" s="841">
        <v>2</v>
      </c>
      <c r="L146" s="841" t="s">
        <v>731</v>
      </c>
      <c r="M146" s="841">
        <v>43600</v>
      </c>
      <c r="N146" s="841" t="s">
        <v>747</v>
      </c>
      <c r="O146" s="841">
        <v>114220</v>
      </c>
      <c r="P146" s="841">
        <v>70620</v>
      </c>
      <c r="Q146" s="841">
        <v>19547</v>
      </c>
      <c r="R146" s="841">
        <v>26906</v>
      </c>
      <c r="S146" s="841"/>
      <c r="T146" s="841"/>
      <c r="U146" s="841"/>
      <c r="V146" s="841" t="s">
        <v>733</v>
      </c>
      <c r="W146" s="841">
        <v>1</v>
      </c>
    </row>
    <row r="147" spans="1:23" ht="12.75" customHeight="1">
      <c r="A147" s="841">
        <v>1500</v>
      </c>
      <c r="B147" s="841">
        <v>2823</v>
      </c>
      <c r="C147" s="841" t="s">
        <v>856</v>
      </c>
      <c r="D147" s="841" t="s">
        <v>740</v>
      </c>
      <c r="E147" s="841">
        <v>3356</v>
      </c>
      <c r="F147" s="841">
        <v>3</v>
      </c>
      <c r="G147" s="841" t="s">
        <v>883</v>
      </c>
      <c r="H147" s="841" t="s">
        <v>729</v>
      </c>
      <c r="I147" s="841"/>
      <c r="J147" s="841" t="s">
        <v>730</v>
      </c>
      <c r="K147" s="841">
        <v>3</v>
      </c>
      <c r="L147" s="841" t="s">
        <v>731</v>
      </c>
      <c r="M147" s="841">
        <v>43600</v>
      </c>
      <c r="N147" s="841" t="s">
        <v>747</v>
      </c>
      <c r="O147" s="841">
        <v>114220</v>
      </c>
      <c r="P147" s="841">
        <v>70620</v>
      </c>
      <c r="Q147" s="841">
        <v>19547</v>
      </c>
      <c r="R147" s="841">
        <v>26906</v>
      </c>
      <c r="S147" s="841"/>
      <c r="T147" s="841"/>
      <c r="U147" s="841"/>
      <c r="V147" s="841" t="s">
        <v>733</v>
      </c>
      <c r="W147" s="841">
        <v>1</v>
      </c>
    </row>
    <row r="148" spans="1:23" ht="12.75" customHeight="1">
      <c r="A148" s="841">
        <v>1500</v>
      </c>
      <c r="B148" s="841">
        <v>2823</v>
      </c>
      <c r="C148" s="841" t="s">
        <v>856</v>
      </c>
      <c r="D148" s="841" t="s">
        <v>740</v>
      </c>
      <c r="E148" s="841">
        <v>3357</v>
      </c>
      <c r="F148" s="841">
        <v>3</v>
      </c>
      <c r="G148" s="841" t="s">
        <v>884</v>
      </c>
      <c r="H148" s="841" t="s">
        <v>729</v>
      </c>
      <c r="I148" s="841"/>
      <c r="J148" s="841" t="s">
        <v>730</v>
      </c>
      <c r="K148" s="841">
        <v>2</v>
      </c>
      <c r="L148" s="841" t="s">
        <v>731</v>
      </c>
      <c r="M148" s="841">
        <v>43600</v>
      </c>
      <c r="N148" s="841" t="s">
        <v>747</v>
      </c>
      <c r="O148" s="841">
        <v>114220</v>
      </c>
      <c r="P148" s="841">
        <v>70620</v>
      </c>
      <c r="Q148" s="841">
        <v>19547</v>
      </c>
      <c r="R148" s="841">
        <v>26906</v>
      </c>
      <c r="S148" s="841"/>
      <c r="T148" s="841"/>
      <c r="U148" s="841"/>
      <c r="V148" s="841" t="s">
        <v>733</v>
      </c>
      <c r="W148" s="841">
        <v>1</v>
      </c>
    </row>
    <row r="149" spans="1:23" ht="12.75" customHeight="1">
      <c r="A149" s="841">
        <v>1500</v>
      </c>
      <c r="B149" s="841">
        <v>2823</v>
      </c>
      <c r="C149" s="841" t="s">
        <v>856</v>
      </c>
      <c r="D149" s="841" t="s">
        <v>740</v>
      </c>
      <c r="E149" s="841">
        <v>3358</v>
      </c>
      <c r="F149" s="841">
        <v>2</v>
      </c>
      <c r="G149" s="841" t="s">
        <v>885</v>
      </c>
      <c r="H149" s="841" t="s">
        <v>729</v>
      </c>
      <c r="I149" s="841"/>
      <c r="J149" s="841" t="s">
        <v>730</v>
      </c>
      <c r="K149" s="841">
        <v>3</v>
      </c>
      <c r="L149" s="841" t="s">
        <v>731</v>
      </c>
      <c r="M149" s="841">
        <v>43600</v>
      </c>
      <c r="N149" s="841" t="s">
        <v>747</v>
      </c>
      <c r="O149" s="841">
        <v>114220</v>
      </c>
      <c r="P149" s="841">
        <v>70620</v>
      </c>
      <c r="Q149" s="841">
        <v>19547</v>
      </c>
      <c r="R149" s="841">
        <v>26906</v>
      </c>
      <c r="S149" s="841"/>
      <c r="T149" s="841"/>
      <c r="U149" s="841"/>
      <c r="V149" s="841" t="s">
        <v>733</v>
      </c>
      <c r="W149" s="841">
        <v>1</v>
      </c>
    </row>
    <row r="150" spans="1:23" ht="12.75" customHeight="1">
      <c r="A150" s="841">
        <v>1500</v>
      </c>
      <c r="B150" s="841">
        <v>2823</v>
      </c>
      <c r="C150" s="841" t="s">
        <v>856</v>
      </c>
      <c r="D150" s="841" t="s">
        <v>740</v>
      </c>
      <c r="E150" s="841">
        <v>3359</v>
      </c>
      <c r="F150" s="841">
        <v>2</v>
      </c>
      <c r="G150" s="841" t="s">
        <v>886</v>
      </c>
      <c r="H150" s="841" t="s">
        <v>729</v>
      </c>
      <c r="I150" s="841"/>
      <c r="J150" s="841" t="s">
        <v>730</v>
      </c>
      <c r="K150" s="841">
        <v>8</v>
      </c>
      <c r="L150" s="841" t="s">
        <v>731</v>
      </c>
      <c r="M150" s="841">
        <v>43600</v>
      </c>
      <c r="N150" s="841" t="s">
        <v>747</v>
      </c>
      <c r="O150" s="841">
        <v>114220</v>
      </c>
      <c r="P150" s="841">
        <v>70620</v>
      </c>
      <c r="Q150" s="841">
        <v>19547</v>
      </c>
      <c r="R150" s="841">
        <v>26906</v>
      </c>
      <c r="S150" s="841"/>
      <c r="T150" s="841"/>
      <c r="U150" s="841"/>
      <c r="V150" s="841" t="s">
        <v>733</v>
      </c>
      <c r="W150" s="841">
        <v>2</v>
      </c>
    </row>
    <row r="151" spans="1:23" ht="12.75" customHeight="1">
      <c r="A151" s="841">
        <v>1500</v>
      </c>
      <c r="B151" s="841">
        <v>2823</v>
      </c>
      <c r="C151" s="841" t="s">
        <v>856</v>
      </c>
      <c r="D151" s="841" t="s">
        <v>740</v>
      </c>
      <c r="E151" s="841">
        <v>3368</v>
      </c>
      <c r="F151" s="841">
        <v>3</v>
      </c>
      <c r="G151" s="841" t="s">
        <v>887</v>
      </c>
      <c r="H151" s="841" t="s">
        <v>729</v>
      </c>
      <c r="I151" s="841"/>
      <c r="J151" s="841" t="s">
        <v>730</v>
      </c>
      <c r="K151" s="841">
        <v>1</v>
      </c>
      <c r="L151" s="841" t="s">
        <v>731</v>
      </c>
      <c r="M151" s="841">
        <v>43600</v>
      </c>
      <c r="N151" s="841" t="s">
        <v>747</v>
      </c>
      <c r="O151" s="841">
        <v>114220</v>
      </c>
      <c r="P151" s="841">
        <v>70620</v>
      </c>
      <c r="Q151" s="841">
        <v>19547</v>
      </c>
      <c r="R151" s="841">
        <v>26906</v>
      </c>
      <c r="S151" s="841"/>
      <c r="T151" s="841"/>
      <c r="U151" s="841"/>
      <c r="V151" s="841" t="s">
        <v>733</v>
      </c>
      <c r="W151" s="841">
        <v>2</v>
      </c>
    </row>
    <row r="152" spans="1:23" ht="12.75" customHeight="1">
      <c r="A152" s="841">
        <v>1500</v>
      </c>
      <c r="B152" s="841">
        <v>2823</v>
      </c>
      <c r="C152" s="841" t="s">
        <v>856</v>
      </c>
      <c r="D152" s="841" t="s">
        <v>740</v>
      </c>
      <c r="E152" s="841">
        <v>3371</v>
      </c>
      <c r="F152" s="841">
        <v>2</v>
      </c>
      <c r="G152" s="841" t="s">
        <v>888</v>
      </c>
      <c r="H152" s="841" t="s">
        <v>729</v>
      </c>
      <c r="I152" s="841"/>
      <c r="J152" s="841" t="s">
        <v>730</v>
      </c>
      <c r="K152" s="841">
        <v>3</v>
      </c>
      <c r="L152" s="841" t="s">
        <v>731</v>
      </c>
      <c r="M152" s="841">
        <v>43600</v>
      </c>
      <c r="N152" s="841" t="s">
        <v>747</v>
      </c>
      <c r="O152" s="841">
        <v>114220</v>
      </c>
      <c r="P152" s="841">
        <v>70620</v>
      </c>
      <c r="Q152" s="841">
        <v>19547</v>
      </c>
      <c r="R152" s="841">
        <v>26906</v>
      </c>
      <c r="S152" s="841"/>
      <c r="T152" s="841"/>
      <c r="U152" s="841"/>
      <c r="V152" s="841" t="s">
        <v>733</v>
      </c>
      <c r="W152" s="841">
        <v>2</v>
      </c>
    </row>
    <row r="153" spans="1:23" ht="12.75" customHeight="1">
      <c r="A153" s="841">
        <v>1500</v>
      </c>
      <c r="B153" s="841">
        <v>2823</v>
      </c>
      <c r="C153" s="841" t="s">
        <v>856</v>
      </c>
      <c r="D153" s="841" t="s">
        <v>740</v>
      </c>
      <c r="E153" s="841">
        <v>3377</v>
      </c>
      <c r="F153" s="841">
        <v>3</v>
      </c>
      <c r="G153" s="841" t="s">
        <v>889</v>
      </c>
      <c r="H153" s="841" t="s">
        <v>729</v>
      </c>
      <c r="I153" s="841"/>
      <c r="J153" s="841" t="s">
        <v>730</v>
      </c>
      <c r="K153" s="841">
        <v>4</v>
      </c>
      <c r="L153" s="841" t="s">
        <v>731</v>
      </c>
      <c r="M153" s="841">
        <v>43600</v>
      </c>
      <c r="N153" s="841" t="s">
        <v>747</v>
      </c>
      <c r="O153" s="841">
        <v>114220</v>
      </c>
      <c r="P153" s="841">
        <v>70620</v>
      </c>
      <c r="Q153" s="841">
        <v>19547</v>
      </c>
      <c r="R153" s="841">
        <v>26906</v>
      </c>
      <c r="S153" s="841"/>
      <c r="T153" s="841"/>
      <c r="U153" s="841"/>
      <c r="V153" s="841" t="s">
        <v>733</v>
      </c>
      <c r="W153" s="841">
        <v>2</v>
      </c>
    </row>
    <row r="154" spans="1:23" ht="12.75" customHeight="1">
      <c r="A154" s="841">
        <v>1500</v>
      </c>
      <c r="B154" s="841">
        <v>2823</v>
      </c>
      <c r="C154" s="841" t="s">
        <v>856</v>
      </c>
      <c r="D154" s="841" t="s">
        <v>740</v>
      </c>
      <c r="E154" s="841">
        <v>3379</v>
      </c>
      <c r="F154" s="841">
        <v>3</v>
      </c>
      <c r="G154" s="841" t="s">
        <v>890</v>
      </c>
      <c r="H154" s="841" t="s">
        <v>729</v>
      </c>
      <c r="I154" s="841"/>
      <c r="J154" s="841" t="s">
        <v>730</v>
      </c>
      <c r="K154" s="841">
        <v>4</v>
      </c>
      <c r="L154" s="841" t="s">
        <v>731</v>
      </c>
      <c r="M154" s="841">
        <v>43600</v>
      </c>
      <c r="N154" s="841" t="s">
        <v>747</v>
      </c>
      <c r="O154" s="841">
        <v>114220</v>
      </c>
      <c r="P154" s="841">
        <v>70620</v>
      </c>
      <c r="Q154" s="841">
        <v>19547</v>
      </c>
      <c r="R154" s="841">
        <v>26906</v>
      </c>
      <c r="S154" s="841"/>
      <c r="T154" s="841"/>
      <c r="U154" s="841"/>
      <c r="V154" s="841" t="s">
        <v>733</v>
      </c>
      <c r="W154" s="841">
        <v>2</v>
      </c>
    </row>
    <row r="155" spans="1:23" ht="12.75" customHeight="1">
      <c r="A155" s="841">
        <v>1500</v>
      </c>
      <c r="B155" s="841">
        <v>2823</v>
      </c>
      <c r="C155" s="841" t="s">
        <v>856</v>
      </c>
      <c r="D155" s="841" t="s">
        <v>740</v>
      </c>
      <c r="E155" s="841">
        <v>3380</v>
      </c>
      <c r="F155" s="841">
        <v>3</v>
      </c>
      <c r="G155" s="841" t="s">
        <v>891</v>
      </c>
      <c r="H155" s="841" t="s">
        <v>729</v>
      </c>
      <c r="I155" s="841"/>
      <c r="J155" s="841" t="s">
        <v>730</v>
      </c>
      <c r="K155" s="841">
        <v>3</v>
      </c>
      <c r="L155" s="841" t="s">
        <v>731</v>
      </c>
      <c r="M155" s="841">
        <v>43600</v>
      </c>
      <c r="N155" s="841" t="s">
        <v>747</v>
      </c>
      <c r="O155" s="841">
        <v>114220</v>
      </c>
      <c r="P155" s="841">
        <v>70620</v>
      </c>
      <c r="Q155" s="841">
        <v>19547</v>
      </c>
      <c r="R155" s="841">
        <v>26906</v>
      </c>
      <c r="S155" s="841"/>
      <c r="T155" s="841"/>
      <c r="U155" s="841"/>
      <c r="V155" s="841" t="s">
        <v>733</v>
      </c>
      <c r="W155" s="841">
        <v>2</v>
      </c>
    </row>
    <row r="156" spans="1:23" ht="12.75" customHeight="1">
      <c r="A156" s="841">
        <v>1500</v>
      </c>
      <c r="B156" s="841">
        <v>2823</v>
      </c>
      <c r="C156" s="841" t="s">
        <v>856</v>
      </c>
      <c r="D156" s="841" t="s">
        <v>740</v>
      </c>
      <c r="E156" s="841">
        <v>3383</v>
      </c>
      <c r="F156" s="841">
        <v>3</v>
      </c>
      <c r="G156" s="841" t="s">
        <v>892</v>
      </c>
      <c r="H156" s="841" t="s">
        <v>729</v>
      </c>
      <c r="I156" s="841"/>
      <c r="J156" s="841" t="s">
        <v>730</v>
      </c>
      <c r="K156" s="841">
        <v>2</v>
      </c>
      <c r="L156" s="841" t="s">
        <v>731</v>
      </c>
      <c r="M156" s="841">
        <v>43600</v>
      </c>
      <c r="N156" s="841" t="s">
        <v>747</v>
      </c>
      <c r="O156" s="841">
        <v>114220</v>
      </c>
      <c r="P156" s="841">
        <v>70620</v>
      </c>
      <c r="Q156" s="841">
        <v>19547</v>
      </c>
      <c r="R156" s="841">
        <v>26906</v>
      </c>
      <c r="S156" s="841"/>
      <c r="T156" s="841"/>
      <c r="U156" s="841"/>
      <c r="V156" s="841" t="s">
        <v>733</v>
      </c>
      <c r="W156" s="841">
        <v>1</v>
      </c>
    </row>
    <row r="157" spans="1:23" ht="12.75" customHeight="1">
      <c r="A157" s="841">
        <v>1500</v>
      </c>
      <c r="B157" s="841">
        <v>2823</v>
      </c>
      <c r="C157" s="841" t="s">
        <v>856</v>
      </c>
      <c r="D157" s="841" t="s">
        <v>740</v>
      </c>
      <c r="E157" s="841">
        <v>3385</v>
      </c>
      <c r="F157" s="841">
        <v>3</v>
      </c>
      <c r="G157" s="841" t="s">
        <v>893</v>
      </c>
      <c r="H157" s="841" t="s">
        <v>729</v>
      </c>
      <c r="I157" s="841"/>
      <c r="J157" s="841" t="s">
        <v>730</v>
      </c>
      <c r="K157" s="841">
        <v>3</v>
      </c>
      <c r="L157" s="841" t="s">
        <v>731</v>
      </c>
      <c r="M157" s="841">
        <v>43600</v>
      </c>
      <c r="N157" s="841" t="s">
        <v>747</v>
      </c>
      <c r="O157" s="841">
        <v>114220</v>
      </c>
      <c r="P157" s="841">
        <v>70620</v>
      </c>
      <c r="Q157" s="841">
        <v>19547</v>
      </c>
      <c r="R157" s="841">
        <v>26906</v>
      </c>
      <c r="S157" s="841"/>
      <c r="T157" s="841"/>
      <c r="U157" s="841"/>
      <c r="V157" s="841" t="s">
        <v>733</v>
      </c>
      <c r="W157" s="841">
        <v>1</v>
      </c>
    </row>
    <row r="158" spans="1:23" ht="12.75" customHeight="1">
      <c r="A158" s="841">
        <v>1500</v>
      </c>
      <c r="B158" s="841">
        <v>2823</v>
      </c>
      <c r="C158" s="841" t="s">
        <v>856</v>
      </c>
      <c r="D158" s="841" t="s">
        <v>740</v>
      </c>
      <c r="E158" s="841">
        <v>3386</v>
      </c>
      <c r="F158" s="841">
        <v>2</v>
      </c>
      <c r="G158" s="841" t="s">
        <v>894</v>
      </c>
      <c r="H158" s="841" t="s">
        <v>729</v>
      </c>
      <c r="I158" s="841"/>
      <c r="J158" s="841" t="s">
        <v>730</v>
      </c>
      <c r="K158" s="841">
        <v>5</v>
      </c>
      <c r="L158" s="841" t="s">
        <v>731</v>
      </c>
      <c r="M158" s="841">
        <v>43600</v>
      </c>
      <c r="N158" s="841" t="s">
        <v>747</v>
      </c>
      <c r="O158" s="841">
        <v>114220</v>
      </c>
      <c r="P158" s="841">
        <v>70620</v>
      </c>
      <c r="Q158" s="841">
        <v>19547</v>
      </c>
      <c r="R158" s="841">
        <v>26906</v>
      </c>
      <c r="S158" s="841"/>
      <c r="T158" s="841"/>
      <c r="U158" s="841"/>
      <c r="V158" s="841" t="s">
        <v>733</v>
      </c>
      <c r="W158" s="841">
        <v>1</v>
      </c>
    </row>
    <row r="159" spans="1:23" ht="12.75" customHeight="1">
      <c r="A159" s="841">
        <v>1500</v>
      </c>
      <c r="B159" s="841">
        <v>2823</v>
      </c>
      <c r="C159" s="841" t="s">
        <v>856</v>
      </c>
      <c r="D159" s="841" t="s">
        <v>740</v>
      </c>
      <c r="E159" s="841">
        <v>3387</v>
      </c>
      <c r="F159" s="841">
        <v>2</v>
      </c>
      <c r="G159" s="841" t="s">
        <v>895</v>
      </c>
      <c r="H159" s="841" t="s">
        <v>729</v>
      </c>
      <c r="I159" s="841"/>
      <c r="J159" s="841" t="s">
        <v>730</v>
      </c>
      <c r="K159" s="841">
        <v>2</v>
      </c>
      <c r="L159" s="841" t="s">
        <v>731</v>
      </c>
      <c r="M159" s="841">
        <v>43600</v>
      </c>
      <c r="N159" s="841" t="s">
        <v>747</v>
      </c>
      <c r="O159" s="841">
        <v>114220</v>
      </c>
      <c r="P159" s="841">
        <v>70620</v>
      </c>
      <c r="Q159" s="841">
        <v>19547</v>
      </c>
      <c r="R159" s="841">
        <v>26906</v>
      </c>
      <c r="S159" s="841"/>
      <c r="T159" s="841"/>
      <c r="U159" s="841"/>
      <c r="V159" s="841" t="s">
        <v>733</v>
      </c>
      <c r="W159" s="841">
        <v>2</v>
      </c>
    </row>
    <row r="160" spans="1:23" ht="12.75" customHeight="1">
      <c r="A160" s="841">
        <v>1500</v>
      </c>
      <c r="B160" s="841">
        <v>2823</v>
      </c>
      <c r="C160" s="841" t="s">
        <v>856</v>
      </c>
      <c r="D160" s="841" t="s">
        <v>740</v>
      </c>
      <c r="E160" s="841">
        <v>3388</v>
      </c>
      <c r="F160" s="841">
        <v>2</v>
      </c>
      <c r="G160" s="841" t="s">
        <v>896</v>
      </c>
      <c r="H160" s="841" t="s">
        <v>729</v>
      </c>
      <c r="I160" s="841"/>
      <c r="J160" s="841" t="s">
        <v>730</v>
      </c>
      <c r="K160" s="841">
        <v>2</v>
      </c>
      <c r="L160" s="841" t="s">
        <v>731</v>
      </c>
      <c r="M160" s="841">
        <v>43600</v>
      </c>
      <c r="N160" s="841" t="s">
        <v>747</v>
      </c>
      <c r="O160" s="841">
        <v>114220</v>
      </c>
      <c r="P160" s="841">
        <v>70620</v>
      </c>
      <c r="Q160" s="841">
        <v>19547</v>
      </c>
      <c r="R160" s="841">
        <v>26906</v>
      </c>
      <c r="S160" s="841"/>
      <c r="T160" s="841"/>
      <c r="U160" s="841"/>
      <c r="V160" s="841" t="s">
        <v>733</v>
      </c>
      <c r="W160" s="841">
        <v>2</v>
      </c>
    </row>
    <row r="161" spans="1:23" ht="12.75" customHeight="1">
      <c r="A161" s="841">
        <v>1500</v>
      </c>
      <c r="B161" s="841">
        <v>2823</v>
      </c>
      <c r="C161" s="841" t="s">
        <v>856</v>
      </c>
      <c r="D161" s="841" t="s">
        <v>740</v>
      </c>
      <c r="E161" s="841">
        <v>3391</v>
      </c>
      <c r="F161" s="841">
        <v>2</v>
      </c>
      <c r="G161" s="841" t="s">
        <v>897</v>
      </c>
      <c r="H161" s="841" t="s">
        <v>729</v>
      </c>
      <c r="I161" s="841"/>
      <c r="J161" s="841" t="s">
        <v>730</v>
      </c>
      <c r="K161" s="841">
        <v>1</v>
      </c>
      <c r="L161" s="841" t="s">
        <v>731</v>
      </c>
      <c r="M161" s="841">
        <v>43600</v>
      </c>
      <c r="N161" s="841" t="s">
        <v>747</v>
      </c>
      <c r="O161" s="841">
        <v>114220</v>
      </c>
      <c r="P161" s="841">
        <v>70620</v>
      </c>
      <c r="Q161" s="841">
        <v>19547</v>
      </c>
      <c r="R161" s="841">
        <v>26906</v>
      </c>
      <c r="S161" s="841"/>
      <c r="T161" s="841"/>
      <c r="U161" s="841"/>
      <c r="V161" s="841" t="s">
        <v>733</v>
      </c>
      <c r="W161" s="841">
        <v>1</v>
      </c>
    </row>
    <row r="162" spans="1:23" ht="12.75" customHeight="1">
      <c r="A162" s="841">
        <v>1500</v>
      </c>
      <c r="B162" s="841">
        <v>2823</v>
      </c>
      <c r="C162" s="841" t="s">
        <v>856</v>
      </c>
      <c r="D162" s="841" t="s">
        <v>740</v>
      </c>
      <c r="E162" s="841">
        <v>3392</v>
      </c>
      <c r="F162" s="841">
        <v>2</v>
      </c>
      <c r="G162" s="841" t="s">
        <v>898</v>
      </c>
      <c r="H162" s="841" t="s">
        <v>729</v>
      </c>
      <c r="I162" s="841"/>
      <c r="J162" s="841" t="s">
        <v>730</v>
      </c>
      <c r="K162" s="841">
        <v>2</v>
      </c>
      <c r="L162" s="841" t="s">
        <v>731</v>
      </c>
      <c r="M162" s="841">
        <v>43600</v>
      </c>
      <c r="N162" s="841" t="s">
        <v>747</v>
      </c>
      <c r="O162" s="841">
        <v>114220</v>
      </c>
      <c r="P162" s="841">
        <v>70620</v>
      </c>
      <c r="Q162" s="841">
        <v>19547</v>
      </c>
      <c r="R162" s="841">
        <v>26906</v>
      </c>
      <c r="S162" s="841"/>
      <c r="T162" s="841"/>
      <c r="U162" s="841"/>
      <c r="V162" s="841" t="s">
        <v>733</v>
      </c>
      <c r="W162" s="841">
        <v>1</v>
      </c>
    </row>
    <row r="163" spans="1:23" ht="12.75" customHeight="1">
      <c r="A163" s="841">
        <v>1260</v>
      </c>
      <c r="B163" s="841">
        <v>2826</v>
      </c>
      <c r="C163" s="841" t="s">
        <v>824</v>
      </c>
      <c r="D163" s="841" t="s">
        <v>740</v>
      </c>
      <c r="E163" s="841">
        <v>3635</v>
      </c>
      <c r="F163" s="841">
        <v>3</v>
      </c>
      <c r="G163" s="841" t="s">
        <v>899</v>
      </c>
      <c r="H163" s="841" t="s">
        <v>729</v>
      </c>
      <c r="I163" s="841"/>
      <c r="J163" s="841" t="s">
        <v>730</v>
      </c>
      <c r="K163" s="841">
        <v>5</v>
      </c>
      <c r="L163" s="841" t="s">
        <v>731</v>
      </c>
      <c r="M163" s="841">
        <v>43600</v>
      </c>
      <c r="N163" s="841" t="s">
        <v>747</v>
      </c>
      <c r="O163" s="841">
        <v>114220</v>
      </c>
      <c r="P163" s="841">
        <v>70620</v>
      </c>
      <c r="Q163" s="841">
        <v>19547</v>
      </c>
      <c r="R163" s="841">
        <v>26906</v>
      </c>
      <c r="S163" s="841"/>
      <c r="T163" s="841"/>
      <c r="U163" s="841"/>
      <c r="V163" s="841" t="s">
        <v>733</v>
      </c>
      <c r="W163" s="841">
        <v>1</v>
      </c>
    </row>
    <row r="164" spans="1:23" ht="12.75" customHeight="1">
      <c r="A164" s="841">
        <v>1260</v>
      </c>
      <c r="B164" s="841">
        <v>2826</v>
      </c>
      <c r="C164" s="841" t="s">
        <v>824</v>
      </c>
      <c r="D164" s="841" t="s">
        <v>740</v>
      </c>
      <c r="E164" s="841">
        <v>3637</v>
      </c>
      <c r="F164" s="841">
        <v>3</v>
      </c>
      <c r="G164" s="841" t="s">
        <v>900</v>
      </c>
      <c r="H164" s="841" t="s">
        <v>729</v>
      </c>
      <c r="I164" s="841"/>
      <c r="J164" s="841" t="s">
        <v>730</v>
      </c>
      <c r="K164" s="841">
        <v>2.5</v>
      </c>
      <c r="L164" s="841" t="s">
        <v>731</v>
      </c>
      <c r="M164" s="841">
        <v>43600</v>
      </c>
      <c r="N164" s="841" t="s">
        <v>747</v>
      </c>
      <c r="O164" s="841">
        <v>114220</v>
      </c>
      <c r="P164" s="841">
        <v>70620</v>
      </c>
      <c r="Q164" s="841">
        <v>19547</v>
      </c>
      <c r="R164" s="841">
        <v>26906</v>
      </c>
      <c r="S164" s="841"/>
      <c r="T164" s="841"/>
      <c r="U164" s="841"/>
      <c r="V164" s="841" t="s">
        <v>733</v>
      </c>
      <c r="W164" s="841">
        <v>1</v>
      </c>
    </row>
    <row r="165" spans="1:23" ht="12.75" customHeight="1">
      <c r="A165" s="841">
        <v>1260</v>
      </c>
      <c r="B165" s="841">
        <v>2826</v>
      </c>
      <c r="C165" s="841" t="s">
        <v>824</v>
      </c>
      <c r="D165" s="841" t="s">
        <v>740</v>
      </c>
      <c r="E165" s="841">
        <v>3639</v>
      </c>
      <c r="F165" s="841">
        <v>3</v>
      </c>
      <c r="G165" s="841" t="s">
        <v>901</v>
      </c>
      <c r="H165" s="841" t="s">
        <v>729</v>
      </c>
      <c r="I165" s="841"/>
      <c r="J165" s="841" t="s">
        <v>730</v>
      </c>
      <c r="K165" s="841">
        <v>5</v>
      </c>
      <c r="L165" s="841" t="s">
        <v>731</v>
      </c>
      <c r="M165" s="841">
        <v>43600</v>
      </c>
      <c r="N165" s="841" t="s">
        <v>747</v>
      </c>
      <c r="O165" s="841">
        <v>114220</v>
      </c>
      <c r="P165" s="841">
        <v>70620</v>
      </c>
      <c r="Q165" s="841">
        <v>19547</v>
      </c>
      <c r="R165" s="841">
        <v>26906</v>
      </c>
      <c r="S165" s="841"/>
      <c r="T165" s="841"/>
      <c r="U165" s="841"/>
      <c r="V165" s="841" t="s">
        <v>733</v>
      </c>
      <c r="W165" s="841">
        <v>1</v>
      </c>
    </row>
    <row r="166" spans="1:23" ht="12.75" customHeight="1">
      <c r="A166" s="841">
        <v>1260</v>
      </c>
      <c r="B166" s="841">
        <v>2826</v>
      </c>
      <c r="C166" s="841" t="s">
        <v>824</v>
      </c>
      <c r="D166" s="841" t="s">
        <v>740</v>
      </c>
      <c r="E166" s="841">
        <v>3643</v>
      </c>
      <c r="F166" s="841">
        <v>3</v>
      </c>
      <c r="G166" s="841" t="s">
        <v>902</v>
      </c>
      <c r="H166" s="841" t="s">
        <v>729</v>
      </c>
      <c r="I166" s="841"/>
      <c r="J166" s="841" t="s">
        <v>730</v>
      </c>
      <c r="K166" s="841">
        <v>5</v>
      </c>
      <c r="L166" s="841" t="s">
        <v>731</v>
      </c>
      <c r="M166" s="841">
        <v>43600</v>
      </c>
      <c r="N166" s="841" t="s">
        <v>747</v>
      </c>
      <c r="O166" s="841">
        <v>114220</v>
      </c>
      <c r="P166" s="841">
        <v>70620</v>
      </c>
      <c r="Q166" s="841">
        <v>19547</v>
      </c>
      <c r="R166" s="841">
        <v>26906</v>
      </c>
      <c r="S166" s="841"/>
      <c r="T166" s="841"/>
      <c r="U166" s="841"/>
      <c r="V166" s="841" t="s">
        <v>733</v>
      </c>
      <c r="W166" s="841">
        <v>1</v>
      </c>
    </row>
    <row r="167" spans="1:23" ht="12.75" customHeight="1">
      <c r="A167" s="841">
        <v>1260</v>
      </c>
      <c r="B167" s="841">
        <v>2826</v>
      </c>
      <c r="C167" s="841" t="s">
        <v>824</v>
      </c>
      <c r="D167" s="841" t="s">
        <v>740</v>
      </c>
      <c r="E167" s="841">
        <v>3646</v>
      </c>
      <c r="F167" s="841">
        <v>2</v>
      </c>
      <c r="G167" s="841" t="s">
        <v>903</v>
      </c>
      <c r="H167" s="841" t="s">
        <v>729</v>
      </c>
      <c r="I167" s="841"/>
      <c r="J167" s="841" t="s">
        <v>730</v>
      </c>
      <c r="K167" s="841">
        <v>2.5</v>
      </c>
      <c r="L167" s="841" t="s">
        <v>731</v>
      </c>
      <c r="M167" s="841">
        <v>43600</v>
      </c>
      <c r="N167" s="841" t="s">
        <v>747</v>
      </c>
      <c r="O167" s="841">
        <v>114220</v>
      </c>
      <c r="P167" s="841">
        <v>70620</v>
      </c>
      <c r="Q167" s="841">
        <v>19547</v>
      </c>
      <c r="R167" s="841">
        <v>26906</v>
      </c>
      <c r="S167" s="841"/>
      <c r="T167" s="841"/>
      <c r="U167" s="841"/>
      <c r="V167" s="841" t="s">
        <v>733</v>
      </c>
      <c r="W167" s="841">
        <v>1</v>
      </c>
    </row>
    <row r="168" spans="1:23" ht="12.75" customHeight="1">
      <c r="A168" s="841">
        <v>1260</v>
      </c>
      <c r="B168" s="841">
        <v>2826</v>
      </c>
      <c r="C168" s="841" t="s">
        <v>824</v>
      </c>
      <c r="D168" s="841" t="s">
        <v>740</v>
      </c>
      <c r="E168" s="841">
        <v>3647</v>
      </c>
      <c r="F168" s="841">
        <v>2</v>
      </c>
      <c r="G168" s="841" t="s">
        <v>904</v>
      </c>
      <c r="H168" s="841" t="s">
        <v>729</v>
      </c>
      <c r="I168" s="841"/>
      <c r="J168" s="841" t="s">
        <v>730</v>
      </c>
      <c r="K168" s="841">
        <v>5</v>
      </c>
      <c r="L168" s="841" t="s">
        <v>731</v>
      </c>
      <c r="M168" s="841">
        <v>43600</v>
      </c>
      <c r="N168" s="841" t="s">
        <v>747</v>
      </c>
      <c r="O168" s="841">
        <v>114220</v>
      </c>
      <c r="P168" s="841">
        <v>70620</v>
      </c>
      <c r="Q168" s="841">
        <v>19547</v>
      </c>
      <c r="R168" s="841">
        <v>26906</v>
      </c>
      <c r="S168" s="841"/>
      <c r="T168" s="841"/>
      <c r="U168" s="841"/>
      <c r="V168" s="841" t="s">
        <v>733</v>
      </c>
      <c r="W168" s="841">
        <v>1</v>
      </c>
    </row>
    <row r="169" spans="1:23" ht="12.75" customHeight="1">
      <c r="A169" s="841">
        <v>1630</v>
      </c>
      <c r="B169" s="841">
        <v>2808</v>
      </c>
      <c r="C169" s="841" t="s">
        <v>846</v>
      </c>
      <c r="D169" s="841" t="s">
        <v>767</v>
      </c>
      <c r="E169" s="841">
        <v>3681</v>
      </c>
      <c r="F169" s="841">
        <v>1</v>
      </c>
      <c r="G169" s="841" t="s">
        <v>905</v>
      </c>
      <c r="H169" s="841" t="s">
        <v>729</v>
      </c>
      <c r="I169" s="841"/>
      <c r="J169" s="841" t="s">
        <v>730</v>
      </c>
      <c r="K169" s="841">
        <v>5</v>
      </c>
      <c r="L169" s="841" t="s">
        <v>731</v>
      </c>
      <c r="M169" s="841">
        <v>43600</v>
      </c>
      <c r="N169" s="841" t="s">
        <v>742</v>
      </c>
      <c r="O169" s="841">
        <v>127895</v>
      </c>
      <c r="P169" s="841">
        <v>84295</v>
      </c>
      <c r="Q169" s="841">
        <v>27828</v>
      </c>
      <c r="R169" s="841">
        <v>38389</v>
      </c>
      <c r="S169" s="841"/>
      <c r="T169" s="841"/>
      <c r="U169" s="841"/>
      <c r="V169" s="841" t="s">
        <v>733</v>
      </c>
      <c r="W169" s="841">
        <v>2</v>
      </c>
    </row>
    <row r="170" spans="1:23" ht="12.75" customHeight="1">
      <c r="A170" s="841">
        <v>1630</v>
      </c>
      <c r="B170" s="841">
        <v>2835</v>
      </c>
      <c r="C170" s="841" t="s">
        <v>906</v>
      </c>
      <c r="D170" s="841" t="s">
        <v>767</v>
      </c>
      <c r="E170" s="841">
        <v>3684</v>
      </c>
      <c r="F170" s="841">
        <v>3</v>
      </c>
      <c r="G170" s="841" t="s">
        <v>907</v>
      </c>
      <c r="H170" s="841" t="s">
        <v>729</v>
      </c>
      <c r="I170" s="841"/>
      <c r="J170" s="841" t="s">
        <v>730</v>
      </c>
      <c r="K170" s="841">
        <v>5</v>
      </c>
      <c r="L170" s="841" t="s">
        <v>731</v>
      </c>
      <c r="M170" s="841">
        <v>43600</v>
      </c>
      <c r="N170" s="841" t="s">
        <v>908</v>
      </c>
      <c r="O170" s="841">
        <v>185311</v>
      </c>
      <c r="P170" s="841">
        <v>141711</v>
      </c>
      <c r="Q170" s="841">
        <v>27828</v>
      </c>
      <c r="R170" s="841">
        <v>38389</v>
      </c>
      <c r="S170" s="841"/>
      <c r="T170" s="841"/>
      <c r="U170" s="841"/>
      <c r="V170" s="841" t="s">
        <v>733</v>
      </c>
      <c r="W170" s="841">
        <v>2</v>
      </c>
    </row>
    <row r="171" spans="1:23" ht="12.75" customHeight="1">
      <c r="A171" s="841">
        <v>1630</v>
      </c>
      <c r="B171" s="841">
        <v>2808</v>
      </c>
      <c r="C171" s="841" t="s">
        <v>846</v>
      </c>
      <c r="D171" s="841" t="s">
        <v>767</v>
      </c>
      <c r="E171" s="841">
        <v>3685</v>
      </c>
      <c r="F171" s="841">
        <v>3</v>
      </c>
      <c r="G171" s="841" t="s">
        <v>909</v>
      </c>
      <c r="H171" s="841" t="s">
        <v>729</v>
      </c>
      <c r="I171" s="841"/>
      <c r="J171" s="841" t="s">
        <v>730</v>
      </c>
      <c r="K171" s="841">
        <v>10</v>
      </c>
      <c r="L171" s="841" t="s">
        <v>731</v>
      </c>
      <c r="M171" s="841">
        <v>43600</v>
      </c>
      <c r="N171" s="841" t="s">
        <v>742</v>
      </c>
      <c r="O171" s="841">
        <v>127895</v>
      </c>
      <c r="P171" s="841">
        <v>84295</v>
      </c>
      <c r="Q171" s="841">
        <v>27828</v>
      </c>
      <c r="R171" s="841">
        <v>38389</v>
      </c>
      <c r="S171" s="841"/>
      <c r="T171" s="841"/>
      <c r="U171" s="841"/>
      <c r="V171" s="841" t="s">
        <v>733</v>
      </c>
      <c r="W171" s="841">
        <v>2</v>
      </c>
    </row>
    <row r="172" spans="1:23" ht="12.75" customHeight="1">
      <c r="A172" s="841">
        <v>1630</v>
      </c>
      <c r="B172" s="841">
        <v>2808</v>
      </c>
      <c r="C172" s="841" t="s">
        <v>846</v>
      </c>
      <c r="D172" s="841" t="s">
        <v>767</v>
      </c>
      <c r="E172" s="841">
        <v>3686</v>
      </c>
      <c r="F172" s="841">
        <v>3</v>
      </c>
      <c r="G172" s="841" t="s">
        <v>910</v>
      </c>
      <c r="H172" s="841" t="s">
        <v>729</v>
      </c>
      <c r="I172" s="841"/>
      <c r="J172" s="841" t="s">
        <v>730</v>
      </c>
      <c r="K172" s="841">
        <v>10</v>
      </c>
      <c r="L172" s="841" t="s">
        <v>731</v>
      </c>
      <c r="M172" s="841">
        <v>43600</v>
      </c>
      <c r="N172" s="841" t="s">
        <v>742</v>
      </c>
      <c r="O172" s="841">
        <v>127895</v>
      </c>
      <c r="P172" s="841">
        <v>84295</v>
      </c>
      <c r="Q172" s="841">
        <v>27828</v>
      </c>
      <c r="R172" s="841">
        <v>38389</v>
      </c>
      <c r="S172" s="841"/>
      <c r="T172" s="841"/>
      <c r="U172" s="841"/>
      <c r="V172" s="841" t="s">
        <v>733</v>
      </c>
      <c r="W172" s="841">
        <v>2</v>
      </c>
    </row>
    <row r="173" spans="1:23" ht="12.75" customHeight="1">
      <c r="A173" s="841">
        <v>1630</v>
      </c>
      <c r="B173" s="841">
        <v>2808</v>
      </c>
      <c r="C173" s="841" t="s">
        <v>846</v>
      </c>
      <c r="D173" s="841" t="s">
        <v>767</v>
      </c>
      <c r="E173" s="841">
        <v>3700</v>
      </c>
      <c r="F173" s="841">
        <v>3</v>
      </c>
      <c r="G173" s="841" t="s">
        <v>911</v>
      </c>
      <c r="H173" s="841" t="s">
        <v>729</v>
      </c>
      <c r="I173" s="841"/>
      <c r="J173" s="841" t="s">
        <v>730</v>
      </c>
      <c r="K173" s="841">
        <v>5</v>
      </c>
      <c r="L173" s="841" t="s">
        <v>731</v>
      </c>
      <c r="M173" s="841">
        <v>43600</v>
      </c>
      <c r="N173" s="841" t="s">
        <v>742</v>
      </c>
      <c r="O173" s="841">
        <v>127895</v>
      </c>
      <c r="P173" s="841">
        <v>84295</v>
      </c>
      <c r="Q173" s="841">
        <v>27828</v>
      </c>
      <c r="R173" s="841">
        <v>38389</v>
      </c>
      <c r="S173" s="841"/>
      <c r="T173" s="841"/>
      <c r="U173" s="841"/>
      <c r="V173" s="841" t="s">
        <v>733</v>
      </c>
      <c r="W173" s="841">
        <v>2</v>
      </c>
    </row>
    <row r="174" spans="1:23" ht="12.75" customHeight="1">
      <c r="A174" s="841">
        <v>1630</v>
      </c>
      <c r="B174" s="841">
        <v>2808</v>
      </c>
      <c r="C174" s="841" t="s">
        <v>846</v>
      </c>
      <c r="D174" s="841" t="s">
        <v>767</v>
      </c>
      <c r="E174" s="841">
        <v>3704</v>
      </c>
      <c r="F174" s="841">
        <v>3</v>
      </c>
      <c r="G174" s="841" t="s">
        <v>912</v>
      </c>
      <c r="H174" s="841" t="s">
        <v>729</v>
      </c>
      <c r="I174" s="841"/>
      <c r="J174" s="841" t="s">
        <v>730</v>
      </c>
      <c r="K174" s="841">
        <v>10</v>
      </c>
      <c r="L174" s="841" t="s">
        <v>731</v>
      </c>
      <c r="M174" s="841">
        <v>43600</v>
      </c>
      <c r="N174" s="841" t="s">
        <v>742</v>
      </c>
      <c r="O174" s="841">
        <v>127895</v>
      </c>
      <c r="P174" s="841">
        <v>84295</v>
      </c>
      <c r="Q174" s="841">
        <v>27828</v>
      </c>
      <c r="R174" s="841">
        <v>38389</v>
      </c>
      <c r="S174" s="841"/>
      <c r="T174" s="841"/>
      <c r="U174" s="841"/>
      <c r="V174" s="841" t="s">
        <v>733</v>
      </c>
      <c r="W174" s="841">
        <v>2</v>
      </c>
    </row>
    <row r="175" spans="1:23" ht="12.75" customHeight="1">
      <c r="A175" s="841">
        <v>1630</v>
      </c>
      <c r="B175" s="841">
        <v>2808</v>
      </c>
      <c r="C175" s="841" t="s">
        <v>846</v>
      </c>
      <c r="D175" s="841" t="s">
        <v>767</v>
      </c>
      <c r="E175" s="841">
        <v>3714</v>
      </c>
      <c r="F175" s="841">
        <v>3</v>
      </c>
      <c r="G175" s="841" t="s">
        <v>913</v>
      </c>
      <c r="H175" s="841" t="s">
        <v>729</v>
      </c>
      <c r="I175" s="841"/>
      <c r="J175" s="841" t="s">
        <v>730</v>
      </c>
      <c r="K175" s="841">
        <v>10</v>
      </c>
      <c r="L175" s="841" t="s">
        <v>731</v>
      </c>
      <c r="M175" s="841">
        <v>43600</v>
      </c>
      <c r="N175" s="841" t="s">
        <v>742</v>
      </c>
      <c r="O175" s="841">
        <v>127895</v>
      </c>
      <c r="P175" s="841">
        <v>84295</v>
      </c>
      <c r="Q175" s="841">
        <v>27828</v>
      </c>
      <c r="R175" s="841">
        <v>38389</v>
      </c>
      <c r="S175" s="841"/>
      <c r="T175" s="841"/>
      <c r="U175" s="841"/>
      <c r="V175" s="841" t="s">
        <v>733</v>
      </c>
      <c r="W175" s="841">
        <v>2</v>
      </c>
    </row>
    <row r="176" spans="1:23" ht="12.75" customHeight="1">
      <c r="A176" s="841">
        <v>1630</v>
      </c>
      <c r="B176" s="841">
        <v>2808</v>
      </c>
      <c r="C176" s="841" t="s">
        <v>846</v>
      </c>
      <c r="D176" s="841" t="s">
        <v>767</v>
      </c>
      <c r="E176" s="841">
        <v>3715</v>
      </c>
      <c r="F176" s="841">
        <v>3</v>
      </c>
      <c r="G176" s="841" t="s">
        <v>914</v>
      </c>
      <c r="H176" s="841" t="s">
        <v>729</v>
      </c>
      <c r="I176" s="841"/>
      <c r="J176" s="841" t="s">
        <v>730</v>
      </c>
      <c r="K176" s="841">
        <v>5</v>
      </c>
      <c r="L176" s="841" t="s">
        <v>731</v>
      </c>
      <c r="M176" s="841">
        <v>43600</v>
      </c>
      <c r="N176" s="841" t="s">
        <v>742</v>
      </c>
      <c r="O176" s="841">
        <v>127895</v>
      </c>
      <c r="P176" s="841">
        <v>84295</v>
      </c>
      <c r="Q176" s="841">
        <v>27828</v>
      </c>
      <c r="R176" s="841">
        <v>38389</v>
      </c>
      <c r="S176" s="841"/>
      <c r="T176" s="841"/>
      <c r="U176" s="841"/>
      <c r="V176" s="841" t="s">
        <v>733</v>
      </c>
      <c r="W176" s="841">
        <v>1</v>
      </c>
    </row>
    <row r="177" spans="1:23" ht="12.75" customHeight="1">
      <c r="A177" s="841">
        <v>1630</v>
      </c>
      <c r="B177" s="841">
        <v>2808</v>
      </c>
      <c r="C177" s="841" t="s">
        <v>846</v>
      </c>
      <c r="D177" s="841" t="s">
        <v>767</v>
      </c>
      <c r="E177" s="841">
        <v>3717</v>
      </c>
      <c r="F177" s="841">
        <v>2</v>
      </c>
      <c r="G177" s="841" t="s">
        <v>915</v>
      </c>
      <c r="H177" s="841" t="s">
        <v>729</v>
      </c>
      <c r="I177" s="841"/>
      <c r="J177" s="841" t="s">
        <v>730</v>
      </c>
      <c r="K177" s="841">
        <v>10</v>
      </c>
      <c r="L177" s="841" t="s">
        <v>731</v>
      </c>
      <c r="M177" s="841">
        <v>43600</v>
      </c>
      <c r="N177" s="841" t="s">
        <v>742</v>
      </c>
      <c r="O177" s="841">
        <v>127895</v>
      </c>
      <c r="P177" s="841">
        <v>84295</v>
      </c>
      <c r="Q177" s="841">
        <v>27828</v>
      </c>
      <c r="R177" s="841">
        <v>38389</v>
      </c>
      <c r="S177" s="841"/>
      <c r="T177" s="841"/>
      <c r="U177" s="841"/>
      <c r="V177" s="841" t="s">
        <v>733</v>
      </c>
      <c r="W177" s="841">
        <v>1</v>
      </c>
    </row>
    <row r="178" spans="1:23" ht="12.75" customHeight="1">
      <c r="A178" s="841">
        <v>1630</v>
      </c>
      <c r="B178" s="841">
        <v>2808</v>
      </c>
      <c r="C178" s="841" t="s">
        <v>846</v>
      </c>
      <c r="D178" s="841" t="s">
        <v>767</v>
      </c>
      <c r="E178" s="841">
        <v>3721</v>
      </c>
      <c r="F178" s="841">
        <v>2</v>
      </c>
      <c r="G178" s="841" t="s">
        <v>916</v>
      </c>
      <c r="H178" s="841" t="s">
        <v>729</v>
      </c>
      <c r="I178" s="841"/>
      <c r="J178" s="841" t="s">
        <v>730</v>
      </c>
      <c r="K178" s="841">
        <v>5</v>
      </c>
      <c r="L178" s="841" t="s">
        <v>731</v>
      </c>
      <c r="M178" s="841">
        <v>43600</v>
      </c>
      <c r="N178" s="841" t="s">
        <v>742</v>
      </c>
      <c r="O178" s="841">
        <v>127895</v>
      </c>
      <c r="P178" s="841">
        <v>84295</v>
      </c>
      <c r="Q178" s="841">
        <v>27828</v>
      </c>
      <c r="R178" s="841">
        <v>38389</v>
      </c>
      <c r="S178" s="841"/>
      <c r="T178" s="841"/>
      <c r="U178" s="841"/>
      <c r="V178" s="841" t="s">
        <v>733</v>
      </c>
      <c r="W178" s="841">
        <v>1</v>
      </c>
    </row>
    <row r="179" spans="1:23" ht="12.75" customHeight="1">
      <c r="A179" s="841">
        <v>1630</v>
      </c>
      <c r="B179" s="841">
        <v>2808</v>
      </c>
      <c r="C179" s="841" t="s">
        <v>846</v>
      </c>
      <c r="D179" s="841" t="s">
        <v>767</v>
      </c>
      <c r="E179" s="841">
        <v>3722</v>
      </c>
      <c r="F179" s="841">
        <v>2</v>
      </c>
      <c r="G179" s="841" t="s">
        <v>917</v>
      </c>
      <c r="H179" s="841" t="s">
        <v>729</v>
      </c>
      <c r="I179" s="841"/>
      <c r="J179" s="841" t="s">
        <v>730</v>
      </c>
      <c r="K179" s="841">
        <v>5</v>
      </c>
      <c r="L179" s="841" t="s">
        <v>731</v>
      </c>
      <c r="M179" s="841">
        <v>43600</v>
      </c>
      <c r="N179" s="841" t="s">
        <v>742</v>
      </c>
      <c r="O179" s="841">
        <v>127895</v>
      </c>
      <c r="P179" s="841">
        <v>84295</v>
      </c>
      <c r="Q179" s="841">
        <v>27828</v>
      </c>
      <c r="R179" s="841">
        <v>38389</v>
      </c>
      <c r="S179" s="841"/>
      <c r="T179" s="841"/>
      <c r="U179" s="841"/>
      <c r="V179" s="841" t="s">
        <v>733</v>
      </c>
      <c r="W179" s="841">
        <v>1</v>
      </c>
    </row>
    <row r="180" spans="1:23" ht="12.75" customHeight="1">
      <c r="A180" s="841">
        <v>1700</v>
      </c>
      <c r="B180" s="841">
        <v>2840</v>
      </c>
      <c r="C180" s="841" t="s">
        <v>726</v>
      </c>
      <c r="D180" s="841" t="s">
        <v>745</v>
      </c>
      <c r="E180" s="841">
        <v>3739</v>
      </c>
      <c r="F180" s="841">
        <v>1</v>
      </c>
      <c r="G180" s="841" t="s">
        <v>918</v>
      </c>
      <c r="H180" s="841" t="s">
        <v>729</v>
      </c>
      <c r="I180" s="841"/>
      <c r="J180" s="841" t="s">
        <v>730</v>
      </c>
      <c r="K180" s="841">
        <v>1</v>
      </c>
      <c r="L180" s="841" t="s">
        <v>731</v>
      </c>
      <c r="M180" s="841">
        <v>43600</v>
      </c>
      <c r="N180" s="841" t="s">
        <v>732</v>
      </c>
      <c r="O180" s="841">
        <v>98577</v>
      </c>
      <c r="P180" s="841">
        <v>54977</v>
      </c>
      <c r="Q180" s="841">
        <v>19547</v>
      </c>
      <c r="R180" s="841">
        <v>26906</v>
      </c>
      <c r="S180" s="841"/>
      <c r="T180" s="841"/>
      <c r="U180" s="841"/>
      <c r="V180" s="841" t="s">
        <v>733</v>
      </c>
      <c r="W180" s="841">
        <v>1</v>
      </c>
    </row>
    <row r="181" spans="1:23" ht="12.75" customHeight="1">
      <c r="A181" s="841">
        <v>1700</v>
      </c>
      <c r="B181" s="841">
        <v>2823</v>
      </c>
      <c r="C181" s="841" t="s">
        <v>856</v>
      </c>
      <c r="D181" s="841" t="s">
        <v>919</v>
      </c>
      <c r="E181" s="841">
        <v>3848</v>
      </c>
      <c r="F181" s="841">
        <v>3</v>
      </c>
      <c r="G181" s="841" t="s">
        <v>920</v>
      </c>
      <c r="H181" s="841" t="s">
        <v>729</v>
      </c>
      <c r="I181" s="841"/>
      <c r="J181" s="841" t="s">
        <v>730</v>
      </c>
      <c r="K181" s="841">
        <v>10</v>
      </c>
      <c r="L181" s="841" t="s">
        <v>731</v>
      </c>
      <c r="M181" s="841">
        <v>43600</v>
      </c>
      <c r="N181" s="841" t="s">
        <v>747</v>
      </c>
      <c r="O181" s="841">
        <v>114220</v>
      </c>
      <c r="P181" s="841">
        <v>70620</v>
      </c>
      <c r="Q181" s="841">
        <v>19547</v>
      </c>
      <c r="R181" s="841">
        <v>26906</v>
      </c>
      <c r="S181" s="841"/>
      <c r="T181" s="841"/>
      <c r="U181" s="841"/>
      <c r="V181" s="841" t="s">
        <v>733</v>
      </c>
      <c r="W181" s="841">
        <v>2</v>
      </c>
    </row>
    <row r="182" spans="1:23" ht="12.75" customHeight="1">
      <c r="A182" s="841">
        <v>1700</v>
      </c>
      <c r="B182" s="841">
        <v>2841</v>
      </c>
      <c r="C182" s="841" t="s">
        <v>735</v>
      </c>
      <c r="D182" s="841" t="s">
        <v>745</v>
      </c>
      <c r="E182" s="841">
        <v>3856</v>
      </c>
      <c r="F182" s="841">
        <v>2</v>
      </c>
      <c r="G182" s="841" t="s">
        <v>921</v>
      </c>
      <c r="H182" s="841" t="s">
        <v>729</v>
      </c>
      <c r="I182" s="841"/>
      <c r="J182" s="841" t="s">
        <v>922</v>
      </c>
      <c r="K182" s="841">
        <v>5</v>
      </c>
      <c r="L182" s="841" t="s">
        <v>731</v>
      </c>
      <c r="M182" s="841">
        <v>43600</v>
      </c>
      <c r="N182" s="841" t="s">
        <v>732</v>
      </c>
      <c r="O182" s="841">
        <v>98577</v>
      </c>
      <c r="P182" s="841">
        <v>54977</v>
      </c>
      <c r="Q182" s="841">
        <v>19547</v>
      </c>
      <c r="R182" s="841">
        <v>26906</v>
      </c>
      <c r="S182" s="841"/>
      <c r="T182" s="841"/>
      <c r="U182" s="841"/>
      <c r="V182" s="841" t="s">
        <v>733</v>
      </c>
      <c r="W182" s="841">
        <v>1</v>
      </c>
    </row>
    <row r="183" spans="1:23" ht="12.75" customHeight="1">
      <c r="A183" s="841">
        <v>1922</v>
      </c>
      <c r="B183" s="841">
        <v>2840</v>
      </c>
      <c r="C183" s="841" t="s">
        <v>726</v>
      </c>
      <c r="D183" s="841" t="s">
        <v>923</v>
      </c>
      <c r="E183" s="841">
        <v>3869</v>
      </c>
      <c r="F183" s="841">
        <v>3</v>
      </c>
      <c r="G183" s="841" t="s">
        <v>924</v>
      </c>
      <c r="H183" s="841" t="s">
        <v>729</v>
      </c>
      <c r="I183" s="841"/>
      <c r="J183" s="841" t="s">
        <v>730</v>
      </c>
      <c r="K183" s="841">
        <v>6</v>
      </c>
      <c r="L183" s="841" t="s">
        <v>731</v>
      </c>
      <c r="M183" s="841">
        <v>43600</v>
      </c>
      <c r="N183" s="841" t="s">
        <v>732</v>
      </c>
      <c r="O183" s="841">
        <v>98577</v>
      </c>
      <c r="P183" s="841">
        <v>54977</v>
      </c>
      <c r="Q183" s="841">
        <v>10098</v>
      </c>
      <c r="R183" s="841">
        <v>9936</v>
      </c>
      <c r="S183" s="841"/>
      <c r="T183" s="841"/>
      <c r="U183" s="841"/>
      <c r="V183" s="841" t="s">
        <v>733</v>
      </c>
      <c r="W183" s="841">
        <v>2</v>
      </c>
    </row>
    <row r="184" spans="1:23" ht="12.75" customHeight="1">
      <c r="A184" s="841">
        <v>1700</v>
      </c>
      <c r="B184" s="841">
        <v>2841</v>
      </c>
      <c r="C184" s="841" t="s">
        <v>735</v>
      </c>
      <c r="D184" s="841" t="s">
        <v>745</v>
      </c>
      <c r="E184" s="841">
        <v>3870</v>
      </c>
      <c r="F184" s="841">
        <v>3</v>
      </c>
      <c r="G184" s="841" t="s">
        <v>925</v>
      </c>
      <c r="H184" s="841" t="s">
        <v>729</v>
      </c>
      <c r="I184" s="841"/>
      <c r="J184" s="841" t="s">
        <v>730</v>
      </c>
      <c r="K184" s="841">
        <v>5</v>
      </c>
      <c r="L184" s="841" t="s">
        <v>731</v>
      </c>
      <c r="M184" s="841">
        <v>43600</v>
      </c>
      <c r="N184" s="841" t="s">
        <v>732</v>
      </c>
      <c r="O184" s="841">
        <v>98577</v>
      </c>
      <c r="P184" s="841">
        <v>54977</v>
      </c>
      <c r="Q184" s="841">
        <v>19547</v>
      </c>
      <c r="R184" s="841">
        <v>26906</v>
      </c>
      <c r="S184" s="841"/>
      <c r="T184" s="841"/>
      <c r="U184" s="841"/>
      <c r="V184" s="841" t="s">
        <v>733</v>
      </c>
      <c r="W184" s="841">
        <v>1</v>
      </c>
    </row>
    <row r="185" spans="1:23" ht="12.75" customHeight="1">
      <c r="A185" s="841">
        <v>1700</v>
      </c>
      <c r="B185" s="841">
        <v>2840</v>
      </c>
      <c r="C185" s="841" t="s">
        <v>726</v>
      </c>
      <c r="D185" s="841" t="s">
        <v>745</v>
      </c>
      <c r="E185" s="841">
        <v>3873</v>
      </c>
      <c r="F185" s="841">
        <v>1</v>
      </c>
      <c r="G185" s="841" t="s">
        <v>926</v>
      </c>
      <c r="H185" s="841" t="s">
        <v>729</v>
      </c>
      <c r="I185" s="841"/>
      <c r="J185" s="841" t="s">
        <v>730</v>
      </c>
      <c r="K185" s="841">
        <v>5</v>
      </c>
      <c r="L185" s="841" t="s">
        <v>731</v>
      </c>
      <c r="M185" s="841">
        <v>43600</v>
      </c>
      <c r="N185" s="841" t="s">
        <v>732</v>
      </c>
      <c r="O185" s="841">
        <v>98577</v>
      </c>
      <c r="P185" s="841">
        <v>54977</v>
      </c>
      <c r="Q185" s="841">
        <v>19547</v>
      </c>
      <c r="R185" s="841">
        <v>26906</v>
      </c>
      <c r="S185" s="841"/>
      <c r="T185" s="841"/>
      <c r="U185" s="841"/>
      <c r="V185" s="841" t="s">
        <v>733</v>
      </c>
      <c r="W185" s="841">
        <v>1</v>
      </c>
    </row>
    <row r="186" spans="1:23" ht="12.75" customHeight="1">
      <c r="A186" s="841">
        <v>1700</v>
      </c>
      <c r="B186" s="841">
        <v>2840</v>
      </c>
      <c r="C186" s="841" t="s">
        <v>726</v>
      </c>
      <c r="D186" s="841" t="s">
        <v>745</v>
      </c>
      <c r="E186" s="841">
        <v>3875</v>
      </c>
      <c r="F186" s="841">
        <v>2</v>
      </c>
      <c r="G186" s="841" t="s">
        <v>927</v>
      </c>
      <c r="H186" s="841" t="s">
        <v>729</v>
      </c>
      <c r="I186" s="841"/>
      <c r="J186" s="841" t="s">
        <v>730</v>
      </c>
      <c r="K186" s="841">
        <v>5</v>
      </c>
      <c r="L186" s="841" t="s">
        <v>731</v>
      </c>
      <c r="M186" s="841">
        <v>43600</v>
      </c>
      <c r="N186" s="841" t="s">
        <v>732</v>
      </c>
      <c r="O186" s="841">
        <v>98577</v>
      </c>
      <c r="P186" s="841">
        <v>54977</v>
      </c>
      <c r="Q186" s="841">
        <v>19547</v>
      </c>
      <c r="R186" s="841">
        <v>26906</v>
      </c>
      <c r="S186" s="841"/>
      <c r="T186" s="841"/>
      <c r="U186" s="841"/>
      <c r="V186" s="841" t="s">
        <v>733</v>
      </c>
      <c r="W186" s="841">
        <v>1</v>
      </c>
    </row>
    <row r="187" spans="1:23" ht="12.75" customHeight="1">
      <c r="A187" s="841">
        <v>1700</v>
      </c>
      <c r="B187" s="841">
        <v>2840</v>
      </c>
      <c r="C187" s="841" t="s">
        <v>726</v>
      </c>
      <c r="D187" s="841" t="s">
        <v>745</v>
      </c>
      <c r="E187" s="841">
        <v>3881</v>
      </c>
      <c r="F187" s="841">
        <v>2</v>
      </c>
      <c r="G187" s="841" t="s">
        <v>928</v>
      </c>
      <c r="H187" s="841" t="s">
        <v>729</v>
      </c>
      <c r="I187" s="841"/>
      <c r="J187" s="841" t="s">
        <v>922</v>
      </c>
      <c r="K187" s="841">
        <v>5</v>
      </c>
      <c r="L187" s="841" t="s">
        <v>731</v>
      </c>
      <c r="M187" s="841">
        <v>43600</v>
      </c>
      <c r="N187" s="841" t="s">
        <v>732</v>
      </c>
      <c r="O187" s="841">
        <v>98577</v>
      </c>
      <c r="P187" s="841">
        <v>54977</v>
      </c>
      <c r="Q187" s="841">
        <v>19547</v>
      </c>
      <c r="R187" s="841">
        <v>26906</v>
      </c>
      <c r="S187" s="841"/>
      <c r="T187" s="841"/>
      <c r="U187" s="841"/>
      <c r="V187" s="841" t="s">
        <v>733</v>
      </c>
      <c r="W187" s="841">
        <v>1</v>
      </c>
    </row>
    <row r="188" spans="1:23" ht="12.75" customHeight="1">
      <c r="A188" s="841">
        <v>1700</v>
      </c>
      <c r="B188" s="841">
        <v>2840</v>
      </c>
      <c r="C188" s="841" t="s">
        <v>726</v>
      </c>
      <c r="D188" s="841" t="s">
        <v>745</v>
      </c>
      <c r="E188" s="841">
        <v>3883</v>
      </c>
      <c r="F188" s="841">
        <v>2</v>
      </c>
      <c r="G188" s="841" t="s">
        <v>929</v>
      </c>
      <c r="H188" s="841" t="s">
        <v>729</v>
      </c>
      <c r="I188" s="841"/>
      <c r="J188" s="841" t="s">
        <v>730</v>
      </c>
      <c r="K188" s="841">
        <v>2.5</v>
      </c>
      <c r="L188" s="841" t="s">
        <v>731</v>
      </c>
      <c r="M188" s="841">
        <v>43600</v>
      </c>
      <c r="N188" s="841" t="s">
        <v>732</v>
      </c>
      <c r="O188" s="841">
        <v>98577</v>
      </c>
      <c r="P188" s="841">
        <v>54977</v>
      </c>
      <c r="Q188" s="841">
        <v>19547</v>
      </c>
      <c r="R188" s="841">
        <v>26906</v>
      </c>
      <c r="S188" s="841"/>
      <c r="T188" s="841"/>
      <c r="U188" s="841"/>
      <c r="V188" s="841" t="s">
        <v>733</v>
      </c>
      <c r="W188" s="841">
        <v>1</v>
      </c>
    </row>
    <row r="189" spans="1:23" ht="12.75" customHeight="1">
      <c r="A189" s="841">
        <v>1700</v>
      </c>
      <c r="B189" s="841">
        <v>2841</v>
      </c>
      <c r="C189" s="841" t="s">
        <v>735</v>
      </c>
      <c r="D189" s="841" t="s">
        <v>745</v>
      </c>
      <c r="E189" s="841">
        <v>3884</v>
      </c>
      <c r="F189" s="841">
        <v>2</v>
      </c>
      <c r="G189" s="841" t="s">
        <v>930</v>
      </c>
      <c r="H189" s="841" t="s">
        <v>729</v>
      </c>
      <c r="I189" s="841"/>
      <c r="J189" s="841" t="s">
        <v>730</v>
      </c>
      <c r="K189" s="841">
        <v>7.5</v>
      </c>
      <c r="L189" s="841" t="s">
        <v>731</v>
      </c>
      <c r="M189" s="841">
        <v>43600</v>
      </c>
      <c r="N189" s="841" t="s">
        <v>732</v>
      </c>
      <c r="O189" s="841">
        <v>98577</v>
      </c>
      <c r="P189" s="841">
        <v>54977</v>
      </c>
      <c r="Q189" s="841">
        <v>19547</v>
      </c>
      <c r="R189" s="841">
        <v>26906</v>
      </c>
      <c r="S189" s="841"/>
      <c r="T189" s="841"/>
      <c r="U189" s="841"/>
      <c r="V189" s="841" t="s">
        <v>733</v>
      </c>
      <c r="W189" s="841">
        <v>1</v>
      </c>
    </row>
    <row r="190" spans="1:23" ht="12.75" customHeight="1">
      <c r="A190" s="841">
        <v>1700</v>
      </c>
      <c r="B190" s="841">
        <v>2840</v>
      </c>
      <c r="C190" s="841" t="s">
        <v>726</v>
      </c>
      <c r="D190" s="841" t="s">
        <v>745</v>
      </c>
      <c r="E190" s="841">
        <v>3885</v>
      </c>
      <c r="F190" s="841">
        <v>3</v>
      </c>
      <c r="G190" s="841" t="s">
        <v>931</v>
      </c>
      <c r="H190" s="841" t="s">
        <v>729</v>
      </c>
      <c r="I190" s="841"/>
      <c r="J190" s="841" t="s">
        <v>730</v>
      </c>
      <c r="K190" s="841">
        <v>5</v>
      </c>
      <c r="L190" s="841" t="s">
        <v>731</v>
      </c>
      <c r="M190" s="841">
        <v>43600</v>
      </c>
      <c r="N190" s="841" t="s">
        <v>732</v>
      </c>
      <c r="O190" s="841">
        <v>98577</v>
      </c>
      <c r="P190" s="841">
        <v>54977</v>
      </c>
      <c r="Q190" s="841">
        <v>19547</v>
      </c>
      <c r="R190" s="841">
        <v>26906</v>
      </c>
      <c r="S190" s="841"/>
      <c r="T190" s="841"/>
      <c r="U190" s="841"/>
      <c r="V190" s="841" t="s">
        <v>733</v>
      </c>
      <c r="W190" s="841">
        <v>1</v>
      </c>
    </row>
    <row r="191" spans="1:23" ht="12.75" customHeight="1">
      <c r="A191" s="841">
        <v>1700</v>
      </c>
      <c r="B191" s="841">
        <v>2840</v>
      </c>
      <c r="C191" s="841" t="s">
        <v>726</v>
      </c>
      <c r="D191" s="841" t="s">
        <v>745</v>
      </c>
      <c r="E191" s="841">
        <v>3886</v>
      </c>
      <c r="F191" s="841">
        <v>3</v>
      </c>
      <c r="G191" s="841" t="s">
        <v>932</v>
      </c>
      <c r="H191" s="841" t="s">
        <v>729</v>
      </c>
      <c r="I191" s="841"/>
      <c r="J191" s="841" t="s">
        <v>730</v>
      </c>
      <c r="K191" s="841">
        <v>5</v>
      </c>
      <c r="L191" s="841" t="s">
        <v>731</v>
      </c>
      <c r="M191" s="841">
        <v>43600</v>
      </c>
      <c r="N191" s="841" t="s">
        <v>732</v>
      </c>
      <c r="O191" s="841">
        <v>98577</v>
      </c>
      <c r="P191" s="841">
        <v>54977</v>
      </c>
      <c r="Q191" s="841">
        <v>19547</v>
      </c>
      <c r="R191" s="841">
        <v>26906</v>
      </c>
      <c r="S191" s="841"/>
      <c r="T191" s="841"/>
      <c r="U191" s="841"/>
      <c r="V191" s="841" t="s">
        <v>733</v>
      </c>
      <c r="W191" s="841">
        <v>1</v>
      </c>
    </row>
    <row r="192" spans="1:23" ht="12.75" customHeight="1">
      <c r="A192" s="841">
        <v>1700</v>
      </c>
      <c r="B192" s="841">
        <v>2840</v>
      </c>
      <c r="C192" s="841" t="s">
        <v>726</v>
      </c>
      <c r="D192" s="841" t="s">
        <v>745</v>
      </c>
      <c r="E192" s="841">
        <v>3887</v>
      </c>
      <c r="F192" s="841">
        <v>2</v>
      </c>
      <c r="G192" s="841" t="s">
        <v>933</v>
      </c>
      <c r="H192" s="841" t="s">
        <v>729</v>
      </c>
      <c r="I192" s="841"/>
      <c r="J192" s="841" t="s">
        <v>730</v>
      </c>
      <c r="K192" s="841">
        <v>5</v>
      </c>
      <c r="L192" s="841" t="s">
        <v>731</v>
      </c>
      <c r="M192" s="841">
        <v>43600</v>
      </c>
      <c r="N192" s="841" t="s">
        <v>732</v>
      </c>
      <c r="O192" s="841">
        <v>98577</v>
      </c>
      <c r="P192" s="841">
        <v>54977</v>
      </c>
      <c r="Q192" s="841">
        <v>19547</v>
      </c>
      <c r="R192" s="841">
        <v>26906</v>
      </c>
      <c r="S192" s="841"/>
      <c r="T192" s="841"/>
      <c r="U192" s="841"/>
      <c r="V192" s="841" t="s">
        <v>733</v>
      </c>
      <c r="W192" s="841">
        <v>1</v>
      </c>
    </row>
    <row r="193" spans="1:23" ht="12.75" customHeight="1">
      <c r="A193" s="841">
        <v>1700</v>
      </c>
      <c r="B193" s="841">
        <v>2840</v>
      </c>
      <c r="C193" s="841" t="s">
        <v>726</v>
      </c>
      <c r="D193" s="841" t="s">
        <v>745</v>
      </c>
      <c r="E193" s="841">
        <v>3888</v>
      </c>
      <c r="F193" s="841">
        <v>1</v>
      </c>
      <c r="G193" s="841" t="s">
        <v>934</v>
      </c>
      <c r="H193" s="841" t="s">
        <v>729</v>
      </c>
      <c r="I193" s="841"/>
      <c r="J193" s="841" t="s">
        <v>730</v>
      </c>
      <c r="K193" s="841">
        <v>5</v>
      </c>
      <c r="L193" s="841" t="s">
        <v>731</v>
      </c>
      <c r="M193" s="841">
        <v>43600</v>
      </c>
      <c r="N193" s="841" t="s">
        <v>732</v>
      </c>
      <c r="O193" s="841">
        <v>98577</v>
      </c>
      <c r="P193" s="841">
        <v>54977</v>
      </c>
      <c r="Q193" s="841">
        <v>19547</v>
      </c>
      <c r="R193" s="841">
        <v>26906</v>
      </c>
      <c r="S193" s="841"/>
      <c r="T193" s="841"/>
      <c r="U193" s="841"/>
      <c r="V193" s="841" t="s">
        <v>733</v>
      </c>
      <c r="W193" s="841">
        <v>1</v>
      </c>
    </row>
    <row r="194" spans="1:23" ht="12.75" customHeight="1">
      <c r="A194" s="841">
        <v>1700</v>
      </c>
      <c r="B194" s="841">
        <v>2840</v>
      </c>
      <c r="C194" s="841" t="s">
        <v>726</v>
      </c>
      <c r="D194" s="841" t="s">
        <v>745</v>
      </c>
      <c r="E194" s="841">
        <v>3890</v>
      </c>
      <c r="F194" s="841">
        <v>1</v>
      </c>
      <c r="G194" s="841" t="s">
        <v>935</v>
      </c>
      <c r="H194" s="841" t="s">
        <v>729</v>
      </c>
      <c r="I194" s="841"/>
      <c r="J194" s="841" t="s">
        <v>730</v>
      </c>
      <c r="K194" s="841">
        <v>5</v>
      </c>
      <c r="L194" s="841" t="s">
        <v>731</v>
      </c>
      <c r="M194" s="841">
        <v>43600</v>
      </c>
      <c r="N194" s="841" t="s">
        <v>732</v>
      </c>
      <c r="O194" s="841">
        <v>98577</v>
      </c>
      <c r="P194" s="841">
        <v>54977</v>
      </c>
      <c r="Q194" s="841">
        <v>19547</v>
      </c>
      <c r="R194" s="841">
        <v>26906</v>
      </c>
      <c r="S194" s="841"/>
      <c r="T194" s="841"/>
      <c r="U194" s="841"/>
      <c r="V194" s="841" t="s">
        <v>733</v>
      </c>
      <c r="W194" s="841">
        <v>1</v>
      </c>
    </row>
    <row r="195" spans="1:23" ht="12.75" customHeight="1">
      <c r="A195" s="841">
        <v>1700</v>
      </c>
      <c r="B195" s="841">
        <v>2840</v>
      </c>
      <c r="C195" s="841" t="s">
        <v>726</v>
      </c>
      <c r="D195" s="841" t="s">
        <v>745</v>
      </c>
      <c r="E195" s="841">
        <v>3891</v>
      </c>
      <c r="F195" s="841">
        <v>2</v>
      </c>
      <c r="G195" s="841" t="s">
        <v>936</v>
      </c>
      <c r="H195" s="841" t="s">
        <v>729</v>
      </c>
      <c r="I195" s="841"/>
      <c r="J195" s="841" t="s">
        <v>730</v>
      </c>
      <c r="K195" s="841">
        <v>5</v>
      </c>
      <c r="L195" s="841" t="s">
        <v>731</v>
      </c>
      <c r="M195" s="841">
        <v>43600</v>
      </c>
      <c r="N195" s="841" t="s">
        <v>732</v>
      </c>
      <c r="O195" s="841">
        <v>98577</v>
      </c>
      <c r="P195" s="841">
        <v>54977</v>
      </c>
      <c r="Q195" s="841">
        <v>19547</v>
      </c>
      <c r="R195" s="841">
        <v>26906</v>
      </c>
      <c r="S195" s="841"/>
      <c r="T195" s="841"/>
      <c r="U195" s="841"/>
      <c r="V195" s="841" t="s">
        <v>733</v>
      </c>
      <c r="W195" s="841">
        <v>1</v>
      </c>
    </row>
    <row r="196" spans="1:23" ht="12.75" customHeight="1">
      <c r="A196" s="841">
        <v>1700</v>
      </c>
      <c r="B196" s="841">
        <v>2840</v>
      </c>
      <c r="C196" s="841" t="s">
        <v>726</v>
      </c>
      <c r="D196" s="841" t="s">
        <v>745</v>
      </c>
      <c r="E196" s="841">
        <v>3892</v>
      </c>
      <c r="F196" s="841">
        <v>1</v>
      </c>
      <c r="G196" s="841" t="s">
        <v>937</v>
      </c>
      <c r="H196" s="841" t="s">
        <v>729</v>
      </c>
      <c r="I196" s="841"/>
      <c r="J196" s="841" t="s">
        <v>730</v>
      </c>
      <c r="K196" s="841">
        <v>5</v>
      </c>
      <c r="L196" s="841" t="s">
        <v>731</v>
      </c>
      <c r="M196" s="841">
        <v>43600</v>
      </c>
      <c r="N196" s="841" t="s">
        <v>732</v>
      </c>
      <c r="O196" s="841">
        <v>98577</v>
      </c>
      <c r="P196" s="841">
        <v>54977</v>
      </c>
      <c r="Q196" s="841">
        <v>19547</v>
      </c>
      <c r="R196" s="841">
        <v>26906</v>
      </c>
      <c r="S196" s="841"/>
      <c r="T196" s="841"/>
      <c r="U196" s="841"/>
      <c r="V196" s="841" t="s">
        <v>733</v>
      </c>
      <c r="W196" s="841">
        <v>1</v>
      </c>
    </row>
    <row r="197" spans="1:23" ht="12.75" customHeight="1">
      <c r="A197" s="841">
        <v>1630</v>
      </c>
      <c r="B197" s="841">
        <v>2808</v>
      </c>
      <c r="C197" s="841" t="s">
        <v>846</v>
      </c>
      <c r="D197" s="841" t="s">
        <v>767</v>
      </c>
      <c r="E197" s="841">
        <v>3905</v>
      </c>
      <c r="F197" s="841">
        <v>3</v>
      </c>
      <c r="G197" s="841" t="s">
        <v>938</v>
      </c>
      <c r="H197" s="841" t="s">
        <v>729</v>
      </c>
      <c r="I197" s="841"/>
      <c r="J197" s="841" t="s">
        <v>730</v>
      </c>
      <c r="K197" s="841">
        <v>10</v>
      </c>
      <c r="L197" s="841" t="s">
        <v>731</v>
      </c>
      <c r="M197" s="841">
        <v>43600</v>
      </c>
      <c r="N197" s="841" t="s">
        <v>742</v>
      </c>
      <c r="O197" s="841">
        <v>127895</v>
      </c>
      <c r="P197" s="841">
        <v>84295</v>
      </c>
      <c r="Q197" s="841">
        <v>27828</v>
      </c>
      <c r="R197" s="841">
        <v>38389</v>
      </c>
      <c r="S197" s="841"/>
      <c r="T197" s="841"/>
      <c r="U197" s="841"/>
      <c r="V197" s="841" t="s">
        <v>733</v>
      </c>
      <c r="W197" s="841">
        <v>2</v>
      </c>
    </row>
    <row r="198" spans="1:23" ht="12.75" customHeight="1">
      <c r="A198" s="841">
        <v>1630</v>
      </c>
      <c r="B198" s="841">
        <v>2808</v>
      </c>
      <c r="C198" s="841" t="s">
        <v>846</v>
      </c>
      <c r="D198" s="841" t="s">
        <v>767</v>
      </c>
      <c r="E198" s="841">
        <v>3909</v>
      </c>
      <c r="F198" s="841">
        <v>2</v>
      </c>
      <c r="G198" s="841" t="s">
        <v>939</v>
      </c>
      <c r="H198" s="841" t="s">
        <v>729</v>
      </c>
      <c r="I198" s="841"/>
      <c r="J198" s="841" t="s">
        <v>730</v>
      </c>
      <c r="K198" s="841">
        <v>5</v>
      </c>
      <c r="L198" s="841" t="s">
        <v>731</v>
      </c>
      <c r="M198" s="841">
        <v>43600</v>
      </c>
      <c r="N198" s="841" t="s">
        <v>742</v>
      </c>
      <c r="O198" s="841">
        <v>127895</v>
      </c>
      <c r="P198" s="841">
        <v>84295</v>
      </c>
      <c r="Q198" s="841">
        <v>27828</v>
      </c>
      <c r="R198" s="841">
        <v>38389</v>
      </c>
      <c r="S198" s="841"/>
      <c r="T198" s="841"/>
      <c r="U198" s="841"/>
      <c r="V198" s="841" t="s">
        <v>733</v>
      </c>
      <c r="W198" s="841">
        <v>2</v>
      </c>
    </row>
    <row r="199" spans="1:23" ht="12.75" customHeight="1">
      <c r="A199" s="841">
        <v>1630</v>
      </c>
      <c r="B199" s="841">
        <v>2808</v>
      </c>
      <c r="C199" s="841" t="s">
        <v>846</v>
      </c>
      <c r="D199" s="841" t="s">
        <v>767</v>
      </c>
      <c r="E199" s="841">
        <v>3913</v>
      </c>
      <c r="F199" s="841">
        <v>2</v>
      </c>
      <c r="G199" s="841" t="s">
        <v>940</v>
      </c>
      <c r="H199" s="841" t="s">
        <v>729</v>
      </c>
      <c r="I199" s="841"/>
      <c r="J199" s="841" t="s">
        <v>730</v>
      </c>
      <c r="K199" s="841">
        <v>10</v>
      </c>
      <c r="L199" s="841" t="s">
        <v>731</v>
      </c>
      <c r="M199" s="841">
        <v>43600</v>
      </c>
      <c r="N199" s="841" t="s">
        <v>742</v>
      </c>
      <c r="O199" s="841">
        <v>127895</v>
      </c>
      <c r="P199" s="841">
        <v>84295</v>
      </c>
      <c r="Q199" s="841">
        <v>27828</v>
      </c>
      <c r="R199" s="841">
        <v>38389</v>
      </c>
      <c r="S199" s="841"/>
      <c r="T199" s="841"/>
      <c r="U199" s="841"/>
      <c r="V199" s="841" t="s">
        <v>733</v>
      </c>
      <c r="W199" s="841">
        <v>1</v>
      </c>
    </row>
    <row r="200" spans="1:23" ht="12.75" customHeight="1">
      <c r="A200" s="841">
        <v>1630</v>
      </c>
      <c r="B200" s="841">
        <v>2808</v>
      </c>
      <c r="C200" s="841" t="s">
        <v>846</v>
      </c>
      <c r="D200" s="841" t="s">
        <v>767</v>
      </c>
      <c r="E200" s="841">
        <v>3914</v>
      </c>
      <c r="F200" s="841">
        <v>3</v>
      </c>
      <c r="G200" s="841" t="s">
        <v>941</v>
      </c>
      <c r="H200" s="841" t="s">
        <v>729</v>
      </c>
      <c r="I200" s="841"/>
      <c r="J200" s="841" t="s">
        <v>730</v>
      </c>
      <c r="K200" s="841">
        <v>10</v>
      </c>
      <c r="L200" s="841" t="s">
        <v>731</v>
      </c>
      <c r="M200" s="841">
        <v>43600</v>
      </c>
      <c r="N200" s="841" t="s">
        <v>742</v>
      </c>
      <c r="O200" s="841">
        <v>127895</v>
      </c>
      <c r="P200" s="841">
        <v>84295</v>
      </c>
      <c r="Q200" s="841">
        <v>27828</v>
      </c>
      <c r="R200" s="841">
        <v>38389</v>
      </c>
      <c r="S200" s="841"/>
      <c r="T200" s="841"/>
      <c r="U200" s="841"/>
      <c r="V200" s="841" t="s">
        <v>733</v>
      </c>
      <c r="W200" s="841">
        <v>2</v>
      </c>
    </row>
    <row r="201" spans="1:23" ht="12.75" customHeight="1">
      <c r="A201" s="841">
        <v>1630</v>
      </c>
      <c r="B201" s="841">
        <v>2808</v>
      </c>
      <c r="C201" s="841" t="s">
        <v>846</v>
      </c>
      <c r="D201" s="841" t="s">
        <v>767</v>
      </c>
      <c r="E201" s="841">
        <v>3915</v>
      </c>
      <c r="F201" s="841">
        <v>3</v>
      </c>
      <c r="G201" s="841" t="s">
        <v>942</v>
      </c>
      <c r="H201" s="841" t="s">
        <v>729</v>
      </c>
      <c r="I201" s="841"/>
      <c r="J201" s="841" t="s">
        <v>730</v>
      </c>
      <c r="K201" s="841">
        <v>10</v>
      </c>
      <c r="L201" s="841" t="s">
        <v>731</v>
      </c>
      <c r="M201" s="841">
        <v>43600</v>
      </c>
      <c r="N201" s="841" t="s">
        <v>742</v>
      </c>
      <c r="O201" s="841">
        <v>127895</v>
      </c>
      <c r="P201" s="841">
        <v>84295</v>
      </c>
      <c r="Q201" s="841">
        <v>27828</v>
      </c>
      <c r="R201" s="841">
        <v>38389</v>
      </c>
      <c r="S201" s="841"/>
      <c r="T201" s="841"/>
      <c r="U201" s="841"/>
      <c r="V201" s="841" t="s">
        <v>733</v>
      </c>
      <c r="W201" s="841">
        <v>2</v>
      </c>
    </row>
    <row r="202" spans="1:23" ht="12.75" customHeight="1">
      <c r="A202" s="841">
        <v>1630</v>
      </c>
      <c r="B202" s="841">
        <v>2808</v>
      </c>
      <c r="C202" s="841" t="s">
        <v>846</v>
      </c>
      <c r="D202" s="841" t="s">
        <v>767</v>
      </c>
      <c r="E202" s="841">
        <v>3916</v>
      </c>
      <c r="F202" s="841">
        <v>3</v>
      </c>
      <c r="G202" s="841" t="s">
        <v>943</v>
      </c>
      <c r="H202" s="841" t="s">
        <v>729</v>
      </c>
      <c r="I202" s="841"/>
      <c r="J202" s="841" t="s">
        <v>730</v>
      </c>
      <c r="K202" s="841">
        <v>10</v>
      </c>
      <c r="L202" s="841" t="s">
        <v>731</v>
      </c>
      <c r="M202" s="841">
        <v>43600</v>
      </c>
      <c r="N202" s="841" t="s">
        <v>742</v>
      </c>
      <c r="O202" s="841">
        <v>127895</v>
      </c>
      <c r="P202" s="841">
        <v>84295</v>
      </c>
      <c r="Q202" s="841">
        <v>27828</v>
      </c>
      <c r="R202" s="841">
        <v>38389</v>
      </c>
      <c r="S202" s="841"/>
      <c r="T202" s="841"/>
      <c r="U202" s="841"/>
      <c r="V202" s="841" t="s">
        <v>733</v>
      </c>
      <c r="W202" s="841">
        <v>1</v>
      </c>
    </row>
    <row r="203" spans="1:23" ht="12.75" customHeight="1">
      <c r="A203" s="841">
        <v>1630</v>
      </c>
      <c r="B203" s="841">
        <v>2808</v>
      </c>
      <c r="C203" s="841" t="s">
        <v>846</v>
      </c>
      <c r="D203" s="841" t="s">
        <v>767</v>
      </c>
      <c r="E203" s="841">
        <v>3917</v>
      </c>
      <c r="F203" s="841">
        <v>1</v>
      </c>
      <c r="G203" s="841" t="s">
        <v>944</v>
      </c>
      <c r="H203" s="841" t="s">
        <v>729</v>
      </c>
      <c r="I203" s="841"/>
      <c r="J203" s="841" t="s">
        <v>730</v>
      </c>
      <c r="K203" s="841">
        <v>5</v>
      </c>
      <c r="L203" s="841" t="s">
        <v>731</v>
      </c>
      <c r="M203" s="841">
        <v>43600</v>
      </c>
      <c r="N203" s="841" t="s">
        <v>742</v>
      </c>
      <c r="O203" s="841">
        <v>127895</v>
      </c>
      <c r="P203" s="841">
        <v>84295</v>
      </c>
      <c r="Q203" s="841">
        <v>27828</v>
      </c>
      <c r="R203" s="841">
        <v>38389</v>
      </c>
      <c r="S203" s="841"/>
      <c r="T203" s="841"/>
      <c r="U203" s="841"/>
      <c r="V203" s="841" t="s">
        <v>733</v>
      </c>
      <c r="W203" s="841">
        <v>2</v>
      </c>
    </row>
    <row r="204" spans="1:23" ht="12.75" customHeight="1">
      <c r="A204" s="841">
        <v>1460</v>
      </c>
      <c r="B204" s="841">
        <v>2803</v>
      </c>
      <c r="C204" s="841" t="s">
        <v>945</v>
      </c>
      <c r="D204" s="841" t="s">
        <v>946</v>
      </c>
      <c r="E204" s="841">
        <v>4268</v>
      </c>
      <c r="F204" s="841">
        <v>3</v>
      </c>
      <c r="G204" s="841" t="s">
        <v>947</v>
      </c>
      <c r="H204" s="841" t="s">
        <v>729</v>
      </c>
      <c r="I204" s="841"/>
      <c r="J204" s="841" t="s">
        <v>730</v>
      </c>
      <c r="K204" s="841">
        <v>5</v>
      </c>
      <c r="L204" s="841" t="s">
        <v>731</v>
      </c>
      <c r="M204" s="841">
        <v>43600</v>
      </c>
      <c r="N204" s="841" t="s">
        <v>742</v>
      </c>
      <c r="O204" s="841">
        <v>127895</v>
      </c>
      <c r="P204" s="841">
        <v>84295</v>
      </c>
      <c r="Q204" s="841">
        <v>32379</v>
      </c>
      <c r="R204" s="841">
        <v>52967</v>
      </c>
      <c r="S204" s="841"/>
      <c r="T204" s="841"/>
      <c r="U204" s="841"/>
      <c r="V204" s="841" t="s">
        <v>733</v>
      </c>
      <c r="W204" s="841">
        <v>1</v>
      </c>
    </row>
    <row r="205" spans="1:23" ht="12.75" customHeight="1">
      <c r="A205" s="841">
        <v>1605</v>
      </c>
      <c r="B205" s="841">
        <v>2813</v>
      </c>
      <c r="C205" s="841" t="s">
        <v>766</v>
      </c>
      <c r="D205" s="841" t="s">
        <v>767</v>
      </c>
      <c r="E205" s="841">
        <v>4350</v>
      </c>
      <c r="F205" s="841">
        <v>3</v>
      </c>
      <c r="G205" s="841" t="s">
        <v>948</v>
      </c>
      <c r="H205" s="841" t="s">
        <v>729</v>
      </c>
      <c r="I205" s="841"/>
      <c r="J205" s="841" t="s">
        <v>730</v>
      </c>
      <c r="K205" s="841">
        <v>10</v>
      </c>
      <c r="L205" s="841" t="s">
        <v>731</v>
      </c>
      <c r="M205" s="841">
        <v>43600</v>
      </c>
      <c r="N205" s="841" t="s">
        <v>769</v>
      </c>
      <c r="O205" s="841">
        <v>105596</v>
      </c>
      <c r="P205" s="841">
        <v>61996</v>
      </c>
      <c r="Q205" s="841">
        <v>19547</v>
      </c>
      <c r="R205" s="841">
        <v>20230</v>
      </c>
      <c r="S205" s="841"/>
      <c r="T205" s="841"/>
      <c r="U205" s="841"/>
      <c r="V205" s="841" t="s">
        <v>733</v>
      </c>
      <c r="W205" s="841">
        <v>1</v>
      </c>
    </row>
    <row r="206" spans="1:23" ht="12.75" customHeight="1">
      <c r="A206" s="841">
        <v>1605</v>
      </c>
      <c r="B206" s="841">
        <v>2813</v>
      </c>
      <c r="C206" s="841" t="s">
        <v>766</v>
      </c>
      <c r="D206" s="841" t="s">
        <v>767</v>
      </c>
      <c r="E206" s="841">
        <v>4352</v>
      </c>
      <c r="F206" s="841">
        <v>3</v>
      </c>
      <c r="G206" s="841" t="s">
        <v>845</v>
      </c>
      <c r="H206" s="841" t="s">
        <v>729</v>
      </c>
      <c r="I206" s="841"/>
      <c r="J206" s="841" t="s">
        <v>730</v>
      </c>
      <c r="K206" s="841">
        <v>10</v>
      </c>
      <c r="L206" s="841" t="s">
        <v>731</v>
      </c>
      <c r="M206" s="841">
        <v>43600</v>
      </c>
      <c r="N206" s="841" t="s">
        <v>769</v>
      </c>
      <c r="O206" s="841">
        <v>105596</v>
      </c>
      <c r="P206" s="841">
        <v>61996</v>
      </c>
      <c r="Q206" s="841">
        <v>19547</v>
      </c>
      <c r="R206" s="841">
        <v>20230</v>
      </c>
      <c r="S206" s="841"/>
      <c r="T206" s="841"/>
      <c r="U206" s="841"/>
      <c r="V206" s="841" t="s">
        <v>733</v>
      </c>
      <c r="W206" s="841">
        <v>2</v>
      </c>
    </row>
    <row r="207" spans="1:23" ht="12.75" customHeight="1">
      <c r="A207" s="841">
        <v>1260</v>
      </c>
      <c r="B207" s="841">
        <v>2840</v>
      </c>
      <c r="C207" s="841" t="s">
        <v>726</v>
      </c>
      <c r="D207" s="841" t="s">
        <v>740</v>
      </c>
      <c r="E207" s="841">
        <v>4384</v>
      </c>
      <c r="F207" s="841">
        <v>2</v>
      </c>
      <c r="G207" s="841" t="s">
        <v>949</v>
      </c>
      <c r="H207" s="841" t="s">
        <v>729</v>
      </c>
      <c r="I207" s="841"/>
      <c r="J207" s="841" t="s">
        <v>730</v>
      </c>
      <c r="K207" s="841">
        <v>5</v>
      </c>
      <c r="L207" s="841" t="s">
        <v>731</v>
      </c>
      <c r="M207" s="841">
        <v>43600</v>
      </c>
      <c r="N207" s="841" t="s">
        <v>732</v>
      </c>
      <c r="O207" s="841">
        <v>98577</v>
      </c>
      <c r="P207" s="841">
        <v>54977</v>
      </c>
      <c r="Q207" s="841">
        <v>19547</v>
      </c>
      <c r="R207" s="841">
        <v>26906</v>
      </c>
      <c r="S207" s="841"/>
      <c r="T207" s="841"/>
      <c r="U207" s="841"/>
      <c r="V207" s="841" t="s">
        <v>733</v>
      </c>
      <c r="W207" s="841">
        <v>1</v>
      </c>
    </row>
    <row r="208" spans="1:23" ht="12.75" customHeight="1">
      <c r="A208" s="841">
        <v>1260</v>
      </c>
      <c r="B208" s="841">
        <v>2840</v>
      </c>
      <c r="C208" s="841" t="s">
        <v>726</v>
      </c>
      <c r="D208" s="841" t="s">
        <v>740</v>
      </c>
      <c r="E208" s="841">
        <v>4385</v>
      </c>
      <c r="F208" s="841">
        <v>2</v>
      </c>
      <c r="G208" s="841" t="s">
        <v>950</v>
      </c>
      <c r="H208" s="841" t="s">
        <v>729</v>
      </c>
      <c r="I208" s="841"/>
      <c r="J208" s="841" t="s">
        <v>730</v>
      </c>
      <c r="K208" s="841">
        <v>5</v>
      </c>
      <c r="L208" s="841" t="s">
        <v>731</v>
      </c>
      <c r="M208" s="841">
        <v>43600</v>
      </c>
      <c r="N208" s="841" t="s">
        <v>732</v>
      </c>
      <c r="O208" s="841">
        <v>98577</v>
      </c>
      <c r="P208" s="841">
        <v>54977</v>
      </c>
      <c r="Q208" s="841">
        <v>19547</v>
      </c>
      <c r="R208" s="841">
        <v>26906</v>
      </c>
      <c r="S208" s="841"/>
      <c r="T208" s="841"/>
      <c r="U208" s="841"/>
      <c r="V208" s="841" t="s">
        <v>733</v>
      </c>
      <c r="W208" s="841">
        <v>1</v>
      </c>
    </row>
    <row r="209" spans="1:23" ht="12.75" customHeight="1">
      <c r="A209" s="841">
        <v>1680</v>
      </c>
      <c r="B209" s="841">
        <v>2841</v>
      </c>
      <c r="C209" s="841" t="s">
        <v>735</v>
      </c>
      <c r="D209" s="841" t="s">
        <v>727</v>
      </c>
      <c r="E209" s="841">
        <v>4400</v>
      </c>
      <c r="F209" s="841">
        <v>2</v>
      </c>
      <c r="G209" s="841" t="s">
        <v>951</v>
      </c>
      <c r="H209" s="841" t="s">
        <v>729</v>
      </c>
      <c r="I209" s="841"/>
      <c r="J209" s="841" t="s">
        <v>730</v>
      </c>
      <c r="K209" s="841">
        <v>5</v>
      </c>
      <c r="L209" s="841" t="s">
        <v>731</v>
      </c>
      <c r="M209" s="841">
        <v>43600</v>
      </c>
      <c r="N209" s="841" t="s">
        <v>732</v>
      </c>
      <c r="O209" s="841">
        <v>98577</v>
      </c>
      <c r="P209" s="841">
        <v>54977</v>
      </c>
      <c r="Q209" s="841">
        <v>19547</v>
      </c>
      <c r="R209" s="841">
        <v>34796</v>
      </c>
      <c r="S209" s="841"/>
      <c r="T209" s="841"/>
      <c r="U209" s="841"/>
      <c r="V209" s="841" t="s">
        <v>733</v>
      </c>
      <c r="W209" s="841">
        <v>6</v>
      </c>
    </row>
    <row r="210" spans="1:23" ht="12.75" customHeight="1">
      <c r="A210" s="841">
        <v>1680</v>
      </c>
      <c r="B210" s="841">
        <v>2841</v>
      </c>
      <c r="C210" s="841" t="s">
        <v>735</v>
      </c>
      <c r="D210" s="841" t="s">
        <v>727</v>
      </c>
      <c r="E210" s="841">
        <v>4426</v>
      </c>
      <c r="F210" s="841">
        <v>2</v>
      </c>
      <c r="G210" s="841" t="s">
        <v>952</v>
      </c>
      <c r="H210" s="841" t="s">
        <v>729</v>
      </c>
      <c r="I210" s="841"/>
      <c r="J210" s="841" t="s">
        <v>730</v>
      </c>
      <c r="K210" s="841">
        <v>5</v>
      </c>
      <c r="L210" s="841" t="s">
        <v>731</v>
      </c>
      <c r="M210" s="841">
        <v>43600</v>
      </c>
      <c r="N210" s="841" t="s">
        <v>732</v>
      </c>
      <c r="O210" s="841">
        <v>98577</v>
      </c>
      <c r="P210" s="841">
        <v>54977</v>
      </c>
      <c r="Q210" s="841">
        <v>19547</v>
      </c>
      <c r="R210" s="841">
        <v>34796</v>
      </c>
      <c r="S210" s="841"/>
      <c r="T210" s="841"/>
      <c r="U210" s="841"/>
      <c r="V210" s="841" t="s">
        <v>733</v>
      </c>
      <c r="W210" s="841">
        <v>4</v>
      </c>
    </row>
    <row r="211" spans="1:23" ht="12.75" customHeight="1">
      <c r="A211" s="841">
        <v>1680</v>
      </c>
      <c r="B211" s="841">
        <v>2841</v>
      </c>
      <c r="C211" s="841" t="s">
        <v>735</v>
      </c>
      <c r="D211" s="841" t="s">
        <v>727</v>
      </c>
      <c r="E211" s="841">
        <v>4428</v>
      </c>
      <c r="F211" s="841">
        <v>2</v>
      </c>
      <c r="G211" s="841" t="s">
        <v>953</v>
      </c>
      <c r="H211" s="841" t="s">
        <v>729</v>
      </c>
      <c r="I211" s="841"/>
      <c r="J211" s="841" t="s">
        <v>730</v>
      </c>
      <c r="K211" s="841">
        <v>5</v>
      </c>
      <c r="L211" s="841" t="s">
        <v>731</v>
      </c>
      <c r="M211" s="841">
        <v>43600</v>
      </c>
      <c r="N211" s="841" t="s">
        <v>732</v>
      </c>
      <c r="O211" s="841">
        <v>98577</v>
      </c>
      <c r="P211" s="841">
        <v>54977</v>
      </c>
      <c r="Q211" s="841">
        <v>19547</v>
      </c>
      <c r="R211" s="841">
        <v>34796</v>
      </c>
      <c r="S211" s="841"/>
      <c r="T211" s="841"/>
      <c r="U211" s="841"/>
      <c r="V211" s="841" t="s">
        <v>733</v>
      </c>
      <c r="W211" s="841">
        <v>4</v>
      </c>
    </row>
    <row r="212" spans="1:23" ht="12.75" customHeight="1">
      <c r="A212" s="841">
        <v>1680</v>
      </c>
      <c r="B212" s="841">
        <v>2841</v>
      </c>
      <c r="C212" s="841" t="s">
        <v>735</v>
      </c>
      <c r="D212" s="841" t="s">
        <v>727</v>
      </c>
      <c r="E212" s="841">
        <v>4429</v>
      </c>
      <c r="F212" s="841">
        <v>2</v>
      </c>
      <c r="G212" s="841" t="s">
        <v>954</v>
      </c>
      <c r="H212" s="841" t="s">
        <v>729</v>
      </c>
      <c r="I212" s="841"/>
      <c r="J212" s="841" t="s">
        <v>730</v>
      </c>
      <c r="K212" s="841">
        <v>5</v>
      </c>
      <c r="L212" s="841" t="s">
        <v>731</v>
      </c>
      <c r="M212" s="841">
        <v>43600</v>
      </c>
      <c r="N212" s="841" t="s">
        <v>732</v>
      </c>
      <c r="O212" s="841">
        <v>98577</v>
      </c>
      <c r="P212" s="841">
        <v>54977</v>
      </c>
      <c r="Q212" s="841">
        <v>19547</v>
      </c>
      <c r="R212" s="841">
        <v>34796</v>
      </c>
      <c r="S212" s="841"/>
      <c r="T212" s="841"/>
      <c r="U212" s="841"/>
      <c r="V212" s="841" t="s">
        <v>733</v>
      </c>
      <c r="W212" s="841">
        <v>4</v>
      </c>
    </row>
    <row r="213" spans="1:23" ht="12.75" customHeight="1">
      <c r="A213" s="841">
        <v>1680</v>
      </c>
      <c r="B213" s="841">
        <v>2841</v>
      </c>
      <c r="C213" s="841" t="s">
        <v>735</v>
      </c>
      <c r="D213" s="841" t="s">
        <v>727</v>
      </c>
      <c r="E213" s="841">
        <v>4430</v>
      </c>
      <c r="F213" s="841">
        <v>2</v>
      </c>
      <c r="G213" s="841" t="s">
        <v>955</v>
      </c>
      <c r="H213" s="841" t="s">
        <v>729</v>
      </c>
      <c r="I213" s="841"/>
      <c r="J213" s="841" t="s">
        <v>730</v>
      </c>
      <c r="K213" s="841">
        <v>5</v>
      </c>
      <c r="L213" s="841" t="s">
        <v>731</v>
      </c>
      <c r="M213" s="841">
        <v>43600</v>
      </c>
      <c r="N213" s="841" t="s">
        <v>732</v>
      </c>
      <c r="O213" s="841">
        <v>98577</v>
      </c>
      <c r="P213" s="841">
        <v>54977</v>
      </c>
      <c r="Q213" s="841">
        <v>19547</v>
      </c>
      <c r="R213" s="841">
        <v>34796</v>
      </c>
      <c r="S213" s="841"/>
      <c r="T213" s="841"/>
      <c r="U213" s="841"/>
      <c r="V213" s="841" t="s">
        <v>733</v>
      </c>
      <c r="W213" s="841">
        <v>7</v>
      </c>
    </row>
    <row r="214" spans="1:23" ht="12.75" customHeight="1">
      <c r="A214" s="841">
        <v>1680</v>
      </c>
      <c r="B214" s="841">
        <v>2841</v>
      </c>
      <c r="C214" s="841" t="s">
        <v>735</v>
      </c>
      <c r="D214" s="841" t="s">
        <v>727</v>
      </c>
      <c r="E214" s="841">
        <v>4431</v>
      </c>
      <c r="F214" s="841">
        <v>2</v>
      </c>
      <c r="G214" s="841" t="s">
        <v>956</v>
      </c>
      <c r="H214" s="841" t="s">
        <v>729</v>
      </c>
      <c r="I214" s="841"/>
      <c r="J214" s="841" t="s">
        <v>730</v>
      </c>
      <c r="K214" s="841">
        <v>5</v>
      </c>
      <c r="L214" s="841" t="s">
        <v>731</v>
      </c>
      <c r="M214" s="841">
        <v>43600</v>
      </c>
      <c r="N214" s="841" t="s">
        <v>732</v>
      </c>
      <c r="O214" s="841">
        <v>98577</v>
      </c>
      <c r="P214" s="841">
        <v>54977</v>
      </c>
      <c r="Q214" s="841">
        <v>19547</v>
      </c>
      <c r="R214" s="841">
        <v>34796</v>
      </c>
      <c r="S214" s="841"/>
      <c r="T214" s="841"/>
      <c r="U214" s="841"/>
      <c r="V214" s="841" t="s">
        <v>733</v>
      </c>
      <c r="W214" s="841">
        <v>4</v>
      </c>
    </row>
    <row r="215" spans="1:23" ht="12.75" customHeight="1">
      <c r="A215" s="841">
        <v>1680</v>
      </c>
      <c r="B215" s="841">
        <v>2841</v>
      </c>
      <c r="C215" s="841" t="s">
        <v>735</v>
      </c>
      <c r="D215" s="841" t="s">
        <v>727</v>
      </c>
      <c r="E215" s="841">
        <v>4434</v>
      </c>
      <c r="F215" s="841">
        <v>3</v>
      </c>
      <c r="G215" s="841" t="s">
        <v>957</v>
      </c>
      <c r="H215" s="841" t="s">
        <v>729</v>
      </c>
      <c r="I215" s="841"/>
      <c r="J215" s="841" t="s">
        <v>730</v>
      </c>
      <c r="K215" s="841">
        <v>5</v>
      </c>
      <c r="L215" s="841" t="s">
        <v>731</v>
      </c>
      <c r="M215" s="841">
        <v>43600</v>
      </c>
      <c r="N215" s="841" t="s">
        <v>732</v>
      </c>
      <c r="O215" s="841">
        <v>98577</v>
      </c>
      <c r="P215" s="841">
        <v>54977</v>
      </c>
      <c r="Q215" s="841">
        <v>19547</v>
      </c>
      <c r="R215" s="841">
        <v>34796</v>
      </c>
      <c r="S215" s="841"/>
      <c r="T215" s="841"/>
      <c r="U215" s="841"/>
      <c r="V215" s="841" t="s">
        <v>733</v>
      </c>
      <c r="W215" s="841">
        <v>3</v>
      </c>
    </row>
    <row r="216" spans="1:23" ht="12.75" customHeight="1">
      <c r="A216" s="841">
        <v>1680</v>
      </c>
      <c r="B216" s="841">
        <v>2841</v>
      </c>
      <c r="C216" s="841" t="s">
        <v>735</v>
      </c>
      <c r="D216" s="841" t="s">
        <v>727</v>
      </c>
      <c r="E216" s="841">
        <v>4435</v>
      </c>
      <c r="F216" s="841">
        <v>3</v>
      </c>
      <c r="G216" s="841" t="s">
        <v>958</v>
      </c>
      <c r="H216" s="841" t="s">
        <v>729</v>
      </c>
      <c r="I216" s="841"/>
      <c r="J216" s="841" t="s">
        <v>730</v>
      </c>
      <c r="K216" s="841">
        <v>5</v>
      </c>
      <c r="L216" s="841" t="s">
        <v>731</v>
      </c>
      <c r="M216" s="841">
        <v>43600</v>
      </c>
      <c r="N216" s="841" t="s">
        <v>732</v>
      </c>
      <c r="O216" s="841">
        <v>98577</v>
      </c>
      <c r="P216" s="841">
        <v>54977</v>
      </c>
      <c r="Q216" s="841">
        <v>19547</v>
      </c>
      <c r="R216" s="841">
        <v>34796</v>
      </c>
      <c r="S216" s="841"/>
      <c r="T216" s="841"/>
      <c r="U216" s="841"/>
      <c r="V216" s="841" t="s">
        <v>733</v>
      </c>
      <c r="W216" s="841">
        <v>3</v>
      </c>
    </row>
    <row r="217" spans="1:23" ht="12.75" customHeight="1">
      <c r="A217" s="841">
        <v>1680</v>
      </c>
      <c r="B217" s="841">
        <v>2841</v>
      </c>
      <c r="C217" s="841" t="s">
        <v>735</v>
      </c>
      <c r="D217" s="841" t="s">
        <v>727</v>
      </c>
      <c r="E217" s="841">
        <v>4436</v>
      </c>
      <c r="F217" s="841">
        <v>4</v>
      </c>
      <c r="G217" s="841" t="s">
        <v>959</v>
      </c>
      <c r="H217" s="841" t="s">
        <v>729</v>
      </c>
      <c r="I217" s="841"/>
      <c r="J217" s="841" t="s">
        <v>730</v>
      </c>
      <c r="K217" s="841">
        <v>5</v>
      </c>
      <c r="L217" s="841" t="s">
        <v>731</v>
      </c>
      <c r="M217" s="841">
        <v>43600</v>
      </c>
      <c r="N217" s="841" t="s">
        <v>732</v>
      </c>
      <c r="O217" s="841">
        <v>98577</v>
      </c>
      <c r="P217" s="841">
        <v>54977</v>
      </c>
      <c r="Q217" s="841">
        <v>19547</v>
      </c>
      <c r="R217" s="841">
        <v>34796</v>
      </c>
      <c r="S217" s="841"/>
      <c r="T217" s="841"/>
      <c r="U217" s="841"/>
      <c r="V217" s="841" t="s">
        <v>733</v>
      </c>
      <c r="W217" s="841">
        <v>3</v>
      </c>
    </row>
    <row r="218" spans="1:23" ht="12.75" customHeight="1">
      <c r="A218" s="841">
        <v>1655</v>
      </c>
      <c r="B218" s="841">
        <v>2813</v>
      </c>
      <c r="C218" s="841" t="s">
        <v>766</v>
      </c>
      <c r="D218" s="841" t="s">
        <v>767</v>
      </c>
      <c r="E218" s="841">
        <v>4666</v>
      </c>
      <c r="F218" s="841">
        <v>2</v>
      </c>
      <c r="G218" s="841" t="s">
        <v>960</v>
      </c>
      <c r="H218" s="841" t="s">
        <v>729</v>
      </c>
      <c r="I218" s="841"/>
      <c r="J218" s="841" t="s">
        <v>730</v>
      </c>
      <c r="K218" s="841">
        <v>15</v>
      </c>
      <c r="L218" s="841" t="s">
        <v>731</v>
      </c>
      <c r="M218" s="841">
        <v>43600</v>
      </c>
      <c r="N218" s="841" t="s">
        <v>769</v>
      </c>
      <c r="O218" s="841">
        <v>105596</v>
      </c>
      <c r="P218" s="841">
        <v>61996</v>
      </c>
      <c r="Q218" s="841">
        <v>19547</v>
      </c>
      <c r="R218" s="841">
        <v>20230</v>
      </c>
      <c r="S218" s="841"/>
      <c r="T218" s="841"/>
      <c r="U218" s="841"/>
      <c r="V218" s="841" t="s">
        <v>733</v>
      </c>
      <c r="W218" s="841">
        <v>1</v>
      </c>
    </row>
    <row r="219" spans="1:23" ht="12.75" customHeight="1">
      <c r="A219" s="841">
        <v>1605</v>
      </c>
      <c r="B219" s="841">
        <v>2813</v>
      </c>
      <c r="C219" s="841" t="s">
        <v>766</v>
      </c>
      <c r="D219" s="841" t="s">
        <v>767</v>
      </c>
      <c r="E219" s="841">
        <v>4668</v>
      </c>
      <c r="F219" s="841">
        <v>2</v>
      </c>
      <c r="G219" s="841" t="s">
        <v>961</v>
      </c>
      <c r="H219" s="841" t="s">
        <v>729</v>
      </c>
      <c r="I219" s="841"/>
      <c r="J219" s="841" t="s">
        <v>730</v>
      </c>
      <c r="K219" s="841">
        <v>5</v>
      </c>
      <c r="L219" s="841" t="s">
        <v>731</v>
      </c>
      <c r="M219" s="841">
        <v>43600</v>
      </c>
      <c r="N219" s="841" t="s">
        <v>769</v>
      </c>
      <c r="O219" s="841">
        <v>105596</v>
      </c>
      <c r="P219" s="841">
        <v>61996</v>
      </c>
      <c r="Q219" s="841">
        <v>19547</v>
      </c>
      <c r="R219" s="841">
        <v>20230</v>
      </c>
      <c r="S219" s="841"/>
      <c r="T219" s="841"/>
      <c r="U219" s="841"/>
      <c r="V219" s="841" t="s">
        <v>733</v>
      </c>
      <c r="W219" s="841">
        <v>1</v>
      </c>
    </row>
    <row r="220" spans="1:23" ht="12.75" customHeight="1">
      <c r="A220" s="841">
        <v>1605</v>
      </c>
      <c r="B220" s="841">
        <v>2813</v>
      </c>
      <c r="C220" s="841" t="s">
        <v>766</v>
      </c>
      <c r="D220" s="841" t="s">
        <v>767</v>
      </c>
      <c r="E220" s="841">
        <v>4669</v>
      </c>
      <c r="F220" s="841">
        <v>2</v>
      </c>
      <c r="G220" s="841" t="s">
        <v>962</v>
      </c>
      <c r="H220" s="841" t="s">
        <v>729</v>
      </c>
      <c r="I220" s="841"/>
      <c r="J220" s="841" t="s">
        <v>730</v>
      </c>
      <c r="K220" s="841">
        <v>7.5</v>
      </c>
      <c r="L220" s="841" t="s">
        <v>731</v>
      </c>
      <c r="M220" s="841">
        <v>43600</v>
      </c>
      <c r="N220" s="841" t="s">
        <v>769</v>
      </c>
      <c r="O220" s="841">
        <v>105596</v>
      </c>
      <c r="P220" s="841">
        <v>61996</v>
      </c>
      <c r="Q220" s="841">
        <v>19547</v>
      </c>
      <c r="R220" s="841">
        <v>20230</v>
      </c>
      <c r="S220" s="841"/>
      <c r="T220" s="841"/>
      <c r="U220" s="841"/>
      <c r="V220" s="841" t="s">
        <v>733</v>
      </c>
      <c r="W220" s="841">
        <v>1</v>
      </c>
    </row>
    <row r="221" spans="1:23" ht="12.75" customHeight="1">
      <c r="A221" s="841">
        <v>1655</v>
      </c>
      <c r="B221" s="841">
        <v>2823</v>
      </c>
      <c r="C221" s="841" t="s">
        <v>856</v>
      </c>
      <c r="D221" s="841" t="s">
        <v>767</v>
      </c>
      <c r="E221" s="841">
        <v>4673</v>
      </c>
      <c r="F221" s="841">
        <v>2</v>
      </c>
      <c r="G221" s="841" t="s">
        <v>963</v>
      </c>
      <c r="H221" s="841" t="s">
        <v>729</v>
      </c>
      <c r="I221" s="841"/>
      <c r="J221" s="841" t="s">
        <v>730</v>
      </c>
      <c r="K221" s="841">
        <v>10</v>
      </c>
      <c r="L221" s="841" t="s">
        <v>731</v>
      </c>
      <c r="M221" s="841">
        <v>43600</v>
      </c>
      <c r="N221" s="841" t="s">
        <v>747</v>
      </c>
      <c r="O221" s="841">
        <v>114220</v>
      </c>
      <c r="P221" s="841">
        <v>70620</v>
      </c>
      <c r="Q221" s="841">
        <v>19547</v>
      </c>
      <c r="R221" s="841">
        <v>20230</v>
      </c>
      <c r="S221" s="841"/>
      <c r="T221" s="841"/>
      <c r="U221" s="841"/>
      <c r="V221" s="841" t="s">
        <v>733</v>
      </c>
      <c r="W221" s="841">
        <v>1</v>
      </c>
    </row>
    <row r="222" spans="1:23" ht="12.75" customHeight="1">
      <c r="A222" s="841">
        <v>1605</v>
      </c>
      <c r="B222" s="841">
        <v>2813</v>
      </c>
      <c r="C222" s="841" t="s">
        <v>766</v>
      </c>
      <c r="D222" s="841" t="s">
        <v>767</v>
      </c>
      <c r="E222" s="841">
        <v>4676</v>
      </c>
      <c r="F222" s="841">
        <v>3</v>
      </c>
      <c r="G222" s="841" t="s">
        <v>964</v>
      </c>
      <c r="H222" s="841" t="s">
        <v>729</v>
      </c>
      <c r="I222" s="841"/>
      <c r="J222" s="841" t="s">
        <v>730</v>
      </c>
      <c r="K222" s="841">
        <v>6</v>
      </c>
      <c r="L222" s="841" t="s">
        <v>731</v>
      </c>
      <c r="M222" s="841">
        <v>43600</v>
      </c>
      <c r="N222" s="841" t="s">
        <v>769</v>
      </c>
      <c r="O222" s="841">
        <v>105596</v>
      </c>
      <c r="P222" s="841">
        <v>61996</v>
      </c>
      <c r="Q222" s="841">
        <v>19547</v>
      </c>
      <c r="R222" s="841">
        <v>20230</v>
      </c>
      <c r="S222" s="841"/>
      <c r="T222" s="841"/>
      <c r="U222" s="841"/>
      <c r="V222" s="841" t="s">
        <v>733</v>
      </c>
      <c r="W222" s="841">
        <v>1</v>
      </c>
    </row>
    <row r="223" spans="1:23" ht="12.75" customHeight="1">
      <c r="A223" s="841">
        <v>1655</v>
      </c>
      <c r="B223" s="841">
        <v>2813</v>
      </c>
      <c r="C223" s="841" t="s">
        <v>766</v>
      </c>
      <c r="D223" s="841" t="s">
        <v>767</v>
      </c>
      <c r="E223" s="841">
        <v>4680</v>
      </c>
      <c r="F223" s="841">
        <v>3</v>
      </c>
      <c r="G223" s="841" t="s">
        <v>965</v>
      </c>
      <c r="H223" s="841" t="s">
        <v>729</v>
      </c>
      <c r="I223" s="841"/>
      <c r="J223" s="841" t="s">
        <v>730</v>
      </c>
      <c r="K223" s="841">
        <v>20</v>
      </c>
      <c r="L223" s="841" t="s">
        <v>731</v>
      </c>
      <c r="M223" s="841">
        <v>43600</v>
      </c>
      <c r="N223" s="841" t="s">
        <v>769</v>
      </c>
      <c r="O223" s="841">
        <v>105596</v>
      </c>
      <c r="P223" s="841">
        <v>61996</v>
      </c>
      <c r="Q223" s="841">
        <v>19547</v>
      </c>
      <c r="R223" s="841">
        <v>20230</v>
      </c>
      <c r="S223" s="841"/>
      <c r="T223" s="841"/>
      <c r="U223" s="841"/>
      <c r="V223" s="841" t="s">
        <v>733</v>
      </c>
      <c r="W223" s="841">
        <v>1</v>
      </c>
    </row>
    <row r="224" spans="1:23" ht="12.75" customHeight="1">
      <c r="A224" s="841">
        <v>1655</v>
      </c>
      <c r="B224" s="841">
        <v>2813</v>
      </c>
      <c r="C224" s="841" t="s">
        <v>766</v>
      </c>
      <c r="D224" s="841" t="s">
        <v>767</v>
      </c>
      <c r="E224" s="841">
        <v>4683</v>
      </c>
      <c r="F224" s="841">
        <v>3</v>
      </c>
      <c r="G224" s="841" t="s">
        <v>966</v>
      </c>
      <c r="H224" s="841" t="s">
        <v>729</v>
      </c>
      <c r="I224" s="841"/>
      <c r="J224" s="841" t="s">
        <v>730</v>
      </c>
      <c r="K224" s="841">
        <v>20</v>
      </c>
      <c r="L224" s="841" t="s">
        <v>731</v>
      </c>
      <c r="M224" s="841">
        <v>43600</v>
      </c>
      <c r="N224" s="841" t="s">
        <v>769</v>
      </c>
      <c r="O224" s="841">
        <v>105596</v>
      </c>
      <c r="P224" s="841">
        <v>61996</v>
      </c>
      <c r="Q224" s="841">
        <v>19547</v>
      </c>
      <c r="R224" s="841">
        <v>20230</v>
      </c>
      <c r="S224" s="841"/>
      <c r="T224" s="841"/>
      <c r="U224" s="841"/>
      <c r="V224" s="841" t="s">
        <v>733</v>
      </c>
      <c r="W224" s="841">
        <v>1</v>
      </c>
    </row>
    <row r="225" spans="1:23" ht="12.75" customHeight="1">
      <c r="A225" s="841">
        <v>1655</v>
      </c>
      <c r="B225" s="841">
        <v>2813</v>
      </c>
      <c r="C225" s="841" t="s">
        <v>766</v>
      </c>
      <c r="D225" s="841" t="s">
        <v>767</v>
      </c>
      <c r="E225" s="841">
        <v>4684</v>
      </c>
      <c r="F225" s="841">
        <v>2</v>
      </c>
      <c r="G225" s="841" t="s">
        <v>967</v>
      </c>
      <c r="H225" s="841" t="s">
        <v>729</v>
      </c>
      <c r="I225" s="841"/>
      <c r="J225" s="841" t="s">
        <v>730</v>
      </c>
      <c r="K225" s="841">
        <v>5</v>
      </c>
      <c r="L225" s="841" t="s">
        <v>731</v>
      </c>
      <c r="M225" s="841">
        <v>43600</v>
      </c>
      <c r="N225" s="841" t="s">
        <v>769</v>
      </c>
      <c r="O225" s="841">
        <v>105596</v>
      </c>
      <c r="P225" s="841">
        <v>61996</v>
      </c>
      <c r="Q225" s="841">
        <v>19547</v>
      </c>
      <c r="R225" s="841">
        <v>20230</v>
      </c>
      <c r="S225" s="841"/>
      <c r="T225" s="841"/>
      <c r="U225" s="841"/>
      <c r="V225" s="841" t="s">
        <v>733</v>
      </c>
      <c r="W225" s="841">
        <v>1</v>
      </c>
    </row>
    <row r="226" spans="1:23" ht="12.75" customHeight="1">
      <c r="A226" s="841">
        <v>1700</v>
      </c>
      <c r="B226" s="841">
        <v>2823</v>
      </c>
      <c r="C226" s="841" t="s">
        <v>856</v>
      </c>
      <c r="D226" s="841" t="s">
        <v>919</v>
      </c>
      <c r="E226" s="841">
        <v>5285</v>
      </c>
      <c r="F226" s="841">
        <v>2</v>
      </c>
      <c r="G226" s="841" t="s">
        <v>968</v>
      </c>
      <c r="H226" s="841" t="s">
        <v>729</v>
      </c>
      <c r="I226" s="841"/>
      <c r="J226" s="841" t="s">
        <v>730</v>
      </c>
      <c r="K226" s="841">
        <v>5</v>
      </c>
      <c r="L226" s="841" t="s">
        <v>731</v>
      </c>
      <c r="M226" s="841">
        <v>43600</v>
      </c>
      <c r="N226" s="841" t="s">
        <v>747</v>
      </c>
      <c r="O226" s="841">
        <v>114220</v>
      </c>
      <c r="P226" s="841">
        <v>70620</v>
      </c>
      <c r="Q226" s="841">
        <v>19547</v>
      </c>
      <c r="R226" s="841">
        <v>26906</v>
      </c>
      <c r="S226" s="841"/>
      <c r="T226" s="841"/>
      <c r="U226" s="841"/>
      <c r="V226" s="841" t="s">
        <v>733</v>
      </c>
      <c r="W226" s="841">
        <v>1</v>
      </c>
    </row>
    <row r="227" spans="1:23" ht="12.75" customHeight="1">
      <c r="A227" s="841">
        <v>1700</v>
      </c>
      <c r="B227" s="841">
        <v>2840</v>
      </c>
      <c r="C227" s="841" t="s">
        <v>726</v>
      </c>
      <c r="D227" s="841" t="s">
        <v>919</v>
      </c>
      <c r="E227" s="841">
        <v>5286</v>
      </c>
      <c r="F227" s="841">
        <v>1</v>
      </c>
      <c r="G227" s="841" t="s">
        <v>969</v>
      </c>
      <c r="H227" s="841" t="s">
        <v>729</v>
      </c>
      <c r="I227" s="841"/>
      <c r="J227" s="841" t="s">
        <v>730</v>
      </c>
      <c r="K227" s="841">
        <v>5</v>
      </c>
      <c r="L227" s="841" t="s">
        <v>731</v>
      </c>
      <c r="M227" s="841">
        <v>43600</v>
      </c>
      <c r="N227" s="841" t="s">
        <v>732</v>
      </c>
      <c r="O227" s="841">
        <v>98577</v>
      </c>
      <c r="P227" s="841">
        <v>54977</v>
      </c>
      <c r="Q227" s="841">
        <v>19547</v>
      </c>
      <c r="R227" s="841">
        <v>26906</v>
      </c>
      <c r="S227" s="841"/>
      <c r="T227" s="841"/>
      <c r="U227" s="841"/>
      <c r="V227" s="841" t="s">
        <v>733</v>
      </c>
      <c r="W227" s="841">
        <v>1</v>
      </c>
    </row>
    <row r="228" spans="1:23" ht="12.75" customHeight="1">
      <c r="A228" s="841">
        <v>1700</v>
      </c>
      <c r="B228" s="841">
        <v>2840</v>
      </c>
      <c r="C228" s="841" t="s">
        <v>726</v>
      </c>
      <c r="D228" s="841" t="s">
        <v>919</v>
      </c>
      <c r="E228" s="841">
        <v>5287</v>
      </c>
      <c r="F228" s="841">
        <v>2</v>
      </c>
      <c r="G228" s="841" t="s">
        <v>970</v>
      </c>
      <c r="H228" s="841" t="s">
        <v>729</v>
      </c>
      <c r="I228" s="841"/>
      <c r="J228" s="841" t="s">
        <v>730</v>
      </c>
      <c r="K228" s="841">
        <v>5</v>
      </c>
      <c r="L228" s="841" t="s">
        <v>731</v>
      </c>
      <c r="M228" s="841">
        <v>43600</v>
      </c>
      <c r="N228" s="841" t="s">
        <v>732</v>
      </c>
      <c r="O228" s="841">
        <v>98577</v>
      </c>
      <c r="P228" s="841">
        <v>54977</v>
      </c>
      <c r="Q228" s="841">
        <v>19547</v>
      </c>
      <c r="R228" s="841">
        <v>26906</v>
      </c>
      <c r="S228" s="841"/>
      <c r="T228" s="841"/>
      <c r="U228" s="841"/>
      <c r="V228" s="841" t="s">
        <v>733</v>
      </c>
      <c r="W228" s="841">
        <v>1</v>
      </c>
    </row>
    <row r="229" spans="1:23" ht="12.75" customHeight="1">
      <c r="A229" s="841">
        <v>1655</v>
      </c>
      <c r="B229" s="841">
        <v>2813</v>
      </c>
      <c r="C229" s="841" t="s">
        <v>766</v>
      </c>
      <c r="D229" s="841" t="s">
        <v>767</v>
      </c>
      <c r="E229" s="841">
        <v>5485</v>
      </c>
      <c r="F229" s="841">
        <v>2</v>
      </c>
      <c r="G229" s="841" t="s">
        <v>971</v>
      </c>
      <c r="H229" s="841" t="s">
        <v>729</v>
      </c>
      <c r="I229" s="841"/>
      <c r="J229" s="841" t="s">
        <v>730</v>
      </c>
      <c r="K229" s="841">
        <v>5</v>
      </c>
      <c r="L229" s="841" t="s">
        <v>731</v>
      </c>
      <c r="M229" s="841">
        <v>43600</v>
      </c>
      <c r="N229" s="841" t="s">
        <v>769</v>
      </c>
      <c r="O229" s="841">
        <v>105596</v>
      </c>
      <c r="P229" s="841">
        <v>61996</v>
      </c>
      <c r="Q229" s="841">
        <v>19547</v>
      </c>
      <c r="R229" s="841">
        <v>20230</v>
      </c>
      <c r="S229" s="841"/>
      <c r="T229" s="841"/>
      <c r="U229" s="841"/>
      <c r="V229" s="841" t="s">
        <v>733</v>
      </c>
      <c r="W229" s="841">
        <v>3</v>
      </c>
    </row>
    <row r="230" spans="1:23" ht="12.75" customHeight="1">
      <c r="A230" s="841">
        <v>1655</v>
      </c>
      <c r="B230" s="841">
        <v>2813</v>
      </c>
      <c r="C230" s="841" t="s">
        <v>766</v>
      </c>
      <c r="D230" s="841" t="s">
        <v>767</v>
      </c>
      <c r="E230" s="841">
        <v>5487</v>
      </c>
      <c r="F230" s="841">
        <v>2</v>
      </c>
      <c r="G230" s="841" t="s">
        <v>972</v>
      </c>
      <c r="H230" s="841" t="s">
        <v>729</v>
      </c>
      <c r="I230" s="841"/>
      <c r="J230" s="841" t="s">
        <v>730</v>
      </c>
      <c r="K230" s="841">
        <v>5</v>
      </c>
      <c r="L230" s="841" t="s">
        <v>731</v>
      </c>
      <c r="M230" s="841">
        <v>43600</v>
      </c>
      <c r="N230" s="841" t="s">
        <v>769</v>
      </c>
      <c r="O230" s="841">
        <v>105596</v>
      </c>
      <c r="P230" s="841">
        <v>61996</v>
      </c>
      <c r="Q230" s="841">
        <v>19547</v>
      </c>
      <c r="R230" s="841">
        <v>20230</v>
      </c>
      <c r="S230" s="841"/>
      <c r="T230" s="841"/>
      <c r="U230" s="841"/>
      <c r="V230" s="841" t="s">
        <v>733</v>
      </c>
      <c r="W230" s="841">
        <v>1</v>
      </c>
    </row>
    <row r="231" spans="1:23" ht="12.75" customHeight="1">
      <c r="A231" s="841">
        <v>1655</v>
      </c>
      <c r="B231" s="841">
        <v>2813</v>
      </c>
      <c r="C231" s="841" t="s">
        <v>766</v>
      </c>
      <c r="D231" s="841" t="s">
        <v>767</v>
      </c>
      <c r="E231" s="841">
        <v>5505</v>
      </c>
      <c r="F231" s="841">
        <v>2</v>
      </c>
      <c r="G231" s="841" t="s">
        <v>973</v>
      </c>
      <c r="H231" s="841" t="s">
        <v>729</v>
      </c>
      <c r="I231" s="841"/>
      <c r="J231" s="841" t="s">
        <v>730</v>
      </c>
      <c r="K231" s="841">
        <v>5</v>
      </c>
      <c r="L231" s="841" t="s">
        <v>731</v>
      </c>
      <c r="M231" s="841">
        <v>43600</v>
      </c>
      <c r="N231" s="841" t="s">
        <v>769</v>
      </c>
      <c r="O231" s="841">
        <v>105596</v>
      </c>
      <c r="P231" s="841">
        <v>61996</v>
      </c>
      <c r="Q231" s="841">
        <v>19547</v>
      </c>
      <c r="R231" s="841">
        <v>20230</v>
      </c>
      <c r="S231" s="841"/>
      <c r="T231" s="841"/>
      <c r="U231" s="841"/>
      <c r="V231" s="841" t="s">
        <v>733</v>
      </c>
      <c r="W231" s="841">
        <v>1</v>
      </c>
    </row>
    <row r="232" spans="1:23" ht="12.75" customHeight="1">
      <c r="A232" s="841">
        <v>1410</v>
      </c>
      <c r="B232" s="841">
        <v>2823</v>
      </c>
      <c r="C232" s="841" t="s">
        <v>856</v>
      </c>
      <c r="D232" s="841" t="s">
        <v>974</v>
      </c>
      <c r="E232" s="841">
        <v>6192</v>
      </c>
      <c r="F232" s="841">
        <v>3</v>
      </c>
      <c r="G232" s="841" t="s">
        <v>975</v>
      </c>
      <c r="H232" s="841" t="s">
        <v>976</v>
      </c>
      <c r="I232" s="841"/>
      <c r="J232" s="841" t="s">
        <v>730</v>
      </c>
      <c r="K232" s="841">
        <v>5</v>
      </c>
      <c r="L232" s="841" t="s">
        <v>731</v>
      </c>
      <c r="M232" s="841">
        <v>43600</v>
      </c>
      <c r="N232" s="841" t="s">
        <v>747</v>
      </c>
      <c r="O232" s="841">
        <v>114220</v>
      </c>
      <c r="P232" s="841">
        <v>70620</v>
      </c>
      <c r="Q232" s="841">
        <v>19547</v>
      </c>
      <c r="R232" s="841">
        <v>26906</v>
      </c>
      <c r="S232" s="841"/>
      <c r="T232" s="841"/>
      <c r="U232" s="841"/>
      <c r="V232" s="841" t="s">
        <v>733</v>
      </c>
      <c r="W232" s="841">
        <v>2</v>
      </c>
    </row>
    <row r="233" spans="1:23" ht="12.75" customHeight="1">
      <c r="A233" s="841">
        <v>1410</v>
      </c>
      <c r="B233" s="841">
        <v>2826</v>
      </c>
      <c r="C233" s="841" t="s">
        <v>824</v>
      </c>
      <c r="D233" s="841" t="s">
        <v>974</v>
      </c>
      <c r="E233" s="841">
        <v>6193</v>
      </c>
      <c r="F233" s="841">
        <v>3</v>
      </c>
      <c r="G233" s="841" t="s">
        <v>977</v>
      </c>
      <c r="H233" s="841" t="s">
        <v>976</v>
      </c>
      <c r="I233" s="841"/>
      <c r="J233" s="841" t="s">
        <v>730</v>
      </c>
      <c r="K233" s="841">
        <v>5</v>
      </c>
      <c r="L233" s="841" t="s">
        <v>731</v>
      </c>
      <c r="M233" s="841">
        <v>43600</v>
      </c>
      <c r="N233" s="841" t="s">
        <v>747</v>
      </c>
      <c r="O233" s="841">
        <v>114220</v>
      </c>
      <c r="P233" s="841">
        <v>70620</v>
      </c>
      <c r="Q233" s="841">
        <v>19547</v>
      </c>
      <c r="R233" s="841">
        <v>26906</v>
      </c>
      <c r="S233" s="841"/>
      <c r="T233" s="841"/>
      <c r="U233" s="841"/>
      <c r="V233" s="841" t="s">
        <v>733</v>
      </c>
      <c r="W233" s="841">
        <v>2</v>
      </c>
    </row>
    <row r="234" spans="1:23" ht="12.75" customHeight="1">
      <c r="A234" s="841">
        <v>1415</v>
      </c>
      <c r="B234" s="841">
        <v>2826</v>
      </c>
      <c r="C234" s="841" t="s">
        <v>824</v>
      </c>
      <c r="D234" s="841" t="s">
        <v>974</v>
      </c>
      <c r="E234" s="841">
        <v>6380</v>
      </c>
      <c r="F234" s="841">
        <v>3</v>
      </c>
      <c r="G234" s="841" t="s">
        <v>978</v>
      </c>
      <c r="H234" s="841" t="s">
        <v>979</v>
      </c>
      <c r="I234" s="841"/>
      <c r="J234" s="841" t="s">
        <v>730</v>
      </c>
      <c r="K234" s="841">
        <v>17.5</v>
      </c>
      <c r="L234" s="841" t="s">
        <v>731</v>
      </c>
      <c r="M234" s="841">
        <v>43600</v>
      </c>
      <c r="N234" s="841" t="s">
        <v>747</v>
      </c>
      <c r="O234" s="841">
        <v>114220</v>
      </c>
      <c r="P234" s="841">
        <v>70620</v>
      </c>
      <c r="Q234" s="841">
        <v>19547</v>
      </c>
      <c r="R234" s="841">
        <v>26906</v>
      </c>
      <c r="S234" s="841"/>
      <c r="T234" s="841"/>
      <c r="U234" s="841"/>
      <c r="V234" s="841" t="s">
        <v>733</v>
      </c>
      <c r="W234" s="841">
        <v>1</v>
      </c>
    </row>
    <row r="235" spans="1:23" ht="12.75" customHeight="1">
      <c r="A235" s="841">
        <v>1415</v>
      </c>
      <c r="B235" s="841">
        <v>2826</v>
      </c>
      <c r="C235" s="841" t="s">
        <v>824</v>
      </c>
      <c r="D235" s="841" t="s">
        <v>974</v>
      </c>
      <c r="E235" s="841">
        <v>6386</v>
      </c>
      <c r="F235" s="841">
        <v>3</v>
      </c>
      <c r="G235" s="841" t="s">
        <v>980</v>
      </c>
      <c r="H235" s="841" t="s">
        <v>979</v>
      </c>
      <c r="I235" s="841"/>
      <c r="J235" s="841" t="s">
        <v>730</v>
      </c>
      <c r="K235" s="841">
        <v>17.5</v>
      </c>
      <c r="L235" s="841" t="s">
        <v>731</v>
      </c>
      <c r="M235" s="841">
        <v>43600</v>
      </c>
      <c r="N235" s="841" t="s">
        <v>747</v>
      </c>
      <c r="O235" s="841">
        <v>114220</v>
      </c>
      <c r="P235" s="841">
        <v>70620</v>
      </c>
      <c r="Q235" s="841">
        <v>19547</v>
      </c>
      <c r="R235" s="841">
        <v>26906</v>
      </c>
      <c r="S235" s="841"/>
      <c r="T235" s="841"/>
      <c r="U235" s="841"/>
      <c r="V235" s="841" t="s">
        <v>733</v>
      </c>
      <c r="W235" s="841">
        <v>2</v>
      </c>
    </row>
    <row r="236" spans="1:23" ht="12.75" customHeight="1">
      <c r="A236" s="841">
        <v>1415</v>
      </c>
      <c r="B236" s="841">
        <v>2826</v>
      </c>
      <c r="C236" s="841" t="s">
        <v>824</v>
      </c>
      <c r="D236" s="841" t="s">
        <v>974</v>
      </c>
      <c r="E236" s="841">
        <v>6388</v>
      </c>
      <c r="F236" s="841">
        <v>3</v>
      </c>
      <c r="G236" s="841" t="s">
        <v>981</v>
      </c>
      <c r="H236" s="841" t="s">
        <v>979</v>
      </c>
      <c r="I236" s="841"/>
      <c r="J236" s="841" t="s">
        <v>730</v>
      </c>
      <c r="K236" s="841">
        <v>17.5</v>
      </c>
      <c r="L236" s="841" t="s">
        <v>731</v>
      </c>
      <c r="M236" s="841">
        <v>43600</v>
      </c>
      <c r="N236" s="841" t="s">
        <v>747</v>
      </c>
      <c r="O236" s="841">
        <v>114220</v>
      </c>
      <c r="P236" s="841">
        <v>70620</v>
      </c>
      <c r="Q236" s="841">
        <v>19547</v>
      </c>
      <c r="R236" s="841">
        <v>26906</v>
      </c>
      <c r="S236" s="841"/>
      <c r="T236" s="841"/>
      <c r="U236" s="841"/>
      <c r="V236" s="841" t="s">
        <v>733</v>
      </c>
      <c r="W236" s="841">
        <v>1</v>
      </c>
    </row>
    <row r="237" spans="1:23" ht="12.75" customHeight="1">
      <c r="A237" s="841">
        <v>1415</v>
      </c>
      <c r="B237" s="841">
        <v>2826</v>
      </c>
      <c r="C237" s="841" t="s">
        <v>824</v>
      </c>
      <c r="D237" s="841" t="s">
        <v>974</v>
      </c>
      <c r="E237" s="841">
        <v>6391</v>
      </c>
      <c r="F237" s="841">
        <v>3</v>
      </c>
      <c r="G237" s="841" t="s">
        <v>982</v>
      </c>
      <c r="H237" s="841" t="s">
        <v>979</v>
      </c>
      <c r="I237" s="841"/>
      <c r="J237" s="841" t="s">
        <v>730</v>
      </c>
      <c r="K237" s="841">
        <v>17.5</v>
      </c>
      <c r="L237" s="841" t="s">
        <v>731</v>
      </c>
      <c r="M237" s="841">
        <v>43600</v>
      </c>
      <c r="N237" s="841" t="s">
        <v>747</v>
      </c>
      <c r="O237" s="841">
        <v>114220</v>
      </c>
      <c r="P237" s="841">
        <v>70620</v>
      </c>
      <c r="Q237" s="841">
        <v>19547</v>
      </c>
      <c r="R237" s="841">
        <v>26906</v>
      </c>
      <c r="S237" s="841"/>
      <c r="T237" s="841"/>
      <c r="U237" s="841"/>
      <c r="V237" s="841" t="s">
        <v>733</v>
      </c>
      <c r="W237" s="841">
        <v>1</v>
      </c>
    </row>
    <row r="238" spans="1:23" ht="12.75" customHeight="1">
      <c r="A238" s="841">
        <v>1415</v>
      </c>
      <c r="B238" s="841">
        <v>2826</v>
      </c>
      <c r="C238" s="841" t="s">
        <v>824</v>
      </c>
      <c r="D238" s="841" t="s">
        <v>974</v>
      </c>
      <c r="E238" s="841">
        <v>6394</v>
      </c>
      <c r="F238" s="841">
        <v>3</v>
      </c>
      <c r="G238" s="841" t="s">
        <v>983</v>
      </c>
      <c r="H238" s="841" t="s">
        <v>979</v>
      </c>
      <c r="I238" s="841"/>
      <c r="J238" s="841" t="s">
        <v>730</v>
      </c>
      <c r="K238" s="841">
        <v>17.5</v>
      </c>
      <c r="L238" s="841" t="s">
        <v>731</v>
      </c>
      <c r="M238" s="841">
        <v>43600</v>
      </c>
      <c r="N238" s="841" t="s">
        <v>747</v>
      </c>
      <c r="O238" s="841">
        <v>114220</v>
      </c>
      <c r="P238" s="841">
        <v>70620</v>
      </c>
      <c r="Q238" s="841">
        <v>19547</v>
      </c>
      <c r="R238" s="841">
        <v>26906</v>
      </c>
      <c r="S238" s="841"/>
      <c r="T238" s="841"/>
      <c r="U238" s="841"/>
      <c r="V238" s="841" t="s">
        <v>733</v>
      </c>
      <c r="W238" s="841">
        <v>1</v>
      </c>
    </row>
    <row r="239" spans="1:23" ht="12.75" customHeight="1">
      <c r="A239" s="841">
        <v>1415</v>
      </c>
      <c r="B239" s="841">
        <v>2826</v>
      </c>
      <c r="C239" s="841" t="s">
        <v>824</v>
      </c>
      <c r="D239" s="841" t="s">
        <v>974</v>
      </c>
      <c r="E239" s="841">
        <v>6402</v>
      </c>
      <c r="F239" s="841">
        <v>3</v>
      </c>
      <c r="G239" s="841" t="s">
        <v>984</v>
      </c>
      <c r="H239" s="841" t="s">
        <v>979</v>
      </c>
      <c r="I239" s="841"/>
      <c r="J239" s="841" t="s">
        <v>730</v>
      </c>
      <c r="K239" s="841">
        <v>17.5</v>
      </c>
      <c r="L239" s="841" t="s">
        <v>731</v>
      </c>
      <c r="M239" s="841">
        <v>43600</v>
      </c>
      <c r="N239" s="841" t="s">
        <v>747</v>
      </c>
      <c r="O239" s="841">
        <v>114220</v>
      </c>
      <c r="P239" s="841">
        <v>70620</v>
      </c>
      <c r="Q239" s="841">
        <v>19547</v>
      </c>
      <c r="R239" s="841">
        <v>26906</v>
      </c>
      <c r="S239" s="841"/>
      <c r="T239" s="841"/>
      <c r="U239" s="841"/>
      <c r="V239" s="841" t="s">
        <v>733</v>
      </c>
      <c r="W239" s="841">
        <v>1</v>
      </c>
    </row>
    <row r="240" spans="1:23" ht="12.75" customHeight="1">
      <c r="A240" s="841">
        <v>1410</v>
      </c>
      <c r="B240" s="841">
        <v>2826</v>
      </c>
      <c r="C240" s="841" t="s">
        <v>824</v>
      </c>
      <c r="D240" s="841" t="s">
        <v>974</v>
      </c>
      <c r="E240" s="841">
        <v>6425</v>
      </c>
      <c r="F240" s="841">
        <v>3</v>
      </c>
      <c r="G240" s="841" t="s">
        <v>985</v>
      </c>
      <c r="H240" s="841" t="s">
        <v>979</v>
      </c>
      <c r="I240" s="841"/>
      <c r="J240" s="841" t="s">
        <v>730</v>
      </c>
      <c r="K240" s="841">
        <v>5</v>
      </c>
      <c r="L240" s="841" t="s">
        <v>731</v>
      </c>
      <c r="M240" s="841">
        <v>43600</v>
      </c>
      <c r="N240" s="841" t="s">
        <v>747</v>
      </c>
      <c r="O240" s="841">
        <v>114220</v>
      </c>
      <c r="P240" s="841">
        <v>70620</v>
      </c>
      <c r="Q240" s="841">
        <v>19547</v>
      </c>
      <c r="R240" s="841">
        <v>26906</v>
      </c>
      <c r="S240" s="841"/>
      <c r="T240" s="841"/>
      <c r="U240" s="841"/>
      <c r="V240" s="841" t="s">
        <v>733</v>
      </c>
      <c r="W240" s="841">
        <v>2</v>
      </c>
    </row>
    <row r="241" spans="1:23" ht="12.75" customHeight="1">
      <c r="A241" s="841">
        <v>1410</v>
      </c>
      <c r="B241" s="841">
        <v>2826</v>
      </c>
      <c r="C241" s="841" t="s">
        <v>824</v>
      </c>
      <c r="D241" s="841" t="s">
        <v>974</v>
      </c>
      <c r="E241" s="841">
        <v>6426</v>
      </c>
      <c r="F241" s="841">
        <v>3</v>
      </c>
      <c r="G241" s="841" t="s">
        <v>986</v>
      </c>
      <c r="H241" s="841" t="s">
        <v>979</v>
      </c>
      <c r="I241" s="841"/>
      <c r="J241" s="841" t="s">
        <v>730</v>
      </c>
      <c r="K241" s="841">
        <v>5</v>
      </c>
      <c r="L241" s="841" t="s">
        <v>731</v>
      </c>
      <c r="M241" s="841">
        <v>43600</v>
      </c>
      <c r="N241" s="841" t="s">
        <v>747</v>
      </c>
      <c r="O241" s="841">
        <v>114220</v>
      </c>
      <c r="P241" s="841">
        <v>70620</v>
      </c>
      <c r="Q241" s="841">
        <v>19547</v>
      </c>
      <c r="R241" s="841">
        <v>26906</v>
      </c>
      <c r="S241" s="841"/>
      <c r="T241" s="841"/>
      <c r="U241" s="841"/>
      <c r="V241" s="841" t="s">
        <v>733</v>
      </c>
      <c r="W241" s="841">
        <v>2</v>
      </c>
    </row>
    <row r="242" spans="1:23" ht="12.75" customHeight="1">
      <c r="A242" s="841">
        <v>1630</v>
      </c>
      <c r="B242" s="841">
        <v>2808</v>
      </c>
      <c r="C242" s="841" t="s">
        <v>846</v>
      </c>
      <c r="D242" s="841" t="s">
        <v>767</v>
      </c>
      <c r="E242" s="841">
        <v>6568</v>
      </c>
      <c r="F242" s="841">
        <v>1</v>
      </c>
      <c r="G242" s="841" t="s">
        <v>987</v>
      </c>
      <c r="H242" s="841" t="s">
        <v>988</v>
      </c>
      <c r="I242" s="841"/>
      <c r="J242" s="841" t="s">
        <v>730</v>
      </c>
      <c r="K242" s="841">
        <v>10</v>
      </c>
      <c r="L242" s="841" t="s">
        <v>731</v>
      </c>
      <c r="M242" s="841">
        <v>43600</v>
      </c>
      <c r="N242" s="841" t="s">
        <v>742</v>
      </c>
      <c r="O242" s="841">
        <v>127895</v>
      </c>
      <c r="P242" s="841">
        <v>84295</v>
      </c>
      <c r="Q242" s="841">
        <v>27828</v>
      </c>
      <c r="R242" s="841">
        <v>38389</v>
      </c>
      <c r="S242" s="841"/>
      <c r="T242" s="841"/>
      <c r="U242" s="841"/>
      <c r="V242" s="841" t="s">
        <v>733</v>
      </c>
      <c r="W242" s="841">
        <v>2</v>
      </c>
    </row>
    <row r="243" spans="1:23" ht="12.75" customHeight="1">
      <c r="A243" s="841">
        <v>1630</v>
      </c>
      <c r="B243" s="841">
        <v>2808</v>
      </c>
      <c r="C243" s="841" t="s">
        <v>846</v>
      </c>
      <c r="D243" s="841" t="s">
        <v>767</v>
      </c>
      <c r="E243" s="841">
        <v>6571</v>
      </c>
      <c r="F243" s="841">
        <v>1</v>
      </c>
      <c r="G243" s="841" t="s">
        <v>989</v>
      </c>
      <c r="H243" s="841" t="s">
        <v>988</v>
      </c>
      <c r="I243" s="841"/>
      <c r="J243" s="841" t="s">
        <v>730</v>
      </c>
      <c r="K243" s="841">
        <v>10</v>
      </c>
      <c r="L243" s="841" t="s">
        <v>731</v>
      </c>
      <c r="M243" s="841">
        <v>43600</v>
      </c>
      <c r="N243" s="841" t="s">
        <v>742</v>
      </c>
      <c r="O243" s="841">
        <v>127895</v>
      </c>
      <c r="P243" s="841">
        <v>84295</v>
      </c>
      <c r="Q243" s="841">
        <v>27828</v>
      </c>
      <c r="R243" s="841">
        <v>38389</v>
      </c>
      <c r="S243" s="841"/>
      <c r="T243" s="841"/>
      <c r="U243" s="841"/>
      <c r="V243" s="841" t="s">
        <v>733</v>
      </c>
      <c r="W243" s="841">
        <v>2</v>
      </c>
    </row>
    <row r="244" spans="1:23" ht="12.75" customHeight="1">
      <c r="A244" s="841">
        <v>1630</v>
      </c>
      <c r="B244" s="841">
        <v>2808</v>
      </c>
      <c r="C244" s="841" t="s">
        <v>846</v>
      </c>
      <c r="D244" s="841" t="s">
        <v>767</v>
      </c>
      <c r="E244" s="841">
        <v>6576</v>
      </c>
      <c r="F244" s="841">
        <v>1</v>
      </c>
      <c r="G244" s="841" t="s">
        <v>990</v>
      </c>
      <c r="H244" s="841" t="s">
        <v>988</v>
      </c>
      <c r="I244" s="841"/>
      <c r="J244" s="841" t="s">
        <v>730</v>
      </c>
      <c r="K244" s="841">
        <v>5</v>
      </c>
      <c r="L244" s="841" t="s">
        <v>731</v>
      </c>
      <c r="M244" s="841">
        <v>43600</v>
      </c>
      <c r="N244" s="841" t="s">
        <v>742</v>
      </c>
      <c r="O244" s="841">
        <v>127895</v>
      </c>
      <c r="P244" s="841">
        <v>84295</v>
      </c>
      <c r="Q244" s="841">
        <v>27828</v>
      </c>
      <c r="R244" s="841">
        <v>38389</v>
      </c>
      <c r="S244" s="841"/>
      <c r="T244" s="841"/>
      <c r="U244" s="841"/>
      <c r="V244" s="841" t="s">
        <v>733</v>
      </c>
      <c r="W244" s="841">
        <v>2</v>
      </c>
    </row>
    <row r="245" spans="1:23" ht="12.75" customHeight="1">
      <c r="A245" s="841">
        <v>1630</v>
      </c>
      <c r="B245" s="841">
        <v>2835</v>
      </c>
      <c r="C245" s="841" t="s">
        <v>906</v>
      </c>
      <c r="D245" s="841" t="s">
        <v>767</v>
      </c>
      <c r="E245" s="841">
        <v>6577</v>
      </c>
      <c r="F245" s="841">
        <v>1</v>
      </c>
      <c r="G245" s="841" t="s">
        <v>991</v>
      </c>
      <c r="H245" s="841" t="s">
        <v>988</v>
      </c>
      <c r="I245" s="841"/>
      <c r="J245" s="841" t="s">
        <v>730</v>
      </c>
      <c r="K245" s="841">
        <v>5</v>
      </c>
      <c r="L245" s="841" t="s">
        <v>731</v>
      </c>
      <c r="M245" s="841">
        <v>43600</v>
      </c>
      <c r="N245" s="841" t="s">
        <v>908</v>
      </c>
      <c r="O245" s="841">
        <v>185311</v>
      </c>
      <c r="P245" s="841">
        <v>141711</v>
      </c>
      <c r="Q245" s="841">
        <v>27828</v>
      </c>
      <c r="R245" s="841">
        <v>38389</v>
      </c>
      <c r="S245" s="841"/>
      <c r="T245" s="841"/>
      <c r="U245" s="841"/>
      <c r="V245" s="841" t="s">
        <v>733</v>
      </c>
      <c r="W245" s="841">
        <v>1</v>
      </c>
    </row>
    <row r="246" spans="1:23" ht="12.75" customHeight="1">
      <c r="A246" s="841">
        <v>1630</v>
      </c>
      <c r="B246" s="841">
        <v>2808</v>
      </c>
      <c r="C246" s="841" t="s">
        <v>846</v>
      </c>
      <c r="D246" s="841" t="s">
        <v>767</v>
      </c>
      <c r="E246" s="841">
        <v>6578</v>
      </c>
      <c r="F246" s="841">
        <v>2</v>
      </c>
      <c r="G246" s="841" t="s">
        <v>992</v>
      </c>
      <c r="H246" s="841" t="s">
        <v>988</v>
      </c>
      <c r="I246" s="841"/>
      <c r="J246" s="841" t="s">
        <v>730</v>
      </c>
      <c r="K246" s="841">
        <v>10</v>
      </c>
      <c r="L246" s="841" t="s">
        <v>731</v>
      </c>
      <c r="M246" s="841">
        <v>43600</v>
      </c>
      <c r="N246" s="841" t="s">
        <v>742</v>
      </c>
      <c r="O246" s="841">
        <v>127895</v>
      </c>
      <c r="P246" s="841">
        <v>84295</v>
      </c>
      <c r="Q246" s="841">
        <v>27828</v>
      </c>
      <c r="R246" s="841">
        <v>38389</v>
      </c>
      <c r="S246" s="841"/>
      <c r="T246" s="841"/>
      <c r="U246" s="841"/>
      <c r="V246" s="841" t="s">
        <v>733</v>
      </c>
      <c r="W246" s="841">
        <v>2</v>
      </c>
    </row>
    <row r="247" spans="1:23" ht="12.75" customHeight="1">
      <c r="A247" s="841">
        <v>1610</v>
      </c>
      <c r="B247" s="841">
        <v>2808</v>
      </c>
      <c r="C247" s="841" t="s">
        <v>846</v>
      </c>
      <c r="D247" s="841" t="s">
        <v>767</v>
      </c>
      <c r="E247" s="841">
        <v>6579</v>
      </c>
      <c r="F247" s="841">
        <v>2</v>
      </c>
      <c r="G247" s="841" t="s">
        <v>993</v>
      </c>
      <c r="H247" s="841" t="s">
        <v>988</v>
      </c>
      <c r="I247" s="841"/>
      <c r="J247" s="841" t="s">
        <v>730</v>
      </c>
      <c r="K247" s="841">
        <v>10</v>
      </c>
      <c r="L247" s="841" t="s">
        <v>731</v>
      </c>
      <c r="M247" s="841">
        <v>43600</v>
      </c>
      <c r="N247" s="841" t="s">
        <v>742</v>
      </c>
      <c r="O247" s="841">
        <v>127895</v>
      </c>
      <c r="P247" s="841">
        <v>84295</v>
      </c>
      <c r="Q247" s="841">
        <v>19547</v>
      </c>
      <c r="R247" s="841">
        <v>26906</v>
      </c>
      <c r="S247" s="841"/>
      <c r="T247" s="841"/>
      <c r="U247" s="841"/>
      <c r="V247" s="841" t="s">
        <v>733</v>
      </c>
      <c r="W247" s="841">
        <v>2</v>
      </c>
    </row>
    <row r="248" spans="1:23" ht="12.75" customHeight="1">
      <c r="A248" s="841">
        <v>1625</v>
      </c>
      <c r="B248" s="841">
        <v>2808</v>
      </c>
      <c r="C248" s="841" t="s">
        <v>846</v>
      </c>
      <c r="D248" s="841" t="s">
        <v>767</v>
      </c>
      <c r="E248" s="841">
        <v>6583</v>
      </c>
      <c r="F248" s="841">
        <v>2</v>
      </c>
      <c r="G248" s="841" t="s">
        <v>941</v>
      </c>
      <c r="H248" s="841" t="s">
        <v>988</v>
      </c>
      <c r="I248" s="841"/>
      <c r="J248" s="841" t="s">
        <v>730</v>
      </c>
      <c r="K248" s="841">
        <v>5</v>
      </c>
      <c r="L248" s="841" t="s">
        <v>731</v>
      </c>
      <c r="M248" s="841">
        <v>43600</v>
      </c>
      <c r="N248" s="841" t="s">
        <v>742</v>
      </c>
      <c r="O248" s="841">
        <v>127895</v>
      </c>
      <c r="P248" s="841">
        <v>84295</v>
      </c>
      <c r="Q248" s="841">
        <v>19547</v>
      </c>
      <c r="R248" s="841">
        <v>26906</v>
      </c>
      <c r="S248" s="841"/>
      <c r="T248" s="841"/>
      <c r="U248" s="841"/>
      <c r="V248" s="841" t="s">
        <v>733</v>
      </c>
      <c r="W248" s="841">
        <v>2</v>
      </c>
    </row>
    <row r="249" spans="1:23" ht="12.75" customHeight="1">
      <c r="A249" s="841">
        <v>1630</v>
      </c>
      <c r="B249" s="841">
        <v>2808</v>
      </c>
      <c r="C249" s="841" t="s">
        <v>846</v>
      </c>
      <c r="D249" s="841" t="s">
        <v>767</v>
      </c>
      <c r="E249" s="841">
        <v>6584</v>
      </c>
      <c r="F249" s="841">
        <v>2</v>
      </c>
      <c r="G249" s="841" t="s">
        <v>994</v>
      </c>
      <c r="H249" s="841" t="s">
        <v>988</v>
      </c>
      <c r="I249" s="841"/>
      <c r="J249" s="841" t="s">
        <v>730</v>
      </c>
      <c r="K249" s="841">
        <v>5</v>
      </c>
      <c r="L249" s="841" t="s">
        <v>731</v>
      </c>
      <c r="M249" s="841">
        <v>43600</v>
      </c>
      <c r="N249" s="841" t="s">
        <v>742</v>
      </c>
      <c r="O249" s="841">
        <v>127895</v>
      </c>
      <c r="P249" s="841">
        <v>84295</v>
      </c>
      <c r="Q249" s="841">
        <v>27828</v>
      </c>
      <c r="R249" s="841">
        <v>38389</v>
      </c>
      <c r="S249" s="841"/>
      <c r="T249" s="841"/>
      <c r="U249" s="841"/>
      <c r="V249" s="841" t="s">
        <v>733</v>
      </c>
      <c r="W249" s="841">
        <v>1</v>
      </c>
    </row>
    <row r="250" spans="1:23" ht="12.75" customHeight="1">
      <c r="A250" s="841">
        <v>1630</v>
      </c>
      <c r="B250" s="841">
        <v>2808</v>
      </c>
      <c r="C250" s="841" t="s">
        <v>846</v>
      </c>
      <c r="D250" s="841" t="s">
        <v>767</v>
      </c>
      <c r="E250" s="841">
        <v>6585</v>
      </c>
      <c r="F250" s="841">
        <v>2</v>
      </c>
      <c r="G250" s="841" t="s">
        <v>995</v>
      </c>
      <c r="H250" s="841" t="s">
        <v>988</v>
      </c>
      <c r="I250" s="841"/>
      <c r="J250" s="841" t="s">
        <v>730</v>
      </c>
      <c r="K250" s="841">
        <v>5</v>
      </c>
      <c r="L250" s="841" t="s">
        <v>731</v>
      </c>
      <c r="M250" s="841">
        <v>43600</v>
      </c>
      <c r="N250" s="841" t="s">
        <v>742</v>
      </c>
      <c r="O250" s="841">
        <v>127895</v>
      </c>
      <c r="P250" s="841">
        <v>84295</v>
      </c>
      <c r="Q250" s="841">
        <v>27828</v>
      </c>
      <c r="R250" s="841">
        <v>38389</v>
      </c>
      <c r="S250" s="841"/>
      <c r="T250" s="841"/>
      <c r="U250" s="841"/>
      <c r="V250" s="841" t="s">
        <v>733</v>
      </c>
      <c r="W250" s="841">
        <v>2</v>
      </c>
    </row>
    <row r="251" spans="1:23" ht="12.75" customHeight="1">
      <c r="A251" s="841">
        <v>1630</v>
      </c>
      <c r="B251" s="841">
        <v>2808</v>
      </c>
      <c r="C251" s="841" t="s">
        <v>846</v>
      </c>
      <c r="D251" s="841" t="s">
        <v>767</v>
      </c>
      <c r="E251" s="841">
        <v>6589</v>
      </c>
      <c r="F251" s="841">
        <v>3</v>
      </c>
      <c r="G251" s="841" t="s">
        <v>996</v>
      </c>
      <c r="H251" s="841" t="s">
        <v>988</v>
      </c>
      <c r="I251" s="841"/>
      <c r="J251" s="841" t="s">
        <v>730</v>
      </c>
      <c r="K251" s="841">
        <v>10</v>
      </c>
      <c r="L251" s="841" t="s">
        <v>731</v>
      </c>
      <c r="M251" s="841">
        <v>43600</v>
      </c>
      <c r="N251" s="841" t="s">
        <v>742</v>
      </c>
      <c r="O251" s="841">
        <v>127895</v>
      </c>
      <c r="P251" s="841">
        <v>84295</v>
      </c>
      <c r="Q251" s="841">
        <v>27828</v>
      </c>
      <c r="R251" s="841">
        <v>38389</v>
      </c>
      <c r="S251" s="841"/>
      <c r="T251" s="841"/>
      <c r="U251" s="841"/>
      <c r="V251" s="841" t="s">
        <v>733</v>
      </c>
      <c r="W251" s="841">
        <v>2</v>
      </c>
    </row>
    <row r="252" spans="1:23" ht="12.75" customHeight="1">
      <c r="A252" s="841">
        <v>1630</v>
      </c>
      <c r="B252" s="841">
        <v>2808</v>
      </c>
      <c r="C252" s="841" t="s">
        <v>846</v>
      </c>
      <c r="D252" s="841" t="s">
        <v>767</v>
      </c>
      <c r="E252" s="841">
        <v>6590</v>
      </c>
      <c r="F252" s="841">
        <v>3</v>
      </c>
      <c r="G252" s="841" t="s">
        <v>997</v>
      </c>
      <c r="H252" s="841" t="s">
        <v>988</v>
      </c>
      <c r="I252" s="841"/>
      <c r="J252" s="841" t="s">
        <v>730</v>
      </c>
      <c r="K252" s="841">
        <v>10</v>
      </c>
      <c r="L252" s="841" t="s">
        <v>731</v>
      </c>
      <c r="M252" s="841">
        <v>43600</v>
      </c>
      <c r="N252" s="841" t="s">
        <v>742</v>
      </c>
      <c r="O252" s="841">
        <v>127895</v>
      </c>
      <c r="P252" s="841">
        <v>84295</v>
      </c>
      <c r="Q252" s="841">
        <v>27828</v>
      </c>
      <c r="R252" s="841">
        <v>38389</v>
      </c>
      <c r="S252" s="841"/>
      <c r="T252" s="841"/>
      <c r="U252" s="841"/>
      <c r="V252" s="841" t="s">
        <v>733</v>
      </c>
      <c r="W252" s="841">
        <v>1</v>
      </c>
    </row>
    <row r="253" spans="1:23" ht="12.75" customHeight="1">
      <c r="A253" s="841">
        <v>1630</v>
      </c>
      <c r="B253" s="841">
        <v>2808</v>
      </c>
      <c r="C253" s="841" t="s">
        <v>846</v>
      </c>
      <c r="D253" s="841" t="s">
        <v>767</v>
      </c>
      <c r="E253" s="841">
        <v>6593</v>
      </c>
      <c r="F253" s="841">
        <v>3</v>
      </c>
      <c r="G253" s="841" t="s">
        <v>998</v>
      </c>
      <c r="H253" s="841" t="s">
        <v>988</v>
      </c>
      <c r="I253" s="841"/>
      <c r="J253" s="841" t="s">
        <v>730</v>
      </c>
      <c r="K253" s="841">
        <v>10</v>
      </c>
      <c r="L253" s="841" t="s">
        <v>731</v>
      </c>
      <c r="M253" s="841">
        <v>43600</v>
      </c>
      <c r="N253" s="841" t="s">
        <v>742</v>
      </c>
      <c r="O253" s="841">
        <v>127895</v>
      </c>
      <c r="P253" s="841">
        <v>84295</v>
      </c>
      <c r="Q253" s="841">
        <v>27828</v>
      </c>
      <c r="R253" s="841">
        <v>38389</v>
      </c>
      <c r="S253" s="841"/>
      <c r="T253" s="841"/>
      <c r="U253" s="841"/>
      <c r="V253" s="841" t="s">
        <v>733</v>
      </c>
      <c r="W253" s="841">
        <v>2</v>
      </c>
    </row>
    <row r="254" spans="1:23" ht="12.75" customHeight="1">
      <c r="A254" s="841">
        <v>1630</v>
      </c>
      <c r="B254" s="841">
        <v>2808</v>
      </c>
      <c r="C254" s="841" t="s">
        <v>846</v>
      </c>
      <c r="D254" s="841" t="s">
        <v>767</v>
      </c>
      <c r="E254" s="841">
        <v>6595</v>
      </c>
      <c r="F254" s="841">
        <v>3</v>
      </c>
      <c r="G254" s="841" t="s">
        <v>999</v>
      </c>
      <c r="H254" s="841" t="s">
        <v>988</v>
      </c>
      <c r="I254" s="841"/>
      <c r="J254" s="841" t="s">
        <v>730</v>
      </c>
      <c r="K254" s="841">
        <v>10</v>
      </c>
      <c r="L254" s="841" t="s">
        <v>731</v>
      </c>
      <c r="M254" s="841">
        <v>43600</v>
      </c>
      <c r="N254" s="841" t="s">
        <v>742</v>
      </c>
      <c r="O254" s="841">
        <v>127895</v>
      </c>
      <c r="P254" s="841">
        <v>84295</v>
      </c>
      <c r="Q254" s="841">
        <v>27828</v>
      </c>
      <c r="R254" s="841">
        <v>38389</v>
      </c>
      <c r="S254" s="841"/>
      <c r="T254" s="841"/>
      <c r="U254" s="841"/>
      <c r="V254" s="841" t="s">
        <v>733</v>
      </c>
      <c r="W254" s="841">
        <v>2</v>
      </c>
    </row>
    <row r="255" spans="1:23" ht="12.75" customHeight="1">
      <c r="A255" s="841">
        <v>1630</v>
      </c>
      <c r="B255" s="841">
        <v>2835</v>
      </c>
      <c r="C255" s="841" t="s">
        <v>906</v>
      </c>
      <c r="D255" s="841" t="s">
        <v>767</v>
      </c>
      <c r="E255" s="841">
        <v>6597</v>
      </c>
      <c r="F255" s="841">
        <v>1</v>
      </c>
      <c r="G255" s="841" t="s">
        <v>944</v>
      </c>
      <c r="H255" s="841" t="s">
        <v>988</v>
      </c>
      <c r="I255" s="841"/>
      <c r="J255" s="841" t="s">
        <v>730</v>
      </c>
      <c r="K255" s="841">
        <v>10</v>
      </c>
      <c r="L255" s="841" t="s">
        <v>731</v>
      </c>
      <c r="M255" s="841">
        <v>43600</v>
      </c>
      <c r="N255" s="841" t="s">
        <v>908</v>
      </c>
      <c r="O255" s="841">
        <v>185311</v>
      </c>
      <c r="P255" s="841">
        <v>141711</v>
      </c>
      <c r="Q255" s="841">
        <v>27828</v>
      </c>
      <c r="R255" s="841">
        <v>38389</v>
      </c>
      <c r="S255" s="841"/>
      <c r="T255" s="841"/>
      <c r="U255" s="841"/>
      <c r="V255" s="841" t="s">
        <v>733</v>
      </c>
      <c r="W255" s="841">
        <v>2</v>
      </c>
    </row>
    <row r="256" spans="1:23" ht="12.75" customHeight="1">
      <c r="A256" s="841">
        <v>1610</v>
      </c>
      <c r="B256" s="841">
        <v>2808</v>
      </c>
      <c r="C256" s="841" t="s">
        <v>846</v>
      </c>
      <c r="D256" s="841" t="s">
        <v>767</v>
      </c>
      <c r="E256" s="841">
        <v>6598</v>
      </c>
      <c r="F256" s="841">
        <v>3</v>
      </c>
      <c r="G256" s="841" t="s">
        <v>1000</v>
      </c>
      <c r="H256" s="841" t="s">
        <v>988</v>
      </c>
      <c r="I256" s="841"/>
      <c r="J256" s="841" t="s">
        <v>730</v>
      </c>
      <c r="K256" s="841">
        <v>10</v>
      </c>
      <c r="L256" s="841" t="s">
        <v>731</v>
      </c>
      <c r="M256" s="841">
        <v>43600</v>
      </c>
      <c r="N256" s="841" t="s">
        <v>742</v>
      </c>
      <c r="O256" s="841">
        <v>127895</v>
      </c>
      <c r="P256" s="841">
        <v>84295</v>
      </c>
      <c r="Q256" s="841">
        <v>19547</v>
      </c>
      <c r="R256" s="841">
        <v>26906</v>
      </c>
      <c r="S256" s="841"/>
      <c r="T256" s="841"/>
      <c r="U256" s="841"/>
      <c r="V256" s="841" t="s">
        <v>733</v>
      </c>
      <c r="W256" s="841">
        <v>2</v>
      </c>
    </row>
    <row r="257" spans="1:23" ht="12.75" customHeight="1">
      <c r="A257" s="841">
        <v>1350</v>
      </c>
      <c r="B257" s="841">
        <v>2803</v>
      </c>
      <c r="C257" s="841" t="s">
        <v>945</v>
      </c>
      <c r="D257" s="841" t="s">
        <v>946</v>
      </c>
      <c r="E257" s="841">
        <v>6830</v>
      </c>
      <c r="F257" s="841" t="s">
        <v>102</v>
      </c>
      <c r="G257" s="841" t="s">
        <v>1001</v>
      </c>
      <c r="H257" s="841" t="s">
        <v>1002</v>
      </c>
      <c r="I257" s="841"/>
      <c r="J257" s="841" t="s">
        <v>730</v>
      </c>
      <c r="K257" s="841">
        <v>3</v>
      </c>
      <c r="L257" s="841" t="s">
        <v>731</v>
      </c>
      <c r="M257" s="841">
        <v>43600</v>
      </c>
      <c r="N257" s="841" t="s">
        <v>742</v>
      </c>
      <c r="O257" s="841">
        <v>127895</v>
      </c>
      <c r="P257" s="841">
        <v>84295</v>
      </c>
      <c r="Q257" s="841">
        <v>19547</v>
      </c>
      <c r="R257" s="841">
        <v>20230</v>
      </c>
      <c r="S257" s="841"/>
      <c r="T257" s="841"/>
      <c r="U257" s="841"/>
      <c r="V257" s="841" t="s">
        <v>1003</v>
      </c>
      <c r="W257" s="841">
        <v>2</v>
      </c>
    </row>
    <row r="258" spans="1:23" ht="12.75" customHeight="1">
      <c r="A258" s="841">
        <v>1630</v>
      </c>
      <c r="B258" s="841">
        <v>2835</v>
      </c>
      <c r="C258" s="841" t="s">
        <v>906</v>
      </c>
      <c r="D258" s="841" t="s">
        <v>767</v>
      </c>
      <c r="E258" s="841">
        <v>6933</v>
      </c>
      <c r="F258" s="841">
        <v>1</v>
      </c>
      <c r="G258" s="841" t="s">
        <v>1004</v>
      </c>
      <c r="H258" s="841" t="s">
        <v>988</v>
      </c>
      <c r="I258" s="841"/>
      <c r="J258" s="841" t="s">
        <v>730</v>
      </c>
      <c r="K258" s="841">
        <v>10</v>
      </c>
      <c r="L258" s="841" t="s">
        <v>731</v>
      </c>
      <c r="M258" s="841">
        <v>43600</v>
      </c>
      <c r="N258" s="841" t="s">
        <v>908</v>
      </c>
      <c r="O258" s="841">
        <v>185311</v>
      </c>
      <c r="P258" s="841">
        <v>141711</v>
      </c>
      <c r="Q258" s="841">
        <v>27828</v>
      </c>
      <c r="R258" s="841">
        <v>38389</v>
      </c>
      <c r="S258" s="841"/>
      <c r="T258" s="841"/>
      <c r="U258" s="841"/>
      <c r="V258" s="841" t="s">
        <v>733</v>
      </c>
      <c r="W258" s="841">
        <v>2</v>
      </c>
    </row>
    <row r="259" spans="1:23" ht="12.75" customHeight="1">
      <c r="A259" s="841">
        <v>1630</v>
      </c>
      <c r="B259" s="841">
        <v>2808</v>
      </c>
      <c r="C259" s="841" t="s">
        <v>846</v>
      </c>
      <c r="D259" s="841" t="s">
        <v>767</v>
      </c>
      <c r="E259" s="841">
        <v>6938</v>
      </c>
      <c r="F259" s="841">
        <v>2</v>
      </c>
      <c r="G259" s="841" t="s">
        <v>1005</v>
      </c>
      <c r="H259" s="841" t="s">
        <v>988</v>
      </c>
      <c r="I259" s="841"/>
      <c r="J259" s="841" t="s">
        <v>730</v>
      </c>
      <c r="K259" s="841">
        <v>5</v>
      </c>
      <c r="L259" s="841" t="s">
        <v>731</v>
      </c>
      <c r="M259" s="841">
        <v>43600</v>
      </c>
      <c r="N259" s="841" t="s">
        <v>742</v>
      </c>
      <c r="O259" s="841">
        <v>127895</v>
      </c>
      <c r="P259" s="841">
        <v>84295</v>
      </c>
      <c r="Q259" s="841">
        <v>27828</v>
      </c>
      <c r="R259" s="841">
        <v>38389</v>
      </c>
      <c r="S259" s="841"/>
      <c r="T259" s="841"/>
      <c r="U259" s="841"/>
      <c r="V259" s="841" t="s">
        <v>733</v>
      </c>
      <c r="W259" s="841">
        <v>2</v>
      </c>
    </row>
    <row r="260" spans="1:23" ht="12.75" customHeight="1">
      <c r="A260" s="841">
        <v>1630</v>
      </c>
      <c r="B260" s="841">
        <v>2808</v>
      </c>
      <c r="C260" s="841" t="s">
        <v>846</v>
      </c>
      <c r="D260" s="841" t="s">
        <v>767</v>
      </c>
      <c r="E260" s="841">
        <v>6939</v>
      </c>
      <c r="F260" s="841">
        <v>2</v>
      </c>
      <c r="G260" s="841" t="s">
        <v>1006</v>
      </c>
      <c r="H260" s="841" t="s">
        <v>988</v>
      </c>
      <c r="I260" s="841"/>
      <c r="J260" s="841" t="s">
        <v>730</v>
      </c>
      <c r="K260" s="841">
        <v>5</v>
      </c>
      <c r="L260" s="841" t="s">
        <v>731</v>
      </c>
      <c r="M260" s="841">
        <v>43600</v>
      </c>
      <c r="N260" s="841" t="s">
        <v>742</v>
      </c>
      <c r="O260" s="841">
        <v>127895</v>
      </c>
      <c r="P260" s="841">
        <v>84295</v>
      </c>
      <c r="Q260" s="841">
        <v>27828</v>
      </c>
      <c r="R260" s="841">
        <v>38389</v>
      </c>
      <c r="S260" s="841"/>
      <c r="T260" s="841"/>
      <c r="U260" s="841"/>
      <c r="V260" s="841" t="s">
        <v>733</v>
      </c>
      <c r="W260" s="841">
        <v>2</v>
      </c>
    </row>
    <row r="261" spans="1:23" ht="12.75" customHeight="1">
      <c r="A261" s="841">
        <v>1630</v>
      </c>
      <c r="B261" s="841">
        <v>2808</v>
      </c>
      <c r="C261" s="841" t="s">
        <v>846</v>
      </c>
      <c r="D261" s="841" t="s">
        <v>767</v>
      </c>
      <c r="E261" s="841">
        <v>6940</v>
      </c>
      <c r="F261" s="841">
        <v>2</v>
      </c>
      <c r="G261" s="841" t="s">
        <v>1007</v>
      </c>
      <c r="H261" s="841" t="s">
        <v>988</v>
      </c>
      <c r="I261" s="841"/>
      <c r="J261" s="841" t="s">
        <v>730</v>
      </c>
      <c r="K261" s="841">
        <v>5</v>
      </c>
      <c r="L261" s="841" t="s">
        <v>731</v>
      </c>
      <c r="M261" s="841">
        <v>43600</v>
      </c>
      <c r="N261" s="841" t="s">
        <v>742</v>
      </c>
      <c r="O261" s="841">
        <v>127895</v>
      </c>
      <c r="P261" s="841">
        <v>84295</v>
      </c>
      <c r="Q261" s="841">
        <v>27828</v>
      </c>
      <c r="R261" s="841">
        <v>38389</v>
      </c>
      <c r="S261" s="841"/>
      <c r="T261" s="841"/>
      <c r="U261" s="841"/>
      <c r="V261" s="841" t="s">
        <v>733</v>
      </c>
      <c r="W261" s="841">
        <v>2</v>
      </c>
    </row>
    <row r="262" spans="1:23" ht="12.75" customHeight="1">
      <c r="A262" s="841">
        <v>1630</v>
      </c>
      <c r="B262" s="841">
        <v>2808</v>
      </c>
      <c r="C262" s="841" t="s">
        <v>846</v>
      </c>
      <c r="D262" s="841" t="s">
        <v>767</v>
      </c>
      <c r="E262" s="841">
        <v>6941</v>
      </c>
      <c r="F262" s="841">
        <v>2</v>
      </c>
      <c r="G262" s="841" t="s">
        <v>1008</v>
      </c>
      <c r="H262" s="841" t="s">
        <v>988</v>
      </c>
      <c r="I262" s="841"/>
      <c r="J262" s="841" t="s">
        <v>730</v>
      </c>
      <c r="K262" s="841">
        <v>5</v>
      </c>
      <c r="L262" s="841" t="s">
        <v>731</v>
      </c>
      <c r="M262" s="841">
        <v>43600</v>
      </c>
      <c r="N262" s="841" t="s">
        <v>742</v>
      </c>
      <c r="O262" s="841">
        <v>127895</v>
      </c>
      <c r="P262" s="841">
        <v>84295</v>
      </c>
      <c r="Q262" s="841">
        <v>27828</v>
      </c>
      <c r="R262" s="841">
        <v>38389</v>
      </c>
      <c r="S262" s="841"/>
      <c r="T262" s="841"/>
      <c r="U262" s="841"/>
      <c r="V262" s="841" t="s">
        <v>733</v>
      </c>
      <c r="W262" s="841">
        <v>2</v>
      </c>
    </row>
    <row r="263" spans="1:23" ht="12.75" customHeight="1">
      <c r="A263" s="841">
        <v>1210</v>
      </c>
      <c r="B263" s="841">
        <v>2806</v>
      </c>
      <c r="C263" s="841" t="s">
        <v>841</v>
      </c>
      <c r="D263" s="841" t="s">
        <v>740</v>
      </c>
      <c r="E263" s="841">
        <v>6944</v>
      </c>
      <c r="F263" s="841">
        <v>2</v>
      </c>
      <c r="G263" s="841" t="s">
        <v>1009</v>
      </c>
      <c r="H263" s="841" t="s">
        <v>988</v>
      </c>
      <c r="I263" s="841"/>
      <c r="J263" s="841" t="s">
        <v>730</v>
      </c>
      <c r="K263" s="841">
        <v>5</v>
      </c>
      <c r="L263" s="841" t="s">
        <v>731</v>
      </c>
      <c r="M263" s="841">
        <v>43600</v>
      </c>
      <c r="N263" s="841" t="s">
        <v>843</v>
      </c>
      <c r="O263" s="841">
        <v>156603</v>
      </c>
      <c r="P263" s="841">
        <v>113003</v>
      </c>
      <c r="Q263" s="841">
        <v>19547</v>
      </c>
      <c r="R263" s="841">
        <v>26906</v>
      </c>
      <c r="S263" s="841"/>
      <c r="T263" s="841"/>
      <c r="U263" s="841"/>
      <c r="V263" s="841" t="s">
        <v>733</v>
      </c>
      <c r="W263" s="841">
        <v>1</v>
      </c>
    </row>
    <row r="264" spans="1:23" ht="12.75" customHeight="1">
      <c r="A264" s="841">
        <v>1210</v>
      </c>
      <c r="B264" s="841">
        <v>2806</v>
      </c>
      <c r="C264" s="841" t="s">
        <v>841</v>
      </c>
      <c r="D264" s="841" t="s">
        <v>740</v>
      </c>
      <c r="E264" s="841">
        <v>6945</v>
      </c>
      <c r="F264" s="841">
        <v>2</v>
      </c>
      <c r="G264" s="841" t="s">
        <v>1010</v>
      </c>
      <c r="H264" s="841" t="s">
        <v>988</v>
      </c>
      <c r="I264" s="841"/>
      <c r="J264" s="841" t="s">
        <v>730</v>
      </c>
      <c r="K264" s="841">
        <v>10</v>
      </c>
      <c r="L264" s="841" t="s">
        <v>731</v>
      </c>
      <c r="M264" s="841">
        <v>43600</v>
      </c>
      <c r="N264" s="841" t="s">
        <v>843</v>
      </c>
      <c r="O264" s="841">
        <v>156603</v>
      </c>
      <c r="P264" s="841">
        <v>113003</v>
      </c>
      <c r="Q264" s="841">
        <v>19547</v>
      </c>
      <c r="R264" s="841">
        <v>26906</v>
      </c>
      <c r="S264" s="841"/>
      <c r="T264" s="841"/>
      <c r="U264" s="841"/>
      <c r="V264" s="841" t="s">
        <v>733</v>
      </c>
      <c r="W264" s="841">
        <v>1</v>
      </c>
    </row>
    <row r="265" spans="1:23" ht="12.75" customHeight="1">
      <c r="A265" s="841">
        <v>1210</v>
      </c>
      <c r="B265" s="841">
        <v>2806</v>
      </c>
      <c r="C265" s="841" t="s">
        <v>841</v>
      </c>
      <c r="D265" s="841" t="s">
        <v>740</v>
      </c>
      <c r="E265" s="841">
        <v>6946</v>
      </c>
      <c r="F265" s="841">
        <v>2</v>
      </c>
      <c r="G265" s="841" t="s">
        <v>1011</v>
      </c>
      <c r="H265" s="841" t="s">
        <v>988</v>
      </c>
      <c r="I265" s="841"/>
      <c r="J265" s="841" t="s">
        <v>730</v>
      </c>
      <c r="K265" s="841">
        <v>5</v>
      </c>
      <c r="L265" s="841" t="s">
        <v>731</v>
      </c>
      <c r="M265" s="841">
        <v>43600</v>
      </c>
      <c r="N265" s="841" t="s">
        <v>843</v>
      </c>
      <c r="O265" s="841">
        <v>156603</v>
      </c>
      <c r="P265" s="841">
        <v>113003</v>
      </c>
      <c r="Q265" s="841">
        <v>19547</v>
      </c>
      <c r="R265" s="841">
        <v>26906</v>
      </c>
      <c r="S265" s="841"/>
      <c r="T265" s="841"/>
      <c r="U265" s="841"/>
      <c r="V265" s="841" t="s">
        <v>733</v>
      </c>
      <c r="W265" s="841">
        <v>1</v>
      </c>
    </row>
    <row r="266" spans="1:23" ht="12.75" customHeight="1">
      <c r="A266" s="841">
        <v>1210</v>
      </c>
      <c r="B266" s="841">
        <v>2806</v>
      </c>
      <c r="C266" s="841" t="s">
        <v>841</v>
      </c>
      <c r="D266" s="841" t="s">
        <v>740</v>
      </c>
      <c r="E266" s="841">
        <v>6947</v>
      </c>
      <c r="F266" s="841">
        <v>2</v>
      </c>
      <c r="G266" s="841" t="s">
        <v>1012</v>
      </c>
      <c r="H266" s="841" t="s">
        <v>988</v>
      </c>
      <c r="I266" s="841"/>
      <c r="J266" s="841" t="s">
        <v>730</v>
      </c>
      <c r="K266" s="841">
        <v>5</v>
      </c>
      <c r="L266" s="841" t="s">
        <v>731</v>
      </c>
      <c r="M266" s="841">
        <v>43600</v>
      </c>
      <c r="N266" s="841" t="s">
        <v>843</v>
      </c>
      <c r="O266" s="841">
        <v>156603</v>
      </c>
      <c r="P266" s="841">
        <v>113003</v>
      </c>
      <c r="Q266" s="841">
        <v>19547</v>
      </c>
      <c r="R266" s="841">
        <v>26906</v>
      </c>
      <c r="S266" s="841"/>
      <c r="T266" s="841"/>
      <c r="U266" s="841"/>
      <c r="V266" s="841" t="s">
        <v>733</v>
      </c>
      <c r="W266" s="841">
        <v>1</v>
      </c>
    </row>
    <row r="267" spans="1:23" ht="12.75" customHeight="1">
      <c r="A267" s="841">
        <v>1210</v>
      </c>
      <c r="B267" s="841">
        <v>2806</v>
      </c>
      <c r="C267" s="841" t="s">
        <v>841</v>
      </c>
      <c r="D267" s="841" t="s">
        <v>740</v>
      </c>
      <c r="E267" s="841">
        <v>6948</v>
      </c>
      <c r="F267" s="841">
        <v>2</v>
      </c>
      <c r="G267" s="841" t="s">
        <v>1013</v>
      </c>
      <c r="H267" s="841" t="s">
        <v>988</v>
      </c>
      <c r="I267" s="841"/>
      <c r="J267" s="841" t="s">
        <v>730</v>
      </c>
      <c r="K267" s="841">
        <v>10</v>
      </c>
      <c r="L267" s="841" t="s">
        <v>731</v>
      </c>
      <c r="M267" s="841">
        <v>43600</v>
      </c>
      <c r="N267" s="841" t="s">
        <v>843</v>
      </c>
      <c r="O267" s="841">
        <v>156603</v>
      </c>
      <c r="P267" s="841">
        <v>113003</v>
      </c>
      <c r="Q267" s="841">
        <v>19547</v>
      </c>
      <c r="R267" s="841">
        <v>26906</v>
      </c>
      <c r="S267" s="841"/>
      <c r="T267" s="841"/>
      <c r="U267" s="841"/>
      <c r="V267" s="841" t="s">
        <v>733</v>
      </c>
      <c r="W267" s="841">
        <v>1</v>
      </c>
    </row>
    <row r="268" spans="1:23" ht="12.75" customHeight="1">
      <c r="A268" s="841">
        <v>1210</v>
      </c>
      <c r="B268" s="841">
        <v>2806</v>
      </c>
      <c r="C268" s="841" t="s">
        <v>841</v>
      </c>
      <c r="D268" s="841" t="s">
        <v>740</v>
      </c>
      <c r="E268" s="841">
        <v>6949</v>
      </c>
      <c r="F268" s="841">
        <v>2</v>
      </c>
      <c r="G268" s="841" t="s">
        <v>1014</v>
      </c>
      <c r="H268" s="841" t="s">
        <v>988</v>
      </c>
      <c r="I268" s="841"/>
      <c r="J268" s="841" t="s">
        <v>730</v>
      </c>
      <c r="K268" s="841">
        <v>5</v>
      </c>
      <c r="L268" s="841" t="s">
        <v>731</v>
      </c>
      <c r="M268" s="841">
        <v>43600</v>
      </c>
      <c r="N268" s="841" t="s">
        <v>843</v>
      </c>
      <c r="O268" s="841">
        <v>156603</v>
      </c>
      <c r="P268" s="841">
        <v>113003</v>
      </c>
      <c r="Q268" s="841">
        <v>19547</v>
      </c>
      <c r="R268" s="841">
        <v>26906</v>
      </c>
      <c r="S268" s="841"/>
      <c r="T268" s="841"/>
      <c r="U268" s="841"/>
      <c r="V268" s="841" t="s">
        <v>733</v>
      </c>
      <c r="W268" s="841">
        <v>1</v>
      </c>
    </row>
    <row r="269" spans="1:23" ht="12.75" customHeight="1">
      <c r="A269" s="841">
        <v>1335</v>
      </c>
      <c r="B269" s="841">
        <v>2840</v>
      </c>
      <c r="C269" s="841" t="s">
        <v>726</v>
      </c>
      <c r="D269" s="841" t="s">
        <v>775</v>
      </c>
      <c r="E269" s="841">
        <v>9454</v>
      </c>
      <c r="F269" s="841">
        <v>3</v>
      </c>
      <c r="G269" s="841" t="s">
        <v>1015</v>
      </c>
      <c r="H269" s="841" t="s">
        <v>1016</v>
      </c>
      <c r="I269" s="841"/>
      <c r="J269" s="841" t="s">
        <v>730</v>
      </c>
      <c r="K269" s="841">
        <v>10</v>
      </c>
      <c r="L269" s="841" t="s">
        <v>731</v>
      </c>
      <c r="M269" s="841">
        <v>43600</v>
      </c>
      <c r="N269" s="841" t="s">
        <v>732</v>
      </c>
      <c r="O269" s="841">
        <v>98577</v>
      </c>
      <c r="P269" s="841">
        <v>54977</v>
      </c>
      <c r="Q269" s="841">
        <v>19547</v>
      </c>
      <c r="R269" s="841">
        <v>26906</v>
      </c>
      <c r="S269" s="841"/>
      <c r="T269" s="841"/>
      <c r="U269" s="841"/>
      <c r="V269" s="841" t="s">
        <v>733</v>
      </c>
      <c r="W269" s="841">
        <v>2</v>
      </c>
    </row>
    <row r="270" spans="1:23" ht="12.75" customHeight="1">
      <c r="A270" s="841">
        <v>1335</v>
      </c>
      <c r="B270" s="841">
        <v>2832</v>
      </c>
      <c r="C270" s="841" t="s">
        <v>1017</v>
      </c>
      <c r="D270" s="841" t="s">
        <v>775</v>
      </c>
      <c r="E270" s="841">
        <v>9457</v>
      </c>
      <c r="F270" s="841">
        <v>3</v>
      </c>
      <c r="G270" s="841" t="s">
        <v>1018</v>
      </c>
      <c r="H270" s="841" t="s">
        <v>1016</v>
      </c>
      <c r="I270" s="841"/>
      <c r="J270" s="841" t="s">
        <v>730</v>
      </c>
      <c r="K270" s="841">
        <v>10</v>
      </c>
      <c r="L270" s="841" t="s">
        <v>731</v>
      </c>
      <c r="M270" s="841">
        <v>43600</v>
      </c>
      <c r="N270" s="841" t="s">
        <v>769</v>
      </c>
      <c r="O270" s="841">
        <v>105596</v>
      </c>
      <c r="P270" s="841">
        <v>61996</v>
      </c>
      <c r="Q270" s="841">
        <v>19547</v>
      </c>
      <c r="R270" s="841">
        <v>26906</v>
      </c>
      <c r="S270" s="841"/>
      <c r="T270" s="841"/>
      <c r="U270" s="841"/>
      <c r="V270" s="841" t="s">
        <v>733</v>
      </c>
      <c r="W270" s="841">
        <v>2</v>
      </c>
    </row>
    <row r="271" spans="1:23" ht="12.75" customHeight="1">
      <c r="A271" s="841">
        <v>1615</v>
      </c>
      <c r="B271" s="841">
        <v>2808</v>
      </c>
      <c r="C271" s="841" t="s">
        <v>846</v>
      </c>
      <c r="D271" s="841" t="s">
        <v>767</v>
      </c>
      <c r="E271" s="841">
        <v>9802</v>
      </c>
      <c r="F271" s="841">
        <v>1</v>
      </c>
      <c r="G271" s="841" t="s">
        <v>1019</v>
      </c>
      <c r="H271" s="841" t="s">
        <v>1020</v>
      </c>
      <c r="I271" s="841"/>
      <c r="J271" s="841" t="s">
        <v>730</v>
      </c>
      <c r="K271" s="841">
        <v>5</v>
      </c>
      <c r="L271" s="841" t="s">
        <v>731</v>
      </c>
      <c r="M271" s="841">
        <v>43600</v>
      </c>
      <c r="N271" s="841" t="s">
        <v>742</v>
      </c>
      <c r="O271" s="841">
        <v>127895</v>
      </c>
      <c r="P271" s="841">
        <v>84295</v>
      </c>
      <c r="Q271" s="841">
        <v>19547</v>
      </c>
      <c r="R271" s="841">
        <v>26906</v>
      </c>
      <c r="S271" s="841"/>
      <c r="T271" s="841"/>
      <c r="U271" s="841"/>
      <c r="V271" s="841" t="s">
        <v>733</v>
      </c>
      <c r="W271" s="841">
        <v>2</v>
      </c>
    </row>
    <row r="272" spans="1:23" ht="12.75" customHeight="1">
      <c r="A272" s="841">
        <v>1615</v>
      </c>
      <c r="B272" s="841">
        <v>2808</v>
      </c>
      <c r="C272" s="841" t="s">
        <v>846</v>
      </c>
      <c r="D272" s="841" t="s">
        <v>767</v>
      </c>
      <c r="E272" s="841">
        <v>9807</v>
      </c>
      <c r="F272" s="841">
        <v>1</v>
      </c>
      <c r="G272" s="841" t="s">
        <v>1021</v>
      </c>
      <c r="H272" s="841" t="s">
        <v>1020</v>
      </c>
      <c r="I272" s="841"/>
      <c r="J272" s="841" t="s">
        <v>730</v>
      </c>
      <c r="K272" s="841">
        <v>5</v>
      </c>
      <c r="L272" s="841" t="s">
        <v>731</v>
      </c>
      <c r="M272" s="841">
        <v>43600</v>
      </c>
      <c r="N272" s="841" t="s">
        <v>742</v>
      </c>
      <c r="O272" s="841">
        <v>127895</v>
      </c>
      <c r="P272" s="841">
        <v>84295</v>
      </c>
      <c r="Q272" s="841">
        <v>19547</v>
      </c>
      <c r="R272" s="841">
        <v>26906</v>
      </c>
      <c r="S272" s="841"/>
      <c r="T272" s="841"/>
      <c r="U272" s="841"/>
      <c r="V272" s="841" t="s">
        <v>733</v>
      </c>
      <c r="W272" s="841">
        <v>2</v>
      </c>
    </row>
    <row r="273" spans="1:23" ht="12.75" customHeight="1">
      <c r="A273" s="841">
        <v>1615</v>
      </c>
      <c r="B273" s="841">
        <v>2808</v>
      </c>
      <c r="C273" s="841" t="s">
        <v>846</v>
      </c>
      <c r="D273" s="841" t="s">
        <v>767</v>
      </c>
      <c r="E273" s="841">
        <v>9808</v>
      </c>
      <c r="F273" s="841">
        <v>2</v>
      </c>
      <c r="G273" s="841" t="s">
        <v>1022</v>
      </c>
      <c r="H273" s="841" t="s">
        <v>1020</v>
      </c>
      <c r="I273" s="841"/>
      <c r="J273" s="841" t="s">
        <v>730</v>
      </c>
      <c r="K273" s="841">
        <v>5</v>
      </c>
      <c r="L273" s="841" t="s">
        <v>731</v>
      </c>
      <c r="M273" s="841">
        <v>43600</v>
      </c>
      <c r="N273" s="841" t="s">
        <v>742</v>
      </c>
      <c r="O273" s="841">
        <v>127895</v>
      </c>
      <c r="P273" s="841">
        <v>84295</v>
      </c>
      <c r="Q273" s="841">
        <v>19547</v>
      </c>
      <c r="R273" s="841">
        <v>26906</v>
      </c>
      <c r="S273" s="841"/>
      <c r="T273" s="841"/>
      <c r="U273" s="841"/>
      <c r="V273" s="841" t="s">
        <v>733</v>
      </c>
      <c r="W273" s="841">
        <v>2</v>
      </c>
    </row>
    <row r="274" spans="1:23" ht="12.75" customHeight="1">
      <c r="A274" s="841">
        <v>1615</v>
      </c>
      <c r="B274" s="841">
        <v>2808</v>
      </c>
      <c r="C274" s="841" t="s">
        <v>846</v>
      </c>
      <c r="D274" s="841" t="s">
        <v>767</v>
      </c>
      <c r="E274" s="841">
        <v>9810</v>
      </c>
      <c r="F274" s="841">
        <v>2</v>
      </c>
      <c r="G274" s="841" t="s">
        <v>1023</v>
      </c>
      <c r="H274" s="841" t="s">
        <v>1020</v>
      </c>
      <c r="I274" s="841"/>
      <c r="J274" s="841" t="s">
        <v>730</v>
      </c>
      <c r="K274" s="841">
        <v>5</v>
      </c>
      <c r="L274" s="841" t="s">
        <v>731</v>
      </c>
      <c r="M274" s="841">
        <v>43600</v>
      </c>
      <c r="N274" s="841" t="s">
        <v>742</v>
      </c>
      <c r="O274" s="841">
        <v>127895</v>
      </c>
      <c r="P274" s="841">
        <v>84295</v>
      </c>
      <c r="Q274" s="841">
        <v>19547</v>
      </c>
      <c r="R274" s="841">
        <v>26906</v>
      </c>
      <c r="S274" s="841"/>
      <c r="T274" s="841"/>
      <c r="U274" s="841"/>
      <c r="V274" s="841" t="s">
        <v>733</v>
      </c>
      <c r="W274" s="841">
        <v>2</v>
      </c>
    </row>
    <row r="275" spans="1:23" ht="12.75" customHeight="1">
      <c r="A275" s="841">
        <v>1615</v>
      </c>
      <c r="B275" s="841">
        <v>2821</v>
      </c>
      <c r="C275" s="841" t="s">
        <v>829</v>
      </c>
      <c r="D275" s="841" t="s">
        <v>767</v>
      </c>
      <c r="E275" s="841">
        <v>9815</v>
      </c>
      <c r="F275" s="841">
        <v>1</v>
      </c>
      <c r="G275" s="841" t="s">
        <v>1024</v>
      </c>
      <c r="H275" s="841" t="s">
        <v>1020</v>
      </c>
      <c r="I275" s="841"/>
      <c r="J275" s="841" t="s">
        <v>730</v>
      </c>
      <c r="K275" s="841">
        <v>5</v>
      </c>
      <c r="L275" s="841" t="s">
        <v>731</v>
      </c>
      <c r="M275" s="841">
        <v>43600</v>
      </c>
      <c r="N275" s="841" t="s">
        <v>742</v>
      </c>
      <c r="O275" s="841">
        <v>127895</v>
      </c>
      <c r="P275" s="841">
        <v>84295</v>
      </c>
      <c r="Q275" s="841">
        <v>19547</v>
      </c>
      <c r="R275" s="841">
        <v>26906</v>
      </c>
      <c r="S275" s="841"/>
      <c r="T275" s="841"/>
      <c r="U275" s="841"/>
      <c r="V275" s="841" t="s">
        <v>733</v>
      </c>
      <c r="W275" s="841">
        <v>2</v>
      </c>
    </row>
    <row r="276" spans="1:23" ht="12.75" customHeight="1">
      <c r="A276" s="841">
        <v>1655</v>
      </c>
      <c r="B276" s="841">
        <v>2813</v>
      </c>
      <c r="C276" s="841" t="s">
        <v>766</v>
      </c>
      <c r="D276" s="841" t="s">
        <v>767</v>
      </c>
      <c r="E276" s="841">
        <v>9825</v>
      </c>
      <c r="F276" s="841">
        <v>2</v>
      </c>
      <c r="G276" s="841" t="s">
        <v>1025</v>
      </c>
      <c r="H276" s="841" t="s">
        <v>1020</v>
      </c>
      <c r="I276" s="841"/>
      <c r="J276" s="841" t="s">
        <v>730</v>
      </c>
      <c r="K276" s="841">
        <v>12</v>
      </c>
      <c r="L276" s="841" t="s">
        <v>731</v>
      </c>
      <c r="M276" s="841">
        <v>43600</v>
      </c>
      <c r="N276" s="841" t="s">
        <v>769</v>
      </c>
      <c r="O276" s="841">
        <v>105596</v>
      </c>
      <c r="P276" s="841">
        <v>61996</v>
      </c>
      <c r="Q276" s="841">
        <v>19547</v>
      </c>
      <c r="R276" s="841">
        <v>20230</v>
      </c>
      <c r="S276" s="841"/>
      <c r="T276" s="841"/>
      <c r="U276" s="841"/>
      <c r="V276" s="841" t="s">
        <v>733</v>
      </c>
      <c r="W276" s="841">
        <v>1</v>
      </c>
    </row>
    <row r="277" spans="1:23" ht="12.75" customHeight="1">
      <c r="A277" s="841">
        <v>1655</v>
      </c>
      <c r="B277" s="841">
        <v>2813</v>
      </c>
      <c r="C277" s="841" t="s">
        <v>766</v>
      </c>
      <c r="D277" s="841" t="s">
        <v>767</v>
      </c>
      <c r="E277" s="841">
        <v>9841</v>
      </c>
      <c r="F277" s="841">
        <v>2</v>
      </c>
      <c r="G277" s="841" t="s">
        <v>1026</v>
      </c>
      <c r="H277" s="841" t="s">
        <v>1020</v>
      </c>
      <c r="I277" s="841"/>
      <c r="J277" s="841" t="s">
        <v>730</v>
      </c>
      <c r="K277" s="841">
        <v>5</v>
      </c>
      <c r="L277" s="841" t="s">
        <v>731</v>
      </c>
      <c r="M277" s="841">
        <v>43600</v>
      </c>
      <c r="N277" s="841" t="s">
        <v>769</v>
      </c>
      <c r="O277" s="841">
        <v>105596</v>
      </c>
      <c r="P277" s="841">
        <v>61996</v>
      </c>
      <c r="Q277" s="841">
        <v>19547</v>
      </c>
      <c r="R277" s="841">
        <v>20230</v>
      </c>
      <c r="S277" s="841"/>
      <c r="T277" s="841"/>
      <c r="U277" s="841"/>
      <c r="V277" s="841" t="s">
        <v>733</v>
      </c>
      <c r="W277" s="841">
        <v>2</v>
      </c>
    </row>
    <row r="278" spans="1:23" ht="12.75" customHeight="1">
      <c r="A278" s="841">
        <v>1325</v>
      </c>
      <c r="B278" s="841">
        <v>2830</v>
      </c>
      <c r="C278" s="841" t="s">
        <v>1027</v>
      </c>
      <c r="D278" s="841" t="s">
        <v>775</v>
      </c>
      <c r="E278" s="841">
        <v>10291</v>
      </c>
      <c r="F278" s="841">
        <v>3</v>
      </c>
      <c r="G278" s="841" t="s">
        <v>1028</v>
      </c>
      <c r="H278" s="841" t="s">
        <v>1020</v>
      </c>
      <c r="I278" s="841"/>
      <c r="J278" s="841" t="s">
        <v>922</v>
      </c>
      <c r="K278" s="841">
        <v>10</v>
      </c>
      <c r="L278" s="841" t="s">
        <v>731</v>
      </c>
      <c r="M278" s="841">
        <v>43600</v>
      </c>
      <c r="N278" s="841" t="s">
        <v>1029</v>
      </c>
      <c r="O278" s="841">
        <v>142094</v>
      </c>
      <c r="P278" s="841">
        <v>98494</v>
      </c>
      <c r="Q278" s="841">
        <v>19547</v>
      </c>
      <c r="R278" s="841">
        <v>26906</v>
      </c>
      <c r="S278" s="841"/>
      <c r="T278" s="841"/>
      <c r="U278" s="841"/>
      <c r="V278" s="841" t="s">
        <v>733</v>
      </c>
      <c r="W278" s="841">
        <v>1</v>
      </c>
    </row>
    <row r="279" spans="1:23" ht="12.75" customHeight="1">
      <c r="A279" s="841">
        <v>1110</v>
      </c>
      <c r="B279" s="841">
        <v>2836</v>
      </c>
      <c r="C279" s="841" t="s">
        <v>1030</v>
      </c>
      <c r="D279" s="841" t="s">
        <v>1031</v>
      </c>
      <c r="E279" s="841">
        <v>10411</v>
      </c>
      <c r="F279" s="841">
        <v>3</v>
      </c>
      <c r="G279" s="841" t="s">
        <v>1032</v>
      </c>
      <c r="H279" s="841" t="s">
        <v>1033</v>
      </c>
      <c r="I279" s="841"/>
      <c r="J279" s="841" t="s">
        <v>730</v>
      </c>
      <c r="K279" s="841">
        <v>5</v>
      </c>
      <c r="L279" s="841" t="s">
        <v>731</v>
      </c>
      <c r="M279" s="841">
        <v>43600</v>
      </c>
      <c r="N279" s="841" t="s">
        <v>1034</v>
      </c>
      <c r="O279" s="841">
        <v>221744</v>
      </c>
      <c r="P279" s="841">
        <v>178144</v>
      </c>
      <c r="Q279" s="841">
        <v>19547</v>
      </c>
      <c r="R279" s="841">
        <v>26906</v>
      </c>
      <c r="S279" s="841"/>
      <c r="T279" s="841"/>
      <c r="U279" s="841"/>
      <c r="V279" s="841" t="s">
        <v>733</v>
      </c>
      <c r="W279" s="841">
        <v>1</v>
      </c>
    </row>
    <row r="280" spans="1:23" ht="12.75" customHeight="1">
      <c r="A280" s="841">
        <v>1270</v>
      </c>
      <c r="B280" s="841">
        <v>2810</v>
      </c>
      <c r="C280" s="841" t="s">
        <v>798</v>
      </c>
      <c r="D280" s="841" t="s">
        <v>740</v>
      </c>
      <c r="E280" s="841">
        <v>10638</v>
      </c>
      <c r="F280" s="841">
        <v>3</v>
      </c>
      <c r="G280" s="841" t="s">
        <v>1035</v>
      </c>
      <c r="H280" s="841" t="s">
        <v>1036</v>
      </c>
      <c r="I280" s="841"/>
      <c r="J280" s="841" t="s">
        <v>730</v>
      </c>
      <c r="K280" s="841">
        <v>10</v>
      </c>
      <c r="L280" s="841" t="s">
        <v>731</v>
      </c>
      <c r="M280" s="841">
        <v>43600</v>
      </c>
      <c r="N280" s="841" t="s">
        <v>742</v>
      </c>
      <c r="O280" s="841">
        <v>127895</v>
      </c>
      <c r="P280" s="841">
        <v>84295</v>
      </c>
      <c r="Q280" s="841">
        <v>36452</v>
      </c>
      <c r="R280" s="841">
        <v>44399</v>
      </c>
      <c r="S280" s="841"/>
      <c r="T280" s="841"/>
      <c r="U280" s="841"/>
      <c r="V280" s="841" t="s">
        <v>733</v>
      </c>
      <c r="W280" s="841">
        <v>1</v>
      </c>
    </row>
    <row r="281" spans="1:23" ht="12.75" customHeight="1">
      <c r="A281" s="841">
        <v>1270</v>
      </c>
      <c r="B281" s="841">
        <v>2810</v>
      </c>
      <c r="C281" s="841" t="s">
        <v>798</v>
      </c>
      <c r="D281" s="841" t="s">
        <v>740</v>
      </c>
      <c r="E281" s="841">
        <v>10639</v>
      </c>
      <c r="F281" s="841">
        <v>3</v>
      </c>
      <c r="G281" s="841" t="s">
        <v>1037</v>
      </c>
      <c r="H281" s="841" t="s">
        <v>1036</v>
      </c>
      <c r="I281" s="841"/>
      <c r="J281" s="841" t="s">
        <v>730</v>
      </c>
      <c r="K281" s="841">
        <v>17</v>
      </c>
      <c r="L281" s="841" t="s">
        <v>731</v>
      </c>
      <c r="M281" s="841">
        <v>43600</v>
      </c>
      <c r="N281" s="841" t="s">
        <v>742</v>
      </c>
      <c r="O281" s="841">
        <v>127895</v>
      </c>
      <c r="P281" s="841">
        <v>84295</v>
      </c>
      <c r="Q281" s="841">
        <v>36452</v>
      </c>
      <c r="R281" s="841">
        <v>44399</v>
      </c>
      <c r="S281" s="841"/>
      <c r="T281" s="841"/>
      <c r="U281" s="841"/>
      <c r="V281" s="841" t="s">
        <v>733</v>
      </c>
      <c r="W281" s="841">
        <v>1</v>
      </c>
    </row>
    <row r="282" spans="1:23" ht="12.75" customHeight="1">
      <c r="A282" s="841">
        <v>1270</v>
      </c>
      <c r="B282" s="841">
        <v>2810</v>
      </c>
      <c r="C282" s="841" t="s">
        <v>798</v>
      </c>
      <c r="D282" s="841" t="s">
        <v>740</v>
      </c>
      <c r="E282" s="841">
        <v>10640</v>
      </c>
      <c r="F282" s="841">
        <v>3</v>
      </c>
      <c r="G282" s="841" t="s">
        <v>1038</v>
      </c>
      <c r="H282" s="841" t="s">
        <v>1036</v>
      </c>
      <c r="I282" s="841"/>
      <c r="J282" s="841" t="s">
        <v>730</v>
      </c>
      <c r="K282" s="841">
        <v>24</v>
      </c>
      <c r="L282" s="841" t="s">
        <v>731</v>
      </c>
      <c r="M282" s="841">
        <v>43600</v>
      </c>
      <c r="N282" s="841" t="s">
        <v>742</v>
      </c>
      <c r="O282" s="841">
        <v>127895</v>
      </c>
      <c r="P282" s="841">
        <v>84295</v>
      </c>
      <c r="Q282" s="841">
        <v>36452</v>
      </c>
      <c r="R282" s="841">
        <v>44399</v>
      </c>
      <c r="S282" s="841"/>
      <c r="T282" s="841"/>
      <c r="U282" s="841"/>
      <c r="V282" s="841" t="s">
        <v>733</v>
      </c>
      <c r="W282" s="841">
        <v>1</v>
      </c>
    </row>
    <row r="283" spans="1:23" ht="12.75" customHeight="1">
      <c r="A283" s="841">
        <v>1270</v>
      </c>
      <c r="B283" s="841">
        <v>2810</v>
      </c>
      <c r="C283" s="841" t="s">
        <v>798</v>
      </c>
      <c r="D283" s="841" t="s">
        <v>740</v>
      </c>
      <c r="E283" s="841">
        <v>10644</v>
      </c>
      <c r="F283" s="841">
        <v>3</v>
      </c>
      <c r="G283" s="841" t="s">
        <v>1039</v>
      </c>
      <c r="H283" s="841" t="s">
        <v>1036</v>
      </c>
      <c r="I283" s="841"/>
      <c r="J283" s="841" t="s">
        <v>730</v>
      </c>
      <c r="K283" s="841">
        <v>7</v>
      </c>
      <c r="L283" s="841" t="s">
        <v>731</v>
      </c>
      <c r="M283" s="841">
        <v>43600</v>
      </c>
      <c r="N283" s="841" t="s">
        <v>742</v>
      </c>
      <c r="O283" s="841">
        <v>127895</v>
      </c>
      <c r="P283" s="841">
        <v>84295</v>
      </c>
      <c r="Q283" s="841">
        <v>36452</v>
      </c>
      <c r="R283" s="841">
        <v>44399</v>
      </c>
      <c r="S283" s="841"/>
      <c r="T283" s="841"/>
      <c r="U283" s="841"/>
      <c r="V283" s="841" t="s">
        <v>733</v>
      </c>
      <c r="W283" s="841">
        <v>1</v>
      </c>
    </row>
    <row r="284" spans="1:23" ht="12.75" customHeight="1">
      <c r="A284" s="841">
        <v>1270</v>
      </c>
      <c r="B284" s="841">
        <v>2810</v>
      </c>
      <c r="C284" s="841" t="s">
        <v>798</v>
      </c>
      <c r="D284" s="841" t="s">
        <v>740</v>
      </c>
      <c r="E284" s="841">
        <v>10654</v>
      </c>
      <c r="F284" s="841">
        <v>3</v>
      </c>
      <c r="G284" s="841" t="s">
        <v>1040</v>
      </c>
      <c r="H284" s="841" t="s">
        <v>1036</v>
      </c>
      <c r="I284" s="841"/>
      <c r="J284" s="841" t="s">
        <v>730</v>
      </c>
      <c r="K284" s="841">
        <v>14</v>
      </c>
      <c r="L284" s="841" t="s">
        <v>731</v>
      </c>
      <c r="M284" s="841">
        <v>43600</v>
      </c>
      <c r="N284" s="841" t="s">
        <v>742</v>
      </c>
      <c r="O284" s="841">
        <v>127895</v>
      </c>
      <c r="P284" s="841">
        <v>84295</v>
      </c>
      <c r="Q284" s="841">
        <v>36452</v>
      </c>
      <c r="R284" s="841">
        <v>44399</v>
      </c>
      <c r="S284" s="841"/>
      <c r="T284" s="841"/>
      <c r="U284" s="841"/>
      <c r="V284" s="841" t="s">
        <v>733</v>
      </c>
      <c r="W284" s="841">
        <v>1</v>
      </c>
    </row>
    <row r="285" spans="1:23" ht="12.75" customHeight="1">
      <c r="A285" s="841">
        <v>1680</v>
      </c>
      <c r="B285" s="841">
        <v>2840</v>
      </c>
      <c r="C285" s="841" t="s">
        <v>726</v>
      </c>
      <c r="D285" s="841" t="s">
        <v>727</v>
      </c>
      <c r="E285" s="841">
        <v>11083</v>
      </c>
      <c r="F285" s="841">
        <v>2</v>
      </c>
      <c r="G285" s="841" t="s">
        <v>1041</v>
      </c>
      <c r="H285" s="841" t="s">
        <v>1042</v>
      </c>
      <c r="I285" s="841"/>
      <c r="J285" s="841" t="s">
        <v>730</v>
      </c>
      <c r="K285" s="841">
        <v>10</v>
      </c>
      <c r="L285" s="841" t="s">
        <v>731</v>
      </c>
      <c r="M285" s="841">
        <v>43600</v>
      </c>
      <c r="N285" s="841" t="s">
        <v>732</v>
      </c>
      <c r="O285" s="841">
        <v>98577</v>
      </c>
      <c r="P285" s="841">
        <v>54977</v>
      </c>
      <c r="Q285" s="841">
        <v>19547</v>
      </c>
      <c r="R285" s="841">
        <v>34796</v>
      </c>
      <c r="S285" s="841"/>
      <c r="T285" s="841"/>
      <c r="U285" s="841"/>
      <c r="V285" s="841" t="s">
        <v>733</v>
      </c>
      <c r="W285" s="841">
        <v>1</v>
      </c>
    </row>
    <row r="286" spans="1:23" ht="12.75" customHeight="1">
      <c r="A286" s="841">
        <v>1680</v>
      </c>
      <c r="B286" s="841">
        <v>2840</v>
      </c>
      <c r="C286" s="841" t="s">
        <v>726</v>
      </c>
      <c r="D286" s="841" t="s">
        <v>727</v>
      </c>
      <c r="E286" s="841">
        <v>11087</v>
      </c>
      <c r="F286" s="841">
        <v>3</v>
      </c>
      <c r="G286" s="841" t="s">
        <v>1043</v>
      </c>
      <c r="H286" s="841" t="s">
        <v>1042</v>
      </c>
      <c r="I286" s="841"/>
      <c r="J286" s="841" t="s">
        <v>730</v>
      </c>
      <c r="K286" s="841">
        <v>5</v>
      </c>
      <c r="L286" s="841" t="s">
        <v>731</v>
      </c>
      <c r="M286" s="841">
        <v>43600</v>
      </c>
      <c r="N286" s="841" t="s">
        <v>732</v>
      </c>
      <c r="O286" s="841">
        <v>98577</v>
      </c>
      <c r="P286" s="841">
        <v>54977</v>
      </c>
      <c r="Q286" s="841">
        <v>19547</v>
      </c>
      <c r="R286" s="841">
        <v>34796</v>
      </c>
      <c r="S286" s="841"/>
      <c r="T286" s="841"/>
      <c r="U286" s="841"/>
      <c r="V286" s="841" t="s">
        <v>733</v>
      </c>
      <c r="W286" s="841">
        <v>2</v>
      </c>
    </row>
    <row r="287" spans="1:23" ht="12.75" customHeight="1">
      <c r="A287" s="841">
        <v>1680</v>
      </c>
      <c r="B287" s="841">
        <v>2840</v>
      </c>
      <c r="C287" s="841" t="s">
        <v>726</v>
      </c>
      <c r="D287" s="841" t="s">
        <v>727</v>
      </c>
      <c r="E287" s="841">
        <v>11089</v>
      </c>
      <c r="F287" s="841">
        <v>3</v>
      </c>
      <c r="G287" s="841" t="s">
        <v>1044</v>
      </c>
      <c r="H287" s="841" t="s">
        <v>1042</v>
      </c>
      <c r="I287" s="841"/>
      <c r="J287" s="841" t="s">
        <v>730</v>
      </c>
      <c r="K287" s="841">
        <v>5</v>
      </c>
      <c r="L287" s="841" t="s">
        <v>731</v>
      </c>
      <c r="M287" s="841">
        <v>43600</v>
      </c>
      <c r="N287" s="841" t="s">
        <v>732</v>
      </c>
      <c r="O287" s="841">
        <v>98577</v>
      </c>
      <c r="P287" s="841">
        <v>54977</v>
      </c>
      <c r="Q287" s="841">
        <v>19547</v>
      </c>
      <c r="R287" s="841">
        <v>34796</v>
      </c>
      <c r="S287" s="841"/>
      <c r="T287" s="841"/>
      <c r="U287" s="841"/>
      <c r="V287" s="841" t="s">
        <v>733</v>
      </c>
      <c r="W287" s="841">
        <v>2</v>
      </c>
    </row>
    <row r="288" spans="1:23" ht="12.75" customHeight="1">
      <c r="A288" s="841">
        <v>1680</v>
      </c>
      <c r="B288" s="841">
        <v>2840</v>
      </c>
      <c r="C288" s="841" t="s">
        <v>726</v>
      </c>
      <c r="D288" s="841" t="s">
        <v>727</v>
      </c>
      <c r="E288" s="841">
        <v>11099</v>
      </c>
      <c r="F288" s="841">
        <v>4</v>
      </c>
      <c r="G288" s="841" t="s">
        <v>1045</v>
      </c>
      <c r="H288" s="841" t="s">
        <v>1042</v>
      </c>
      <c r="I288" s="841"/>
      <c r="J288" s="841" t="s">
        <v>730</v>
      </c>
      <c r="K288" s="841">
        <v>5</v>
      </c>
      <c r="L288" s="841" t="s">
        <v>731</v>
      </c>
      <c r="M288" s="841">
        <v>43600</v>
      </c>
      <c r="N288" s="841" t="s">
        <v>732</v>
      </c>
      <c r="O288" s="841">
        <v>98577</v>
      </c>
      <c r="P288" s="841">
        <v>54977</v>
      </c>
      <c r="Q288" s="841">
        <v>19547</v>
      </c>
      <c r="R288" s="841">
        <v>34796</v>
      </c>
      <c r="S288" s="841"/>
      <c r="T288" s="841"/>
      <c r="U288" s="841"/>
      <c r="V288" s="841" t="s">
        <v>733</v>
      </c>
      <c r="W288" s="841">
        <v>2</v>
      </c>
    </row>
    <row r="289" spans="1:23" ht="12.75" customHeight="1">
      <c r="A289" s="841">
        <v>1700</v>
      </c>
      <c r="B289" s="841">
        <v>2841</v>
      </c>
      <c r="C289" s="841" t="s">
        <v>735</v>
      </c>
      <c r="D289" s="841" t="s">
        <v>745</v>
      </c>
      <c r="E289" s="841">
        <v>11550</v>
      </c>
      <c r="F289" s="841">
        <v>2</v>
      </c>
      <c r="G289" s="841" t="s">
        <v>1046</v>
      </c>
      <c r="H289" s="841" t="s">
        <v>1042</v>
      </c>
      <c r="I289" s="841"/>
      <c r="J289" s="841" t="s">
        <v>730</v>
      </c>
      <c r="K289" s="841">
        <v>4</v>
      </c>
      <c r="L289" s="841" t="s">
        <v>731</v>
      </c>
      <c r="M289" s="841">
        <v>43600</v>
      </c>
      <c r="N289" s="841" t="s">
        <v>732</v>
      </c>
      <c r="O289" s="841">
        <v>98577</v>
      </c>
      <c r="P289" s="841">
        <v>54977</v>
      </c>
      <c r="Q289" s="841">
        <v>19547</v>
      </c>
      <c r="R289" s="841">
        <v>26906</v>
      </c>
      <c r="S289" s="841"/>
      <c r="T289" s="841"/>
      <c r="U289" s="841"/>
      <c r="V289" s="841" t="s">
        <v>733</v>
      </c>
      <c r="W289" s="841">
        <v>1</v>
      </c>
    </row>
    <row r="290" spans="1:23" ht="12.75" customHeight="1">
      <c r="A290" s="841">
        <v>1700</v>
      </c>
      <c r="B290" s="841">
        <v>2841</v>
      </c>
      <c r="C290" s="841" t="s">
        <v>735</v>
      </c>
      <c r="D290" s="841" t="s">
        <v>745</v>
      </c>
      <c r="E290" s="841">
        <v>11552</v>
      </c>
      <c r="F290" s="841">
        <v>3</v>
      </c>
      <c r="G290" s="841" t="s">
        <v>1047</v>
      </c>
      <c r="H290" s="841" t="s">
        <v>1042</v>
      </c>
      <c r="I290" s="841"/>
      <c r="J290" s="841" t="s">
        <v>730</v>
      </c>
      <c r="K290" s="841">
        <v>10</v>
      </c>
      <c r="L290" s="841" t="s">
        <v>731</v>
      </c>
      <c r="M290" s="841">
        <v>43600</v>
      </c>
      <c r="N290" s="841" t="s">
        <v>732</v>
      </c>
      <c r="O290" s="841">
        <v>98577</v>
      </c>
      <c r="P290" s="841">
        <v>54977</v>
      </c>
      <c r="Q290" s="841">
        <v>19547</v>
      </c>
      <c r="R290" s="841">
        <v>26906</v>
      </c>
      <c r="S290" s="841"/>
      <c r="T290" s="841"/>
      <c r="U290" s="841"/>
      <c r="V290" s="841" t="s">
        <v>733</v>
      </c>
      <c r="W290" s="841">
        <v>1</v>
      </c>
    </row>
    <row r="291" spans="1:23" ht="12.75" customHeight="1">
      <c r="A291" s="841">
        <v>1700</v>
      </c>
      <c r="B291" s="841">
        <v>2841</v>
      </c>
      <c r="C291" s="841" t="s">
        <v>735</v>
      </c>
      <c r="D291" s="841" t="s">
        <v>745</v>
      </c>
      <c r="E291" s="841">
        <v>11566</v>
      </c>
      <c r="F291" s="841">
        <v>3</v>
      </c>
      <c r="G291" s="841" t="s">
        <v>1048</v>
      </c>
      <c r="H291" s="841" t="s">
        <v>1042</v>
      </c>
      <c r="I291" s="841"/>
      <c r="J291" s="841" t="s">
        <v>730</v>
      </c>
      <c r="K291" s="841">
        <v>5</v>
      </c>
      <c r="L291" s="841" t="s">
        <v>731</v>
      </c>
      <c r="M291" s="841">
        <v>43600</v>
      </c>
      <c r="N291" s="841" t="s">
        <v>732</v>
      </c>
      <c r="O291" s="841">
        <v>98577</v>
      </c>
      <c r="P291" s="841">
        <v>54977</v>
      </c>
      <c r="Q291" s="841">
        <v>19547</v>
      </c>
      <c r="R291" s="841">
        <v>26906</v>
      </c>
      <c r="S291" s="841"/>
      <c r="T291" s="841"/>
      <c r="U291" s="841"/>
      <c r="V291" s="841" t="s">
        <v>733</v>
      </c>
      <c r="W291" s="841">
        <v>1</v>
      </c>
    </row>
    <row r="292" spans="1:23" ht="12.75" customHeight="1">
      <c r="A292" s="841">
        <v>1700</v>
      </c>
      <c r="B292" s="841">
        <v>2841</v>
      </c>
      <c r="C292" s="841" t="s">
        <v>735</v>
      </c>
      <c r="D292" s="841" t="s">
        <v>745</v>
      </c>
      <c r="E292" s="841">
        <v>11578</v>
      </c>
      <c r="F292" s="841">
        <v>3</v>
      </c>
      <c r="G292" s="841" t="s">
        <v>1049</v>
      </c>
      <c r="H292" s="841" t="s">
        <v>1042</v>
      </c>
      <c r="I292" s="841"/>
      <c r="J292" s="841" t="s">
        <v>730</v>
      </c>
      <c r="K292" s="841">
        <v>7</v>
      </c>
      <c r="L292" s="841" t="s">
        <v>731</v>
      </c>
      <c r="M292" s="841">
        <v>43600</v>
      </c>
      <c r="N292" s="841" t="s">
        <v>732</v>
      </c>
      <c r="O292" s="841">
        <v>98577</v>
      </c>
      <c r="P292" s="841">
        <v>54977</v>
      </c>
      <c r="Q292" s="841">
        <v>19547</v>
      </c>
      <c r="R292" s="841">
        <v>26906</v>
      </c>
      <c r="S292" s="841"/>
      <c r="T292" s="841"/>
      <c r="U292" s="841"/>
      <c r="V292" s="841" t="s">
        <v>733</v>
      </c>
      <c r="W292" s="841">
        <v>1</v>
      </c>
    </row>
    <row r="293" spans="1:23" ht="12.75" customHeight="1">
      <c r="A293" s="841">
        <v>1700</v>
      </c>
      <c r="B293" s="841">
        <v>2841</v>
      </c>
      <c r="C293" s="841" t="s">
        <v>735</v>
      </c>
      <c r="D293" s="841" t="s">
        <v>745</v>
      </c>
      <c r="E293" s="841">
        <v>11579</v>
      </c>
      <c r="F293" s="841">
        <v>3</v>
      </c>
      <c r="G293" s="841" t="s">
        <v>1050</v>
      </c>
      <c r="H293" s="841" t="s">
        <v>1042</v>
      </c>
      <c r="I293" s="841"/>
      <c r="J293" s="841" t="s">
        <v>730</v>
      </c>
      <c r="K293" s="841">
        <v>8</v>
      </c>
      <c r="L293" s="841" t="s">
        <v>731</v>
      </c>
      <c r="M293" s="841">
        <v>43600</v>
      </c>
      <c r="N293" s="841" t="s">
        <v>732</v>
      </c>
      <c r="O293" s="841">
        <v>98577</v>
      </c>
      <c r="P293" s="841">
        <v>54977</v>
      </c>
      <c r="Q293" s="841">
        <v>19547</v>
      </c>
      <c r="R293" s="841">
        <v>26906</v>
      </c>
      <c r="S293" s="841"/>
      <c r="T293" s="841"/>
      <c r="U293" s="841"/>
      <c r="V293" s="841" t="s">
        <v>733</v>
      </c>
      <c r="W293" s="841">
        <v>1</v>
      </c>
    </row>
    <row r="294" spans="1:23" ht="12.75" customHeight="1">
      <c r="A294" s="841">
        <v>1700</v>
      </c>
      <c r="B294" s="841">
        <v>2841</v>
      </c>
      <c r="C294" s="841" t="s">
        <v>735</v>
      </c>
      <c r="D294" s="841" t="s">
        <v>745</v>
      </c>
      <c r="E294" s="841">
        <v>11580</v>
      </c>
      <c r="F294" s="841">
        <v>4</v>
      </c>
      <c r="G294" s="841" t="s">
        <v>1051</v>
      </c>
      <c r="H294" s="841" t="s">
        <v>1042</v>
      </c>
      <c r="I294" s="841"/>
      <c r="J294" s="841" t="s">
        <v>730</v>
      </c>
      <c r="K294" s="841">
        <v>10</v>
      </c>
      <c r="L294" s="841" t="s">
        <v>731</v>
      </c>
      <c r="M294" s="841">
        <v>43600</v>
      </c>
      <c r="N294" s="841" t="s">
        <v>732</v>
      </c>
      <c r="O294" s="841">
        <v>98577</v>
      </c>
      <c r="P294" s="841">
        <v>54977</v>
      </c>
      <c r="Q294" s="841">
        <v>19547</v>
      </c>
      <c r="R294" s="841">
        <v>26906</v>
      </c>
      <c r="S294" s="841"/>
      <c r="T294" s="841"/>
      <c r="U294" s="841"/>
      <c r="V294" s="841" t="s">
        <v>733</v>
      </c>
      <c r="W294" s="841">
        <v>1</v>
      </c>
    </row>
    <row r="295" spans="1:23" ht="12.75" customHeight="1">
      <c r="A295" s="841">
        <v>1700</v>
      </c>
      <c r="B295" s="841">
        <v>2841</v>
      </c>
      <c r="C295" s="841" t="s">
        <v>735</v>
      </c>
      <c r="D295" s="841" t="s">
        <v>745</v>
      </c>
      <c r="E295" s="841">
        <v>11584</v>
      </c>
      <c r="F295" s="841">
        <v>1</v>
      </c>
      <c r="G295" s="841" t="s">
        <v>1052</v>
      </c>
      <c r="H295" s="841" t="s">
        <v>1042</v>
      </c>
      <c r="I295" s="841"/>
      <c r="J295" s="841" t="s">
        <v>730</v>
      </c>
      <c r="K295" s="841">
        <v>1</v>
      </c>
      <c r="L295" s="841" t="s">
        <v>731</v>
      </c>
      <c r="M295" s="841">
        <v>43600</v>
      </c>
      <c r="N295" s="841" t="s">
        <v>732</v>
      </c>
      <c r="O295" s="841">
        <v>98577</v>
      </c>
      <c r="P295" s="841">
        <v>54977</v>
      </c>
      <c r="Q295" s="841">
        <v>19547</v>
      </c>
      <c r="R295" s="841">
        <v>26906</v>
      </c>
      <c r="S295" s="841"/>
      <c r="T295" s="841"/>
      <c r="U295" s="841"/>
      <c r="V295" s="841" t="s">
        <v>733</v>
      </c>
      <c r="W295" s="841">
        <v>1</v>
      </c>
    </row>
    <row r="296" spans="1:23" ht="12.75" customHeight="1">
      <c r="A296" s="841">
        <v>1700</v>
      </c>
      <c r="B296" s="841">
        <v>2841</v>
      </c>
      <c r="C296" s="841" t="s">
        <v>735</v>
      </c>
      <c r="D296" s="841" t="s">
        <v>745</v>
      </c>
      <c r="E296" s="841">
        <v>11589</v>
      </c>
      <c r="F296" s="841">
        <v>1</v>
      </c>
      <c r="G296" s="841" t="s">
        <v>1053</v>
      </c>
      <c r="H296" s="841" t="s">
        <v>1042</v>
      </c>
      <c r="I296" s="841"/>
      <c r="J296" s="841" t="s">
        <v>730</v>
      </c>
      <c r="K296" s="841">
        <v>2</v>
      </c>
      <c r="L296" s="841" t="s">
        <v>731</v>
      </c>
      <c r="M296" s="841">
        <v>43600</v>
      </c>
      <c r="N296" s="841" t="s">
        <v>732</v>
      </c>
      <c r="O296" s="841">
        <v>98577</v>
      </c>
      <c r="P296" s="841">
        <v>54977</v>
      </c>
      <c r="Q296" s="841">
        <v>19547</v>
      </c>
      <c r="R296" s="841">
        <v>26906</v>
      </c>
      <c r="S296" s="841"/>
      <c r="T296" s="841"/>
      <c r="U296" s="841"/>
      <c r="V296" s="841" t="s">
        <v>733</v>
      </c>
      <c r="W296" s="841">
        <v>1</v>
      </c>
    </row>
    <row r="297" spans="1:23" ht="12.75" customHeight="1">
      <c r="A297" s="841">
        <v>1720</v>
      </c>
      <c r="B297" s="841">
        <v>2841</v>
      </c>
      <c r="C297" s="841" t="s">
        <v>735</v>
      </c>
      <c r="D297" s="841" t="s">
        <v>727</v>
      </c>
      <c r="E297" s="841">
        <v>12072</v>
      </c>
      <c r="F297" s="841">
        <v>4</v>
      </c>
      <c r="G297" s="841" t="s">
        <v>1054</v>
      </c>
      <c r="H297" s="841" t="s">
        <v>1042</v>
      </c>
      <c r="I297" s="841"/>
      <c r="J297" s="841" t="s">
        <v>730</v>
      </c>
      <c r="K297" s="841">
        <v>5</v>
      </c>
      <c r="L297" s="841" t="s">
        <v>731</v>
      </c>
      <c r="M297" s="841">
        <v>43600</v>
      </c>
      <c r="N297" s="841" t="s">
        <v>732</v>
      </c>
      <c r="O297" s="841">
        <v>98577</v>
      </c>
      <c r="P297" s="841">
        <v>54977</v>
      </c>
      <c r="Q297" s="841">
        <v>19547</v>
      </c>
      <c r="R297" s="841">
        <v>34796</v>
      </c>
      <c r="S297" s="841"/>
      <c r="T297" s="841"/>
      <c r="U297" s="841"/>
      <c r="V297" s="841" t="s">
        <v>733</v>
      </c>
      <c r="W297" s="841">
        <v>2</v>
      </c>
    </row>
    <row r="298" spans="1:23" ht="12.75" customHeight="1">
      <c r="A298" s="841">
        <v>1605</v>
      </c>
      <c r="B298" s="841">
        <v>2813</v>
      </c>
      <c r="C298" s="841" t="s">
        <v>766</v>
      </c>
      <c r="D298" s="841" t="s">
        <v>767</v>
      </c>
      <c r="E298" s="841">
        <v>12576</v>
      </c>
      <c r="F298" s="841">
        <v>3</v>
      </c>
      <c r="G298" s="841" t="s">
        <v>1055</v>
      </c>
      <c r="H298" s="841" t="s">
        <v>1042</v>
      </c>
      <c r="I298" s="841"/>
      <c r="J298" s="841" t="s">
        <v>730</v>
      </c>
      <c r="K298" s="841">
        <v>5</v>
      </c>
      <c r="L298" s="841" t="s">
        <v>731</v>
      </c>
      <c r="M298" s="841">
        <v>43600</v>
      </c>
      <c r="N298" s="841" t="s">
        <v>769</v>
      </c>
      <c r="O298" s="841">
        <v>105596</v>
      </c>
      <c r="P298" s="841">
        <v>61996</v>
      </c>
      <c r="Q298" s="841">
        <v>19547</v>
      </c>
      <c r="R298" s="841">
        <v>20230</v>
      </c>
      <c r="S298" s="841"/>
      <c r="T298" s="841"/>
      <c r="U298" s="841"/>
      <c r="V298" s="841" t="s">
        <v>733</v>
      </c>
      <c r="W298" s="841">
        <v>2</v>
      </c>
    </row>
    <row r="299" spans="1:23" ht="12.75" customHeight="1">
      <c r="A299" s="841">
        <v>1615</v>
      </c>
      <c r="B299" s="841">
        <v>2808</v>
      </c>
      <c r="C299" s="841" t="s">
        <v>846</v>
      </c>
      <c r="D299" s="841" t="s">
        <v>767</v>
      </c>
      <c r="E299" s="841">
        <v>12581</v>
      </c>
      <c r="F299" s="841">
        <v>3</v>
      </c>
      <c r="G299" s="841" t="s">
        <v>1056</v>
      </c>
      <c r="H299" s="841" t="s">
        <v>1042</v>
      </c>
      <c r="I299" s="841"/>
      <c r="J299" s="841" t="s">
        <v>730</v>
      </c>
      <c r="K299" s="841">
        <v>5</v>
      </c>
      <c r="L299" s="841" t="s">
        <v>731</v>
      </c>
      <c r="M299" s="841">
        <v>43600</v>
      </c>
      <c r="N299" s="841" t="s">
        <v>742</v>
      </c>
      <c r="O299" s="841">
        <v>127895</v>
      </c>
      <c r="P299" s="841">
        <v>84295</v>
      </c>
      <c r="Q299" s="841">
        <v>19547</v>
      </c>
      <c r="R299" s="841">
        <v>26906</v>
      </c>
      <c r="S299" s="841"/>
      <c r="T299" s="841"/>
      <c r="U299" s="841"/>
      <c r="V299" s="841" t="s">
        <v>733</v>
      </c>
      <c r="W299" s="841">
        <v>2</v>
      </c>
    </row>
    <row r="300" spans="1:23" ht="12.75" customHeight="1">
      <c r="A300" s="841">
        <v>1820</v>
      </c>
      <c r="B300" s="841">
        <v>2838</v>
      </c>
      <c r="C300" s="841" t="s">
        <v>774</v>
      </c>
      <c r="D300" s="841" t="s">
        <v>775</v>
      </c>
      <c r="E300" s="841">
        <v>14030</v>
      </c>
      <c r="F300" s="841">
        <v>1</v>
      </c>
      <c r="G300" s="841" t="s">
        <v>1057</v>
      </c>
      <c r="H300" s="841" t="s">
        <v>1042</v>
      </c>
      <c r="I300" s="841"/>
      <c r="J300" s="841" t="s">
        <v>730</v>
      </c>
      <c r="K300" s="841">
        <v>10</v>
      </c>
      <c r="L300" s="841" t="s">
        <v>731</v>
      </c>
      <c r="M300" s="841">
        <v>43600</v>
      </c>
      <c r="N300" s="841" t="s">
        <v>769</v>
      </c>
      <c r="O300" s="841">
        <v>105596</v>
      </c>
      <c r="P300" s="841">
        <v>61996</v>
      </c>
      <c r="Q300" s="841">
        <v>19547</v>
      </c>
      <c r="R300" s="841">
        <v>26906</v>
      </c>
      <c r="S300" s="841"/>
      <c r="T300" s="841"/>
      <c r="U300" s="841"/>
      <c r="V300" s="841" t="s">
        <v>733</v>
      </c>
      <c r="W300" s="841">
        <v>1</v>
      </c>
    </row>
    <row r="301" spans="1:23" ht="12.75" customHeight="1">
      <c r="A301" s="841">
        <v>1750</v>
      </c>
      <c r="B301" s="841">
        <v>2826</v>
      </c>
      <c r="C301" s="841" t="s">
        <v>824</v>
      </c>
      <c r="D301" s="841" t="s">
        <v>745</v>
      </c>
      <c r="E301" s="841">
        <v>14248</v>
      </c>
      <c r="F301" s="841">
        <v>3</v>
      </c>
      <c r="G301" s="841" t="s">
        <v>1058</v>
      </c>
      <c r="H301" s="841" t="s">
        <v>1042</v>
      </c>
      <c r="I301" s="841"/>
      <c r="J301" s="841" t="s">
        <v>730</v>
      </c>
      <c r="K301" s="841">
        <v>5</v>
      </c>
      <c r="L301" s="841" t="s">
        <v>731</v>
      </c>
      <c r="M301" s="841">
        <v>43600</v>
      </c>
      <c r="N301" s="841" t="s">
        <v>747</v>
      </c>
      <c r="O301" s="841">
        <v>114220</v>
      </c>
      <c r="P301" s="841">
        <v>70620</v>
      </c>
      <c r="Q301" s="841">
        <v>19547</v>
      </c>
      <c r="R301" s="841">
        <v>26906</v>
      </c>
      <c r="S301" s="841"/>
      <c r="T301" s="841"/>
      <c r="U301" s="841"/>
      <c r="V301" s="841" t="s">
        <v>733</v>
      </c>
      <c r="W301" s="841">
        <v>1</v>
      </c>
    </row>
    <row r="302" spans="1:23" ht="12.75" customHeight="1">
      <c r="A302" s="841">
        <v>1750</v>
      </c>
      <c r="B302" s="841">
        <v>2826</v>
      </c>
      <c r="C302" s="841" t="s">
        <v>824</v>
      </c>
      <c r="D302" s="841" t="s">
        <v>745</v>
      </c>
      <c r="E302" s="841">
        <v>14498</v>
      </c>
      <c r="F302" s="841">
        <v>3</v>
      </c>
      <c r="G302" s="841" t="s">
        <v>1059</v>
      </c>
      <c r="H302" s="841" t="s">
        <v>1042</v>
      </c>
      <c r="I302" s="841"/>
      <c r="J302" s="841" t="s">
        <v>730</v>
      </c>
      <c r="K302" s="841">
        <v>5</v>
      </c>
      <c r="L302" s="841" t="s">
        <v>731</v>
      </c>
      <c r="M302" s="841">
        <v>43600</v>
      </c>
      <c r="N302" s="841" t="s">
        <v>747</v>
      </c>
      <c r="O302" s="841">
        <v>114220</v>
      </c>
      <c r="P302" s="841">
        <v>70620</v>
      </c>
      <c r="Q302" s="841">
        <v>19547</v>
      </c>
      <c r="R302" s="841">
        <v>26906</v>
      </c>
      <c r="S302" s="841"/>
      <c r="T302" s="841"/>
      <c r="U302" s="841"/>
      <c r="V302" s="841" t="s">
        <v>733</v>
      </c>
      <c r="W302" s="841">
        <v>1</v>
      </c>
    </row>
    <row r="303" spans="1:23" ht="12.75" customHeight="1">
      <c r="A303" s="841">
        <v>1145</v>
      </c>
      <c r="B303" s="841">
        <v>2840</v>
      </c>
      <c r="C303" s="841" t="s">
        <v>726</v>
      </c>
      <c r="D303" s="841" t="s">
        <v>775</v>
      </c>
      <c r="E303" s="841">
        <v>14948</v>
      </c>
      <c r="F303" s="841" t="s">
        <v>102</v>
      </c>
      <c r="G303" s="841" t="s">
        <v>1060</v>
      </c>
      <c r="H303" s="841" t="s">
        <v>1061</v>
      </c>
      <c r="I303" s="841"/>
      <c r="J303" s="841" t="s">
        <v>730</v>
      </c>
      <c r="K303" s="841">
        <v>5</v>
      </c>
      <c r="L303" s="841" t="s">
        <v>731</v>
      </c>
      <c r="M303" s="841">
        <v>43600</v>
      </c>
      <c r="N303" s="841" t="s">
        <v>732</v>
      </c>
      <c r="O303" s="841">
        <v>98577</v>
      </c>
      <c r="P303" s="841">
        <v>54977</v>
      </c>
      <c r="Q303" s="841">
        <v>19547</v>
      </c>
      <c r="R303" s="841">
        <v>26906</v>
      </c>
      <c r="S303" s="841"/>
      <c r="T303" s="841"/>
      <c r="U303" s="841"/>
      <c r="V303" s="841" t="s">
        <v>1003</v>
      </c>
      <c r="W303" s="841">
        <v>2</v>
      </c>
    </row>
    <row r="304" spans="1:23" ht="12.75" customHeight="1">
      <c r="A304" s="841">
        <v>1145</v>
      </c>
      <c r="B304" s="841">
        <v>2840</v>
      </c>
      <c r="C304" s="841" t="s">
        <v>726</v>
      </c>
      <c r="D304" s="841" t="s">
        <v>775</v>
      </c>
      <c r="E304" s="841">
        <v>14948</v>
      </c>
      <c r="F304" s="841" t="s">
        <v>1062</v>
      </c>
      <c r="G304" s="841" t="s">
        <v>1060</v>
      </c>
      <c r="H304" s="841" t="s">
        <v>1063</v>
      </c>
      <c r="I304" s="841"/>
      <c r="J304" s="841" t="s">
        <v>922</v>
      </c>
      <c r="K304" s="841">
        <v>2</v>
      </c>
      <c r="L304" s="841" t="s">
        <v>731</v>
      </c>
      <c r="M304" s="841">
        <v>43600</v>
      </c>
      <c r="N304" s="841" t="s">
        <v>732</v>
      </c>
      <c r="O304" s="841">
        <v>98577</v>
      </c>
      <c r="P304" s="841">
        <v>54977</v>
      </c>
      <c r="Q304" s="841">
        <v>19547</v>
      </c>
      <c r="R304" s="841">
        <v>26906</v>
      </c>
      <c r="S304" s="841"/>
      <c r="T304" s="841"/>
      <c r="U304" s="841"/>
      <c r="V304" s="841" t="s">
        <v>1064</v>
      </c>
      <c r="W304" s="841">
        <v>1</v>
      </c>
    </row>
    <row r="305" spans="1:23" ht="12.75" customHeight="1">
      <c r="A305" s="841">
        <v>1145</v>
      </c>
      <c r="B305" s="841">
        <v>2840</v>
      </c>
      <c r="C305" s="841" t="s">
        <v>726</v>
      </c>
      <c r="D305" s="841" t="s">
        <v>775</v>
      </c>
      <c r="E305" s="841">
        <v>14948</v>
      </c>
      <c r="F305" s="841" t="s">
        <v>1065</v>
      </c>
      <c r="G305" s="841" t="s">
        <v>1060</v>
      </c>
      <c r="H305" s="841" t="s">
        <v>1063</v>
      </c>
      <c r="I305" s="841"/>
      <c r="J305" s="841" t="s">
        <v>922</v>
      </c>
      <c r="K305" s="841">
        <v>3</v>
      </c>
      <c r="L305" s="841" t="s">
        <v>731</v>
      </c>
      <c r="M305" s="841">
        <v>43600</v>
      </c>
      <c r="N305" s="841" t="s">
        <v>732</v>
      </c>
      <c r="O305" s="841">
        <v>98577</v>
      </c>
      <c r="P305" s="841">
        <v>54977</v>
      </c>
      <c r="Q305" s="841">
        <v>19547</v>
      </c>
      <c r="R305" s="841">
        <v>26906</v>
      </c>
      <c r="S305" s="841"/>
      <c r="T305" s="841"/>
      <c r="U305" s="841"/>
      <c r="V305" s="841" t="s">
        <v>1064</v>
      </c>
      <c r="W305" s="841">
        <v>1</v>
      </c>
    </row>
    <row r="306" spans="1:23" ht="12.75" customHeight="1">
      <c r="A306" s="841">
        <v>1605</v>
      </c>
      <c r="B306" s="841">
        <v>2813</v>
      </c>
      <c r="C306" s="841" t="s">
        <v>766</v>
      </c>
      <c r="D306" s="841" t="s">
        <v>767</v>
      </c>
      <c r="E306" s="841">
        <v>15981</v>
      </c>
      <c r="F306" s="841">
        <v>2</v>
      </c>
      <c r="G306" s="841" t="s">
        <v>1025</v>
      </c>
      <c r="H306" s="841" t="s">
        <v>1066</v>
      </c>
      <c r="I306" s="841"/>
      <c r="J306" s="841" t="s">
        <v>730</v>
      </c>
      <c r="K306" s="841">
        <v>12</v>
      </c>
      <c r="L306" s="841" t="s">
        <v>731</v>
      </c>
      <c r="M306" s="841">
        <v>43600</v>
      </c>
      <c r="N306" s="841" t="s">
        <v>769</v>
      </c>
      <c r="O306" s="841">
        <v>105596</v>
      </c>
      <c r="P306" s="841">
        <v>61996</v>
      </c>
      <c r="Q306" s="841">
        <v>19547</v>
      </c>
      <c r="R306" s="841">
        <v>20230</v>
      </c>
      <c r="S306" s="841"/>
      <c r="T306" s="841"/>
      <c r="U306" s="841"/>
      <c r="V306" s="841" t="s">
        <v>733</v>
      </c>
      <c r="W306" s="841">
        <v>1</v>
      </c>
    </row>
    <row r="307" spans="1:23" ht="12.75" customHeight="1">
      <c r="A307" s="841">
        <v>1110</v>
      </c>
      <c r="B307" s="841">
        <v>2823</v>
      </c>
      <c r="C307" s="841" t="s">
        <v>856</v>
      </c>
      <c r="D307" s="841" t="s">
        <v>740</v>
      </c>
      <c r="E307" s="841">
        <v>16064</v>
      </c>
      <c r="F307" s="841">
        <v>0</v>
      </c>
      <c r="G307" s="841" t="s">
        <v>1067</v>
      </c>
      <c r="H307" s="841" t="s">
        <v>1068</v>
      </c>
      <c r="I307" s="841"/>
      <c r="J307" s="841" t="s">
        <v>730</v>
      </c>
      <c r="K307" s="841">
        <v>1</v>
      </c>
      <c r="L307" s="841" t="s">
        <v>731</v>
      </c>
      <c r="M307" s="841">
        <v>43600</v>
      </c>
      <c r="N307" s="841" t="s">
        <v>747</v>
      </c>
      <c r="O307" s="841">
        <v>114220</v>
      </c>
      <c r="P307" s="841">
        <v>70620</v>
      </c>
      <c r="Q307" s="841">
        <v>19547</v>
      </c>
      <c r="R307" s="841">
        <v>26906</v>
      </c>
      <c r="S307" s="841"/>
      <c r="T307" s="841"/>
      <c r="U307" s="841"/>
      <c r="V307" s="841" t="s">
        <v>733</v>
      </c>
      <c r="W307" s="841">
        <v>1</v>
      </c>
    </row>
    <row r="308" spans="1:23" ht="12.75" customHeight="1">
      <c r="A308" s="841">
        <v>1110</v>
      </c>
      <c r="B308" s="841">
        <v>2823</v>
      </c>
      <c r="C308" s="841" t="s">
        <v>856</v>
      </c>
      <c r="D308" s="841" t="s">
        <v>740</v>
      </c>
      <c r="E308" s="841">
        <v>16068</v>
      </c>
      <c r="F308" s="841">
        <v>0</v>
      </c>
      <c r="G308" s="841" t="s">
        <v>1069</v>
      </c>
      <c r="H308" s="841" t="s">
        <v>1068</v>
      </c>
      <c r="I308" s="841"/>
      <c r="J308" s="841" t="s">
        <v>730</v>
      </c>
      <c r="K308" s="841">
        <v>5</v>
      </c>
      <c r="L308" s="841" t="s">
        <v>731</v>
      </c>
      <c r="M308" s="841">
        <v>43600</v>
      </c>
      <c r="N308" s="841" t="s">
        <v>747</v>
      </c>
      <c r="O308" s="841">
        <v>114220</v>
      </c>
      <c r="P308" s="841">
        <v>70620</v>
      </c>
      <c r="Q308" s="841">
        <v>19547</v>
      </c>
      <c r="R308" s="841">
        <v>26906</v>
      </c>
      <c r="S308" s="841"/>
      <c r="T308" s="841"/>
      <c r="U308" s="841"/>
      <c r="V308" s="841" t="s">
        <v>733</v>
      </c>
      <c r="W308" s="841">
        <v>1</v>
      </c>
    </row>
    <row r="309" spans="1:23" ht="12.75" customHeight="1">
      <c r="A309" s="841">
        <v>1110</v>
      </c>
      <c r="B309" s="841">
        <v>2823</v>
      </c>
      <c r="C309" s="841" t="s">
        <v>856</v>
      </c>
      <c r="D309" s="841" t="s">
        <v>740</v>
      </c>
      <c r="E309" s="841">
        <v>16069</v>
      </c>
      <c r="F309" s="841">
        <v>0</v>
      </c>
      <c r="G309" s="841" t="s">
        <v>1070</v>
      </c>
      <c r="H309" s="841" t="s">
        <v>1068</v>
      </c>
      <c r="I309" s="841"/>
      <c r="J309" s="841" t="s">
        <v>730</v>
      </c>
      <c r="K309" s="841">
        <v>5</v>
      </c>
      <c r="L309" s="841" t="s">
        <v>731</v>
      </c>
      <c r="M309" s="841">
        <v>43600</v>
      </c>
      <c r="N309" s="841" t="s">
        <v>747</v>
      </c>
      <c r="O309" s="841">
        <v>114220</v>
      </c>
      <c r="P309" s="841">
        <v>70620</v>
      </c>
      <c r="Q309" s="841">
        <v>19547</v>
      </c>
      <c r="R309" s="841">
        <v>26906</v>
      </c>
      <c r="S309" s="841"/>
      <c r="T309" s="841"/>
      <c r="U309" s="841"/>
      <c r="V309" s="841" t="s">
        <v>733</v>
      </c>
      <c r="W309" s="841">
        <v>1</v>
      </c>
    </row>
    <row r="310" spans="1:23" ht="12.75" customHeight="1">
      <c r="A310" s="841">
        <v>1110</v>
      </c>
      <c r="B310" s="841">
        <v>2823</v>
      </c>
      <c r="C310" s="841" t="s">
        <v>856</v>
      </c>
      <c r="D310" s="841" t="s">
        <v>740</v>
      </c>
      <c r="E310" s="841">
        <v>16101</v>
      </c>
      <c r="F310" s="841">
        <v>0</v>
      </c>
      <c r="G310" s="841" t="s">
        <v>1071</v>
      </c>
      <c r="H310" s="841" t="s">
        <v>1072</v>
      </c>
      <c r="I310" s="841"/>
      <c r="J310" s="841" t="s">
        <v>730</v>
      </c>
      <c r="K310" s="841">
        <v>5</v>
      </c>
      <c r="L310" s="841" t="s">
        <v>731</v>
      </c>
      <c r="M310" s="841">
        <v>43600</v>
      </c>
      <c r="N310" s="841" t="s">
        <v>747</v>
      </c>
      <c r="O310" s="841">
        <v>114220</v>
      </c>
      <c r="P310" s="841">
        <v>70620</v>
      </c>
      <c r="Q310" s="841">
        <v>19547</v>
      </c>
      <c r="R310" s="841">
        <v>26906</v>
      </c>
      <c r="S310" s="841"/>
      <c r="T310" s="841"/>
      <c r="U310" s="841"/>
      <c r="V310" s="841" t="s">
        <v>733</v>
      </c>
      <c r="W310" s="841">
        <v>1</v>
      </c>
    </row>
    <row r="311" spans="1:23" ht="12.75" customHeight="1">
      <c r="A311" s="841">
        <v>1110</v>
      </c>
      <c r="B311" s="841">
        <v>2823</v>
      </c>
      <c r="C311" s="841" t="s">
        <v>856</v>
      </c>
      <c r="D311" s="841" t="s">
        <v>740</v>
      </c>
      <c r="E311" s="841">
        <v>16104</v>
      </c>
      <c r="F311" s="841">
        <v>0</v>
      </c>
      <c r="G311" s="841" t="s">
        <v>1073</v>
      </c>
      <c r="H311" s="841" t="s">
        <v>1072</v>
      </c>
      <c r="I311" s="841"/>
      <c r="J311" s="841" t="s">
        <v>730</v>
      </c>
      <c r="K311" s="841">
        <v>1</v>
      </c>
      <c r="L311" s="841" t="s">
        <v>731</v>
      </c>
      <c r="M311" s="841">
        <v>43600</v>
      </c>
      <c r="N311" s="841" t="s">
        <v>747</v>
      </c>
      <c r="O311" s="841">
        <v>114220</v>
      </c>
      <c r="P311" s="841">
        <v>70620</v>
      </c>
      <c r="Q311" s="841">
        <v>19547</v>
      </c>
      <c r="R311" s="841">
        <v>26906</v>
      </c>
      <c r="S311" s="841"/>
      <c r="T311" s="841"/>
      <c r="U311" s="841"/>
      <c r="V311" s="841" t="s">
        <v>733</v>
      </c>
      <c r="W311" s="841">
        <v>1</v>
      </c>
    </row>
    <row r="312" spans="1:23" ht="12.75" customHeight="1">
      <c r="A312" s="841">
        <v>1110</v>
      </c>
      <c r="B312" s="841">
        <v>2823</v>
      </c>
      <c r="C312" s="841" t="s">
        <v>856</v>
      </c>
      <c r="D312" s="841" t="s">
        <v>740</v>
      </c>
      <c r="E312" s="841">
        <v>16105</v>
      </c>
      <c r="F312" s="841">
        <v>0</v>
      </c>
      <c r="G312" s="841" t="s">
        <v>1074</v>
      </c>
      <c r="H312" s="841" t="s">
        <v>1072</v>
      </c>
      <c r="I312" s="841"/>
      <c r="J312" s="841" t="s">
        <v>730</v>
      </c>
      <c r="K312" s="841">
        <v>3</v>
      </c>
      <c r="L312" s="841" t="s">
        <v>731</v>
      </c>
      <c r="M312" s="841">
        <v>43600</v>
      </c>
      <c r="N312" s="841" t="s">
        <v>747</v>
      </c>
      <c r="O312" s="841">
        <v>114220</v>
      </c>
      <c r="P312" s="841">
        <v>70620</v>
      </c>
      <c r="Q312" s="841">
        <v>19547</v>
      </c>
      <c r="R312" s="841">
        <v>26906</v>
      </c>
      <c r="S312" s="841"/>
      <c r="T312" s="841"/>
      <c r="U312" s="841"/>
      <c r="V312" s="841" t="s">
        <v>733</v>
      </c>
      <c r="W312" s="841">
        <v>1</v>
      </c>
    </row>
    <row r="313" spans="1:23" ht="12.75" customHeight="1">
      <c r="A313" s="841">
        <v>2004</v>
      </c>
      <c r="B313" s="841">
        <v>2840</v>
      </c>
      <c r="C313" s="841" t="s">
        <v>726</v>
      </c>
      <c r="D313" s="841" t="s">
        <v>919</v>
      </c>
      <c r="E313" s="841">
        <v>16392</v>
      </c>
      <c r="F313" s="841">
        <v>3</v>
      </c>
      <c r="G313" s="841" t="s">
        <v>1075</v>
      </c>
      <c r="H313" s="841" t="s">
        <v>1076</v>
      </c>
      <c r="I313" s="841"/>
      <c r="J313" s="841" t="s">
        <v>730</v>
      </c>
      <c r="K313" s="841">
        <v>5</v>
      </c>
      <c r="L313" s="841" t="s">
        <v>1077</v>
      </c>
      <c r="M313" s="841">
        <v>0</v>
      </c>
      <c r="N313" s="841" t="s">
        <v>732</v>
      </c>
      <c r="O313" s="841">
        <v>101629</v>
      </c>
      <c r="P313" s="841">
        <v>101629</v>
      </c>
      <c r="Q313" s="841">
        <v>19547</v>
      </c>
      <c r="R313" s="841">
        <v>26906</v>
      </c>
      <c r="S313" s="841"/>
      <c r="T313" s="841"/>
      <c r="U313" s="841"/>
      <c r="V313" s="841" t="s">
        <v>733</v>
      </c>
      <c r="W313" s="841">
        <v>2</v>
      </c>
    </row>
    <row r="314" spans="1:23" ht="12.75" customHeight="1">
      <c r="A314" s="841">
        <v>1033</v>
      </c>
      <c r="B314" s="841">
        <v>2810</v>
      </c>
      <c r="C314" s="841" t="s">
        <v>798</v>
      </c>
      <c r="D314" s="841" t="s">
        <v>740</v>
      </c>
      <c r="E314" s="841">
        <v>16812</v>
      </c>
      <c r="F314" s="841">
        <v>2</v>
      </c>
      <c r="G314" s="841" t="s">
        <v>1078</v>
      </c>
      <c r="H314" s="841" t="s">
        <v>1079</v>
      </c>
      <c r="I314" s="841"/>
      <c r="J314" s="841" t="s">
        <v>730</v>
      </c>
      <c r="K314" s="841">
        <v>1</v>
      </c>
      <c r="L314" s="841" t="s">
        <v>731</v>
      </c>
      <c r="M314" s="841">
        <v>43600</v>
      </c>
      <c r="N314" s="841" t="s">
        <v>742</v>
      </c>
      <c r="O314" s="841">
        <v>127895</v>
      </c>
      <c r="P314" s="841">
        <v>84295</v>
      </c>
      <c r="Q314" s="841">
        <v>19547</v>
      </c>
      <c r="R314" s="841">
        <v>34796</v>
      </c>
      <c r="S314" s="841"/>
      <c r="T314" s="841"/>
      <c r="U314" s="841"/>
      <c r="V314" s="841" t="s">
        <v>733</v>
      </c>
      <c r="W314" s="841">
        <v>1</v>
      </c>
    </row>
    <row r="315" spans="1:23" ht="12.75" customHeight="1">
      <c r="A315" s="841">
        <v>1270</v>
      </c>
      <c r="B315" s="841">
        <v>2810</v>
      </c>
      <c r="C315" s="841" t="s">
        <v>798</v>
      </c>
      <c r="D315" s="841" t="s">
        <v>740</v>
      </c>
      <c r="E315" s="841">
        <v>16813</v>
      </c>
      <c r="F315" s="841">
        <v>3</v>
      </c>
      <c r="G315" s="841" t="s">
        <v>1080</v>
      </c>
      <c r="H315" s="841" t="s">
        <v>1079</v>
      </c>
      <c r="I315" s="841"/>
      <c r="J315" s="841" t="s">
        <v>730</v>
      </c>
      <c r="K315" s="841">
        <v>11</v>
      </c>
      <c r="L315" s="841" t="s">
        <v>731</v>
      </c>
      <c r="M315" s="841">
        <v>43600</v>
      </c>
      <c r="N315" s="841" t="s">
        <v>742</v>
      </c>
      <c r="O315" s="841">
        <v>127895</v>
      </c>
      <c r="P315" s="841">
        <v>84295</v>
      </c>
      <c r="Q315" s="841">
        <v>36452</v>
      </c>
      <c r="R315" s="841">
        <v>44399</v>
      </c>
      <c r="S315" s="841"/>
      <c r="T315" s="841"/>
      <c r="U315" s="841"/>
      <c r="V315" s="841" t="s">
        <v>733</v>
      </c>
      <c r="W315" s="841">
        <v>1</v>
      </c>
    </row>
    <row r="316" spans="1:23" ht="12.75" customHeight="1">
      <c r="A316" s="841">
        <v>1033</v>
      </c>
      <c r="B316" s="841">
        <v>2810</v>
      </c>
      <c r="C316" s="841" t="s">
        <v>798</v>
      </c>
      <c r="D316" s="841" t="s">
        <v>740</v>
      </c>
      <c r="E316" s="841">
        <v>16828</v>
      </c>
      <c r="F316" s="841">
        <v>2</v>
      </c>
      <c r="G316" s="841" t="s">
        <v>1081</v>
      </c>
      <c r="H316" s="841" t="s">
        <v>1079</v>
      </c>
      <c r="I316" s="841"/>
      <c r="J316" s="841" t="s">
        <v>730</v>
      </c>
      <c r="K316" s="841">
        <v>2</v>
      </c>
      <c r="L316" s="841" t="s">
        <v>731</v>
      </c>
      <c r="M316" s="841">
        <v>43600</v>
      </c>
      <c r="N316" s="841" t="s">
        <v>742</v>
      </c>
      <c r="O316" s="841">
        <v>127895</v>
      </c>
      <c r="P316" s="841">
        <v>84295</v>
      </c>
      <c r="Q316" s="841">
        <v>19547</v>
      </c>
      <c r="R316" s="841">
        <v>34796</v>
      </c>
      <c r="S316" s="841"/>
      <c r="T316" s="841"/>
      <c r="U316" s="841"/>
      <c r="V316" s="841" t="s">
        <v>733</v>
      </c>
      <c r="W316" s="841">
        <v>1</v>
      </c>
    </row>
    <row r="317" spans="1:23" ht="12.75" customHeight="1">
      <c r="A317" s="841">
        <v>1605</v>
      </c>
      <c r="B317" s="841">
        <v>2813</v>
      </c>
      <c r="C317" s="841" t="s">
        <v>766</v>
      </c>
      <c r="D317" s="841" t="s">
        <v>767</v>
      </c>
      <c r="E317" s="841">
        <v>16886</v>
      </c>
      <c r="F317" s="841">
        <v>2</v>
      </c>
      <c r="G317" s="841" t="s">
        <v>1082</v>
      </c>
      <c r="H317" s="841" t="s">
        <v>1083</v>
      </c>
      <c r="I317" s="841"/>
      <c r="J317" s="841" t="s">
        <v>730</v>
      </c>
      <c r="K317" s="841">
        <v>20</v>
      </c>
      <c r="L317" s="841" t="s">
        <v>731</v>
      </c>
      <c r="M317" s="841">
        <v>43600</v>
      </c>
      <c r="N317" s="841" t="s">
        <v>769</v>
      </c>
      <c r="O317" s="841">
        <v>105596</v>
      </c>
      <c r="P317" s="841">
        <v>61996</v>
      </c>
      <c r="Q317" s="841">
        <v>19547</v>
      </c>
      <c r="R317" s="841">
        <v>20230</v>
      </c>
      <c r="S317" s="841"/>
      <c r="T317" s="841"/>
      <c r="U317" s="841"/>
      <c r="V317" s="841" t="s">
        <v>733</v>
      </c>
      <c r="W317" s="841">
        <v>1</v>
      </c>
    </row>
    <row r="318" spans="1:23" ht="12.75" customHeight="1">
      <c r="A318" s="841">
        <v>1605</v>
      </c>
      <c r="B318" s="841">
        <v>2813</v>
      </c>
      <c r="C318" s="841" t="s">
        <v>766</v>
      </c>
      <c r="D318" s="841" t="s">
        <v>767</v>
      </c>
      <c r="E318" s="841">
        <v>16887</v>
      </c>
      <c r="F318" s="841">
        <v>2</v>
      </c>
      <c r="G318" s="841" t="s">
        <v>1084</v>
      </c>
      <c r="H318" s="841" t="s">
        <v>1083</v>
      </c>
      <c r="I318" s="841"/>
      <c r="J318" s="841" t="s">
        <v>730</v>
      </c>
      <c r="K318" s="841">
        <v>10</v>
      </c>
      <c r="L318" s="841" t="s">
        <v>731</v>
      </c>
      <c r="M318" s="841">
        <v>43600</v>
      </c>
      <c r="N318" s="841" t="s">
        <v>769</v>
      </c>
      <c r="O318" s="841">
        <v>105596</v>
      </c>
      <c r="P318" s="841">
        <v>61996</v>
      </c>
      <c r="Q318" s="841">
        <v>19547</v>
      </c>
      <c r="R318" s="841">
        <v>20230</v>
      </c>
      <c r="S318" s="841"/>
      <c r="T318" s="841"/>
      <c r="U318" s="841"/>
      <c r="V318" s="841" t="s">
        <v>733</v>
      </c>
      <c r="W318" s="841">
        <v>1</v>
      </c>
    </row>
    <row r="319" spans="1:23" ht="12.75" customHeight="1">
      <c r="A319" s="841">
        <v>1605</v>
      </c>
      <c r="B319" s="841">
        <v>2813</v>
      </c>
      <c r="C319" s="841" t="s">
        <v>766</v>
      </c>
      <c r="D319" s="841" t="s">
        <v>767</v>
      </c>
      <c r="E319" s="841">
        <v>16890</v>
      </c>
      <c r="F319" s="841">
        <v>2</v>
      </c>
      <c r="G319" s="841" t="s">
        <v>1085</v>
      </c>
      <c r="H319" s="841" t="s">
        <v>1083</v>
      </c>
      <c r="I319" s="841"/>
      <c r="J319" s="841" t="s">
        <v>730</v>
      </c>
      <c r="K319" s="841">
        <v>5</v>
      </c>
      <c r="L319" s="841" t="s">
        <v>731</v>
      </c>
      <c r="M319" s="841">
        <v>43600</v>
      </c>
      <c r="N319" s="841" t="s">
        <v>769</v>
      </c>
      <c r="O319" s="841">
        <v>105596</v>
      </c>
      <c r="P319" s="841">
        <v>61996</v>
      </c>
      <c r="Q319" s="841">
        <v>19547</v>
      </c>
      <c r="R319" s="841">
        <v>20230</v>
      </c>
      <c r="S319" s="841"/>
      <c r="T319" s="841"/>
      <c r="U319" s="841"/>
      <c r="V319" s="841" t="s">
        <v>733</v>
      </c>
      <c r="W319" s="841">
        <v>1</v>
      </c>
    </row>
    <row r="320" spans="1:23" ht="12.75" customHeight="1">
      <c r="A320" s="841">
        <v>1605</v>
      </c>
      <c r="B320" s="841">
        <v>2813</v>
      </c>
      <c r="C320" s="841" t="s">
        <v>766</v>
      </c>
      <c r="D320" s="841" t="s">
        <v>767</v>
      </c>
      <c r="E320" s="841">
        <v>17082</v>
      </c>
      <c r="F320" s="841">
        <v>3</v>
      </c>
      <c r="G320" s="841" t="s">
        <v>1086</v>
      </c>
      <c r="H320" s="841" t="s">
        <v>1087</v>
      </c>
      <c r="I320" s="841"/>
      <c r="J320" s="841" t="s">
        <v>730</v>
      </c>
      <c r="K320" s="841">
        <v>5</v>
      </c>
      <c r="L320" s="841" t="s">
        <v>731</v>
      </c>
      <c r="M320" s="841">
        <v>43600</v>
      </c>
      <c r="N320" s="841" t="s">
        <v>769</v>
      </c>
      <c r="O320" s="841">
        <v>105596</v>
      </c>
      <c r="P320" s="841">
        <v>61996</v>
      </c>
      <c r="Q320" s="841">
        <v>19547</v>
      </c>
      <c r="R320" s="841">
        <v>20230</v>
      </c>
      <c r="S320" s="841"/>
      <c r="T320" s="841"/>
      <c r="U320" s="841"/>
      <c r="V320" s="841" t="s">
        <v>733</v>
      </c>
      <c r="W320" s="841">
        <v>2</v>
      </c>
    </row>
    <row r="321" spans="1:23" ht="12.75" customHeight="1">
      <c r="A321" s="841">
        <v>1720</v>
      </c>
      <c r="B321" s="841">
        <v>2841</v>
      </c>
      <c r="C321" s="841" t="s">
        <v>735</v>
      </c>
      <c r="D321" s="841" t="s">
        <v>727</v>
      </c>
      <c r="E321" s="841">
        <v>17205</v>
      </c>
      <c r="F321" s="841">
        <v>2</v>
      </c>
      <c r="G321" s="841" t="s">
        <v>1088</v>
      </c>
      <c r="H321" s="841" t="s">
        <v>1087</v>
      </c>
      <c r="I321" s="841"/>
      <c r="J321" s="841" t="s">
        <v>730</v>
      </c>
      <c r="K321" s="841">
        <v>7.5</v>
      </c>
      <c r="L321" s="841" t="s">
        <v>731</v>
      </c>
      <c r="M321" s="841">
        <v>43600</v>
      </c>
      <c r="N321" s="841" t="s">
        <v>732</v>
      </c>
      <c r="O321" s="841">
        <v>98577</v>
      </c>
      <c r="P321" s="841">
        <v>54977</v>
      </c>
      <c r="Q321" s="841">
        <v>19547</v>
      </c>
      <c r="R321" s="841">
        <v>34796</v>
      </c>
      <c r="S321" s="841"/>
      <c r="T321" s="841"/>
      <c r="U321" s="841"/>
      <c r="V321" s="841" t="s">
        <v>733</v>
      </c>
      <c r="W321" s="841">
        <v>2</v>
      </c>
    </row>
    <row r="322" spans="1:23" ht="12.75" customHeight="1">
      <c r="A322" s="841">
        <v>1670</v>
      </c>
      <c r="B322" s="841">
        <v>2841</v>
      </c>
      <c r="C322" s="841" t="s">
        <v>735</v>
      </c>
      <c r="D322" s="841" t="s">
        <v>727</v>
      </c>
      <c r="E322" s="841">
        <v>17478</v>
      </c>
      <c r="F322" s="841">
        <v>3</v>
      </c>
      <c r="G322" s="841" t="s">
        <v>1089</v>
      </c>
      <c r="H322" s="841" t="s">
        <v>1090</v>
      </c>
      <c r="I322" s="841"/>
      <c r="J322" s="841" t="s">
        <v>730</v>
      </c>
      <c r="K322" s="841">
        <v>5</v>
      </c>
      <c r="L322" s="841" t="s">
        <v>731</v>
      </c>
      <c r="M322" s="841">
        <v>43600</v>
      </c>
      <c r="N322" s="841" t="s">
        <v>732</v>
      </c>
      <c r="O322" s="841">
        <v>98577</v>
      </c>
      <c r="P322" s="841">
        <v>54977</v>
      </c>
      <c r="Q322" s="841">
        <v>19547</v>
      </c>
      <c r="R322" s="841">
        <v>49885</v>
      </c>
      <c r="S322" s="841"/>
      <c r="T322" s="841"/>
      <c r="U322" s="841"/>
      <c r="V322" s="841" t="s">
        <v>733</v>
      </c>
      <c r="W322" s="841">
        <v>1</v>
      </c>
    </row>
    <row r="323" spans="1:23" ht="12.75" customHeight="1">
      <c r="A323" s="841">
        <v>1670</v>
      </c>
      <c r="B323" s="841">
        <v>2841</v>
      </c>
      <c r="C323" s="841" t="s">
        <v>735</v>
      </c>
      <c r="D323" s="841" t="s">
        <v>727</v>
      </c>
      <c r="E323" s="841">
        <v>17494</v>
      </c>
      <c r="F323" s="841">
        <v>2</v>
      </c>
      <c r="G323" s="841" t="s">
        <v>1091</v>
      </c>
      <c r="H323" s="841" t="s">
        <v>1090</v>
      </c>
      <c r="I323" s="841"/>
      <c r="J323" s="841" t="s">
        <v>730</v>
      </c>
      <c r="K323" s="841">
        <v>7.5</v>
      </c>
      <c r="L323" s="841" t="s">
        <v>731</v>
      </c>
      <c r="M323" s="841">
        <v>43600</v>
      </c>
      <c r="N323" s="841" t="s">
        <v>732</v>
      </c>
      <c r="O323" s="841">
        <v>98577</v>
      </c>
      <c r="P323" s="841">
        <v>54977</v>
      </c>
      <c r="Q323" s="841">
        <v>19547</v>
      </c>
      <c r="R323" s="841">
        <v>49885</v>
      </c>
      <c r="S323" s="841"/>
      <c r="T323" s="841"/>
      <c r="U323" s="841"/>
      <c r="V323" s="841" t="s">
        <v>733</v>
      </c>
      <c r="W323" s="841">
        <v>1</v>
      </c>
    </row>
    <row r="324" spans="1:23" ht="12.75" customHeight="1">
      <c r="A324" s="841">
        <v>16</v>
      </c>
      <c r="B324" s="841">
        <v>2808</v>
      </c>
      <c r="C324" s="841" t="s">
        <v>846</v>
      </c>
      <c r="D324" s="841" t="s">
        <v>767</v>
      </c>
      <c r="E324" s="841">
        <v>17696</v>
      </c>
      <c r="F324" s="841">
        <v>2</v>
      </c>
      <c r="G324" s="841" t="s">
        <v>1092</v>
      </c>
      <c r="H324" s="841" t="s">
        <v>1093</v>
      </c>
      <c r="I324" s="841"/>
      <c r="J324" s="841" t="s">
        <v>730</v>
      </c>
      <c r="K324" s="841">
        <v>10</v>
      </c>
      <c r="L324" s="841" t="s">
        <v>731</v>
      </c>
      <c r="M324" s="841">
        <v>43600</v>
      </c>
      <c r="N324" s="841" t="s">
        <v>742</v>
      </c>
      <c r="O324" s="841">
        <v>127895</v>
      </c>
      <c r="P324" s="841">
        <v>84295</v>
      </c>
      <c r="Q324" s="841">
        <v>19547</v>
      </c>
      <c r="R324" s="841">
        <v>26906</v>
      </c>
      <c r="S324" s="841"/>
      <c r="T324" s="841"/>
      <c r="U324" s="841"/>
      <c r="V324" s="841" t="s">
        <v>733</v>
      </c>
      <c r="W324" s="841">
        <v>2</v>
      </c>
    </row>
    <row r="325" spans="1:23" ht="12.75" customHeight="1">
      <c r="A325" s="841">
        <v>16</v>
      </c>
      <c r="B325" s="841">
        <v>2808</v>
      </c>
      <c r="C325" s="841" t="s">
        <v>846</v>
      </c>
      <c r="D325" s="841" t="s">
        <v>767</v>
      </c>
      <c r="E325" s="841">
        <v>17697</v>
      </c>
      <c r="F325" s="841">
        <v>2</v>
      </c>
      <c r="G325" s="841" t="s">
        <v>1094</v>
      </c>
      <c r="H325" s="841" t="s">
        <v>1093</v>
      </c>
      <c r="I325" s="841"/>
      <c r="J325" s="841" t="s">
        <v>730</v>
      </c>
      <c r="K325" s="841">
        <v>5</v>
      </c>
      <c r="L325" s="841" t="s">
        <v>731</v>
      </c>
      <c r="M325" s="841">
        <v>43600</v>
      </c>
      <c r="N325" s="841" t="s">
        <v>742</v>
      </c>
      <c r="O325" s="841">
        <v>127895</v>
      </c>
      <c r="P325" s="841">
        <v>84295</v>
      </c>
      <c r="Q325" s="841">
        <v>19547</v>
      </c>
      <c r="R325" s="841">
        <v>26906</v>
      </c>
      <c r="S325" s="841"/>
      <c r="T325" s="841"/>
      <c r="U325" s="841"/>
      <c r="V325" s="841" t="s">
        <v>733</v>
      </c>
      <c r="W325" s="841">
        <v>2</v>
      </c>
    </row>
    <row r="326" spans="1:23" ht="12.75" customHeight="1">
      <c r="A326" s="841">
        <v>16</v>
      </c>
      <c r="B326" s="841">
        <v>2808</v>
      </c>
      <c r="C326" s="841" t="s">
        <v>846</v>
      </c>
      <c r="D326" s="841" t="s">
        <v>767</v>
      </c>
      <c r="E326" s="841">
        <v>17698</v>
      </c>
      <c r="F326" s="841">
        <v>2</v>
      </c>
      <c r="G326" s="841" t="s">
        <v>1095</v>
      </c>
      <c r="H326" s="841" t="s">
        <v>1093</v>
      </c>
      <c r="I326" s="841"/>
      <c r="J326" s="841" t="s">
        <v>730</v>
      </c>
      <c r="K326" s="841">
        <v>5</v>
      </c>
      <c r="L326" s="841" t="s">
        <v>731</v>
      </c>
      <c r="M326" s="841">
        <v>43600</v>
      </c>
      <c r="N326" s="841" t="s">
        <v>742</v>
      </c>
      <c r="O326" s="841">
        <v>127895</v>
      </c>
      <c r="P326" s="841">
        <v>84295</v>
      </c>
      <c r="Q326" s="841">
        <v>19547</v>
      </c>
      <c r="R326" s="841">
        <v>26906</v>
      </c>
      <c r="S326" s="841"/>
      <c r="T326" s="841"/>
      <c r="U326" s="841"/>
      <c r="V326" s="841" t="s">
        <v>733</v>
      </c>
      <c r="W326" s="841">
        <v>2</v>
      </c>
    </row>
    <row r="327" spans="1:23" ht="12.75" customHeight="1">
      <c r="A327" s="841">
        <v>16</v>
      </c>
      <c r="B327" s="841">
        <v>2808</v>
      </c>
      <c r="C327" s="841" t="s">
        <v>846</v>
      </c>
      <c r="D327" s="841" t="s">
        <v>767</v>
      </c>
      <c r="E327" s="841">
        <v>17699</v>
      </c>
      <c r="F327" s="841">
        <v>2</v>
      </c>
      <c r="G327" s="841" t="s">
        <v>1096</v>
      </c>
      <c r="H327" s="841" t="s">
        <v>1093</v>
      </c>
      <c r="I327" s="841"/>
      <c r="J327" s="841" t="s">
        <v>730</v>
      </c>
      <c r="K327" s="841">
        <v>5</v>
      </c>
      <c r="L327" s="841" t="s">
        <v>731</v>
      </c>
      <c r="M327" s="841">
        <v>43600</v>
      </c>
      <c r="N327" s="841" t="s">
        <v>742</v>
      </c>
      <c r="O327" s="841">
        <v>127895</v>
      </c>
      <c r="P327" s="841">
        <v>84295</v>
      </c>
      <c r="Q327" s="841">
        <v>19547</v>
      </c>
      <c r="R327" s="841">
        <v>26906</v>
      </c>
      <c r="S327" s="841"/>
      <c r="T327" s="841"/>
      <c r="U327" s="841"/>
      <c r="V327" s="841" t="s">
        <v>733</v>
      </c>
      <c r="W327" s="841">
        <v>2</v>
      </c>
    </row>
    <row r="328" spans="1:23" ht="12.75" customHeight="1">
      <c r="A328" s="841">
        <v>16</v>
      </c>
      <c r="B328" s="841">
        <v>2824</v>
      </c>
      <c r="C328" s="841" t="s">
        <v>1097</v>
      </c>
      <c r="D328" s="841" t="s">
        <v>767</v>
      </c>
      <c r="E328" s="841">
        <v>17700</v>
      </c>
      <c r="F328" s="841">
        <v>2</v>
      </c>
      <c r="G328" s="841" t="s">
        <v>1098</v>
      </c>
      <c r="H328" s="841" t="s">
        <v>1093</v>
      </c>
      <c r="I328" s="841"/>
      <c r="J328" s="841" t="s">
        <v>730</v>
      </c>
      <c r="K328" s="841">
        <v>5</v>
      </c>
      <c r="L328" s="841" t="s">
        <v>731</v>
      </c>
      <c r="M328" s="841">
        <v>43600</v>
      </c>
      <c r="N328" s="841" t="s">
        <v>817</v>
      </c>
      <c r="O328" s="841">
        <v>172439</v>
      </c>
      <c r="P328" s="841">
        <v>128839</v>
      </c>
      <c r="Q328" s="841">
        <v>19547</v>
      </c>
      <c r="R328" s="841">
        <v>26906</v>
      </c>
      <c r="S328" s="841"/>
      <c r="T328" s="841"/>
      <c r="U328" s="841"/>
      <c r="V328" s="841" t="s">
        <v>733</v>
      </c>
      <c r="W328" s="841">
        <v>2</v>
      </c>
    </row>
    <row r="329" spans="1:23" ht="12.75" customHeight="1">
      <c r="A329" s="841">
        <v>16</v>
      </c>
      <c r="B329" s="841">
        <v>2808</v>
      </c>
      <c r="C329" s="841" t="s">
        <v>846</v>
      </c>
      <c r="D329" s="841" t="s">
        <v>767</v>
      </c>
      <c r="E329" s="841">
        <v>17710</v>
      </c>
      <c r="F329" s="841">
        <v>2</v>
      </c>
      <c r="G329" s="841" t="s">
        <v>1099</v>
      </c>
      <c r="H329" s="841" t="s">
        <v>1093</v>
      </c>
      <c r="I329" s="841"/>
      <c r="J329" s="841" t="s">
        <v>730</v>
      </c>
      <c r="K329" s="841">
        <v>5</v>
      </c>
      <c r="L329" s="841" t="s">
        <v>731</v>
      </c>
      <c r="M329" s="841">
        <v>43600</v>
      </c>
      <c r="N329" s="841" t="s">
        <v>742</v>
      </c>
      <c r="O329" s="841">
        <v>127895</v>
      </c>
      <c r="P329" s="841">
        <v>84295</v>
      </c>
      <c r="Q329" s="841">
        <v>19547</v>
      </c>
      <c r="R329" s="841">
        <v>26906</v>
      </c>
      <c r="S329" s="841"/>
      <c r="T329" s="841"/>
      <c r="U329" s="841"/>
      <c r="V329" s="841" t="s">
        <v>733</v>
      </c>
      <c r="W329" s="841">
        <v>2</v>
      </c>
    </row>
    <row r="330" spans="1:23" ht="12.75" customHeight="1">
      <c r="A330" s="841">
        <v>1710</v>
      </c>
      <c r="B330" s="841">
        <v>2840</v>
      </c>
      <c r="C330" s="841" t="s">
        <v>726</v>
      </c>
      <c r="D330" s="841" t="s">
        <v>727</v>
      </c>
      <c r="E330" s="841">
        <v>17823</v>
      </c>
      <c r="F330" s="841">
        <v>1</v>
      </c>
      <c r="G330" s="841" t="s">
        <v>1100</v>
      </c>
      <c r="H330" s="841" t="s">
        <v>1093</v>
      </c>
      <c r="I330" s="841"/>
      <c r="J330" s="841" t="s">
        <v>730</v>
      </c>
      <c r="K330" s="841">
        <v>5</v>
      </c>
      <c r="L330" s="841" t="s">
        <v>731</v>
      </c>
      <c r="M330" s="841">
        <v>43600</v>
      </c>
      <c r="N330" s="841" t="s">
        <v>732</v>
      </c>
      <c r="O330" s="841">
        <v>98577</v>
      </c>
      <c r="P330" s="841">
        <v>54977</v>
      </c>
      <c r="Q330" s="841">
        <v>19547</v>
      </c>
      <c r="R330" s="841">
        <v>26906</v>
      </c>
      <c r="S330" s="841"/>
      <c r="T330" s="841"/>
      <c r="U330" s="841"/>
      <c r="V330" s="841" t="s">
        <v>733</v>
      </c>
      <c r="W330" s="841">
        <v>1</v>
      </c>
    </row>
    <row r="331" spans="1:23" ht="12.75" customHeight="1">
      <c r="A331" s="841">
        <v>1680</v>
      </c>
      <c r="B331" s="841">
        <v>2840</v>
      </c>
      <c r="C331" s="841" t="s">
        <v>726</v>
      </c>
      <c r="D331" s="841" t="s">
        <v>727</v>
      </c>
      <c r="E331" s="841">
        <v>17835</v>
      </c>
      <c r="F331" s="841">
        <v>4</v>
      </c>
      <c r="G331" s="841" t="s">
        <v>1101</v>
      </c>
      <c r="H331" s="841" t="s">
        <v>1093</v>
      </c>
      <c r="I331" s="841"/>
      <c r="J331" s="841" t="s">
        <v>730</v>
      </c>
      <c r="K331" s="841">
        <v>5</v>
      </c>
      <c r="L331" s="841" t="s">
        <v>731</v>
      </c>
      <c r="M331" s="841">
        <v>43600</v>
      </c>
      <c r="N331" s="841" t="s">
        <v>732</v>
      </c>
      <c r="O331" s="841">
        <v>98577</v>
      </c>
      <c r="P331" s="841">
        <v>54977</v>
      </c>
      <c r="Q331" s="841">
        <v>19547</v>
      </c>
      <c r="R331" s="841">
        <v>34796</v>
      </c>
      <c r="S331" s="841"/>
      <c r="T331" s="841"/>
      <c r="U331" s="841"/>
      <c r="V331" s="841" t="s">
        <v>733</v>
      </c>
      <c r="W331" s="841">
        <v>2</v>
      </c>
    </row>
    <row r="332" spans="1:23" ht="12.75" customHeight="1">
      <c r="A332" s="841">
        <v>1680</v>
      </c>
      <c r="B332" s="841">
        <v>2840</v>
      </c>
      <c r="C332" s="841" t="s">
        <v>726</v>
      </c>
      <c r="D332" s="841" t="s">
        <v>727</v>
      </c>
      <c r="E332" s="841">
        <v>18114</v>
      </c>
      <c r="F332" s="841">
        <v>4</v>
      </c>
      <c r="G332" s="841" t="s">
        <v>1102</v>
      </c>
      <c r="H332" s="841" t="s">
        <v>1093</v>
      </c>
      <c r="I332" s="841"/>
      <c r="J332" s="841" t="s">
        <v>730</v>
      </c>
      <c r="K332" s="841">
        <v>5</v>
      </c>
      <c r="L332" s="841" t="s">
        <v>731</v>
      </c>
      <c r="M332" s="841">
        <v>43600</v>
      </c>
      <c r="N332" s="841" t="s">
        <v>732</v>
      </c>
      <c r="O332" s="841">
        <v>98577</v>
      </c>
      <c r="P332" s="841">
        <v>54977</v>
      </c>
      <c r="Q332" s="841">
        <v>19547</v>
      </c>
      <c r="R332" s="841">
        <v>34796</v>
      </c>
      <c r="S332" s="841"/>
      <c r="T332" s="841"/>
      <c r="U332" s="841"/>
      <c r="V332" s="841" t="s">
        <v>733</v>
      </c>
      <c r="W332" s="841">
        <v>2</v>
      </c>
    </row>
    <row r="333" spans="1:23" ht="12.75" customHeight="1">
      <c r="A333" s="841">
        <v>1220</v>
      </c>
      <c r="B333" s="841">
        <v>2807</v>
      </c>
      <c r="C333" s="841" t="s">
        <v>739</v>
      </c>
      <c r="D333" s="841" t="s">
        <v>740</v>
      </c>
      <c r="E333" s="841">
        <v>18205</v>
      </c>
      <c r="F333" s="841">
        <v>2</v>
      </c>
      <c r="G333" s="841" t="s">
        <v>1103</v>
      </c>
      <c r="H333" s="841" t="s">
        <v>1104</v>
      </c>
      <c r="I333" s="841"/>
      <c r="J333" s="841" t="s">
        <v>730</v>
      </c>
      <c r="K333" s="841">
        <v>5</v>
      </c>
      <c r="L333" s="841" t="s">
        <v>731</v>
      </c>
      <c r="M333" s="841">
        <v>43600</v>
      </c>
      <c r="N333" s="841" t="s">
        <v>742</v>
      </c>
      <c r="O333" s="841">
        <v>127895</v>
      </c>
      <c r="P333" s="841">
        <v>84295</v>
      </c>
      <c r="Q333" s="841">
        <v>19547</v>
      </c>
      <c r="R333" s="841">
        <v>26906</v>
      </c>
      <c r="S333" s="841"/>
      <c r="T333" s="841"/>
      <c r="U333" s="841"/>
      <c r="V333" s="841" t="s">
        <v>733</v>
      </c>
      <c r="W333" s="841">
        <v>2</v>
      </c>
    </row>
    <row r="334" spans="1:23" ht="12.75" customHeight="1">
      <c r="A334" s="841">
        <v>1220</v>
      </c>
      <c r="B334" s="841">
        <v>2807</v>
      </c>
      <c r="C334" s="841" t="s">
        <v>739</v>
      </c>
      <c r="D334" s="841" t="s">
        <v>740</v>
      </c>
      <c r="E334" s="841">
        <v>18206</v>
      </c>
      <c r="F334" s="841">
        <v>2</v>
      </c>
      <c r="G334" s="841" t="s">
        <v>1105</v>
      </c>
      <c r="H334" s="841" t="s">
        <v>1104</v>
      </c>
      <c r="I334" s="841"/>
      <c r="J334" s="841" t="s">
        <v>730</v>
      </c>
      <c r="K334" s="841">
        <v>5</v>
      </c>
      <c r="L334" s="841" t="s">
        <v>731</v>
      </c>
      <c r="M334" s="841">
        <v>43600</v>
      </c>
      <c r="N334" s="841" t="s">
        <v>742</v>
      </c>
      <c r="O334" s="841">
        <v>127895</v>
      </c>
      <c r="P334" s="841">
        <v>84295</v>
      </c>
      <c r="Q334" s="841">
        <v>19547</v>
      </c>
      <c r="R334" s="841">
        <v>26906</v>
      </c>
      <c r="S334" s="841"/>
      <c r="T334" s="841"/>
      <c r="U334" s="841"/>
      <c r="V334" s="841" t="s">
        <v>733</v>
      </c>
      <c r="W334" s="841">
        <v>2</v>
      </c>
    </row>
    <row r="335" spans="1:23" ht="12.75" customHeight="1">
      <c r="A335" s="841">
        <v>1715</v>
      </c>
      <c r="B335" s="841">
        <v>2840</v>
      </c>
      <c r="C335" s="841" t="s">
        <v>726</v>
      </c>
      <c r="D335" s="841" t="s">
        <v>727</v>
      </c>
      <c r="E335" s="841">
        <v>18307</v>
      </c>
      <c r="F335" s="841">
        <v>2</v>
      </c>
      <c r="G335" s="841" t="s">
        <v>1106</v>
      </c>
      <c r="H335" s="841" t="s">
        <v>1093</v>
      </c>
      <c r="I335" s="841"/>
      <c r="J335" s="841" t="s">
        <v>730</v>
      </c>
      <c r="K335" s="841">
        <v>5</v>
      </c>
      <c r="L335" s="841" t="s">
        <v>731</v>
      </c>
      <c r="M335" s="841">
        <v>43600</v>
      </c>
      <c r="N335" s="841" t="s">
        <v>732</v>
      </c>
      <c r="O335" s="841">
        <v>98577</v>
      </c>
      <c r="P335" s="841">
        <v>54977</v>
      </c>
      <c r="Q335" s="841">
        <v>19547</v>
      </c>
      <c r="R335" s="841">
        <v>34796</v>
      </c>
      <c r="S335" s="841"/>
      <c r="T335" s="841"/>
      <c r="U335" s="841"/>
      <c r="V335" s="841" t="s">
        <v>733</v>
      </c>
      <c r="W335" s="841">
        <v>1</v>
      </c>
    </row>
    <row r="336" spans="1:23" ht="12.75" customHeight="1">
      <c r="A336" s="841">
        <v>1705</v>
      </c>
      <c r="B336" s="841">
        <v>2812</v>
      </c>
      <c r="C336" s="841" t="s">
        <v>1107</v>
      </c>
      <c r="D336" s="841" t="s">
        <v>727</v>
      </c>
      <c r="E336" s="841">
        <v>19667</v>
      </c>
      <c r="F336" s="841">
        <v>1</v>
      </c>
      <c r="G336" s="841" t="s">
        <v>1108</v>
      </c>
      <c r="H336" s="841" t="s">
        <v>1093</v>
      </c>
      <c r="I336" s="841"/>
      <c r="J336" s="841" t="s">
        <v>730</v>
      </c>
      <c r="K336" s="841">
        <v>5</v>
      </c>
      <c r="L336" s="841" t="s">
        <v>731</v>
      </c>
      <c r="M336" s="841">
        <v>43600</v>
      </c>
      <c r="N336" s="841" t="s">
        <v>732</v>
      </c>
      <c r="O336" s="841">
        <v>98577</v>
      </c>
      <c r="P336" s="841">
        <v>54977</v>
      </c>
      <c r="Q336" s="841">
        <v>19547</v>
      </c>
      <c r="R336" s="841">
        <v>26906</v>
      </c>
      <c r="S336" s="841"/>
      <c r="T336" s="841"/>
      <c r="U336" s="841"/>
      <c r="V336" s="841" t="s">
        <v>733</v>
      </c>
      <c r="W336" s="841">
        <v>1</v>
      </c>
    </row>
    <row r="337" spans="1:23" ht="12.75" customHeight="1">
      <c r="A337" s="841">
        <v>1705</v>
      </c>
      <c r="B337" s="841">
        <v>2812</v>
      </c>
      <c r="C337" s="841" t="s">
        <v>1107</v>
      </c>
      <c r="D337" s="841" t="s">
        <v>727</v>
      </c>
      <c r="E337" s="841">
        <v>19668</v>
      </c>
      <c r="F337" s="841">
        <v>2</v>
      </c>
      <c r="G337" s="841" t="s">
        <v>1109</v>
      </c>
      <c r="H337" s="841" t="s">
        <v>1093</v>
      </c>
      <c r="I337" s="841"/>
      <c r="J337" s="841" t="s">
        <v>730</v>
      </c>
      <c r="K337" s="841">
        <v>5</v>
      </c>
      <c r="L337" s="841" t="s">
        <v>731</v>
      </c>
      <c r="M337" s="841">
        <v>43600</v>
      </c>
      <c r="N337" s="841" t="s">
        <v>732</v>
      </c>
      <c r="O337" s="841">
        <v>98577</v>
      </c>
      <c r="P337" s="841">
        <v>54977</v>
      </c>
      <c r="Q337" s="841">
        <v>19547</v>
      </c>
      <c r="R337" s="841">
        <v>26906</v>
      </c>
      <c r="S337" s="841"/>
      <c r="T337" s="841"/>
      <c r="U337" s="841"/>
      <c r="V337" s="841" t="s">
        <v>733</v>
      </c>
      <c r="W337" s="841">
        <v>1</v>
      </c>
    </row>
    <row r="338" spans="1:23" ht="12.75" customHeight="1">
      <c r="A338" s="841">
        <v>1720</v>
      </c>
      <c r="B338" s="841">
        <v>2840</v>
      </c>
      <c r="C338" s="841" t="s">
        <v>726</v>
      </c>
      <c r="D338" s="841" t="s">
        <v>727</v>
      </c>
      <c r="E338" s="841">
        <v>19783</v>
      </c>
      <c r="F338" s="841">
        <v>1</v>
      </c>
      <c r="G338" s="841" t="s">
        <v>1110</v>
      </c>
      <c r="H338" s="841" t="s">
        <v>1093</v>
      </c>
      <c r="I338" s="841"/>
      <c r="J338" s="841" t="s">
        <v>730</v>
      </c>
      <c r="K338" s="841">
        <v>5</v>
      </c>
      <c r="L338" s="841" t="s">
        <v>731</v>
      </c>
      <c r="M338" s="841">
        <v>43600</v>
      </c>
      <c r="N338" s="841" t="s">
        <v>732</v>
      </c>
      <c r="O338" s="841">
        <v>98577</v>
      </c>
      <c r="P338" s="841">
        <v>54977</v>
      </c>
      <c r="Q338" s="841">
        <v>19547</v>
      </c>
      <c r="R338" s="841">
        <v>34796</v>
      </c>
      <c r="S338" s="841"/>
      <c r="T338" s="841"/>
      <c r="U338" s="841"/>
      <c r="V338" s="841" t="s">
        <v>733</v>
      </c>
      <c r="W338" s="841">
        <v>2</v>
      </c>
    </row>
    <row r="339" spans="1:23" ht="12.75" customHeight="1">
      <c r="A339" s="841">
        <v>1715</v>
      </c>
      <c r="B339" s="841">
        <v>2840</v>
      </c>
      <c r="C339" s="841" t="s">
        <v>726</v>
      </c>
      <c r="D339" s="841" t="s">
        <v>727</v>
      </c>
      <c r="E339" s="841">
        <v>20717</v>
      </c>
      <c r="F339" s="841">
        <v>1</v>
      </c>
      <c r="G339" s="841" t="s">
        <v>1108</v>
      </c>
      <c r="H339" s="841" t="s">
        <v>1111</v>
      </c>
      <c r="I339" s="841"/>
      <c r="J339" s="841" t="s">
        <v>730</v>
      </c>
      <c r="K339" s="841">
        <v>5</v>
      </c>
      <c r="L339" s="841" t="s">
        <v>731</v>
      </c>
      <c r="M339" s="841">
        <v>43600</v>
      </c>
      <c r="N339" s="841" t="s">
        <v>732</v>
      </c>
      <c r="O339" s="841">
        <v>98577</v>
      </c>
      <c r="P339" s="841">
        <v>54977</v>
      </c>
      <c r="Q339" s="841">
        <v>19547</v>
      </c>
      <c r="R339" s="841">
        <v>34796</v>
      </c>
      <c r="S339" s="841"/>
      <c r="T339" s="841"/>
      <c r="U339" s="841"/>
      <c r="V339" s="841" t="s">
        <v>733</v>
      </c>
      <c r="W339" s="841">
        <v>1</v>
      </c>
    </row>
    <row r="340" spans="1:23" ht="12.75" customHeight="1">
      <c r="A340" s="841">
        <v>1550</v>
      </c>
      <c r="B340" s="841">
        <v>2840</v>
      </c>
      <c r="C340" s="841" t="s">
        <v>726</v>
      </c>
      <c r="D340" s="841" t="s">
        <v>1112</v>
      </c>
      <c r="E340" s="841">
        <v>20798</v>
      </c>
      <c r="F340" s="841" t="s">
        <v>102</v>
      </c>
      <c r="G340" s="841" t="s">
        <v>1113</v>
      </c>
      <c r="H340" s="841" t="s">
        <v>1114</v>
      </c>
      <c r="I340" s="841" t="s">
        <v>1115</v>
      </c>
      <c r="J340" s="841" t="s">
        <v>730</v>
      </c>
      <c r="K340" s="841">
        <v>2</v>
      </c>
      <c r="L340" s="841" t="s">
        <v>1116</v>
      </c>
      <c r="M340" s="841">
        <v>43600</v>
      </c>
      <c r="N340" s="841" t="s">
        <v>732</v>
      </c>
      <c r="O340" s="841">
        <v>98577</v>
      </c>
      <c r="P340" s="841">
        <v>54977</v>
      </c>
      <c r="Q340" s="841">
        <v>19547</v>
      </c>
      <c r="R340" s="841">
        <v>26906</v>
      </c>
      <c r="S340" s="841"/>
      <c r="T340" s="841"/>
      <c r="U340" s="841"/>
      <c r="V340" s="841" t="s">
        <v>1003</v>
      </c>
      <c r="W340" s="841">
        <v>5</v>
      </c>
    </row>
    <row r="341" spans="1:23" ht="12.75" customHeight="1">
      <c r="A341" s="841">
        <v>1680</v>
      </c>
      <c r="B341" s="841">
        <v>2840</v>
      </c>
      <c r="C341" s="841" t="s">
        <v>726</v>
      </c>
      <c r="D341" s="841" t="s">
        <v>727</v>
      </c>
      <c r="E341" s="841">
        <v>20799</v>
      </c>
      <c r="F341" s="841" t="s">
        <v>102</v>
      </c>
      <c r="G341" s="841" t="s">
        <v>1117</v>
      </c>
      <c r="H341" s="841" t="s">
        <v>1118</v>
      </c>
      <c r="I341" s="841"/>
      <c r="J341" s="841" t="s">
        <v>730</v>
      </c>
      <c r="K341" s="841">
        <v>2</v>
      </c>
      <c r="L341" s="841" t="s">
        <v>731</v>
      </c>
      <c r="M341" s="841">
        <v>43600</v>
      </c>
      <c r="N341" s="841" t="s">
        <v>732</v>
      </c>
      <c r="O341" s="841">
        <v>98577</v>
      </c>
      <c r="P341" s="841">
        <v>54977</v>
      </c>
      <c r="Q341" s="841">
        <v>19547</v>
      </c>
      <c r="R341" s="841">
        <v>34796</v>
      </c>
      <c r="S341" s="841"/>
      <c r="T341" s="841"/>
      <c r="U341" s="841"/>
      <c r="V341" s="841" t="s">
        <v>1003</v>
      </c>
      <c r="W341" s="841">
        <v>3</v>
      </c>
    </row>
    <row r="342" spans="1:23" ht="12.75" customHeight="1">
      <c r="A342" s="841">
        <v>1680</v>
      </c>
      <c r="B342" s="841">
        <v>2840</v>
      </c>
      <c r="C342" s="841" t="s">
        <v>726</v>
      </c>
      <c r="D342" s="841" t="s">
        <v>727</v>
      </c>
      <c r="E342" s="841">
        <v>20800</v>
      </c>
      <c r="F342" s="841" t="s">
        <v>102</v>
      </c>
      <c r="G342" s="841" t="s">
        <v>1119</v>
      </c>
      <c r="H342" s="841" t="s">
        <v>1118</v>
      </c>
      <c r="I342" s="841"/>
      <c r="J342" s="841" t="s">
        <v>730</v>
      </c>
      <c r="K342" s="841">
        <v>2</v>
      </c>
      <c r="L342" s="841" t="s">
        <v>731</v>
      </c>
      <c r="M342" s="841">
        <v>43600</v>
      </c>
      <c r="N342" s="841" t="s">
        <v>732</v>
      </c>
      <c r="O342" s="841">
        <v>98577</v>
      </c>
      <c r="P342" s="841">
        <v>54977</v>
      </c>
      <c r="Q342" s="841">
        <v>19547</v>
      </c>
      <c r="R342" s="841">
        <v>34796</v>
      </c>
      <c r="S342" s="841"/>
      <c r="T342" s="841"/>
      <c r="U342" s="841"/>
      <c r="V342" s="841" t="s">
        <v>1003</v>
      </c>
      <c r="W342" s="841">
        <v>3</v>
      </c>
    </row>
    <row r="343" spans="1:23" ht="12.75" customHeight="1">
      <c r="A343" s="841">
        <v>1445</v>
      </c>
      <c r="B343" s="841">
        <v>2840</v>
      </c>
      <c r="C343" s="841" t="s">
        <v>726</v>
      </c>
      <c r="D343" s="841" t="s">
        <v>745</v>
      </c>
      <c r="E343" s="841">
        <v>20801</v>
      </c>
      <c r="F343" s="841" t="s">
        <v>102</v>
      </c>
      <c r="G343" s="841" t="s">
        <v>1120</v>
      </c>
      <c r="H343" s="841" t="s">
        <v>1121</v>
      </c>
      <c r="I343" s="841"/>
      <c r="J343" s="841" t="s">
        <v>730</v>
      </c>
      <c r="K343" s="841">
        <v>3</v>
      </c>
      <c r="L343" s="841" t="s">
        <v>731</v>
      </c>
      <c r="M343" s="841">
        <v>43600</v>
      </c>
      <c r="N343" s="841" t="s">
        <v>732</v>
      </c>
      <c r="O343" s="841">
        <v>98577</v>
      </c>
      <c r="P343" s="841">
        <v>54977</v>
      </c>
      <c r="Q343" s="841">
        <v>19547</v>
      </c>
      <c r="R343" s="841">
        <v>26906</v>
      </c>
      <c r="S343" s="841"/>
      <c r="T343" s="841"/>
      <c r="U343" s="841"/>
      <c r="V343" s="841" t="s">
        <v>1003</v>
      </c>
      <c r="W343" s="841">
        <v>1</v>
      </c>
    </row>
    <row r="344" spans="1:23" ht="12.75" customHeight="1">
      <c r="A344" s="841">
        <v>1445</v>
      </c>
      <c r="B344" s="841">
        <v>2840</v>
      </c>
      <c r="C344" s="841" t="s">
        <v>726</v>
      </c>
      <c r="D344" s="841" t="s">
        <v>745</v>
      </c>
      <c r="E344" s="841">
        <v>20802</v>
      </c>
      <c r="F344" s="841" t="s">
        <v>102</v>
      </c>
      <c r="G344" s="841" t="s">
        <v>1122</v>
      </c>
      <c r="H344" s="841" t="s">
        <v>1121</v>
      </c>
      <c r="I344" s="841"/>
      <c r="J344" s="841" t="s">
        <v>730</v>
      </c>
      <c r="K344" s="841">
        <v>2</v>
      </c>
      <c r="L344" s="841" t="s">
        <v>731</v>
      </c>
      <c r="M344" s="841">
        <v>43600</v>
      </c>
      <c r="N344" s="841" t="s">
        <v>732</v>
      </c>
      <c r="O344" s="841">
        <v>98577</v>
      </c>
      <c r="P344" s="841">
        <v>54977</v>
      </c>
      <c r="Q344" s="841">
        <v>19547</v>
      </c>
      <c r="R344" s="841">
        <v>26906</v>
      </c>
      <c r="S344" s="841"/>
      <c r="T344" s="841"/>
      <c r="U344" s="841"/>
      <c r="V344" s="841" t="s">
        <v>1003</v>
      </c>
      <c r="W344" s="841">
        <v>1</v>
      </c>
    </row>
    <row r="345" spans="1:23" ht="12.75" customHeight="1">
      <c r="A345" s="841">
        <v>1445</v>
      </c>
      <c r="B345" s="841">
        <v>2840</v>
      </c>
      <c r="C345" s="841" t="s">
        <v>726</v>
      </c>
      <c r="D345" s="841" t="s">
        <v>745</v>
      </c>
      <c r="E345" s="841">
        <v>20803</v>
      </c>
      <c r="F345" s="841" t="s">
        <v>102</v>
      </c>
      <c r="G345" s="841" t="s">
        <v>1123</v>
      </c>
      <c r="H345" s="841" t="s">
        <v>1121</v>
      </c>
      <c r="I345" s="841"/>
      <c r="J345" s="841" t="s">
        <v>730</v>
      </c>
      <c r="K345" s="841">
        <v>1</v>
      </c>
      <c r="L345" s="841" t="s">
        <v>731</v>
      </c>
      <c r="M345" s="841">
        <v>43600</v>
      </c>
      <c r="N345" s="841" t="s">
        <v>732</v>
      </c>
      <c r="O345" s="841">
        <v>98577</v>
      </c>
      <c r="P345" s="841">
        <v>54977</v>
      </c>
      <c r="Q345" s="841">
        <v>19547</v>
      </c>
      <c r="R345" s="841">
        <v>26906</v>
      </c>
      <c r="S345" s="841"/>
      <c r="T345" s="841"/>
      <c r="U345" s="841"/>
      <c r="V345" s="841" t="s">
        <v>1003</v>
      </c>
      <c r="W345" s="841">
        <v>1</v>
      </c>
    </row>
    <row r="346" spans="1:23" ht="12.75" customHeight="1">
      <c r="A346" s="841">
        <v>1110</v>
      </c>
      <c r="B346" s="841">
        <v>2827</v>
      </c>
      <c r="C346" s="841" t="s">
        <v>1124</v>
      </c>
      <c r="D346" s="841" t="s">
        <v>740</v>
      </c>
      <c r="E346" s="841">
        <v>20804</v>
      </c>
      <c r="F346" s="841" t="s">
        <v>102</v>
      </c>
      <c r="G346" s="841" t="s">
        <v>1125</v>
      </c>
      <c r="H346" s="841" t="s">
        <v>1126</v>
      </c>
      <c r="I346" s="841"/>
      <c r="J346" s="841" t="s">
        <v>730</v>
      </c>
      <c r="K346" s="841">
        <v>5</v>
      </c>
      <c r="L346" s="841" t="s">
        <v>731</v>
      </c>
      <c r="M346" s="841">
        <v>43600</v>
      </c>
      <c r="N346" s="841" t="s">
        <v>747</v>
      </c>
      <c r="O346" s="841">
        <v>114220</v>
      </c>
      <c r="P346" s="841">
        <v>70620</v>
      </c>
      <c r="Q346" s="841">
        <v>19547</v>
      </c>
      <c r="R346" s="841">
        <v>26906</v>
      </c>
      <c r="S346" s="841"/>
      <c r="T346" s="841"/>
      <c r="U346" s="841"/>
      <c r="V346" s="841" t="s">
        <v>1003</v>
      </c>
      <c r="W346" s="841">
        <v>1</v>
      </c>
    </row>
    <row r="347" spans="1:23" ht="12.75" customHeight="1">
      <c r="A347" s="841">
        <v>1110</v>
      </c>
      <c r="B347" s="841">
        <v>2827</v>
      </c>
      <c r="C347" s="841" t="s">
        <v>1124</v>
      </c>
      <c r="D347" s="841" t="s">
        <v>740</v>
      </c>
      <c r="E347" s="841">
        <v>20805</v>
      </c>
      <c r="F347" s="841" t="s">
        <v>102</v>
      </c>
      <c r="G347" s="841" t="s">
        <v>1127</v>
      </c>
      <c r="H347" s="841" t="s">
        <v>1126</v>
      </c>
      <c r="I347" s="841"/>
      <c r="J347" s="841" t="s">
        <v>730</v>
      </c>
      <c r="K347" s="841">
        <v>5</v>
      </c>
      <c r="L347" s="841" t="s">
        <v>731</v>
      </c>
      <c r="M347" s="841">
        <v>43600</v>
      </c>
      <c r="N347" s="841" t="s">
        <v>747</v>
      </c>
      <c r="O347" s="841">
        <v>114220</v>
      </c>
      <c r="P347" s="841">
        <v>70620</v>
      </c>
      <c r="Q347" s="841">
        <v>19547</v>
      </c>
      <c r="R347" s="841">
        <v>26906</v>
      </c>
      <c r="S347" s="841"/>
      <c r="T347" s="841"/>
      <c r="U347" s="841"/>
      <c r="V347" s="841" t="s">
        <v>1003</v>
      </c>
      <c r="W347" s="841">
        <v>1</v>
      </c>
    </row>
    <row r="348" spans="1:23" ht="12.75" customHeight="1">
      <c r="A348" s="841">
        <v>1705</v>
      </c>
      <c r="B348" s="841">
        <v>2840</v>
      </c>
      <c r="C348" s="841" t="s">
        <v>726</v>
      </c>
      <c r="D348" s="841" t="s">
        <v>727</v>
      </c>
      <c r="E348" s="841">
        <v>20806</v>
      </c>
      <c r="F348" s="841" t="s">
        <v>102</v>
      </c>
      <c r="G348" s="841" t="s">
        <v>1128</v>
      </c>
      <c r="H348" s="841" t="s">
        <v>1129</v>
      </c>
      <c r="I348" s="841"/>
      <c r="J348" s="841" t="s">
        <v>730</v>
      </c>
      <c r="K348" s="841">
        <v>2</v>
      </c>
      <c r="L348" s="841" t="s">
        <v>731</v>
      </c>
      <c r="M348" s="841">
        <v>43600</v>
      </c>
      <c r="N348" s="841" t="s">
        <v>732</v>
      </c>
      <c r="O348" s="841">
        <v>98577</v>
      </c>
      <c r="P348" s="841">
        <v>54977</v>
      </c>
      <c r="Q348" s="841">
        <v>19547</v>
      </c>
      <c r="R348" s="841">
        <v>26906</v>
      </c>
      <c r="S348" s="841"/>
      <c r="T348" s="841"/>
      <c r="U348" s="841"/>
      <c r="V348" s="841" t="s">
        <v>1003</v>
      </c>
      <c r="W348" s="841">
        <v>1</v>
      </c>
    </row>
    <row r="349" spans="1:23" ht="12.75" customHeight="1">
      <c r="A349" s="841">
        <v>1710</v>
      </c>
      <c r="B349" s="841">
        <v>2840</v>
      </c>
      <c r="C349" s="841" t="s">
        <v>726</v>
      </c>
      <c r="D349" s="841" t="s">
        <v>727</v>
      </c>
      <c r="E349" s="841">
        <v>20809</v>
      </c>
      <c r="F349" s="841" t="s">
        <v>102</v>
      </c>
      <c r="G349" s="841" t="s">
        <v>1130</v>
      </c>
      <c r="H349" s="841" t="s">
        <v>1131</v>
      </c>
      <c r="I349" s="841"/>
      <c r="J349" s="841" t="s">
        <v>730</v>
      </c>
      <c r="K349" s="841">
        <v>3</v>
      </c>
      <c r="L349" s="841" t="s">
        <v>731</v>
      </c>
      <c r="M349" s="841">
        <v>43600</v>
      </c>
      <c r="N349" s="841" t="s">
        <v>732</v>
      </c>
      <c r="O349" s="841">
        <v>98577</v>
      </c>
      <c r="P349" s="841">
        <v>54977</v>
      </c>
      <c r="Q349" s="841">
        <v>19547</v>
      </c>
      <c r="R349" s="841">
        <v>26906</v>
      </c>
      <c r="S349" s="841"/>
      <c r="T349" s="841"/>
      <c r="U349" s="841"/>
      <c r="V349" s="841" t="s">
        <v>1003</v>
      </c>
      <c r="W349" s="841">
        <v>1</v>
      </c>
    </row>
    <row r="350" spans="1:23" ht="12.75" customHeight="1">
      <c r="A350" s="841">
        <v>1710</v>
      </c>
      <c r="B350" s="841">
        <v>2840</v>
      </c>
      <c r="C350" s="841" t="s">
        <v>726</v>
      </c>
      <c r="D350" s="841" t="s">
        <v>727</v>
      </c>
      <c r="E350" s="841">
        <v>20811</v>
      </c>
      <c r="F350" s="841" t="s">
        <v>102</v>
      </c>
      <c r="G350" s="841" t="s">
        <v>1132</v>
      </c>
      <c r="H350" s="841" t="s">
        <v>1133</v>
      </c>
      <c r="I350" s="841"/>
      <c r="J350" s="841" t="s">
        <v>730</v>
      </c>
      <c r="K350" s="841">
        <v>5</v>
      </c>
      <c r="L350" s="841" t="s">
        <v>731</v>
      </c>
      <c r="M350" s="841">
        <v>43600</v>
      </c>
      <c r="N350" s="841" t="s">
        <v>732</v>
      </c>
      <c r="O350" s="841">
        <v>98577</v>
      </c>
      <c r="P350" s="841">
        <v>54977</v>
      </c>
      <c r="Q350" s="841">
        <v>19547</v>
      </c>
      <c r="R350" s="841">
        <v>26906</v>
      </c>
      <c r="S350" s="841"/>
      <c r="T350" s="841"/>
      <c r="U350" s="841"/>
      <c r="V350" s="841" t="s">
        <v>1003</v>
      </c>
      <c r="W350" s="841">
        <v>1</v>
      </c>
    </row>
    <row r="351" spans="1:23" ht="12.75" customHeight="1">
      <c r="A351" s="841">
        <v>1710</v>
      </c>
      <c r="B351" s="841">
        <v>2840</v>
      </c>
      <c r="C351" s="841" t="s">
        <v>726</v>
      </c>
      <c r="D351" s="841" t="s">
        <v>727</v>
      </c>
      <c r="E351" s="841">
        <v>20812</v>
      </c>
      <c r="F351" s="841" t="s">
        <v>102</v>
      </c>
      <c r="G351" s="841" t="s">
        <v>1134</v>
      </c>
      <c r="H351" s="841" t="s">
        <v>1135</v>
      </c>
      <c r="I351" s="841"/>
      <c r="J351" s="841" t="s">
        <v>730</v>
      </c>
      <c r="K351" s="841">
        <v>2</v>
      </c>
      <c r="L351" s="841" t="s">
        <v>731</v>
      </c>
      <c r="M351" s="841">
        <v>43600</v>
      </c>
      <c r="N351" s="841" t="s">
        <v>732</v>
      </c>
      <c r="O351" s="841">
        <v>98577</v>
      </c>
      <c r="P351" s="841">
        <v>54977</v>
      </c>
      <c r="Q351" s="841">
        <v>19547</v>
      </c>
      <c r="R351" s="841">
        <v>26906</v>
      </c>
      <c r="S351" s="841"/>
      <c r="T351" s="841"/>
      <c r="U351" s="841"/>
      <c r="V351" s="841" t="s">
        <v>1003</v>
      </c>
      <c r="W351" s="841">
        <v>1</v>
      </c>
    </row>
    <row r="352" spans="1:23" ht="12.75" customHeight="1">
      <c r="A352" s="841">
        <v>2004</v>
      </c>
      <c r="B352" s="841">
        <v>2840</v>
      </c>
      <c r="C352" s="841" t="s">
        <v>726</v>
      </c>
      <c r="D352" s="841" t="s">
        <v>919</v>
      </c>
      <c r="E352" s="841">
        <v>20813</v>
      </c>
      <c r="F352" s="841" t="s">
        <v>102</v>
      </c>
      <c r="G352" s="841" t="s">
        <v>1136</v>
      </c>
      <c r="H352" s="841" t="s">
        <v>1137</v>
      </c>
      <c r="I352" s="841"/>
      <c r="J352" s="841" t="s">
        <v>730</v>
      </c>
      <c r="K352" s="841">
        <v>2</v>
      </c>
      <c r="L352" s="841" t="s">
        <v>1077</v>
      </c>
      <c r="M352" s="841">
        <v>0</v>
      </c>
      <c r="N352" s="841" t="s">
        <v>732</v>
      </c>
      <c r="O352" s="841">
        <v>101629</v>
      </c>
      <c r="P352" s="841">
        <v>101629</v>
      </c>
      <c r="Q352" s="841">
        <v>19547</v>
      </c>
      <c r="R352" s="841">
        <v>26906</v>
      </c>
      <c r="S352" s="841"/>
      <c r="T352" s="841"/>
      <c r="U352" s="841"/>
      <c r="V352" s="841" t="s">
        <v>1003</v>
      </c>
      <c r="W352" s="841">
        <v>5</v>
      </c>
    </row>
    <row r="353" spans="1:23" ht="12.75" customHeight="1">
      <c r="A353" s="841">
        <v>1705</v>
      </c>
      <c r="B353" s="841">
        <v>2840</v>
      </c>
      <c r="C353" s="841" t="s">
        <v>726</v>
      </c>
      <c r="D353" s="841" t="s">
        <v>727</v>
      </c>
      <c r="E353" s="841">
        <v>20814</v>
      </c>
      <c r="F353" s="841" t="s">
        <v>102</v>
      </c>
      <c r="G353" s="841" t="s">
        <v>1138</v>
      </c>
      <c r="H353" s="841" t="s">
        <v>1139</v>
      </c>
      <c r="I353" s="841"/>
      <c r="J353" s="841" t="s">
        <v>730</v>
      </c>
      <c r="K353" s="841">
        <v>3</v>
      </c>
      <c r="L353" s="841" t="s">
        <v>731</v>
      </c>
      <c r="M353" s="841">
        <v>43600</v>
      </c>
      <c r="N353" s="841" t="s">
        <v>732</v>
      </c>
      <c r="O353" s="841">
        <v>98577</v>
      </c>
      <c r="P353" s="841">
        <v>54977</v>
      </c>
      <c r="Q353" s="841">
        <v>19547</v>
      </c>
      <c r="R353" s="841">
        <v>26906</v>
      </c>
      <c r="S353" s="841"/>
      <c r="T353" s="841"/>
      <c r="U353" s="841"/>
      <c r="V353" s="841" t="s">
        <v>1003</v>
      </c>
      <c r="W353" s="841">
        <v>1</v>
      </c>
    </row>
    <row r="354" spans="1:23" ht="12.75" customHeight="1">
      <c r="A354" s="841">
        <v>1710</v>
      </c>
      <c r="B354" s="841">
        <v>2840</v>
      </c>
      <c r="C354" s="841" t="s">
        <v>726</v>
      </c>
      <c r="D354" s="841" t="s">
        <v>727</v>
      </c>
      <c r="E354" s="841">
        <v>20815</v>
      </c>
      <c r="F354" s="841" t="s">
        <v>102</v>
      </c>
      <c r="G354" s="841" t="s">
        <v>1140</v>
      </c>
      <c r="H354" s="841" t="s">
        <v>1141</v>
      </c>
      <c r="I354" s="841"/>
      <c r="J354" s="841" t="s">
        <v>730</v>
      </c>
      <c r="K354" s="841">
        <v>2</v>
      </c>
      <c r="L354" s="841" t="s">
        <v>731</v>
      </c>
      <c r="M354" s="841">
        <v>43600</v>
      </c>
      <c r="N354" s="841" t="s">
        <v>732</v>
      </c>
      <c r="O354" s="841">
        <v>98577</v>
      </c>
      <c r="P354" s="841">
        <v>54977</v>
      </c>
      <c r="Q354" s="841">
        <v>19547</v>
      </c>
      <c r="R354" s="841">
        <v>26906</v>
      </c>
      <c r="S354" s="841"/>
      <c r="T354" s="841"/>
      <c r="U354" s="841"/>
      <c r="V354" s="841" t="s">
        <v>1003</v>
      </c>
      <c r="W354" s="841">
        <v>1</v>
      </c>
    </row>
    <row r="355" spans="1:23" ht="12.75" customHeight="1">
      <c r="A355" s="841">
        <v>1710</v>
      </c>
      <c r="B355" s="841">
        <v>2840</v>
      </c>
      <c r="C355" s="841" t="s">
        <v>726</v>
      </c>
      <c r="D355" s="841" t="s">
        <v>727</v>
      </c>
      <c r="E355" s="841">
        <v>20816</v>
      </c>
      <c r="F355" s="841" t="s">
        <v>102</v>
      </c>
      <c r="G355" s="841" t="s">
        <v>1142</v>
      </c>
      <c r="H355" s="841" t="s">
        <v>1143</v>
      </c>
      <c r="I355" s="841"/>
      <c r="J355" s="841" t="s">
        <v>730</v>
      </c>
      <c r="K355" s="841">
        <v>1</v>
      </c>
      <c r="L355" s="841" t="s">
        <v>731</v>
      </c>
      <c r="M355" s="841">
        <v>43600</v>
      </c>
      <c r="N355" s="841" t="s">
        <v>732</v>
      </c>
      <c r="O355" s="841">
        <v>98577</v>
      </c>
      <c r="P355" s="841">
        <v>54977</v>
      </c>
      <c r="Q355" s="841">
        <v>19547</v>
      </c>
      <c r="R355" s="841">
        <v>26906</v>
      </c>
      <c r="S355" s="841"/>
      <c r="T355" s="841"/>
      <c r="U355" s="841"/>
      <c r="V355" s="841" t="s">
        <v>1003</v>
      </c>
      <c r="W355" s="841">
        <v>1</v>
      </c>
    </row>
    <row r="356" spans="1:23" ht="12.75" customHeight="1">
      <c r="A356" s="841">
        <v>1710</v>
      </c>
      <c r="B356" s="841">
        <v>2840</v>
      </c>
      <c r="C356" s="841" t="s">
        <v>726</v>
      </c>
      <c r="D356" s="841" t="s">
        <v>727</v>
      </c>
      <c r="E356" s="841">
        <v>20817</v>
      </c>
      <c r="F356" s="841" t="s">
        <v>102</v>
      </c>
      <c r="G356" s="841" t="s">
        <v>1144</v>
      </c>
      <c r="H356" s="841" t="s">
        <v>1131</v>
      </c>
      <c r="I356" s="841"/>
      <c r="J356" s="841" t="s">
        <v>730</v>
      </c>
      <c r="K356" s="841">
        <v>2</v>
      </c>
      <c r="L356" s="841" t="s">
        <v>731</v>
      </c>
      <c r="M356" s="841">
        <v>43600</v>
      </c>
      <c r="N356" s="841" t="s">
        <v>732</v>
      </c>
      <c r="O356" s="841">
        <v>98577</v>
      </c>
      <c r="P356" s="841">
        <v>54977</v>
      </c>
      <c r="Q356" s="841">
        <v>19547</v>
      </c>
      <c r="R356" s="841">
        <v>26906</v>
      </c>
      <c r="S356" s="841"/>
      <c r="T356" s="841"/>
      <c r="U356" s="841"/>
      <c r="V356" s="841" t="s">
        <v>1003</v>
      </c>
      <c r="W356" s="841">
        <v>1</v>
      </c>
    </row>
    <row r="357" spans="1:23" ht="12.75" customHeight="1">
      <c r="A357" s="841">
        <v>1705</v>
      </c>
      <c r="B357" s="841">
        <v>2840</v>
      </c>
      <c r="C357" s="841" t="s">
        <v>726</v>
      </c>
      <c r="D357" s="841" t="s">
        <v>727</v>
      </c>
      <c r="E357" s="841">
        <v>20818</v>
      </c>
      <c r="F357" s="841" t="s">
        <v>102</v>
      </c>
      <c r="G357" s="841" t="s">
        <v>1145</v>
      </c>
      <c r="H357" s="841" t="s">
        <v>1146</v>
      </c>
      <c r="I357" s="841"/>
      <c r="J357" s="841" t="s">
        <v>730</v>
      </c>
      <c r="K357" s="841">
        <v>2</v>
      </c>
      <c r="L357" s="841" t="s">
        <v>731</v>
      </c>
      <c r="M357" s="841">
        <v>43600</v>
      </c>
      <c r="N357" s="841" t="s">
        <v>732</v>
      </c>
      <c r="O357" s="841">
        <v>98577</v>
      </c>
      <c r="P357" s="841">
        <v>54977</v>
      </c>
      <c r="Q357" s="841">
        <v>19547</v>
      </c>
      <c r="R357" s="841">
        <v>26906</v>
      </c>
      <c r="S357" s="841"/>
      <c r="T357" s="841"/>
      <c r="U357" s="841"/>
      <c r="V357" s="841" t="s">
        <v>1003</v>
      </c>
      <c r="W357" s="841">
        <v>1</v>
      </c>
    </row>
    <row r="358" spans="1:23" ht="12.75" customHeight="1">
      <c r="A358" s="841">
        <v>1710</v>
      </c>
      <c r="B358" s="841">
        <v>2840</v>
      </c>
      <c r="C358" s="841" t="s">
        <v>726</v>
      </c>
      <c r="D358" s="841" t="s">
        <v>727</v>
      </c>
      <c r="E358" s="841">
        <v>20820</v>
      </c>
      <c r="F358" s="841" t="s">
        <v>102</v>
      </c>
      <c r="G358" s="841" t="s">
        <v>1147</v>
      </c>
      <c r="H358" s="841" t="s">
        <v>1133</v>
      </c>
      <c r="I358" s="841"/>
      <c r="J358" s="841" t="s">
        <v>730</v>
      </c>
      <c r="K358" s="841">
        <v>1</v>
      </c>
      <c r="L358" s="841" t="s">
        <v>731</v>
      </c>
      <c r="M358" s="841">
        <v>43600</v>
      </c>
      <c r="N358" s="841" t="s">
        <v>732</v>
      </c>
      <c r="O358" s="841">
        <v>98577</v>
      </c>
      <c r="P358" s="841">
        <v>54977</v>
      </c>
      <c r="Q358" s="841">
        <v>19547</v>
      </c>
      <c r="R358" s="841">
        <v>26906</v>
      </c>
      <c r="S358" s="841"/>
      <c r="T358" s="841"/>
      <c r="U358" s="841"/>
      <c r="V358" s="841" t="s">
        <v>1003</v>
      </c>
      <c r="W358" s="841">
        <v>1</v>
      </c>
    </row>
    <row r="359" spans="1:23" ht="12.75" customHeight="1">
      <c r="A359" s="841">
        <v>1705</v>
      </c>
      <c r="B359" s="841">
        <v>2840</v>
      </c>
      <c r="C359" s="841" t="s">
        <v>726</v>
      </c>
      <c r="D359" s="841" t="s">
        <v>727</v>
      </c>
      <c r="E359" s="841">
        <v>20821</v>
      </c>
      <c r="F359" s="841" t="s">
        <v>102</v>
      </c>
      <c r="G359" s="841" t="s">
        <v>1148</v>
      </c>
      <c r="H359" s="841" t="s">
        <v>1133</v>
      </c>
      <c r="I359" s="841"/>
      <c r="J359" s="841" t="s">
        <v>730</v>
      </c>
      <c r="K359" s="841">
        <v>1</v>
      </c>
      <c r="L359" s="841" t="s">
        <v>731</v>
      </c>
      <c r="M359" s="841">
        <v>43600</v>
      </c>
      <c r="N359" s="841" t="s">
        <v>732</v>
      </c>
      <c r="O359" s="841">
        <v>98577</v>
      </c>
      <c r="P359" s="841">
        <v>54977</v>
      </c>
      <c r="Q359" s="841">
        <v>19547</v>
      </c>
      <c r="R359" s="841">
        <v>26906</v>
      </c>
      <c r="S359" s="841"/>
      <c r="T359" s="841"/>
      <c r="U359" s="841"/>
      <c r="V359" s="841" t="s">
        <v>1003</v>
      </c>
      <c r="W359" s="841">
        <v>1</v>
      </c>
    </row>
    <row r="360" spans="1:23" ht="12.75" customHeight="1">
      <c r="A360" s="841">
        <v>1570</v>
      </c>
      <c r="B360" s="841">
        <v>2820</v>
      </c>
      <c r="C360" s="841" t="s">
        <v>1149</v>
      </c>
      <c r="D360" s="841" t="s">
        <v>1112</v>
      </c>
      <c r="E360" s="841">
        <v>20822</v>
      </c>
      <c r="F360" s="841" t="s">
        <v>102</v>
      </c>
      <c r="G360" s="841" t="s">
        <v>1150</v>
      </c>
      <c r="H360" s="841" t="s">
        <v>1151</v>
      </c>
      <c r="I360" s="841" t="s">
        <v>1115</v>
      </c>
      <c r="J360" s="841" t="s">
        <v>730</v>
      </c>
      <c r="K360" s="841">
        <v>1</v>
      </c>
      <c r="L360" s="841" t="s">
        <v>731</v>
      </c>
      <c r="M360" s="841">
        <v>43600</v>
      </c>
      <c r="N360" s="841" t="s">
        <v>1034</v>
      </c>
      <c r="O360" s="841">
        <v>221744</v>
      </c>
      <c r="P360" s="841">
        <v>178144</v>
      </c>
      <c r="Q360" s="841">
        <v>19547</v>
      </c>
      <c r="R360" s="841">
        <v>26906</v>
      </c>
      <c r="S360" s="841"/>
      <c r="T360" s="841">
        <v>966</v>
      </c>
      <c r="U360" s="841">
        <v>309</v>
      </c>
      <c r="V360" s="841" t="s">
        <v>1003</v>
      </c>
      <c r="W360" s="841">
        <v>1</v>
      </c>
    </row>
    <row r="361" spans="1:23" ht="12.75" customHeight="1">
      <c r="A361" s="841">
        <v>1705</v>
      </c>
      <c r="B361" s="841">
        <v>2840</v>
      </c>
      <c r="C361" s="841" t="s">
        <v>726</v>
      </c>
      <c r="D361" s="841" t="s">
        <v>727</v>
      </c>
      <c r="E361" s="841">
        <v>20823</v>
      </c>
      <c r="F361" s="841" t="s">
        <v>102</v>
      </c>
      <c r="G361" s="841" t="s">
        <v>1152</v>
      </c>
      <c r="H361" s="841" t="s">
        <v>1153</v>
      </c>
      <c r="I361" s="841"/>
      <c r="J361" s="841" t="s">
        <v>730</v>
      </c>
      <c r="K361" s="841">
        <v>3</v>
      </c>
      <c r="L361" s="841" t="s">
        <v>731</v>
      </c>
      <c r="M361" s="841">
        <v>43600</v>
      </c>
      <c r="N361" s="841" t="s">
        <v>732</v>
      </c>
      <c r="O361" s="841">
        <v>98577</v>
      </c>
      <c r="P361" s="841">
        <v>54977</v>
      </c>
      <c r="Q361" s="841">
        <v>19547</v>
      </c>
      <c r="R361" s="841">
        <v>26906</v>
      </c>
      <c r="S361" s="841"/>
      <c r="T361" s="841"/>
      <c r="U361" s="841"/>
      <c r="V361" s="841" t="s">
        <v>1003</v>
      </c>
      <c r="W361" s="841">
        <v>1</v>
      </c>
    </row>
    <row r="362" spans="1:23" ht="12.75" customHeight="1">
      <c r="A362" s="841">
        <v>1705</v>
      </c>
      <c r="B362" s="841">
        <v>2840</v>
      </c>
      <c r="C362" s="841" t="s">
        <v>726</v>
      </c>
      <c r="D362" s="841" t="s">
        <v>727</v>
      </c>
      <c r="E362" s="841">
        <v>20824</v>
      </c>
      <c r="F362" s="841" t="s">
        <v>102</v>
      </c>
      <c r="G362" s="841" t="s">
        <v>1154</v>
      </c>
      <c r="H362" s="841" t="s">
        <v>1131</v>
      </c>
      <c r="I362" s="841"/>
      <c r="J362" s="841" t="s">
        <v>730</v>
      </c>
      <c r="K362" s="841">
        <v>4</v>
      </c>
      <c r="L362" s="841" t="s">
        <v>731</v>
      </c>
      <c r="M362" s="841">
        <v>43600</v>
      </c>
      <c r="N362" s="841" t="s">
        <v>732</v>
      </c>
      <c r="O362" s="841">
        <v>98577</v>
      </c>
      <c r="P362" s="841">
        <v>54977</v>
      </c>
      <c r="Q362" s="841">
        <v>19547</v>
      </c>
      <c r="R362" s="841">
        <v>26906</v>
      </c>
      <c r="S362" s="841"/>
      <c r="T362" s="841"/>
      <c r="U362" s="841"/>
      <c r="V362" s="841" t="s">
        <v>1003</v>
      </c>
      <c r="W362" s="841">
        <v>1</v>
      </c>
    </row>
    <row r="363" spans="1:23" ht="12.75" customHeight="1">
      <c r="A363" s="841">
        <v>1710</v>
      </c>
      <c r="B363" s="841">
        <v>2840</v>
      </c>
      <c r="C363" s="841" t="s">
        <v>726</v>
      </c>
      <c r="D363" s="841" t="s">
        <v>727</v>
      </c>
      <c r="E363" s="841">
        <v>20825</v>
      </c>
      <c r="F363" s="841" t="s">
        <v>102</v>
      </c>
      <c r="G363" s="841" t="s">
        <v>1155</v>
      </c>
      <c r="H363" s="841" t="s">
        <v>1143</v>
      </c>
      <c r="I363" s="841"/>
      <c r="J363" s="841" t="s">
        <v>730</v>
      </c>
      <c r="K363" s="841">
        <v>2</v>
      </c>
      <c r="L363" s="841" t="s">
        <v>731</v>
      </c>
      <c r="M363" s="841">
        <v>43600</v>
      </c>
      <c r="N363" s="841" t="s">
        <v>732</v>
      </c>
      <c r="O363" s="841">
        <v>98577</v>
      </c>
      <c r="P363" s="841">
        <v>54977</v>
      </c>
      <c r="Q363" s="841">
        <v>19547</v>
      </c>
      <c r="R363" s="841">
        <v>26906</v>
      </c>
      <c r="S363" s="841"/>
      <c r="T363" s="841"/>
      <c r="U363" s="841"/>
      <c r="V363" s="841" t="s">
        <v>1003</v>
      </c>
      <c r="W363" s="841">
        <v>1</v>
      </c>
    </row>
    <row r="364" spans="1:23" ht="12.75" customHeight="1">
      <c r="A364" s="841">
        <v>1705</v>
      </c>
      <c r="B364" s="841">
        <v>2840</v>
      </c>
      <c r="C364" s="841" t="s">
        <v>726</v>
      </c>
      <c r="D364" s="841" t="s">
        <v>727</v>
      </c>
      <c r="E364" s="841">
        <v>20826</v>
      </c>
      <c r="F364" s="841" t="s">
        <v>102</v>
      </c>
      <c r="G364" s="841" t="s">
        <v>1156</v>
      </c>
      <c r="H364" s="841" t="s">
        <v>1129</v>
      </c>
      <c r="I364" s="841"/>
      <c r="J364" s="841" t="s">
        <v>730</v>
      </c>
      <c r="K364" s="841">
        <v>1</v>
      </c>
      <c r="L364" s="841" t="s">
        <v>731</v>
      </c>
      <c r="M364" s="841">
        <v>43600</v>
      </c>
      <c r="N364" s="841" t="s">
        <v>732</v>
      </c>
      <c r="O364" s="841">
        <v>98577</v>
      </c>
      <c r="P364" s="841">
        <v>54977</v>
      </c>
      <c r="Q364" s="841">
        <v>19547</v>
      </c>
      <c r="R364" s="841">
        <v>26906</v>
      </c>
      <c r="S364" s="841"/>
      <c r="T364" s="841"/>
      <c r="U364" s="841"/>
      <c r="V364" s="841" t="s">
        <v>1003</v>
      </c>
      <c r="W364" s="841">
        <v>1</v>
      </c>
    </row>
    <row r="365" spans="1:23" ht="12.75" customHeight="1">
      <c r="A365" s="841">
        <v>1235</v>
      </c>
      <c r="B365" s="841">
        <v>2824</v>
      </c>
      <c r="C365" s="841" t="s">
        <v>1097</v>
      </c>
      <c r="D365" s="841" t="s">
        <v>740</v>
      </c>
      <c r="E365" s="841">
        <v>20828</v>
      </c>
      <c r="F365" s="841" t="s">
        <v>102</v>
      </c>
      <c r="G365" s="841" t="s">
        <v>1157</v>
      </c>
      <c r="H365" s="841" t="s">
        <v>1121</v>
      </c>
      <c r="I365" s="841"/>
      <c r="J365" s="841" t="s">
        <v>730</v>
      </c>
      <c r="K365" s="841">
        <v>1</v>
      </c>
      <c r="L365" s="841" t="s">
        <v>731</v>
      </c>
      <c r="M365" s="841">
        <v>43600</v>
      </c>
      <c r="N365" s="841" t="s">
        <v>817</v>
      </c>
      <c r="O365" s="841">
        <v>172439</v>
      </c>
      <c r="P365" s="841">
        <v>128839</v>
      </c>
      <c r="Q365" s="841">
        <v>23865</v>
      </c>
      <c r="R365" s="841">
        <v>44054</v>
      </c>
      <c r="S365" s="841"/>
      <c r="T365" s="841"/>
      <c r="U365" s="841"/>
      <c r="V365" s="841" t="s">
        <v>1003</v>
      </c>
      <c r="W365" s="841">
        <v>1</v>
      </c>
    </row>
    <row r="366" spans="1:23" ht="12.75" customHeight="1">
      <c r="A366" s="841">
        <v>1235</v>
      </c>
      <c r="B366" s="841">
        <v>2824</v>
      </c>
      <c r="C366" s="841" t="s">
        <v>1097</v>
      </c>
      <c r="D366" s="841" t="s">
        <v>740</v>
      </c>
      <c r="E366" s="841">
        <v>20829</v>
      </c>
      <c r="F366" s="841" t="s">
        <v>102</v>
      </c>
      <c r="G366" s="841" t="s">
        <v>1158</v>
      </c>
      <c r="H366" s="841" t="s">
        <v>1159</v>
      </c>
      <c r="I366" s="841"/>
      <c r="J366" s="841" t="s">
        <v>730</v>
      </c>
      <c r="K366" s="841">
        <v>2</v>
      </c>
      <c r="L366" s="841" t="s">
        <v>731</v>
      </c>
      <c r="M366" s="841">
        <v>43600</v>
      </c>
      <c r="N366" s="841" t="s">
        <v>817</v>
      </c>
      <c r="O366" s="841">
        <v>172439</v>
      </c>
      <c r="P366" s="841">
        <v>128839</v>
      </c>
      <c r="Q366" s="841">
        <v>23865</v>
      </c>
      <c r="R366" s="841">
        <v>44054</v>
      </c>
      <c r="S366" s="841"/>
      <c r="T366" s="841"/>
      <c r="U366" s="841"/>
      <c r="V366" s="841" t="s">
        <v>1003</v>
      </c>
      <c r="W366" s="841">
        <v>1</v>
      </c>
    </row>
    <row r="367" spans="1:23" ht="12.75" customHeight="1">
      <c r="A367" s="841">
        <v>1034</v>
      </c>
      <c r="B367" s="841">
        <v>2840</v>
      </c>
      <c r="C367" s="841" t="s">
        <v>726</v>
      </c>
      <c r="D367" s="841" t="s">
        <v>946</v>
      </c>
      <c r="E367" s="841">
        <v>20830</v>
      </c>
      <c r="F367" s="841" t="s">
        <v>102</v>
      </c>
      <c r="G367" s="841" t="s">
        <v>1160</v>
      </c>
      <c r="H367" s="841" t="s">
        <v>1161</v>
      </c>
      <c r="I367" s="841"/>
      <c r="J367" s="841" t="s">
        <v>730</v>
      </c>
      <c r="K367" s="841">
        <v>5</v>
      </c>
      <c r="L367" s="841" t="s">
        <v>731</v>
      </c>
      <c r="M367" s="841">
        <v>43600</v>
      </c>
      <c r="N367" s="841" t="s">
        <v>732</v>
      </c>
      <c r="O367" s="841">
        <v>98577</v>
      </c>
      <c r="P367" s="841">
        <v>54977</v>
      </c>
      <c r="Q367" s="841">
        <v>19547</v>
      </c>
      <c r="R367" s="841">
        <v>26906</v>
      </c>
      <c r="S367" s="841"/>
      <c r="T367" s="841"/>
      <c r="U367" s="841"/>
      <c r="V367" s="841" t="s">
        <v>1003</v>
      </c>
      <c r="W367" s="841">
        <v>2</v>
      </c>
    </row>
    <row r="368" spans="1:23" ht="12.75" customHeight="1">
      <c r="A368" s="841">
        <v>1550</v>
      </c>
      <c r="B368" s="841">
        <v>2951</v>
      </c>
      <c r="C368" s="841" t="s">
        <v>1162</v>
      </c>
      <c r="D368" s="841" t="s">
        <v>1112</v>
      </c>
      <c r="E368" s="841">
        <v>20832</v>
      </c>
      <c r="F368" s="841" t="s">
        <v>102</v>
      </c>
      <c r="G368" s="841" t="s">
        <v>1163</v>
      </c>
      <c r="H368" s="841" t="s">
        <v>1164</v>
      </c>
      <c r="I368" s="841"/>
      <c r="J368" s="841" t="s">
        <v>730</v>
      </c>
      <c r="K368" s="841">
        <v>3</v>
      </c>
      <c r="L368" s="841" t="s">
        <v>731</v>
      </c>
      <c r="M368" s="841">
        <v>43600</v>
      </c>
      <c r="N368" s="841" t="s">
        <v>1165</v>
      </c>
      <c r="O368" s="841">
        <v>248433</v>
      </c>
      <c r="P368" s="841">
        <v>204833</v>
      </c>
      <c r="Q368" s="841">
        <v>19547</v>
      </c>
      <c r="R368" s="841">
        <v>26906</v>
      </c>
      <c r="S368" s="841"/>
      <c r="T368" s="841"/>
      <c r="U368" s="841"/>
      <c r="V368" s="841" t="s">
        <v>1003</v>
      </c>
      <c r="W368" s="841">
        <v>2</v>
      </c>
    </row>
    <row r="369" spans="1:23" ht="12.75" customHeight="1">
      <c r="A369" s="841">
        <v>3274</v>
      </c>
      <c r="B369" s="841">
        <v>2840</v>
      </c>
      <c r="C369" s="841" t="s">
        <v>726</v>
      </c>
      <c r="D369" s="841" t="s">
        <v>923</v>
      </c>
      <c r="E369" s="841">
        <v>20833</v>
      </c>
      <c r="F369" s="841" t="s">
        <v>102</v>
      </c>
      <c r="G369" s="841" t="s">
        <v>1166</v>
      </c>
      <c r="H369" s="841" t="s">
        <v>1167</v>
      </c>
      <c r="I369" s="841"/>
      <c r="J369" s="841" t="s">
        <v>730</v>
      </c>
      <c r="K369" s="841">
        <v>2</v>
      </c>
      <c r="L369" s="841" t="s">
        <v>1168</v>
      </c>
      <c r="M369" s="841">
        <v>43600</v>
      </c>
      <c r="N369" s="841" t="s">
        <v>732</v>
      </c>
      <c r="O369" s="841">
        <v>98577</v>
      </c>
      <c r="P369" s="841">
        <v>54977</v>
      </c>
      <c r="Q369" s="841">
        <v>13786</v>
      </c>
      <c r="R369" s="841">
        <v>14911</v>
      </c>
      <c r="S369" s="841"/>
      <c r="T369" s="841"/>
      <c r="U369" s="841"/>
      <c r="V369" s="841" t="s">
        <v>1003</v>
      </c>
      <c r="W369" s="841">
        <v>6</v>
      </c>
    </row>
    <row r="370" spans="1:23" ht="12.75" customHeight="1">
      <c r="A370" s="841">
        <v>1034</v>
      </c>
      <c r="B370" s="841">
        <v>2803</v>
      </c>
      <c r="C370" s="841" t="s">
        <v>945</v>
      </c>
      <c r="D370" s="841" t="s">
        <v>946</v>
      </c>
      <c r="E370" s="841">
        <v>20834</v>
      </c>
      <c r="F370" s="841" t="s">
        <v>102</v>
      </c>
      <c r="G370" s="841" t="s">
        <v>1169</v>
      </c>
      <c r="H370" s="841" t="s">
        <v>1170</v>
      </c>
      <c r="I370" s="841"/>
      <c r="J370" s="841" t="s">
        <v>730</v>
      </c>
      <c r="K370" s="841">
        <v>5</v>
      </c>
      <c r="L370" s="841" t="s">
        <v>731</v>
      </c>
      <c r="M370" s="841">
        <v>43600</v>
      </c>
      <c r="N370" s="841" t="s">
        <v>742</v>
      </c>
      <c r="O370" s="841">
        <v>127895</v>
      </c>
      <c r="P370" s="841">
        <v>84295</v>
      </c>
      <c r="Q370" s="841">
        <v>19547</v>
      </c>
      <c r="R370" s="841">
        <v>26906</v>
      </c>
      <c r="S370" s="841"/>
      <c r="T370" s="841"/>
      <c r="U370" s="841"/>
      <c r="V370" s="841" t="s">
        <v>1003</v>
      </c>
      <c r="W370" s="841">
        <v>2</v>
      </c>
    </row>
    <row r="371" spans="1:23" ht="12.75" customHeight="1">
      <c r="A371" s="841">
        <v>1034</v>
      </c>
      <c r="B371" s="841">
        <v>2803</v>
      </c>
      <c r="C371" s="841" t="s">
        <v>945</v>
      </c>
      <c r="D371" s="841" t="s">
        <v>946</v>
      </c>
      <c r="E371" s="841">
        <v>20835</v>
      </c>
      <c r="F371" s="841" t="s">
        <v>102</v>
      </c>
      <c r="G371" s="841" t="s">
        <v>1171</v>
      </c>
      <c r="H371" s="841" t="s">
        <v>1170</v>
      </c>
      <c r="I371" s="841"/>
      <c r="J371" s="841" t="s">
        <v>730</v>
      </c>
      <c r="K371" s="841">
        <v>5</v>
      </c>
      <c r="L371" s="841" t="s">
        <v>731</v>
      </c>
      <c r="M371" s="841">
        <v>43600</v>
      </c>
      <c r="N371" s="841" t="s">
        <v>742</v>
      </c>
      <c r="O371" s="841">
        <v>127895</v>
      </c>
      <c r="P371" s="841">
        <v>84295</v>
      </c>
      <c r="Q371" s="841">
        <v>19547</v>
      </c>
      <c r="R371" s="841">
        <v>26906</v>
      </c>
      <c r="S371" s="841"/>
      <c r="T371" s="841"/>
      <c r="U371" s="841"/>
      <c r="V371" s="841" t="s">
        <v>1003</v>
      </c>
      <c r="W371" s="841">
        <v>2</v>
      </c>
    </row>
    <row r="372" spans="1:23" ht="12.75" customHeight="1">
      <c r="A372" s="841">
        <v>1952</v>
      </c>
      <c r="B372" s="841">
        <v>2840</v>
      </c>
      <c r="C372" s="841" t="s">
        <v>726</v>
      </c>
      <c r="D372" s="841" t="s">
        <v>923</v>
      </c>
      <c r="E372" s="841">
        <v>20836</v>
      </c>
      <c r="F372" s="841" t="s">
        <v>102</v>
      </c>
      <c r="G372" s="841" t="s">
        <v>1172</v>
      </c>
      <c r="H372" s="841" t="s">
        <v>1173</v>
      </c>
      <c r="I372" s="841"/>
      <c r="J372" s="841" t="s">
        <v>730</v>
      </c>
      <c r="K372" s="841">
        <v>2</v>
      </c>
      <c r="L372" s="841" t="s">
        <v>731</v>
      </c>
      <c r="M372" s="841">
        <v>43600</v>
      </c>
      <c r="N372" s="841" t="s">
        <v>732</v>
      </c>
      <c r="O372" s="841">
        <v>98577</v>
      </c>
      <c r="P372" s="841">
        <v>54977</v>
      </c>
      <c r="Q372" s="841">
        <v>10098</v>
      </c>
      <c r="R372" s="841">
        <v>9936</v>
      </c>
      <c r="S372" s="841"/>
      <c r="T372" s="841"/>
      <c r="U372" s="841"/>
      <c r="V372" s="841" t="s">
        <v>1003</v>
      </c>
      <c r="W372" s="841">
        <v>1</v>
      </c>
    </row>
    <row r="373" spans="1:23" ht="12.75" customHeight="1">
      <c r="A373" s="841">
        <v>1952</v>
      </c>
      <c r="B373" s="841">
        <v>2840</v>
      </c>
      <c r="C373" s="841" t="s">
        <v>726</v>
      </c>
      <c r="D373" s="841" t="s">
        <v>923</v>
      </c>
      <c r="E373" s="841">
        <v>20837</v>
      </c>
      <c r="F373" s="841" t="s">
        <v>102</v>
      </c>
      <c r="G373" s="841" t="s">
        <v>1174</v>
      </c>
      <c r="H373" s="841" t="s">
        <v>1173</v>
      </c>
      <c r="I373" s="841"/>
      <c r="J373" s="841" t="s">
        <v>730</v>
      </c>
      <c r="K373" s="841">
        <v>2</v>
      </c>
      <c r="L373" s="841" t="s">
        <v>731</v>
      </c>
      <c r="M373" s="841">
        <v>43600</v>
      </c>
      <c r="N373" s="841" t="s">
        <v>732</v>
      </c>
      <c r="O373" s="841">
        <v>98577</v>
      </c>
      <c r="P373" s="841">
        <v>54977</v>
      </c>
      <c r="Q373" s="841">
        <v>10098</v>
      </c>
      <c r="R373" s="841">
        <v>9936</v>
      </c>
      <c r="S373" s="841"/>
      <c r="T373" s="841"/>
      <c r="U373" s="841"/>
      <c r="V373" s="841" t="s">
        <v>1003</v>
      </c>
      <c r="W373" s="841">
        <v>1</v>
      </c>
    </row>
    <row r="374" spans="1:23" ht="12.75" customHeight="1">
      <c r="A374" s="841">
        <v>1715</v>
      </c>
      <c r="B374" s="841">
        <v>2840</v>
      </c>
      <c r="C374" s="841" t="s">
        <v>726</v>
      </c>
      <c r="D374" s="841" t="s">
        <v>727</v>
      </c>
      <c r="E374" s="841">
        <v>20838</v>
      </c>
      <c r="F374" s="841" t="s">
        <v>102</v>
      </c>
      <c r="G374" s="841" t="s">
        <v>1175</v>
      </c>
      <c r="H374" s="841" t="s">
        <v>1153</v>
      </c>
      <c r="I374" s="841"/>
      <c r="J374" s="841" t="s">
        <v>730</v>
      </c>
      <c r="K374" s="841">
        <v>3</v>
      </c>
      <c r="L374" s="841" t="s">
        <v>731</v>
      </c>
      <c r="M374" s="841">
        <v>43600</v>
      </c>
      <c r="N374" s="841" t="s">
        <v>732</v>
      </c>
      <c r="O374" s="841">
        <v>98577</v>
      </c>
      <c r="P374" s="841">
        <v>54977</v>
      </c>
      <c r="Q374" s="841">
        <v>19547</v>
      </c>
      <c r="R374" s="841">
        <v>34796</v>
      </c>
      <c r="S374" s="841"/>
      <c r="T374" s="841"/>
      <c r="U374" s="841"/>
      <c r="V374" s="841" t="s">
        <v>1003</v>
      </c>
      <c r="W374" s="841">
        <v>1</v>
      </c>
    </row>
    <row r="375" spans="1:23" ht="12.75" customHeight="1">
      <c r="A375" s="841">
        <v>1715</v>
      </c>
      <c r="B375" s="841">
        <v>2840</v>
      </c>
      <c r="C375" s="841" t="s">
        <v>726</v>
      </c>
      <c r="D375" s="841" t="s">
        <v>727</v>
      </c>
      <c r="E375" s="841">
        <v>20839</v>
      </c>
      <c r="F375" s="841" t="s">
        <v>102</v>
      </c>
      <c r="G375" s="841" t="s">
        <v>1176</v>
      </c>
      <c r="H375" s="841" t="s">
        <v>1177</v>
      </c>
      <c r="I375" s="841"/>
      <c r="J375" s="841" t="s">
        <v>730</v>
      </c>
      <c r="K375" s="841">
        <v>3</v>
      </c>
      <c r="L375" s="841" t="s">
        <v>731</v>
      </c>
      <c r="M375" s="841">
        <v>43600</v>
      </c>
      <c r="N375" s="841" t="s">
        <v>732</v>
      </c>
      <c r="O375" s="841">
        <v>98577</v>
      </c>
      <c r="P375" s="841">
        <v>54977</v>
      </c>
      <c r="Q375" s="841">
        <v>19547</v>
      </c>
      <c r="R375" s="841">
        <v>34796</v>
      </c>
      <c r="S375" s="841"/>
      <c r="T375" s="841"/>
      <c r="U375" s="841"/>
      <c r="V375" s="841" t="s">
        <v>1003</v>
      </c>
      <c r="W375" s="841">
        <v>1</v>
      </c>
    </row>
    <row r="376" spans="1:23" ht="12.75" customHeight="1">
      <c r="A376" s="841">
        <v>1715</v>
      </c>
      <c r="B376" s="841">
        <v>2840</v>
      </c>
      <c r="C376" s="841" t="s">
        <v>726</v>
      </c>
      <c r="D376" s="841" t="s">
        <v>727</v>
      </c>
      <c r="E376" s="841">
        <v>20840</v>
      </c>
      <c r="F376" s="841" t="s">
        <v>102</v>
      </c>
      <c r="G376" s="841" t="s">
        <v>1178</v>
      </c>
      <c r="H376" s="841" t="s">
        <v>1177</v>
      </c>
      <c r="I376" s="841"/>
      <c r="J376" s="841" t="s">
        <v>730</v>
      </c>
      <c r="K376" s="841">
        <v>3</v>
      </c>
      <c r="L376" s="841" t="s">
        <v>731</v>
      </c>
      <c r="M376" s="841">
        <v>43600</v>
      </c>
      <c r="N376" s="841" t="s">
        <v>732</v>
      </c>
      <c r="O376" s="841">
        <v>98577</v>
      </c>
      <c r="P376" s="841">
        <v>54977</v>
      </c>
      <c r="Q376" s="841">
        <v>19547</v>
      </c>
      <c r="R376" s="841">
        <v>34796</v>
      </c>
      <c r="S376" s="841"/>
      <c r="T376" s="841"/>
      <c r="U376" s="841"/>
      <c r="V376" s="841" t="s">
        <v>1003</v>
      </c>
      <c r="W376" s="841">
        <v>1</v>
      </c>
    </row>
    <row r="377" spans="1:23" ht="12.75" customHeight="1">
      <c r="A377" s="841">
        <v>1715</v>
      </c>
      <c r="B377" s="841">
        <v>2840</v>
      </c>
      <c r="C377" s="841" t="s">
        <v>726</v>
      </c>
      <c r="D377" s="841" t="s">
        <v>727</v>
      </c>
      <c r="E377" s="841">
        <v>20841</v>
      </c>
      <c r="F377" s="841" t="s">
        <v>102</v>
      </c>
      <c r="G377" s="841" t="s">
        <v>1179</v>
      </c>
      <c r="H377" s="841" t="s">
        <v>1146</v>
      </c>
      <c r="I377" s="841"/>
      <c r="J377" s="841" t="s">
        <v>730</v>
      </c>
      <c r="K377" s="841">
        <v>5</v>
      </c>
      <c r="L377" s="841" t="s">
        <v>731</v>
      </c>
      <c r="M377" s="841">
        <v>43600</v>
      </c>
      <c r="N377" s="841" t="s">
        <v>732</v>
      </c>
      <c r="O377" s="841">
        <v>98577</v>
      </c>
      <c r="P377" s="841">
        <v>54977</v>
      </c>
      <c r="Q377" s="841">
        <v>19547</v>
      </c>
      <c r="R377" s="841">
        <v>34796</v>
      </c>
      <c r="S377" s="841"/>
      <c r="T377" s="841"/>
      <c r="U377" s="841"/>
      <c r="V377" s="841" t="s">
        <v>1003</v>
      </c>
      <c r="W377" s="841">
        <v>1</v>
      </c>
    </row>
    <row r="378" spans="1:23" ht="12.75" customHeight="1">
      <c r="A378" s="841">
        <v>1715</v>
      </c>
      <c r="B378" s="841">
        <v>2840</v>
      </c>
      <c r="C378" s="841" t="s">
        <v>726</v>
      </c>
      <c r="D378" s="841" t="s">
        <v>727</v>
      </c>
      <c r="E378" s="841">
        <v>20842</v>
      </c>
      <c r="F378" s="841" t="s">
        <v>102</v>
      </c>
      <c r="G378" s="841" t="s">
        <v>1180</v>
      </c>
      <c r="H378" s="841" t="s">
        <v>1133</v>
      </c>
      <c r="I378" s="841"/>
      <c r="J378" s="841" t="s">
        <v>730</v>
      </c>
      <c r="K378" s="841">
        <v>3</v>
      </c>
      <c r="L378" s="841" t="s">
        <v>731</v>
      </c>
      <c r="M378" s="841">
        <v>43600</v>
      </c>
      <c r="N378" s="841" t="s">
        <v>732</v>
      </c>
      <c r="O378" s="841">
        <v>98577</v>
      </c>
      <c r="P378" s="841">
        <v>54977</v>
      </c>
      <c r="Q378" s="841">
        <v>19547</v>
      </c>
      <c r="R378" s="841">
        <v>34796</v>
      </c>
      <c r="S378" s="841"/>
      <c r="T378" s="841"/>
      <c r="U378" s="841"/>
      <c r="V378" s="841" t="s">
        <v>1003</v>
      </c>
      <c r="W378" s="841">
        <v>1</v>
      </c>
    </row>
    <row r="379" spans="1:23" ht="12.75" customHeight="1">
      <c r="A379" s="841">
        <v>1715</v>
      </c>
      <c r="B379" s="841">
        <v>2840</v>
      </c>
      <c r="C379" s="841" t="s">
        <v>726</v>
      </c>
      <c r="D379" s="841" t="s">
        <v>727</v>
      </c>
      <c r="E379" s="841">
        <v>20843</v>
      </c>
      <c r="F379" s="841" t="s">
        <v>102</v>
      </c>
      <c r="G379" s="841" t="s">
        <v>1181</v>
      </c>
      <c r="H379" s="841" t="s">
        <v>1182</v>
      </c>
      <c r="I379" s="841"/>
      <c r="J379" s="841" t="s">
        <v>730</v>
      </c>
      <c r="K379" s="841">
        <v>3</v>
      </c>
      <c r="L379" s="841" t="s">
        <v>731</v>
      </c>
      <c r="M379" s="841">
        <v>43600</v>
      </c>
      <c r="N379" s="841" t="s">
        <v>732</v>
      </c>
      <c r="O379" s="841">
        <v>98577</v>
      </c>
      <c r="P379" s="841">
        <v>54977</v>
      </c>
      <c r="Q379" s="841">
        <v>19547</v>
      </c>
      <c r="R379" s="841">
        <v>34796</v>
      </c>
      <c r="S379" s="841"/>
      <c r="T379" s="841"/>
      <c r="U379" s="841"/>
      <c r="V379" s="841" t="s">
        <v>1003</v>
      </c>
      <c r="W379" s="841">
        <v>1</v>
      </c>
    </row>
    <row r="380" spans="1:23" ht="12.75" customHeight="1">
      <c r="A380" s="841">
        <v>1715</v>
      </c>
      <c r="B380" s="841">
        <v>2840</v>
      </c>
      <c r="C380" s="841" t="s">
        <v>726</v>
      </c>
      <c r="D380" s="841" t="s">
        <v>727</v>
      </c>
      <c r="E380" s="841">
        <v>20844</v>
      </c>
      <c r="F380" s="841" t="s">
        <v>102</v>
      </c>
      <c r="G380" s="841" t="s">
        <v>1183</v>
      </c>
      <c r="H380" s="841" t="s">
        <v>1131</v>
      </c>
      <c r="I380" s="841"/>
      <c r="J380" s="841" t="s">
        <v>730</v>
      </c>
      <c r="K380" s="841">
        <v>3</v>
      </c>
      <c r="L380" s="841" t="s">
        <v>731</v>
      </c>
      <c r="M380" s="841">
        <v>43600</v>
      </c>
      <c r="N380" s="841" t="s">
        <v>732</v>
      </c>
      <c r="O380" s="841">
        <v>98577</v>
      </c>
      <c r="P380" s="841">
        <v>54977</v>
      </c>
      <c r="Q380" s="841">
        <v>19547</v>
      </c>
      <c r="R380" s="841">
        <v>34796</v>
      </c>
      <c r="S380" s="841"/>
      <c r="T380" s="841"/>
      <c r="U380" s="841"/>
      <c r="V380" s="841" t="s">
        <v>1003</v>
      </c>
      <c r="W380" s="841">
        <v>1</v>
      </c>
    </row>
    <row r="381" spans="1:23" ht="12.75" customHeight="1">
      <c r="A381" s="841">
        <v>1715</v>
      </c>
      <c r="B381" s="841">
        <v>2840</v>
      </c>
      <c r="C381" s="841" t="s">
        <v>726</v>
      </c>
      <c r="D381" s="841" t="s">
        <v>727</v>
      </c>
      <c r="E381" s="841">
        <v>20846</v>
      </c>
      <c r="F381" s="841" t="s">
        <v>102</v>
      </c>
      <c r="G381" s="841" t="s">
        <v>1184</v>
      </c>
      <c r="H381" s="841" t="s">
        <v>1146</v>
      </c>
      <c r="I381" s="841"/>
      <c r="J381" s="841" t="s">
        <v>730</v>
      </c>
      <c r="K381" s="841">
        <v>3</v>
      </c>
      <c r="L381" s="841" t="s">
        <v>731</v>
      </c>
      <c r="M381" s="841">
        <v>43600</v>
      </c>
      <c r="N381" s="841" t="s">
        <v>732</v>
      </c>
      <c r="O381" s="841">
        <v>98577</v>
      </c>
      <c r="P381" s="841">
        <v>54977</v>
      </c>
      <c r="Q381" s="841">
        <v>19547</v>
      </c>
      <c r="R381" s="841">
        <v>34796</v>
      </c>
      <c r="S381" s="841"/>
      <c r="T381" s="841"/>
      <c r="U381" s="841"/>
      <c r="V381" s="841" t="s">
        <v>1003</v>
      </c>
      <c r="W381" s="841">
        <v>1</v>
      </c>
    </row>
    <row r="382" spans="1:23" ht="12.75" customHeight="1">
      <c r="A382" s="841">
        <v>1715</v>
      </c>
      <c r="B382" s="841">
        <v>2840</v>
      </c>
      <c r="C382" s="841" t="s">
        <v>726</v>
      </c>
      <c r="D382" s="841" t="s">
        <v>727</v>
      </c>
      <c r="E382" s="841">
        <v>20848</v>
      </c>
      <c r="F382" s="841" t="s">
        <v>102</v>
      </c>
      <c r="G382" s="841" t="s">
        <v>1185</v>
      </c>
      <c r="H382" s="841" t="s">
        <v>1186</v>
      </c>
      <c r="I382" s="841"/>
      <c r="J382" s="841" t="s">
        <v>730</v>
      </c>
      <c r="K382" s="841">
        <v>1</v>
      </c>
      <c r="L382" s="841" t="s">
        <v>731</v>
      </c>
      <c r="M382" s="841">
        <v>43600</v>
      </c>
      <c r="N382" s="841" t="s">
        <v>732</v>
      </c>
      <c r="O382" s="841">
        <v>98577</v>
      </c>
      <c r="P382" s="841">
        <v>54977</v>
      </c>
      <c r="Q382" s="841">
        <v>19547</v>
      </c>
      <c r="R382" s="841">
        <v>34796</v>
      </c>
      <c r="S382" s="841"/>
      <c r="T382" s="841"/>
      <c r="U382" s="841"/>
      <c r="V382" s="841" t="s">
        <v>1003</v>
      </c>
      <c r="W382" s="841">
        <v>1</v>
      </c>
    </row>
    <row r="383" spans="1:23" ht="12.75" customHeight="1">
      <c r="A383" s="841">
        <v>1715</v>
      </c>
      <c r="B383" s="841">
        <v>2840</v>
      </c>
      <c r="C383" s="841" t="s">
        <v>726</v>
      </c>
      <c r="D383" s="841" t="s">
        <v>727</v>
      </c>
      <c r="E383" s="841">
        <v>20849</v>
      </c>
      <c r="F383" s="841" t="s">
        <v>102</v>
      </c>
      <c r="G383" s="841" t="s">
        <v>1187</v>
      </c>
      <c r="H383" s="841" t="s">
        <v>1186</v>
      </c>
      <c r="I383" s="841"/>
      <c r="J383" s="841" t="s">
        <v>730</v>
      </c>
      <c r="K383" s="841">
        <v>1</v>
      </c>
      <c r="L383" s="841" t="s">
        <v>731</v>
      </c>
      <c r="M383" s="841">
        <v>43600</v>
      </c>
      <c r="N383" s="841" t="s">
        <v>732</v>
      </c>
      <c r="O383" s="841">
        <v>98577</v>
      </c>
      <c r="P383" s="841">
        <v>54977</v>
      </c>
      <c r="Q383" s="841">
        <v>19547</v>
      </c>
      <c r="R383" s="841">
        <v>34796</v>
      </c>
      <c r="S383" s="841"/>
      <c r="T383" s="841"/>
      <c r="U383" s="841"/>
      <c r="V383" s="841" t="s">
        <v>1003</v>
      </c>
      <c r="W383" s="841">
        <v>1</v>
      </c>
    </row>
    <row r="384" spans="1:23" ht="12.75" customHeight="1">
      <c r="A384" s="841">
        <v>1715</v>
      </c>
      <c r="B384" s="841">
        <v>2840</v>
      </c>
      <c r="C384" s="841" t="s">
        <v>726</v>
      </c>
      <c r="D384" s="841" t="s">
        <v>727</v>
      </c>
      <c r="E384" s="841">
        <v>20850</v>
      </c>
      <c r="F384" s="841" t="s">
        <v>102</v>
      </c>
      <c r="G384" s="841" t="s">
        <v>1188</v>
      </c>
      <c r="H384" s="841" t="s">
        <v>1186</v>
      </c>
      <c r="I384" s="841"/>
      <c r="J384" s="841" t="s">
        <v>730</v>
      </c>
      <c r="K384" s="841">
        <v>4</v>
      </c>
      <c r="L384" s="841" t="s">
        <v>731</v>
      </c>
      <c r="M384" s="841">
        <v>43600</v>
      </c>
      <c r="N384" s="841" t="s">
        <v>732</v>
      </c>
      <c r="O384" s="841">
        <v>98577</v>
      </c>
      <c r="P384" s="841">
        <v>54977</v>
      </c>
      <c r="Q384" s="841">
        <v>19547</v>
      </c>
      <c r="R384" s="841">
        <v>34796</v>
      </c>
      <c r="S384" s="841"/>
      <c r="T384" s="841"/>
      <c r="U384" s="841"/>
      <c r="V384" s="841" t="s">
        <v>1003</v>
      </c>
      <c r="W384" s="841">
        <v>5</v>
      </c>
    </row>
    <row r="385" spans="1:23" ht="12.75" customHeight="1">
      <c r="A385" s="841">
        <v>1715</v>
      </c>
      <c r="B385" s="841">
        <v>2840</v>
      </c>
      <c r="C385" s="841" t="s">
        <v>726</v>
      </c>
      <c r="D385" s="841" t="s">
        <v>727</v>
      </c>
      <c r="E385" s="841">
        <v>20851</v>
      </c>
      <c r="F385" s="841" t="s">
        <v>102</v>
      </c>
      <c r="G385" s="841" t="s">
        <v>1189</v>
      </c>
      <c r="H385" s="841" t="s">
        <v>1190</v>
      </c>
      <c r="I385" s="841"/>
      <c r="J385" s="841" t="s">
        <v>730</v>
      </c>
      <c r="K385" s="841">
        <v>3</v>
      </c>
      <c r="L385" s="841" t="s">
        <v>731</v>
      </c>
      <c r="M385" s="841">
        <v>43600</v>
      </c>
      <c r="N385" s="841" t="s">
        <v>732</v>
      </c>
      <c r="O385" s="841">
        <v>98577</v>
      </c>
      <c r="P385" s="841">
        <v>54977</v>
      </c>
      <c r="Q385" s="841">
        <v>19547</v>
      </c>
      <c r="R385" s="841">
        <v>34796</v>
      </c>
      <c r="S385" s="841"/>
      <c r="T385" s="841"/>
      <c r="U385" s="841"/>
      <c r="V385" s="841" t="s">
        <v>1003</v>
      </c>
      <c r="W385" s="841">
        <v>9</v>
      </c>
    </row>
    <row r="386" spans="1:23" ht="12.75" customHeight="1">
      <c r="A386" s="841">
        <v>1715</v>
      </c>
      <c r="B386" s="841">
        <v>2841</v>
      </c>
      <c r="C386" s="841" t="s">
        <v>735</v>
      </c>
      <c r="D386" s="841" t="s">
        <v>727</v>
      </c>
      <c r="E386" s="841">
        <v>20853</v>
      </c>
      <c r="F386" s="841" t="s">
        <v>102</v>
      </c>
      <c r="G386" s="841" t="s">
        <v>1191</v>
      </c>
      <c r="H386" s="841" t="s">
        <v>1153</v>
      </c>
      <c r="I386" s="841"/>
      <c r="J386" s="841" t="s">
        <v>730</v>
      </c>
      <c r="K386" s="841">
        <v>2</v>
      </c>
      <c r="L386" s="841" t="s">
        <v>731</v>
      </c>
      <c r="M386" s="841">
        <v>43600</v>
      </c>
      <c r="N386" s="841" t="s">
        <v>732</v>
      </c>
      <c r="O386" s="841">
        <v>98577</v>
      </c>
      <c r="P386" s="841">
        <v>54977</v>
      </c>
      <c r="Q386" s="841">
        <v>19547</v>
      </c>
      <c r="R386" s="841">
        <v>34796</v>
      </c>
      <c r="S386" s="841"/>
      <c r="T386" s="841"/>
      <c r="U386" s="841"/>
      <c r="V386" s="841" t="s">
        <v>1003</v>
      </c>
      <c r="W386" s="841">
        <v>1</v>
      </c>
    </row>
    <row r="387" spans="1:23" ht="12.75" customHeight="1">
      <c r="A387" s="841">
        <v>1715</v>
      </c>
      <c r="B387" s="841">
        <v>2841</v>
      </c>
      <c r="C387" s="841" t="s">
        <v>735</v>
      </c>
      <c r="D387" s="841" t="s">
        <v>727</v>
      </c>
      <c r="E387" s="841">
        <v>20854</v>
      </c>
      <c r="F387" s="841" t="s">
        <v>102</v>
      </c>
      <c r="G387" s="841" t="s">
        <v>1192</v>
      </c>
      <c r="H387" s="841" t="s">
        <v>1153</v>
      </c>
      <c r="I387" s="841"/>
      <c r="J387" s="841" t="s">
        <v>730</v>
      </c>
      <c r="K387" s="841">
        <v>2</v>
      </c>
      <c r="L387" s="841" t="s">
        <v>731</v>
      </c>
      <c r="M387" s="841">
        <v>43600</v>
      </c>
      <c r="N387" s="841" t="s">
        <v>732</v>
      </c>
      <c r="O387" s="841">
        <v>98577</v>
      </c>
      <c r="P387" s="841">
        <v>54977</v>
      </c>
      <c r="Q387" s="841">
        <v>19547</v>
      </c>
      <c r="R387" s="841">
        <v>34796</v>
      </c>
      <c r="S387" s="841"/>
      <c r="T387" s="841"/>
      <c r="U387" s="841"/>
      <c r="V387" s="841" t="s">
        <v>1003</v>
      </c>
      <c r="W387" s="841">
        <v>1</v>
      </c>
    </row>
    <row r="388" spans="1:23" ht="12.75" customHeight="1">
      <c r="A388" s="841">
        <v>1715</v>
      </c>
      <c r="B388" s="841">
        <v>2840</v>
      </c>
      <c r="C388" s="841" t="s">
        <v>726</v>
      </c>
      <c r="D388" s="841" t="s">
        <v>727</v>
      </c>
      <c r="E388" s="841">
        <v>20858</v>
      </c>
      <c r="F388" s="841" t="s">
        <v>102</v>
      </c>
      <c r="G388" s="841" t="s">
        <v>1193</v>
      </c>
      <c r="H388" s="841" t="s">
        <v>1186</v>
      </c>
      <c r="I388" s="841"/>
      <c r="J388" s="841" t="s">
        <v>730</v>
      </c>
      <c r="K388" s="841">
        <v>2</v>
      </c>
      <c r="L388" s="841" t="s">
        <v>731</v>
      </c>
      <c r="M388" s="841">
        <v>43600</v>
      </c>
      <c r="N388" s="841" t="s">
        <v>732</v>
      </c>
      <c r="O388" s="841">
        <v>98577</v>
      </c>
      <c r="P388" s="841">
        <v>54977</v>
      </c>
      <c r="Q388" s="841">
        <v>19547</v>
      </c>
      <c r="R388" s="841">
        <v>34796</v>
      </c>
      <c r="S388" s="841"/>
      <c r="T388" s="841"/>
      <c r="U388" s="841"/>
      <c r="V388" s="841" t="s">
        <v>1003</v>
      </c>
      <c r="W388" s="841">
        <v>1</v>
      </c>
    </row>
    <row r="389" spans="1:23" ht="12.75" customHeight="1">
      <c r="A389" s="841">
        <v>1715</v>
      </c>
      <c r="B389" s="841">
        <v>2840</v>
      </c>
      <c r="C389" s="841" t="s">
        <v>726</v>
      </c>
      <c r="D389" s="841" t="s">
        <v>727</v>
      </c>
      <c r="E389" s="841">
        <v>20859</v>
      </c>
      <c r="F389" s="841" t="s">
        <v>102</v>
      </c>
      <c r="G389" s="841" t="s">
        <v>1194</v>
      </c>
      <c r="H389" s="841" t="s">
        <v>1186</v>
      </c>
      <c r="I389" s="841"/>
      <c r="J389" s="841" t="s">
        <v>730</v>
      </c>
      <c r="K389" s="841">
        <v>1</v>
      </c>
      <c r="L389" s="841" t="s">
        <v>731</v>
      </c>
      <c r="M389" s="841">
        <v>43600</v>
      </c>
      <c r="N389" s="841" t="s">
        <v>732</v>
      </c>
      <c r="O389" s="841">
        <v>98577</v>
      </c>
      <c r="P389" s="841">
        <v>54977</v>
      </c>
      <c r="Q389" s="841">
        <v>19547</v>
      </c>
      <c r="R389" s="841">
        <v>34796</v>
      </c>
      <c r="S389" s="841"/>
      <c r="T389" s="841"/>
      <c r="U389" s="841"/>
      <c r="V389" s="841" t="s">
        <v>1003</v>
      </c>
      <c r="W389" s="841">
        <v>1</v>
      </c>
    </row>
    <row r="390" spans="1:23" ht="12.75" customHeight="1">
      <c r="A390" s="841">
        <v>1715</v>
      </c>
      <c r="B390" s="841">
        <v>2840</v>
      </c>
      <c r="C390" s="841" t="s">
        <v>726</v>
      </c>
      <c r="D390" s="841" t="s">
        <v>727</v>
      </c>
      <c r="E390" s="841">
        <v>20860</v>
      </c>
      <c r="F390" s="841" t="s">
        <v>102</v>
      </c>
      <c r="G390" s="841" t="s">
        <v>1195</v>
      </c>
      <c r="H390" s="841" t="s">
        <v>1133</v>
      </c>
      <c r="I390" s="841"/>
      <c r="J390" s="841" t="s">
        <v>730</v>
      </c>
      <c r="K390" s="841">
        <v>2</v>
      </c>
      <c r="L390" s="841" t="s">
        <v>731</v>
      </c>
      <c r="M390" s="841">
        <v>43600</v>
      </c>
      <c r="N390" s="841" t="s">
        <v>732</v>
      </c>
      <c r="O390" s="841">
        <v>98577</v>
      </c>
      <c r="P390" s="841">
        <v>54977</v>
      </c>
      <c r="Q390" s="841">
        <v>19547</v>
      </c>
      <c r="R390" s="841">
        <v>34796</v>
      </c>
      <c r="S390" s="841"/>
      <c r="T390" s="841"/>
      <c r="U390" s="841"/>
      <c r="V390" s="841" t="s">
        <v>1003</v>
      </c>
      <c r="W390" s="841">
        <v>1</v>
      </c>
    </row>
    <row r="391" spans="1:23" ht="12.75" customHeight="1">
      <c r="A391" s="841">
        <v>1715</v>
      </c>
      <c r="B391" s="841">
        <v>2840</v>
      </c>
      <c r="C391" s="841" t="s">
        <v>726</v>
      </c>
      <c r="D391" s="841" t="s">
        <v>727</v>
      </c>
      <c r="E391" s="841">
        <v>20861</v>
      </c>
      <c r="F391" s="841" t="s">
        <v>102</v>
      </c>
      <c r="G391" s="841" t="s">
        <v>1196</v>
      </c>
      <c r="H391" s="841" t="s">
        <v>1186</v>
      </c>
      <c r="I391" s="841"/>
      <c r="J391" s="841" t="s">
        <v>730</v>
      </c>
      <c r="K391" s="841">
        <v>2</v>
      </c>
      <c r="L391" s="841" t="s">
        <v>731</v>
      </c>
      <c r="M391" s="841">
        <v>43600</v>
      </c>
      <c r="N391" s="841" t="s">
        <v>732</v>
      </c>
      <c r="O391" s="841">
        <v>98577</v>
      </c>
      <c r="P391" s="841">
        <v>54977</v>
      </c>
      <c r="Q391" s="841">
        <v>19547</v>
      </c>
      <c r="R391" s="841">
        <v>34796</v>
      </c>
      <c r="S391" s="841"/>
      <c r="T391" s="841"/>
      <c r="U391" s="841"/>
      <c r="V391" s="841" t="s">
        <v>1003</v>
      </c>
      <c r="W391" s="841">
        <v>1</v>
      </c>
    </row>
    <row r="392" spans="1:23" ht="12.75" customHeight="1">
      <c r="A392" s="841">
        <v>1715</v>
      </c>
      <c r="B392" s="841">
        <v>2841</v>
      </c>
      <c r="C392" s="841" t="s">
        <v>735</v>
      </c>
      <c r="D392" s="841" t="s">
        <v>727</v>
      </c>
      <c r="E392" s="841">
        <v>20862</v>
      </c>
      <c r="F392" s="841" t="s">
        <v>102</v>
      </c>
      <c r="G392" s="841" t="s">
        <v>1197</v>
      </c>
      <c r="H392" s="841" t="s">
        <v>1153</v>
      </c>
      <c r="I392" s="841"/>
      <c r="J392" s="841" t="s">
        <v>730</v>
      </c>
      <c r="K392" s="841">
        <v>3</v>
      </c>
      <c r="L392" s="841" t="s">
        <v>731</v>
      </c>
      <c r="M392" s="841">
        <v>43600</v>
      </c>
      <c r="N392" s="841" t="s">
        <v>732</v>
      </c>
      <c r="O392" s="841">
        <v>98577</v>
      </c>
      <c r="P392" s="841">
        <v>54977</v>
      </c>
      <c r="Q392" s="841">
        <v>19547</v>
      </c>
      <c r="R392" s="841">
        <v>34796</v>
      </c>
      <c r="S392" s="841"/>
      <c r="T392" s="841"/>
      <c r="U392" s="841"/>
      <c r="V392" s="841" t="s">
        <v>1003</v>
      </c>
      <c r="W392" s="841">
        <v>1</v>
      </c>
    </row>
    <row r="393" spans="1:23" ht="12.75" customHeight="1">
      <c r="A393" s="841">
        <v>1715</v>
      </c>
      <c r="B393" s="841">
        <v>2840</v>
      </c>
      <c r="C393" s="841" t="s">
        <v>726</v>
      </c>
      <c r="D393" s="841" t="s">
        <v>727</v>
      </c>
      <c r="E393" s="841">
        <v>20863</v>
      </c>
      <c r="F393" s="841" t="s">
        <v>102</v>
      </c>
      <c r="G393" s="841" t="s">
        <v>1198</v>
      </c>
      <c r="H393" s="841" t="s">
        <v>1135</v>
      </c>
      <c r="I393" s="841"/>
      <c r="J393" s="841" t="s">
        <v>730</v>
      </c>
      <c r="K393" s="841">
        <v>2</v>
      </c>
      <c r="L393" s="841" t="s">
        <v>731</v>
      </c>
      <c r="M393" s="841">
        <v>43600</v>
      </c>
      <c r="N393" s="841" t="s">
        <v>732</v>
      </c>
      <c r="O393" s="841">
        <v>98577</v>
      </c>
      <c r="P393" s="841">
        <v>54977</v>
      </c>
      <c r="Q393" s="841">
        <v>19547</v>
      </c>
      <c r="R393" s="841">
        <v>34796</v>
      </c>
      <c r="S393" s="841"/>
      <c r="T393" s="841"/>
      <c r="U393" s="841"/>
      <c r="V393" s="841" t="s">
        <v>1003</v>
      </c>
      <c r="W393" s="841">
        <v>1</v>
      </c>
    </row>
    <row r="394" spans="1:23" ht="12.75" customHeight="1">
      <c r="A394" s="841">
        <v>1680</v>
      </c>
      <c r="B394" s="841">
        <v>2840</v>
      </c>
      <c r="C394" s="841" t="s">
        <v>726</v>
      </c>
      <c r="D394" s="841" t="s">
        <v>727</v>
      </c>
      <c r="E394" s="841">
        <v>20864</v>
      </c>
      <c r="F394" s="841" t="s">
        <v>102</v>
      </c>
      <c r="G394" s="841" t="s">
        <v>1199</v>
      </c>
      <c r="H394" s="841" t="s">
        <v>1200</v>
      </c>
      <c r="I394" s="841"/>
      <c r="J394" s="841" t="s">
        <v>730</v>
      </c>
      <c r="K394" s="841">
        <v>3</v>
      </c>
      <c r="L394" s="841" t="s">
        <v>731</v>
      </c>
      <c r="M394" s="841">
        <v>43600</v>
      </c>
      <c r="N394" s="841" t="s">
        <v>732</v>
      </c>
      <c r="O394" s="841">
        <v>98577</v>
      </c>
      <c r="P394" s="841">
        <v>54977</v>
      </c>
      <c r="Q394" s="841">
        <v>19547</v>
      </c>
      <c r="R394" s="841">
        <v>34796</v>
      </c>
      <c r="S394" s="841"/>
      <c r="T394" s="841"/>
      <c r="U394" s="841"/>
      <c r="V394" s="841" t="s">
        <v>1003</v>
      </c>
      <c r="W394" s="841">
        <v>2</v>
      </c>
    </row>
    <row r="395" spans="1:23" ht="12.75" customHeight="1">
      <c r="A395" s="841">
        <v>1680</v>
      </c>
      <c r="B395" s="841">
        <v>2840</v>
      </c>
      <c r="C395" s="841" t="s">
        <v>726</v>
      </c>
      <c r="D395" s="841" t="s">
        <v>727</v>
      </c>
      <c r="E395" s="841">
        <v>20865</v>
      </c>
      <c r="F395" s="841" t="s">
        <v>102</v>
      </c>
      <c r="G395" s="841" t="s">
        <v>1201</v>
      </c>
      <c r="H395" s="841" t="s">
        <v>1202</v>
      </c>
      <c r="I395" s="841"/>
      <c r="J395" s="841" t="s">
        <v>730</v>
      </c>
      <c r="K395" s="841">
        <v>3</v>
      </c>
      <c r="L395" s="841" t="s">
        <v>731</v>
      </c>
      <c r="M395" s="841">
        <v>43600</v>
      </c>
      <c r="N395" s="841" t="s">
        <v>732</v>
      </c>
      <c r="O395" s="841">
        <v>98577</v>
      </c>
      <c r="P395" s="841">
        <v>54977</v>
      </c>
      <c r="Q395" s="841">
        <v>19547</v>
      </c>
      <c r="R395" s="841">
        <v>34796</v>
      </c>
      <c r="S395" s="841"/>
      <c r="T395" s="841"/>
      <c r="U395" s="841"/>
      <c r="V395" s="841" t="s">
        <v>1003</v>
      </c>
      <c r="W395" s="841">
        <v>2</v>
      </c>
    </row>
    <row r="396" spans="1:23" ht="12.75" customHeight="1">
      <c r="A396" s="841">
        <v>1680</v>
      </c>
      <c r="B396" s="841">
        <v>2840</v>
      </c>
      <c r="C396" s="841" t="s">
        <v>726</v>
      </c>
      <c r="D396" s="841" t="s">
        <v>727</v>
      </c>
      <c r="E396" s="841">
        <v>20866</v>
      </c>
      <c r="F396" s="841" t="s">
        <v>102</v>
      </c>
      <c r="G396" s="841" t="s">
        <v>1203</v>
      </c>
      <c r="H396" s="841" t="s">
        <v>1200</v>
      </c>
      <c r="I396" s="841"/>
      <c r="J396" s="841" t="s">
        <v>730</v>
      </c>
      <c r="K396" s="841">
        <v>3</v>
      </c>
      <c r="L396" s="841" t="s">
        <v>731</v>
      </c>
      <c r="M396" s="841">
        <v>43600</v>
      </c>
      <c r="N396" s="841" t="s">
        <v>732</v>
      </c>
      <c r="O396" s="841">
        <v>98577</v>
      </c>
      <c r="P396" s="841">
        <v>54977</v>
      </c>
      <c r="Q396" s="841">
        <v>19547</v>
      </c>
      <c r="R396" s="841">
        <v>34796</v>
      </c>
      <c r="S396" s="841"/>
      <c r="T396" s="841"/>
      <c r="U396" s="841"/>
      <c r="V396" s="841" t="s">
        <v>1003</v>
      </c>
      <c r="W396" s="841">
        <v>3</v>
      </c>
    </row>
    <row r="397" spans="1:23" ht="12.75" customHeight="1">
      <c r="A397" s="841">
        <v>1680</v>
      </c>
      <c r="B397" s="841">
        <v>2840</v>
      </c>
      <c r="C397" s="841" t="s">
        <v>726</v>
      </c>
      <c r="D397" s="841" t="s">
        <v>727</v>
      </c>
      <c r="E397" s="841">
        <v>20867</v>
      </c>
      <c r="F397" s="841" t="s">
        <v>102</v>
      </c>
      <c r="G397" s="841" t="s">
        <v>1204</v>
      </c>
      <c r="H397" s="841" t="s">
        <v>1205</v>
      </c>
      <c r="I397" s="841"/>
      <c r="J397" s="841" t="s">
        <v>730</v>
      </c>
      <c r="K397" s="841">
        <v>3</v>
      </c>
      <c r="L397" s="841" t="s">
        <v>731</v>
      </c>
      <c r="M397" s="841">
        <v>43600</v>
      </c>
      <c r="N397" s="841" t="s">
        <v>732</v>
      </c>
      <c r="O397" s="841">
        <v>98577</v>
      </c>
      <c r="P397" s="841">
        <v>54977</v>
      </c>
      <c r="Q397" s="841">
        <v>19547</v>
      </c>
      <c r="R397" s="841">
        <v>34796</v>
      </c>
      <c r="S397" s="841"/>
      <c r="T397" s="841"/>
      <c r="U397" s="841"/>
      <c r="V397" s="841" t="s">
        <v>1003</v>
      </c>
      <c r="W397" s="841">
        <v>2</v>
      </c>
    </row>
    <row r="398" spans="1:23" ht="12.75" customHeight="1">
      <c r="A398" s="841">
        <v>1680</v>
      </c>
      <c r="B398" s="841">
        <v>2840</v>
      </c>
      <c r="C398" s="841" t="s">
        <v>726</v>
      </c>
      <c r="D398" s="841" t="s">
        <v>727</v>
      </c>
      <c r="E398" s="841">
        <v>20868</v>
      </c>
      <c r="F398" s="841" t="s">
        <v>102</v>
      </c>
      <c r="G398" s="841" t="s">
        <v>1206</v>
      </c>
      <c r="H398" s="841" t="s">
        <v>1205</v>
      </c>
      <c r="I398" s="841"/>
      <c r="J398" s="841" t="s">
        <v>730</v>
      </c>
      <c r="K398" s="841">
        <v>3</v>
      </c>
      <c r="L398" s="841" t="s">
        <v>731</v>
      </c>
      <c r="M398" s="841">
        <v>43600</v>
      </c>
      <c r="N398" s="841" t="s">
        <v>732</v>
      </c>
      <c r="O398" s="841">
        <v>98577</v>
      </c>
      <c r="P398" s="841">
        <v>54977</v>
      </c>
      <c r="Q398" s="841">
        <v>19547</v>
      </c>
      <c r="R398" s="841">
        <v>34796</v>
      </c>
      <c r="S398" s="841"/>
      <c r="T398" s="841"/>
      <c r="U398" s="841"/>
      <c r="V398" s="841" t="s">
        <v>1003</v>
      </c>
      <c r="W398" s="841">
        <v>2</v>
      </c>
    </row>
    <row r="399" spans="1:23" ht="12.75" customHeight="1">
      <c r="A399" s="841">
        <v>1680</v>
      </c>
      <c r="B399" s="841">
        <v>2840</v>
      </c>
      <c r="C399" s="841" t="s">
        <v>726</v>
      </c>
      <c r="D399" s="841" t="s">
        <v>727</v>
      </c>
      <c r="E399" s="841">
        <v>20869</v>
      </c>
      <c r="F399" s="841" t="s">
        <v>102</v>
      </c>
      <c r="G399" s="841" t="s">
        <v>1207</v>
      </c>
      <c r="H399" s="841" t="s">
        <v>1186</v>
      </c>
      <c r="I399" s="841"/>
      <c r="J399" s="841" t="s">
        <v>730</v>
      </c>
      <c r="K399" s="841">
        <v>3</v>
      </c>
      <c r="L399" s="841" t="s">
        <v>731</v>
      </c>
      <c r="M399" s="841">
        <v>43600</v>
      </c>
      <c r="N399" s="841" t="s">
        <v>732</v>
      </c>
      <c r="O399" s="841">
        <v>98577</v>
      </c>
      <c r="P399" s="841">
        <v>54977</v>
      </c>
      <c r="Q399" s="841">
        <v>19547</v>
      </c>
      <c r="R399" s="841">
        <v>34796</v>
      </c>
      <c r="S399" s="841"/>
      <c r="T399" s="841"/>
      <c r="U399" s="841"/>
      <c r="V399" s="841" t="s">
        <v>1003</v>
      </c>
      <c r="W399" s="841">
        <v>2</v>
      </c>
    </row>
    <row r="400" spans="1:23" ht="12.75" customHeight="1">
      <c r="A400" s="841">
        <v>1680</v>
      </c>
      <c r="B400" s="841">
        <v>2840</v>
      </c>
      <c r="C400" s="841" t="s">
        <v>726</v>
      </c>
      <c r="D400" s="841" t="s">
        <v>727</v>
      </c>
      <c r="E400" s="841">
        <v>20870</v>
      </c>
      <c r="F400" s="841" t="s">
        <v>102</v>
      </c>
      <c r="G400" s="841" t="s">
        <v>1208</v>
      </c>
      <c r="H400" s="841" t="s">
        <v>1200</v>
      </c>
      <c r="I400" s="841"/>
      <c r="J400" s="841" t="s">
        <v>730</v>
      </c>
      <c r="K400" s="841">
        <v>3</v>
      </c>
      <c r="L400" s="841" t="s">
        <v>731</v>
      </c>
      <c r="M400" s="841">
        <v>43600</v>
      </c>
      <c r="N400" s="841" t="s">
        <v>732</v>
      </c>
      <c r="O400" s="841">
        <v>98577</v>
      </c>
      <c r="P400" s="841">
        <v>54977</v>
      </c>
      <c r="Q400" s="841">
        <v>19547</v>
      </c>
      <c r="R400" s="841">
        <v>34796</v>
      </c>
      <c r="S400" s="841"/>
      <c r="T400" s="841"/>
      <c r="U400" s="841"/>
      <c r="V400" s="841" t="s">
        <v>1003</v>
      </c>
      <c r="W400" s="841">
        <v>2</v>
      </c>
    </row>
    <row r="401" spans="1:23" ht="12.75" customHeight="1">
      <c r="A401" s="841">
        <v>1680</v>
      </c>
      <c r="B401" s="841">
        <v>2840</v>
      </c>
      <c r="C401" s="841" t="s">
        <v>726</v>
      </c>
      <c r="D401" s="841" t="s">
        <v>727</v>
      </c>
      <c r="E401" s="841">
        <v>20871</v>
      </c>
      <c r="F401" s="841" t="s">
        <v>102</v>
      </c>
      <c r="G401" s="841" t="s">
        <v>1209</v>
      </c>
      <c r="H401" s="841" t="s">
        <v>1205</v>
      </c>
      <c r="I401" s="841"/>
      <c r="J401" s="841" t="s">
        <v>730</v>
      </c>
      <c r="K401" s="841">
        <v>2</v>
      </c>
      <c r="L401" s="841" t="s">
        <v>731</v>
      </c>
      <c r="M401" s="841">
        <v>43600</v>
      </c>
      <c r="N401" s="841" t="s">
        <v>732</v>
      </c>
      <c r="O401" s="841">
        <v>98577</v>
      </c>
      <c r="P401" s="841">
        <v>54977</v>
      </c>
      <c r="Q401" s="841">
        <v>19547</v>
      </c>
      <c r="R401" s="841">
        <v>34796</v>
      </c>
      <c r="S401" s="841"/>
      <c r="T401" s="841"/>
      <c r="U401" s="841"/>
      <c r="V401" s="841" t="s">
        <v>1003</v>
      </c>
      <c r="W401" s="841">
        <v>2</v>
      </c>
    </row>
    <row r="402" spans="1:23" ht="12.75" customHeight="1">
      <c r="A402" s="841">
        <v>1680</v>
      </c>
      <c r="B402" s="841">
        <v>2840</v>
      </c>
      <c r="C402" s="841" t="s">
        <v>726</v>
      </c>
      <c r="D402" s="841" t="s">
        <v>727</v>
      </c>
      <c r="E402" s="841">
        <v>20872</v>
      </c>
      <c r="F402" s="841" t="s">
        <v>102</v>
      </c>
      <c r="G402" s="841" t="s">
        <v>1210</v>
      </c>
      <c r="H402" s="841" t="s">
        <v>1200</v>
      </c>
      <c r="I402" s="841"/>
      <c r="J402" s="841" t="s">
        <v>730</v>
      </c>
      <c r="K402" s="841">
        <v>5</v>
      </c>
      <c r="L402" s="841" t="s">
        <v>731</v>
      </c>
      <c r="M402" s="841">
        <v>43600</v>
      </c>
      <c r="N402" s="841" t="s">
        <v>732</v>
      </c>
      <c r="O402" s="841">
        <v>98577</v>
      </c>
      <c r="P402" s="841">
        <v>54977</v>
      </c>
      <c r="Q402" s="841">
        <v>19547</v>
      </c>
      <c r="R402" s="841">
        <v>34796</v>
      </c>
      <c r="S402" s="841"/>
      <c r="T402" s="841"/>
      <c r="U402" s="841"/>
      <c r="V402" s="841" t="s">
        <v>1003</v>
      </c>
      <c r="W402" s="841">
        <v>2</v>
      </c>
    </row>
    <row r="403" spans="1:23" ht="12.75" customHeight="1">
      <c r="A403" s="841">
        <v>1680</v>
      </c>
      <c r="B403" s="841">
        <v>2840</v>
      </c>
      <c r="C403" s="841" t="s">
        <v>726</v>
      </c>
      <c r="D403" s="841" t="s">
        <v>727</v>
      </c>
      <c r="E403" s="841">
        <v>20873</v>
      </c>
      <c r="F403" s="841" t="s">
        <v>102</v>
      </c>
      <c r="G403" s="841" t="s">
        <v>1211</v>
      </c>
      <c r="H403" s="841" t="s">
        <v>1200</v>
      </c>
      <c r="I403" s="841"/>
      <c r="J403" s="841" t="s">
        <v>730</v>
      </c>
      <c r="K403" s="841">
        <v>3</v>
      </c>
      <c r="L403" s="841" t="s">
        <v>731</v>
      </c>
      <c r="M403" s="841">
        <v>43600</v>
      </c>
      <c r="N403" s="841" t="s">
        <v>732</v>
      </c>
      <c r="O403" s="841">
        <v>98577</v>
      </c>
      <c r="P403" s="841">
        <v>54977</v>
      </c>
      <c r="Q403" s="841">
        <v>19547</v>
      </c>
      <c r="R403" s="841">
        <v>34796</v>
      </c>
      <c r="S403" s="841"/>
      <c r="T403" s="841"/>
      <c r="U403" s="841"/>
      <c r="V403" s="841" t="s">
        <v>1003</v>
      </c>
      <c r="W403" s="841">
        <v>2</v>
      </c>
    </row>
    <row r="404" spans="1:23" ht="12.75" customHeight="1">
      <c r="A404" s="841">
        <v>1680</v>
      </c>
      <c r="B404" s="841">
        <v>2840</v>
      </c>
      <c r="C404" s="841" t="s">
        <v>726</v>
      </c>
      <c r="D404" s="841" t="s">
        <v>727</v>
      </c>
      <c r="E404" s="841">
        <v>20874</v>
      </c>
      <c r="F404" s="841" t="s">
        <v>102</v>
      </c>
      <c r="G404" s="841" t="s">
        <v>1212</v>
      </c>
      <c r="H404" s="841" t="s">
        <v>1186</v>
      </c>
      <c r="I404" s="841"/>
      <c r="J404" s="841" t="s">
        <v>730</v>
      </c>
      <c r="K404" s="841">
        <v>2</v>
      </c>
      <c r="L404" s="841" t="s">
        <v>731</v>
      </c>
      <c r="M404" s="841">
        <v>43600</v>
      </c>
      <c r="N404" s="841" t="s">
        <v>732</v>
      </c>
      <c r="O404" s="841">
        <v>98577</v>
      </c>
      <c r="P404" s="841">
        <v>54977</v>
      </c>
      <c r="Q404" s="841">
        <v>19547</v>
      </c>
      <c r="R404" s="841">
        <v>34796</v>
      </c>
      <c r="S404" s="841"/>
      <c r="T404" s="841"/>
      <c r="U404" s="841"/>
      <c r="V404" s="841" t="s">
        <v>1003</v>
      </c>
      <c r="W404" s="841">
        <v>2</v>
      </c>
    </row>
    <row r="405" spans="1:23" ht="12.75" customHeight="1">
      <c r="A405" s="841">
        <v>1680</v>
      </c>
      <c r="B405" s="841">
        <v>2840</v>
      </c>
      <c r="C405" s="841" t="s">
        <v>726</v>
      </c>
      <c r="D405" s="841" t="s">
        <v>727</v>
      </c>
      <c r="E405" s="841">
        <v>20875</v>
      </c>
      <c r="F405" s="841" t="s">
        <v>102</v>
      </c>
      <c r="G405" s="841" t="s">
        <v>1213</v>
      </c>
      <c r="H405" s="841" t="s">
        <v>1214</v>
      </c>
      <c r="I405" s="841"/>
      <c r="J405" s="841" t="s">
        <v>730</v>
      </c>
      <c r="K405" s="841">
        <v>2</v>
      </c>
      <c r="L405" s="841" t="s">
        <v>731</v>
      </c>
      <c r="M405" s="841">
        <v>43600</v>
      </c>
      <c r="N405" s="841" t="s">
        <v>732</v>
      </c>
      <c r="O405" s="841">
        <v>98577</v>
      </c>
      <c r="P405" s="841">
        <v>54977</v>
      </c>
      <c r="Q405" s="841">
        <v>19547</v>
      </c>
      <c r="R405" s="841">
        <v>34796</v>
      </c>
      <c r="S405" s="841"/>
      <c r="T405" s="841"/>
      <c r="U405" s="841"/>
      <c r="V405" s="841" t="s">
        <v>1003</v>
      </c>
      <c r="W405" s="841">
        <v>3</v>
      </c>
    </row>
    <row r="406" spans="1:23" ht="12.75" customHeight="1">
      <c r="A406" s="841">
        <v>1680</v>
      </c>
      <c r="B406" s="841">
        <v>2840</v>
      </c>
      <c r="C406" s="841" t="s">
        <v>726</v>
      </c>
      <c r="D406" s="841" t="s">
        <v>727</v>
      </c>
      <c r="E406" s="841">
        <v>20877</v>
      </c>
      <c r="F406" s="841" t="s">
        <v>102</v>
      </c>
      <c r="G406" s="841" t="s">
        <v>1215</v>
      </c>
      <c r="H406" s="841" t="s">
        <v>1186</v>
      </c>
      <c r="I406" s="841"/>
      <c r="J406" s="841" t="s">
        <v>730</v>
      </c>
      <c r="K406" s="841">
        <v>2</v>
      </c>
      <c r="L406" s="841" t="s">
        <v>731</v>
      </c>
      <c r="M406" s="841">
        <v>43600</v>
      </c>
      <c r="N406" s="841" t="s">
        <v>732</v>
      </c>
      <c r="O406" s="841">
        <v>98577</v>
      </c>
      <c r="P406" s="841">
        <v>54977</v>
      </c>
      <c r="Q406" s="841">
        <v>19547</v>
      </c>
      <c r="R406" s="841">
        <v>34796</v>
      </c>
      <c r="S406" s="841"/>
      <c r="T406" s="841"/>
      <c r="U406" s="841"/>
      <c r="V406" s="841" t="s">
        <v>1003</v>
      </c>
      <c r="W406" s="841">
        <v>4</v>
      </c>
    </row>
    <row r="407" spans="1:23" ht="12.75" customHeight="1">
      <c r="A407" s="841">
        <v>1680</v>
      </c>
      <c r="B407" s="841">
        <v>2840</v>
      </c>
      <c r="C407" s="841" t="s">
        <v>726</v>
      </c>
      <c r="D407" s="841" t="s">
        <v>727</v>
      </c>
      <c r="E407" s="841">
        <v>20878</v>
      </c>
      <c r="F407" s="841" t="s">
        <v>102</v>
      </c>
      <c r="G407" s="841" t="s">
        <v>1216</v>
      </c>
      <c r="H407" s="841" t="s">
        <v>1186</v>
      </c>
      <c r="I407" s="841"/>
      <c r="J407" s="841" t="s">
        <v>730</v>
      </c>
      <c r="K407" s="841">
        <v>4</v>
      </c>
      <c r="L407" s="841" t="s">
        <v>731</v>
      </c>
      <c r="M407" s="841">
        <v>43600</v>
      </c>
      <c r="N407" s="841" t="s">
        <v>732</v>
      </c>
      <c r="O407" s="841">
        <v>98577</v>
      </c>
      <c r="P407" s="841">
        <v>54977</v>
      </c>
      <c r="Q407" s="841">
        <v>19547</v>
      </c>
      <c r="R407" s="841">
        <v>34796</v>
      </c>
      <c r="S407" s="841"/>
      <c r="T407" s="841"/>
      <c r="U407" s="841"/>
      <c r="V407" s="841" t="s">
        <v>1003</v>
      </c>
      <c r="W407" s="841">
        <v>5</v>
      </c>
    </row>
    <row r="408" spans="1:23" ht="12.75" customHeight="1">
      <c r="A408" s="841">
        <v>1680</v>
      </c>
      <c r="B408" s="841">
        <v>2840</v>
      </c>
      <c r="C408" s="841" t="s">
        <v>726</v>
      </c>
      <c r="D408" s="841" t="s">
        <v>727</v>
      </c>
      <c r="E408" s="841">
        <v>20880</v>
      </c>
      <c r="F408" s="841" t="s">
        <v>102</v>
      </c>
      <c r="G408" s="841" t="s">
        <v>1217</v>
      </c>
      <c r="H408" s="841" t="s">
        <v>1218</v>
      </c>
      <c r="I408" s="841"/>
      <c r="J408" s="841" t="s">
        <v>730</v>
      </c>
      <c r="K408" s="841">
        <v>3</v>
      </c>
      <c r="L408" s="841" t="s">
        <v>731</v>
      </c>
      <c r="M408" s="841">
        <v>43600</v>
      </c>
      <c r="N408" s="841" t="s">
        <v>732</v>
      </c>
      <c r="O408" s="841">
        <v>98577</v>
      </c>
      <c r="P408" s="841">
        <v>54977</v>
      </c>
      <c r="Q408" s="841">
        <v>19547</v>
      </c>
      <c r="R408" s="841">
        <v>34796</v>
      </c>
      <c r="S408" s="841"/>
      <c r="T408" s="841"/>
      <c r="U408" s="841"/>
      <c r="V408" s="841" t="s">
        <v>1003</v>
      </c>
      <c r="W408" s="841">
        <v>2</v>
      </c>
    </row>
    <row r="409" spans="1:23" ht="12.75" customHeight="1">
      <c r="A409" s="841">
        <v>1680</v>
      </c>
      <c r="B409" s="841">
        <v>2840</v>
      </c>
      <c r="C409" s="841" t="s">
        <v>726</v>
      </c>
      <c r="D409" s="841" t="s">
        <v>727</v>
      </c>
      <c r="E409" s="841">
        <v>20881</v>
      </c>
      <c r="F409" s="841" t="s">
        <v>102</v>
      </c>
      <c r="G409" s="841" t="s">
        <v>1219</v>
      </c>
      <c r="H409" s="841" t="s">
        <v>1214</v>
      </c>
      <c r="I409" s="841"/>
      <c r="J409" s="841" t="s">
        <v>730</v>
      </c>
      <c r="K409" s="841">
        <v>3</v>
      </c>
      <c r="L409" s="841" t="s">
        <v>731</v>
      </c>
      <c r="M409" s="841">
        <v>43600</v>
      </c>
      <c r="N409" s="841" t="s">
        <v>732</v>
      </c>
      <c r="O409" s="841">
        <v>98577</v>
      </c>
      <c r="P409" s="841">
        <v>54977</v>
      </c>
      <c r="Q409" s="841">
        <v>19547</v>
      </c>
      <c r="R409" s="841">
        <v>34796</v>
      </c>
      <c r="S409" s="841"/>
      <c r="T409" s="841"/>
      <c r="U409" s="841"/>
      <c r="V409" s="841" t="s">
        <v>1003</v>
      </c>
      <c r="W409" s="841">
        <v>2</v>
      </c>
    </row>
    <row r="410" spans="1:23" ht="12.75" customHeight="1">
      <c r="A410" s="841">
        <v>1680</v>
      </c>
      <c r="B410" s="841">
        <v>2840</v>
      </c>
      <c r="C410" s="841" t="s">
        <v>726</v>
      </c>
      <c r="D410" s="841" t="s">
        <v>727</v>
      </c>
      <c r="E410" s="841">
        <v>20882</v>
      </c>
      <c r="F410" s="841" t="s">
        <v>102</v>
      </c>
      <c r="G410" s="841" t="s">
        <v>1220</v>
      </c>
      <c r="H410" s="841" t="s">
        <v>1214</v>
      </c>
      <c r="I410" s="841"/>
      <c r="J410" s="841" t="s">
        <v>730</v>
      </c>
      <c r="K410" s="841">
        <v>2</v>
      </c>
      <c r="L410" s="841" t="s">
        <v>731</v>
      </c>
      <c r="M410" s="841">
        <v>43600</v>
      </c>
      <c r="N410" s="841" t="s">
        <v>732</v>
      </c>
      <c r="O410" s="841">
        <v>98577</v>
      </c>
      <c r="P410" s="841">
        <v>54977</v>
      </c>
      <c r="Q410" s="841">
        <v>19547</v>
      </c>
      <c r="R410" s="841">
        <v>34796</v>
      </c>
      <c r="S410" s="841"/>
      <c r="T410" s="841"/>
      <c r="U410" s="841"/>
      <c r="V410" s="841" t="s">
        <v>1003</v>
      </c>
      <c r="W410" s="841">
        <v>2</v>
      </c>
    </row>
    <row r="411" spans="1:23" ht="12.75" customHeight="1">
      <c r="A411" s="841">
        <v>1680</v>
      </c>
      <c r="B411" s="841">
        <v>2840</v>
      </c>
      <c r="C411" s="841" t="s">
        <v>726</v>
      </c>
      <c r="D411" s="841" t="s">
        <v>727</v>
      </c>
      <c r="E411" s="841">
        <v>20883</v>
      </c>
      <c r="F411" s="841" t="s">
        <v>102</v>
      </c>
      <c r="G411" s="841" t="s">
        <v>1221</v>
      </c>
      <c r="H411" s="841" t="s">
        <v>1214</v>
      </c>
      <c r="I411" s="841"/>
      <c r="J411" s="841" t="s">
        <v>730</v>
      </c>
      <c r="K411" s="841">
        <v>2</v>
      </c>
      <c r="L411" s="841" t="s">
        <v>731</v>
      </c>
      <c r="M411" s="841">
        <v>43600</v>
      </c>
      <c r="N411" s="841" t="s">
        <v>732</v>
      </c>
      <c r="O411" s="841">
        <v>98577</v>
      </c>
      <c r="P411" s="841">
        <v>54977</v>
      </c>
      <c r="Q411" s="841">
        <v>19547</v>
      </c>
      <c r="R411" s="841">
        <v>34796</v>
      </c>
      <c r="S411" s="841"/>
      <c r="T411" s="841"/>
      <c r="U411" s="841"/>
      <c r="V411" s="841" t="s">
        <v>1003</v>
      </c>
      <c r="W411" s="841">
        <v>2</v>
      </c>
    </row>
    <row r="412" spans="1:23" ht="12.75" customHeight="1">
      <c r="A412" s="841">
        <v>1680</v>
      </c>
      <c r="B412" s="841">
        <v>2840</v>
      </c>
      <c r="C412" s="841" t="s">
        <v>726</v>
      </c>
      <c r="D412" s="841" t="s">
        <v>727</v>
      </c>
      <c r="E412" s="841">
        <v>20884</v>
      </c>
      <c r="F412" s="841" t="s">
        <v>102</v>
      </c>
      <c r="G412" s="841" t="s">
        <v>1222</v>
      </c>
      <c r="H412" s="841" t="s">
        <v>1218</v>
      </c>
      <c r="I412" s="841"/>
      <c r="J412" s="841" t="s">
        <v>730</v>
      </c>
      <c r="K412" s="841">
        <v>2</v>
      </c>
      <c r="L412" s="841" t="s">
        <v>731</v>
      </c>
      <c r="M412" s="841">
        <v>43600</v>
      </c>
      <c r="N412" s="841" t="s">
        <v>732</v>
      </c>
      <c r="O412" s="841">
        <v>98577</v>
      </c>
      <c r="P412" s="841">
        <v>54977</v>
      </c>
      <c r="Q412" s="841">
        <v>19547</v>
      </c>
      <c r="R412" s="841">
        <v>34796</v>
      </c>
      <c r="S412" s="841"/>
      <c r="T412" s="841"/>
      <c r="U412" s="841"/>
      <c r="V412" s="841" t="s">
        <v>1003</v>
      </c>
      <c r="W412" s="841">
        <v>2</v>
      </c>
    </row>
    <row r="413" spans="1:23" ht="12.75" customHeight="1">
      <c r="A413" s="841">
        <v>1680</v>
      </c>
      <c r="B413" s="841">
        <v>2840</v>
      </c>
      <c r="C413" s="841" t="s">
        <v>726</v>
      </c>
      <c r="D413" s="841" t="s">
        <v>727</v>
      </c>
      <c r="E413" s="841">
        <v>20885</v>
      </c>
      <c r="F413" s="841" t="s">
        <v>102</v>
      </c>
      <c r="G413" s="841" t="s">
        <v>1223</v>
      </c>
      <c r="H413" s="841" t="s">
        <v>1200</v>
      </c>
      <c r="I413" s="841"/>
      <c r="J413" s="841" t="s">
        <v>730</v>
      </c>
      <c r="K413" s="841">
        <v>5</v>
      </c>
      <c r="L413" s="841" t="s">
        <v>731</v>
      </c>
      <c r="M413" s="841">
        <v>43600</v>
      </c>
      <c r="N413" s="841" t="s">
        <v>732</v>
      </c>
      <c r="O413" s="841">
        <v>98577</v>
      </c>
      <c r="P413" s="841">
        <v>54977</v>
      </c>
      <c r="Q413" s="841">
        <v>19547</v>
      </c>
      <c r="R413" s="841">
        <v>34796</v>
      </c>
      <c r="S413" s="841"/>
      <c r="T413" s="841"/>
      <c r="U413" s="841"/>
      <c r="V413" s="841" t="s">
        <v>1003</v>
      </c>
      <c r="W413" s="841">
        <v>2</v>
      </c>
    </row>
    <row r="414" spans="1:23" ht="12.75" customHeight="1">
      <c r="A414" s="841">
        <v>1680</v>
      </c>
      <c r="B414" s="841">
        <v>2840</v>
      </c>
      <c r="C414" s="841" t="s">
        <v>726</v>
      </c>
      <c r="D414" s="841" t="s">
        <v>727</v>
      </c>
      <c r="E414" s="841">
        <v>20886</v>
      </c>
      <c r="F414" s="841" t="s">
        <v>102</v>
      </c>
      <c r="G414" s="841" t="s">
        <v>1224</v>
      </c>
      <c r="H414" s="841" t="s">
        <v>1186</v>
      </c>
      <c r="I414" s="841"/>
      <c r="J414" s="841" t="s">
        <v>730</v>
      </c>
      <c r="K414" s="841">
        <v>2</v>
      </c>
      <c r="L414" s="841" t="s">
        <v>731</v>
      </c>
      <c r="M414" s="841">
        <v>43600</v>
      </c>
      <c r="N414" s="841" t="s">
        <v>732</v>
      </c>
      <c r="O414" s="841">
        <v>98577</v>
      </c>
      <c r="P414" s="841">
        <v>54977</v>
      </c>
      <c r="Q414" s="841">
        <v>19547</v>
      </c>
      <c r="R414" s="841">
        <v>34796</v>
      </c>
      <c r="S414" s="841"/>
      <c r="T414" s="841"/>
      <c r="U414" s="841"/>
      <c r="V414" s="841" t="s">
        <v>1003</v>
      </c>
      <c r="W414" s="841">
        <v>2</v>
      </c>
    </row>
    <row r="415" spans="1:23" ht="12.75" customHeight="1">
      <c r="A415" s="841">
        <v>1680</v>
      </c>
      <c r="B415" s="841">
        <v>2840</v>
      </c>
      <c r="C415" s="841" t="s">
        <v>726</v>
      </c>
      <c r="D415" s="841" t="s">
        <v>727</v>
      </c>
      <c r="E415" s="841">
        <v>20887</v>
      </c>
      <c r="F415" s="841" t="s">
        <v>102</v>
      </c>
      <c r="G415" s="841" t="s">
        <v>1225</v>
      </c>
      <c r="H415" s="841" t="s">
        <v>1133</v>
      </c>
      <c r="I415" s="841"/>
      <c r="J415" s="841" t="s">
        <v>730</v>
      </c>
      <c r="K415" s="841">
        <v>3</v>
      </c>
      <c r="L415" s="841" t="s">
        <v>731</v>
      </c>
      <c r="M415" s="841">
        <v>43600</v>
      </c>
      <c r="N415" s="841" t="s">
        <v>732</v>
      </c>
      <c r="O415" s="841">
        <v>98577</v>
      </c>
      <c r="P415" s="841">
        <v>54977</v>
      </c>
      <c r="Q415" s="841">
        <v>19547</v>
      </c>
      <c r="R415" s="841">
        <v>34796</v>
      </c>
      <c r="S415" s="841"/>
      <c r="T415" s="841"/>
      <c r="U415" s="841"/>
      <c r="V415" s="841" t="s">
        <v>1003</v>
      </c>
      <c r="W415" s="841">
        <v>2</v>
      </c>
    </row>
    <row r="416" spans="1:23" ht="12.75" customHeight="1">
      <c r="A416" s="841">
        <v>1680</v>
      </c>
      <c r="B416" s="841">
        <v>2840</v>
      </c>
      <c r="C416" s="841" t="s">
        <v>726</v>
      </c>
      <c r="D416" s="841" t="s">
        <v>727</v>
      </c>
      <c r="E416" s="841">
        <v>20888</v>
      </c>
      <c r="F416" s="841" t="s">
        <v>102</v>
      </c>
      <c r="G416" s="841" t="s">
        <v>1226</v>
      </c>
      <c r="H416" s="841" t="s">
        <v>1126</v>
      </c>
      <c r="I416" s="841"/>
      <c r="J416" s="841" t="s">
        <v>730</v>
      </c>
      <c r="K416" s="841">
        <v>2</v>
      </c>
      <c r="L416" s="841" t="s">
        <v>731</v>
      </c>
      <c r="M416" s="841">
        <v>43600</v>
      </c>
      <c r="N416" s="841" t="s">
        <v>732</v>
      </c>
      <c r="O416" s="841">
        <v>98577</v>
      </c>
      <c r="P416" s="841">
        <v>54977</v>
      </c>
      <c r="Q416" s="841">
        <v>19547</v>
      </c>
      <c r="R416" s="841">
        <v>34796</v>
      </c>
      <c r="S416" s="841"/>
      <c r="T416" s="841"/>
      <c r="U416" s="841"/>
      <c r="V416" s="841" t="s">
        <v>1003</v>
      </c>
      <c r="W416" s="841">
        <v>2</v>
      </c>
    </row>
    <row r="417" spans="1:23" ht="12.75" customHeight="1">
      <c r="A417" s="841">
        <v>1680</v>
      </c>
      <c r="B417" s="841">
        <v>2840</v>
      </c>
      <c r="C417" s="841" t="s">
        <v>726</v>
      </c>
      <c r="D417" s="841" t="s">
        <v>727</v>
      </c>
      <c r="E417" s="841">
        <v>20889</v>
      </c>
      <c r="F417" s="841" t="s">
        <v>102</v>
      </c>
      <c r="G417" s="841" t="s">
        <v>1227</v>
      </c>
      <c r="H417" s="841" t="s">
        <v>1200</v>
      </c>
      <c r="I417" s="841"/>
      <c r="J417" s="841" t="s">
        <v>730</v>
      </c>
      <c r="K417" s="841">
        <v>5</v>
      </c>
      <c r="L417" s="841" t="s">
        <v>731</v>
      </c>
      <c r="M417" s="841">
        <v>43600</v>
      </c>
      <c r="N417" s="841" t="s">
        <v>732</v>
      </c>
      <c r="O417" s="841">
        <v>98577</v>
      </c>
      <c r="P417" s="841">
        <v>54977</v>
      </c>
      <c r="Q417" s="841">
        <v>19547</v>
      </c>
      <c r="R417" s="841">
        <v>34796</v>
      </c>
      <c r="S417" s="841"/>
      <c r="T417" s="841"/>
      <c r="U417" s="841"/>
      <c r="V417" s="841" t="s">
        <v>1003</v>
      </c>
      <c r="W417" s="841">
        <v>2</v>
      </c>
    </row>
    <row r="418" spans="1:23" ht="12.75" customHeight="1">
      <c r="A418" s="841">
        <v>1680</v>
      </c>
      <c r="B418" s="841">
        <v>2840</v>
      </c>
      <c r="C418" s="841" t="s">
        <v>726</v>
      </c>
      <c r="D418" s="841" t="s">
        <v>727</v>
      </c>
      <c r="E418" s="841">
        <v>20890</v>
      </c>
      <c r="F418" s="841" t="s">
        <v>102</v>
      </c>
      <c r="G418" s="841" t="s">
        <v>1228</v>
      </c>
      <c r="H418" s="841" t="s">
        <v>1126</v>
      </c>
      <c r="I418" s="841"/>
      <c r="J418" s="841" t="s">
        <v>730</v>
      </c>
      <c r="K418" s="841">
        <v>2</v>
      </c>
      <c r="L418" s="841" t="s">
        <v>731</v>
      </c>
      <c r="M418" s="841">
        <v>43600</v>
      </c>
      <c r="N418" s="841" t="s">
        <v>732</v>
      </c>
      <c r="O418" s="841">
        <v>98577</v>
      </c>
      <c r="P418" s="841">
        <v>54977</v>
      </c>
      <c r="Q418" s="841">
        <v>19547</v>
      </c>
      <c r="R418" s="841">
        <v>34796</v>
      </c>
      <c r="S418" s="841"/>
      <c r="T418" s="841"/>
      <c r="U418" s="841"/>
      <c r="V418" s="841" t="s">
        <v>1003</v>
      </c>
      <c r="W418" s="841">
        <v>2</v>
      </c>
    </row>
    <row r="419" spans="1:23" ht="12.75" customHeight="1">
      <c r="A419" s="841">
        <v>1680</v>
      </c>
      <c r="B419" s="841">
        <v>2840</v>
      </c>
      <c r="C419" s="841" t="s">
        <v>726</v>
      </c>
      <c r="D419" s="841" t="s">
        <v>727</v>
      </c>
      <c r="E419" s="841">
        <v>20891</v>
      </c>
      <c r="F419" s="841" t="s">
        <v>102</v>
      </c>
      <c r="G419" s="841" t="s">
        <v>1229</v>
      </c>
      <c r="H419" s="841" t="s">
        <v>1205</v>
      </c>
      <c r="I419" s="841"/>
      <c r="J419" s="841" t="s">
        <v>730</v>
      </c>
      <c r="K419" s="841">
        <v>3</v>
      </c>
      <c r="L419" s="841" t="s">
        <v>731</v>
      </c>
      <c r="M419" s="841">
        <v>43600</v>
      </c>
      <c r="N419" s="841" t="s">
        <v>732</v>
      </c>
      <c r="O419" s="841">
        <v>98577</v>
      </c>
      <c r="P419" s="841">
        <v>54977</v>
      </c>
      <c r="Q419" s="841">
        <v>19547</v>
      </c>
      <c r="R419" s="841">
        <v>34796</v>
      </c>
      <c r="S419" s="841"/>
      <c r="T419" s="841"/>
      <c r="U419" s="841"/>
      <c r="V419" s="841" t="s">
        <v>1003</v>
      </c>
      <c r="W419" s="841">
        <v>6</v>
      </c>
    </row>
    <row r="420" spans="1:23" ht="12.75" customHeight="1">
      <c r="A420" s="841">
        <v>1715</v>
      </c>
      <c r="B420" s="841">
        <v>2841</v>
      </c>
      <c r="C420" s="841" t="s">
        <v>735</v>
      </c>
      <c r="D420" s="841" t="s">
        <v>727</v>
      </c>
      <c r="E420" s="841">
        <v>20892</v>
      </c>
      <c r="F420" s="841" t="s">
        <v>102</v>
      </c>
      <c r="G420" s="841" t="s">
        <v>1230</v>
      </c>
      <c r="H420" s="841" t="s">
        <v>1231</v>
      </c>
      <c r="I420" s="841"/>
      <c r="J420" s="841" t="s">
        <v>730</v>
      </c>
      <c r="K420" s="841">
        <v>2</v>
      </c>
      <c r="L420" s="841" t="s">
        <v>731</v>
      </c>
      <c r="M420" s="841">
        <v>43600</v>
      </c>
      <c r="N420" s="841" t="s">
        <v>732</v>
      </c>
      <c r="O420" s="841">
        <v>98577</v>
      </c>
      <c r="P420" s="841">
        <v>54977</v>
      </c>
      <c r="Q420" s="841">
        <v>19547</v>
      </c>
      <c r="R420" s="841">
        <v>34796</v>
      </c>
      <c r="S420" s="841"/>
      <c r="T420" s="841"/>
      <c r="U420" s="841"/>
      <c r="V420" s="841" t="s">
        <v>1003</v>
      </c>
      <c r="W420" s="841">
        <v>2</v>
      </c>
    </row>
    <row r="421" spans="1:23" ht="12.75" customHeight="1">
      <c r="A421" s="841">
        <v>1715</v>
      </c>
      <c r="B421" s="841">
        <v>2840</v>
      </c>
      <c r="C421" s="841" t="s">
        <v>726</v>
      </c>
      <c r="D421" s="841" t="s">
        <v>727</v>
      </c>
      <c r="E421" s="841">
        <v>20893</v>
      </c>
      <c r="F421" s="841" t="s">
        <v>102</v>
      </c>
      <c r="G421" s="841" t="s">
        <v>1232</v>
      </c>
      <c r="H421" s="841" t="s">
        <v>1233</v>
      </c>
      <c r="I421" s="841" t="s">
        <v>1234</v>
      </c>
      <c r="J421" s="841" t="s">
        <v>922</v>
      </c>
      <c r="K421" s="841">
        <v>2</v>
      </c>
      <c r="L421" s="841" t="s">
        <v>731</v>
      </c>
      <c r="M421" s="841">
        <v>43600</v>
      </c>
      <c r="N421" s="841" t="s">
        <v>732</v>
      </c>
      <c r="O421" s="841">
        <v>98577</v>
      </c>
      <c r="P421" s="841">
        <v>54977</v>
      </c>
      <c r="Q421" s="841">
        <v>19547</v>
      </c>
      <c r="R421" s="841">
        <v>34796</v>
      </c>
      <c r="S421" s="841"/>
      <c r="T421" s="841"/>
      <c r="U421" s="841"/>
      <c r="V421" s="841" t="s">
        <v>1003</v>
      </c>
      <c r="W421" s="841">
        <v>1</v>
      </c>
    </row>
    <row r="422" spans="1:23" ht="12.75" customHeight="1">
      <c r="A422" s="841">
        <v>1605</v>
      </c>
      <c r="B422" s="841">
        <v>2813</v>
      </c>
      <c r="C422" s="841" t="s">
        <v>766</v>
      </c>
      <c r="D422" s="841" t="s">
        <v>767</v>
      </c>
      <c r="E422" s="841">
        <v>20894</v>
      </c>
      <c r="F422" s="841" t="s">
        <v>102</v>
      </c>
      <c r="G422" s="841" t="s">
        <v>1235</v>
      </c>
      <c r="H422" s="841" t="s">
        <v>1236</v>
      </c>
      <c r="I422" s="841"/>
      <c r="J422" s="841" t="s">
        <v>730</v>
      </c>
      <c r="K422" s="841">
        <v>2</v>
      </c>
      <c r="L422" s="841" t="s">
        <v>731</v>
      </c>
      <c r="M422" s="841">
        <v>43600</v>
      </c>
      <c r="N422" s="841" t="s">
        <v>769</v>
      </c>
      <c r="O422" s="841">
        <v>105596</v>
      </c>
      <c r="P422" s="841">
        <v>61996</v>
      </c>
      <c r="Q422" s="841">
        <v>19547</v>
      </c>
      <c r="R422" s="841">
        <v>20230</v>
      </c>
      <c r="S422" s="841"/>
      <c r="T422" s="841"/>
      <c r="U422" s="841"/>
      <c r="V422" s="841" t="s">
        <v>1003</v>
      </c>
      <c r="W422" s="841">
        <v>1</v>
      </c>
    </row>
    <row r="423" spans="1:23" ht="12.75" customHeight="1">
      <c r="A423" s="841">
        <v>1912</v>
      </c>
      <c r="B423" s="841">
        <v>2840</v>
      </c>
      <c r="C423" s="841" t="s">
        <v>726</v>
      </c>
      <c r="D423" s="841" t="s">
        <v>923</v>
      </c>
      <c r="E423" s="841">
        <v>20895</v>
      </c>
      <c r="F423" s="841" t="s">
        <v>102</v>
      </c>
      <c r="G423" s="841" t="s">
        <v>1237</v>
      </c>
      <c r="H423" s="841" t="s">
        <v>1238</v>
      </c>
      <c r="I423" s="841"/>
      <c r="J423" s="841" t="s">
        <v>730</v>
      </c>
      <c r="K423" s="841">
        <v>9.5</v>
      </c>
      <c r="L423" s="841" t="s">
        <v>731</v>
      </c>
      <c r="M423" s="841">
        <v>43600</v>
      </c>
      <c r="N423" s="841" t="s">
        <v>732</v>
      </c>
      <c r="O423" s="841">
        <v>98577</v>
      </c>
      <c r="P423" s="841">
        <v>54977</v>
      </c>
      <c r="Q423" s="841">
        <v>10098</v>
      </c>
      <c r="R423" s="841">
        <v>9936</v>
      </c>
      <c r="S423" s="841"/>
      <c r="T423" s="841"/>
      <c r="U423" s="841"/>
      <c r="V423" s="841" t="s">
        <v>1003</v>
      </c>
      <c r="W423" s="841">
        <v>1</v>
      </c>
    </row>
    <row r="424" spans="1:23" ht="12.75" customHeight="1">
      <c r="A424" s="841">
        <v>1565</v>
      </c>
      <c r="B424" s="841">
        <v>2840</v>
      </c>
      <c r="C424" s="841" t="s">
        <v>726</v>
      </c>
      <c r="D424" s="841" t="s">
        <v>1112</v>
      </c>
      <c r="E424" s="841">
        <v>20896</v>
      </c>
      <c r="F424" s="841" t="s">
        <v>102</v>
      </c>
      <c r="G424" s="841" t="s">
        <v>1239</v>
      </c>
      <c r="H424" s="841" t="s">
        <v>1240</v>
      </c>
      <c r="I424" s="841"/>
      <c r="J424" s="841" t="s">
        <v>730</v>
      </c>
      <c r="K424" s="841">
        <v>1</v>
      </c>
      <c r="L424" s="841" t="s">
        <v>731</v>
      </c>
      <c r="M424" s="841">
        <v>43600</v>
      </c>
      <c r="N424" s="841" t="s">
        <v>732</v>
      </c>
      <c r="O424" s="841">
        <v>98577</v>
      </c>
      <c r="P424" s="841">
        <v>54977</v>
      </c>
      <c r="Q424" s="841">
        <v>19547</v>
      </c>
      <c r="R424" s="841">
        <v>26906</v>
      </c>
      <c r="S424" s="841"/>
      <c r="T424" s="841"/>
      <c r="U424" s="841"/>
      <c r="V424" s="841" t="s">
        <v>1003</v>
      </c>
      <c r="W424" s="841">
        <v>1</v>
      </c>
    </row>
    <row r="425" spans="1:23" ht="12.75" customHeight="1">
      <c r="A425" s="841">
        <v>1034</v>
      </c>
      <c r="B425" s="841">
        <v>2840</v>
      </c>
      <c r="C425" s="841" t="s">
        <v>726</v>
      </c>
      <c r="D425" s="841" t="s">
        <v>946</v>
      </c>
      <c r="E425" s="841">
        <v>20897</v>
      </c>
      <c r="F425" s="841" t="s">
        <v>102</v>
      </c>
      <c r="G425" s="841" t="s">
        <v>1241</v>
      </c>
      <c r="H425" s="841" t="s">
        <v>1242</v>
      </c>
      <c r="I425" s="841"/>
      <c r="J425" s="841" t="s">
        <v>730</v>
      </c>
      <c r="K425" s="841">
        <v>1</v>
      </c>
      <c r="L425" s="841" t="s">
        <v>731</v>
      </c>
      <c r="M425" s="841">
        <v>43600</v>
      </c>
      <c r="N425" s="841" t="s">
        <v>732</v>
      </c>
      <c r="O425" s="841">
        <v>98577</v>
      </c>
      <c r="P425" s="841">
        <v>54977</v>
      </c>
      <c r="Q425" s="841">
        <v>19547</v>
      </c>
      <c r="R425" s="841">
        <v>26906</v>
      </c>
      <c r="S425" s="841"/>
      <c r="T425" s="841"/>
      <c r="U425" s="841"/>
      <c r="V425" s="841" t="s">
        <v>1003</v>
      </c>
      <c r="W425" s="841">
        <v>4</v>
      </c>
    </row>
    <row r="426" spans="1:23" ht="12.75" customHeight="1">
      <c r="A426" s="841">
        <v>1350</v>
      </c>
      <c r="B426" s="841">
        <v>2803</v>
      </c>
      <c r="C426" s="841" t="s">
        <v>945</v>
      </c>
      <c r="D426" s="841" t="s">
        <v>946</v>
      </c>
      <c r="E426" s="841">
        <v>20898</v>
      </c>
      <c r="F426" s="841" t="s">
        <v>102</v>
      </c>
      <c r="G426" s="841" t="s">
        <v>1243</v>
      </c>
      <c r="H426" s="841" t="s">
        <v>1244</v>
      </c>
      <c r="I426" s="841"/>
      <c r="J426" s="841" t="s">
        <v>730</v>
      </c>
      <c r="K426" s="841">
        <v>3</v>
      </c>
      <c r="L426" s="841" t="s">
        <v>731</v>
      </c>
      <c r="M426" s="841">
        <v>43600</v>
      </c>
      <c r="N426" s="841" t="s">
        <v>742</v>
      </c>
      <c r="O426" s="841">
        <v>127895</v>
      </c>
      <c r="P426" s="841">
        <v>84295</v>
      </c>
      <c r="Q426" s="841">
        <v>19547</v>
      </c>
      <c r="R426" s="841">
        <v>20230</v>
      </c>
      <c r="S426" s="841"/>
      <c r="T426" s="841"/>
      <c r="U426" s="841"/>
      <c r="V426" s="841" t="s">
        <v>1003</v>
      </c>
      <c r="W426" s="841">
        <v>2</v>
      </c>
    </row>
    <row r="427" spans="1:23" ht="12.75" customHeight="1">
      <c r="A427" s="841">
        <v>1550</v>
      </c>
      <c r="B427" s="841">
        <v>2840</v>
      </c>
      <c r="C427" s="841" t="s">
        <v>726</v>
      </c>
      <c r="D427" s="841" t="s">
        <v>1112</v>
      </c>
      <c r="E427" s="841">
        <v>20899</v>
      </c>
      <c r="F427" s="841" t="s">
        <v>102</v>
      </c>
      <c r="G427" s="841" t="s">
        <v>1245</v>
      </c>
      <c r="H427" s="841" t="s">
        <v>1246</v>
      </c>
      <c r="I427" s="841"/>
      <c r="J427" s="841" t="s">
        <v>730</v>
      </c>
      <c r="K427" s="841">
        <v>1</v>
      </c>
      <c r="L427" s="841" t="s">
        <v>731</v>
      </c>
      <c r="M427" s="841">
        <v>43600</v>
      </c>
      <c r="N427" s="841" t="s">
        <v>732</v>
      </c>
      <c r="O427" s="841">
        <v>98577</v>
      </c>
      <c r="P427" s="841">
        <v>54977</v>
      </c>
      <c r="Q427" s="841">
        <v>19547</v>
      </c>
      <c r="R427" s="841">
        <v>26906</v>
      </c>
      <c r="S427" s="841"/>
      <c r="T427" s="841"/>
      <c r="U427" s="841"/>
      <c r="V427" s="841" t="s">
        <v>1003</v>
      </c>
      <c r="W427" s="841">
        <v>2</v>
      </c>
    </row>
    <row r="428" spans="1:23" ht="12.75" customHeight="1">
      <c r="A428" s="841">
        <v>1535</v>
      </c>
      <c r="B428" s="841">
        <v>2824</v>
      </c>
      <c r="C428" s="841" t="s">
        <v>1097</v>
      </c>
      <c r="D428" s="841" t="s">
        <v>1112</v>
      </c>
      <c r="E428" s="841">
        <v>20900</v>
      </c>
      <c r="F428" s="841" t="s">
        <v>102</v>
      </c>
      <c r="G428" s="841" t="s">
        <v>1247</v>
      </c>
      <c r="H428" s="841" t="s">
        <v>1248</v>
      </c>
      <c r="I428" s="841"/>
      <c r="J428" s="841" t="s">
        <v>730</v>
      </c>
      <c r="K428" s="841">
        <v>1</v>
      </c>
      <c r="L428" s="841" t="s">
        <v>731</v>
      </c>
      <c r="M428" s="841">
        <v>43600</v>
      </c>
      <c r="N428" s="841" t="s">
        <v>817</v>
      </c>
      <c r="O428" s="841">
        <v>172439</v>
      </c>
      <c r="P428" s="841">
        <v>128839</v>
      </c>
      <c r="Q428" s="841">
        <v>19547</v>
      </c>
      <c r="R428" s="841">
        <v>26906</v>
      </c>
      <c r="S428" s="841"/>
      <c r="T428" s="841"/>
      <c r="U428" s="841"/>
      <c r="V428" s="841" t="s">
        <v>1003</v>
      </c>
      <c r="W428" s="841">
        <v>1</v>
      </c>
    </row>
    <row r="429" spans="1:23" ht="12.75" customHeight="1">
      <c r="A429" s="841">
        <v>1535</v>
      </c>
      <c r="B429" s="841">
        <v>2824</v>
      </c>
      <c r="C429" s="841" t="s">
        <v>1097</v>
      </c>
      <c r="D429" s="841" t="s">
        <v>1112</v>
      </c>
      <c r="E429" s="841">
        <v>20901</v>
      </c>
      <c r="F429" s="841" t="s">
        <v>102</v>
      </c>
      <c r="G429" s="841" t="s">
        <v>1249</v>
      </c>
      <c r="H429" s="841" t="s">
        <v>1248</v>
      </c>
      <c r="I429" s="841"/>
      <c r="J429" s="841" t="s">
        <v>730</v>
      </c>
      <c r="K429" s="841">
        <v>2</v>
      </c>
      <c r="L429" s="841" t="s">
        <v>731</v>
      </c>
      <c r="M429" s="841">
        <v>43600</v>
      </c>
      <c r="N429" s="841" t="s">
        <v>817</v>
      </c>
      <c r="O429" s="841">
        <v>172439</v>
      </c>
      <c r="P429" s="841">
        <v>128839</v>
      </c>
      <c r="Q429" s="841">
        <v>19547</v>
      </c>
      <c r="R429" s="841">
        <v>26906</v>
      </c>
      <c r="S429" s="841"/>
      <c r="T429" s="841"/>
      <c r="U429" s="841"/>
      <c r="V429" s="841" t="s">
        <v>1003</v>
      </c>
      <c r="W429" s="841">
        <v>1</v>
      </c>
    </row>
    <row r="430" spans="1:23" ht="12.75" customHeight="1">
      <c r="A430" s="841">
        <v>1034</v>
      </c>
      <c r="B430" s="841">
        <v>2803</v>
      </c>
      <c r="C430" s="841" t="s">
        <v>945</v>
      </c>
      <c r="D430" s="841" t="s">
        <v>946</v>
      </c>
      <c r="E430" s="841">
        <v>20902</v>
      </c>
      <c r="F430" s="841" t="s">
        <v>102</v>
      </c>
      <c r="G430" s="841" t="s">
        <v>1250</v>
      </c>
      <c r="H430" s="841" t="s">
        <v>1251</v>
      </c>
      <c r="I430" s="841"/>
      <c r="J430" s="841" t="s">
        <v>730</v>
      </c>
      <c r="K430" s="841">
        <v>14</v>
      </c>
      <c r="L430" s="841" t="s">
        <v>731</v>
      </c>
      <c r="M430" s="841">
        <v>43600</v>
      </c>
      <c r="N430" s="841" t="s">
        <v>742</v>
      </c>
      <c r="O430" s="841">
        <v>127895</v>
      </c>
      <c r="P430" s="841">
        <v>84295</v>
      </c>
      <c r="Q430" s="841">
        <v>19547</v>
      </c>
      <c r="R430" s="841">
        <v>26906</v>
      </c>
      <c r="S430" s="841"/>
      <c r="T430" s="841"/>
      <c r="U430" s="841"/>
      <c r="V430" s="841" t="s">
        <v>1003</v>
      </c>
      <c r="W430" s="841">
        <v>2</v>
      </c>
    </row>
    <row r="431" spans="1:23" ht="12.75" customHeight="1">
      <c r="A431" s="841">
        <v>1034</v>
      </c>
      <c r="B431" s="841">
        <v>2803</v>
      </c>
      <c r="C431" s="841" t="s">
        <v>945</v>
      </c>
      <c r="D431" s="841" t="s">
        <v>946</v>
      </c>
      <c r="E431" s="841">
        <v>20903</v>
      </c>
      <c r="F431" s="841" t="s">
        <v>102</v>
      </c>
      <c r="G431" s="841" t="s">
        <v>1252</v>
      </c>
      <c r="H431" s="841" t="s">
        <v>1251</v>
      </c>
      <c r="I431" s="841"/>
      <c r="J431" s="841" t="s">
        <v>730</v>
      </c>
      <c r="K431" s="841">
        <v>9</v>
      </c>
      <c r="L431" s="841" t="s">
        <v>731</v>
      </c>
      <c r="M431" s="841">
        <v>43600</v>
      </c>
      <c r="N431" s="841" t="s">
        <v>742</v>
      </c>
      <c r="O431" s="841">
        <v>127895</v>
      </c>
      <c r="P431" s="841">
        <v>84295</v>
      </c>
      <c r="Q431" s="841">
        <v>19547</v>
      </c>
      <c r="R431" s="841">
        <v>26906</v>
      </c>
      <c r="S431" s="841"/>
      <c r="T431" s="841"/>
      <c r="U431" s="841"/>
      <c r="V431" s="841" t="s">
        <v>1003</v>
      </c>
      <c r="W431" s="841">
        <v>2</v>
      </c>
    </row>
    <row r="432" spans="1:23" ht="12.75" customHeight="1">
      <c r="A432" s="841">
        <v>1034</v>
      </c>
      <c r="B432" s="841">
        <v>2803</v>
      </c>
      <c r="C432" s="841" t="s">
        <v>945</v>
      </c>
      <c r="D432" s="841" t="s">
        <v>946</v>
      </c>
      <c r="E432" s="841">
        <v>20904</v>
      </c>
      <c r="F432" s="841" t="s">
        <v>102</v>
      </c>
      <c r="G432" s="841" t="s">
        <v>1253</v>
      </c>
      <c r="H432" s="841" t="s">
        <v>1251</v>
      </c>
      <c r="I432" s="841"/>
      <c r="J432" s="841" t="s">
        <v>730</v>
      </c>
      <c r="K432" s="841">
        <v>15</v>
      </c>
      <c r="L432" s="841" t="s">
        <v>731</v>
      </c>
      <c r="M432" s="841">
        <v>43600</v>
      </c>
      <c r="N432" s="841" t="s">
        <v>742</v>
      </c>
      <c r="O432" s="841">
        <v>127895</v>
      </c>
      <c r="P432" s="841">
        <v>84295</v>
      </c>
      <c r="Q432" s="841">
        <v>19547</v>
      </c>
      <c r="R432" s="841">
        <v>26906</v>
      </c>
      <c r="S432" s="841"/>
      <c r="T432" s="841"/>
      <c r="U432" s="841"/>
      <c r="V432" s="841" t="s">
        <v>1003</v>
      </c>
      <c r="W432" s="841">
        <v>2</v>
      </c>
    </row>
    <row r="433" spans="1:23" ht="12.75" customHeight="1">
      <c r="A433" s="841">
        <v>3087</v>
      </c>
      <c r="B433" s="841">
        <v>2840</v>
      </c>
      <c r="C433" s="841" t="s">
        <v>726</v>
      </c>
      <c r="D433" s="841" t="s">
        <v>923</v>
      </c>
      <c r="E433" s="841">
        <v>20905</v>
      </c>
      <c r="F433" s="841" t="s">
        <v>102</v>
      </c>
      <c r="G433" s="841" t="s">
        <v>1254</v>
      </c>
      <c r="H433" s="841" t="s">
        <v>1255</v>
      </c>
      <c r="I433" s="841"/>
      <c r="J433" s="841" t="s">
        <v>730</v>
      </c>
      <c r="K433" s="841">
        <v>2</v>
      </c>
      <c r="L433" s="841" t="s">
        <v>731</v>
      </c>
      <c r="M433" s="841">
        <v>43600</v>
      </c>
      <c r="N433" s="841" t="s">
        <v>732</v>
      </c>
      <c r="O433" s="841">
        <v>98577</v>
      </c>
      <c r="P433" s="841">
        <v>54977</v>
      </c>
      <c r="Q433" s="841">
        <v>9625</v>
      </c>
      <c r="R433" s="841">
        <v>8223</v>
      </c>
      <c r="S433" s="841"/>
      <c r="T433" s="841"/>
      <c r="U433" s="841"/>
      <c r="V433" s="841" t="s">
        <v>1003</v>
      </c>
      <c r="W433" s="841">
        <v>1</v>
      </c>
    </row>
    <row r="434" spans="1:23" ht="12.75" customHeight="1">
      <c r="A434" s="841">
        <v>3087</v>
      </c>
      <c r="B434" s="841">
        <v>2840</v>
      </c>
      <c r="C434" s="841" t="s">
        <v>726</v>
      </c>
      <c r="D434" s="841" t="s">
        <v>923</v>
      </c>
      <c r="E434" s="841">
        <v>20906</v>
      </c>
      <c r="F434" s="841" t="s">
        <v>102</v>
      </c>
      <c r="G434" s="841" t="s">
        <v>1256</v>
      </c>
      <c r="H434" s="841" t="s">
        <v>1255</v>
      </c>
      <c r="I434" s="841"/>
      <c r="J434" s="841" t="s">
        <v>730</v>
      </c>
      <c r="K434" s="841">
        <v>2</v>
      </c>
      <c r="L434" s="841" t="s">
        <v>731</v>
      </c>
      <c r="M434" s="841">
        <v>43600</v>
      </c>
      <c r="N434" s="841" t="s">
        <v>732</v>
      </c>
      <c r="O434" s="841">
        <v>98577</v>
      </c>
      <c r="P434" s="841">
        <v>54977</v>
      </c>
      <c r="Q434" s="841">
        <v>9625</v>
      </c>
      <c r="R434" s="841">
        <v>8223</v>
      </c>
      <c r="S434" s="841"/>
      <c r="T434" s="841"/>
      <c r="U434" s="841"/>
      <c r="V434" s="841" t="s">
        <v>1003</v>
      </c>
      <c r="W434" s="841">
        <v>1</v>
      </c>
    </row>
    <row r="435" spans="1:23" ht="12.75" customHeight="1">
      <c r="A435" s="841">
        <v>1912</v>
      </c>
      <c r="B435" s="841">
        <v>2840</v>
      </c>
      <c r="C435" s="841" t="s">
        <v>726</v>
      </c>
      <c r="D435" s="841" t="s">
        <v>923</v>
      </c>
      <c r="E435" s="841">
        <v>20907</v>
      </c>
      <c r="F435" s="841" t="s">
        <v>102</v>
      </c>
      <c r="G435" s="841" t="s">
        <v>1257</v>
      </c>
      <c r="H435" s="841" t="s">
        <v>1161</v>
      </c>
      <c r="I435" s="841"/>
      <c r="J435" s="841" t="s">
        <v>730</v>
      </c>
      <c r="K435" s="841">
        <v>1</v>
      </c>
      <c r="L435" s="841" t="s">
        <v>731</v>
      </c>
      <c r="M435" s="841">
        <v>43600</v>
      </c>
      <c r="N435" s="841" t="s">
        <v>732</v>
      </c>
      <c r="O435" s="841">
        <v>98577</v>
      </c>
      <c r="P435" s="841">
        <v>54977</v>
      </c>
      <c r="Q435" s="841">
        <v>10098</v>
      </c>
      <c r="R435" s="841">
        <v>9936</v>
      </c>
      <c r="S435" s="841"/>
      <c r="T435" s="841"/>
      <c r="U435" s="841"/>
      <c r="V435" s="841" t="s">
        <v>1003</v>
      </c>
      <c r="W435" s="841">
        <v>2</v>
      </c>
    </row>
    <row r="436" spans="1:23" ht="12.75" customHeight="1">
      <c r="A436" s="841">
        <v>1785</v>
      </c>
      <c r="B436" s="841">
        <v>2840</v>
      </c>
      <c r="C436" s="841" t="s">
        <v>726</v>
      </c>
      <c r="D436" s="841" t="s">
        <v>923</v>
      </c>
      <c r="E436" s="841">
        <v>20908</v>
      </c>
      <c r="F436" s="841" t="s">
        <v>102</v>
      </c>
      <c r="G436" s="841" t="s">
        <v>1258</v>
      </c>
      <c r="H436" s="841" t="s">
        <v>1161</v>
      </c>
      <c r="I436" s="841"/>
      <c r="J436" s="841" t="s">
        <v>730</v>
      </c>
      <c r="K436" s="841">
        <v>4</v>
      </c>
      <c r="L436" s="841" t="s">
        <v>731</v>
      </c>
      <c r="M436" s="841">
        <v>43600</v>
      </c>
      <c r="N436" s="841" t="s">
        <v>732</v>
      </c>
      <c r="O436" s="841">
        <v>98577</v>
      </c>
      <c r="P436" s="841">
        <v>54977</v>
      </c>
      <c r="Q436" s="841">
        <v>19547</v>
      </c>
      <c r="R436" s="841">
        <v>26906</v>
      </c>
      <c r="S436" s="841"/>
      <c r="T436" s="841"/>
      <c r="U436" s="841"/>
      <c r="V436" s="841" t="s">
        <v>1003</v>
      </c>
      <c r="W436" s="841">
        <v>1</v>
      </c>
    </row>
    <row r="437" spans="1:23" ht="12.75" customHeight="1">
      <c r="A437" s="841">
        <v>1785</v>
      </c>
      <c r="B437" s="841">
        <v>2840</v>
      </c>
      <c r="C437" s="841" t="s">
        <v>726</v>
      </c>
      <c r="D437" s="841" t="s">
        <v>923</v>
      </c>
      <c r="E437" s="841">
        <v>20909</v>
      </c>
      <c r="F437" s="841" t="s">
        <v>102</v>
      </c>
      <c r="G437" s="841" t="s">
        <v>1259</v>
      </c>
      <c r="H437" s="841" t="s">
        <v>1161</v>
      </c>
      <c r="I437" s="841"/>
      <c r="J437" s="841" t="s">
        <v>730</v>
      </c>
      <c r="K437" s="841">
        <v>3</v>
      </c>
      <c r="L437" s="841" t="s">
        <v>731</v>
      </c>
      <c r="M437" s="841">
        <v>43600</v>
      </c>
      <c r="N437" s="841" t="s">
        <v>732</v>
      </c>
      <c r="O437" s="841">
        <v>98577</v>
      </c>
      <c r="P437" s="841">
        <v>54977</v>
      </c>
      <c r="Q437" s="841">
        <v>19547</v>
      </c>
      <c r="R437" s="841">
        <v>26906</v>
      </c>
      <c r="S437" s="841"/>
      <c r="T437" s="841"/>
      <c r="U437" s="841"/>
      <c r="V437" s="841" t="s">
        <v>1003</v>
      </c>
      <c r="W437" s="841">
        <v>1</v>
      </c>
    </row>
    <row r="438" spans="1:23" ht="12.75" customHeight="1">
      <c r="A438" s="841">
        <v>1355</v>
      </c>
      <c r="B438" s="841">
        <v>2825</v>
      </c>
      <c r="C438" s="841" t="s">
        <v>1260</v>
      </c>
      <c r="D438" s="841" t="s">
        <v>775</v>
      </c>
      <c r="E438" s="841">
        <v>20910</v>
      </c>
      <c r="F438" s="841" t="s">
        <v>102</v>
      </c>
      <c r="G438" s="841" t="s">
        <v>1261</v>
      </c>
      <c r="H438" s="841" t="s">
        <v>1240</v>
      </c>
      <c r="I438" s="841"/>
      <c r="J438" s="841" t="s">
        <v>730</v>
      </c>
      <c r="K438" s="841">
        <v>2</v>
      </c>
      <c r="L438" s="841" t="s">
        <v>731</v>
      </c>
      <c r="M438" s="841">
        <v>43600</v>
      </c>
      <c r="N438" s="841" t="s">
        <v>843</v>
      </c>
      <c r="O438" s="841">
        <v>156603</v>
      </c>
      <c r="P438" s="841">
        <v>113003</v>
      </c>
      <c r="Q438" s="841">
        <v>19547</v>
      </c>
      <c r="R438" s="841">
        <v>26906</v>
      </c>
      <c r="S438" s="841"/>
      <c r="T438" s="841"/>
      <c r="U438" s="841"/>
      <c r="V438" s="841" t="s">
        <v>1003</v>
      </c>
      <c r="W438" s="841">
        <v>1</v>
      </c>
    </row>
    <row r="439" spans="1:23" ht="12.75" customHeight="1">
      <c r="A439" s="841">
        <v>1565</v>
      </c>
      <c r="B439" s="841">
        <v>2840</v>
      </c>
      <c r="C439" s="841" t="s">
        <v>726</v>
      </c>
      <c r="D439" s="841" t="s">
        <v>1112</v>
      </c>
      <c r="E439" s="841">
        <v>20911</v>
      </c>
      <c r="F439" s="841" t="s">
        <v>102</v>
      </c>
      <c r="G439" s="841" t="s">
        <v>1262</v>
      </c>
      <c r="H439" s="841" t="s">
        <v>1251</v>
      </c>
      <c r="I439" s="841"/>
      <c r="J439" s="841" t="s">
        <v>730</v>
      </c>
      <c r="K439" s="841">
        <v>2</v>
      </c>
      <c r="L439" s="841" t="s">
        <v>731</v>
      </c>
      <c r="M439" s="841">
        <v>43600</v>
      </c>
      <c r="N439" s="841" t="s">
        <v>732</v>
      </c>
      <c r="O439" s="841">
        <v>98577</v>
      </c>
      <c r="P439" s="841">
        <v>54977</v>
      </c>
      <c r="Q439" s="841">
        <v>19547</v>
      </c>
      <c r="R439" s="841">
        <v>26906</v>
      </c>
      <c r="S439" s="841"/>
      <c r="T439" s="841"/>
      <c r="U439" s="841"/>
      <c r="V439" s="841" t="s">
        <v>1003</v>
      </c>
      <c r="W439" s="841">
        <v>1</v>
      </c>
    </row>
    <row r="440" spans="1:23" ht="12.75" customHeight="1">
      <c r="A440" s="841">
        <v>1034</v>
      </c>
      <c r="B440" s="841">
        <v>2840</v>
      </c>
      <c r="C440" s="841" t="s">
        <v>726</v>
      </c>
      <c r="D440" s="841" t="s">
        <v>946</v>
      </c>
      <c r="E440" s="841">
        <v>20912</v>
      </c>
      <c r="F440" s="841" t="s">
        <v>102</v>
      </c>
      <c r="G440" s="841" t="s">
        <v>1263</v>
      </c>
      <c r="H440" s="841" t="s">
        <v>1244</v>
      </c>
      <c r="I440" s="841"/>
      <c r="J440" s="841" t="s">
        <v>730</v>
      </c>
      <c r="K440" s="841">
        <v>1</v>
      </c>
      <c r="L440" s="841" t="s">
        <v>731</v>
      </c>
      <c r="M440" s="841">
        <v>43600</v>
      </c>
      <c r="N440" s="841" t="s">
        <v>732</v>
      </c>
      <c r="O440" s="841">
        <v>98577</v>
      </c>
      <c r="P440" s="841">
        <v>54977</v>
      </c>
      <c r="Q440" s="841">
        <v>19547</v>
      </c>
      <c r="R440" s="841">
        <v>26906</v>
      </c>
      <c r="S440" s="841"/>
      <c r="T440" s="841"/>
      <c r="U440" s="841"/>
      <c r="V440" s="841" t="s">
        <v>1003</v>
      </c>
      <c r="W440" s="841">
        <v>3</v>
      </c>
    </row>
    <row r="441" spans="1:23" ht="12.75" customHeight="1">
      <c r="A441" s="841">
        <v>1545</v>
      </c>
      <c r="B441" s="841">
        <v>2840</v>
      </c>
      <c r="C441" s="841" t="s">
        <v>726</v>
      </c>
      <c r="D441" s="841" t="s">
        <v>1112</v>
      </c>
      <c r="E441" s="841">
        <v>20913</v>
      </c>
      <c r="F441" s="841" t="s">
        <v>102</v>
      </c>
      <c r="G441" s="841" t="s">
        <v>1264</v>
      </c>
      <c r="H441" s="841" t="s">
        <v>1265</v>
      </c>
      <c r="I441" s="841"/>
      <c r="J441" s="841" t="s">
        <v>730</v>
      </c>
      <c r="K441" s="841">
        <v>3</v>
      </c>
      <c r="L441" s="841" t="s">
        <v>731</v>
      </c>
      <c r="M441" s="841">
        <v>43600</v>
      </c>
      <c r="N441" s="841" t="s">
        <v>732</v>
      </c>
      <c r="O441" s="841">
        <v>98577</v>
      </c>
      <c r="P441" s="841">
        <v>54977</v>
      </c>
      <c r="Q441" s="841">
        <v>19547</v>
      </c>
      <c r="R441" s="841">
        <v>26906</v>
      </c>
      <c r="S441" s="841"/>
      <c r="T441" s="841"/>
      <c r="U441" s="841"/>
      <c r="V441" s="841" t="s">
        <v>1003</v>
      </c>
      <c r="W441" s="841">
        <v>1</v>
      </c>
    </row>
    <row r="442" spans="1:23" ht="12.75" customHeight="1">
      <c r="A442" s="841">
        <v>1570</v>
      </c>
      <c r="B442" s="841">
        <v>2840</v>
      </c>
      <c r="C442" s="841" t="s">
        <v>726</v>
      </c>
      <c r="D442" s="841" t="s">
        <v>1112</v>
      </c>
      <c r="E442" s="841">
        <v>20914</v>
      </c>
      <c r="F442" s="841" t="s">
        <v>102</v>
      </c>
      <c r="G442" s="841" t="s">
        <v>1266</v>
      </c>
      <c r="H442" s="841" t="s">
        <v>1251</v>
      </c>
      <c r="I442" s="841"/>
      <c r="J442" s="841" t="s">
        <v>730</v>
      </c>
      <c r="K442" s="841">
        <v>2</v>
      </c>
      <c r="L442" s="841" t="s">
        <v>1116</v>
      </c>
      <c r="M442" s="841">
        <v>43600</v>
      </c>
      <c r="N442" s="841" t="s">
        <v>732</v>
      </c>
      <c r="O442" s="841">
        <v>98577</v>
      </c>
      <c r="P442" s="841">
        <v>54977</v>
      </c>
      <c r="Q442" s="841">
        <v>19547</v>
      </c>
      <c r="R442" s="841">
        <v>26906</v>
      </c>
      <c r="S442" s="841"/>
      <c r="T442" s="841"/>
      <c r="U442" s="841"/>
      <c r="V442" s="841" t="s">
        <v>1003</v>
      </c>
      <c r="W442" s="841">
        <v>1</v>
      </c>
    </row>
    <row r="443" spans="1:23" ht="12.75" customHeight="1">
      <c r="A443" s="841">
        <v>1335</v>
      </c>
      <c r="B443" s="841">
        <v>2825</v>
      </c>
      <c r="C443" s="841" t="s">
        <v>1260</v>
      </c>
      <c r="D443" s="841" t="s">
        <v>775</v>
      </c>
      <c r="E443" s="841">
        <v>20915</v>
      </c>
      <c r="F443" s="841" t="s">
        <v>102</v>
      </c>
      <c r="G443" s="841" t="s">
        <v>1267</v>
      </c>
      <c r="H443" s="841" t="s">
        <v>1251</v>
      </c>
      <c r="I443" s="841"/>
      <c r="J443" s="841" t="s">
        <v>730</v>
      </c>
      <c r="K443" s="841">
        <v>10</v>
      </c>
      <c r="L443" s="841" t="s">
        <v>731</v>
      </c>
      <c r="M443" s="841">
        <v>43600</v>
      </c>
      <c r="N443" s="841" t="s">
        <v>843</v>
      </c>
      <c r="O443" s="841">
        <v>156603</v>
      </c>
      <c r="P443" s="841">
        <v>113003</v>
      </c>
      <c r="Q443" s="841">
        <v>19547</v>
      </c>
      <c r="R443" s="841">
        <v>26906</v>
      </c>
      <c r="S443" s="841"/>
      <c r="T443" s="841"/>
      <c r="U443" s="841"/>
      <c r="V443" s="841" t="s">
        <v>1003</v>
      </c>
      <c r="W443" s="841">
        <v>1</v>
      </c>
    </row>
    <row r="444" spans="1:23" ht="12.75" customHeight="1">
      <c r="A444" s="841">
        <v>1605</v>
      </c>
      <c r="B444" s="841">
        <v>2813</v>
      </c>
      <c r="C444" s="841" t="s">
        <v>766</v>
      </c>
      <c r="D444" s="841" t="s">
        <v>767</v>
      </c>
      <c r="E444" s="841">
        <v>20916</v>
      </c>
      <c r="F444" s="841" t="s">
        <v>102</v>
      </c>
      <c r="G444" s="841" t="s">
        <v>1268</v>
      </c>
      <c r="H444" s="841" t="s">
        <v>1269</v>
      </c>
      <c r="I444" s="841"/>
      <c r="J444" s="841" t="s">
        <v>730</v>
      </c>
      <c r="K444" s="841">
        <v>2</v>
      </c>
      <c r="L444" s="841" t="s">
        <v>731</v>
      </c>
      <c r="M444" s="841">
        <v>43600</v>
      </c>
      <c r="N444" s="841" t="s">
        <v>769</v>
      </c>
      <c r="O444" s="841">
        <v>105596</v>
      </c>
      <c r="P444" s="841">
        <v>61996</v>
      </c>
      <c r="Q444" s="841">
        <v>19547</v>
      </c>
      <c r="R444" s="841">
        <v>20230</v>
      </c>
      <c r="S444" s="841"/>
      <c r="T444" s="841"/>
      <c r="U444" s="841"/>
      <c r="V444" s="841" t="s">
        <v>1003</v>
      </c>
      <c r="W444" s="841">
        <v>1</v>
      </c>
    </row>
    <row r="445" spans="1:23" ht="12.75" customHeight="1">
      <c r="A445" s="841">
        <v>1932</v>
      </c>
      <c r="B445" s="841">
        <v>2840</v>
      </c>
      <c r="C445" s="841" t="s">
        <v>726</v>
      </c>
      <c r="D445" s="841" t="s">
        <v>923</v>
      </c>
      <c r="E445" s="841">
        <v>20917</v>
      </c>
      <c r="F445" s="841" t="s">
        <v>102</v>
      </c>
      <c r="G445" s="841" t="s">
        <v>1270</v>
      </c>
      <c r="H445" s="841" t="s">
        <v>1246</v>
      </c>
      <c r="I445" s="841"/>
      <c r="J445" s="841" t="s">
        <v>730</v>
      </c>
      <c r="K445" s="841">
        <v>2</v>
      </c>
      <c r="L445" s="841" t="s">
        <v>731</v>
      </c>
      <c r="M445" s="841">
        <v>43600</v>
      </c>
      <c r="N445" s="841" t="s">
        <v>732</v>
      </c>
      <c r="O445" s="841">
        <v>98577</v>
      </c>
      <c r="P445" s="841">
        <v>54977</v>
      </c>
      <c r="Q445" s="841">
        <v>10098</v>
      </c>
      <c r="R445" s="841">
        <v>9936</v>
      </c>
      <c r="S445" s="841"/>
      <c r="T445" s="841"/>
      <c r="U445" s="841"/>
      <c r="V445" s="841" t="s">
        <v>1003</v>
      </c>
      <c r="W445" s="841">
        <v>2</v>
      </c>
    </row>
    <row r="446" spans="1:23" ht="12.75" customHeight="1">
      <c r="A446" s="841">
        <v>1570</v>
      </c>
      <c r="B446" s="841">
        <v>2801</v>
      </c>
      <c r="C446" s="841" t="s">
        <v>1271</v>
      </c>
      <c r="D446" s="841" t="s">
        <v>1112</v>
      </c>
      <c r="E446" s="841">
        <v>20919</v>
      </c>
      <c r="F446" s="841" t="s">
        <v>102</v>
      </c>
      <c r="G446" s="841" t="s">
        <v>1272</v>
      </c>
      <c r="H446" s="841" t="s">
        <v>1121</v>
      </c>
      <c r="I446" s="841"/>
      <c r="J446" s="841" t="s">
        <v>730</v>
      </c>
      <c r="K446" s="841">
        <v>10</v>
      </c>
      <c r="L446" s="841" t="s">
        <v>731</v>
      </c>
      <c r="M446" s="841">
        <v>43600</v>
      </c>
      <c r="N446" s="841" t="s">
        <v>817</v>
      </c>
      <c r="O446" s="841">
        <v>172439</v>
      </c>
      <c r="P446" s="841">
        <v>128839</v>
      </c>
      <c r="Q446" s="841">
        <v>19547</v>
      </c>
      <c r="R446" s="841">
        <v>26906</v>
      </c>
      <c r="S446" s="841"/>
      <c r="T446" s="841"/>
      <c r="U446" s="841"/>
      <c r="V446" s="841" t="s">
        <v>1003</v>
      </c>
      <c r="W446" s="841">
        <v>1</v>
      </c>
    </row>
    <row r="447" spans="1:23" ht="12.75" customHeight="1">
      <c r="A447" s="841">
        <v>1570</v>
      </c>
      <c r="B447" s="841">
        <v>2801</v>
      </c>
      <c r="C447" s="841" t="s">
        <v>1271</v>
      </c>
      <c r="D447" s="841" t="s">
        <v>1112</v>
      </c>
      <c r="E447" s="841">
        <v>20920</v>
      </c>
      <c r="F447" s="841" t="s">
        <v>102</v>
      </c>
      <c r="G447" s="841" t="s">
        <v>1273</v>
      </c>
      <c r="H447" s="841" t="s">
        <v>1121</v>
      </c>
      <c r="I447" s="841"/>
      <c r="J447" s="841" t="s">
        <v>730</v>
      </c>
      <c r="K447" s="841">
        <v>5</v>
      </c>
      <c r="L447" s="841" t="s">
        <v>731</v>
      </c>
      <c r="M447" s="841">
        <v>43600</v>
      </c>
      <c r="N447" s="841" t="s">
        <v>817</v>
      </c>
      <c r="O447" s="841">
        <v>172439</v>
      </c>
      <c r="P447" s="841">
        <v>128839</v>
      </c>
      <c r="Q447" s="841">
        <v>19547</v>
      </c>
      <c r="R447" s="841">
        <v>26906</v>
      </c>
      <c r="S447" s="841"/>
      <c r="T447" s="841"/>
      <c r="U447" s="841"/>
      <c r="V447" s="841" t="s">
        <v>1003</v>
      </c>
      <c r="W447" s="841">
        <v>1</v>
      </c>
    </row>
    <row r="448" spans="1:23" ht="12.75" customHeight="1">
      <c r="A448" s="841">
        <v>1820</v>
      </c>
      <c r="B448" s="841">
        <v>2838</v>
      </c>
      <c r="C448" s="841" t="s">
        <v>774</v>
      </c>
      <c r="D448" s="841" t="s">
        <v>775</v>
      </c>
      <c r="E448" s="841">
        <v>20921</v>
      </c>
      <c r="F448" s="841" t="s">
        <v>102</v>
      </c>
      <c r="G448" s="841" t="s">
        <v>1274</v>
      </c>
      <c r="H448" s="841" t="s">
        <v>1251</v>
      </c>
      <c r="I448" s="841"/>
      <c r="J448" s="841" t="s">
        <v>730</v>
      </c>
      <c r="K448" s="841">
        <v>2</v>
      </c>
      <c r="L448" s="841" t="s">
        <v>731</v>
      </c>
      <c r="M448" s="841">
        <v>43600</v>
      </c>
      <c r="N448" s="841" t="s">
        <v>769</v>
      </c>
      <c r="O448" s="841">
        <v>105596</v>
      </c>
      <c r="P448" s="841">
        <v>61996</v>
      </c>
      <c r="Q448" s="841">
        <v>19547</v>
      </c>
      <c r="R448" s="841">
        <v>26906</v>
      </c>
      <c r="S448" s="841"/>
      <c r="T448" s="841"/>
      <c r="U448" s="841"/>
      <c r="V448" s="841" t="s">
        <v>1003</v>
      </c>
      <c r="W448" s="841">
        <v>1</v>
      </c>
    </row>
    <row r="449" spans="1:23" ht="12.75" customHeight="1">
      <c r="A449" s="841">
        <v>2004</v>
      </c>
      <c r="B449" s="841">
        <v>2840</v>
      </c>
      <c r="C449" s="841" t="s">
        <v>726</v>
      </c>
      <c r="D449" s="841" t="s">
        <v>919</v>
      </c>
      <c r="E449" s="841">
        <v>20922</v>
      </c>
      <c r="F449" s="841" t="s">
        <v>102</v>
      </c>
      <c r="G449" s="841" t="s">
        <v>1275</v>
      </c>
      <c r="H449" s="841" t="s">
        <v>1161</v>
      </c>
      <c r="I449" s="841"/>
      <c r="J449" s="841" t="s">
        <v>730</v>
      </c>
      <c r="K449" s="841">
        <v>15</v>
      </c>
      <c r="L449" s="841" t="s">
        <v>1077</v>
      </c>
      <c r="M449" s="841">
        <v>0</v>
      </c>
      <c r="N449" s="841" t="s">
        <v>732</v>
      </c>
      <c r="O449" s="841">
        <v>101629</v>
      </c>
      <c r="P449" s="841">
        <v>101629</v>
      </c>
      <c r="Q449" s="841">
        <v>19547</v>
      </c>
      <c r="R449" s="841">
        <v>26906</v>
      </c>
      <c r="S449" s="841"/>
      <c r="T449" s="841"/>
      <c r="U449" s="841"/>
      <c r="V449" s="841" t="s">
        <v>1003</v>
      </c>
      <c r="W449" s="841">
        <v>3</v>
      </c>
    </row>
    <row r="450" spans="1:23" ht="12.75" customHeight="1">
      <c r="A450" s="841">
        <v>1034</v>
      </c>
      <c r="B450" s="841">
        <v>2803</v>
      </c>
      <c r="C450" s="841" t="s">
        <v>945</v>
      </c>
      <c r="D450" s="841" t="s">
        <v>946</v>
      </c>
      <c r="E450" s="841">
        <v>20923</v>
      </c>
      <c r="F450" s="841" t="s">
        <v>102</v>
      </c>
      <c r="G450" s="841" t="s">
        <v>1276</v>
      </c>
      <c r="H450" s="841" t="s">
        <v>1244</v>
      </c>
      <c r="I450" s="841"/>
      <c r="J450" s="841" t="s">
        <v>730</v>
      </c>
      <c r="K450" s="841">
        <v>1</v>
      </c>
      <c r="L450" s="841" t="s">
        <v>731</v>
      </c>
      <c r="M450" s="841">
        <v>43600</v>
      </c>
      <c r="N450" s="841" t="s">
        <v>742</v>
      </c>
      <c r="O450" s="841">
        <v>127895</v>
      </c>
      <c r="P450" s="841">
        <v>84295</v>
      </c>
      <c r="Q450" s="841">
        <v>19547</v>
      </c>
      <c r="R450" s="841">
        <v>26906</v>
      </c>
      <c r="S450" s="841"/>
      <c r="T450" s="841"/>
      <c r="U450" s="841"/>
      <c r="V450" s="841" t="s">
        <v>1003</v>
      </c>
      <c r="W450" s="841">
        <v>2</v>
      </c>
    </row>
    <row r="451" spans="1:23" ht="12.75" customHeight="1">
      <c r="A451" s="841">
        <v>1034</v>
      </c>
      <c r="B451" s="841">
        <v>2803</v>
      </c>
      <c r="C451" s="841" t="s">
        <v>945</v>
      </c>
      <c r="D451" s="841" t="s">
        <v>946</v>
      </c>
      <c r="E451" s="841">
        <v>20924</v>
      </c>
      <c r="F451" s="841" t="s">
        <v>102</v>
      </c>
      <c r="G451" s="841" t="s">
        <v>1277</v>
      </c>
      <c r="H451" s="841" t="s">
        <v>1121</v>
      </c>
      <c r="I451" s="841"/>
      <c r="J451" s="841" t="s">
        <v>730</v>
      </c>
      <c r="K451" s="841">
        <v>2</v>
      </c>
      <c r="L451" s="841" t="s">
        <v>731</v>
      </c>
      <c r="M451" s="841">
        <v>43600</v>
      </c>
      <c r="N451" s="841" t="s">
        <v>742</v>
      </c>
      <c r="O451" s="841">
        <v>127895</v>
      </c>
      <c r="P451" s="841">
        <v>84295</v>
      </c>
      <c r="Q451" s="841">
        <v>19547</v>
      </c>
      <c r="R451" s="841">
        <v>26906</v>
      </c>
      <c r="S451" s="841"/>
      <c r="T451" s="841"/>
      <c r="U451" s="841"/>
      <c r="V451" s="841" t="s">
        <v>1003</v>
      </c>
      <c r="W451" s="841">
        <v>2</v>
      </c>
    </row>
    <row r="452" spans="1:23" ht="12.75" customHeight="1">
      <c r="A452" s="841">
        <v>1912</v>
      </c>
      <c r="B452" s="841">
        <v>2840</v>
      </c>
      <c r="C452" s="841" t="s">
        <v>726</v>
      </c>
      <c r="D452" s="841" t="s">
        <v>923</v>
      </c>
      <c r="E452" s="841">
        <v>20925</v>
      </c>
      <c r="F452" s="841" t="s">
        <v>102</v>
      </c>
      <c r="G452" s="841" t="s">
        <v>1278</v>
      </c>
      <c r="H452" s="841" t="s">
        <v>1161</v>
      </c>
      <c r="I452" s="841"/>
      <c r="J452" s="841" t="s">
        <v>730</v>
      </c>
      <c r="K452" s="841">
        <v>2</v>
      </c>
      <c r="L452" s="841" t="s">
        <v>731</v>
      </c>
      <c r="M452" s="841">
        <v>43600</v>
      </c>
      <c r="N452" s="841" t="s">
        <v>732</v>
      </c>
      <c r="O452" s="841">
        <v>98577</v>
      </c>
      <c r="P452" s="841">
        <v>54977</v>
      </c>
      <c r="Q452" s="841">
        <v>10098</v>
      </c>
      <c r="R452" s="841">
        <v>9936</v>
      </c>
      <c r="S452" s="841"/>
      <c r="T452" s="841"/>
      <c r="U452" s="841"/>
      <c r="V452" s="841" t="s">
        <v>1003</v>
      </c>
      <c r="W452" s="841">
        <v>4</v>
      </c>
    </row>
    <row r="453" spans="1:23" ht="12.75" customHeight="1">
      <c r="A453" s="841">
        <v>1565</v>
      </c>
      <c r="B453" s="841">
        <v>2840</v>
      </c>
      <c r="C453" s="841" t="s">
        <v>726</v>
      </c>
      <c r="D453" s="841" t="s">
        <v>1112</v>
      </c>
      <c r="E453" s="841">
        <v>20926</v>
      </c>
      <c r="F453" s="841" t="s">
        <v>102</v>
      </c>
      <c r="G453" s="841" t="s">
        <v>1279</v>
      </c>
      <c r="H453" s="841" t="s">
        <v>1280</v>
      </c>
      <c r="I453" s="841"/>
      <c r="J453" s="841" t="s">
        <v>730</v>
      </c>
      <c r="K453" s="841">
        <v>2</v>
      </c>
      <c r="L453" s="841" t="s">
        <v>731</v>
      </c>
      <c r="M453" s="841">
        <v>43600</v>
      </c>
      <c r="N453" s="841" t="s">
        <v>732</v>
      </c>
      <c r="O453" s="841">
        <v>98577</v>
      </c>
      <c r="P453" s="841">
        <v>54977</v>
      </c>
      <c r="Q453" s="841">
        <v>19547</v>
      </c>
      <c r="R453" s="841">
        <v>26906</v>
      </c>
      <c r="S453" s="841"/>
      <c r="T453" s="841"/>
      <c r="U453" s="841"/>
      <c r="V453" s="841" t="s">
        <v>1003</v>
      </c>
      <c r="W453" s="841">
        <v>1</v>
      </c>
    </row>
    <row r="454" spans="1:23" ht="12.75" customHeight="1">
      <c r="A454" s="841">
        <v>1565</v>
      </c>
      <c r="B454" s="841">
        <v>2840</v>
      </c>
      <c r="C454" s="841" t="s">
        <v>726</v>
      </c>
      <c r="D454" s="841" t="s">
        <v>1112</v>
      </c>
      <c r="E454" s="841">
        <v>20927</v>
      </c>
      <c r="F454" s="841" t="s">
        <v>102</v>
      </c>
      <c r="G454" s="841" t="s">
        <v>1281</v>
      </c>
      <c r="H454" s="841" t="s">
        <v>1282</v>
      </c>
      <c r="I454" s="841"/>
      <c r="J454" s="841" t="s">
        <v>730</v>
      </c>
      <c r="K454" s="841">
        <v>2</v>
      </c>
      <c r="L454" s="841" t="s">
        <v>731</v>
      </c>
      <c r="M454" s="841">
        <v>43600</v>
      </c>
      <c r="N454" s="841" t="s">
        <v>732</v>
      </c>
      <c r="O454" s="841">
        <v>98577</v>
      </c>
      <c r="P454" s="841">
        <v>54977</v>
      </c>
      <c r="Q454" s="841">
        <v>19547</v>
      </c>
      <c r="R454" s="841">
        <v>26906</v>
      </c>
      <c r="S454" s="841"/>
      <c r="T454" s="841"/>
      <c r="U454" s="841"/>
      <c r="V454" s="841" t="s">
        <v>1003</v>
      </c>
      <c r="W454" s="841">
        <v>1</v>
      </c>
    </row>
    <row r="455" spans="1:23" ht="12.75" customHeight="1">
      <c r="A455" s="841">
        <v>16</v>
      </c>
      <c r="B455" s="841">
        <v>2824</v>
      </c>
      <c r="C455" s="841" t="s">
        <v>1097</v>
      </c>
      <c r="D455" s="841" t="s">
        <v>767</v>
      </c>
      <c r="E455" s="841">
        <v>20928</v>
      </c>
      <c r="F455" s="841" t="s">
        <v>102</v>
      </c>
      <c r="G455" s="841" t="s">
        <v>1283</v>
      </c>
      <c r="H455" s="841" t="s">
        <v>1284</v>
      </c>
      <c r="I455" s="841"/>
      <c r="J455" s="841" t="s">
        <v>730</v>
      </c>
      <c r="K455" s="841">
        <v>10</v>
      </c>
      <c r="L455" s="841" t="s">
        <v>731</v>
      </c>
      <c r="M455" s="841">
        <v>43600</v>
      </c>
      <c r="N455" s="841" t="s">
        <v>817</v>
      </c>
      <c r="O455" s="841">
        <v>172439</v>
      </c>
      <c r="P455" s="841">
        <v>128839</v>
      </c>
      <c r="Q455" s="841">
        <v>19547</v>
      </c>
      <c r="R455" s="841">
        <v>26906</v>
      </c>
      <c r="S455" s="841"/>
      <c r="T455" s="841"/>
      <c r="U455" s="841"/>
      <c r="V455" s="841" t="s">
        <v>1003</v>
      </c>
      <c r="W455" s="841">
        <v>1</v>
      </c>
    </row>
    <row r="456" spans="1:23" ht="12.75" customHeight="1">
      <c r="A456" s="841">
        <v>16</v>
      </c>
      <c r="B456" s="841">
        <v>2824</v>
      </c>
      <c r="C456" s="841" t="s">
        <v>1097</v>
      </c>
      <c r="D456" s="841" t="s">
        <v>767</v>
      </c>
      <c r="E456" s="841">
        <v>20929</v>
      </c>
      <c r="F456" s="841" t="s">
        <v>102</v>
      </c>
      <c r="G456" s="841" t="s">
        <v>1285</v>
      </c>
      <c r="H456" s="841" t="s">
        <v>1284</v>
      </c>
      <c r="I456" s="841"/>
      <c r="J456" s="841" t="s">
        <v>730</v>
      </c>
      <c r="K456" s="841">
        <v>10</v>
      </c>
      <c r="L456" s="841" t="s">
        <v>731</v>
      </c>
      <c r="M456" s="841">
        <v>43600</v>
      </c>
      <c r="N456" s="841" t="s">
        <v>817</v>
      </c>
      <c r="O456" s="841">
        <v>172439</v>
      </c>
      <c r="P456" s="841">
        <v>128839</v>
      </c>
      <c r="Q456" s="841">
        <v>19547</v>
      </c>
      <c r="R456" s="841">
        <v>26906</v>
      </c>
      <c r="S456" s="841"/>
      <c r="T456" s="841"/>
      <c r="U456" s="841"/>
      <c r="V456" s="841" t="s">
        <v>1003</v>
      </c>
      <c r="W456" s="841">
        <v>1</v>
      </c>
    </row>
    <row r="457" spans="1:23" ht="12.75" customHeight="1">
      <c r="A457" s="841">
        <v>16</v>
      </c>
      <c r="B457" s="841">
        <v>2824</v>
      </c>
      <c r="C457" s="841" t="s">
        <v>1097</v>
      </c>
      <c r="D457" s="841" t="s">
        <v>767</v>
      </c>
      <c r="E457" s="841">
        <v>20930</v>
      </c>
      <c r="F457" s="841" t="s">
        <v>102</v>
      </c>
      <c r="G457" s="841" t="s">
        <v>1286</v>
      </c>
      <c r="H457" s="841" t="s">
        <v>1284</v>
      </c>
      <c r="I457" s="841"/>
      <c r="J457" s="841" t="s">
        <v>730</v>
      </c>
      <c r="K457" s="841">
        <v>10</v>
      </c>
      <c r="L457" s="841" t="s">
        <v>731</v>
      </c>
      <c r="M457" s="841">
        <v>43600</v>
      </c>
      <c r="N457" s="841" t="s">
        <v>817</v>
      </c>
      <c r="O457" s="841">
        <v>172439</v>
      </c>
      <c r="P457" s="841">
        <v>128839</v>
      </c>
      <c r="Q457" s="841">
        <v>19547</v>
      </c>
      <c r="R457" s="841">
        <v>26906</v>
      </c>
      <c r="S457" s="841"/>
      <c r="T457" s="841"/>
      <c r="U457" s="841"/>
      <c r="V457" s="841" t="s">
        <v>1003</v>
      </c>
      <c r="W457" s="841">
        <v>1</v>
      </c>
    </row>
    <row r="458" spans="1:23" ht="12.75" customHeight="1">
      <c r="A458" s="841">
        <v>16</v>
      </c>
      <c r="B458" s="841">
        <v>2824</v>
      </c>
      <c r="C458" s="841" t="s">
        <v>1097</v>
      </c>
      <c r="D458" s="841" t="s">
        <v>767</v>
      </c>
      <c r="E458" s="841">
        <v>20931</v>
      </c>
      <c r="F458" s="841" t="s">
        <v>102</v>
      </c>
      <c r="G458" s="841" t="s">
        <v>1287</v>
      </c>
      <c r="H458" s="841" t="s">
        <v>1284</v>
      </c>
      <c r="I458" s="841"/>
      <c r="J458" s="841" t="s">
        <v>730</v>
      </c>
      <c r="K458" s="841">
        <v>5</v>
      </c>
      <c r="L458" s="841" t="s">
        <v>731</v>
      </c>
      <c r="M458" s="841">
        <v>43600</v>
      </c>
      <c r="N458" s="841" t="s">
        <v>817</v>
      </c>
      <c r="O458" s="841">
        <v>172439</v>
      </c>
      <c r="P458" s="841">
        <v>128839</v>
      </c>
      <c r="Q458" s="841">
        <v>19547</v>
      </c>
      <c r="R458" s="841">
        <v>26906</v>
      </c>
      <c r="S458" s="841"/>
      <c r="T458" s="841"/>
      <c r="U458" s="841"/>
      <c r="V458" s="841" t="s">
        <v>1003</v>
      </c>
      <c r="W458" s="841">
        <v>1</v>
      </c>
    </row>
    <row r="459" spans="1:23" ht="12.75" customHeight="1">
      <c r="A459" s="841">
        <v>2004</v>
      </c>
      <c r="B459" s="841">
        <v>2840</v>
      </c>
      <c r="C459" s="841" t="s">
        <v>726</v>
      </c>
      <c r="D459" s="841" t="s">
        <v>919</v>
      </c>
      <c r="E459" s="841">
        <v>20932</v>
      </c>
      <c r="F459" s="841" t="s">
        <v>102</v>
      </c>
      <c r="G459" s="841" t="s">
        <v>1288</v>
      </c>
      <c r="H459" s="841" t="s">
        <v>1246</v>
      </c>
      <c r="I459" s="841"/>
      <c r="J459" s="841" t="s">
        <v>730</v>
      </c>
      <c r="K459" s="841">
        <v>3</v>
      </c>
      <c r="L459" s="841" t="s">
        <v>1289</v>
      </c>
      <c r="M459" s="841">
        <v>0</v>
      </c>
      <c r="N459" s="841" t="s">
        <v>732</v>
      </c>
      <c r="O459" s="841">
        <v>101629</v>
      </c>
      <c r="P459" s="841">
        <v>101629</v>
      </c>
      <c r="Q459" s="841">
        <v>19547</v>
      </c>
      <c r="R459" s="841">
        <v>26906</v>
      </c>
      <c r="S459" s="841"/>
      <c r="T459" s="841"/>
      <c r="U459" s="841"/>
      <c r="V459" s="841" t="s">
        <v>1003</v>
      </c>
      <c r="W459" s="841">
        <v>4</v>
      </c>
    </row>
    <row r="460" spans="1:23" ht="12.75" customHeight="1">
      <c r="A460" s="841">
        <v>1605</v>
      </c>
      <c r="B460" s="841">
        <v>2813</v>
      </c>
      <c r="C460" s="841" t="s">
        <v>766</v>
      </c>
      <c r="D460" s="841" t="s">
        <v>767</v>
      </c>
      <c r="E460" s="841">
        <v>20934</v>
      </c>
      <c r="F460" s="841" t="s">
        <v>102</v>
      </c>
      <c r="G460" s="841" t="s">
        <v>1290</v>
      </c>
      <c r="H460" s="841" t="s">
        <v>1269</v>
      </c>
      <c r="I460" s="841"/>
      <c r="J460" s="841" t="s">
        <v>730</v>
      </c>
      <c r="K460" s="841">
        <v>3</v>
      </c>
      <c r="L460" s="841" t="s">
        <v>731</v>
      </c>
      <c r="M460" s="841">
        <v>43600</v>
      </c>
      <c r="N460" s="841" t="s">
        <v>769</v>
      </c>
      <c r="O460" s="841">
        <v>105596</v>
      </c>
      <c r="P460" s="841">
        <v>61996</v>
      </c>
      <c r="Q460" s="841">
        <v>19547</v>
      </c>
      <c r="R460" s="841">
        <v>20230</v>
      </c>
      <c r="S460" s="841"/>
      <c r="T460" s="841"/>
      <c r="U460" s="841"/>
      <c r="V460" s="841" t="s">
        <v>1003</v>
      </c>
      <c r="W460" s="841">
        <v>1</v>
      </c>
    </row>
    <row r="461" spans="1:23" ht="12.75" customHeight="1">
      <c r="A461" s="841">
        <v>1705</v>
      </c>
      <c r="B461" s="841">
        <v>2840</v>
      </c>
      <c r="C461" s="841" t="s">
        <v>726</v>
      </c>
      <c r="D461" s="841" t="s">
        <v>727</v>
      </c>
      <c r="E461" s="841">
        <v>20936</v>
      </c>
      <c r="F461" s="841" t="s">
        <v>102</v>
      </c>
      <c r="G461" s="841" t="s">
        <v>1291</v>
      </c>
      <c r="H461" s="841" t="s">
        <v>1131</v>
      </c>
      <c r="I461" s="841"/>
      <c r="J461" s="841" t="s">
        <v>730</v>
      </c>
      <c r="K461" s="841">
        <v>3</v>
      </c>
      <c r="L461" s="841" t="s">
        <v>731</v>
      </c>
      <c r="M461" s="841">
        <v>43600</v>
      </c>
      <c r="N461" s="841" t="s">
        <v>732</v>
      </c>
      <c r="O461" s="841">
        <v>98577</v>
      </c>
      <c r="P461" s="841">
        <v>54977</v>
      </c>
      <c r="Q461" s="841">
        <v>19547</v>
      </c>
      <c r="R461" s="841">
        <v>26906</v>
      </c>
      <c r="S461" s="841"/>
      <c r="T461" s="841"/>
      <c r="U461" s="841"/>
      <c r="V461" s="841" t="s">
        <v>1003</v>
      </c>
      <c r="W461" s="841">
        <v>1</v>
      </c>
    </row>
    <row r="462" spans="1:23" ht="12.75" customHeight="1">
      <c r="A462" s="841">
        <v>1705</v>
      </c>
      <c r="B462" s="841">
        <v>2840</v>
      </c>
      <c r="C462" s="841" t="s">
        <v>726</v>
      </c>
      <c r="D462" s="841" t="s">
        <v>727</v>
      </c>
      <c r="E462" s="841">
        <v>20937</v>
      </c>
      <c r="F462" s="841" t="s">
        <v>102</v>
      </c>
      <c r="G462" s="841" t="s">
        <v>1292</v>
      </c>
      <c r="H462" s="841" t="s">
        <v>1293</v>
      </c>
      <c r="I462" s="841"/>
      <c r="J462" s="841" t="s">
        <v>730</v>
      </c>
      <c r="K462" s="841">
        <v>3</v>
      </c>
      <c r="L462" s="841" t="s">
        <v>731</v>
      </c>
      <c r="M462" s="841">
        <v>43600</v>
      </c>
      <c r="N462" s="841" t="s">
        <v>732</v>
      </c>
      <c r="O462" s="841">
        <v>98577</v>
      </c>
      <c r="P462" s="841">
        <v>54977</v>
      </c>
      <c r="Q462" s="841">
        <v>19547</v>
      </c>
      <c r="R462" s="841">
        <v>26906</v>
      </c>
      <c r="S462" s="841"/>
      <c r="T462" s="841"/>
      <c r="U462" s="841"/>
      <c r="V462" s="841" t="s">
        <v>1003</v>
      </c>
      <c r="W462" s="841">
        <v>1</v>
      </c>
    </row>
    <row r="463" spans="1:23" ht="12.75" customHeight="1">
      <c r="A463" s="841">
        <v>1710</v>
      </c>
      <c r="B463" s="841">
        <v>2840</v>
      </c>
      <c r="C463" s="841" t="s">
        <v>726</v>
      </c>
      <c r="D463" s="841" t="s">
        <v>727</v>
      </c>
      <c r="E463" s="841">
        <v>20938</v>
      </c>
      <c r="F463" s="841" t="s">
        <v>102</v>
      </c>
      <c r="G463" s="841" t="s">
        <v>1294</v>
      </c>
      <c r="H463" s="841" t="s">
        <v>1295</v>
      </c>
      <c r="I463" s="841"/>
      <c r="J463" s="841" t="s">
        <v>730</v>
      </c>
      <c r="K463" s="841">
        <v>2</v>
      </c>
      <c r="L463" s="841" t="s">
        <v>731</v>
      </c>
      <c r="M463" s="841">
        <v>43600</v>
      </c>
      <c r="N463" s="841" t="s">
        <v>732</v>
      </c>
      <c r="O463" s="841">
        <v>98577</v>
      </c>
      <c r="P463" s="841">
        <v>54977</v>
      </c>
      <c r="Q463" s="841">
        <v>19547</v>
      </c>
      <c r="R463" s="841">
        <v>26906</v>
      </c>
      <c r="S463" s="841"/>
      <c r="T463" s="841"/>
      <c r="U463" s="841"/>
      <c r="V463" s="841" t="s">
        <v>1003</v>
      </c>
      <c r="W463" s="841">
        <v>1</v>
      </c>
    </row>
    <row r="464" spans="1:23" ht="12.75" customHeight="1">
      <c r="A464" s="841">
        <v>1710</v>
      </c>
      <c r="B464" s="841">
        <v>2840</v>
      </c>
      <c r="C464" s="841" t="s">
        <v>726</v>
      </c>
      <c r="D464" s="841" t="s">
        <v>727</v>
      </c>
      <c r="E464" s="841">
        <v>20940</v>
      </c>
      <c r="F464" s="841" t="s">
        <v>102</v>
      </c>
      <c r="G464" s="841" t="s">
        <v>1296</v>
      </c>
      <c r="H464" s="841" t="s">
        <v>1297</v>
      </c>
      <c r="I464" s="841"/>
      <c r="J464" s="841" t="s">
        <v>730</v>
      </c>
      <c r="K464" s="841">
        <v>2</v>
      </c>
      <c r="L464" s="841" t="s">
        <v>731</v>
      </c>
      <c r="M464" s="841">
        <v>43600</v>
      </c>
      <c r="N464" s="841" t="s">
        <v>732</v>
      </c>
      <c r="O464" s="841">
        <v>98577</v>
      </c>
      <c r="P464" s="841">
        <v>54977</v>
      </c>
      <c r="Q464" s="841">
        <v>19547</v>
      </c>
      <c r="R464" s="841">
        <v>26906</v>
      </c>
      <c r="S464" s="841"/>
      <c r="T464" s="841"/>
      <c r="U464" s="841"/>
      <c r="V464" s="841" t="s">
        <v>1003</v>
      </c>
      <c r="W464" s="841">
        <v>1</v>
      </c>
    </row>
    <row r="465" spans="1:23" ht="12.75" customHeight="1">
      <c r="A465" s="841">
        <v>1710</v>
      </c>
      <c r="B465" s="841">
        <v>2840</v>
      </c>
      <c r="C465" s="841" t="s">
        <v>726</v>
      </c>
      <c r="D465" s="841" t="s">
        <v>727</v>
      </c>
      <c r="E465" s="841">
        <v>20941</v>
      </c>
      <c r="F465" s="841" t="s">
        <v>102</v>
      </c>
      <c r="G465" s="841" t="s">
        <v>1298</v>
      </c>
      <c r="H465" s="841" t="s">
        <v>1143</v>
      </c>
      <c r="I465" s="841"/>
      <c r="J465" s="841" t="s">
        <v>730</v>
      </c>
      <c r="K465" s="841">
        <v>2</v>
      </c>
      <c r="L465" s="841" t="s">
        <v>731</v>
      </c>
      <c r="M465" s="841">
        <v>43600</v>
      </c>
      <c r="N465" s="841" t="s">
        <v>732</v>
      </c>
      <c r="O465" s="841">
        <v>98577</v>
      </c>
      <c r="P465" s="841">
        <v>54977</v>
      </c>
      <c r="Q465" s="841">
        <v>19547</v>
      </c>
      <c r="R465" s="841">
        <v>26906</v>
      </c>
      <c r="S465" s="841"/>
      <c r="T465" s="841"/>
      <c r="U465" s="841"/>
      <c r="V465" s="841" t="s">
        <v>1003</v>
      </c>
      <c r="W465" s="841">
        <v>1</v>
      </c>
    </row>
    <row r="466" spans="1:23" ht="12.75" customHeight="1">
      <c r="A466" s="841">
        <v>1710</v>
      </c>
      <c r="B466" s="841">
        <v>2840</v>
      </c>
      <c r="C466" s="841" t="s">
        <v>726</v>
      </c>
      <c r="D466" s="841" t="s">
        <v>727</v>
      </c>
      <c r="E466" s="841">
        <v>20942</v>
      </c>
      <c r="F466" s="841" t="s">
        <v>102</v>
      </c>
      <c r="G466" s="841" t="s">
        <v>1299</v>
      </c>
      <c r="H466" s="841" t="s">
        <v>1300</v>
      </c>
      <c r="I466" s="841"/>
      <c r="J466" s="841" t="s">
        <v>730</v>
      </c>
      <c r="K466" s="841">
        <v>2</v>
      </c>
      <c r="L466" s="841" t="s">
        <v>731</v>
      </c>
      <c r="M466" s="841">
        <v>43600</v>
      </c>
      <c r="N466" s="841" t="s">
        <v>732</v>
      </c>
      <c r="O466" s="841">
        <v>98577</v>
      </c>
      <c r="P466" s="841">
        <v>54977</v>
      </c>
      <c r="Q466" s="841">
        <v>19547</v>
      </c>
      <c r="R466" s="841">
        <v>26906</v>
      </c>
      <c r="S466" s="841"/>
      <c r="T466" s="841"/>
      <c r="U466" s="841"/>
      <c r="V466" s="841" t="s">
        <v>1003</v>
      </c>
      <c r="W466" s="841">
        <v>1</v>
      </c>
    </row>
    <row r="467" spans="1:23" ht="12.75" customHeight="1">
      <c r="A467" s="841">
        <v>1455</v>
      </c>
      <c r="B467" s="841">
        <v>2806</v>
      </c>
      <c r="C467" s="841" t="s">
        <v>841</v>
      </c>
      <c r="D467" s="841" t="s">
        <v>775</v>
      </c>
      <c r="E467" s="841">
        <v>20943</v>
      </c>
      <c r="F467" s="841" t="s">
        <v>102</v>
      </c>
      <c r="G467" s="841" t="s">
        <v>1301</v>
      </c>
      <c r="H467" s="841" t="s">
        <v>1251</v>
      </c>
      <c r="I467" s="841"/>
      <c r="J467" s="841" t="s">
        <v>730</v>
      </c>
      <c r="K467" s="841">
        <v>5</v>
      </c>
      <c r="L467" s="841" t="s">
        <v>731</v>
      </c>
      <c r="M467" s="841">
        <v>43600</v>
      </c>
      <c r="N467" s="841" t="s">
        <v>843</v>
      </c>
      <c r="O467" s="841">
        <v>156603</v>
      </c>
      <c r="P467" s="841">
        <v>113003</v>
      </c>
      <c r="Q467" s="841">
        <v>19547</v>
      </c>
      <c r="R467" s="841">
        <v>26906</v>
      </c>
      <c r="S467" s="841"/>
      <c r="T467" s="841"/>
      <c r="U467" s="841"/>
      <c r="V467" s="841" t="s">
        <v>1003</v>
      </c>
      <c r="W467" s="841">
        <v>1</v>
      </c>
    </row>
    <row r="468" spans="1:23" ht="12.75" customHeight="1">
      <c r="A468" s="841">
        <v>1145</v>
      </c>
      <c r="B468" s="841">
        <v>2806</v>
      </c>
      <c r="C468" s="841" t="s">
        <v>841</v>
      </c>
      <c r="D468" s="841" t="s">
        <v>775</v>
      </c>
      <c r="E468" s="841">
        <v>20944</v>
      </c>
      <c r="F468" s="841" t="s">
        <v>102</v>
      </c>
      <c r="G468" s="841" t="s">
        <v>1302</v>
      </c>
      <c r="H468" s="841" t="s">
        <v>1251</v>
      </c>
      <c r="I468" s="841"/>
      <c r="J468" s="841" t="s">
        <v>730</v>
      </c>
      <c r="K468" s="841">
        <v>5</v>
      </c>
      <c r="L468" s="841" t="s">
        <v>731</v>
      </c>
      <c r="M468" s="841">
        <v>43600</v>
      </c>
      <c r="N468" s="841" t="s">
        <v>843</v>
      </c>
      <c r="O468" s="841">
        <v>156603</v>
      </c>
      <c r="P468" s="841">
        <v>113003</v>
      </c>
      <c r="Q468" s="841">
        <v>19547</v>
      </c>
      <c r="R468" s="841">
        <v>26906</v>
      </c>
      <c r="S468" s="841"/>
      <c r="T468" s="841"/>
      <c r="U468" s="841"/>
      <c r="V468" s="841" t="s">
        <v>1003</v>
      </c>
      <c r="W468" s="841">
        <v>1</v>
      </c>
    </row>
    <row r="469" spans="1:23" ht="12.75" customHeight="1">
      <c r="A469" s="841">
        <v>1145</v>
      </c>
      <c r="B469" s="841">
        <v>2806</v>
      </c>
      <c r="C469" s="841" t="s">
        <v>841</v>
      </c>
      <c r="D469" s="841" t="s">
        <v>775</v>
      </c>
      <c r="E469" s="841">
        <v>20945</v>
      </c>
      <c r="F469" s="841" t="s">
        <v>102</v>
      </c>
      <c r="G469" s="841" t="s">
        <v>1303</v>
      </c>
      <c r="H469" s="841" t="s">
        <v>1251</v>
      </c>
      <c r="I469" s="841"/>
      <c r="J469" s="841" t="s">
        <v>730</v>
      </c>
      <c r="K469" s="841">
        <v>5</v>
      </c>
      <c r="L469" s="841" t="s">
        <v>731</v>
      </c>
      <c r="M469" s="841">
        <v>43600</v>
      </c>
      <c r="N469" s="841" t="s">
        <v>843</v>
      </c>
      <c r="O469" s="841">
        <v>156603</v>
      </c>
      <c r="P469" s="841">
        <v>113003</v>
      </c>
      <c r="Q469" s="841">
        <v>19547</v>
      </c>
      <c r="R469" s="841">
        <v>26906</v>
      </c>
      <c r="S469" s="841"/>
      <c r="T469" s="841"/>
      <c r="U469" s="841"/>
      <c r="V469" s="841" t="s">
        <v>1003</v>
      </c>
      <c r="W469" s="841">
        <v>1</v>
      </c>
    </row>
    <row r="470" spans="1:23" ht="12.75" customHeight="1">
      <c r="A470" s="841">
        <v>1455</v>
      </c>
      <c r="B470" s="841">
        <v>2806</v>
      </c>
      <c r="C470" s="841" t="s">
        <v>841</v>
      </c>
      <c r="D470" s="841" t="s">
        <v>775</v>
      </c>
      <c r="E470" s="841">
        <v>20946</v>
      </c>
      <c r="F470" s="841" t="s">
        <v>102</v>
      </c>
      <c r="G470" s="841" t="s">
        <v>1304</v>
      </c>
      <c r="H470" s="841" t="s">
        <v>1251</v>
      </c>
      <c r="I470" s="841"/>
      <c r="J470" s="841" t="s">
        <v>730</v>
      </c>
      <c r="K470" s="841">
        <v>5</v>
      </c>
      <c r="L470" s="841" t="s">
        <v>731</v>
      </c>
      <c r="M470" s="841">
        <v>43600</v>
      </c>
      <c r="N470" s="841" t="s">
        <v>843</v>
      </c>
      <c r="O470" s="841">
        <v>156603</v>
      </c>
      <c r="P470" s="841">
        <v>113003</v>
      </c>
      <c r="Q470" s="841">
        <v>19547</v>
      </c>
      <c r="R470" s="841">
        <v>26906</v>
      </c>
      <c r="S470" s="841"/>
      <c r="T470" s="841"/>
      <c r="U470" s="841"/>
      <c r="V470" s="841" t="s">
        <v>1003</v>
      </c>
      <c r="W470" s="841">
        <v>1</v>
      </c>
    </row>
    <row r="471" spans="1:23" ht="12.75" customHeight="1">
      <c r="A471" s="841">
        <v>1145</v>
      </c>
      <c r="B471" s="841">
        <v>2806</v>
      </c>
      <c r="C471" s="841" t="s">
        <v>841</v>
      </c>
      <c r="D471" s="841" t="s">
        <v>775</v>
      </c>
      <c r="E471" s="841">
        <v>20947</v>
      </c>
      <c r="F471" s="841" t="s">
        <v>102</v>
      </c>
      <c r="G471" s="841" t="s">
        <v>1305</v>
      </c>
      <c r="H471" s="841" t="s">
        <v>1251</v>
      </c>
      <c r="I471" s="841"/>
      <c r="J471" s="841" t="s">
        <v>730</v>
      </c>
      <c r="K471" s="841">
        <v>1</v>
      </c>
      <c r="L471" s="841" t="s">
        <v>731</v>
      </c>
      <c r="M471" s="841">
        <v>43600</v>
      </c>
      <c r="N471" s="841" t="s">
        <v>843</v>
      </c>
      <c r="O471" s="841">
        <v>156603</v>
      </c>
      <c r="P471" s="841">
        <v>113003</v>
      </c>
      <c r="Q471" s="841">
        <v>19547</v>
      </c>
      <c r="R471" s="841">
        <v>26906</v>
      </c>
      <c r="S471" s="841"/>
      <c r="T471" s="841"/>
      <c r="U471" s="841"/>
      <c r="V471" s="841" t="s">
        <v>1003</v>
      </c>
      <c r="W471" s="841">
        <v>1</v>
      </c>
    </row>
    <row r="472" spans="1:23" ht="12.75" customHeight="1">
      <c r="A472" s="841">
        <v>1455</v>
      </c>
      <c r="B472" s="841">
        <v>2806</v>
      </c>
      <c r="C472" s="841" t="s">
        <v>841</v>
      </c>
      <c r="D472" s="841" t="s">
        <v>775</v>
      </c>
      <c r="E472" s="841">
        <v>20948</v>
      </c>
      <c r="F472" s="841" t="s">
        <v>102</v>
      </c>
      <c r="G472" s="841" t="s">
        <v>1306</v>
      </c>
      <c r="H472" s="841" t="s">
        <v>1251</v>
      </c>
      <c r="I472" s="841"/>
      <c r="J472" s="841" t="s">
        <v>730</v>
      </c>
      <c r="K472" s="841">
        <v>3</v>
      </c>
      <c r="L472" s="841" t="s">
        <v>731</v>
      </c>
      <c r="M472" s="841">
        <v>43600</v>
      </c>
      <c r="N472" s="841" t="s">
        <v>843</v>
      </c>
      <c r="O472" s="841">
        <v>156603</v>
      </c>
      <c r="P472" s="841">
        <v>113003</v>
      </c>
      <c r="Q472" s="841">
        <v>19547</v>
      </c>
      <c r="R472" s="841">
        <v>26906</v>
      </c>
      <c r="S472" s="841"/>
      <c r="T472" s="841"/>
      <c r="U472" s="841"/>
      <c r="V472" s="841" t="s">
        <v>1003</v>
      </c>
      <c r="W472" s="841">
        <v>1</v>
      </c>
    </row>
    <row r="473" spans="1:23" ht="12.75" customHeight="1">
      <c r="A473" s="841">
        <v>1455</v>
      </c>
      <c r="B473" s="841">
        <v>2806</v>
      </c>
      <c r="C473" s="841" t="s">
        <v>841</v>
      </c>
      <c r="D473" s="841" t="s">
        <v>775</v>
      </c>
      <c r="E473" s="841">
        <v>20949</v>
      </c>
      <c r="F473" s="841" t="s">
        <v>102</v>
      </c>
      <c r="G473" s="841" t="s">
        <v>1307</v>
      </c>
      <c r="H473" s="841" t="s">
        <v>1251</v>
      </c>
      <c r="I473" s="841"/>
      <c r="J473" s="841" t="s">
        <v>730</v>
      </c>
      <c r="K473" s="841">
        <v>10</v>
      </c>
      <c r="L473" s="841" t="s">
        <v>731</v>
      </c>
      <c r="M473" s="841">
        <v>43600</v>
      </c>
      <c r="N473" s="841" t="s">
        <v>843</v>
      </c>
      <c r="O473" s="841">
        <v>156603</v>
      </c>
      <c r="P473" s="841">
        <v>113003</v>
      </c>
      <c r="Q473" s="841">
        <v>19547</v>
      </c>
      <c r="R473" s="841">
        <v>26906</v>
      </c>
      <c r="S473" s="841"/>
      <c r="T473" s="841"/>
      <c r="U473" s="841"/>
      <c r="V473" s="841" t="s">
        <v>1003</v>
      </c>
      <c r="W473" s="841">
        <v>1</v>
      </c>
    </row>
    <row r="474" spans="1:23" ht="12.75" customHeight="1">
      <c r="A474" s="841">
        <v>1455</v>
      </c>
      <c r="B474" s="841">
        <v>2806</v>
      </c>
      <c r="C474" s="841" t="s">
        <v>841</v>
      </c>
      <c r="D474" s="841" t="s">
        <v>775</v>
      </c>
      <c r="E474" s="841">
        <v>20950</v>
      </c>
      <c r="F474" s="841" t="s">
        <v>102</v>
      </c>
      <c r="G474" s="841" t="s">
        <v>1308</v>
      </c>
      <c r="H474" s="841" t="s">
        <v>1251</v>
      </c>
      <c r="I474" s="841"/>
      <c r="J474" s="841" t="s">
        <v>730</v>
      </c>
      <c r="K474" s="841">
        <v>2</v>
      </c>
      <c r="L474" s="841" t="s">
        <v>731</v>
      </c>
      <c r="M474" s="841">
        <v>43600</v>
      </c>
      <c r="N474" s="841" t="s">
        <v>843</v>
      </c>
      <c r="O474" s="841">
        <v>156603</v>
      </c>
      <c r="P474" s="841">
        <v>113003</v>
      </c>
      <c r="Q474" s="841">
        <v>19547</v>
      </c>
      <c r="R474" s="841">
        <v>26906</v>
      </c>
      <c r="S474" s="841"/>
      <c r="T474" s="841"/>
      <c r="U474" s="841"/>
      <c r="V474" s="841" t="s">
        <v>1003</v>
      </c>
      <c r="W474" s="841">
        <v>1</v>
      </c>
    </row>
    <row r="475" spans="1:23" ht="12.75" customHeight="1">
      <c r="A475" s="841">
        <v>1565</v>
      </c>
      <c r="B475" s="841">
        <v>2840</v>
      </c>
      <c r="C475" s="841" t="s">
        <v>726</v>
      </c>
      <c r="D475" s="841" t="s">
        <v>1112</v>
      </c>
      <c r="E475" s="841">
        <v>20951</v>
      </c>
      <c r="F475" s="841" t="s">
        <v>102</v>
      </c>
      <c r="G475" s="841" t="s">
        <v>1309</v>
      </c>
      <c r="H475" s="841" t="s">
        <v>1310</v>
      </c>
      <c r="I475" s="841"/>
      <c r="J475" s="841" t="s">
        <v>730</v>
      </c>
      <c r="K475" s="841">
        <v>2</v>
      </c>
      <c r="L475" s="841" t="s">
        <v>731</v>
      </c>
      <c r="M475" s="841">
        <v>43600</v>
      </c>
      <c r="N475" s="841" t="s">
        <v>732</v>
      </c>
      <c r="O475" s="841">
        <v>98577</v>
      </c>
      <c r="P475" s="841">
        <v>54977</v>
      </c>
      <c r="Q475" s="841">
        <v>19547</v>
      </c>
      <c r="R475" s="841">
        <v>26906</v>
      </c>
      <c r="S475" s="841"/>
      <c r="T475" s="841"/>
      <c r="U475" s="841"/>
      <c r="V475" s="841" t="s">
        <v>1003</v>
      </c>
      <c r="W475" s="841">
        <v>1</v>
      </c>
    </row>
    <row r="476" spans="1:23" ht="12.75" customHeight="1">
      <c r="A476" s="841">
        <v>1932</v>
      </c>
      <c r="B476" s="841">
        <v>2840</v>
      </c>
      <c r="C476" s="841" t="s">
        <v>726</v>
      </c>
      <c r="D476" s="841" t="s">
        <v>923</v>
      </c>
      <c r="E476" s="841">
        <v>20953</v>
      </c>
      <c r="F476" s="841" t="s">
        <v>102</v>
      </c>
      <c r="G476" s="841" t="s">
        <v>1311</v>
      </c>
      <c r="H476" s="841" t="s">
        <v>1246</v>
      </c>
      <c r="I476" s="841"/>
      <c r="J476" s="841" t="s">
        <v>730</v>
      </c>
      <c r="K476" s="841">
        <v>2</v>
      </c>
      <c r="L476" s="841" t="s">
        <v>731</v>
      </c>
      <c r="M476" s="841">
        <v>43600</v>
      </c>
      <c r="N476" s="841" t="s">
        <v>732</v>
      </c>
      <c r="O476" s="841">
        <v>98577</v>
      </c>
      <c r="P476" s="841">
        <v>54977</v>
      </c>
      <c r="Q476" s="841">
        <v>10098</v>
      </c>
      <c r="R476" s="841">
        <v>9936</v>
      </c>
      <c r="S476" s="841"/>
      <c r="T476" s="841"/>
      <c r="U476" s="841"/>
      <c r="V476" s="841" t="s">
        <v>1003</v>
      </c>
      <c r="W476" s="841">
        <v>2</v>
      </c>
    </row>
    <row r="477" spans="1:23" ht="12.75" customHeight="1">
      <c r="A477" s="841">
        <v>1932</v>
      </c>
      <c r="B477" s="841">
        <v>2840</v>
      </c>
      <c r="C477" s="841" t="s">
        <v>726</v>
      </c>
      <c r="D477" s="841" t="s">
        <v>923</v>
      </c>
      <c r="E477" s="841">
        <v>20954</v>
      </c>
      <c r="F477" s="841" t="s">
        <v>102</v>
      </c>
      <c r="G477" s="841" t="s">
        <v>1312</v>
      </c>
      <c r="H477" s="841" t="s">
        <v>1121</v>
      </c>
      <c r="I477" s="841"/>
      <c r="J477" s="841" t="s">
        <v>730</v>
      </c>
      <c r="K477" s="841">
        <v>2</v>
      </c>
      <c r="L477" s="841" t="s">
        <v>731</v>
      </c>
      <c r="M477" s="841">
        <v>43600</v>
      </c>
      <c r="N477" s="841" t="s">
        <v>732</v>
      </c>
      <c r="O477" s="841">
        <v>98577</v>
      </c>
      <c r="P477" s="841">
        <v>54977</v>
      </c>
      <c r="Q477" s="841">
        <v>10098</v>
      </c>
      <c r="R477" s="841">
        <v>9936</v>
      </c>
      <c r="S477" s="841"/>
      <c r="T477" s="841"/>
      <c r="U477" s="841"/>
      <c r="V477" s="841" t="s">
        <v>1003</v>
      </c>
      <c r="W477" s="841">
        <v>2</v>
      </c>
    </row>
    <row r="478" spans="1:23" ht="12.75" customHeight="1">
      <c r="A478" s="841">
        <v>1932</v>
      </c>
      <c r="B478" s="841">
        <v>2840</v>
      </c>
      <c r="C478" s="841" t="s">
        <v>726</v>
      </c>
      <c r="D478" s="841" t="s">
        <v>923</v>
      </c>
      <c r="E478" s="841">
        <v>20955</v>
      </c>
      <c r="F478" s="841" t="s">
        <v>102</v>
      </c>
      <c r="G478" s="841" t="s">
        <v>1313</v>
      </c>
      <c r="H478" s="841" t="s">
        <v>1161</v>
      </c>
      <c r="I478" s="841"/>
      <c r="J478" s="841" t="s">
        <v>730</v>
      </c>
      <c r="K478" s="841">
        <v>20</v>
      </c>
      <c r="L478" s="841" t="s">
        <v>1116</v>
      </c>
      <c r="M478" s="841">
        <v>43600</v>
      </c>
      <c r="N478" s="841" t="s">
        <v>732</v>
      </c>
      <c r="O478" s="841">
        <v>98577</v>
      </c>
      <c r="P478" s="841">
        <v>54977</v>
      </c>
      <c r="Q478" s="841">
        <v>10098</v>
      </c>
      <c r="R478" s="841">
        <v>9936</v>
      </c>
      <c r="S478" s="841"/>
      <c r="T478" s="841"/>
      <c r="U478" s="841"/>
      <c r="V478" s="841" t="s">
        <v>1003</v>
      </c>
      <c r="W478" s="841">
        <v>2</v>
      </c>
    </row>
    <row r="479" spans="1:23" ht="12.75" customHeight="1">
      <c r="A479" s="841">
        <v>1932</v>
      </c>
      <c r="B479" s="841">
        <v>2840</v>
      </c>
      <c r="C479" s="841" t="s">
        <v>726</v>
      </c>
      <c r="D479" s="841" t="s">
        <v>923</v>
      </c>
      <c r="E479" s="841">
        <v>20956</v>
      </c>
      <c r="F479" s="841" t="s">
        <v>102</v>
      </c>
      <c r="G479" s="841" t="s">
        <v>1314</v>
      </c>
      <c r="H479" s="841" t="s">
        <v>1161</v>
      </c>
      <c r="I479" s="841"/>
      <c r="J479" s="841" t="s">
        <v>730</v>
      </c>
      <c r="K479" s="841">
        <v>20</v>
      </c>
      <c r="L479" s="841" t="s">
        <v>1116</v>
      </c>
      <c r="M479" s="841">
        <v>43600</v>
      </c>
      <c r="N479" s="841" t="s">
        <v>732</v>
      </c>
      <c r="O479" s="841">
        <v>98577</v>
      </c>
      <c r="P479" s="841">
        <v>54977</v>
      </c>
      <c r="Q479" s="841">
        <v>10098</v>
      </c>
      <c r="R479" s="841">
        <v>9936</v>
      </c>
      <c r="S479" s="841"/>
      <c r="T479" s="841"/>
      <c r="U479" s="841"/>
      <c r="V479" s="841" t="s">
        <v>1003</v>
      </c>
      <c r="W479" s="841">
        <v>2</v>
      </c>
    </row>
    <row r="480" spans="1:23" ht="12.75" customHeight="1">
      <c r="A480" s="841">
        <v>1932</v>
      </c>
      <c r="B480" s="841">
        <v>2840</v>
      </c>
      <c r="C480" s="841" t="s">
        <v>726</v>
      </c>
      <c r="D480" s="841" t="s">
        <v>923</v>
      </c>
      <c r="E480" s="841">
        <v>20957</v>
      </c>
      <c r="F480" s="841" t="s">
        <v>102</v>
      </c>
      <c r="G480" s="841" t="s">
        <v>1315</v>
      </c>
      <c r="H480" s="841" t="s">
        <v>1121</v>
      </c>
      <c r="I480" s="841"/>
      <c r="J480" s="841" t="s">
        <v>730</v>
      </c>
      <c r="K480" s="841">
        <v>20</v>
      </c>
      <c r="L480" s="841" t="s">
        <v>1116</v>
      </c>
      <c r="M480" s="841">
        <v>43600</v>
      </c>
      <c r="N480" s="841" t="s">
        <v>732</v>
      </c>
      <c r="O480" s="841">
        <v>98577</v>
      </c>
      <c r="P480" s="841">
        <v>54977</v>
      </c>
      <c r="Q480" s="841">
        <v>10098</v>
      </c>
      <c r="R480" s="841">
        <v>9936</v>
      </c>
      <c r="S480" s="841"/>
      <c r="T480" s="841"/>
      <c r="U480" s="841"/>
      <c r="V480" s="841" t="s">
        <v>1003</v>
      </c>
      <c r="W480" s="841">
        <v>2</v>
      </c>
    </row>
    <row r="481" spans="1:23" ht="12.75" customHeight="1">
      <c r="A481" s="841">
        <v>1255</v>
      </c>
      <c r="B481" s="841">
        <v>2817</v>
      </c>
      <c r="C481" s="841" t="s">
        <v>1316</v>
      </c>
      <c r="D481" s="841" t="s">
        <v>1112</v>
      </c>
      <c r="E481" s="841">
        <v>20958</v>
      </c>
      <c r="F481" s="841" t="s">
        <v>102</v>
      </c>
      <c r="G481" s="841" t="s">
        <v>1317</v>
      </c>
      <c r="H481" s="841" t="s">
        <v>1318</v>
      </c>
      <c r="I481" s="841"/>
      <c r="J481" s="841" t="s">
        <v>730</v>
      </c>
      <c r="K481" s="841">
        <v>1</v>
      </c>
      <c r="L481" s="841" t="s">
        <v>731</v>
      </c>
      <c r="M481" s="841">
        <v>43600</v>
      </c>
      <c r="N481" s="841" t="s">
        <v>1029</v>
      </c>
      <c r="O481" s="841">
        <v>142094</v>
      </c>
      <c r="P481" s="841">
        <v>98494</v>
      </c>
      <c r="Q481" s="841">
        <v>19547</v>
      </c>
      <c r="R481" s="841">
        <v>26906</v>
      </c>
      <c r="S481" s="841"/>
      <c r="T481" s="841"/>
      <c r="U481" s="841"/>
      <c r="V481" s="841" t="s">
        <v>1003</v>
      </c>
      <c r="W481" s="841">
        <v>1</v>
      </c>
    </row>
    <row r="482" spans="1:23" ht="12.75" customHeight="1">
      <c r="A482" s="841">
        <v>1680</v>
      </c>
      <c r="B482" s="841">
        <v>2840</v>
      </c>
      <c r="C482" s="841" t="s">
        <v>726</v>
      </c>
      <c r="D482" s="841" t="s">
        <v>727</v>
      </c>
      <c r="E482" s="841">
        <v>20959</v>
      </c>
      <c r="F482" s="841" t="s">
        <v>102</v>
      </c>
      <c r="G482" s="841" t="s">
        <v>1319</v>
      </c>
      <c r="H482" s="841" t="s">
        <v>1205</v>
      </c>
      <c r="I482" s="841"/>
      <c r="J482" s="841" t="s">
        <v>730</v>
      </c>
      <c r="K482" s="841">
        <v>3</v>
      </c>
      <c r="L482" s="841" t="s">
        <v>731</v>
      </c>
      <c r="M482" s="841">
        <v>43600</v>
      </c>
      <c r="N482" s="841" t="s">
        <v>732</v>
      </c>
      <c r="O482" s="841">
        <v>98577</v>
      </c>
      <c r="P482" s="841">
        <v>54977</v>
      </c>
      <c r="Q482" s="841">
        <v>19547</v>
      </c>
      <c r="R482" s="841">
        <v>34796</v>
      </c>
      <c r="S482" s="841"/>
      <c r="T482" s="841"/>
      <c r="U482" s="841"/>
      <c r="V482" s="841" t="s">
        <v>1003</v>
      </c>
      <c r="W482" s="841">
        <v>2</v>
      </c>
    </row>
    <row r="483" spans="1:23" ht="12.75" customHeight="1">
      <c r="A483" s="841">
        <v>1715</v>
      </c>
      <c r="B483" s="841">
        <v>2840</v>
      </c>
      <c r="C483" s="841" t="s">
        <v>726</v>
      </c>
      <c r="D483" s="841" t="s">
        <v>727</v>
      </c>
      <c r="E483" s="841">
        <v>20960</v>
      </c>
      <c r="F483" s="841" t="s">
        <v>102</v>
      </c>
      <c r="G483" s="841" t="s">
        <v>1320</v>
      </c>
      <c r="H483" s="841" t="s">
        <v>1186</v>
      </c>
      <c r="I483" s="841"/>
      <c r="J483" s="841" t="s">
        <v>730</v>
      </c>
      <c r="K483" s="841">
        <v>3</v>
      </c>
      <c r="L483" s="841" t="s">
        <v>731</v>
      </c>
      <c r="M483" s="841">
        <v>43600</v>
      </c>
      <c r="N483" s="841" t="s">
        <v>732</v>
      </c>
      <c r="O483" s="841">
        <v>98577</v>
      </c>
      <c r="P483" s="841">
        <v>54977</v>
      </c>
      <c r="Q483" s="841">
        <v>19547</v>
      </c>
      <c r="R483" s="841">
        <v>34796</v>
      </c>
      <c r="S483" s="841"/>
      <c r="T483" s="841"/>
      <c r="U483" s="841"/>
      <c r="V483" s="841" t="s">
        <v>1003</v>
      </c>
      <c r="W483" s="841">
        <v>1</v>
      </c>
    </row>
    <row r="484" spans="1:23" ht="12.75" customHeight="1">
      <c r="A484" s="841">
        <v>1680</v>
      </c>
      <c r="B484" s="841">
        <v>2840</v>
      </c>
      <c r="C484" s="841" t="s">
        <v>726</v>
      </c>
      <c r="D484" s="841" t="s">
        <v>727</v>
      </c>
      <c r="E484" s="841">
        <v>20961</v>
      </c>
      <c r="F484" s="841" t="s">
        <v>102</v>
      </c>
      <c r="G484" s="841" t="s">
        <v>1321</v>
      </c>
      <c r="H484" s="841" t="s">
        <v>1186</v>
      </c>
      <c r="I484" s="841"/>
      <c r="J484" s="841" t="s">
        <v>730</v>
      </c>
      <c r="K484" s="841">
        <v>2</v>
      </c>
      <c r="L484" s="841" t="s">
        <v>731</v>
      </c>
      <c r="M484" s="841">
        <v>43600</v>
      </c>
      <c r="N484" s="841" t="s">
        <v>732</v>
      </c>
      <c r="O484" s="841">
        <v>98577</v>
      </c>
      <c r="P484" s="841">
        <v>54977</v>
      </c>
      <c r="Q484" s="841">
        <v>19547</v>
      </c>
      <c r="R484" s="841">
        <v>34796</v>
      </c>
      <c r="S484" s="841"/>
      <c r="T484" s="841"/>
      <c r="U484" s="841"/>
      <c r="V484" s="841" t="s">
        <v>1003</v>
      </c>
      <c r="W484" s="841">
        <v>2</v>
      </c>
    </row>
    <row r="485" spans="1:23" ht="12.75" customHeight="1">
      <c r="A485" s="841">
        <v>1680</v>
      </c>
      <c r="B485" s="841">
        <v>2840</v>
      </c>
      <c r="C485" s="841" t="s">
        <v>726</v>
      </c>
      <c r="D485" s="841" t="s">
        <v>727</v>
      </c>
      <c r="E485" s="841">
        <v>20962</v>
      </c>
      <c r="F485" s="841" t="s">
        <v>102</v>
      </c>
      <c r="G485" s="841" t="s">
        <v>1322</v>
      </c>
      <c r="H485" s="841" t="s">
        <v>1186</v>
      </c>
      <c r="I485" s="841"/>
      <c r="J485" s="841" t="s">
        <v>730</v>
      </c>
      <c r="K485" s="841">
        <v>3</v>
      </c>
      <c r="L485" s="841" t="s">
        <v>731</v>
      </c>
      <c r="M485" s="841">
        <v>43600</v>
      </c>
      <c r="N485" s="841" t="s">
        <v>732</v>
      </c>
      <c r="O485" s="841">
        <v>98577</v>
      </c>
      <c r="P485" s="841">
        <v>54977</v>
      </c>
      <c r="Q485" s="841">
        <v>19547</v>
      </c>
      <c r="R485" s="841">
        <v>34796</v>
      </c>
      <c r="S485" s="841"/>
      <c r="T485" s="841"/>
      <c r="U485" s="841"/>
      <c r="V485" s="841" t="s">
        <v>1003</v>
      </c>
      <c r="W485" s="841">
        <v>2</v>
      </c>
    </row>
    <row r="486" spans="1:23" ht="12.75" customHeight="1">
      <c r="A486" s="841">
        <v>1705</v>
      </c>
      <c r="B486" s="841">
        <v>2840</v>
      </c>
      <c r="C486" s="841" t="s">
        <v>726</v>
      </c>
      <c r="D486" s="841" t="s">
        <v>727</v>
      </c>
      <c r="E486" s="841">
        <v>20963</v>
      </c>
      <c r="F486" s="841" t="s">
        <v>102</v>
      </c>
      <c r="G486" s="841" t="s">
        <v>1323</v>
      </c>
      <c r="H486" s="841" t="s">
        <v>1135</v>
      </c>
      <c r="I486" s="841"/>
      <c r="J486" s="841" t="s">
        <v>730</v>
      </c>
      <c r="K486" s="841">
        <v>2</v>
      </c>
      <c r="L486" s="841" t="s">
        <v>731</v>
      </c>
      <c r="M486" s="841">
        <v>43600</v>
      </c>
      <c r="N486" s="841" t="s">
        <v>732</v>
      </c>
      <c r="O486" s="841">
        <v>98577</v>
      </c>
      <c r="P486" s="841">
        <v>54977</v>
      </c>
      <c r="Q486" s="841">
        <v>19547</v>
      </c>
      <c r="R486" s="841">
        <v>26906</v>
      </c>
      <c r="S486" s="841"/>
      <c r="T486" s="841"/>
      <c r="U486" s="841"/>
      <c r="V486" s="841" t="s">
        <v>1003</v>
      </c>
      <c r="W486" s="841">
        <v>1</v>
      </c>
    </row>
    <row r="487" spans="1:23" ht="12.75" customHeight="1">
      <c r="A487" s="841">
        <v>1680</v>
      </c>
      <c r="B487" s="841">
        <v>2840</v>
      </c>
      <c r="C487" s="841" t="s">
        <v>726</v>
      </c>
      <c r="D487" s="841" t="s">
        <v>727</v>
      </c>
      <c r="E487" s="841">
        <v>20964</v>
      </c>
      <c r="F487" s="841" t="s">
        <v>102</v>
      </c>
      <c r="G487" s="841" t="s">
        <v>1324</v>
      </c>
      <c r="H487" s="841" t="s">
        <v>1126</v>
      </c>
      <c r="I487" s="841"/>
      <c r="J487" s="841" t="s">
        <v>730</v>
      </c>
      <c r="K487" s="841">
        <v>2</v>
      </c>
      <c r="L487" s="841" t="s">
        <v>731</v>
      </c>
      <c r="M487" s="841">
        <v>43600</v>
      </c>
      <c r="N487" s="841" t="s">
        <v>732</v>
      </c>
      <c r="O487" s="841">
        <v>98577</v>
      </c>
      <c r="P487" s="841">
        <v>54977</v>
      </c>
      <c r="Q487" s="841">
        <v>19547</v>
      </c>
      <c r="R487" s="841">
        <v>34796</v>
      </c>
      <c r="S487" s="841"/>
      <c r="T487" s="841"/>
      <c r="U487" s="841"/>
      <c r="V487" s="841" t="s">
        <v>1003</v>
      </c>
      <c r="W487" s="841">
        <v>2</v>
      </c>
    </row>
    <row r="488" spans="1:23" ht="12.75" customHeight="1">
      <c r="A488" s="841">
        <v>1715</v>
      </c>
      <c r="B488" s="841">
        <v>2840</v>
      </c>
      <c r="C488" s="841" t="s">
        <v>726</v>
      </c>
      <c r="D488" s="841" t="s">
        <v>727</v>
      </c>
      <c r="E488" s="841">
        <v>20965</v>
      </c>
      <c r="F488" s="841" t="s">
        <v>102</v>
      </c>
      <c r="G488" s="841" t="s">
        <v>1325</v>
      </c>
      <c r="H488" s="841" t="s">
        <v>1133</v>
      </c>
      <c r="I488" s="841"/>
      <c r="J488" s="841" t="s">
        <v>730</v>
      </c>
      <c r="K488" s="841">
        <v>3</v>
      </c>
      <c r="L488" s="841" t="s">
        <v>731</v>
      </c>
      <c r="M488" s="841">
        <v>43600</v>
      </c>
      <c r="N488" s="841" t="s">
        <v>732</v>
      </c>
      <c r="O488" s="841">
        <v>98577</v>
      </c>
      <c r="P488" s="841">
        <v>54977</v>
      </c>
      <c r="Q488" s="841">
        <v>19547</v>
      </c>
      <c r="R488" s="841">
        <v>34796</v>
      </c>
      <c r="S488" s="841"/>
      <c r="T488" s="841"/>
      <c r="U488" s="841"/>
      <c r="V488" s="841" t="s">
        <v>1003</v>
      </c>
      <c r="W488" s="841">
        <v>1</v>
      </c>
    </row>
    <row r="489" spans="1:23" ht="12.75" customHeight="1">
      <c r="A489" s="841">
        <v>1715</v>
      </c>
      <c r="B489" s="841">
        <v>2841</v>
      </c>
      <c r="C489" s="841" t="s">
        <v>735</v>
      </c>
      <c r="D489" s="841" t="s">
        <v>727</v>
      </c>
      <c r="E489" s="841">
        <v>20966</v>
      </c>
      <c r="F489" s="841" t="s">
        <v>102</v>
      </c>
      <c r="G489" s="841" t="s">
        <v>1326</v>
      </c>
      <c r="H489" s="841" t="s">
        <v>1153</v>
      </c>
      <c r="I489" s="841"/>
      <c r="J489" s="841" t="s">
        <v>730</v>
      </c>
      <c r="K489" s="841">
        <v>1</v>
      </c>
      <c r="L489" s="841" t="s">
        <v>731</v>
      </c>
      <c r="M489" s="841">
        <v>43600</v>
      </c>
      <c r="N489" s="841" t="s">
        <v>732</v>
      </c>
      <c r="O489" s="841">
        <v>98577</v>
      </c>
      <c r="P489" s="841">
        <v>54977</v>
      </c>
      <c r="Q489" s="841">
        <v>19547</v>
      </c>
      <c r="R489" s="841">
        <v>34796</v>
      </c>
      <c r="S489" s="841"/>
      <c r="T489" s="841"/>
      <c r="U489" s="841"/>
      <c r="V489" s="841" t="s">
        <v>1003</v>
      </c>
      <c r="W489" s="841">
        <v>1</v>
      </c>
    </row>
    <row r="490" spans="1:23" ht="12.75" customHeight="1">
      <c r="A490" s="841">
        <v>1680</v>
      </c>
      <c r="B490" s="841">
        <v>2840</v>
      </c>
      <c r="C490" s="841" t="s">
        <v>726</v>
      </c>
      <c r="D490" s="841" t="s">
        <v>727</v>
      </c>
      <c r="E490" s="841">
        <v>20967</v>
      </c>
      <c r="F490" s="841" t="s">
        <v>102</v>
      </c>
      <c r="G490" s="841" t="s">
        <v>1327</v>
      </c>
      <c r="H490" s="841" t="s">
        <v>1141</v>
      </c>
      <c r="I490" s="841"/>
      <c r="J490" s="841" t="s">
        <v>730</v>
      </c>
      <c r="K490" s="841">
        <v>5</v>
      </c>
      <c r="L490" s="841" t="s">
        <v>731</v>
      </c>
      <c r="M490" s="841">
        <v>43600</v>
      </c>
      <c r="N490" s="841" t="s">
        <v>732</v>
      </c>
      <c r="O490" s="841">
        <v>98577</v>
      </c>
      <c r="P490" s="841">
        <v>54977</v>
      </c>
      <c r="Q490" s="841">
        <v>19547</v>
      </c>
      <c r="R490" s="841">
        <v>34796</v>
      </c>
      <c r="S490" s="841"/>
      <c r="T490" s="841"/>
      <c r="U490" s="841"/>
      <c r="V490" s="841" t="s">
        <v>1003</v>
      </c>
      <c r="W490" s="841">
        <v>2</v>
      </c>
    </row>
    <row r="491" spans="1:23" ht="12.75" customHeight="1">
      <c r="A491" s="841">
        <v>1605</v>
      </c>
      <c r="B491" s="841">
        <v>2813</v>
      </c>
      <c r="C491" s="841" t="s">
        <v>766</v>
      </c>
      <c r="D491" s="841" t="s">
        <v>767</v>
      </c>
      <c r="E491" s="841">
        <v>20969</v>
      </c>
      <c r="F491" s="841" t="s">
        <v>102</v>
      </c>
      <c r="G491" s="841" t="s">
        <v>1328</v>
      </c>
      <c r="H491" s="841" t="s">
        <v>1284</v>
      </c>
      <c r="I491" s="841"/>
      <c r="J491" s="841" t="s">
        <v>730</v>
      </c>
      <c r="K491" s="841">
        <v>2</v>
      </c>
      <c r="L491" s="841" t="s">
        <v>731</v>
      </c>
      <c r="M491" s="841">
        <v>43600</v>
      </c>
      <c r="N491" s="841" t="s">
        <v>769</v>
      </c>
      <c r="O491" s="841">
        <v>105596</v>
      </c>
      <c r="P491" s="841">
        <v>61996</v>
      </c>
      <c r="Q491" s="841">
        <v>19547</v>
      </c>
      <c r="R491" s="841">
        <v>20230</v>
      </c>
      <c r="S491" s="841"/>
      <c r="T491" s="841"/>
      <c r="U491" s="841"/>
      <c r="V491" s="841" t="s">
        <v>1003</v>
      </c>
      <c r="W491" s="841">
        <v>1</v>
      </c>
    </row>
    <row r="492" spans="1:23" ht="12.75" customHeight="1">
      <c r="A492" s="841">
        <v>1912</v>
      </c>
      <c r="B492" s="841">
        <v>2840</v>
      </c>
      <c r="C492" s="841" t="s">
        <v>726</v>
      </c>
      <c r="D492" s="841" t="s">
        <v>923</v>
      </c>
      <c r="E492" s="841">
        <v>20970</v>
      </c>
      <c r="F492" s="841" t="s">
        <v>102</v>
      </c>
      <c r="G492" s="841" t="s">
        <v>1329</v>
      </c>
      <c r="H492" s="841" t="s">
        <v>1121</v>
      </c>
      <c r="I492" s="841"/>
      <c r="J492" s="841" t="s">
        <v>730</v>
      </c>
      <c r="K492" s="841">
        <v>1</v>
      </c>
      <c r="L492" s="841" t="s">
        <v>731</v>
      </c>
      <c r="M492" s="841">
        <v>43600</v>
      </c>
      <c r="N492" s="841" t="s">
        <v>732</v>
      </c>
      <c r="O492" s="841">
        <v>98577</v>
      </c>
      <c r="P492" s="841">
        <v>54977</v>
      </c>
      <c r="Q492" s="841">
        <v>10098</v>
      </c>
      <c r="R492" s="841">
        <v>9936</v>
      </c>
      <c r="S492" s="841"/>
      <c r="T492" s="841"/>
      <c r="U492" s="841"/>
      <c r="V492" s="841" t="s">
        <v>1003</v>
      </c>
      <c r="W492" s="841">
        <v>3</v>
      </c>
    </row>
    <row r="493" spans="1:23" ht="12.75" customHeight="1">
      <c r="A493" s="841">
        <v>1912</v>
      </c>
      <c r="B493" s="841">
        <v>2840</v>
      </c>
      <c r="C493" s="841" t="s">
        <v>726</v>
      </c>
      <c r="D493" s="841" t="s">
        <v>923</v>
      </c>
      <c r="E493" s="841">
        <v>20971</v>
      </c>
      <c r="F493" s="841" t="s">
        <v>102</v>
      </c>
      <c r="G493" s="841" t="s">
        <v>1330</v>
      </c>
      <c r="H493" s="841" t="s">
        <v>1331</v>
      </c>
      <c r="I493" s="841"/>
      <c r="J493" s="841" t="s">
        <v>730</v>
      </c>
      <c r="K493" s="841">
        <v>2</v>
      </c>
      <c r="L493" s="841" t="s">
        <v>731</v>
      </c>
      <c r="M493" s="841">
        <v>43600</v>
      </c>
      <c r="N493" s="841" t="s">
        <v>732</v>
      </c>
      <c r="O493" s="841">
        <v>98577</v>
      </c>
      <c r="P493" s="841">
        <v>54977</v>
      </c>
      <c r="Q493" s="841">
        <v>10098</v>
      </c>
      <c r="R493" s="841">
        <v>9936</v>
      </c>
      <c r="S493" s="841"/>
      <c r="T493" s="841"/>
      <c r="U493" s="841"/>
      <c r="V493" s="841" t="s">
        <v>1003</v>
      </c>
      <c r="W493" s="841">
        <v>2</v>
      </c>
    </row>
    <row r="494" spans="1:23" ht="12.75" customHeight="1">
      <c r="A494" s="841">
        <v>1255</v>
      </c>
      <c r="B494" s="841">
        <v>2817</v>
      </c>
      <c r="C494" s="841" t="s">
        <v>1316</v>
      </c>
      <c r="D494" s="841" t="s">
        <v>1112</v>
      </c>
      <c r="E494" s="841">
        <v>20972</v>
      </c>
      <c r="F494" s="841" t="s">
        <v>102</v>
      </c>
      <c r="G494" s="841" t="s">
        <v>1332</v>
      </c>
      <c r="H494" s="841" t="s">
        <v>1161</v>
      </c>
      <c r="I494" s="841"/>
      <c r="J494" s="841" t="s">
        <v>730</v>
      </c>
      <c r="K494" s="841">
        <v>2</v>
      </c>
      <c r="L494" s="841" t="s">
        <v>731</v>
      </c>
      <c r="M494" s="841">
        <v>43600</v>
      </c>
      <c r="N494" s="841" t="s">
        <v>1029</v>
      </c>
      <c r="O494" s="841">
        <v>142094</v>
      </c>
      <c r="P494" s="841">
        <v>98494</v>
      </c>
      <c r="Q494" s="841">
        <v>19547</v>
      </c>
      <c r="R494" s="841">
        <v>26906</v>
      </c>
      <c r="S494" s="841"/>
      <c r="T494" s="841"/>
      <c r="U494" s="841"/>
      <c r="V494" s="841" t="s">
        <v>1003</v>
      </c>
      <c r="W494" s="841">
        <v>1</v>
      </c>
    </row>
    <row r="495" spans="1:23" ht="12.75" customHeight="1">
      <c r="A495" s="841">
        <v>1255</v>
      </c>
      <c r="B495" s="841">
        <v>2817</v>
      </c>
      <c r="C495" s="841" t="s">
        <v>1316</v>
      </c>
      <c r="D495" s="841" t="s">
        <v>1112</v>
      </c>
      <c r="E495" s="841">
        <v>20973</v>
      </c>
      <c r="F495" s="841" t="s">
        <v>102</v>
      </c>
      <c r="G495" s="841" t="s">
        <v>1333</v>
      </c>
      <c r="H495" s="841" t="s">
        <v>1334</v>
      </c>
      <c r="I495" s="841"/>
      <c r="J495" s="841" t="s">
        <v>730</v>
      </c>
      <c r="K495" s="841">
        <v>1</v>
      </c>
      <c r="L495" s="841" t="s">
        <v>731</v>
      </c>
      <c r="M495" s="841">
        <v>43600</v>
      </c>
      <c r="N495" s="841" t="s">
        <v>1029</v>
      </c>
      <c r="O495" s="841">
        <v>142094</v>
      </c>
      <c r="P495" s="841">
        <v>98494</v>
      </c>
      <c r="Q495" s="841">
        <v>19547</v>
      </c>
      <c r="R495" s="841">
        <v>26906</v>
      </c>
      <c r="S495" s="841"/>
      <c r="T495" s="841"/>
      <c r="U495" s="841"/>
      <c r="V495" s="841" t="s">
        <v>1003</v>
      </c>
      <c r="W495" s="841">
        <v>1</v>
      </c>
    </row>
    <row r="496" spans="1:23" ht="12.75" customHeight="1">
      <c r="A496" s="841">
        <v>1912</v>
      </c>
      <c r="B496" s="841">
        <v>2840</v>
      </c>
      <c r="C496" s="841" t="s">
        <v>726</v>
      </c>
      <c r="D496" s="841" t="s">
        <v>923</v>
      </c>
      <c r="E496" s="841">
        <v>20974</v>
      </c>
      <c r="F496" s="841" t="s">
        <v>102</v>
      </c>
      <c r="G496" s="841" t="s">
        <v>1335</v>
      </c>
      <c r="H496" s="841" t="s">
        <v>1161</v>
      </c>
      <c r="I496" s="841"/>
      <c r="J496" s="841" t="s">
        <v>730</v>
      </c>
      <c r="K496" s="841">
        <v>2</v>
      </c>
      <c r="L496" s="841" t="s">
        <v>731</v>
      </c>
      <c r="M496" s="841">
        <v>43600</v>
      </c>
      <c r="N496" s="841" t="s">
        <v>732</v>
      </c>
      <c r="O496" s="841">
        <v>98577</v>
      </c>
      <c r="P496" s="841">
        <v>54977</v>
      </c>
      <c r="Q496" s="841">
        <v>10098</v>
      </c>
      <c r="R496" s="841">
        <v>9936</v>
      </c>
      <c r="S496" s="841"/>
      <c r="T496" s="841"/>
      <c r="U496" s="841"/>
      <c r="V496" s="841" t="s">
        <v>1003</v>
      </c>
      <c r="W496" s="841">
        <v>6</v>
      </c>
    </row>
    <row r="497" spans="1:23" ht="12.75" customHeight="1">
      <c r="A497" s="841">
        <v>1255</v>
      </c>
      <c r="B497" s="841">
        <v>2817</v>
      </c>
      <c r="C497" s="841" t="s">
        <v>1316</v>
      </c>
      <c r="D497" s="841" t="s">
        <v>1112</v>
      </c>
      <c r="E497" s="841">
        <v>20975</v>
      </c>
      <c r="F497" s="841" t="s">
        <v>102</v>
      </c>
      <c r="G497" s="841" t="s">
        <v>1336</v>
      </c>
      <c r="H497" s="841" t="s">
        <v>1265</v>
      </c>
      <c r="I497" s="841"/>
      <c r="J497" s="841" t="s">
        <v>730</v>
      </c>
      <c r="K497" s="841">
        <v>1</v>
      </c>
      <c r="L497" s="841" t="s">
        <v>731</v>
      </c>
      <c r="M497" s="841">
        <v>43600</v>
      </c>
      <c r="N497" s="841" t="s">
        <v>1029</v>
      </c>
      <c r="O497" s="841">
        <v>142094</v>
      </c>
      <c r="P497" s="841">
        <v>98494</v>
      </c>
      <c r="Q497" s="841">
        <v>19547</v>
      </c>
      <c r="R497" s="841">
        <v>26906</v>
      </c>
      <c r="S497" s="841"/>
      <c r="T497" s="841"/>
      <c r="U497" s="841"/>
      <c r="V497" s="841" t="s">
        <v>1003</v>
      </c>
      <c r="W497" s="841">
        <v>1</v>
      </c>
    </row>
    <row r="498" spans="1:23" ht="12.75" customHeight="1">
      <c r="A498" s="841">
        <v>1255</v>
      </c>
      <c r="B498" s="841">
        <v>2840</v>
      </c>
      <c r="C498" s="841" t="s">
        <v>726</v>
      </c>
      <c r="D498" s="841" t="s">
        <v>1112</v>
      </c>
      <c r="E498" s="841">
        <v>20976</v>
      </c>
      <c r="F498" s="841" t="s">
        <v>102</v>
      </c>
      <c r="G498" s="841" t="s">
        <v>1337</v>
      </c>
      <c r="H498" s="841" t="s">
        <v>1265</v>
      </c>
      <c r="I498" s="841"/>
      <c r="J498" s="841" t="s">
        <v>730</v>
      </c>
      <c r="K498" s="841">
        <v>1</v>
      </c>
      <c r="L498" s="841" t="s">
        <v>731</v>
      </c>
      <c r="M498" s="841">
        <v>43600</v>
      </c>
      <c r="N498" s="841" t="s">
        <v>732</v>
      </c>
      <c r="O498" s="841">
        <v>98577</v>
      </c>
      <c r="P498" s="841">
        <v>54977</v>
      </c>
      <c r="Q498" s="841">
        <v>19547</v>
      </c>
      <c r="R498" s="841">
        <v>26906</v>
      </c>
      <c r="S498" s="841"/>
      <c r="T498" s="841"/>
      <c r="U498" s="841"/>
      <c r="V498" s="841" t="s">
        <v>1003</v>
      </c>
      <c r="W498" s="841">
        <v>1</v>
      </c>
    </row>
    <row r="499" spans="1:23" ht="12.75" customHeight="1">
      <c r="A499" s="841">
        <v>1255</v>
      </c>
      <c r="B499" s="841">
        <v>2840</v>
      </c>
      <c r="C499" s="841" t="s">
        <v>726</v>
      </c>
      <c r="D499" s="841" t="s">
        <v>1112</v>
      </c>
      <c r="E499" s="841">
        <v>20977</v>
      </c>
      <c r="F499" s="841" t="s">
        <v>102</v>
      </c>
      <c r="G499" s="841" t="s">
        <v>1338</v>
      </c>
      <c r="H499" s="841" t="s">
        <v>1280</v>
      </c>
      <c r="I499" s="841"/>
      <c r="J499" s="841" t="s">
        <v>730</v>
      </c>
      <c r="K499" s="841">
        <v>0.5</v>
      </c>
      <c r="L499" s="841" t="s">
        <v>731</v>
      </c>
      <c r="M499" s="841">
        <v>43600</v>
      </c>
      <c r="N499" s="841" t="s">
        <v>732</v>
      </c>
      <c r="O499" s="841">
        <v>98577</v>
      </c>
      <c r="P499" s="841">
        <v>54977</v>
      </c>
      <c r="Q499" s="841">
        <v>19547</v>
      </c>
      <c r="R499" s="841">
        <v>26906</v>
      </c>
      <c r="S499" s="841"/>
      <c r="T499" s="841"/>
      <c r="U499" s="841"/>
      <c r="V499" s="841" t="s">
        <v>1003</v>
      </c>
      <c r="W499" s="841">
        <v>1</v>
      </c>
    </row>
    <row r="500" spans="1:23" ht="12.75" customHeight="1">
      <c r="A500" s="841">
        <v>1255</v>
      </c>
      <c r="B500" s="841">
        <v>2817</v>
      </c>
      <c r="C500" s="841" t="s">
        <v>1316</v>
      </c>
      <c r="D500" s="841" t="s">
        <v>1112</v>
      </c>
      <c r="E500" s="841">
        <v>20979</v>
      </c>
      <c r="F500" s="841" t="s">
        <v>102</v>
      </c>
      <c r="G500" s="841" t="s">
        <v>1339</v>
      </c>
      <c r="H500" s="841" t="s">
        <v>1318</v>
      </c>
      <c r="I500" s="841"/>
      <c r="J500" s="841" t="s">
        <v>730</v>
      </c>
      <c r="K500" s="841">
        <v>3</v>
      </c>
      <c r="L500" s="841" t="s">
        <v>731</v>
      </c>
      <c r="M500" s="841">
        <v>43600</v>
      </c>
      <c r="N500" s="841" t="s">
        <v>1029</v>
      </c>
      <c r="O500" s="841">
        <v>142094</v>
      </c>
      <c r="P500" s="841">
        <v>98494</v>
      </c>
      <c r="Q500" s="841">
        <v>19547</v>
      </c>
      <c r="R500" s="841">
        <v>26906</v>
      </c>
      <c r="S500" s="841"/>
      <c r="T500" s="841"/>
      <c r="U500" s="841"/>
      <c r="V500" s="841" t="s">
        <v>1003</v>
      </c>
      <c r="W500" s="841">
        <v>1</v>
      </c>
    </row>
    <row r="501" spans="1:23" ht="12.75" customHeight="1">
      <c r="A501" s="841">
        <v>1255</v>
      </c>
      <c r="B501" s="841">
        <v>2817</v>
      </c>
      <c r="C501" s="841" t="s">
        <v>1316</v>
      </c>
      <c r="D501" s="841" t="s">
        <v>1112</v>
      </c>
      <c r="E501" s="841">
        <v>20980</v>
      </c>
      <c r="F501" s="841" t="s">
        <v>102</v>
      </c>
      <c r="G501" s="841" t="s">
        <v>1340</v>
      </c>
      <c r="H501" s="841" t="s">
        <v>1251</v>
      </c>
      <c r="I501" s="841"/>
      <c r="J501" s="841" t="s">
        <v>730</v>
      </c>
      <c r="K501" s="841">
        <v>1</v>
      </c>
      <c r="L501" s="841" t="s">
        <v>731</v>
      </c>
      <c r="M501" s="841">
        <v>43600</v>
      </c>
      <c r="N501" s="841" t="s">
        <v>1029</v>
      </c>
      <c r="O501" s="841">
        <v>142094</v>
      </c>
      <c r="P501" s="841">
        <v>98494</v>
      </c>
      <c r="Q501" s="841">
        <v>19547</v>
      </c>
      <c r="R501" s="841">
        <v>26906</v>
      </c>
      <c r="S501" s="841"/>
      <c r="T501" s="841"/>
      <c r="U501" s="841"/>
      <c r="V501" s="841" t="s">
        <v>1003</v>
      </c>
      <c r="W501" s="841">
        <v>1</v>
      </c>
    </row>
    <row r="502" spans="1:23" ht="12.75" customHeight="1">
      <c r="A502" s="841">
        <v>1034</v>
      </c>
      <c r="B502" s="841">
        <v>2824</v>
      </c>
      <c r="C502" s="841" t="s">
        <v>1097</v>
      </c>
      <c r="D502" s="841" t="s">
        <v>1112</v>
      </c>
      <c r="E502" s="841">
        <v>20981</v>
      </c>
      <c r="F502" s="841" t="s">
        <v>102</v>
      </c>
      <c r="G502" s="841" t="s">
        <v>1341</v>
      </c>
      <c r="H502" s="841" t="s">
        <v>1251</v>
      </c>
      <c r="I502" s="841"/>
      <c r="J502" s="841" t="s">
        <v>730</v>
      </c>
      <c r="K502" s="841">
        <v>3</v>
      </c>
      <c r="L502" s="841" t="s">
        <v>731</v>
      </c>
      <c r="M502" s="841">
        <v>43600</v>
      </c>
      <c r="N502" s="841" t="s">
        <v>817</v>
      </c>
      <c r="O502" s="841">
        <v>172439</v>
      </c>
      <c r="P502" s="841">
        <v>128839</v>
      </c>
      <c r="Q502" s="841">
        <v>19547</v>
      </c>
      <c r="R502" s="841">
        <v>26906</v>
      </c>
      <c r="S502" s="841"/>
      <c r="T502" s="841"/>
      <c r="U502" s="841"/>
      <c r="V502" s="841" t="s">
        <v>1003</v>
      </c>
      <c r="W502" s="841">
        <v>1</v>
      </c>
    </row>
    <row r="503" spans="1:23" ht="12.75" customHeight="1">
      <c r="A503" s="841">
        <v>1034</v>
      </c>
      <c r="B503" s="841">
        <v>2824</v>
      </c>
      <c r="C503" s="841" t="s">
        <v>1097</v>
      </c>
      <c r="D503" s="841" t="s">
        <v>1112</v>
      </c>
      <c r="E503" s="841">
        <v>20982</v>
      </c>
      <c r="F503" s="841" t="s">
        <v>102</v>
      </c>
      <c r="G503" s="841" t="s">
        <v>1342</v>
      </c>
      <c r="H503" s="841" t="s">
        <v>1251</v>
      </c>
      <c r="I503" s="841"/>
      <c r="J503" s="841" t="s">
        <v>730</v>
      </c>
      <c r="K503" s="841">
        <v>3</v>
      </c>
      <c r="L503" s="841" t="s">
        <v>731</v>
      </c>
      <c r="M503" s="841">
        <v>43600</v>
      </c>
      <c r="N503" s="841" t="s">
        <v>817</v>
      </c>
      <c r="O503" s="841">
        <v>172439</v>
      </c>
      <c r="P503" s="841">
        <v>128839</v>
      </c>
      <c r="Q503" s="841">
        <v>19547</v>
      </c>
      <c r="R503" s="841">
        <v>26906</v>
      </c>
      <c r="S503" s="841"/>
      <c r="T503" s="841"/>
      <c r="U503" s="841"/>
      <c r="V503" s="841" t="s">
        <v>1003</v>
      </c>
      <c r="W503" s="841">
        <v>1</v>
      </c>
    </row>
    <row r="504" spans="1:23" ht="12.75" customHeight="1">
      <c r="A504" s="841">
        <v>1034</v>
      </c>
      <c r="B504" s="841">
        <v>2840</v>
      </c>
      <c r="C504" s="841" t="s">
        <v>726</v>
      </c>
      <c r="D504" s="841" t="s">
        <v>1112</v>
      </c>
      <c r="E504" s="841">
        <v>20983</v>
      </c>
      <c r="F504" s="841" t="s">
        <v>102</v>
      </c>
      <c r="G504" s="841" t="s">
        <v>1343</v>
      </c>
      <c r="H504" s="841" t="s">
        <v>1251</v>
      </c>
      <c r="I504" s="841"/>
      <c r="J504" s="841" t="s">
        <v>730</v>
      </c>
      <c r="K504" s="841">
        <v>1</v>
      </c>
      <c r="L504" s="841" t="s">
        <v>731</v>
      </c>
      <c r="M504" s="841">
        <v>43600</v>
      </c>
      <c r="N504" s="841" t="s">
        <v>732</v>
      </c>
      <c r="O504" s="841">
        <v>98577</v>
      </c>
      <c r="P504" s="841">
        <v>54977</v>
      </c>
      <c r="Q504" s="841">
        <v>19547</v>
      </c>
      <c r="R504" s="841">
        <v>26906</v>
      </c>
      <c r="S504" s="841"/>
      <c r="T504" s="841"/>
      <c r="U504" s="841"/>
      <c r="V504" s="841" t="s">
        <v>1003</v>
      </c>
      <c r="W504" s="841">
        <v>1</v>
      </c>
    </row>
    <row r="505" spans="1:23" ht="12.75" customHeight="1">
      <c r="A505" s="841">
        <v>1255</v>
      </c>
      <c r="B505" s="841">
        <v>2817</v>
      </c>
      <c r="C505" s="841" t="s">
        <v>1316</v>
      </c>
      <c r="D505" s="841" t="s">
        <v>1112</v>
      </c>
      <c r="E505" s="841">
        <v>20984</v>
      </c>
      <c r="F505" s="841" t="s">
        <v>102</v>
      </c>
      <c r="G505" s="841" t="s">
        <v>1344</v>
      </c>
      <c r="H505" s="841" t="s">
        <v>1265</v>
      </c>
      <c r="I505" s="841"/>
      <c r="J505" s="841" t="s">
        <v>730</v>
      </c>
      <c r="K505" s="841">
        <v>5</v>
      </c>
      <c r="L505" s="841" t="s">
        <v>731</v>
      </c>
      <c r="M505" s="841">
        <v>43600</v>
      </c>
      <c r="N505" s="841" t="s">
        <v>1029</v>
      </c>
      <c r="O505" s="841">
        <v>142094</v>
      </c>
      <c r="P505" s="841">
        <v>98494</v>
      </c>
      <c r="Q505" s="841">
        <v>19547</v>
      </c>
      <c r="R505" s="841">
        <v>26906</v>
      </c>
      <c r="S505" s="841"/>
      <c r="T505" s="841"/>
      <c r="U505" s="841"/>
      <c r="V505" s="841" t="s">
        <v>1003</v>
      </c>
      <c r="W505" s="841">
        <v>1</v>
      </c>
    </row>
    <row r="506" spans="1:23" ht="12.75" customHeight="1">
      <c r="A506" s="841">
        <v>1565</v>
      </c>
      <c r="B506" s="841">
        <v>2840</v>
      </c>
      <c r="C506" s="841" t="s">
        <v>726</v>
      </c>
      <c r="D506" s="841" t="s">
        <v>1112</v>
      </c>
      <c r="E506" s="841">
        <v>20985</v>
      </c>
      <c r="F506" s="841" t="s">
        <v>102</v>
      </c>
      <c r="G506" s="841" t="s">
        <v>1345</v>
      </c>
      <c r="H506" s="841" t="s">
        <v>1121</v>
      </c>
      <c r="I506" s="841"/>
      <c r="J506" s="841" t="s">
        <v>730</v>
      </c>
      <c r="K506" s="841">
        <v>2</v>
      </c>
      <c r="L506" s="841" t="s">
        <v>731</v>
      </c>
      <c r="M506" s="841">
        <v>43600</v>
      </c>
      <c r="N506" s="841" t="s">
        <v>732</v>
      </c>
      <c r="O506" s="841">
        <v>98577</v>
      </c>
      <c r="P506" s="841">
        <v>54977</v>
      </c>
      <c r="Q506" s="841">
        <v>19547</v>
      </c>
      <c r="R506" s="841">
        <v>26906</v>
      </c>
      <c r="S506" s="841"/>
      <c r="T506" s="841"/>
      <c r="U506" s="841"/>
      <c r="V506" s="841" t="s">
        <v>1003</v>
      </c>
      <c r="W506" s="841">
        <v>1</v>
      </c>
    </row>
    <row r="507" spans="1:23" ht="12.75" customHeight="1">
      <c r="A507" s="841">
        <v>1255</v>
      </c>
      <c r="B507" s="841">
        <v>2817</v>
      </c>
      <c r="C507" s="841" t="s">
        <v>1316</v>
      </c>
      <c r="D507" s="841" t="s">
        <v>1112</v>
      </c>
      <c r="E507" s="841">
        <v>20986</v>
      </c>
      <c r="F507" s="841" t="s">
        <v>102</v>
      </c>
      <c r="G507" s="841" t="s">
        <v>1346</v>
      </c>
      <c r="H507" s="841" t="s">
        <v>1265</v>
      </c>
      <c r="I507" s="841"/>
      <c r="J507" s="841" t="s">
        <v>730</v>
      </c>
      <c r="K507" s="841">
        <v>0.5</v>
      </c>
      <c r="L507" s="841" t="s">
        <v>731</v>
      </c>
      <c r="M507" s="841">
        <v>43600</v>
      </c>
      <c r="N507" s="841" t="s">
        <v>1029</v>
      </c>
      <c r="O507" s="841">
        <v>142094</v>
      </c>
      <c r="P507" s="841">
        <v>98494</v>
      </c>
      <c r="Q507" s="841">
        <v>19547</v>
      </c>
      <c r="R507" s="841">
        <v>26906</v>
      </c>
      <c r="S507" s="841"/>
      <c r="T507" s="841"/>
      <c r="U507" s="841"/>
      <c r="V507" s="841" t="s">
        <v>1003</v>
      </c>
      <c r="W507" s="841">
        <v>1</v>
      </c>
    </row>
    <row r="508" spans="1:23" ht="12.75" customHeight="1">
      <c r="A508" s="841">
        <v>1255</v>
      </c>
      <c r="B508" s="841">
        <v>2817</v>
      </c>
      <c r="C508" s="841" t="s">
        <v>1316</v>
      </c>
      <c r="D508" s="841" t="s">
        <v>1112</v>
      </c>
      <c r="E508" s="841">
        <v>20987</v>
      </c>
      <c r="F508" s="841" t="s">
        <v>102</v>
      </c>
      <c r="G508" s="841" t="s">
        <v>1347</v>
      </c>
      <c r="H508" s="841" t="s">
        <v>1348</v>
      </c>
      <c r="I508" s="841"/>
      <c r="J508" s="841" t="s">
        <v>730</v>
      </c>
      <c r="K508" s="841">
        <v>0.5</v>
      </c>
      <c r="L508" s="841" t="s">
        <v>731</v>
      </c>
      <c r="M508" s="841">
        <v>43600</v>
      </c>
      <c r="N508" s="841" t="s">
        <v>1029</v>
      </c>
      <c r="O508" s="841">
        <v>142094</v>
      </c>
      <c r="P508" s="841">
        <v>98494</v>
      </c>
      <c r="Q508" s="841">
        <v>19547</v>
      </c>
      <c r="R508" s="841">
        <v>26906</v>
      </c>
      <c r="S508" s="841"/>
      <c r="T508" s="841"/>
      <c r="U508" s="841"/>
      <c r="V508" s="841" t="s">
        <v>1003</v>
      </c>
      <c r="W508" s="841">
        <v>1</v>
      </c>
    </row>
    <row r="509" spans="1:23" ht="12.75" customHeight="1">
      <c r="A509" s="841">
        <v>1255</v>
      </c>
      <c r="B509" s="841">
        <v>2817</v>
      </c>
      <c r="C509" s="841" t="s">
        <v>1316</v>
      </c>
      <c r="D509" s="841" t="s">
        <v>1112</v>
      </c>
      <c r="E509" s="841">
        <v>20988</v>
      </c>
      <c r="F509" s="841" t="s">
        <v>102</v>
      </c>
      <c r="G509" s="841" t="s">
        <v>1349</v>
      </c>
      <c r="H509" s="841" t="s">
        <v>1265</v>
      </c>
      <c r="I509" s="841"/>
      <c r="J509" s="841" t="s">
        <v>730</v>
      </c>
      <c r="K509" s="841">
        <v>2</v>
      </c>
      <c r="L509" s="841" t="s">
        <v>731</v>
      </c>
      <c r="M509" s="841">
        <v>43600</v>
      </c>
      <c r="N509" s="841" t="s">
        <v>1029</v>
      </c>
      <c r="O509" s="841">
        <v>142094</v>
      </c>
      <c r="P509" s="841">
        <v>98494</v>
      </c>
      <c r="Q509" s="841">
        <v>19547</v>
      </c>
      <c r="R509" s="841">
        <v>26906</v>
      </c>
      <c r="S509" s="841"/>
      <c r="T509" s="841"/>
      <c r="U509" s="841"/>
      <c r="V509" s="841" t="s">
        <v>1003</v>
      </c>
      <c r="W509" s="841">
        <v>1</v>
      </c>
    </row>
    <row r="510" spans="1:23" ht="12.75" customHeight="1">
      <c r="A510" s="841">
        <v>1255</v>
      </c>
      <c r="B510" s="841">
        <v>2817</v>
      </c>
      <c r="C510" s="841" t="s">
        <v>1316</v>
      </c>
      <c r="D510" s="841" t="s">
        <v>1112</v>
      </c>
      <c r="E510" s="841">
        <v>20989</v>
      </c>
      <c r="F510" s="841" t="s">
        <v>102</v>
      </c>
      <c r="G510" s="841" t="s">
        <v>1350</v>
      </c>
      <c r="H510" s="841" t="s">
        <v>1351</v>
      </c>
      <c r="I510" s="841"/>
      <c r="J510" s="841" t="s">
        <v>730</v>
      </c>
      <c r="K510" s="841">
        <v>0.5</v>
      </c>
      <c r="L510" s="841" t="s">
        <v>731</v>
      </c>
      <c r="M510" s="841">
        <v>43600</v>
      </c>
      <c r="N510" s="841" t="s">
        <v>1029</v>
      </c>
      <c r="O510" s="841">
        <v>142094</v>
      </c>
      <c r="P510" s="841">
        <v>98494</v>
      </c>
      <c r="Q510" s="841">
        <v>19547</v>
      </c>
      <c r="R510" s="841">
        <v>26906</v>
      </c>
      <c r="S510" s="841"/>
      <c r="T510" s="841"/>
      <c r="U510" s="841"/>
      <c r="V510" s="841" t="s">
        <v>1003</v>
      </c>
      <c r="W510" s="841">
        <v>1</v>
      </c>
    </row>
    <row r="511" spans="1:23" ht="12.75" customHeight="1">
      <c r="A511" s="841">
        <v>1255</v>
      </c>
      <c r="B511" s="841">
        <v>2817</v>
      </c>
      <c r="C511" s="841" t="s">
        <v>1316</v>
      </c>
      <c r="D511" s="841" t="s">
        <v>1112</v>
      </c>
      <c r="E511" s="841">
        <v>20990</v>
      </c>
      <c r="F511" s="841" t="s">
        <v>102</v>
      </c>
      <c r="G511" s="841" t="s">
        <v>1352</v>
      </c>
      <c r="H511" s="841" t="s">
        <v>1265</v>
      </c>
      <c r="I511" s="841"/>
      <c r="J511" s="841" t="s">
        <v>730</v>
      </c>
      <c r="K511" s="841">
        <v>1</v>
      </c>
      <c r="L511" s="841" t="s">
        <v>731</v>
      </c>
      <c r="M511" s="841">
        <v>43600</v>
      </c>
      <c r="N511" s="841" t="s">
        <v>1029</v>
      </c>
      <c r="O511" s="841">
        <v>142094</v>
      </c>
      <c r="P511" s="841">
        <v>98494</v>
      </c>
      <c r="Q511" s="841">
        <v>19547</v>
      </c>
      <c r="R511" s="841">
        <v>26906</v>
      </c>
      <c r="S511" s="841"/>
      <c r="T511" s="841"/>
      <c r="U511" s="841"/>
      <c r="V511" s="841" t="s">
        <v>1003</v>
      </c>
      <c r="W511" s="841">
        <v>1</v>
      </c>
    </row>
    <row r="512" spans="1:23" ht="12.75" customHeight="1">
      <c r="A512" s="841">
        <v>1255</v>
      </c>
      <c r="B512" s="841">
        <v>2817</v>
      </c>
      <c r="C512" s="841" t="s">
        <v>1316</v>
      </c>
      <c r="D512" s="841" t="s">
        <v>1112</v>
      </c>
      <c r="E512" s="841">
        <v>20991</v>
      </c>
      <c r="F512" s="841" t="s">
        <v>102</v>
      </c>
      <c r="G512" s="841" t="s">
        <v>1353</v>
      </c>
      <c r="H512" s="841" t="s">
        <v>1351</v>
      </c>
      <c r="I512" s="841"/>
      <c r="J512" s="841" t="s">
        <v>730</v>
      </c>
      <c r="K512" s="841">
        <v>0.5</v>
      </c>
      <c r="L512" s="841" t="s">
        <v>731</v>
      </c>
      <c r="M512" s="841">
        <v>43600</v>
      </c>
      <c r="N512" s="841" t="s">
        <v>1029</v>
      </c>
      <c r="O512" s="841">
        <v>142094</v>
      </c>
      <c r="P512" s="841">
        <v>98494</v>
      </c>
      <c r="Q512" s="841">
        <v>19547</v>
      </c>
      <c r="R512" s="841">
        <v>26906</v>
      </c>
      <c r="S512" s="841"/>
      <c r="T512" s="841"/>
      <c r="U512" s="841"/>
      <c r="V512" s="841" t="s">
        <v>1003</v>
      </c>
      <c r="W512" s="841">
        <v>1</v>
      </c>
    </row>
    <row r="513" spans="1:23" ht="12.75" customHeight="1">
      <c r="A513" s="841">
        <v>1255</v>
      </c>
      <c r="B513" s="841">
        <v>2817</v>
      </c>
      <c r="C513" s="841" t="s">
        <v>1316</v>
      </c>
      <c r="D513" s="841" t="s">
        <v>1112</v>
      </c>
      <c r="E513" s="841">
        <v>20992</v>
      </c>
      <c r="F513" s="841" t="s">
        <v>102</v>
      </c>
      <c r="G513" s="841" t="s">
        <v>1354</v>
      </c>
      <c r="H513" s="841" t="s">
        <v>1355</v>
      </c>
      <c r="I513" s="841"/>
      <c r="J513" s="841" t="s">
        <v>730</v>
      </c>
      <c r="K513" s="841">
        <v>2</v>
      </c>
      <c r="L513" s="841" t="s">
        <v>731</v>
      </c>
      <c r="M513" s="841">
        <v>43600</v>
      </c>
      <c r="N513" s="841" t="s">
        <v>1029</v>
      </c>
      <c r="O513" s="841">
        <v>142094</v>
      </c>
      <c r="P513" s="841">
        <v>98494</v>
      </c>
      <c r="Q513" s="841">
        <v>19547</v>
      </c>
      <c r="R513" s="841">
        <v>26906</v>
      </c>
      <c r="S513" s="841"/>
      <c r="T513" s="841"/>
      <c r="U513" s="841"/>
      <c r="V513" s="841" t="s">
        <v>1003</v>
      </c>
      <c r="W513" s="841">
        <v>1</v>
      </c>
    </row>
    <row r="514" spans="1:23" ht="12.75" customHeight="1">
      <c r="A514" s="841">
        <v>1255</v>
      </c>
      <c r="B514" s="841">
        <v>2840</v>
      </c>
      <c r="C514" s="841" t="s">
        <v>726</v>
      </c>
      <c r="D514" s="841" t="s">
        <v>1112</v>
      </c>
      <c r="E514" s="841">
        <v>20993</v>
      </c>
      <c r="F514" s="841" t="s">
        <v>102</v>
      </c>
      <c r="G514" s="841" t="s">
        <v>1356</v>
      </c>
      <c r="H514" s="841" t="s">
        <v>1265</v>
      </c>
      <c r="I514" s="841"/>
      <c r="J514" s="841" t="s">
        <v>730</v>
      </c>
      <c r="K514" s="841">
        <v>1</v>
      </c>
      <c r="L514" s="841" t="s">
        <v>731</v>
      </c>
      <c r="M514" s="841">
        <v>43600</v>
      </c>
      <c r="N514" s="841" t="s">
        <v>732</v>
      </c>
      <c r="O514" s="841">
        <v>98577</v>
      </c>
      <c r="P514" s="841">
        <v>54977</v>
      </c>
      <c r="Q514" s="841">
        <v>19547</v>
      </c>
      <c r="R514" s="841">
        <v>26906</v>
      </c>
      <c r="S514" s="841"/>
      <c r="T514" s="841"/>
      <c r="U514" s="841"/>
      <c r="V514" s="841" t="s">
        <v>1003</v>
      </c>
      <c r="W514" s="841">
        <v>1</v>
      </c>
    </row>
    <row r="515" spans="1:23" ht="12.75" customHeight="1">
      <c r="A515" s="841">
        <v>1605</v>
      </c>
      <c r="B515" s="841">
        <v>2813</v>
      </c>
      <c r="C515" s="841" t="s">
        <v>766</v>
      </c>
      <c r="D515" s="841" t="s">
        <v>767</v>
      </c>
      <c r="E515" s="841">
        <v>20994</v>
      </c>
      <c r="F515" s="841" t="s">
        <v>102</v>
      </c>
      <c r="G515" s="841" t="s">
        <v>1357</v>
      </c>
      <c r="H515" s="841" t="s">
        <v>1358</v>
      </c>
      <c r="I515" s="841"/>
      <c r="J515" s="841" t="s">
        <v>730</v>
      </c>
      <c r="K515" s="841">
        <v>3</v>
      </c>
      <c r="L515" s="841" t="s">
        <v>731</v>
      </c>
      <c r="M515" s="841">
        <v>43600</v>
      </c>
      <c r="N515" s="841" t="s">
        <v>769</v>
      </c>
      <c r="O515" s="841">
        <v>105596</v>
      </c>
      <c r="P515" s="841">
        <v>61996</v>
      </c>
      <c r="Q515" s="841">
        <v>19547</v>
      </c>
      <c r="R515" s="841">
        <v>20230</v>
      </c>
      <c r="S515" s="841"/>
      <c r="T515" s="841"/>
      <c r="U515" s="841"/>
      <c r="V515" s="841" t="s">
        <v>1003</v>
      </c>
      <c r="W515" s="841">
        <v>1</v>
      </c>
    </row>
    <row r="516" spans="1:23" ht="12.75" customHeight="1">
      <c r="A516" s="841">
        <v>1605</v>
      </c>
      <c r="B516" s="841">
        <v>2813</v>
      </c>
      <c r="C516" s="841" t="s">
        <v>766</v>
      </c>
      <c r="D516" s="841" t="s">
        <v>767</v>
      </c>
      <c r="E516" s="841">
        <v>20995</v>
      </c>
      <c r="F516" s="841" t="s">
        <v>102</v>
      </c>
      <c r="G516" s="841" t="s">
        <v>1359</v>
      </c>
      <c r="H516" s="841" t="s">
        <v>1358</v>
      </c>
      <c r="I516" s="841"/>
      <c r="J516" s="841" t="s">
        <v>730</v>
      </c>
      <c r="K516" s="841">
        <v>4</v>
      </c>
      <c r="L516" s="841" t="s">
        <v>731</v>
      </c>
      <c r="M516" s="841">
        <v>43600</v>
      </c>
      <c r="N516" s="841" t="s">
        <v>769</v>
      </c>
      <c r="O516" s="841">
        <v>105596</v>
      </c>
      <c r="P516" s="841">
        <v>61996</v>
      </c>
      <c r="Q516" s="841">
        <v>19547</v>
      </c>
      <c r="R516" s="841">
        <v>20230</v>
      </c>
      <c r="S516" s="841"/>
      <c r="T516" s="841"/>
      <c r="U516" s="841"/>
      <c r="V516" s="841" t="s">
        <v>1003</v>
      </c>
      <c r="W516" s="841">
        <v>1</v>
      </c>
    </row>
    <row r="517" spans="1:23" ht="12.75" customHeight="1">
      <c r="A517" s="841">
        <v>6666</v>
      </c>
      <c r="B517" s="841">
        <v>2840</v>
      </c>
      <c r="C517" s="841" t="s">
        <v>726</v>
      </c>
      <c r="D517" s="841" t="s">
        <v>919</v>
      </c>
      <c r="E517" s="841">
        <v>20996</v>
      </c>
      <c r="F517" s="841" t="s">
        <v>102</v>
      </c>
      <c r="G517" s="841" t="s">
        <v>1360</v>
      </c>
      <c r="H517" s="841" t="s">
        <v>1161</v>
      </c>
      <c r="I517" s="841"/>
      <c r="J517" s="841" t="s">
        <v>730</v>
      </c>
      <c r="K517" s="841">
        <v>1</v>
      </c>
      <c r="L517" s="841" t="s">
        <v>1168</v>
      </c>
      <c r="M517" s="841">
        <v>43600</v>
      </c>
      <c r="N517" s="841" t="s">
        <v>732</v>
      </c>
      <c r="O517" s="841">
        <v>98577</v>
      </c>
      <c r="P517" s="841">
        <v>54977</v>
      </c>
      <c r="Q517" s="841">
        <v>10098</v>
      </c>
      <c r="R517" s="841">
        <v>9936</v>
      </c>
      <c r="S517" s="841"/>
      <c r="T517" s="841"/>
      <c r="U517" s="841"/>
      <c r="V517" s="841" t="s">
        <v>1003</v>
      </c>
      <c r="W517" s="841">
        <v>173</v>
      </c>
    </row>
    <row r="518" spans="1:23" ht="12.75" customHeight="1">
      <c r="A518" s="841">
        <v>1535</v>
      </c>
      <c r="B518" s="841">
        <v>2824</v>
      </c>
      <c r="C518" s="841" t="s">
        <v>1097</v>
      </c>
      <c r="D518" s="841" t="s">
        <v>1112</v>
      </c>
      <c r="E518" s="841">
        <v>20997</v>
      </c>
      <c r="F518" s="841" t="s">
        <v>102</v>
      </c>
      <c r="G518" s="841" t="s">
        <v>1361</v>
      </c>
      <c r="H518" s="841" t="s">
        <v>1251</v>
      </c>
      <c r="I518" s="841"/>
      <c r="J518" s="841" t="s">
        <v>730</v>
      </c>
      <c r="K518" s="841">
        <v>5</v>
      </c>
      <c r="L518" s="841" t="s">
        <v>731</v>
      </c>
      <c r="M518" s="841">
        <v>43600</v>
      </c>
      <c r="N518" s="841" t="s">
        <v>817</v>
      </c>
      <c r="O518" s="841">
        <v>172439</v>
      </c>
      <c r="P518" s="841">
        <v>128839</v>
      </c>
      <c r="Q518" s="841">
        <v>19547</v>
      </c>
      <c r="R518" s="841">
        <v>26906</v>
      </c>
      <c r="S518" s="841"/>
      <c r="T518" s="841"/>
      <c r="U518" s="841"/>
      <c r="V518" s="841" t="s">
        <v>1003</v>
      </c>
      <c r="W518" s="841">
        <v>2</v>
      </c>
    </row>
    <row r="519" spans="1:23" ht="12.75" customHeight="1">
      <c r="A519" s="841">
        <v>1535</v>
      </c>
      <c r="B519" s="841">
        <v>2824</v>
      </c>
      <c r="C519" s="841" t="s">
        <v>1097</v>
      </c>
      <c r="D519" s="841" t="s">
        <v>1112</v>
      </c>
      <c r="E519" s="841">
        <v>20998</v>
      </c>
      <c r="F519" s="841" t="s">
        <v>102</v>
      </c>
      <c r="G519" s="841" t="s">
        <v>1362</v>
      </c>
      <c r="H519" s="841" t="s">
        <v>1251</v>
      </c>
      <c r="I519" s="841"/>
      <c r="J519" s="841" t="s">
        <v>730</v>
      </c>
      <c r="K519" s="841">
        <v>3</v>
      </c>
      <c r="L519" s="841" t="s">
        <v>731</v>
      </c>
      <c r="M519" s="841">
        <v>43600</v>
      </c>
      <c r="N519" s="841" t="s">
        <v>817</v>
      </c>
      <c r="O519" s="841">
        <v>172439</v>
      </c>
      <c r="P519" s="841">
        <v>128839</v>
      </c>
      <c r="Q519" s="841">
        <v>19547</v>
      </c>
      <c r="R519" s="841">
        <v>26906</v>
      </c>
      <c r="S519" s="841"/>
      <c r="T519" s="841"/>
      <c r="U519" s="841"/>
      <c r="V519" s="841" t="s">
        <v>1003</v>
      </c>
      <c r="W519" s="841">
        <v>2</v>
      </c>
    </row>
    <row r="520" spans="1:23" ht="12.75" customHeight="1">
      <c r="A520" s="841">
        <v>1535</v>
      </c>
      <c r="B520" s="841">
        <v>2824</v>
      </c>
      <c r="C520" s="841" t="s">
        <v>1097</v>
      </c>
      <c r="D520" s="841" t="s">
        <v>1112</v>
      </c>
      <c r="E520" s="841">
        <v>20999</v>
      </c>
      <c r="F520" s="841" t="s">
        <v>102</v>
      </c>
      <c r="G520" s="841" t="s">
        <v>1363</v>
      </c>
      <c r="H520" s="841" t="s">
        <v>1251</v>
      </c>
      <c r="I520" s="841"/>
      <c r="J520" s="841" t="s">
        <v>730</v>
      </c>
      <c r="K520" s="841">
        <v>5</v>
      </c>
      <c r="L520" s="841" t="s">
        <v>731</v>
      </c>
      <c r="M520" s="841">
        <v>43600</v>
      </c>
      <c r="N520" s="841" t="s">
        <v>817</v>
      </c>
      <c r="O520" s="841">
        <v>172439</v>
      </c>
      <c r="P520" s="841">
        <v>128839</v>
      </c>
      <c r="Q520" s="841">
        <v>19547</v>
      </c>
      <c r="R520" s="841">
        <v>26906</v>
      </c>
      <c r="S520" s="841"/>
      <c r="T520" s="841"/>
      <c r="U520" s="841"/>
      <c r="V520" s="841" t="s">
        <v>1003</v>
      </c>
      <c r="W520" s="841">
        <v>2</v>
      </c>
    </row>
    <row r="521" spans="1:23" ht="12.75" customHeight="1">
      <c r="A521" s="841">
        <v>1535</v>
      </c>
      <c r="B521" s="841">
        <v>2824</v>
      </c>
      <c r="C521" s="841" t="s">
        <v>1097</v>
      </c>
      <c r="D521" s="841" t="s">
        <v>1112</v>
      </c>
      <c r="E521" s="841">
        <v>21007</v>
      </c>
      <c r="F521" s="841" t="s">
        <v>102</v>
      </c>
      <c r="G521" s="841" t="s">
        <v>1364</v>
      </c>
      <c r="H521" s="841" t="s">
        <v>1251</v>
      </c>
      <c r="I521" s="841"/>
      <c r="J521" s="841" t="s">
        <v>730</v>
      </c>
      <c r="K521" s="841">
        <v>8</v>
      </c>
      <c r="L521" s="841" t="s">
        <v>731</v>
      </c>
      <c r="M521" s="841">
        <v>43600</v>
      </c>
      <c r="N521" s="841" t="s">
        <v>817</v>
      </c>
      <c r="O521" s="841">
        <v>172439</v>
      </c>
      <c r="P521" s="841">
        <v>128839</v>
      </c>
      <c r="Q521" s="841">
        <v>19547</v>
      </c>
      <c r="R521" s="841">
        <v>26906</v>
      </c>
      <c r="S521" s="841"/>
      <c r="T521" s="841"/>
      <c r="U521" s="841"/>
      <c r="V521" s="841" t="s">
        <v>1003</v>
      </c>
      <c r="W521" s="841">
        <v>2</v>
      </c>
    </row>
    <row r="522" spans="1:23" ht="12.75" customHeight="1">
      <c r="A522" s="841">
        <v>1570</v>
      </c>
      <c r="B522" s="841">
        <v>2801</v>
      </c>
      <c r="C522" s="841" t="s">
        <v>1271</v>
      </c>
      <c r="D522" s="841" t="s">
        <v>1112</v>
      </c>
      <c r="E522" s="841">
        <v>21008</v>
      </c>
      <c r="F522" s="841" t="s">
        <v>102</v>
      </c>
      <c r="G522" s="841" t="s">
        <v>1365</v>
      </c>
      <c r="H522" s="841" t="s">
        <v>1310</v>
      </c>
      <c r="I522" s="841"/>
      <c r="J522" s="841" t="s">
        <v>730</v>
      </c>
      <c r="K522" s="841">
        <v>10</v>
      </c>
      <c r="L522" s="841" t="s">
        <v>731</v>
      </c>
      <c r="M522" s="841">
        <v>43600</v>
      </c>
      <c r="N522" s="841" t="s">
        <v>817</v>
      </c>
      <c r="O522" s="841">
        <v>172439</v>
      </c>
      <c r="P522" s="841">
        <v>128839</v>
      </c>
      <c r="Q522" s="841">
        <v>19547</v>
      </c>
      <c r="R522" s="841">
        <v>26906</v>
      </c>
      <c r="S522" s="841"/>
      <c r="T522" s="841"/>
      <c r="U522" s="841"/>
      <c r="V522" s="841" t="s">
        <v>1003</v>
      </c>
      <c r="W522" s="841">
        <v>1</v>
      </c>
    </row>
    <row r="523" spans="1:23" ht="12.75" customHeight="1">
      <c r="A523" s="841">
        <v>2004</v>
      </c>
      <c r="B523" s="841">
        <v>2840</v>
      </c>
      <c r="C523" s="841" t="s">
        <v>726</v>
      </c>
      <c r="D523" s="841" t="s">
        <v>919</v>
      </c>
      <c r="E523" s="841">
        <v>21009</v>
      </c>
      <c r="F523" s="841" t="s">
        <v>102</v>
      </c>
      <c r="G523" s="841" t="s">
        <v>1366</v>
      </c>
      <c r="H523" s="841" t="s">
        <v>1161</v>
      </c>
      <c r="I523" s="841"/>
      <c r="J523" s="841" t="s">
        <v>730</v>
      </c>
      <c r="K523" s="841">
        <v>4</v>
      </c>
      <c r="L523" s="841" t="s">
        <v>1077</v>
      </c>
      <c r="M523" s="841">
        <v>0</v>
      </c>
      <c r="N523" s="841" t="s">
        <v>732</v>
      </c>
      <c r="O523" s="841">
        <v>101629</v>
      </c>
      <c r="P523" s="841">
        <v>101629</v>
      </c>
      <c r="Q523" s="841">
        <v>19547</v>
      </c>
      <c r="R523" s="841">
        <v>26906</v>
      </c>
      <c r="S523" s="841"/>
      <c r="T523" s="841"/>
      <c r="U523" s="841"/>
      <c r="V523" s="841" t="s">
        <v>1003</v>
      </c>
      <c r="W523" s="841">
        <v>5</v>
      </c>
    </row>
    <row r="524" spans="1:23" ht="12.75" customHeight="1">
      <c r="A524" s="841">
        <v>1034</v>
      </c>
      <c r="B524" s="841">
        <v>2803</v>
      </c>
      <c r="C524" s="841" t="s">
        <v>945</v>
      </c>
      <c r="D524" s="841" t="s">
        <v>946</v>
      </c>
      <c r="E524" s="841">
        <v>21037</v>
      </c>
      <c r="F524" s="841" t="s">
        <v>102</v>
      </c>
      <c r="G524" s="841" t="s">
        <v>1367</v>
      </c>
      <c r="H524" s="841" t="s">
        <v>1251</v>
      </c>
      <c r="I524" s="841"/>
      <c r="J524" s="841" t="s">
        <v>730</v>
      </c>
      <c r="K524" s="841">
        <v>4</v>
      </c>
      <c r="L524" s="841" t="s">
        <v>731</v>
      </c>
      <c r="M524" s="841">
        <v>43600</v>
      </c>
      <c r="N524" s="841" t="s">
        <v>742</v>
      </c>
      <c r="O524" s="841">
        <v>127895</v>
      </c>
      <c r="P524" s="841">
        <v>84295</v>
      </c>
      <c r="Q524" s="841">
        <v>19547</v>
      </c>
      <c r="R524" s="841">
        <v>26906</v>
      </c>
      <c r="S524" s="841"/>
      <c r="T524" s="841"/>
      <c r="U524" s="841"/>
      <c r="V524" s="841" t="s">
        <v>1003</v>
      </c>
      <c r="W524" s="841">
        <v>2</v>
      </c>
    </row>
    <row r="525" spans="1:23" ht="12.75" customHeight="1">
      <c r="A525" s="841">
        <v>1705</v>
      </c>
      <c r="B525" s="841">
        <v>2840</v>
      </c>
      <c r="C525" s="841" t="s">
        <v>726</v>
      </c>
      <c r="D525" s="841" t="s">
        <v>727</v>
      </c>
      <c r="E525" s="841">
        <v>21038</v>
      </c>
      <c r="F525" s="841" t="s">
        <v>102</v>
      </c>
      <c r="G525" s="841" t="s">
        <v>1368</v>
      </c>
      <c r="H525" s="841" t="s">
        <v>1369</v>
      </c>
      <c r="I525" s="841"/>
      <c r="J525" s="841" t="s">
        <v>730</v>
      </c>
      <c r="K525" s="841">
        <v>4</v>
      </c>
      <c r="L525" s="841" t="s">
        <v>1116</v>
      </c>
      <c r="M525" s="841">
        <v>43600</v>
      </c>
      <c r="N525" s="841" t="s">
        <v>732</v>
      </c>
      <c r="O525" s="841">
        <v>98577</v>
      </c>
      <c r="P525" s="841">
        <v>54977</v>
      </c>
      <c r="Q525" s="841">
        <v>19547</v>
      </c>
      <c r="R525" s="841">
        <v>26906</v>
      </c>
      <c r="S525" s="841"/>
      <c r="T525" s="841"/>
      <c r="U525" s="841"/>
      <c r="V525" s="841" t="s">
        <v>1003</v>
      </c>
      <c r="W525" s="841">
        <v>2</v>
      </c>
    </row>
    <row r="526" spans="1:23" ht="12.75" customHeight="1">
      <c r="A526" s="841">
        <v>1235</v>
      </c>
      <c r="B526" s="841">
        <v>2824</v>
      </c>
      <c r="C526" s="841" t="s">
        <v>1097</v>
      </c>
      <c r="D526" s="841" t="s">
        <v>740</v>
      </c>
      <c r="E526" s="841">
        <v>21056</v>
      </c>
      <c r="F526" s="841" t="s">
        <v>102</v>
      </c>
      <c r="G526" s="841" t="s">
        <v>1370</v>
      </c>
      <c r="H526" s="841" t="s">
        <v>1159</v>
      </c>
      <c r="I526" s="841" t="s">
        <v>1234</v>
      </c>
      <c r="J526" s="841" t="s">
        <v>730</v>
      </c>
      <c r="K526" s="841">
        <v>4</v>
      </c>
      <c r="L526" s="841" t="s">
        <v>731</v>
      </c>
      <c r="M526" s="841">
        <v>43600</v>
      </c>
      <c r="N526" s="841" t="s">
        <v>817</v>
      </c>
      <c r="O526" s="841">
        <v>172439</v>
      </c>
      <c r="P526" s="841">
        <v>128839</v>
      </c>
      <c r="Q526" s="841">
        <v>23865</v>
      </c>
      <c r="R526" s="841">
        <v>44054</v>
      </c>
      <c r="S526" s="841"/>
      <c r="T526" s="841"/>
      <c r="U526" s="841"/>
      <c r="V526" s="841" t="s">
        <v>1003</v>
      </c>
      <c r="W526" s="841">
        <v>1</v>
      </c>
    </row>
    <row r="527" spans="1:23" ht="12.75" customHeight="1">
      <c r="A527" s="841">
        <v>1570</v>
      </c>
      <c r="B527" s="841">
        <v>2801</v>
      </c>
      <c r="C527" s="841" t="s">
        <v>1271</v>
      </c>
      <c r="D527" s="841" t="s">
        <v>1112</v>
      </c>
      <c r="E527" s="841">
        <v>21057</v>
      </c>
      <c r="F527" s="841" t="s">
        <v>102</v>
      </c>
      <c r="G527" s="841" t="s">
        <v>1371</v>
      </c>
      <c r="H527" s="841" t="s">
        <v>1355</v>
      </c>
      <c r="I527" s="841"/>
      <c r="J527" s="841" t="s">
        <v>730</v>
      </c>
      <c r="K527" s="841">
        <v>10</v>
      </c>
      <c r="L527" s="841" t="s">
        <v>731</v>
      </c>
      <c r="M527" s="841">
        <v>43600</v>
      </c>
      <c r="N527" s="841" t="s">
        <v>817</v>
      </c>
      <c r="O527" s="841">
        <v>172439</v>
      </c>
      <c r="P527" s="841">
        <v>128839</v>
      </c>
      <c r="Q527" s="841">
        <v>19547</v>
      </c>
      <c r="R527" s="841">
        <v>26906</v>
      </c>
      <c r="S527" s="841"/>
      <c r="T527" s="841"/>
      <c r="U527" s="841"/>
      <c r="V527" s="841" t="s">
        <v>1003</v>
      </c>
      <c r="W527" s="841">
        <v>1</v>
      </c>
    </row>
    <row r="528" spans="1:23" ht="12.75" customHeight="1">
      <c r="A528" s="841">
        <v>1912</v>
      </c>
      <c r="B528" s="841">
        <v>2840</v>
      </c>
      <c r="C528" s="841" t="s">
        <v>726</v>
      </c>
      <c r="D528" s="841" t="s">
        <v>923</v>
      </c>
      <c r="E528" s="841">
        <v>21058</v>
      </c>
      <c r="F528" s="841" t="s">
        <v>102</v>
      </c>
      <c r="G528" s="841" t="s">
        <v>1372</v>
      </c>
      <c r="H528" s="841" t="s">
        <v>1251</v>
      </c>
      <c r="I528" s="841"/>
      <c r="J528" s="841" t="s">
        <v>730</v>
      </c>
      <c r="K528" s="841">
        <v>1</v>
      </c>
      <c r="L528" s="841" t="s">
        <v>1116</v>
      </c>
      <c r="M528" s="841">
        <v>43600</v>
      </c>
      <c r="N528" s="841" t="s">
        <v>732</v>
      </c>
      <c r="O528" s="841">
        <v>98577</v>
      </c>
      <c r="P528" s="841">
        <v>54977</v>
      </c>
      <c r="Q528" s="841">
        <v>10098</v>
      </c>
      <c r="R528" s="841">
        <v>9936</v>
      </c>
      <c r="S528" s="841"/>
      <c r="T528" s="841"/>
      <c r="U528" s="841"/>
      <c r="V528" s="841" t="s">
        <v>1003</v>
      </c>
      <c r="W528" s="841">
        <v>4</v>
      </c>
    </row>
    <row r="529" spans="1:23" ht="12.75" customHeight="1">
      <c r="A529" s="841">
        <v>1890</v>
      </c>
      <c r="B529" s="841">
        <v>2823</v>
      </c>
      <c r="C529" s="841" t="s">
        <v>856</v>
      </c>
      <c r="D529" s="841" t="s">
        <v>740</v>
      </c>
      <c r="E529" s="841">
        <v>21059</v>
      </c>
      <c r="F529" s="841" t="s">
        <v>102</v>
      </c>
      <c r="G529" s="841" t="s">
        <v>1373</v>
      </c>
      <c r="H529" s="841" t="s">
        <v>1159</v>
      </c>
      <c r="I529" s="841"/>
      <c r="J529" s="841" t="s">
        <v>730</v>
      </c>
      <c r="K529" s="841">
        <v>4</v>
      </c>
      <c r="L529" s="841" t="s">
        <v>731</v>
      </c>
      <c r="M529" s="841">
        <v>43600</v>
      </c>
      <c r="N529" s="841" t="s">
        <v>747</v>
      </c>
      <c r="O529" s="841">
        <v>114220</v>
      </c>
      <c r="P529" s="841">
        <v>70620</v>
      </c>
      <c r="Q529" s="841">
        <v>13786</v>
      </c>
      <c r="R529" s="841">
        <v>14911</v>
      </c>
      <c r="S529" s="841"/>
      <c r="T529" s="841"/>
      <c r="U529" s="841"/>
      <c r="V529" s="841" t="s">
        <v>1003</v>
      </c>
      <c r="W529" s="841">
        <v>2</v>
      </c>
    </row>
    <row r="530" spans="1:23" ht="12.75" customHeight="1">
      <c r="A530" s="841">
        <v>1890</v>
      </c>
      <c r="B530" s="841">
        <v>2823</v>
      </c>
      <c r="C530" s="841" t="s">
        <v>856</v>
      </c>
      <c r="D530" s="841" t="s">
        <v>740</v>
      </c>
      <c r="E530" s="841">
        <v>21066</v>
      </c>
      <c r="F530" s="841" t="s">
        <v>102</v>
      </c>
      <c r="G530" s="841" t="s">
        <v>1374</v>
      </c>
      <c r="H530" s="841" t="s">
        <v>1159</v>
      </c>
      <c r="I530" s="841"/>
      <c r="J530" s="841" t="s">
        <v>730</v>
      </c>
      <c r="K530" s="841">
        <v>3</v>
      </c>
      <c r="L530" s="841" t="s">
        <v>731</v>
      </c>
      <c r="M530" s="841">
        <v>43600</v>
      </c>
      <c r="N530" s="841" t="s">
        <v>747</v>
      </c>
      <c r="O530" s="841">
        <v>114220</v>
      </c>
      <c r="P530" s="841">
        <v>70620</v>
      </c>
      <c r="Q530" s="841">
        <v>13786</v>
      </c>
      <c r="R530" s="841">
        <v>14911</v>
      </c>
      <c r="S530" s="841"/>
      <c r="T530" s="841"/>
      <c r="U530" s="841"/>
      <c r="V530" s="841" t="s">
        <v>1003</v>
      </c>
      <c r="W530" s="841">
        <v>2</v>
      </c>
    </row>
    <row r="531" spans="1:23" ht="12.75" customHeight="1">
      <c r="A531" s="841">
        <v>1890</v>
      </c>
      <c r="B531" s="841">
        <v>2823</v>
      </c>
      <c r="C531" s="841" t="s">
        <v>856</v>
      </c>
      <c r="D531" s="841" t="s">
        <v>740</v>
      </c>
      <c r="E531" s="841">
        <v>21067</v>
      </c>
      <c r="F531" s="841" t="s">
        <v>102</v>
      </c>
      <c r="G531" s="841" t="s">
        <v>1375</v>
      </c>
      <c r="H531" s="841" t="s">
        <v>1159</v>
      </c>
      <c r="I531" s="841"/>
      <c r="J531" s="841" t="s">
        <v>730</v>
      </c>
      <c r="K531" s="841">
        <v>3</v>
      </c>
      <c r="L531" s="841" t="s">
        <v>731</v>
      </c>
      <c r="M531" s="841">
        <v>43600</v>
      </c>
      <c r="N531" s="841" t="s">
        <v>747</v>
      </c>
      <c r="O531" s="841">
        <v>114220</v>
      </c>
      <c r="P531" s="841">
        <v>70620</v>
      </c>
      <c r="Q531" s="841">
        <v>13786</v>
      </c>
      <c r="R531" s="841">
        <v>14911</v>
      </c>
      <c r="S531" s="841"/>
      <c r="T531" s="841"/>
      <c r="U531" s="841"/>
      <c r="V531" s="841" t="s">
        <v>1003</v>
      </c>
      <c r="W531" s="841">
        <v>2</v>
      </c>
    </row>
    <row r="532" spans="1:23" ht="12.75" customHeight="1">
      <c r="A532" s="841">
        <v>1912</v>
      </c>
      <c r="B532" s="841">
        <v>2840</v>
      </c>
      <c r="C532" s="841" t="s">
        <v>726</v>
      </c>
      <c r="D532" s="841" t="s">
        <v>923</v>
      </c>
      <c r="E532" s="841">
        <v>21068</v>
      </c>
      <c r="F532" s="841" t="s">
        <v>102</v>
      </c>
      <c r="G532" s="841" t="s">
        <v>1376</v>
      </c>
      <c r="H532" s="841" t="s">
        <v>1331</v>
      </c>
      <c r="I532" s="841"/>
      <c r="J532" s="841" t="s">
        <v>730</v>
      </c>
      <c r="K532" s="841">
        <v>2</v>
      </c>
      <c r="L532" s="841" t="s">
        <v>1116</v>
      </c>
      <c r="M532" s="841">
        <v>43600</v>
      </c>
      <c r="N532" s="841" t="s">
        <v>732</v>
      </c>
      <c r="O532" s="841">
        <v>98577</v>
      </c>
      <c r="P532" s="841">
        <v>54977</v>
      </c>
      <c r="Q532" s="841">
        <v>10098</v>
      </c>
      <c r="R532" s="841">
        <v>9936</v>
      </c>
      <c r="S532" s="841"/>
      <c r="T532" s="841"/>
      <c r="U532" s="841"/>
      <c r="V532" s="841" t="s">
        <v>1003</v>
      </c>
      <c r="W532" s="841">
        <v>1</v>
      </c>
    </row>
    <row r="533" spans="1:23" ht="12.75" customHeight="1">
      <c r="A533" s="841">
        <v>1750</v>
      </c>
      <c r="B533" s="841">
        <v>2826</v>
      </c>
      <c r="C533" s="841" t="s">
        <v>824</v>
      </c>
      <c r="D533" s="841" t="s">
        <v>745</v>
      </c>
      <c r="E533" s="841">
        <v>21069</v>
      </c>
      <c r="F533" s="841" t="s">
        <v>102</v>
      </c>
      <c r="G533" s="841" t="s">
        <v>1377</v>
      </c>
      <c r="H533" s="841" t="s">
        <v>1251</v>
      </c>
      <c r="I533" s="841"/>
      <c r="J533" s="841" t="s">
        <v>730</v>
      </c>
      <c r="K533" s="841">
        <v>5</v>
      </c>
      <c r="L533" s="841" t="s">
        <v>731</v>
      </c>
      <c r="M533" s="841">
        <v>43600</v>
      </c>
      <c r="N533" s="841" t="s">
        <v>747</v>
      </c>
      <c r="O533" s="841">
        <v>114220</v>
      </c>
      <c r="P533" s="841">
        <v>70620</v>
      </c>
      <c r="Q533" s="841">
        <v>19547</v>
      </c>
      <c r="R533" s="841">
        <v>26906</v>
      </c>
      <c r="S533" s="841"/>
      <c r="T533" s="841"/>
      <c r="U533" s="841"/>
      <c r="V533" s="841" t="s">
        <v>1003</v>
      </c>
      <c r="W533" s="841">
        <v>1</v>
      </c>
    </row>
    <row r="534" spans="1:23" ht="12.75" customHeight="1">
      <c r="A534" s="841">
        <v>1750</v>
      </c>
      <c r="B534" s="841">
        <v>2826</v>
      </c>
      <c r="C534" s="841" t="s">
        <v>824</v>
      </c>
      <c r="D534" s="841" t="s">
        <v>745</v>
      </c>
      <c r="E534" s="841">
        <v>21077</v>
      </c>
      <c r="F534" s="841" t="s">
        <v>102</v>
      </c>
      <c r="G534" s="841" t="s">
        <v>1378</v>
      </c>
      <c r="H534" s="841" t="s">
        <v>1251</v>
      </c>
      <c r="I534" s="841"/>
      <c r="J534" s="841" t="s">
        <v>730</v>
      </c>
      <c r="K534" s="841">
        <v>5</v>
      </c>
      <c r="L534" s="841" t="s">
        <v>731</v>
      </c>
      <c r="M534" s="841">
        <v>43600</v>
      </c>
      <c r="N534" s="841" t="s">
        <v>747</v>
      </c>
      <c r="O534" s="841">
        <v>114220</v>
      </c>
      <c r="P534" s="841">
        <v>70620</v>
      </c>
      <c r="Q534" s="841">
        <v>19547</v>
      </c>
      <c r="R534" s="841">
        <v>26906</v>
      </c>
      <c r="S534" s="841"/>
      <c r="T534" s="841"/>
      <c r="U534" s="841"/>
      <c r="V534" s="841" t="s">
        <v>1003</v>
      </c>
      <c r="W534" s="841">
        <v>1</v>
      </c>
    </row>
    <row r="535" spans="1:23" ht="12.75" customHeight="1">
      <c r="A535" s="841">
        <v>1445</v>
      </c>
      <c r="B535" s="841">
        <v>2840</v>
      </c>
      <c r="C535" s="841" t="s">
        <v>726</v>
      </c>
      <c r="D535" s="841" t="s">
        <v>923</v>
      </c>
      <c r="E535" s="841">
        <v>21078</v>
      </c>
      <c r="F535" s="841" t="s">
        <v>102</v>
      </c>
      <c r="G535" s="841" t="s">
        <v>1379</v>
      </c>
      <c r="H535" s="841" t="s">
        <v>1251</v>
      </c>
      <c r="I535" s="841"/>
      <c r="J535" s="841" t="s">
        <v>730</v>
      </c>
      <c r="K535" s="841">
        <v>3</v>
      </c>
      <c r="L535" s="841" t="s">
        <v>1116</v>
      </c>
      <c r="M535" s="841">
        <v>43600</v>
      </c>
      <c r="N535" s="841" t="s">
        <v>732</v>
      </c>
      <c r="O535" s="841">
        <v>98577</v>
      </c>
      <c r="P535" s="841">
        <v>54977</v>
      </c>
      <c r="Q535" s="841">
        <v>19547</v>
      </c>
      <c r="R535" s="841">
        <v>26906</v>
      </c>
      <c r="S535" s="841"/>
      <c r="T535" s="841"/>
      <c r="U535" s="841"/>
      <c r="V535" s="841" t="s">
        <v>1003</v>
      </c>
      <c r="W535" s="841">
        <v>1</v>
      </c>
    </row>
    <row r="536" spans="1:23" ht="12.75" customHeight="1">
      <c r="A536" s="841">
        <v>1570</v>
      </c>
      <c r="B536" s="841">
        <v>2820</v>
      </c>
      <c r="C536" s="841" t="s">
        <v>1149</v>
      </c>
      <c r="D536" s="841" t="s">
        <v>1112</v>
      </c>
      <c r="E536" s="841">
        <v>21079</v>
      </c>
      <c r="F536" s="841" t="s">
        <v>102</v>
      </c>
      <c r="G536" s="841" t="s">
        <v>1380</v>
      </c>
      <c r="H536" s="841" t="s">
        <v>1251</v>
      </c>
      <c r="I536" s="841"/>
      <c r="J536" s="841" t="s">
        <v>730</v>
      </c>
      <c r="K536" s="841">
        <v>3</v>
      </c>
      <c r="L536" s="841" t="s">
        <v>731</v>
      </c>
      <c r="M536" s="841">
        <v>43600</v>
      </c>
      <c r="N536" s="841" t="s">
        <v>1034</v>
      </c>
      <c r="O536" s="841">
        <v>221744</v>
      </c>
      <c r="P536" s="841">
        <v>178144</v>
      </c>
      <c r="Q536" s="841">
        <v>19547</v>
      </c>
      <c r="R536" s="841">
        <v>26906</v>
      </c>
      <c r="S536" s="841"/>
      <c r="T536" s="841">
        <v>966</v>
      </c>
      <c r="U536" s="841">
        <v>309</v>
      </c>
      <c r="V536" s="841" t="s">
        <v>1003</v>
      </c>
      <c r="W536" s="841">
        <v>1</v>
      </c>
    </row>
    <row r="537" spans="1:23" ht="12.75" customHeight="1">
      <c r="A537" s="841">
        <v>1335</v>
      </c>
      <c r="B537" s="841">
        <v>2825</v>
      </c>
      <c r="C537" s="841" t="s">
        <v>1260</v>
      </c>
      <c r="D537" s="841" t="s">
        <v>775</v>
      </c>
      <c r="E537" s="841">
        <v>21087</v>
      </c>
      <c r="F537" s="841" t="s">
        <v>102</v>
      </c>
      <c r="G537" s="841" t="s">
        <v>1381</v>
      </c>
      <c r="H537" s="841" t="s">
        <v>1251</v>
      </c>
      <c r="I537" s="841"/>
      <c r="J537" s="841" t="s">
        <v>730</v>
      </c>
      <c r="K537" s="841">
        <v>2</v>
      </c>
      <c r="L537" s="841" t="s">
        <v>731</v>
      </c>
      <c r="M537" s="841">
        <v>43600</v>
      </c>
      <c r="N537" s="841" t="s">
        <v>843</v>
      </c>
      <c r="O537" s="841">
        <v>156603</v>
      </c>
      <c r="P537" s="841">
        <v>113003</v>
      </c>
      <c r="Q537" s="841">
        <v>19547</v>
      </c>
      <c r="R537" s="841">
        <v>26906</v>
      </c>
      <c r="S537" s="841"/>
      <c r="T537" s="841"/>
      <c r="U537" s="841"/>
      <c r="V537" s="841" t="s">
        <v>1003</v>
      </c>
      <c r="W537" s="841">
        <v>1</v>
      </c>
    </row>
    <row r="538" spans="1:23" ht="12.75" customHeight="1">
      <c r="A538" s="841">
        <v>1034</v>
      </c>
      <c r="B538" s="841">
        <v>2803</v>
      </c>
      <c r="C538" s="841" t="s">
        <v>945</v>
      </c>
      <c r="D538" s="841" t="s">
        <v>946</v>
      </c>
      <c r="E538" s="841">
        <v>21088</v>
      </c>
      <c r="F538" s="841" t="s">
        <v>102</v>
      </c>
      <c r="G538" s="841" t="s">
        <v>1382</v>
      </c>
      <c r="H538" s="841" t="s">
        <v>1251</v>
      </c>
      <c r="I538" s="841"/>
      <c r="J538" s="841" t="s">
        <v>730</v>
      </c>
      <c r="K538" s="841">
        <v>1</v>
      </c>
      <c r="L538" s="841" t="s">
        <v>731</v>
      </c>
      <c r="M538" s="841">
        <v>43600</v>
      </c>
      <c r="N538" s="841" t="s">
        <v>742</v>
      </c>
      <c r="O538" s="841">
        <v>127895</v>
      </c>
      <c r="P538" s="841">
        <v>84295</v>
      </c>
      <c r="Q538" s="841">
        <v>19547</v>
      </c>
      <c r="R538" s="841">
        <v>26906</v>
      </c>
      <c r="S538" s="841"/>
      <c r="T538" s="841"/>
      <c r="U538" s="841"/>
      <c r="V538" s="841" t="s">
        <v>1003</v>
      </c>
      <c r="W538" s="841">
        <v>2</v>
      </c>
    </row>
    <row r="539" spans="1:23" ht="12.75" customHeight="1">
      <c r="A539" s="841">
        <v>1912</v>
      </c>
      <c r="B539" s="841">
        <v>2840</v>
      </c>
      <c r="C539" s="841" t="s">
        <v>726</v>
      </c>
      <c r="D539" s="841" t="s">
        <v>923</v>
      </c>
      <c r="E539" s="841">
        <v>21096</v>
      </c>
      <c r="F539" s="841" t="s">
        <v>102</v>
      </c>
      <c r="G539" s="841" t="s">
        <v>1383</v>
      </c>
      <c r="H539" s="841" t="s">
        <v>1384</v>
      </c>
      <c r="I539" s="841"/>
      <c r="J539" s="841" t="s">
        <v>730</v>
      </c>
      <c r="K539" s="841">
        <v>2</v>
      </c>
      <c r="L539" s="841" t="s">
        <v>731</v>
      </c>
      <c r="M539" s="841">
        <v>43600</v>
      </c>
      <c r="N539" s="841" t="s">
        <v>732</v>
      </c>
      <c r="O539" s="841">
        <v>98577</v>
      </c>
      <c r="P539" s="841">
        <v>54977</v>
      </c>
      <c r="Q539" s="841">
        <v>10098</v>
      </c>
      <c r="R539" s="841">
        <v>9936</v>
      </c>
      <c r="S539" s="841"/>
      <c r="T539" s="841"/>
      <c r="U539" s="841"/>
      <c r="V539" s="841" t="s">
        <v>1003</v>
      </c>
      <c r="W539" s="841">
        <v>4</v>
      </c>
    </row>
    <row r="540" spans="1:23" ht="12.75" customHeight="1">
      <c r="A540" s="841">
        <v>1912</v>
      </c>
      <c r="B540" s="841">
        <v>2840</v>
      </c>
      <c r="C540" s="841" t="s">
        <v>726</v>
      </c>
      <c r="D540" s="841" t="s">
        <v>923</v>
      </c>
      <c r="E540" s="841">
        <v>21097</v>
      </c>
      <c r="F540" s="841" t="s">
        <v>102</v>
      </c>
      <c r="G540" s="841" t="s">
        <v>1385</v>
      </c>
      <c r="H540" s="841" t="s">
        <v>1384</v>
      </c>
      <c r="I540" s="841"/>
      <c r="J540" s="841" t="s">
        <v>730</v>
      </c>
      <c r="K540" s="841">
        <v>2</v>
      </c>
      <c r="L540" s="841" t="s">
        <v>731</v>
      </c>
      <c r="M540" s="841">
        <v>43600</v>
      </c>
      <c r="N540" s="841" t="s">
        <v>732</v>
      </c>
      <c r="O540" s="841">
        <v>98577</v>
      </c>
      <c r="P540" s="841">
        <v>54977</v>
      </c>
      <c r="Q540" s="841">
        <v>10098</v>
      </c>
      <c r="R540" s="841">
        <v>9936</v>
      </c>
      <c r="S540" s="841"/>
      <c r="T540" s="841"/>
      <c r="U540" s="841"/>
      <c r="V540" s="841" t="s">
        <v>1003</v>
      </c>
      <c r="W540" s="841">
        <v>4</v>
      </c>
    </row>
    <row r="541" spans="1:23" ht="12.75" customHeight="1">
      <c r="A541" s="841">
        <v>1145</v>
      </c>
      <c r="B541" s="841">
        <v>2840</v>
      </c>
      <c r="C541" s="841" t="s">
        <v>726</v>
      </c>
      <c r="D541" s="841" t="s">
        <v>775</v>
      </c>
      <c r="E541" s="841">
        <v>21098</v>
      </c>
      <c r="F541" s="841" t="s">
        <v>102</v>
      </c>
      <c r="G541" s="841" t="s">
        <v>1386</v>
      </c>
      <c r="H541" s="841" t="s">
        <v>1251</v>
      </c>
      <c r="I541" s="841"/>
      <c r="J541" s="841" t="s">
        <v>730</v>
      </c>
      <c r="K541" s="841">
        <v>2</v>
      </c>
      <c r="L541" s="841" t="s">
        <v>731</v>
      </c>
      <c r="M541" s="841">
        <v>43600</v>
      </c>
      <c r="N541" s="841" t="s">
        <v>732</v>
      </c>
      <c r="O541" s="841">
        <v>98577</v>
      </c>
      <c r="P541" s="841">
        <v>54977</v>
      </c>
      <c r="Q541" s="841">
        <v>19547</v>
      </c>
      <c r="R541" s="841">
        <v>26906</v>
      </c>
      <c r="S541" s="841"/>
      <c r="T541" s="841"/>
      <c r="U541" s="841"/>
      <c r="V541" s="841" t="s">
        <v>1003</v>
      </c>
      <c r="W541" s="841">
        <v>6</v>
      </c>
    </row>
    <row r="542" spans="1:23" ht="12.75" customHeight="1">
      <c r="A542" s="841">
        <v>1390</v>
      </c>
      <c r="B542" s="841">
        <v>2803</v>
      </c>
      <c r="C542" s="841" t="s">
        <v>945</v>
      </c>
      <c r="D542" s="841" t="s">
        <v>946</v>
      </c>
      <c r="E542" s="841">
        <v>21099</v>
      </c>
      <c r="F542" s="841" t="s">
        <v>102</v>
      </c>
      <c r="G542" s="841" t="s">
        <v>1387</v>
      </c>
      <c r="H542" s="841" t="s">
        <v>1388</v>
      </c>
      <c r="I542" s="841"/>
      <c r="J542" s="841" t="s">
        <v>730</v>
      </c>
      <c r="K542" s="841">
        <v>3</v>
      </c>
      <c r="L542" s="841" t="s">
        <v>731</v>
      </c>
      <c r="M542" s="841">
        <v>43600</v>
      </c>
      <c r="N542" s="841" t="s">
        <v>742</v>
      </c>
      <c r="O542" s="841">
        <v>127895</v>
      </c>
      <c r="P542" s="841">
        <v>84295</v>
      </c>
      <c r="Q542" s="841">
        <v>19547</v>
      </c>
      <c r="R542" s="841">
        <v>26906</v>
      </c>
      <c r="S542" s="841"/>
      <c r="T542" s="841"/>
      <c r="U542" s="841"/>
      <c r="V542" s="841" t="s">
        <v>1003</v>
      </c>
      <c r="W542" s="841">
        <v>2</v>
      </c>
    </row>
    <row r="543" spans="1:23" ht="12.75" customHeight="1">
      <c r="A543" s="841">
        <v>1034</v>
      </c>
      <c r="B543" s="841">
        <v>2804</v>
      </c>
      <c r="C543" s="841" t="s">
        <v>1389</v>
      </c>
      <c r="D543" s="841" t="s">
        <v>946</v>
      </c>
      <c r="E543" s="841">
        <v>21107</v>
      </c>
      <c r="F543" s="841" t="s">
        <v>102</v>
      </c>
      <c r="G543" s="841" t="s">
        <v>1390</v>
      </c>
      <c r="H543" s="841" t="s">
        <v>1388</v>
      </c>
      <c r="I543" s="841"/>
      <c r="J543" s="841" t="s">
        <v>730</v>
      </c>
      <c r="K543" s="841">
        <v>5</v>
      </c>
      <c r="L543" s="841" t="s">
        <v>731</v>
      </c>
      <c r="M543" s="841">
        <v>43600</v>
      </c>
      <c r="N543" s="841" t="s">
        <v>1391</v>
      </c>
      <c r="O543" s="841">
        <v>305440</v>
      </c>
      <c r="P543" s="841">
        <v>261840</v>
      </c>
      <c r="Q543" s="841">
        <v>19547</v>
      </c>
      <c r="R543" s="841">
        <v>26906</v>
      </c>
      <c r="S543" s="841"/>
      <c r="T543" s="841"/>
      <c r="U543" s="841"/>
      <c r="V543" s="841" t="s">
        <v>1003</v>
      </c>
      <c r="W543" s="841">
        <v>1</v>
      </c>
    </row>
    <row r="544" spans="1:23" ht="12.75" customHeight="1">
      <c r="A544" s="841">
        <v>1034</v>
      </c>
      <c r="B544" s="841">
        <v>2804</v>
      </c>
      <c r="C544" s="841" t="s">
        <v>1389</v>
      </c>
      <c r="D544" s="841" t="s">
        <v>946</v>
      </c>
      <c r="E544" s="841">
        <v>21108</v>
      </c>
      <c r="F544" s="841" t="s">
        <v>102</v>
      </c>
      <c r="G544" s="841" t="s">
        <v>1392</v>
      </c>
      <c r="H544" s="841" t="s">
        <v>1388</v>
      </c>
      <c r="I544" s="841"/>
      <c r="J544" s="841" t="s">
        <v>730</v>
      </c>
      <c r="K544" s="841">
        <v>1</v>
      </c>
      <c r="L544" s="841" t="s">
        <v>731</v>
      </c>
      <c r="M544" s="841">
        <v>43600</v>
      </c>
      <c r="N544" s="841" t="s">
        <v>1391</v>
      </c>
      <c r="O544" s="841">
        <v>305440</v>
      </c>
      <c r="P544" s="841">
        <v>261840</v>
      </c>
      <c r="Q544" s="841">
        <v>19547</v>
      </c>
      <c r="R544" s="841">
        <v>26906</v>
      </c>
      <c r="S544" s="841"/>
      <c r="T544" s="841"/>
      <c r="U544" s="841"/>
      <c r="V544" s="841" t="s">
        <v>1003</v>
      </c>
      <c r="W544" s="841">
        <v>1</v>
      </c>
    </row>
    <row r="545" spans="1:23" ht="12.75" customHeight="1">
      <c r="A545" s="841">
        <v>1034</v>
      </c>
      <c r="B545" s="841">
        <v>2804</v>
      </c>
      <c r="C545" s="841" t="s">
        <v>1389</v>
      </c>
      <c r="D545" s="841" t="s">
        <v>946</v>
      </c>
      <c r="E545" s="841">
        <v>21109</v>
      </c>
      <c r="F545" s="841" t="s">
        <v>102</v>
      </c>
      <c r="G545" s="841" t="s">
        <v>1393</v>
      </c>
      <c r="H545" s="841" t="s">
        <v>1388</v>
      </c>
      <c r="I545" s="841"/>
      <c r="J545" s="841" t="s">
        <v>730</v>
      </c>
      <c r="K545" s="841">
        <v>20</v>
      </c>
      <c r="L545" s="841" t="s">
        <v>731</v>
      </c>
      <c r="M545" s="841">
        <v>43600</v>
      </c>
      <c r="N545" s="841" t="s">
        <v>1391</v>
      </c>
      <c r="O545" s="841">
        <v>305440</v>
      </c>
      <c r="P545" s="841">
        <v>261840</v>
      </c>
      <c r="Q545" s="841">
        <v>19547</v>
      </c>
      <c r="R545" s="841">
        <v>26906</v>
      </c>
      <c r="S545" s="841"/>
      <c r="T545" s="841"/>
      <c r="U545" s="841"/>
      <c r="V545" s="841" t="s">
        <v>1003</v>
      </c>
      <c r="W545" s="841">
        <v>1</v>
      </c>
    </row>
    <row r="546" spans="1:23" ht="12.75" customHeight="1">
      <c r="A546" s="841">
        <v>1034</v>
      </c>
      <c r="B546" s="841">
        <v>2804</v>
      </c>
      <c r="C546" s="841" t="s">
        <v>1389</v>
      </c>
      <c r="D546" s="841" t="s">
        <v>946</v>
      </c>
      <c r="E546" s="841">
        <v>21116</v>
      </c>
      <c r="F546" s="841" t="s">
        <v>102</v>
      </c>
      <c r="G546" s="841" t="s">
        <v>1394</v>
      </c>
      <c r="H546" s="841" t="s">
        <v>1388</v>
      </c>
      <c r="I546" s="841"/>
      <c r="J546" s="841" t="s">
        <v>730</v>
      </c>
      <c r="K546" s="841">
        <v>5</v>
      </c>
      <c r="L546" s="841" t="s">
        <v>731</v>
      </c>
      <c r="M546" s="841">
        <v>43600</v>
      </c>
      <c r="N546" s="841" t="s">
        <v>1391</v>
      </c>
      <c r="O546" s="841">
        <v>305440</v>
      </c>
      <c r="P546" s="841">
        <v>261840</v>
      </c>
      <c r="Q546" s="841">
        <v>19547</v>
      </c>
      <c r="R546" s="841">
        <v>26906</v>
      </c>
      <c r="S546" s="841"/>
      <c r="T546" s="841"/>
      <c r="U546" s="841"/>
      <c r="V546" s="841" t="s">
        <v>1003</v>
      </c>
      <c r="W546" s="841">
        <v>1</v>
      </c>
    </row>
    <row r="547" spans="1:23" ht="12.75" customHeight="1">
      <c r="A547" s="841">
        <v>1034</v>
      </c>
      <c r="B547" s="841">
        <v>2804</v>
      </c>
      <c r="C547" s="841" t="s">
        <v>1389</v>
      </c>
      <c r="D547" s="841" t="s">
        <v>946</v>
      </c>
      <c r="E547" s="841">
        <v>21117</v>
      </c>
      <c r="F547" s="841" t="s">
        <v>102</v>
      </c>
      <c r="G547" s="841" t="s">
        <v>1395</v>
      </c>
      <c r="H547" s="841" t="s">
        <v>1388</v>
      </c>
      <c r="I547" s="841"/>
      <c r="J547" s="841" t="s">
        <v>730</v>
      </c>
      <c r="K547" s="841">
        <v>10</v>
      </c>
      <c r="L547" s="841" t="s">
        <v>731</v>
      </c>
      <c r="M547" s="841">
        <v>43600</v>
      </c>
      <c r="N547" s="841" t="s">
        <v>1391</v>
      </c>
      <c r="O547" s="841">
        <v>305440</v>
      </c>
      <c r="P547" s="841">
        <v>261840</v>
      </c>
      <c r="Q547" s="841">
        <v>19547</v>
      </c>
      <c r="R547" s="841">
        <v>26906</v>
      </c>
      <c r="S547" s="841"/>
      <c r="T547" s="841"/>
      <c r="U547" s="841"/>
      <c r="V547" s="841" t="s">
        <v>1003</v>
      </c>
      <c r="W547" s="841">
        <v>1</v>
      </c>
    </row>
    <row r="548" spans="1:23" ht="12.75" customHeight="1">
      <c r="A548" s="841">
        <v>1145</v>
      </c>
      <c r="B548" s="841">
        <v>2840</v>
      </c>
      <c r="C548" s="841" t="s">
        <v>726</v>
      </c>
      <c r="D548" s="841" t="s">
        <v>775</v>
      </c>
      <c r="E548" s="841">
        <v>21199</v>
      </c>
      <c r="F548" s="841" t="s">
        <v>102</v>
      </c>
      <c r="G548" s="841" t="s">
        <v>1396</v>
      </c>
      <c r="H548" s="841" t="s">
        <v>1397</v>
      </c>
      <c r="I548" s="841"/>
      <c r="J548" s="841" t="s">
        <v>730</v>
      </c>
      <c r="K548" s="841">
        <v>2</v>
      </c>
      <c r="L548" s="841" t="s">
        <v>1116</v>
      </c>
      <c r="M548" s="841">
        <v>43600</v>
      </c>
      <c r="N548" s="841" t="s">
        <v>732</v>
      </c>
      <c r="O548" s="841">
        <v>98577</v>
      </c>
      <c r="P548" s="841">
        <v>54977</v>
      </c>
      <c r="Q548" s="841">
        <v>19547</v>
      </c>
      <c r="R548" s="841">
        <v>26906</v>
      </c>
      <c r="S548" s="841"/>
      <c r="T548" s="841"/>
      <c r="U548" s="841"/>
      <c r="V548" s="841" t="s">
        <v>1003</v>
      </c>
      <c r="W548" s="841">
        <v>5</v>
      </c>
    </row>
    <row r="549" spans="1:23" ht="12.75" customHeight="1">
      <c r="A549" s="841">
        <v>1325</v>
      </c>
      <c r="B549" s="841">
        <v>2830</v>
      </c>
      <c r="C549" s="841" t="s">
        <v>1027</v>
      </c>
      <c r="D549" s="841" t="s">
        <v>775</v>
      </c>
      <c r="E549" s="841">
        <v>21204</v>
      </c>
      <c r="F549" s="841" t="s">
        <v>102</v>
      </c>
      <c r="G549" s="841" t="s">
        <v>1398</v>
      </c>
      <c r="H549" s="841" t="s">
        <v>1399</v>
      </c>
      <c r="I549" s="841"/>
      <c r="J549" s="841" t="s">
        <v>730</v>
      </c>
      <c r="K549" s="841">
        <v>1</v>
      </c>
      <c r="L549" s="841" t="s">
        <v>731</v>
      </c>
      <c r="M549" s="841">
        <v>43600</v>
      </c>
      <c r="N549" s="841" t="s">
        <v>1029</v>
      </c>
      <c r="O549" s="841">
        <v>142094</v>
      </c>
      <c r="P549" s="841">
        <v>98494</v>
      </c>
      <c r="Q549" s="841">
        <v>19547</v>
      </c>
      <c r="R549" s="841">
        <v>26906</v>
      </c>
      <c r="S549" s="841"/>
      <c r="T549" s="841"/>
      <c r="U549" s="841"/>
      <c r="V549" s="841" t="s">
        <v>1003</v>
      </c>
      <c r="W549" s="841">
        <v>3</v>
      </c>
    </row>
    <row r="550" spans="1:23" ht="12.75" customHeight="1">
      <c r="A550" s="841">
        <v>1546</v>
      </c>
      <c r="B550" s="841">
        <v>2846</v>
      </c>
      <c r="C550" s="841" t="s">
        <v>1400</v>
      </c>
      <c r="D550" s="841" t="s">
        <v>1112</v>
      </c>
      <c r="E550" s="841">
        <v>21249</v>
      </c>
      <c r="F550" s="841" t="s">
        <v>102</v>
      </c>
      <c r="G550" s="841" t="s">
        <v>1401</v>
      </c>
      <c r="H550" s="841" t="s">
        <v>1402</v>
      </c>
      <c r="I550" s="841"/>
      <c r="J550" s="841" t="s">
        <v>730</v>
      </c>
      <c r="K550" s="841">
        <v>2</v>
      </c>
      <c r="L550" s="841" t="s">
        <v>731</v>
      </c>
      <c r="M550" s="841">
        <v>43600</v>
      </c>
      <c r="N550" s="841" t="s">
        <v>1034</v>
      </c>
      <c r="O550" s="841">
        <v>221744</v>
      </c>
      <c r="P550" s="841">
        <v>178144</v>
      </c>
      <c r="Q550" s="841">
        <v>19547</v>
      </c>
      <c r="R550" s="841">
        <v>26906</v>
      </c>
      <c r="S550" s="841"/>
      <c r="T550" s="841"/>
      <c r="U550" s="841"/>
      <c r="V550" s="841" t="s">
        <v>1003</v>
      </c>
      <c r="W550" s="841">
        <v>1</v>
      </c>
    </row>
    <row r="551" spans="1:23" ht="12.75" customHeight="1">
      <c r="A551" s="841">
        <v>1445</v>
      </c>
      <c r="B551" s="841">
        <v>2840</v>
      </c>
      <c r="C551" s="841" t="s">
        <v>726</v>
      </c>
      <c r="D551" s="841" t="s">
        <v>923</v>
      </c>
      <c r="E551" s="841">
        <v>21259</v>
      </c>
      <c r="F551" s="841" t="s">
        <v>102</v>
      </c>
      <c r="G551" s="841" t="s">
        <v>1403</v>
      </c>
      <c r="H551" s="841" t="s">
        <v>1404</v>
      </c>
      <c r="I551" s="841"/>
      <c r="J551" s="841" t="s">
        <v>730</v>
      </c>
      <c r="K551" s="841">
        <v>2</v>
      </c>
      <c r="L551" s="841" t="s">
        <v>731</v>
      </c>
      <c r="M551" s="841">
        <v>43600</v>
      </c>
      <c r="N551" s="841" t="s">
        <v>732</v>
      </c>
      <c r="O551" s="841">
        <v>98577</v>
      </c>
      <c r="P551" s="841">
        <v>54977</v>
      </c>
      <c r="Q551" s="841">
        <v>19547</v>
      </c>
      <c r="R551" s="841">
        <v>26906</v>
      </c>
      <c r="S551" s="841"/>
      <c r="T551" s="841"/>
      <c r="U551" s="841"/>
      <c r="V551" s="841" t="s">
        <v>1003</v>
      </c>
      <c r="W551" s="841">
        <v>1</v>
      </c>
    </row>
    <row r="552" spans="1:23" ht="12.75" customHeight="1">
      <c r="A552" s="841">
        <v>1546</v>
      </c>
      <c r="B552" s="841">
        <v>2818</v>
      </c>
      <c r="C552" s="841" t="s">
        <v>1405</v>
      </c>
      <c r="D552" s="841" t="s">
        <v>775</v>
      </c>
      <c r="E552" s="841">
        <v>21267</v>
      </c>
      <c r="F552" s="841" t="s">
        <v>102</v>
      </c>
      <c r="G552" s="841" t="s">
        <v>1406</v>
      </c>
      <c r="H552" s="841" t="s">
        <v>1407</v>
      </c>
      <c r="I552" s="841"/>
      <c r="J552" s="841" t="s">
        <v>730</v>
      </c>
      <c r="K552" s="841">
        <v>5</v>
      </c>
      <c r="L552" s="841" t="s">
        <v>731</v>
      </c>
      <c r="M552" s="841">
        <v>43600</v>
      </c>
      <c r="N552" s="841" t="s">
        <v>843</v>
      </c>
      <c r="O552" s="841">
        <v>156603</v>
      </c>
      <c r="P552" s="841">
        <v>113003</v>
      </c>
      <c r="Q552" s="841">
        <v>19547</v>
      </c>
      <c r="R552" s="841">
        <v>26906</v>
      </c>
      <c r="S552" s="841"/>
      <c r="T552" s="841"/>
      <c r="U552" s="841"/>
      <c r="V552" s="841" t="s">
        <v>1003</v>
      </c>
      <c r="W552" s="841">
        <v>3</v>
      </c>
    </row>
    <row r="553" spans="1:23" ht="12.75" customHeight="1">
      <c r="A553" s="841">
        <v>1546</v>
      </c>
      <c r="B553" s="841">
        <v>2818</v>
      </c>
      <c r="C553" s="841" t="s">
        <v>1405</v>
      </c>
      <c r="D553" s="841" t="s">
        <v>775</v>
      </c>
      <c r="E553" s="841">
        <v>21268</v>
      </c>
      <c r="F553" s="841" t="s">
        <v>102</v>
      </c>
      <c r="G553" s="841" t="s">
        <v>1408</v>
      </c>
      <c r="H553" s="841" t="s">
        <v>1407</v>
      </c>
      <c r="I553" s="841"/>
      <c r="J553" s="841" t="s">
        <v>730</v>
      </c>
      <c r="K553" s="841">
        <v>10</v>
      </c>
      <c r="L553" s="841" t="s">
        <v>731</v>
      </c>
      <c r="M553" s="841">
        <v>43600</v>
      </c>
      <c r="N553" s="841" t="s">
        <v>843</v>
      </c>
      <c r="O553" s="841">
        <v>156603</v>
      </c>
      <c r="P553" s="841">
        <v>113003</v>
      </c>
      <c r="Q553" s="841">
        <v>19547</v>
      </c>
      <c r="R553" s="841">
        <v>26906</v>
      </c>
      <c r="S553" s="841"/>
      <c r="T553" s="841"/>
      <c r="U553" s="841"/>
      <c r="V553" s="841" t="s">
        <v>1003</v>
      </c>
      <c r="W553" s="841">
        <v>3</v>
      </c>
    </row>
    <row r="554" spans="1:23" ht="12.75" customHeight="1">
      <c r="A554" s="841">
        <v>1034</v>
      </c>
      <c r="B554" s="841">
        <v>2803</v>
      </c>
      <c r="C554" s="841" t="s">
        <v>945</v>
      </c>
      <c r="D554" s="841" t="s">
        <v>946</v>
      </c>
      <c r="E554" s="841">
        <v>21417</v>
      </c>
      <c r="F554" s="841" t="s">
        <v>102</v>
      </c>
      <c r="G554" s="841" t="s">
        <v>1409</v>
      </c>
      <c r="H554" s="841" t="s">
        <v>1410</v>
      </c>
      <c r="I554" s="841"/>
      <c r="J554" s="841" t="s">
        <v>730</v>
      </c>
      <c r="K554" s="841">
        <v>2</v>
      </c>
      <c r="L554" s="841" t="s">
        <v>731</v>
      </c>
      <c r="M554" s="841">
        <v>43600</v>
      </c>
      <c r="N554" s="841" t="s">
        <v>742</v>
      </c>
      <c r="O554" s="841">
        <v>127895</v>
      </c>
      <c r="P554" s="841">
        <v>84295</v>
      </c>
      <c r="Q554" s="841">
        <v>19547</v>
      </c>
      <c r="R554" s="841">
        <v>26906</v>
      </c>
      <c r="S554" s="841"/>
      <c r="T554" s="841"/>
      <c r="U554" s="841"/>
      <c r="V554" s="841" t="s">
        <v>1003</v>
      </c>
      <c r="W554" s="841">
        <v>5</v>
      </c>
    </row>
    <row r="555" spans="1:23" ht="12.75" customHeight="1">
      <c r="A555" s="841">
        <v>1035</v>
      </c>
      <c r="B555" s="841">
        <v>2814</v>
      </c>
      <c r="C555" s="841" t="s">
        <v>1411</v>
      </c>
      <c r="D555" s="841" t="s">
        <v>1112</v>
      </c>
      <c r="E555" s="841">
        <v>21474</v>
      </c>
      <c r="F555" s="841" t="s">
        <v>102</v>
      </c>
      <c r="G555" s="841" t="s">
        <v>1412</v>
      </c>
      <c r="H555" s="841" t="s">
        <v>1413</v>
      </c>
      <c r="I555" s="841"/>
      <c r="J555" s="841" t="s">
        <v>730</v>
      </c>
      <c r="K555" s="841">
        <v>5</v>
      </c>
      <c r="L555" s="841" t="s">
        <v>731</v>
      </c>
      <c r="M555" s="841">
        <v>43600</v>
      </c>
      <c r="N555" s="841" t="s">
        <v>908</v>
      </c>
      <c r="O555" s="841">
        <v>185311</v>
      </c>
      <c r="P555" s="841">
        <v>141711</v>
      </c>
      <c r="Q555" s="841">
        <v>19547</v>
      </c>
      <c r="R555" s="841">
        <v>34796</v>
      </c>
      <c r="S555" s="841"/>
      <c r="T555" s="841"/>
      <c r="U555" s="841"/>
      <c r="V555" s="841" t="s">
        <v>1003</v>
      </c>
      <c r="W555" s="841">
        <v>2</v>
      </c>
    </row>
    <row r="556" spans="1:23" ht="12.75" customHeight="1">
      <c r="A556" s="841">
        <v>1034</v>
      </c>
      <c r="B556" s="841">
        <v>2822</v>
      </c>
      <c r="C556" s="841" t="s">
        <v>1414</v>
      </c>
      <c r="D556" s="841" t="s">
        <v>946</v>
      </c>
      <c r="E556" s="841">
        <v>21525</v>
      </c>
      <c r="F556" s="841" t="s">
        <v>102</v>
      </c>
      <c r="G556" s="841" t="s">
        <v>1415</v>
      </c>
      <c r="H556" s="841" t="s">
        <v>1416</v>
      </c>
      <c r="I556" s="841"/>
      <c r="J556" s="841" t="s">
        <v>730</v>
      </c>
      <c r="K556" s="841">
        <v>10</v>
      </c>
      <c r="L556" s="841" t="s">
        <v>731</v>
      </c>
      <c r="M556" s="841">
        <v>43600</v>
      </c>
      <c r="N556" s="841" t="s">
        <v>1391</v>
      </c>
      <c r="O556" s="841">
        <v>305440</v>
      </c>
      <c r="P556" s="841">
        <v>261840</v>
      </c>
      <c r="Q556" s="841">
        <v>19547</v>
      </c>
      <c r="R556" s="841">
        <v>26906</v>
      </c>
      <c r="S556" s="841"/>
      <c r="T556" s="841"/>
      <c r="U556" s="841"/>
      <c r="V556" s="841" t="s">
        <v>1003</v>
      </c>
      <c r="W556" s="841">
        <v>6</v>
      </c>
    </row>
    <row r="557" spans="1:23" ht="12.75" customHeight="1">
      <c r="A557" s="841">
        <v>1034</v>
      </c>
      <c r="B557" s="841">
        <v>2803</v>
      </c>
      <c r="C557" s="841" t="s">
        <v>945</v>
      </c>
      <c r="D557" s="841" t="s">
        <v>946</v>
      </c>
      <c r="E557" s="841">
        <v>21531</v>
      </c>
      <c r="F557" s="841" t="s">
        <v>102</v>
      </c>
      <c r="G557" s="841" t="s">
        <v>1417</v>
      </c>
      <c r="H557" s="841" t="s">
        <v>1418</v>
      </c>
      <c r="I557" s="841"/>
      <c r="J557" s="841" t="s">
        <v>730</v>
      </c>
      <c r="K557" s="841">
        <v>3</v>
      </c>
      <c r="L557" s="841" t="s">
        <v>731</v>
      </c>
      <c r="M557" s="841">
        <v>43600</v>
      </c>
      <c r="N557" s="841" t="s">
        <v>742</v>
      </c>
      <c r="O557" s="841">
        <v>127895</v>
      </c>
      <c r="P557" s="841">
        <v>84295</v>
      </c>
      <c r="Q557" s="841">
        <v>19547</v>
      </c>
      <c r="R557" s="841">
        <v>26906</v>
      </c>
      <c r="S557" s="841"/>
      <c r="T557" s="841"/>
      <c r="U557" s="841"/>
      <c r="V557" s="841" t="s">
        <v>1003</v>
      </c>
      <c r="W557" s="841">
        <v>5</v>
      </c>
    </row>
    <row r="558" spans="1:23" ht="12.75" customHeight="1">
      <c r="A558" s="841">
        <v>1580</v>
      </c>
      <c r="B558" s="841">
        <v>2813</v>
      </c>
      <c r="C558" s="841" t="s">
        <v>766</v>
      </c>
      <c r="D558" s="841" t="s">
        <v>767</v>
      </c>
      <c r="E558" s="841">
        <v>21539</v>
      </c>
      <c r="F558" s="841" t="s">
        <v>102</v>
      </c>
      <c r="G558" s="841" t="s">
        <v>1419</v>
      </c>
      <c r="H558" s="841" t="s">
        <v>1420</v>
      </c>
      <c r="I558" s="841"/>
      <c r="J558" s="841" t="s">
        <v>730</v>
      </c>
      <c r="K558" s="841">
        <v>4</v>
      </c>
      <c r="L558" s="841" t="s">
        <v>731</v>
      </c>
      <c r="M558" s="841">
        <v>43600</v>
      </c>
      <c r="N558" s="841" t="s">
        <v>769</v>
      </c>
      <c r="O558" s="841">
        <v>105596</v>
      </c>
      <c r="P558" s="841">
        <v>61996</v>
      </c>
      <c r="Q558" s="841">
        <v>19547</v>
      </c>
      <c r="R558" s="841">
        <v>20230</v>
      </c>
      <c r="S558" s="841"/>
      <c r="T558" s="841"/>
      <c r="U558" s="841"/>
      <c r="V558" s="841" t="s">
        <v>1003</v>
      </c>
      <c r="W558" s="841">
        <v>1</v>
      </c>
    </row>
    <row r="559" spans="1:23" ht="12.75" customHeight="1">
      <c r="A559" s="841">
        <v>1680</v>
      </c>
      <c r="B559" s="841">
        <v>2840</v>
      </c>
      <c r="C559" s="841" t="s">
        <v>726</v>
      </c>
      <c r="D559" s="841" t="s">
        <v>727</v>
      </c>
      <c r="E559" s="841">
        <v>21567</v>
      </c>
      <c r="F559" s="841" t="s">
        <v>102</v>
      </c>
      <c r="G559" s="841" t="s">
        <v>1421</v>
      </c>
      <c r="H559" s="841" t="s">
        <v>1422</v>
      </c>
      <c r="I559" s="841"/>
      <c r="J559" s="841" t="s">
        <v>730</v>
      </c>
      <c r="K559" s="841">
        <v>3</v>
      </c>
      <c r="L559" s="841" t="s">
        <v>731</v>
      </c>
      <c r="M559" s="841">
        <v>43600</v>
      </c>
      <c r="N559" s="841" t="s">
        <v>732</v>
      </c>
      <c r="O559" s="841">
        <v>98577</v>
      </c>
      <c r="P559" s="841">
        <v>54977</v>
      </c>
      <c r="Q559" s="841">
        <v>19547</v>
      </c>
      <c r="R559" s="841">
        <v>34796</v>
      </c>
      <c r="S559" s="841"/>
      <c r="T559" s="841"/>
      <c r="U559" s="841"/>
      <c r="V559" s="841" t="s">
        <v>1003</v>
      </c>
      <c r="W559" s="841">
        <v>3</v>
      </c>
    </row>
    <row r="560" spans="1:23" ht="12.75" customHeight="1">
      <c r="A560" s="841">
        <v>1680</v>
      </c>
      <c r="B560" s="841">
        <v>2840</v>
      </c>
      <c r="C560" s="841" t="s">
        <v>726</v>
      </c>
      <c r="D560" s="841" t="s">
        <v>727</v>
      </c>
      <c r="E560" s="841">
        <v>21568</v>
      </c>
      <c r="F560" s="841" t="s">
        <v>102</v>
      </c>
      <c r="G560" s="841" t="s">
        <v>1423</v>
      </c>
      <c r="H560" s="841" t="s">
        <v>1422</v>
      </c>
      <c r="I560" s="841"/>
      <c r="J560" s="841" t="s">
        <v>730</v>
      </c>
      <c r="K560" s="841">
        <v>1</v>
      </c>
      <c r="L560" s="841" t="s">
        <v>731</v>
      </c>
      <c r="M560" s="841">
        <v>43600</v>
      </c>
      <c r="N560" s="841" t="s">
        <v>732</v>
      </c>
      <c r="O560" s="841">
        <v>98577</v>
      </c>
      <c r="P560" s="841">
        <v>54977</v>
      </c>
      <c r="Q560" s="841">
        <v>19547</v>
      </c>
      <c r="R560" s="841">
        <v>34796</v>
      </c>
      <c r="S560" s="841"/>
      <c r="T560" s="841"/>
      <c r="U560" s="841"/>
      <c r="V560" s="841" t="s">
        <v>1003</v>
      </c>
      <c r="W560" s="841">
        <v>3</v>
      </c>
    </row>
    <row r="561" spans="1:23" ht="12.75" customHeight="1">
      <c r="A561" s="841">
        <v>1680</v>
      </c>
      <c r="B561" s="841">
        <v>2840</v>
      </c>
      <c r="C561" s="841" t="s">
        <v>726</v>
      </c>
      <c r="D561" s="841" t="s">
        <v>727</v>
      </c>
      <c r="E561" s="841">
        <v>21569</v>
      </c>
      <c r="F561" s="841" t="s">
        <v>102</v>
      </c>
      <c r="G561" s="841" t="s">
        <v>1424</v>
      </c>
      <c r="H561" s="841" t="s">
        <v>1422</v>
      </c>
      <c r="I561" s="841"/>
      <c r="J561" s="841" t="s">
        <v>730</v>
      </c>
      <c r="K561" s="841">
        <v>1</v>
      </c>
      <c r="L561" s="841" t="s">
        <v>731</v>
      </c>
      <c r="M561" s="841">
        <v>43600</v>
      </c>
      <c r="N561" s="841" t="s">
        <v>732</v>
      </c>
      <c r="O561" s="841">
        <v>98577</v>
      </c>
      <c r="P561" s="841">
        <v>54977</v>
      </c>
      <c r="Q561" s="841">
        <v>19547</v>
      </c>
      <c r="R561" s="841">
        <v>34796</v>
      </c>
      <c r="S561" s="841"/>
      <c r="T561" s="841"/>
      <c r="U561" s="841"/>
      <c r="V561" s="841" t="s">
        <v>1003</v>
      </c>
      <c r="W561" s="841">
        <v>3</v>
      </c>
    </row>
    <row r="562" spans="1:23" ht="12.75" customHeight="1">
      <c r="A562" s="841">
        <v>1680</v>
      </c>
      <c r="B562" s="841">
        <v>2840</v>
      </c>
      <c r="C562" s="841" t="s">
        <v>726</v>
      </c>
      <c r="D562" s="841" t="s">
        <v>727</v>
      </c>
      <c r="E562" s="841">
        <v>21570</v>
      </c>
      <c r="F562" s="841" t="s">
        <v>102</v>
      </c>
      <c r="G562" s="841" t="s">
        <v>1425</v>
      </c>
      <c r="H562" s="841" t="s">
        <v>1422</v>
      </c>
      <c r="I562" s="841"/>
      <c r="J562" s="841" t="s">
        <v>730</v>
      </c>
      <c r="K562" s="841">
        <v>1</v>
      </c>
      <c r="L562" s="841" t="s">
        <v>731</v>
      </c>
      <c r="M562" s="841">
        <v>43600</v>
      </c>
      <c r="N562" s="841" t="s">
        <v>732</v>
      </c>
      <c r="O562" s="841">
        <v>98577</v>
      </c>
      <c r="P562" s="841">
        <v>54977</v>
      </c>
      <c r="Q562" s="841">
        <v>19547</v>
      </c>
      <c r="R562" s="841">
        <v>34796</v>
      </c>
      <c r="S562" s="841"/>
      <c r="T562" s="841"/>
      <c r="U562" s="841"/>
      <c r="V562" s="841" t="s">
        <v>1003</v>
      </c>
      <c r="W562" s="841">
        <v>3</v>
      </c>
    </row>
    <row r="563" spans="1:23" ht="12.75" customHeight="1">
      <c r="A563" s="841">
        <v>1145</v>
      </c>
      <c r="B563" s="841">
        <v>2840</v>
      </c>
      <c r="C563" s="841" t="s">
        <v>726</v>
      </c>
      <c r="D563" s="841" t="s">
        <v>946</v>
      </c>
      <c r="E563" s="841">
        <v>21571</v>
      </c>
      <c r="F563" s="841" t="s">
        <v>102</v>
      </c>
      <c r="G563" s="841" t="s">
        <v>1426</v>
      </c>
      <c r="H563" s="841" t="s">
        <v>1218</v>
      </c>
      <c r="I563" s="841"/>
      <c r="J563" s="841" t="s">
        <v>730</v>
      </c>
      <c r="K563" s="841">
        <v>2</v>
      </c>
      <c r="L563" s="841" t="s">
        <v>731</v>
      </c>
      <c r="M563" s="841">
        <v>43600</v>
      </c>
      <c r="N563" s="841" t="s">
        <v>732</v>
      </c>
      <c r="O563" s="841">
        <v>98577</v>
      </c>
      <c r="P563" s="841">
        <v>54977</v>
      </c>
      <c r="Q563" s="841">
        <v>19547</v>
      </c>
      <c r="R563" s="841">
        <v>26906</v>
      </c>
      <c r="S563" s="841"/>
      <c r="T563" s="841"/>
      <c r="U563" s="841"/>
      <c r="V563" s="841" t="s">
        <v>1003</v>
      </c>
      <c r="W563" s="841">
        <v>5</v>
      </c>
    </row>
    <row r="564" spans="1:23" ht="12.75" customHeight="1">
      <c r="A564" s="841">
        <v>1034</v>
      </c>
      <c r="B564" s="841">
        <v>2840</v>
      </c>
      <c r="C564" s="841" t="s">
        <v>726</v>
      </c>
      <c r="D564" s="841" t="s">
        <v>946</v>
      </c>
      <c r="E564" s="841">
        <v>21696</v>
      </c>
      <c r="F564" s="841" t="s">
        <v>102</v>
      </c>
      <c r="G564" s="841" t="s">
        <v>1427</v>
      </c>
      <c r="H564" s="841" t="s">
        <v>1428</v>
      </c>
      <c r="I564" s="841"/>
      <c r="J564" s="841" t="s">
        <v>730</v>
      </c>
      <c r="K564" s="841">
        <v>3</v>
      </c>
      <c r="L564" s="841" t="s">
        <v>731</v>
      </c>
      <c r="M564" s="841">
        <v>43600</v>
      </c>
      <c r="N564" s="841" t="s">
        <v>732</v>
      </c>
      <c r="O564" s="841">
        <v>98577</v>
      </c>
      <c r="P564" s="841">
        <v>54977</v>
      </c>
      <c r="Q564" s="841">
        <v>19547</v>
      </c>
      <c r="R564" s="841">
        <v>26906</v>
      </c>
      <c r="S564" s="841"/>
      <c r="T564" s="841"/>
      <c r="U564" s="841"/>
      <c r="V564" s="841" t="s">
        <v>1003</v>
      </c>
      <c r="W564" s="841">
        <v>5</v>
      </c>
    </row>
    <row r="565" spans="1:23" ht="12.75" customHeight="1">
      <c r="A565" s="841">
        <v>1145</v>
      </c>
      <c r="B565" s="841">
        <v>2839</v>
      </c>
      <c r="C565" s="841" t="s">
        <v>1429</v>
      </c>
      <c r="D565" s="841" t="s">
        <v>775</v>
      </c>
      <c r="E565" s="841">
        <v>21698</v>
      </c>
      <c r="F565" s="841" t="s">
        <v>102</v>
      </c>
      <c r="G565" s="841" t="s">
        <v>1430</v>
      </c>
      <c r="H565" s="841" t="s">
        <v>1061</v>
      </c>
      <c r="I565" s="841"/>
      <c r="J565" s="841" t="s">
        <v>730</v>
      </c>
      <c r="K565" s="841">
        <v>1</v>
      </c>
      <c r="L565" s="841" t="s">
        <v>731</v>
      </c>
      <c r="M565" s="841">
        <v>43600</v>
      </c>
      <c r="N565" s="841" t="s">
        <v>732</v>
      </c>
      <c r="O565" s="841">
        <v>98577</v>
      </c>
      <c r="P565" s="841">
        <v>54977</v>
      </c>
      <c r="Q565" s="841">
        <v>19547</v>
      </c>
      <c r="R565" s="841">
        <v>26906</v>
      </c>
      <c r="S565" s="841"/>
      <c r="T565" s="841"/>
      <c r="U565" s="841"/>
      <c r="V565" s="841" t="s">
        <v>1003</v>
      </c>
      <c r="W565" s="841">
        <v>4</v>
      </c>
    </row>
    <row r="566" spans="1:23" ht="12.75" customHeight="1">
      <c r="A566" s="841">
        <v>1335</v>
      </c>
      <c r="B566" s="841">
        <v>2832</v>
      </c>
      <c r="C566" s="841" t="s">
        <v>1017</v>
      </c>
      <c r="D566" s="841" t="s">
        <v>775</v>
      </c>
      <c r="E566" s="841">
        <v>21699</v>
      </c>
      <c r="F566" s="841" t="s">
        <v>102</v>
      </c>
      <c r="G566" s="841" t="s">
        <v>1431</v>
      </c>
      <c r="H566" s="841" t="s">
        <v>1432</v>
      </c>
      <c r="I566" s="841"/>
      <c r="J566" s="841" t="s">
        <v>730</v>
      </c>
      <c r="K566" s="841">
        <v>10</v>
      </c>
      <c r="L566" s="841" t="s">
        <v>731</v>
      </c>
      <c r="M566" s="841">
        <v>43600</v>
      </c>
      <c r="N566" s="841" t="s">
        <v>769</v>
      </c>
      <c r="O566" s="841">
        <v>105596</v>
      </c>
      <c r="P566" s="841">
        <v>61996</v>
      </c>
      <c r="Q566" s="841">
        <v>19547</v>
      </c>
      <c r="R566" s="841">
        <v>26906</v>
      </c>
      <c r="S566" s="841"/>
      <c r="T566" s="841"/>
      <c r="U566" s="841"/>
      <c r="V566" s="841" t="s">
        <v>1003</v>
      </c>
      <c r="W566" s="841">
        <v>1</v>
      </c>
    </row>
    <row r="567" spans="1:23" ht="12.75" customHeight="1">
      <c r="A567" s="841">
        <v>1335</v>
      </c>
      <c r="B567" s="841">
        <v>2832</v>
      </c>
      <c r="C567" s="841" t="s">
        <v>1017</v>
      </c>
      <c r="D567" s="841" t="s">
        <v>775</v>
      </c>
      <c r="E567" s="841">
        <v>21699</v>
      </c>
      <c r="F567" s="841" t="s">
        <v>1062</v>
      </c>
      <c r="G567" s="841" t="s">
        <v>1433</v>
      </c>
      <c r="H567" s="841" t="s">
        <v>1434</v>
      </c>
      <c r="I567" s="841"/>
      <c r="J567" s="841" t="s">
        <v>730</v>
      </c>
      <c r="K567" s="841">
        <v>5</v>
      </c>
      <c r="L567" s="841" t="s">
        <v>731</v>
      </c>
      <c r="M567" s="841">
        <v>43600</v>
      </c>
      <c r="N567" s="841" t="s">
        <v>769</v>
      </c>
      <c r="O567" s="841">
        <v>105596</v>
      </c>
      <c r="P567" s="841">
        <v>61996</v>
      </c>
      <c r="Q567" s="841">
        <v>19547</v>
      </c>
      <c r="R567" s="841">
        <v>26906</v>
      </c>
      <c r="S567" s="841"/>
      <c r="T567" s="841"/>
      <c r="U567" s="841"/>
      <c r="V567" s="841" t="s">
        <v>1064</v>
      </c>
      <c r="W567" s="841">
        <v>1</v>
      </c>
    </row>
    <row r="568" spans="1:23" ht="12.75" customHeight="1">
      <c r="A568" s="841">
        <v>1335</v>
      </c>
      <c r="B568" s="841">
        <v>2832</v>
      </c>
      <c r="C568" s="841" t="s">
        <v>1017</v>
      </c>
      <c r="D568" s="841" t="s">
        <v>775</v>
      </c>
      <c r="E568" s="841">
        <v>21699</v>
      </c>
      <c r="F568" s="841" t="s">
        <v>1065</v>
      </c>
      <c r="G568" s="841" t="s">
        <v>1435</v>
      </c>
      <c r="H568" s="841" t="s">
        <v>1434</v>
      </c>
      <c r="I568" s="841"/>
      <c r="J568" s="841" t="s">
        <v>730</v>
      </c>
      <c r="K568" s="841">
        <v>5</v>
      </c>
      <c r="L568" s="841" t="s">
        <v>731</v>
      </c>
      <c r="M568" s="841">
        <v>43600</v>
      </c>
      <c r="N568" s="841" t="s">
        <v>769</v>
      </c>
      <c r="O568" s="841">
        <v>105596</v>
      </c>
      <c r="P568" s="841">
        <v>61996</v>
      </c>
      <c r="Q568" s="841">
        <v>19547</v>
      </c>
      <c r="R568" s="841">
        <v>26906</v>
      </c>
      <c r="S568" s="841"/>
      <c r="T568" s="841"/>
      <c r="U568" s="841"/>
      <c r="V568" s="841" t="s">
        <v>1064</v>
      </c>
      <c r="W568" s="841">
        <v>1</v>
      </c>
    </row>
    <row r="569" spans="1:23" ht="12.75" customHeight="1">
      <c r="A569" s="841">
        <v>1335</v>
      </c>
      <c r="B569" s="841">
        <v>2832</v>
      </c>
      <c r="C569" s="841" t="s">
        <v>1017</v>
      </c>
      <c r="D569" s="841" t="s">
        <v>775</v>
      </c>
      <c r="E569" s="841">
        <v>21700</v>
      </c>
      <c r="F569" s="841" t="s">
        <v>102</v>
      </c>
      <c r="G569" s="841" t="s">
        <v>1436</v>
      </c>
      <c r="H569" s="841" t="s">
        <v>1432</v>
      </c>
      <c r="I569" s="841"/>
      <c r="J569" s="841" t="s">
        <v>730</v>
      </c>
      <c r="K569" s="841">
        <v>10</v>
      </c>
      <c r="L569" s="841" t="s">
        <v>731</v>
      </c>
      <c r="M569" s="841">
        <v>43600</v>
      </c>
      <c r="N569" s="841" t="s">
        <v>769</v>
      </c>
      <c r="O569" s="841">
        <v>105596</v>
      </c>
      <c r="P569" s="841">
        <v>61996</v>
      </c>
      <c r="Q569" s="841">
        <v>19547</v>
      </c>
      <c r="R569" s="841">
        <v>26906</v>
      </c>
      <c r="S569" s="841"/>
      <c r="T569" s="841"/>
      <c r="U569" s="841"/>
      <c r="V569" s="841" t="s">
        <v>1003</v>
      </c>
      <c r="W569" s="841">
        <v>1</v>
      </c>
    </row>
    <row r="570" spans="1:23" ht="12.75" customHeight="1">
      <c r="A570" s="841">
        <v>1335</v>
      </c>
      <c r="B570" s="841">
        <v>2832</v>
      </c>
      <c r="C570" s="841" t="s">
        <v>1017</v>
      </c>
      <c r="D570" s="841" t="s">
        <v>775</v>
      </c>
      <c r="E570" s="841">
        <v>21700</v>
      </c>
      <c r="F570" s="841" t="s">
        <v>1062</v>
      </c>
      <c r="G570" s="841" t="s">
        <v>1437</v>
      </c>
      <c r="H570" s="841" t="s">
        <v>1434</v>
      </c>
      <c r="I570" s="841"/>
      <c r="J570" s="841" t="s">
        <v>730</v>
      </c>
      <c r="K570" s="841">
        <v>5</v>
      </c>
      <c r="L570" s="841" t="s">
        <v>731</v>
      </c>
      <c r="M570" s="841">
        <v>43600</v>
      </c>
      <c r="N570" s="841" t="s">
        <v>769</v>
      </c>
      <c r="O570" s="841">
        <v>105596</v>
      </c>
      <c r="P570" s="841">
        <v>61996</v>
      </c>
      <c r="Q570" s="841">
        <v>19547</v>
      </c>
      <c r="R570" s="841">
        <v>26906</v>
      </c>
      <c r="S570" s="841"/>
      <c r="T570" s="841"/>
      <c r="U570" s="841"/>
      <c r="V570" s="841" t="s">
        <v>1064</v>
      </c>
      <c r="W570" s="841">
        <v>1</v>
      </c>
    </row>
    <row r="571" spans="1:23" ht="12.75" customHeight="1">
      <c r="A571" s="841">
        <v>1335</v>
      </c>
      <c r="B571" s="841">
        <v>2832</v>
      </c>
      <c r="C571" s="841" t="s">
        <v>1017</v>
      </c>
      <c r="D571" s="841" t="s">
        <v>775</v>
      </c>
      <c r="E571" s="841">
        <v>21700</v>
      </c>
      <c r="F571" s="841" t="s">
        <v>1065</v>
      </c>
      <c r="G571" s="841" t="s">
        <v>1438</v>
      </c>
      <c r="H571" s="841" t="s">
        <v>1434</v>
      </c>
      <c r="I571" s="841"/>
      <c r="J571" s="841" t="s">
        <v>730</v>
      </c>
      <c r="K571" s="841">
        <v>5</v>
      </c>
      <c r="L571" s="841" t="s">
        <v>731</v>
      </c>
      <c r="M571" s="841">
        <v>43600</v>
      </c>
      <c r="N571" s="841" t="s">
        <v>769</v>
      </c>
      <c r="O571" s="841">
        <v>105596</v>
      </c>
      <c r="P571" s="841">
        <v>61996</v>
      </c>
      <c r="Q571" s="841">
        <v>19547</v>
      </c>
      <c r="R571" s="841">
        <v>26906</v>
      </c>
      <c r="S571" s="841"/>
      <c r="T571" s="841"/>
      <c r="U571" s="841"/>
      <c r="V571" s="841" t="s">
        <v>1064</v>
      </c>
      <c r="W571" s="841">
        <v>1</v>
      </c>
    </row>
    <row r="572" spans="1:23" ht="12.75" customHeight="1">
      <c r="A572" s="841">
        <v>1335</v>
      </c>
      <c r="B572" s="841">
        <v>2832</v>
      </c>
      <c r="C572" s="841" t="s">
        <v>1017</v>
      </c>
      <c r="D572" s="841" t="s">
        <v>775</v>
      </c>
      <c r="E572" s="841">
        <v>21701</v>
      </c>
      <c r="F572" s="841" t="s">
        <v>102</v>
      </c>
      <c r="G572" s="841" t="s">
        <v>1439</v>
      </c>
      <c r="H572" s="841" t="s">
        <v>1432</v>
      </c>
      <c r="I572" s="841"/>
      <c r="J572" s="841" t="s">
        <v>730</v>
      </c>
      <c r="K572" s="841">
        <v>10</v>
      </c>
      <c r="L572" s="841" t="s">
        <v>731</v>
      </c>
      <c r="M572" s="841">
        <v>43600</v>
      </c>
      <c r="N572" s="841" t="s">
        <v>769</v>
      </c>
      <c r="O572" s="841">
        <v>105596</v>
      </c>
      <c r="P572" s="841">
        <v>61996</v>
      </c>
      <c r="Q572" s="841">
        <v>19547</v>
      </c>
      <c r="R572" s="841">
        <v>26906</v>
      </c>
      <c r="S572" s="841"/>
      <c r="T572" s="841"/>
      <c r="U572" s="841"/>
      <c r="V572" s="841" t="s">
        <v>1003</v>
      </c>
      <c r="W572" s="841">
        <v>1</v>
      </c>
    </row>
    <row r="573" spans="1:23" ht="12.75" customHeight="1">
      <c r="A573" s="841">
        <v>1335</v>
      </c>
      <c r="B573" s="841">
        <v>2832</v>
      </c>
      <c r="C573" s="841" t="s">
        <v>1017</v>
      </c>
      <c r="D573" s="841" t="s">
        <v>775</v>
      </c>
      <c r="E573" s="841">
        <v>21701</v>
      </c>
      <c r="F573" s="841" t="s">
        <v>1062</v>
      </c>
      <c r="G573" s="841" t="s">
        <v>1440</v>
      </c>
      <c r="H573" s="841" t="s">
        <v>1434</v>
      </c>
      <c r="I573" s="841"/>
      <c r="J573" s="841" t="s">
        <v>730</v>
      </c>
      <c r="K573" s="841">
        <v>5</v>
      </c>
      <c r="L573" s="841" t="s">
        <v>731</v>
      </c>
      <c r="M573" s="841">
        <v>43600</v>
      </c>
      <c r="N573" s="841" t="s">
        <v>769</v>
      </c>
      <c r="O573" s="841">
        <v>105596</v>
      </c>
      <c r="P573" s="841">
        <v>61996</v>
      </c>
      <c r="Q573" s="841">
        <v>19547</v>
      </c>
      <c r="R573" s="841">
        <v>26906</v>
      </c>
      <c r="S573" s="841"/>
      <c r="T573" s="841"/>
      <c r="U573" s="841"/>
      <c r="V573" s="841" t="s">
        <v>1064</v>
      </c>
      <c r="W573" s="841">
        <v>1</v>
      </c>
    </row>
    <row r="574" spans="1:23" ht="12.75" customHeight="1">
      <c r="A574" s="841">
        <v>1335</v>
      </c>
      <c r="B574" s="841">
        <v>2832</v>
      </c>
      <c r="C574" s="841" t="s">
        <v>1017</v>
      </c>
      <c r="D574" s="841" t="s">
        <v>775</v>
      </c>
      <c r="E574" s="841">
        <v>21701</v>
      </c>
      <c r="F574" s="841" t="s">
        <v>1065</v>
      </c>
      <c r="G574" s="841" t="s">
        <v>1441</v>
      </c>
      <c r="H574" s="841" t="s">
        <v>1434</v>
      </c>
      <c r="I574" s="841"/>
      <c r="J574" s="841" t="s">
        <v>730</v>
      </c>
      <c r="K574" s="841">
        <v>5</v>
      </c>
      <c r="L574" s="841" t="s">
        <v>731</v>
      </c>
      <c r="M574" s="841">
        <v>43600</v>
      </c>
      <c r="N574" s="841" t="s">
        <v>769</v>
      </c>
      <c r="O574" s="841">
        <v>105596</v>
      </c>
      <c r="P574" s="841">
        <v>61996</v>
      </c>
      <c r="Q574" s="841">
        <v>19547</v>
      </c>
      <c r="R574" s="841">
        <v>26906</v>
      </c>
      <c r="S574" s="841"/>
      <c r="T574" s="841"/>
      <c r="U574" s="841"/>
      <c r="V574" s="841" t="s">
        <v>1064</v>
      </c>
      <c r="W574" s="841">
        <v>1</v>
      </c>
    </row>
    <row r="575" spans="1:23" ht="12.75" customHeight="1">
      <c r="A575" s="841">
        <v>1335</v>
      </c>
      <c r="B575" s="841">
        <v>2832</v>
      </c>
      <c r="C575" s="841" t="s">
        <v>1017</v>
      </c>
      <c r="D575" s="841" t="s">
        <v>775</v>
      </c>
      <c r="E575" s="841">
        <v>21704</v>
      </c>
      <c r="F575" s="841" t="s">
        <v>102</v>
      </c>
      <c r="G575" s="841" t="s">
        <v>1442</v>
      </c>
      <c r="H575" s="841" t="s">
        <v>1432</v>
      </c>
      <c r="I575" s="841"/>
      <c r="J575" s="841" t="s">
        <v>730</v>
      </c>
      <c r="K575" s="841">
        <v>10</v>
      </c>
      <c r="L575" s="841" t="s">
        <v>731</v>
      </c>
      <c r="M575" s="841">
        <v>43600</v>
      </c>
      <c r="N575" s="841" t="s">
        <v>769</v>
      </c>
      <c r="O575" s="841">
        <v>105596</v>
      </c>
      <c r="P575" s="841">
        <v>61996</v>
      </c>
      <c r="Q575" s="841">
        <v>19547</v>
      </c>
      <c r="R575" s="841">
        <v>26906</v>
      </c>
      <c r="S575" s="841"/>
      <c r="T575" s="841"/>
      <c r="U575" s="841"/>
      <c r="V575" s="841" t="s">
        <v>1003</v>
      </c>
      <c r="W575" s="841">
        <v>1</v>
      </c>
    </row>
    <row r="576" spans="1:23" ht="12.75" customHeight="1">
      <c r="A576" s="841">
        <v>1335</v>
      </c>
      <c r="B576" s="841">
        <v>2832</v>
      </c>
      <c r="C576" s="841" t="s">
        <v>1017</v>
      </c>
      <c r="D576" s="841" t="s">
        <v>775</v>
      </c>
      <c r="E576" s="841">
        <v>21713</v>
      </c>
      <c r="F576" s="841" t="s">
        <v>102</v>
      </c>
      <c r="G576" s="841" t="s">
        <v>1443</v>
      </c>
      <c r="H576" s="841" t="s">
        <v>1432</v>
      </c>
      <c r="I576" s="841"/>
      <c r="J576" s="841" t="s">
        <v>730</v>
      </c>
      <c r="K576" s="841">
        <v>10</v>
      </c>
      <c r="L576" s="841" t="s">
        <v>731</v>
      </c>
      <c r="M576" s="841">
        <v>43600</v>
      </c>
      <c r="N576" s="841" t="s">
        <v>769</v>
      </c>
      <c r="O576" s="841">
        <v>105596</v>
      </c>
      <c r="P576" s="841">
        <v>61996</v>
      </c>
      <c r="Q576" s="841">
        <v>19547</v>
      </c>
      <c r="R576" s="841">
        <v>26906</v>
      </c>
      <c r="S576" s="841"/>
      <c r="T576" s="841"/>
      <c r="U576" s="841"/>
      <c r="V576" s="841" t="s">
        <v>1003</v>
      </c>
      <c r="W576" s="841">
        <v>1</v>
      </c>
    </row>
    <row r="577" spans="1:23" ht="12.75" customHeight="1">
      <c r="A577" s="841">
        <v>1034</v>
      </c>
      <c r="B577" s="841">
        <v>2840</v>
      </c>
      <c r="C577" s="841" t="s">
        <v>726</v>
      </c>
      <c r="D577" s="841" t="s">
        <v>946</v>
      </c>
      <c r="E577" s="841">
        <v>21714</v>
      </c>
      <c r="F577" s="841" t="s">
        <v>102</v>
      </c>
      <c r="G577" s="841" t="s">
        <v>1444</v>
      </c>
      <c r="H577" s="841" t="s">
        <v>1410</v>
      </c>
      <c r="I577" s="841"/>
      <c r="J577" s="841" t="s">
        <v>730</v>
      </c>
      <c r="K577" s="841">
        <v>0.5</v>
      </c>
      <c r="L577" s="841" t="s">
        <v>731</v>
      </c>
      <c r="M577" s="841">
        <v>43600</v>
      </c>
      <c r="N577" s="841" t="s">
        <v>732</v>
      </c>
      <c r="O577" s="841">
        <v>98577</v>
      </c>
      <c r="P577" s="841">
        <v>54977</v>
      </c>
      <c r="Q577" s="841">
        <v>19547</v>
      </c>
      <c r="R577" s="841">
        <v>26906</v>
      </c>
      <c r="S577" s="841"/>
      <c r="T577" s="841"/>
      <c r="U577" s="841"/>
      <c r="V577" s="841" t="s">
        <v>1003</v>
      </c>
      <c r="W577" s="841">
        <v>5</v>
      </c>
    </row>
    <row r="578" spans="1:23" ht="12.75" customHeight="1">
      <c r="A578" s="841">
        <v>1034</v>
      </c>
      <c r="B578" s="841">
        <v>2828</v>
      </c>
      <c r="C578" s="841" t="s">
        <v>982</v>
      </c>
      <c r="D578" s="841" t="s">
        <v>946</v>
      </c>
      <c r="E578" s="841">
        <v>21715</v>
      </c>
      <c r="F578" s="841" t="s">
        <v>102</v>
      </c>
      <c r="G578" s="841" t="s">
        <v>1445</v>
      </c>
      <c r="H578" s="841" t="s">
        <v>1446</v>
      </c>
      <c r="I578" s="841"/>
      <c r="J578" s="841" t="s">
        <v>730</v>
      </c>
      <c r="K578" s="841">
        <v>2</v>
      </c>
      <c r="L578" s="841" t="s">
        <v>731</v>
      </c>
      <c r="M578" s="841">
        <v>43600</v>
      </c>
      <c r="N578" s="841" t="s">
        <v>843</v>
      </c>
      <c r="O578" s="841">
        <v>156603</v>
      </c>
      <c r="P578" s="841">
        <v>113003</v>
      </c>
      <c r="Q578" s="841">
        <v>19547</v>
      </c>
      <c r="R578" s="841">
        <v>26906</v>
      </c>
      <c r="S578" s="841"/>
      <c r="T578" s="841"/>
      <c r="U578" s="841"/>
      <c r="V578" s="841" t="s">
        <v>1003</v>
      </c>
      <c r="W578" s="841">
        <v>2</v>
      </c>
    </row>
    <row r="579" spans="1:23" ht="12.75" customHeight="1">
      <c r="A579" s="841">
        <v>1555</v>
      </c>
      <c r="B579" s="841">
        <v>2845</v>
      </c>
      <c r="C579" s="841" t="s">
        <v>1447</v>
      </c>
      <c r="D579" s="841" t="s">
        <v>1112</v>
      </c>
      <c r="E579" s="841">
        <v>21897</v>
      </c>
      <c r="F579" s="841" t="s">
        <v>102</v>
      </c>
      <c r="G579" s="841" t="s">
        <v>1448</v>
      </c>
      <c r="H579" s="841" t="s">
        <v>1449</v>
      </c>
      <c r="I579" s="841"/>
      <c r="J579" s="841" t="s">
        <v>730</v>
      </c>
      <c r="K579" s="841">
        <v>2</v>
      </c>
      <c r="L579" s="841" t="s">
        <v>731</v>
      </c>
      <c r="M579" s="841">
        <v>43600</v>
      </c>
      <c r="N579" s="841" t="s">
        <v>1034</v>
      </c>
      <c r="O579" s="841">
        <v>221744</v>
      </c>
      <c r="P579" s="841">
        <v>178144</v>
      </c>
      <c r="Q579" s="841">
        <v>19547</v>
      </c>
      <c r="R579" s="841">
        <v>26906</v>
      </c>
      <c r="S579" s="841"/>
      <c r="T579" s="841"/>
      <c r="U579" s="841"/>
      <c r="V579" s="841" t="s">
        <v>1003</v>
      </c>
      <c r="W579" s="841">
        <v>2</v>
      </c>
    </row>
    <row r="580" spans="1:23" ht="12.75" customHeight="1">
      <c r="A580" s="841">
        <v>1545</v>
      </c>
      <c r="B580" s="841">
        <v>2846</v>
      </c>
      <c r="C580" s="841" t="s">
        <v>1400</v>
      </c>
      <c r="D580" s="841" t="s">
        <v>1112</v>
      </c>
      <c r="E580" s="841">
        <v>21898</v>
      </c>
      <c r="F580" s="841" t="s">
        <v>102</v>
      </c>
      <c r="G580" s="841" t="s">
        <v>1450</v>
      </c>
      <c r="H580" s="841" t="s">
        <v>1449</v>
      </c>
      <c r="I580" s="841"/>
      <c r="J580" s="841" t="s">
        <v>730</v>
      </c>
      <c r="K580" s="841">
        <v>2</v>
      </c>
      <c r="L580" s="841" t="s">
        <v>731</v>
      </c>
      <c r="M580" s="841">
        <v>43600</v>
      </c>
      <c r="N580" s="841" t="s">
        <v>1034</v>
      </c>
      <c r="O580" s="841">
        <v>221744</v>
      </c>
      <c r="P580" s="841">
        <v>178144</v>
      </c>
      <c r="Q580" s="841">
        <v>19547</v>
      </c>
      <c r="R580" s="841">
        <v>26906</v>
      </c>
      <c r="S580" s="841"/>
      <c r="T580" s="841"/>
      <c r="U580" s="841"/>
      <c r="V580" s="841" t="s">
        <v>1003</v>
      </c>
      <c r="W580" s="841">
        <v>2</v>
      </c>
    </row>
    <row r="581" spans="1:23" ht="12.75" customHeight="1">
      <c r="A581" s="841">
        <v>1410</v>
      </c>
      <c r="B581" s="841">
        <v>2823</v>
      </c>
      <c r="C581" s="841" t="s">
        <v>856</v>
      </c>
      <c r="D581" s="841" t="s">
        <v>974</v>
      </c>
      <c r="E581" s="841">
        <v>21899</v>
      </c>
      <c r="F581" s="841" t="s">
        <v>102</v>
      </c>
      <c r="G581" s="841" t="s">
        <v>1451</v>
      </c>
      <c r="H581" s="841" t="s">
        <v>1452</v>
      </c>
      <c r="I581" s="841"/>
      <c r="J581" s="841" t="s">
        <v>730</v>
      </c>
      <c r="K581" s="841">
        <v>5</v>
      </c>
      <c r="L581" s="841" t="s">
        <v>731</v>
      </c>
      <c r="M581" s="841">
        <v>43600</v>
      </c>
      <c r="N581" s="841" t="s">
        <v>747</v>
      </c>
      <c r="O581" s="841">
        <v>114220</v>
      </c>
      <c r="P581" s="841">
        <v>70620</v>
      </c>
      <c r="Q581" s="841">
        <v>19547</v>
      </c>
      <c r="R581" s="841">
        <v>26906</v>
      </c>
      <c r="S581" s="841"/>
      <c r="T581" s="841"/>
      <c r="U581" s="841"/>
      <c r="V581" s="841" t="s">
        <v>1003</v>
      </c>
      <c r="W581" s="841">
        <v>1</v>
      </c>
    </row>
    <row r="582" spans="1:23" ht="12.75" customHeight="1">
      <c r="A582" s="841">
        <v>1034</v>
      </c>
      <c r="B582" s="841">
        <v>2840</v>
      </c>
      <c r="C582" s="841" t="s">
        <v>726</v>
      </c>
      <c r="D582" s="841" t="s">
        <v>946</v>
      </c>
      <c r="E582" s="841">
        <v>21900</v>
      </c>
      <c r="F582" s="841" t="s">
        <v>102</v>
      </c>
      <c r="G582" s="841" t="s">
        <v>1453</v>
      </c>
      <c r="H582" s="841" t="s">
        <v>1416</v>
      </c>
      <c r="I582" s="841"/>
      <c r="J582" s="841" t="s">
        <v>730</v>
      </c>
      <c r="K582" s="841">
        <v>1</v>
      </c>
      <c r="L582" s="841" t="s">
        <v>731</v>
      </c>
      <c r="M582" s="841">
        <v>43600</v>
      </c>
      <c r="N582" s="841" t="s">
        <v>732</v>
      </c>
      <c r="O582" s="841">
        <v>98577</v>
      </c>
      <c r="P582" s="841">
        <v>54977</v>
      </c>
      <c r="Q582" s="841">
        <v>19547</v>
      </c>
      <c r="R582" s="841">
        <v>26906</v>
      </c>
      <c r="S582" s="841"/>
      <c r="T582" s="841"/>
      <c r="U582" s="841"/>
      <c r="V582" s="841" t="s">
        <v>1003</v>
      </c>
      <c r="W582" s="841">
        <v>9</v>
      </c>
    </row>
    <row r="583" spans="1:23" ht="12.75" customHeight="1">
      <c r="A583" s="841">
        <v>1680</v>
      </c>
      <c r="B583" s="841">
        <v>2840</v>
      </c>
      <c r="C583" s="841" t="s">
        <v>726</v>
      </c>
      <c r="D583" s="841" t="s">
        <v>727</v>
      </c>
      <c r="E583" s="841">
        <v>21901</v>
      </c>
      <c r="F583" s="841" t="s">
        <v>102</v>
      </c>
      <c r="G583" s="841" t="s">
        <v>1454</v>
      </c>
      <c r="H583" s="841" t="s">
        <v>1200</v>
      </c>
      <c r="I583" s="841"/>
      <c r="J583" s="841" t="s">
        <v>730</v>
      </c>
      <c r="K583" s="841">
        <v>5</v>
      </c>
      <c r="L583" s="841" t="s">
        <v>731</v>
      </c>
      <c r="M583" s="841">
        <v>43600</v>
      </c>
      <c r="N583" s="841" t="s">
        <v>732</v>
      </c>
      <c r="O583" s="841">
        <v>98577</v>
      </c>
      <c r="P583" s="841">
        <v>54977</v>
      </c>
      <c r="Q583" s="841">
        <v>19547</v>
      </c>
      <c r="R583" s="841">
        <v>34796</v>
      </c>
      <c r="S583" s="841"/>
      <c r="T583" s="841"/>
      <c r="U583" s="841"/>
      <c r="V583" s="841" t="s">
        <v>1003</v>
      </c>
      <c r="W583" s="841">
        <v>2</v>
      </c>
    </row>
    <row r="584" spans="1:23" ht="12.75" customHeight="1">
      <c r="A584" s="841">
        <v>1145</v>
      </c>
      <c r="B584" s="841">
        <v>2840</v>
      </c>
      <c r="C584" s="841" t="s">
        <v>726</v>
      </c>
      <c r="D584" s="841" t="s">
        <v>775</v>
      </c>
      <c r="E584" s="841">
        <v>21902</v>
      </c>
      <c r="F584" s="841" t="s">
        <v>102</v>
      </c>
      <c r="G584" s="841" t="s">
        <v>1455</v>
      </c>
      <c r="H584" s="841" t="s">
        <v>1456</v>
      </c>
      <c r="I584" s="841"/>
      <c r="J584" s="841" t="s">
        <v>730</v>
      </c>
      <c r="K584" s="841">
        <v>2</v>
      </c>
      <c r="L584" s="841" t="s">
        <v>731</v>
      </c>
      <c r="M584" s="841">
        <v>43600</v>
      </c>
      <c r="N584" s="841" t="s">
        <v>732</v>
      </c>
      <c r="O584" s="841">
        <v>98577</v>
      </c>
      <c r="P584" s="841">
        <v>54977</v>
      </c>
      <c r="Q584" s="841">
        <v>19547</v>
      </c>
      <c r="R584" s="841">
        <v>26906</v>
      </c>
      <c r="S584" s="841"/>
      <c r="T584" s="841"/>
      <c r="U584" s="841"/>
      <c r="V584" s="841" t="s">
        <v>1003</v>
      </c>
      <c r="W584" s="841">
        <v>2</v>
      </c>
    </row>
    <row r="585" spans="1:23" ht="12.75" customHeight="1">
      <c r="A585" s="841">
        <v>1145</v>
      </c>
      <c r="B585" s="841">
        <v>2840</v>
      </c>
      <c r="C585" s="841" t="s">
        <v>726</v>
      </c>
      <c r="D585" s="841" t="s">
        <v>775</v>
      </c>
      <c r="E585" s="841">
        <v>21903</v>
      </c>
      <c r="F585" s="841" t="s">
        <v>102</v>
      </c>
      <c r="G585" s="841" t="s">
        <v>1457</v>
      </c>
      <c r="H585" s="841" t="s">
        <v>1458</v>
      </c>
      <c r="I585" s="841"/>
      <c r="J585" s="841" t="s">
        <v>730</v>
      </c>
      <c r="K585" s="841">
        <v>1</v>
      </c>
      <c r="L585" s="841" t="s">
        <v>1116</v>
      </c>
      <c r="M585" s="841">
        <v>43600</v>
      </c>
      <c r="N585" s="841" t="s">
        <v>732</v>
      </c>
      <c r="O585" s="841">
        <v>98577</v>
      </c>
      <c r="P585" s="841">
        <v>54977</v>
      </c>
      <c r="Q585" s="841">
        <v>19547</v>
      </c>
      <c r="R585" s="841">
        <v>26906</v>
      </c>
      <c r="S585" s="841"/>
      <c r="T585" s="841"/>
      <c r="U585" s="841"/>
      <c r="V585" s="841" t="s">
        <v>1003</v>
      </c>
      <c r="W585" s="841">
        <v>5</v>
      </c>
    </row>
    <row r="586" spans="1:23" ht="12.75" customHeight="1">
      <c r="A586" s="841">
        <v>1145</v>
      </c>
      <c r="B586" s="841">
        <v>2840</v>
      </c>
      <c r="C586" s="841" t="s">
        <v>726</v>
      </c>
      <c r="D586" s="841" t="s">
        <v>775</v>
      </c>
      <c r="E586" s="841">
        <v>21904</v>
      </c>
      <c r="F586" s="841" t="s">
        <v>102</v>
      </c>
      <c r="G586" s="841" t="s">
        <v>1459</v>
      </c>
      <c r="H586" s="841" t="s">
        <v>1458</v>
      </c>
      <c r="I586" s="841"/>
      <c r="J586" s="841" t="s">
        <v>730</v>
      </c>
      <c r="K586" s="841">
        <v>2</v>
      </c>
      <c r="L586" s="841" t="s">
        <v>1116</v>
      </c>
      <c r="M586" s="841">
        <v>43600</v>
      </c>
      <c r="N586" s="841" t="s">
        <v>732</v>
      </c>
      <c r="O586" s="841">
        <v>98577</v>
      </c>
      <c r="P586" s="841">
        <v>54977</v>
      </c>
      <c r="Q586" s="841">
        <v>19547</v>
      </c>
      <c r="R586" s="841">
        <v>26906</v>
      </c>
      <c r="S586" s="841"/>
      <c r="T586" s="841"/>
      <c r="U586" s="841"/>
      <c r="V586" s="841" t="s">
        <v>1003</v>
      </c>
      <c r="W586" s="841">
        <v>2</v>
      </c>
    </row>
    <row r="587" spans="1:23" ht="12.75" customHeight="1">
      <c r="A587" s="841">
        <v>1145</v>
      </c>
      <c r="B587" s="841">
        <v>2840</v>
      </c>
      <c r="C587" s="841" t="s">
        <v>726</v>
      </c>
      <c r="D587" s="841" t="s">
        <v>775</v>
      </c>
      <c r="E587" s="841">
        <v>21905</v>
      </c>
      <c r="F587" s="841" t="s">
        <v>102</v>
      </c>
      <c r="G587" s="841" t="s">
        <v>1460</v>
      </c>
      <c r="H587" s="841" t="s">
        <v>1458</v>
      </c>
      <c r="I587" s="841"/>
      <c r="J587" s="841" t="s">
        <v>730</v>
      </c>
      <c r="K587" s="841">
        <v>2</v>
      </c>
      <c r="L587" s="841" t="s">
        <v>1116</v>
      </c>
      <c r="M587" s="841">
        <v>43600</v>
      </c>
      <c r="N587" s="841" t="s">
        <v>732</v>
      </c>
      <c r="O587" s="841">
        <v>98577</v>
      </c>
      <c r="P587" s="841">
        <v>54977</v>
      </c>
      <c r="Q587" s="841">
        <v>19547</v>
      </c>
      <c r="R587" s="841">
        <v>26906</v>
      </c>
      <c r="S587" s="841"/>
      <c r="T587" s="841"/>
      <c r="U587" s="841"/>
      <c r="V587" s="841" t="s">
        <v>1003</v>
      </c>
      <c r="W587" s="841">
        <v>2</v>
      </c>
    </row>
    <row r="588" spans="1:23" ht="12.75" customHeight="1">
      <c r="A588" s="841">
        <v>1335</v>
      </c>
      <c r="B588" s="841">
        <v>2825</v>
      </c>
      <c r="C588" s="841" t="s">
        <v>1260</v>
      </c>
      <c r="D588" s="841" t="s">
        <v>775</v>
      </c>
      <c r="E588" s="841">
        <v>21906</v>
      </c>
      <c r="F588" s="841" t="s">
        <v>102</v>
      </c>
      <c r="G588" s="841" t="s">
        <v>1461</v>
      </c>
      <c r="H588" s="841" t="s">
        <v>1214</v>
      </c>
      <c r="I588" s="841"/>
      <c r="J588" s="841" t="s">
        <v>730</v>
      </c>
      <c r="K588" s="841">
        <v>5</v>
      </c>
      <c r="L588" s="841" t="s">
        <v>731</v>
      </c>
      <c r="M588" s="841">
        <v>43600</v>
      </c>
      <c r="N588" s="841" t="s">
        <v>843</v>
      </c>
      <c r="O588" s="841">
        <v>156603</v>
      </c>
      <c r="P588" s="841">
        <v>113003</v>
      </c>
      <c r="Q588" s="841">
        <v>19547</v>
      </c>
      <c r="R588" s="841">
        <v>26906</v>
      </c>
      <c r="S588" s="841"/>
      <c r="T588" s="841"/>
      <c r="U588" s="841"/>
      <c r="V588" s="841" t="s">
        <v>1003</v>
      </c>
      <c r="W588" s="841">
        <v>1</v>
      </c>
    </row>
    <row r="589" spans="1:23" ht="12.75" customHeight="1">
      <c r="A589" s="841">
        <v>1335</v>
      </c>
      <c r="B589" s="841">
        <v>2825</v>
      </c>
      <c r="C589" s="841" t="s">
        <v>1260</v>
      </c>
      <c r="D589" s="841" t="s">
        <v>775</v>
      </c>
      <c r="E589" s="841">
        <v>21907</v>
      </c>
      <c r="F589" s="841" t="s">
        <v>102</v>
      </c>
      <c r="G589" s="841" t="s">
        <v>1462</v>
      </c>
      <c r="H589" s="841" t="s">
        <v>1214</v>
      </c>
      <c r="I589" s="841"/>
      <c r="J589" s="841" t="s">
        <v>730</v>
      </c>
      <c r="K589" s="841">
        <v>10</v>
      </c>
      <c r="L589" s="841" t="s">
        <v>731</v>
      </c>
      <c r="M589" s="841">
        <v>43600</v>
      </c>
      <c r="N589" s="841" t="s">
        <v>843</v>
      </c>
      <c r="O589" s="841">
        <v>156603</v>
      </c>
      <c r="P589" s="841">
        <v>113003</v>
      </c>
      <c r="Q589" s="841">
        <v>19547</v>
      </c>
      <c r="R589" s="841">
        <v>26906</v>
      </c>
      <c r="S589" s="841"/>
      <c r="T589" s="841"/>
      <c r="U589" s="841"/>
      <c r="V589" s="841" t="s">
        <v>1003</v>
      </c>
      <c r="W589" s="841">
        <v>1</v>
      </c>
    </row>
    <row r="590" spans="1:23" ht="12.75" customHeight="1">
      <c r="A590" s="841">
        <v>1565</v>
      </c>
      <c r="B590" s="841">
        <v>2839</v>
      </c>
      <c r="C590" s="841" t="s">
        <v>1429</v>
      </c>
      <c r="D590" s="841" t="s">
        <v>1112</v>
      </c>
      <c r="E590" s="841">
        <v>21908</v>
      </c>
      <c r="F590" s="841" t="s">
        <v>102</v>
      </c>
      <c r="G590" s="841" t="s">
        <v>1463</v>
      </c>
      <c r="H590" s="841" t="s">
        <v>1464</v>
      </c>
      <c r="I590" s="841"/>
      <c r="J590" s="841" t="s">
        <v>730</v>
      </c>
      <c r="K590" s="841">
        <v>3</v>
      </c>
      <c r="L590" s="841" t="s">
        <v>731</v>
      </c>
      <c r="M590" s="841">
        <v>43600</v>
      </c>
      <c r="N590" s="841" t="s">
        <v>732</v>
      </c>
      <c r="O590" s="841">
        <v>98577</v>
      </c>
      <c r="P590" s="841">
        <v>54977</v>
      </c>
      <c r="Q590" s="841">
        <v>19547</v>
      </c>
      <c r="R590" s="841">
        <v>26906</v>
      </c>
      <c r="S590" s="841"/>
      <c r="T590" s="841"/>
      <c r="U590" s="841"/>
      <c r="V590" s="841" t="s">
        <v>1003</v>
      </c>
      <c r="W590" s="841">
        <v>1</v>
      </c>
    </row>
    <row r="591" spans="1:23" ht="12.75" customHeight="1">
      <c r="A591" s="841">
        <v>1455</v>
      </c>
      <c r="B591" s="841">
        <v>2806</v>
      </c>
      <c r="C591" s="841" t="s">
        <v>841</v>
      </c>
      <c r="D591" s="841" t="s">
        <v>775</v>
      </c>
      <c r="E591" s="841">
        <v>21909</v>
      </c>
      <c r="F591" s="841" t="s">
        <v>102</v>
      </c>
      <c r="G591" s="841" t="s">
        <v>1465</v>
      </c>
      <c r="H591" s="841" t="s">
        <v>1214</v>
      </c>
      <c r="I591" s="841"/>
      <c r="J591" s="841" t="s">
        <v>730</v>
      </c>
      <c r="K591" s="841">
        <v>2</v>
      </c>
      <c r="L591" s="841" t="s">
        <v>731</v>
      </c>
      <c r="M591" s="841">
        <v>43600</v>
      </c>
      <c r="N591" s="841" t="s">
        <v>843</v>
      </c>
      <c r="O591" s="841">
        <v>156603</v>
      </c>
      <c r="P591" s="841">
        <v>113003</v>
      </c>
      <c r="Q591" s="841">
        <v>19547</v>
      </c>
      <c r="R591" s="841">
        <v>26906</v>
      </c>
      <c r="S591" s="841"/>
      <c r="T591" s="841"/>
      <c r="U591" s="841"/>
      <c r="V591" s="841" t="s">
        <v>1003</v>
      </c>
      <c r="W591" s="841">
        <v>1</v>
      </c>
    </row>
    <row r="592" spans="1:23" ht="12.75" customHeight="1">
      <c r="A592" s="841">
        <v>1350</v>
      </c>
      <c r="B592" s="841">
        <v>2833</v>
      </c>
      <c r="C592" s="841" t="s">
        <v>1466</v>
      </c>
      <c r="D592" s="841" t="s">
        <v>946</v>
      </c>
      <c r="E592" s="841">
        <v>21910</v>
      </c>
      <c r="F592" s="841" t="s">
        <v>102</v>
      </c>
      <c r="G592" s="841" t="s">
        <v>1467</v>
      </c>
      <c r="H592" s="841" t="s">
        <v>1214</v>
      </c>
      <c r="I592" s="841"/>
      <c r="J592" s="841" t="s">
        <v>730</v>
      </c>
      <c r="K592" s="841">
        <v>10</v>
      </c>
      <c r="L592" s="841" t="s">
        <v>731</v>
      </c>
      <c r="M592" s="841">
        <v>43600</v>
      </c>
      <c r="N592" s="841" t="s">
        <v>843</v>
      </c>
      <c r="O592" s="841">
        <v>156603</v>
      </c>
      <c r="P592" s="841">
        <v>113003</v>
      </c>
      <c r="Q592" s="841">
        <v>19547</v>
      </c>
      <c r="R592" s="841">
        <v>20230</v>
      </c>
      <c r="S592" s="841"/>
      <c r="T592" s="841"/>
      <c r="U592" s="841"/>
      <c r="V592" s="841" t="s">
        <v>1003</v>
      </c>
      <c r="W592" s="841">
        <v>2</v>
      </c>
    </row>
    <row r="593" spans="1:23" ht="12.75" customHeight="1">
      <c r="A593" s="841">
        <v>1034</v>
      </c>
      <c r="B593" s="841">
        <v>2800</v>
      </c>
      <c r="C593" s="841" t="s">
        <v>1468</v>
      </c>
      <c r="D593" s="841" t="s">
        <v>946</v>
      </c>
      <c r="E593" s="841">
        <v>21911</v>
      </c>
      <c r="F593" s="841" t="s">
        <v>102</v>
      </c>
      <c r="G593" s="841" t="s">
        <v>1469</v>
      </c>
      <c r="H593" s="841" t="s">
        <v>1446</v>
      </c>
      <c r="I593" s="841"/>
      <c r="J593" s="841" t="s">
        <v>730</v>
      </c>
      <c r="K593" s="841">
        <v>3</v>
      </c>
      <c r="L593" s="841" t="s">
        <v>731</v>
      </c>
      <c r="M593" s="841">
        <v>43600</v>
      </c>
      <c r="N593" s="841" t="s">
        <v>747</v>
      </c>
      <c r="O593" s="841">
        <v>114220</v>
      </c>
      <c r="P593" s="841">
        <v>70620</v>
      </c>
      <c r="Q593" s="841">
        <v>19547</v>
      </c>
      <c r="R593" s="841">
        <v>26906</v>
      </c>
      <c r="S593" s="841"/>
      <c r="T593" s="841"/>
      <c r="U593" s="841"/>
      <c r="V593" s="841" t="s">
        <v>1003</v>
      </c>
      <c r="W593" s="841">
        <v>1</v>
      </c>
    </row>
    <row r="594" spans="1:23" ht="12.75" customHeight="1">
      <c r="A594" s="841">
        <v>1410</v>
      </c>
      <c r="B594" s="841">
        <v>2840</v>
      </c>
      <c r="C594" s="841" t="s">
        <v>726</v>
      </c>
      <c r="D594" s="841" t="s">
        <v>974</v>
      </c>
      <c r="E594" s="841">
        <v>21912</v>
      </c>
      <c r="F594" s="841" t="s">
        <v>102</v>
      </c>
      <c r="G594" s="841" t="s">
        <v>1470</v>
      </c>
      <c r="H594" s="841" t="s">
        <v>1471</v>
      </c>
      <c r="I594" s="841"/>
      <c r="J594" s="841" t="s">
        <v>730</v>
      </c>
      <c r="K594" s="841">
        <v>5</v>
      </c>
      <c r="L594" s="841" t="s">
        <v>731</v>
      </c>
      <c r="M594" s="841">
        <v>43600</v>
      </c>
      <c r="N594" s="841" t="s">
        <v>732</v>
      </c>
      <c r="O594" s="841">
        <v>98577</v>
      </c>
      <c r="P594" s="841">
        <v>54977</v>
      </c>
      <c r="Q594" s="841">
        <v>19547</v>
      </c>
      <c r="R594" s="841">
        <v>26906</v>
      </c>
      <c r="S594" s="841"/>
      <c r="T594" s="841"/>
      <c r="U594" s="841"/>
      <c r="V594" s="841" t="s">
        <v>1003</v>
      </c>
      <c r="W594" s="841">
        <v>1</v>
      </c>
    </row>
    <row r="595" spans="1:23" ht="12.75" customHeight="1">
      <c r="A595" s="841">
        <v>1410</v>
      </c>
      <c r="B595" s="841">
        <v>2840</v>
      </c>
      <c r="C595" s="841" t="s">
        <v>726</v>
      </c>
      <c r="D595" s="841" t="s">
        <v>974</v>
      </c>
      <c r="E595" s="841">
        <v>21913</v>
      </c>
      <c r="F595" s="841" t="s">
        <v>102</v>
      </c>
      <c r="G595" s="841" t="s">
        <v>1472</v>
      </c>
      <c r="H595" s="841" t="s">
        <v>1471</v>
      </c>
      <c r="I595" s="841"/>
      <c r="J595" s="841" t="s">
        <v>730</v>
      </c>
      <c r="K595" s="841">
        <v>5</v>
      </c>
      <c r="L595" s="841" t="s">
        <v>731</v>
      </c>
      <c r="M595" s="841">
        <v>43600</v>
      </c>
      <c r="N595" s="841" t="s">
        <v>732</v>
      </c>
      <c r="O595" s="841">
        <v>98577</v>
      </c>
      <c r="P595" s="841">
        <v>54977</v>
      </c>
      <c r="Q595" s="841">
        <v>19547</v>
      </c>
      <c r="R595" s="841">
        <v>26906</v>
      </c>
      <c r="S595" s="841"/>
      <c r="T595" s="841"/>
      <c r="U595" s="841"/>
      <c r="V595" s="841" t="s">
        <v>1003</v>
      </c>
      <c r="W595" s="841">
        <v>1</v>
      </c>
    </row>
    <row r="596" spans="1:23" ht="12.75" customHeight="1">
      <c r="A596" s="841">
        <v>1535</v>
      </c>
      <c r="B596" s="841">
        <v>2824</v>
      </c>
      <c r="C596" s="841" t="s">
        <v>1097</v>
      </c>
      <c r="D596" s="841" t="s">
        <v>1112</v>
      </c>
      <c r="E596" s="841">
        <v>21914</v>
      </c>
      <c r="F596" s="841" t="s">
        <v>102</v>
      </c>
      <c r="G596" s="841" t="s">
        <v>1473</v>
      </c>
      <c r="H596" s="841" t="s">
        <v>1474</v>
      </c>
      <c r="I596" s="841"/>
      <c r="J596" s="841" t="s">
        <v>730</v>
      </c>
      <c r="K596" s="841">
        <v>48</v>
      </c>
      <c r="L596" s="841" t="s">
        <v>731</v>
      </c>
      <c r="M596" s="841">
        <v>43600</v>
      </c>
      <c r="N596" s="841" t="s">
        <v>817</v>
      </c>
      <c r="O596" s="841">
        <v>172439</v>
      </c>
      <c r="P596" s="841">
        <v>128839</v>
      </c>
      <c r="Q596" s="841">
        <v>19547</v>
      </c>
      <c r="R596" s="841">
        <v>26906</v>
      </c>
      <c r="S596" s="841"/>
      <c r="T596" s="841"/>
      <c r="U596" s="841"/>
      <c r="V596" s="841" t="s">
        <v>1003</v>
      </c>
      <c r="W596" s="841">
        <v>1</v>
      </c>
    </row>
    <row r="597" spans="1:23" ht="12.75" customHeight="1">
      <c r="A597" s="841">
        <v>1410</v>
      </c>
      <c r="B597" s="841">
        <v>2840</v>
      </c>
      <c r="C597" s="841" t="s">
        <v>726</v>
      </c>
      <c r="D597" s="841" t="s">
        <v>974</v>
      </c>
      <c r="E597" s="841">
        <v>21924</v>
      </c>
      <c r="F597" s="841" t="s">
        <v>102</v>
      </c>
      <c r="G597" s="841" t="s">
        <v>1475</v>
      </c>
      <c r="H597" s="841" t="s">
        <v>1471</v>
      </c>
      <c r="I597" s="841"/>
      <c r="J597" s="841" t="s">
        <v>730</v>
      </c>
      <c r="K597" s="841">
        <v>5</v>
      </c>
      <c r="L597" s="841" t="s">
        <v>731</v>
      </c>
      <c r="M597" s="841">
        <v>43600</v>
      </c>
      <c r="N597" s="841" t="s">
        <v>732</v>
      </c>
      <c r="O597" s="841">
        <v>98577</v>
      </c>
      <c r="P597" s="841">
        <v>54977</v>
      </c>
      <c r="Q597" s="841">
        <v>19547</v>
      </c>
      <c r="R597" s="841">
        <v>26906</v>
      </c>
      <c r="S597" s="841"/>
      <c r="T597" s="841"/>
      <c r="U597" s="841"/>
      <c r="V597" s="841" t="s">
        <v>1003</v>
      </c>
      <c r="W597" s="841">
        <v>1</v>
      </c>
    </row>
    <row r="598" spans="1:23" ht="12.75" customHeight="1">
      <c r="A598" s="841">
        <v>1912</v>
      </c>
      <c r="B598" s="841">
        <v>2840</v>
      </c>
      <c r="C598" s="841" t="s">
        <v>726</v>
      </c>
      <c r="D598" s="841" t="s">
        <v>923</v>
      </c>
      <c r="E598" s="841">
        <v>21925</v>
      </c>
      <c r="F598" s="841" t="s">
        <v>102</v>
      </c>
      <c r="G598" s="841" t="s">
        <v>1476</v>
      </c>
      <c r="H598" s="841" t="s">
        <v>1432</v>
      </c>
      <c r="I598" s="841"/>
      <c r="J598" s="841" t="s">
        <v>730</v>
      </c>
      <c r="K598" s="841">
        <v>2</v>
      </c>
      <c r="L598" s="841" t="s">
        <v>731</v>
      </c>
      <c r="M598" s="841">
        <v>43600</v>
      </c>
      <c r="N598" s="841" t="s">
        <v>732</v>
      </c>
      <c r="O598" s="841">
        <v>98577</v>
      </c>
      <c r="P598" s="841">
        <v>54977</v>
      </c>
      <c r="Q598" s="841">
        <v>10098</v>
      </c>
      <c r="R598" s="841">
        <v>9936</v>
      </c>
      <c r="S598" s="841"/>
      <c r="T598" s="841"/>
      <c r="U598" s="841"/>
      <c r="V598" s="841" t="s">
        <v>1003</v>
      </c>
      <c r="W598" s="841">
        <v>3</v>
      </c>
    </row>
    <row r="599" spans="1:23" ht="12.75" customHeight="1">
      <c r="A599" s="841">
        <v>1605</v>
      </c>
      <c r="B599" s="841">
        <v>2813</v>
      </c>
      <c r="C599" s="841" t="s">
        <v>766</v>
      </c>
      <c r="D599" s="841" t="s">
        <v>767</v>
      </c>
      <c r="E599" s="841">
        <v>21958</v>
      </c>
      <c r="F599" s="841" t="s">
        <v>102</v>
      </c>
      <c r="G599" s="841" t="s">
        <v>1477</v>
      </c>
      <c r="H599" s="841" t="s">
        <v>1218</v>
      </c>
      <c r="I599" s="841"/>
      <c r="J599" s="841" t="s">
        <v>730</v>
      </c>
      <c r="K599" s="841">
        <v>5</v>
      </c>
      <c r="L599" s="841" t="s">
        <v>731</v>
      </c>
      <c r="M599" s="841">
        <v>43600</v>
      </c>
      <c r="N599" s="841" t="s">
        <v>769</v>
      </c>
      <c r="O599" s="841">
        <v>105596</v>
      </c>
      <c r="P599" s="841">
        <v>61996</v>
      </c>
      <c r="Q599" s="841">
        <v>19547</v>
      </c>
      <c r="R599" s="841">
        <v>20230</v>
      </c>
      <c r="S599" s="841"/>
      <c r="T599" s="841"/>
      <c r="U599" s="841"/>
      <c r="V599" s="841" t="s">
        <v>1003</v>
      </c>
      <c r="W599" s="841">
        <v>2</v>
      </c>
    </row>
    <row r="600" spans="1:23" ht="12.75" customHeight="1">
      <c r="A600" s="841">
        <v>1425</v>
      </c>
      <c r="B600" s="841">
        <v>2803</v>
      </c>
      <c r="C600" s="841" t="s">
        <v>945</v>
      </c>
      <c r="D600" s="841" t="s">
        <v>946</v>
      </c>
      <c r="E600" s="841">
        <v>21959</v>
      </c>
      <c r="F600" s="841" t="s">
        <v>102</v>
      </c>
      <c r="G600" s="841" t="s">
        <v>1478</v>
      </c>
      <c r="H600" s="841" t="s">
        <v>1218</v>
      </c>
      <c r="I600" s="841"/>
      <c r="J600" s="841" t="s">
        <v>730</v>
      </c>
      <c r="K600" s="841">
        <v>5</v>
      </c>
      <c r="L600" s="841" t="s">
        <v>731</v>
      </c>
      <c r="M600" s="841">
        <v>43600</v>
      </c>
      <c r="N600" s="841" t="s">
        <v>742</v>
      </c>
      <c r="O600" s="841">
        <v>127895</v>
      </c>
      <c r="P600" s="841">
        <v>84295</v>
      </c>
      <c r="Q600" s="841">
        <v>19547</v>
      </c>
      <c r="R600" s="841">
        <v>26906</v>
      </c>
      <c r="S600" s="841"/>
      <c r="T600" s="841"/>
      <c r="U600" s="841"/>
      <c r="V600" s="841" t="s">
        <v>1003</v>
      </c>
      <c r="W600" s="841">
        <v>2</v>
      </c>
    </row>
    <row r="601" spans="1:23" ht="12.75" customHeight="1">
      <c r="A601" s="841">
        <v>1410</v>
      </c>
      <c r="B601" s="841">
        <v>2823</v>
      </c>
      <c r="C601" s="841" t="s">
        <v>856</v>
      </c>
      <c r="D601" s="841" t="s">
        <v>974</v>
      </c>
      <c r="E601" s="841">
        <v>21961</v>
      </c>
      <c r="F601" s="841" t="s">
        <v>102</v>
      </c>
      <c r="G601" s="841" t="s">
        <v>1479</v>
      </c>
      <c r="H601" s="841" t="s">
        <v>1452</v>
      </c>
      <c r="I601" s="841"/>
      <c r="J601" s="841" t="s">
        <v>730</v>
      </c>
      <c r="K601" s="841">
        <v>1</v>
      </c>
      <c r="L601" s="841" t="s">
        <v>731</v>
      </c>
      <c r="M601" s="841">
        <v>43600</v>
      </c>
      <c r="N601" s="841" t="s">
        <v>747</v>
      </c>
      <c r="O601" s="841">
        <v>114220</v>
      </c>
      <c r="P601" s="841">
        <v>70620</v>
      </c>
      <c r="Q601" s="841">
        <v>19547</v>
      </c>
      <c r="R601" s="841">
        <v>26906</v>
      </c>
      <c r="S601" s="841"/>
      <c r="T601" s="841"/>
      <c r="U601" s="841"/>
      <c r="V601" s="841" t="s">
        <v>1003</v>
      </c>
      <c r="W601" s="841">
        <v>1</v>
      </c>
    </row>
    <row r="602" spans="1:23" ht="12.75" customHeight="1">
      <c r="A602" s="841">
        <v>1912</v>
      </c>
      <c r="B602" s="841">
        <v>2840</v>
      </c>
      <c r="C602" s="841" t="s">
        <v>726</v>
      </c>
      <c r="D602" s="841" t="s">
        <v>923</v>
      </c>
      <c r="E602" s="841">
        <v>21962</v>
      </c>
      <c r="F602" s="841" t="s">
        <v>102</v>
      </c>
      <c r="G602" s="841" t="s">
        <v>1480</v>
      </c>
      <c r="H602" s="841" t="s">
        <v>1481</v>
      </c>
      <c r="I602" s="841"/>
      <c r="J602" s="841" t="s">
        <v>730</v>
      </c>
      <c r="K602" s="841">
        <v>2</v>
      </c>
      <c r="L602" s="841" t="s">
        <v>1116</v>
      </c>
      <c r="M602" s="841">
        <v>43600</v>
      </c>
      <c r="N602" s="841" t="s">
        <v>732</v>
      </c>
      <c r="O602" s="841">
        <v>98577</v>
      </c>
      <c r="P602" s="841">
        <v>54977</v>
      </c>
      <c r="Q602" s="841">
        <v>10098</v>
      </c>
      <c r="R602" s="841">
        <v>9936</v>
      </c>
      <c r="S602" s="841"/>
      <c r="T602" s="841"/>
      <c r="U602" s="841"/>
      <c r="V602" s="841" t="s">
        <v>1003</v>
      </c>
      <c r="W602" s="841">
        <v>8</v>
      </c>
    </row>
    <row r="603" spans="1:23" ht="12.75" customHeight="1">
      <c r="A603" s="841">
        <v>1145</v>
      </c>
      <c r="B603" s="841">
        <v>2840</v>
      </c>
      <c r="C603" s="841" t="s">
        <v>726</v>
      </c>
      <c r="D603" s="841" t="s">
        <v>775</v>
      </c>
      <c r="E603" s="841">
        <v>21963</v>
      </c>
      <c r="F603" s="841" t="s">
        <v>102</v>
      </c>
      <c r="G603" s="841" t="s">
        <v>1482</v>
      </c>
      <c r="H603" s="841" t="s">
        <v>1483</v>
      </c>
      <c r="I603" s="841"/>
      <c r="J603" s="841" t="s">
        <v>730</v>
      </c>
      <c r="K603" s="841">
        <v>1</v>
      </c>
      <c r="L603" s="841" t="s">
        <v>1116</v>
      </c>
      <c r="M603" s="841">
        <v>43600</v>
      </c>
      <c r="N603" s="841" t="s">
        <v>732</v>
      </c>
      <c r="O603" s="841">
        <v>98577</v>
      </c>
      <c r="P603" s="841">
        <v>54977</v>
      </c>
      <c r="Q603" s="841">
        <v>19547</v>
      </c>
      <c r="R603" s="841">
        <v>26906</v>
      </c>
      <c r="S603" s="841"/>
      <c r="T603" s="841"/>
      <c r="U603" s="841"/>
      <c r="V603" s="841" t="s">
        <v>1003</v>
      </c>
      <c r="W603" s="841">
        <v>5</v>
      </c>
    </row>
    <row r="604" spans="1:23" ht="12.75" customHeight="1">
      <c r="A604" s="841">
        <v>1410</v>
      </c>
      <c r="B604" s="841">
        <v>2823</v>
      </c>
      <c r="C604" s="841" t="s">
        <v>856</v>
      </c>
      <c r="D604" s="841" t="s">
        <v>974</v>
      </c>
      <c r="E604" s="841">
        <v>21964</v>
      </c>
      <c r="F604" s="841" t="s">
        <v>102</v>
      </c>
      <c r="G604" s="841" t="s">
        <v>1484</v>
      </c>
      <c r="H604" s="841" t="s">
        <v>1452</v>
      </c>
      <c r="I604" s="841"/>
      <c r="J604" s="841" t="s">
        <v>730</v>
      </c>
      <c r="K604" s="841">
        <v>1</v>
      </c>
      <c r="L604" s="841" t="s">
        <v>731</v>
      </c>
      <c r="M604" s="841">
        <v>43600</v>
      </c>
      <c r="N604" s="841" t="s">
        <v>747</v>
      </c>
      <c r="O604" s="841">
        <v>114220</v>
      </c>
      <c r="P604" s="841">
        <v>70620</v>
      </c>
      <c r="Q604" s="841">
        <v>19547</v>
      </c>
      <c r="R604" s="841">
        <v>26906</v>
      </c>
      <c r="S604" s="841"/>
      <c r="T604" s="841"/>
      <c r="U604" s="841"/>
      <c r="V604" s="841" t="s">
        <v>1003</v>
      </c>
      <c r="W604" s="841">
        <v>1</v>
      </c>
    </row>
    <row r="605" spans="1:23" ht="12.75" customHeight="1">
      <c r="A605" s="841">
        <v>2004</v>
      </c>
      <c r="B605" s="841">
        <v>2840</v>
      </c>
      <c r="C605" s="841" t="s">
        <v>726</v>
      </c>
      <c r="D605" s="841" t="s">
        <v>919</v>
      </c>
      <c r="E605" s="841">
        <v>21967</v>
      </c>
      <c r="F605" s="841" t="s">
        <v>102</v>
      </c>
      <c r="G605" s="841" t="s">
        <v>1485</v>
      </c>
      <c r="H605" s="841" t="s">
        <v>1486</v>
      </c>
      <c r="I605" s="841"/>
      <c r="J605" s="841" t="s">
        <v>730</v>
      </c>
      <c r="K605" s="841">
        <v>5</v>
      </c>
      <c r="L605" s="841" t="s">
        <v>1077</v>
      </c>
      <c r="M605" s="841">
        <v>0</v>
      </c>
      <c r="N605" s="841" t="s">
        <v>732</v>
      </c>
      <c r="O605" s="841">
        <v>101629</v>
      </c>
      <c r="P605" s="841">
        <v>101629</v>
      </c>
      <c r="Q605" s="841">
        <v>19547</v>
      </c>
      <c r="R605" s="841">
        <v>26906</v>
      </c>
      <c r="S605" s="841"/>
      <c r="T605" s="841"/>
      <c r="U605" s="841"/>
      <c r="V605" s="841" t="s">
        <v>1003</v>
      </c>
      <c r="W605" s="841">
        <v>1</v>
      </c>
    </row>
    <row r="606" spans="1:23" ht="12.75" customHeight="1">
      <c r="A606" s="841">
        <v>2004</v>
      </c>
      <c r="B606" s="841">
        <v>2840</v>
      </c>
      <c r="C606" s="841" t="s">
        <v>726</v>
      </c>
      <c r="D606" s="841" t="s">
        <v>919</v>
      </c>
      <c r="E606" s="841">
        <v>21968</v>
      </c>
      <c r="F606" s="841" t="s">
        <v>102</v>
      </c>
      <c r="G606" s="841" t="s">
        <v>1487</v>
      </c>
      <c r="H606" s="841" t="s">
        <v>1483</v>
      </c>
      <c r="I606" s="841"/>
      <c r="J606" s="841" t="s">
        <v>730</v>
      </c>
      <c r="K606" s="841">
        <v>10</v>
      </c>
      <c r="L606" s="841" t="s">
        <v>1077</v>
      </c>
      <c r="M606" s="841">
        <v>0</v>
      </c>
      <c r="N606" s="841" t="s">
        <v>732</v>
      </c>
      <c r="O606" s="841">
        <v>101629</v>
      </c>
      <c r="P606" s="841">
        <v>101629</v>
      </c>
      <c r="Q606" s="841">
        <v>19547</v>
      </c>
      <c r="R606" s="841">
        <v>26906</v>
      </c>
      <c r="S606" s="841"/>
      <c r="T606" s="841"/>
      <c r="U606" s="841"/>
      <c r="V606" s="841" t="s">
        <v>1003</v>
      </c>
      <c r="W606" s="841">
        <v>1</v>
      </c>
    </row>
    <row r="607" spans="1:23" ht="12.75" customHeight="1">
      <c r="A607" s="841">
        <v>1912</v>
      </c>
      <c r="B607" s="841">
        <v>2840</v>
      </c>
      <c r="C607" s="841" t="s">
        <v>726</v>
      </c>
      <c r="D607" s="841" t="s">
        <v>923</v>
      </c>
      <c r="E607" s="841">
        <v>21969</v>
      </c>
      <c r="F607" s="841" t="s">
        <v>102</v>
      </c>
      <c r="G607" s="841" t="s">
        <v>1488</v>
      </c>
      <c r="H607" s="841" t="s">
        <v>1432</v>
      </c>
      <c r="I607" s="841"/>
      <c r="J607" s="841" t="s">
        <v>730</v>
      </c>
      <c r="K607" s="841">
        <v>1</v>
      </c>
      <c r="L607" s="841" t="s">
        <v>731</v>
      </c>
      <c r="M607" s="841">
        <v>43600</v>
      </c>
      <c r="N607" s="841" t="s">
        <v>732</v>
      </c>
      <c r="O607" s="841">
        <v>98577</v>
      </c>
      <c r="P607" s="841">
        <v>54977</v>
      </c>
      <c r="Q607" s="841">
        <v>10098</v>
      </c>
      <c r="R607" s="841">
        <v>9936</v>
      </c>
      <c r="S607" s="841"/>
      <c r="T607" s="841"/>
      <c r="U607" s="841"/>
      <c r="V607" s="841" t="s">
        <v>1003</v>
      </c>
      <c r="W607" s="841">
        <v>2</v>
      </c>
    </row>
    <row r="608" spans="1:23" ht="12.75" customHeight="1">
      <c r="A608" s="841">
        <v>1912</v>
      </c>
      <c r="B608" s="841">
        <v>2840</v>
      </c>
      <c r="C608" s="841" t="s">
        <v>726</v>
      </c>
      <c r="D608" s="841" t="s">
        <v>923</v>
      </c>
      <c r="E608" s="841">
        <v>21970</v>
      </c>
      <c r="F608" s="841" t="s">
        <v>102</v>
      </c>
      <c r="G608" s="841" t="s">
        <v>1489</v>
      </c>
      <c r="H608" s="841" t="s">
        <v>1432</v>
      </c>
      <c r="I608" s="841"/>
      <c r="J608" s="841" t="s">
        <v>730</v>
      </c>
      <c r="K608" s="841">
        <v>2</v>
      </c>
      <c r="L608" s="841" t="s">
        <v>731</v>
      </c>
      <c r="M608" s="841">
        <v>43600</v>
      </c>
      <c r="N608" s="841" t="s">
        <v>732</v>
      </c>
      <c r="O608" s="841">
        <v>98577</v>
      </c>
      <c r="P608" s="841">
        <v>54977</v>
      </c>
      <c r="Q608" s="841">
        <v>10098</v>
      </c>
      <c r="R608" s="841">
        <v>9936</v>
      </c>
      <c r="S608" s="841"/>
      <c r="T608" s="841"/>
      <c r="U608" s="841"/>
      <c r="V608" s="841" t="s">
        <v>1003</v>
      </c>
      <c r="W608" s="841">
        <v>2</v>
      </c>
    </row>
    <row r="609" spans="1:23" ht="12.75" customHeight="1">
      <c r="A609" s="841">
        <v>1912</v>
      </c>
      <c r="B609" s="841">
        <v>2840</v>
      </c>
      <c r="C609" s="841" t="s">
        <v>726</v>
      </c>
      <c r="D609" s="841" t="s">
        <v>923</v>
      </c>
      <c r="E609" s="841">
        <v>21971</v>
      </c>
      <c r="F609" s="841" t="s">
        <v>102</v>
      </c>
      <c r="G609" s="841" t="s">
        <v>1490</v>
      </c>
      <c r="H609" s="841" t="s">
        <v>1432</v>
      </c>
      <c r="I609" s="841"/>
      <c r="J609" s="841" t="s">
        <v>730</v>
      </c>
      <c r="K609" s="841">
        <v>2</v>
      </c>
      <c r="L609" s="841" t="s">
        <v>731</v>
      </c>
      <c r="M609" s="841">
        <v>43600</v>
      </c>
      <c r="N609" s="841" t="s">
        <v>732</v>
      </c>
      <c r="O609" s="841">
        <v>98577</v>
      </c>
      <c r="P609" s="841">
        <v>54977</v>
      </c>
      <c r="Q609" s="841">
        <v>10098</v>
      </c>
      <c r="R609" s="841">
        <v>9936</v>
      </c>
      <c r="S609" s="841"/>
      <c r="T609" s="841"/>
      <c r="U609" s="841"/>
      <c r="V609" s="841" t="s">
        <v>1003</v>
      </c>
      <c r="W609" s="841">
        <v>2</v>
      </c>
    </row>
    <row r="610" spans="1:23" ht="12.75" customHeight="1">
      <c r="A610" s="841">
        <v>1145</v>
      </c>
      <c r="B610" s="841">
        <v>2840</v>
      </c>
      <c r="C610" s="841" t="s">
        <v>726</v>
      </c>
      <c r="D610" s="841" t="s">
        <v>775</v>
      </c>
      <c r="E610" s="841">
        <v>21972</v>
      </c>
      <c r="F610" s="841" t="s">
        <v>102</v>
      </c>
      <c r="G610" s="841" t="s">
        <v>1491</v>
      </c>
      <c r="H610" s="841" t="s">
        <v>1471</v>
      </c>
      <c r="I610" s="841"/>
      <c r="J610" s="841" t="s">
        <v>730</v>
      </c>
      <c r="K610" s="841">
        <v>2</v>
      </c>
      <c r="L610" s="841" t="s">
        <v>731</v>
      </c>
      <c r="M610" s="841">
        <v>43600</v>
      </c>
      <c r="N610" s="841" t="s">
        <v>732</v>
      </c>
      <c r="O610" s="841">
        <v>98577</v>
      </c>
      <c r="P610" s="841">
        <v>54977</v>
      </c>
      <c r="Q610" s="841">
        <v>19547</v>
      </c>
      <c r="R610" s="841">
        <v>26906</v>
      </c>
      <c r="S610" s="841"/>
      <c r="T610" s="841"/>
      <c r="U610" s="841"/>
      <c r="V610" s="841" t="s">
        <v>1003</v>
      </c>
      <c r="W610" s="841">
        <v>2</v>
      </c>
    </row>
    <row r="611" spans="1:23" ht="12.75" customHeight="1">
      <c r="A611" s="841">
        <v>1235</v>
      </c>
      <c r="B611" s="841">
        <v>2824</v>
      </c>
      <c r="C611" s="841" t="s">
        <v>1097</v>
      </c>
      <c r="D611" s="841" t="s">
        <v>740</v>
      </c>
      <c r="E611" s="841">
        <v>21973</v>
      </c>
      <c r="F611" s="841" t="s">
        <v>102</v>
      </c>
      <c r="G611" s="841" t="s">
        <v>1492</v>
      </c>
      <c r="H611" s="841" t="s">
        <v>1493</v>
      </c>
      <c r="I611" s="841"/>
      <c r="J611" s="841" t="s">
        <v>730</v>
      </c>
      <c r="K611" s="841">
        <v>2</v>
      </c>
      <c r="L611" s="841" t="s">
        <v>731</v>
      </c>
      <c r="M611" s="841">
        <v>43600</v>
      </c>
      <c r="N611" s="841" t="s">
        <v>817</v>
      </c>
      <c r="O611" s="841">
        <v>172439</v>
      </c>
      <c r="P611" s="841">
        <v>128839</v>
      </c>
      <c r="Q611" s="841">
        <v>23865</v>
      </c>
      <c r="R611" s="841">
        <v>44054</v>
      </c>
      <c r="S611" s="841"/>
      <c r="T611" s="841"/>
      <c r="U611" s="841"/>
      <c r="V611" s="841" t="s">
        <v>1003</v>
      </c>
      <c r="W611" s="841">
        <v>1</v>
      </c>
    </row>
    <row r="612" spans="1:23" ht="12.75" customHeight="1">
      <c r="A612" s="841">
        <v>1235</v>
      </c>
      <c r="B612" s="841">
        <v>2824</v>
      </c>
      <c r="C612" s="841" t="s">
        <v>1097</v>
      </c>
      <c r="D612" s="841" t="s">
        <v>740</v>
      </c>
      <c r="E612" s="841">
        <v>21974</v>
      </c>
      <c r="F612" s="841" t="s">
        <v>102</v>
      </c>
      <c r="G612" s="841" t="s">
        <v>1494</v>
      </c>
      <c r="H612" s="841" t="s">
        <v>1493</v>
      </c>
      <c r="I612" s="841"/>
      <c r="J612" s="841" t="s">
        <v>730</v>
      </c>
      <c r="K612" s="841">
        <v>2</v>
      </c>
      <c r="L612" s="841" t="s">
        <v>731</v>
      </c>
      <c r="M612" s="841">
        <v>43600</v>
      </c>
      <c r="N612" s="841" t="s">
        <v>817</v>
      </c>
      <c r="O612" s="841">
        <v>172439</v>
      </c>
      <c r="P612" s="841">
        <v>128839</v>
      </c>
      <c r="Q612" s="841">
        <v>23865</v>
      </c>
      <c r="R612" s="841">
        <v>44054</v>
      </c>
      <c r="S612" s="841"/>
      <c r="T612" s="841"/>
      <c r="U612" s="841"/>
      <c r="V612" s="841" t="s">
        <v>1003</v>
      </c>
      <c r="W612" s="841">
        <v>1</v>
      </c>
    </row>
    <row r="613" spans="1:23" ht="12.75" customHeight="1">
      <c r="A613" s="841">
        <v>1235</v>
      </c>
      <c r="B613" s="841">
        <v>2824</v>
      </c>
      <c r="C613" s="841" t="s">
        <v>1097</v>
      </c>
      <c r="D613" s="841" t="s">
        <v>740</v>
      </c>
      <c r="E613" s="841">
        <v>21975</v>
      </c>
      <c r="F613" s="841" t="s">
        <v>102</v>
      </c>
      <c r="G613" s="841" t="s">
        <v>1495</v>
      </c>
      <c r="H613" s="841" t="s">
        <v>1493</v>
      </c>
      <c r="I613" s="841"/>
      <c r="J613" s="841" t="s">
        <v>730</v>
      </c>
      <c r="K613" s="841">
        <v>2</v>
      </c>
      <c r="L613" s="841" t="s">
        <v>731</v>
      </c>
      <c r="M613" s="841">
        <v>43600</v>
      </c>
      <c r="N613" s="841" t="s">
        <v>817</v>
      </c>
      <c r="O613" s="841">
        <v>172439</v>
      </c>
      <c r="P613" s="841">
        <v>128839</v>
      </c>
      <c r="Q613" s="841">
        <v>23865</v>
      </c>
      <c r="R613" s="841">
        <v>44054</v>
      </c>
      <c r="S613" s="841"/>
      <c r="T613" s="841"/>
      <c r="U613" s="841"/>
      <c r="V613" s="841" t="s">
        <v>1003</v>
      </c>
      <c r="W613" s="841">
        <v>1</v>
      </c>
    </row>
    <row r="614" spans="1:23" ht="12.75" customHeight="1">
      <c r="A614" s="841">
        <v>1034</v>
      </c>
      <c r="B614" s="841">
        <v>2840</v>
      </c>
      <c r="C614" s="841" t="s">
        <v>726</v>
      </c>
      <c r="D614" s="841" t="s">
        <v>946</v>
      </c>
      <c r="E614" s="841">
        <v>21976</v>
      </c>
      <c r="F614" s="841" t="s">
        <v>102</v>
      </c>
      <c r="G614" s="841" t="s">
        <v>1496</v>
      </c>
      <c r="H614" s="841" t="s">
        <v>1497</v>
      </c>
      <c r="I614" s="841"/>
      <c r="J614" s="841" t="s">
        <v>730</v>
      </c>
      <c r="K614" s="841">
        <v>3</v>
      </c>
      <c r="L614" s="841" t="s">
        <v>731</v>
      </c>
      <c r="M614" s="841">
        <v>43600</v>
      </c>
      <c r="N614" s="841" t="s">
        <v>732</v>
      </c>
      <c r="O614" s="841">
        <v>98577</v>
      </c>
      <c r="P614" s="841">
        <v>54977</v>
      </c>
      <c r="Q614" s="841">
        <v>19547</v>
      </c>
      <c r="R614" s="841">
        <v>26906</v>
      </c>
      <c r="S614" s="841"/>
      <c r="T614" s="841"/>
      <c r="U614" s="841"/>
      <c r="V614" s="841" t="s">
        <v>1003</v>
      </c>
      <c r="W614" s="841">
        <v>2</v>
      </c>
    </row>
    <row r="615" spans="1:23" ht="12.75" customHeight="1">
      <c r="A615" s="841">
        <v>1575</v>
      </c>
      <c r="B615" s="841">
        <v>2840</v>
      </c>
      <c r="C615" s="841" t="s">
        <v>726</v>
      </c>
      <c r="D615" s="841" t="s">
        <v>745</v>
      </c>
      <c r="E615" s="841">
        <v>21977</v>
      </c>
      <c r="F615" s="841" t="s">
        <v>102</v>
      </c>
      <c r="G615" s="841" t="s">
        <v>1498</v>
      </c>
      <c r="H615" s="841" t="s">
        <v>1499</v>
      </c>
      <c r="I615" s="841"/>
      <c r="J615" s="841" t="s">
        <v>730</v>
      </c>
      <c r="K615" s="841">
        <v>10</v>
      </c>
      <c r="L615" s="841" t="s">
        <v>731</v>
      </c>
      <c r="M615" s="841">
        <v>43600</v>
      </c>
      <c r="N615" s="841" t="s">
        <v>732</v>
      </c>
      <c r="O615" s="841">
        <v>98577</v>
      </c>
      <c r="P615" s="841">
        <v>54977</v>
      </c>
      <c r="Q615" s="841">
        <v>19547</v>
      </c>
      <c r="R615" s="841">
        <v>26906</v>
      </c>
      <c r="S615" s="841"/>
      <c r="T615" s="841"/>
      <c r="U615" s="841"/>
      <c r="V615" s="841" t="s">
        <v>1003</v>
      </c>
      <c r="W615" s="841">
        <v>1</v>
      </c>
    </row>
    <row r="616" spans="1:23" ht="12.75" customHeight="1">
      <c r="A616" s="841">
        <v>1390</v>
      </c>
      <c r="B616" s="841">
        <v>2803</v>
      </c>
      <c r="C616" s="841" t="s">
        <v>945</v>
      </c>
      <c r="D616" s="841" t="s">
        <v>946</v>
      </c>
      <c r="E616" s="841">
        <v>21978</v>
      </c>
      <c r="F616" s="841" t="s">
        <v>102</v>
      </c>
      <c r="G616" s="841" t="s">
        <v>1500</v>
      </c>
      <c r="H616" s="841" t="s">
        <v>1186</v>
      </c>
      <c r="I616" s="841"/>
      <c r="J616" s="841" t="s">
        <v>730</v>
      </c>
      <c r="K616" s="841">
        <v>3</v>
      </c>
      <c r="L616" s="841" t="s">
        <v>731</v>
      </c>
      <c r="M616" s="841">
        <v>43600</v>
      </c>
      <c r="N616" s="841" t="s">
        <v>742</v>
      </c>
      <c r="O616" s="841">
        <v>127895</v>
      </c>
      <c r="P616" s="841">
        <v>84295</v>
      </c>
      <c r="Q616" s="841">
        <v>19547</v>
      </c>
      <c r="R616" s="841">
        <v>26906</v>
      </c>
      <c r="S616" s="841"/>
      <c r="T616" s="841"/>
      <c r="U616" s="841"/>
      <c r="V616" s="841" t="s">
        <v>1003</v>
      </c>
      <c r="W616" s="841">
        <v>2</v>
      </c>
    </row>
    <row r="617" spans="1:23" ht="12.75" customHeight="1">
      <c r="A617" s="841">
        <v>1700</v>
      </c>
      <c r="B617" s="841">
        <v>2840</v>
      </c>
      <c r="C617" s="841" t="s">
        <v>726</v>
      </c>
      <c r="D617" s="841" t="s">
        <v>745</v>
      </c>
      <c r="E617" s="841">
        <v>21979</v>
      </c>
      <c r="F617" s="841" t="s">
        <v>102</v>
      </c>
      <c r="G617" s="841" t="s">
        <v>1501</v>
      </c>
      <c r="H617" s="841" t="s">
        <v>1502</v>
      </c>
      <c r="I617" s="841"/>
      <c r="J617" s="841" t="s">
        <v>730</v>
      </c>
      <c r="K617" s="841">
        <v>2</v>
      </c>
      <c r="L617" s="841" t="s">
        <v>731</v>
      </c>
      <c r="M617" s="841">
        <v>43600</v>
      </c>
      <c r="N617" s="841" t="s">
        <v>732</v>
      </c>
      <c r="O617" s="841">
        <v>98577</v>
      </c>
      <c r="P617" s="841">
        <v>54977</v>
      </c>
      <c r="Q617" s="841">
        <v>19547</v>
      </c>
      <c r="R617" s="841">
        <v>26906</v>
      </c>
      <c r="S617" s="841"/>
      <c r="T617" s="841"/>
      <c r="U617" s="841"/>
      <c r="V617" s="841" t="s">
        <v>1003</v>
      </c>
      <c r="W617" s="841">
        <v>1</v>
      </c>
    </row>
    <row r="618" spans="1:23" ht="12.75" customHeight="1">
      <c r="A618" s="841">
        <v>1565</v>
      </c>
      <c r="B618" s="841">
        <v>2840</v>
      </c>
      <c r="C618" s="841" t="s">
        <v>726</v>
      </c>
      <c r="D618" s="841" t="s">
        <v>1112</v>
      </c>
      <c r="E618" s="841">
        <v>21980</v>
      </c>
      <c r="F618" s="841" t="s">
        <v>102</v>
      </c>
      <c r="G618" s="841" t="s">
        <v>1503</v>
      </c>
      <c r="H618" s="841" t="s">
        <v>1493</v>
      </c>
      <c r="I618" s="841"/>
      <c r="J618" s="841" t="s">
        <v>730</v>
      </c>
      <c r="K618" s="841">
        <v>2</v>
      </c>
      <c r="L618" s="841" t="s">
        <v>731</v>
      </c>
      <c r="M618" s="841">
        <v>43600</v>
      </c>
      <c r="N618" s="841" t="s">
        <v>732</v>
      </c>
      <c r="O618" s="841">
        <v>98577</v>
      </c>
      <c r="P618" s="841">
        <v>54977</v>
      </c>
      <c r="Q618" s="841">
        <v>19547</v>
      </c>
      <c r="R618" s="841">
        <v>26906</v>
      </c>
      <c r="S618" s="841"/>
      <c r="T618" s="841"/>
      <c r="U618" s="841"/>
      <c r="V618" s="841" t="s">
        <v>1003</v>
      </c>
      <c r="W618" s="841">
        <v>1</v>
      </c>
    </row>
    <row r="619" spans="1:23" ht="12.75" customHeight="1">
      <c r="A619" s="841">
        <v>1535</v>
      </c>
      <c r="B619" s="841">
        <v>2824</v>
      </c>
      <c r="C619" s="841" t="s">
        <v>1097</v>
      </c>
      <c r="D619" s="841" t="s">
        <v>1112</v>
      </c>
      <c r="E619" s="841">
        <v>21981</v>
      </c>
      <c r="F619" s="841" t="s">
        <v>102</v>
      </c>
      <c r="G619" s="841" t="s">
        <v>1504</v>
      </c>
      <c r="H619" s="841" t="s">
        <v>1505</v>
      </c>
      <c r="I619" s="841"/>
      <c r="J619" s="841" t="s">
        <v>730</v>
      </c>
      <c r="K619" s="841">
        <v>9</v>
      </c>
      <c r="L619" s="841" t="s">
        <v>731</v>
      </c>
      <c r="M619" s="841">
        <v>43600</v>
      </c>
      <c r="N619" s="841" t="s">
        <v>817</v>
      </c>
      <c r="O619" s="841">
        <v>172439</v>
      </c>
      <c r="P619" s="841">
        <v>128839</v>
      </c>
      <c r="Q619" s="841">
        <v>19547</v>
      </c>
      <c r="R619" s="841">
        <v>26906</v>
      </c>
      <c r="S619" s="841"/>
      <c r="T619" s="841"/>
      <c r="U619" s="841"/>
      <c r="V619" s="841" t="s">
        <v>1003</v>
      </c>
      <c r="W619" s="841">
        <v>1</v>
      </c>
    </row>
    <row r="620" spans="1:23" ht="12.75" customHeight="1">
      <c r="A620" s="841">
        <v>1912</v>
      </c>
      <c r="B620" s="841">
        <v>2840</v>
      </c>
      <c r="C620" s="841" t="s">
        <v>726</v>
      </c>
      <c r="D620" s="841" t="s">
        <v>923</v>
      </c>
      <c r="E620" s="841">
        <v>21982</v>
      </c>
      <c r="F620" s="841" t="s">
        <v>102</v>
      </c>
      <c r="G620" s="841" t="s">
        <v>1506</v>
      </c>
      <c r="H620" s="841" t="s">
        <v>1497</v>
      </c>
      <c r="I620" s="841"/>
      <c r="J620" s="841" t="s">
        <v>730</v>
      </c>
      <c r="K620" s="841">
        <v>1</v>
      </c>
      <c r="L620" s="841" t="s">
        <v>731</v>
      </c>
      <c r="M620" s="841">
        <v>43600</v>
      </c>
      <c r="N620" s="841" t="s">
        <v>732</v>
      </c>
      <c r="O620" s="841">
        <v>98577</v>
      </c>
      <c r="P620" s="841">
        <v>54977</v>
      </c>
      <c r="Q620" s="841">
        <v>10098</v>
      </c>
      <c r="R620" s="841">
        <v>9936</v>
      </c>
      <c r="S620" s="841"/>
      <c r="T620" s="841"/>
      <c r="U620" s="841"/>
      <c r="V620" s="841" t="s">
        <v>1003</v>
      </c>
      <c r="W620" s="841">
        <v>3</v>
      </c>
    </row>
    <row r="621" spans="1:23" ht="12.75" customHeight="1">
      <c r="A621" s="841">
        <v>1912</v>
      </c>
      <c r="B621" s="841">
        <v>2840</v>
      </c>
      <c r="C621" s="841" t="s">
        <v>726</v>
      </c>
      <c r="D621" s="841" t="s">
        <v>923</v>
      </c>
      <c r="E621" s="841">
        <v>21985</v>
      </c>
      <c r="F621" s="841" t="s">
        <v>102</v>
      </c>
      <c r="G621" s="841" t="s">
        <v>1507</v>
      </c>
      <c r="H621" s="841" t="s">
        <v>1508</v>
      </c>
      <c r="I621" s="841"/>
      <c r="J621" s="841" t="s">
        <v>730</v>
      </c>
      <c r="K621" s="841">
        <v>2</v>
      </c>
      <c r="L621" s="841" t="s">
        <v>731</v>
      </c>
      <c r="M621" s="841">
        <v>43600</v>
      </c>
      <c r="N621" s="841" t="s">
        <v>732</v>
      </c>
      <c r="O621" s="841">
        <v>98577</v>
      </c>
      <c r="P621" s="841">
        <v>54977</v>
      </c>
      <c r="Q621" s="841">
        <v>10098</v>
      </c>
      <c r="R621" s="841">
        <v>9936</v>
      </c>
      <c r="S621" s="841"/>
      <c r="T621" s="841"/>
      <c r="U621" s="841"/>
      <c r="V621" s="841" t="s">
        <v>1003</v>
      </c>
      <c r="W621" s="841">
        <v>8</v>
      </c>
    </row>
    <row r="622" spans="1:23" ht="12.75" customHeight="1">
      <c r="A622" s="841">
        <v>1535</v>
      </c>
      <c r="B622" s="841">
        <v>2824</v>
      </c>
      <c r="C622" s="841" t="s">
        <v>1097</v>
      </c>
      <c r="D622" s="841" t="s">
        <v>1112</v>
      </c>
      <c r="E622" s="841">
        <v>21986</v>
      </c>
      <c r="F622" s="841" t="s">
        <v>102</v>
      </c>
      <c r="G622" s="841" t="s">
        <v>1509</v>
      </c>
      <c r="H622" s="841" t="s">
        <v>1474</v>
      </c>
      <c r="I622" s="841"/>
      <c r="J622" s="841" t="s">
        <v>730</v>
      </c>
      <c r="K622" s="841">
        <v>1</v>
      </c>
      <c r="L622" s="841" t="s">
        <v>731</v>
      </c>
      <c r="M622" s="841">
        <v>43600</v>
      </c>
      <c r="N622" s="841" t="s">
        <v>817</v>
      </c>
      <c r="O622" s="841">
        <v>172439</v>
      </c>
      <c r="P622" s="841">
        <v>128839</v>
      </c>
      <c r="Q622" s="841">
        <v>19547</v>
      </c>
      <c r="R622" s="841">
        <v>26906</v>
      </c>
      <c r="S622" s="841"/>
      <c r="T622" s="841"/>
      <c r="U622" s="841"/>
      <c r="V622" s="841" t="s">
        <v>1003</v>
      </c>
      <c r="W622" s="841">
        <v>1</v>
      </c>
    </row>
    <row r="623" spans="1:23" ht="12.75" customHeight="1">
      <c r="A623" s="841">
        <v>1535</v>
      </c>
      <c r="B623" s="841">
        <v>2824</v>
      </c>
      <c r="C623" s="841" t="s">
        <v>1097</v>
      </c>
      <c r="D623" s="841" t="s">
        <v>1112</v>
      </c>
      <c r="E623" s="841">
        <v>21987</v>
      </c>
      <c r="F623" s="841" t="s">
        <v>102</v>
      </c>
      <c r="G623" s="841" t="s">
        <v>1510</v>
      </c>
      <c r="H623" s="841" t="s">
        <v>1474</v>
      </c>
      <c r="I623" s="841"/>
      <c r="J623" s="841" t="s">
        <v>730</v>
      </c>
      <c r="K623" s="841">
        <v>1</v>
      </c>
      <c r="L623" s="841" t="s">
        <v>731</v>
      </c>
      <c r="M623" s="841">
        <v>43600</v>
      </c>
      <c r="N623" s="841" t="s">
        <v>817</v>
      </c>
      <c r="O623" s="841">
        <v>172439</v>
      </c>
      <c r="P623" s="841">
        <v>128839</v>
      </c>
      <c r="Q623" s="841">
        <v>19547</v>
      </c>
      <c r="R623" s="841">
        <v>26906</v>
      </c>
      <c r="S623" s="841"/>
      <c r="T623" s="841"/>
      <c r="U623" s="841"/>
      <c r="V623" s="841" t="s">
        <v>1003</v>
      </c>
      <c r="W623" s="841">
        <v>1</v>
      </c>
    </row>
    <row r="624" spans="1:23" ht="12.75" customHeight="1">
      <c r="A624" s="841">
        <v>1535</v>
      </c>
      <c r="B624" s="841">
        <v>2824</v>
      </c>
      <c r="C624" s="841" t="s">
        <v>1097</v>
      </c>
      <c r="D624" s="841" t="s">
        <v>1112</v>
      </c>
      <c r="E624" s="841">
        <v>21988</v>
      </c>
      <c r="F624" s="841" t="s">
        <v>102</v>
      </c>
      <c r="G624" s="841" t="s">
        <v>1511</v>
      </c>
      <c r="H624" s="841" t="s">
        <v>1474</v>
      </c>
      <c r="I624" s="841"/>
      <c r="J624" s="841" t="s">
        <v>730</v>
      </c>
      <c r="K624" s="841">
        <v>1</v>
      </c>
      <c r="L624" s="841" t="s">
        <v>731</v>
      </c>
      <c r="M624" s="841">
        <v>43600</v>
      </c>
      <c r="N624" s="841" t="s">
        <v>817</v>
      </c>
      <c r="O624" s="841">
        <v>172439</v>
      </c>
      <c r="P624" s="841">
        <v>128839</v>
      </c>
      <c r="Q624" s="841">
        <v>19547</v>
      </c>
      <c r="R624" s="841">
        <v>26906</v>
      </c>
      <c r="S624" s="841"/>
      <c r="T624" s="841"/>
      <c r="U624" s="841"/>
      <c r="V624" s="841" t="s">
        <v>1003</v>
      </c>
      <c r="W624" s="841">
        <v>1</v>
      </c>
    </row>
    <row r="625" spans="1:23" ht="12.75" customHeight="1">
      <c r="A625" s="841">
        <v>1952</v>
      </c>
      <c r="B625" s="841">
        <v>2840</v>
      </c>
      <c r="C625" s="841" t="s">
        <v>726</v>
      </c>
      <c r="D625" s="841" t="s">
        <v>923</v>
      </c>
      <c r="E625" s="841">
        <v>21989</v>
      </c>
      <c r="F625" s="841" t="s">
        <v>102</v>
      </c>
      <c r="G625" s="841" t="s">
        <v>1512</v>
      </c>
      <c r="H625" s="841" t="s">
        <v>1126</v>
      </c>
      <c r="I625" s="841"/>
      <c r="J625" s="841" t="s">
        <v>730</v>
      </c>
      <c r="K625" s="841">
        <v>2</v>
      </c>
      <c r="L625" s="841" t="s">
        <v>731</v>
      </c>
      <c r="M625" s="841">
        <v>43600</v>
      </c>
      <c r="N625" s="841" t="s">
        <v>732</v>
      </c>
      <c r="O625" s="841">
        <v>98577</v>
      </c>
      <c r="P625" s="841">
        <v>54977</v>
      </c>
      <c r="Q625" s="841">
        <v>10098</v>
      </c>
      <c r="R625" s="841">
        <v>9936</v>
      </c>
      <c r="S625" s="841"/>
      <c r="T625" s="841"/>
      <c r="U625" s="841"/>
      <c r="V625" s="841" t="s">
        <v>1003</v>
      </c>
      <c r="W625" s="841">
        <v>3</v>
      </c>
    </row>
    <row r="626" spans="1:23" ht="12.75" customHeight="1">
      <c r="A626" s="841">
        <v>1952</v>
      </c>
      <c r="B626" s="841">
        <v>2840</v>
      </c>
      <c r="C626" s="841" t="s">
        <v>726</v>
      </c>
      <c r="D626" s="841" t="s">
        <v>923</v>
      </c>
      <c r="E626" s="841">
        <v>21990</v>
      </c>
      <c r="F626" s="841" t="s">
        <v>102</v>
      </c>
      <c r="G626" s="841" t="s">
        <v>1513</v>
      </c>
      <c r="H626" s="841" t="s">
        <v>1126</v>
      </c>
      <c r="I626" s="841"/>
      <c r="J626" s="841" t="s">
        <v>730</v>
      </c>
      <c r="K626" s="841">
        <v>2</v>
      </c>
      <c r="L626" s="841" t="s">
        <v>731</v>
      </c>
      <c r="M626" s="841">
        <v>43600</v>
      </c>
      <c r="N626" s="841" t="s">
        <v>732</v>
      </c>
      <c r="O626" s="841">
        <v>98577</v>
      </c>
      <c r="P626" s="841">
        <v>54977</v>
      </c>
      <c r="Q626" s="841">
        <v>10098</v>
      </c>
      <c r="R626" s="841">
        <v>9936</v>
      </c>
      <c r="S626" s="841"/>
      <c r="T626" s="841"/>
      <c r="U626" s="841"/>
      <c r="V626" s="841" t="s">
        <v>1003</v>
      </c>
      <c r="W626" s="841">
        <v>1</v>
      </c>
    </row>
    <row r="627" spans="1:23" ht="12.75" customHeight="1">
      <c r="A627" s="841">
        <v>1700</v>
      </c>
      <c r="B627" s="841">
        <v>2840</v>
      </c>
      <c r="C627" s="841" t="s">
        <v>726</v>
      </c>
      <c r="D627" s="841" t="s">
        <v>745</v>
      </c>
      <c r="E627" s="841">
        <v>21992</v>
      </c>
      <c r="F627" s="841" t="s">
        <v>102</v>
      </c>
      <c r="G627" s="841" t="s">
        <v>1514</v>
      </c>
      <c r="H627" s="841" t="s">
        <v>1502</v>
      </c>
      <c r="I627" s="841"/>
      <c r="J627" s="841" t="s">
        <v>730</v>
      </c>
      <c r="K627" s="841">
        <v>1</v>
      </c>
      <c r="L627" s="841" t="s">
        <v>731</v>
      </c>
      <c r="M627" s="841">
        <v>43600</v>
      </c>
      <c r="N627" s="841" t="s">
        <v>732</v>
      </c>
      <c r="O627" s="841">
        <v>98577</v>
      </c>
      <c r="P627" s="841">
        <v>54977</v>
      </c>
      <c r="Q627" s="841">
        <v>19547</v>
      </c>
      <c r="R627" s="841">
        <v>26906</v>
      </c>
      <c r="S627" s="841"/>
      <c r="T627" s="841"/>
      <c r="U627" s="841"/>
      <c r="V627" s="841" t="s">
        <v>1003</v>
      </c>
      <c r="W627" s="841">
        <v>1</v>
      </c>
    </row>
    <row r="628" spans="1:23" ht="12.75" customHeight="1">
      <c r="A628" s="841">
        <v>2004</v>
      </c>
      <c r="B628" s="841">
        <v>2840</v>
      </c>
      <c r="C628" s="841" t="s">
        <v>726</v>
      </c>
      <c r="D628" s="841" t="s">
        <v>919</v>
      </c>
      <c r="E628" s="841">
        <v>21993</v>
      </c>
      <c r="F628" s="841" t="s">
        <v>102</v>
      </c>
      <c r="G628" s="841" t="s">
        <v>1515</v>
      </c>
      <c r="H628" s="841" t="s">
        <v>1483</v>
      </c>
      <c r="I628" s="841"/>
      <c r="J628" s="841" t="s">
        <v>730</v>
      </c>
      <c r="K628" s="841">
        <v>3</v>
      </c>
      <c r="L628" s="841" t="s">
        <v>1077</v>
      </c>
      <c r="M628" s="841">
        <v>0</v>
      </c>
      <c r="N628" s="841" t="s">
        <v>732</v>
      </c>
      <c r="O628" s="841">
        <v>101629</v>
      </c>
      <c r="P628" s="841">
        <v>101629</v>
      </c>
      <c r="Q628" s="841">
        <v>19547</v>
      </c>
      <c r="R628" s="841">
        <v>26906</v>
      </c>
      <c r="S628" s="841"/>
      <c r="T628" s="841"/>
      <c r="U628" s="841"/>
      <c r="V628" s="841" t="s">
        <v>1003</v>
      </c>
      <c r="W628" s="841">
        <v>4</v>
      </c>
    </row>
    <row r="629" spans="1:23" ht="12.75" customHeight="1">
      <c r="A629" s="841">
        <v>1700</v>
      </c>
      <c r="B629" s="841">
        <v>2840</v>
      </c>
      <c r="C629" s="841" t="s">
        <v>726</v>
      </c>
      <c r="D629" s="841" t="s">
        <v>745</v>
      </c>
      <c r="E629" s="841">
        <v>21994</v>
      </c>
      <c r="F629" s="841" t="s">
        <v>102</v>
      </c>
      <c r="G629" s="841" t="s">
        <v>1516</v>
      </c>
      <c r="H629" s="841" t="s">
        <v>1474</v>
      </c>
      <c r="I629" s="841"/>
      <c r="J629" s="841" t="s">
        <v>730</v>
      </c>
      <c r="K629" s="841">
        <v>1</v>
      </c>
      <c r="L629" s="841" t="s">
        <v>731</v>
      </c>
      <c r="M629" s="841">
        <v>43600</v>
      </c>
      <c r="N629" s="841" t="s">
        <v>732</v>
      </c>
      <c r="O629" s="841">
        <v>98577</v>
      </c>
      <c r="P629" s="841">
        <v>54977</v>
      </c>
      <c r="Q629" s="841">
        <v>19547</v>
      </c>
      <c r="R629" s="841">
        <v>26906</v>
      </c>
      <c r="S629" s="841"/>
      <c r="T629" s="841"/>
      <c r="U629" s="841"/>
      <c r="V629" s="841" t="s">
        <v>1003</v>
      </c>
      <c r="W629" s="841">
        <v>1</v>
      </c>
    </row>
    <row r="630" spans="1:23" ht="12.75" customHeight="1">
      <c r="A630" s="841">
        <v>2004</v>
      </c>
      <c r="B630" s="841">
        <v>2840</v>
      </c>
      <c r="C630" s="841" t="s">
        <v>726</v>
      </c>
      <c r="D630" s="841" t="s">
        <v>919</v>
      </c>
      <c r="E630" s="841">
        <v>21995</v>
      </c>
      <c r="F630" s="841" t="s">
        <v>102</v>
      </c>
      <c r="G630" s="841" t="s">
        <v>1517</v>
      </c>
      <c r="H630" s="841" t="s">
        <v>1518</v>
      </c>
      <c r="I630" s="841"/>
      <c r="J630" s="841" t="s">
        <v>730</v>
      </c>
      <c r="K630" s="841">
        <v>2</v>
      </c>
      <c r="L630" s="841" t="s">
        <v>1077</v>
      </c>
      <c r="M630" s="841">
        <v>0</v>
      </c>
      <c r="N630" s="841" t="s">
        <v>732</v>
      </c>
      <c r="O630" s="841">
        <v>101629</v>
      </c>
      <c r="P630" s="841">
        <v>101629</v>
      </c>
      <c r="Q630" s="841">
        <v>19547</v>
      </c>
      <c r="R630" s="841">
        <v>26906</v>
      </c>
      <c r="S630" s="841"/>
      <c r="T630" s="841"/>
      <c r="U630" s="841"/>
      <c r="V630" s="841" t="s">
        <v>1003</v>
      </c>
      <c r="W630" s="841">
        <v>3</v>
      </c>
    </row>
    <row r="631" spans="1:23" ht="12.75" customHeight="1">
      <c r="A631" s="841">
        <v>1255</v>
      </c>
      <c r="B631" s="841">
        <v>2817</v>
      </c>
      <c r="C631" s="841" t="s">
        <v>1316</v>
      </c>
      <c r="D631" s="841" t="s">
        <v>1112</v>
      </c>
      <c r="E631" s="841">
        <v>21996</v>
      </c>
      <c r="F631" s="841" t="s">
        <v>102</v>
      </c>
      <c r="G631" s="841" t="s">
        <v>1519</v>
      </c>
      <c r="H631" s="841" t="s">
        <v>1153</v>
      </c>
      <c r="I631" s="841"/>
      <c r="J631" s="841" t="s">
        <v>730</v>
      </c>
      <c r="K631" s="841">
        <v>1</v>
      </c>
      <c r="L631" s="841" t="s">
        <v>731</v>
      </c>
      <c r="M631" s="841">
        <v>43600</v>
      </c>
      <c r="N631" s="841" t="s">
        <v>1029</v>
      </c>
      <c r="O631" s="841">
        <v>142094</v>
      </c>
      <c r="P631" s="841">
        <v>98494</v>
      </c>
      <c r="Q631" s="841">
        <v>19547</v>
      </c>
      <c r="R631" s="841">
        <v>26906</v>
      </c>
      <c r="S631" s="841"/>
      <c r="T631" s="841"/>
      <c r="U631" s="841"/>
      <c r="V631" s="841" t="s">
        <v>1003</v>
      </c>
      <c r="W631" s="841">
        <v>1</v>
      </c>
    </row>
    <row r="632" spans="1:23" ht="12.75" customHeight="1">
      <c r="A632" s="841">
        <v>1255</v>
      </c>
      <c r="B632" s="841">
        <v>2817</v>
      </c>
      <c r="C632" s="841" t="s">
        <v>1316</v>
      </c>
      <c r="D632" s="841" t="s">
        <v>1112</v>
      </c>
      <c r="E632" s="841">
        <v>21997</v>
      </c>
      <c r="F632" s="841" t="s">
        <v>102</v>
      </c>
      <c r="G632" s="841" t="s">
        <v>1520</v>
      </c>
      <c r="H632" s="841" t="s">
        <v>1153</v>
      </c>
      <c r="I632" s="841"/>
      <c r="J632" s="841" t="s">
        <v>730</v>
      </c>
      <c r="K632" s="841">
        <v>0.5</v>
      </c>
      <c r="L632" s="841" t="s">
        <v>731</v>
      </c>
      <c r="M632" s="841">
        <v>43600</v>
      </c>
      <c r="N632" s="841" t="s">
        <v>1029</v>
      </c>
      <c r="O632" s="841">
        <v>142094</v>
      </c>
      <c r="P632" s="841">
        <v>98494</v>
      </c>
      <c r="Q632" s="841">
        <v>19547</v>
      </c>
      <c r="R632" s="841">
        <v>26906</v>
      </c>
      <c r="S632" s="841"/>
      <c r="T632" s="841"/>
      <c r="U632" s="841"/>
      <c r="V632" s="841" t="s">
        <v>1003</v>
      </c>
      <c r="W632" s="841">
        <v>1</v>
      </c>
    </row>
    <row r="633" spans="1:23" ht="12.75" customHeight="1">
      <c r="A633" s="841">
        <v>1570</v>
      </c>
      <c r="B633" s="841">
        <v>2840</v>
      </c>
      <c r="C633" s="841" t="s">
        <v>726</v>
      </c>
      <c r="D633" s="841" t="s">
        <v>1112</v>
      </c>
      <c r="E633" s="841">
        <v>21998</v>
      </c>
      <c r="F633" s="841" t="s">
        <v>102</v>
      </c>
      <c r="G633" s="841" t="s">
        <v>1521</v>
      </c>
      <c r="H633" s="841" t="s">
        <v>1508</v>
      </c>
      <c r="I633" s="841"/>
      <c r="J633" s="841" t="s">
        <v>730</v>
      </c>
      <c r="K633" s="841">
        <v>2</v>
      </c>
      <c r="L633" s="841" t="s">
        <v>731</v>
      </c>
      <c r="M633" s="841">
        <v>43600</v>
      </c>
      <c r="N633" s="841" t="s">
        <v>732</v>
      </c>
      <c r="O633" s="841">
        <v>98577</v>
      </c>
      <c r="P633" s="841">
        <v>54977</v>
      </c>
      <c r="Q633" s="841">
        <v>19547</v>
      </c>
      <c r="R633" s="841">
        <v>26906</v>
      </c>
      <c r="S633" s="841"/>
      <c r="T633" s="841"/>
      <c r="U633" s="841"/>
      <c r="V633" s="841" t="s">
        <v>1003</v>
      </c>
      <c r="W633" s="841">
        <v>1</v>
      </c>
    </row>
    <row r="634" spans="1:23" ht="12.75" customHeight="1">
      <c r="A634" s="841">
        <v>1570</v>
      </c>
      <c r="B634" s="841">
        <v>2840</v>
      </c>
      <c r="C634" s="841" t="s">
        <v>726</v>
      </c>
      <c r="D634" s="841" t="s">
        <v>1112</v>
      </c>
      <c r="E634" s="841">
        <v>21999</v>
      </c>
      <c r="F634" s="841" t="s">
        <v>102</v>
      </c>
      <c r="G634" s="841" t="s">
        <v>1522</v>
      </c>
      <c r="H634" s="841" t="s">
        <v>1508</v>
      </c>
      <c r="I634" s="841"/>
      <c r="J634" s="841" t="s">
        <v>730</v>
      </c>
      <c r="K634" s="841">
        <v>2</v>
      </c>
      <c r="L634" s="841" t="s">
        <v>731</v>
      </c>
      <c r="M634" s="841">
        <v>43600</v>
      </c>
      <c r="N634" s="841" t="s">
        <v>732</v>
      </c>
      <c r="O634" s="841">
        <v>98577</v>
      </c>
      <c r="P634" s="841">
        <v>54977</v>
      </c>
      <c r="Q634" s="841">
        <v>19547</v>
      </c>
      <c r="R634" s="841">
        <v>26906</v>
      </c>
      <c r="S634" s="841"/>
      <c r="T634" s="841"/>
      <c r="U634" s="841"/>
      <c r="V634" s="841" t="s">
        <v>1003</v>
      </c>
      <c r="W634" s="841">
        <v>1</v>
      </c>
    </row>
    <row r="635" spans="1:23" ht="12.75" customHeight="1">
      <c r="A635" s="841">
        <v>1570</v>
      </c>
      <c r="B635" s="841">
        <v>2801</v>
      </c>
      <c r="C635" s="841" t="s">
        <v>1271</v>
      </c>
      <c r="D635" s="841" t="s">
        <v>1112</v>
      </c>
      <c r="E635" s="841">
        <v>22009</v>
      </c>
      <c r="F635" s="841" t="s">
        <v>102</v>
      </c>
      <c r="G635" s="841" t="s">
        <v>1523</v>
      </c>
      <c r="H635" s="841" t="s">
        <v>1483</v>
      </c>
      <c r="I635" s="841"/>
      <c r="J635" s="841" t="s">
        <v>730</v>
      </c>
      <c r="K635" s="841">
        <v>2</v>
      </c>
      <c r="L635" s="841" t="s">
        <v>731</v>
      </c>
      <c r="M635" s="841">
        <v>43600</v>
      </c>
      <c r="N635" s="841" t="s">
        <v>817</v>
      </c>
      <c r="O635" s="841">
        <v>172439</v>
      </c>
      <c r="P635" s="841">
        <v>128839</v>
      </c>
      <c r="Q635" s="841">
        <v>19547</v>
      </c>
      <c r="R635" s="841">
        <v>26906</v>
      </c>
      <c r="S635" s="841"/>
      <c r="T635" s="841"/>
      <c r="U635" s="841"/>
      <c r="V635" s="841" t="s">
        <v>1003</v>
      </c>
      <c r="W635" s="841">
        <v>1</v>
      </c>
    </row>
    <row r="636" spans="1:23" ht="12.75" customHeight="1">
      <c r="A636" s="841">
        <v>1570</v>
      </c>
      <c r="B636" s="841">
        <v>2801</v>
      </c>
      <c r="C636" s="841" t="s">
        <v>1271</v>
      </c>
      <c r="D636" s="841" t="s">
        <v>1112</v>
      </c>
      <c r="E636" s="841">
        <v>22010</v>
      </c>
      <c r="F636" s="841" t="s">
        <v>102</v>
      </c>
      <c r="G636" s="841" t="s">
        <v>1524</v>
      </c>
      <c r="H636" s="841" t="s">
        <v>1483</v>
      </c>
      <c r="I636" s="841"/>
      <c r="J636" s="841" t="s">
        <v>730</v>
      </c>
      <c r="K636" s="841">
        <v>2</v>
      </c>
      <c r="L636" s="841" t="s">
        <v>731</v>
      </c>
      <c r="M636" s="841">
        <v>43600</v>
      </c>
      <c r="N636" s="841" t="s">
        <v>817</v>
      </c>
      <c r="O636" s="841">
        <v>172439</v>
      </c>
      <c r="P636" s="841">
        <v>128839</v>
      </c>
      <c r="Q636" s="841">
        <v>19547</v>
      </c>
      <c r="R636" s="841">
        <v>26906</v>
      </c>
      <c r="S636" s="841"/>
      <c r="T636" s="841"/>
      <c r="U636" s="841"/>
      <c r="V636" s="841" t="s">
        <v>1003</v>
      </c>
      <c r="W636" s="841">
        <v>1</v>
      </c>
    </row>
    <row r="637" spans="1:23" ht="12.75" customHeight="1">
      <c r="A637" s="841">
        <v>1255</v>
      </c>
      <c r="B637" s="841">
        <v>2817</v>
      </c>
      <c r="C637" s="841" t="s">
        <v>1316</v>
      </c>
      <c r="D637" s="841" t="s">
        <v>1112</v>
      </c>
      <c r="E637" s="841">
        <v>22011</v>
      </c>
      <c r="F637" s="841" t="s">
        <v>102</v>
      </c>
      <c r="G637" s="841" t="s">
        <v>1525</v>
      </c>
      <c r="H637" s="841" t="s">
        <v>1153</v>
      </c>
      <c r="I637" s="841"/>
      <c r="J637" s="841" t="s">
        <v>730</v>
      </c>
      <c r="K637" s="841">
        <v>1</v>
      </c>
      <c r="L637" s="841" t="s">
        <v>731</v>
      </c>
      <c r="M637" s="841">
        <v>43600</v>
      </c>
      <c r="N637" s="841" t="s">
        <v>1029</v>
      </c>
      <c r="O637" s="841">
        <v>142094</v>
      </c>
      <c r="P637" s="841">
        <v>98494</v>
      </c>
      <c r="Q637" s="841">
        <v>19547</v>
      </c>
      <c r="R637" s="841">
        <v>26906</v>
      </c>
      <c r="S637" s="841"/>
      <c r="T637" s="841"/>
      <c r="U637" s="841"/>
      <c r="V637" s="841" t="s">
        <v>1003</v>
      </c>
      <c r="W637" s="841">
        <v>1</v>
      </c>
    </row>
    <row r="638" spans="1:23" ht="12.75" customHeight="1">
      <c r="A638" s="841">
        <v>1255</v>
      </c>
      <c r="B638" s="841">
        <v>2817</v>
      </c>
      <c r="C638" s="841" t="s">
        <v>1316</v>
      </c>
      <c r="D638" s="841" t="s">
        <v>1112</v>
      </c>
      <c r="E638" s="841">
        <v>22012</v>
      </c>
      <c r="F638" s="841" t="s">
        <v>102</v>
      </c>
      <c r="G638" s="841" t="s">
        <v>1526</v>
      </c>
      <c r="H638" s="841" t="s">
        <v>1153</v>
      </c>
      <c r="I638" s="841"/>
      <c r="J638" s="841" t="s">
        <v>730</v>
      </c>
      <c r="K638" s="841">
        <v>0.5</v>
      </c>
      <c r="L638" s="841" t="s">
        <v>731</v>
      </c>
      <c r="M638" s="841">
        <v>43600</v>
      </c>
      <c r="N638" s="841" t="s">
        <v>1029</v>
      </c>
      <c r="O638" s="841">
        <v>142094</v>
      </c>
      <c r="P638" s="841">
        <v>98494</v>
      </c>
      <c r="Q638" s="841">
        <v>19547</v>
      </c>
      <c r="R638" s="841">
        <v>26906</v>
      </c>
      <c r="S638" s="841"/>
      <c r="T638" s="841"/>
      <c r="U638" s="841"/>
      <c r="V638" s="841" t="s">
        <v>1003</v>
      </c>
      <c r="W638" s="841">
        <v>1</v>
      </c>
    </row>
    <row r="639" spans="1:23" ht="12.75" customHeight="1">
      <c r="A639" s="841">
        <v>1255</v>
      </c>
      <c r="B639" s="841">
        <v>2817</v>
      </c>
      <c r="C639" s="841" t="s">
        <v>1316</v>
      </c>
      <c r="D639" s="841" t="s">
        <v>1112</v>
      </c>
      <c r="E639" s="841">
        <v>22013</v>
      </c>
      <c r="F639" s="841" t="s">
        <v>102</v>
      </c>
      <c r="G639" s="841" t="s">
        <v>1527</v>
      </c>
      <c r="H639" s="841" t="s">
        <v>1153</v>
      </c>
      <c r="I639" s="841"/>
      <c r="J639" s="841" t="s">
        <v>730</v>
      </c>
      <c r="K639" s="841">
        <v>2</v>
      </c>
      <c r="L639" s="841" t="s">
        <v>731</v>
      </c>
      <c r="M639" s="841">
        <v>43600</v>
      </c>
      <c r="N639" s="841" t="s">
        <v>1029</v>
      </c>
      <c r="O639" s="841">
        <v>142094</v>
      </c>
      <c r="P639" s="841">
        <v>98494</v>
      </c>
      <c r="Q639" s="841">
        <v>19547</v>
      </c>
      <c r="R639" s="841">
        <v>26906</v>
      </c>
      <c r="S639" s="841"/>
      <c r="T639" s="841"/>
      <c r="U639" s="841"/>
      <c r="V639" s="841" t="s">
        <v>1003</v>
      </c>
      <c r="W639" s="841">
        <v>1</v>
      </c>
    </row>
    <row r="640" spans="1:23" ht="12.75" customHeight="1">
      <c r="A640" s="841">
        <v>1255</v>
      </c>
      <c r="B640" s="841">
        <v>2817</v>
      </c>
      <c r="C640" s="841" t="s">
        <v>1316</v>
      </c>
      <c r="D640" s="841" t="s">
        <v>1112</v>
      </c>
      <c r="E640" s="841">
        <v>22014</v>
      </c>
      <c r="F640" s="841" t="s">
        <v>102</v>
      </c>
      <c r="G640" s="841" t="s">
        <v>1528</v>
      </c>
      <c r="H640" s="841" t="s">
        <v>1153</v>
      </c>
      <c r="I640" s="841"/>
      <c r="J640" s="841" t="s">
        <v>730</v>
      </c>
      <c r="K640" s="841">
        <v>1</v>
      </c>
      <c r="L640" s="841" t="s">
        <v>731</v>
      </c>
      <c r="M640" s="841">
        <v>43600</v>
      </c>
      <c r="N640" s="841" t="s">
        <v>1029</v>
      </c>
      <c r="O640" s="841">
        <v>142094</v>
      </c>
      <c r="P640" s="841">
        <v>98494</v>
      </c>
      <c r="Q640" s="841">
        <v>19547</v>
      </c>
      <c r="R640" s="841">
        <v>26906</v>
      </c>
      <c r="S640" s="841"/>
      <c r="T640" s="841"/>
      <c r="U640" s="841"/>
      <c r="V640" s="841" t="s">
        <v>1003</v>
      </c>
      <c r="W640" s="841">
        <v>1</v>
      </c>
    </row>
    <row r="641" spans="1:23" ht="12.75" customHeight="1">
      <c r="A641" s="841">
        <v>1255</v>
      </c>
      <c r="B641" s="841">
        <v>2817</v>
      </c>
      <c r="C641" s="841" t="s">
        <v>1316</v>
      </c>
      <c r="D641" s="841" t="s">
        <v>1112</v>
      </c>
      <c r="E641" s="841">
        <v>22015</v>
      </c>
      <c r="F641" s="841" t="s">
        <v>102</v>
      </c>
      <c r="G641" s="841" t="s">
        <v>1529</v>
      </c>
      <c r="H641" s="841" t="s">
        <v>1153</v>
      </c>
      <c r="I641" s="841"/>
      <c r="J641" s="841" t="s">
        <v>730</v>
      </c>
      <c r="K641" s="841">
        <v>1</v>
      </c>
      <c r="L641" s="841" t="s">
        <v>731</v>
      </c>
      <c r="M641" s="841">
        <v>43600</v>
      </c>
      <c r="N641" s="841" t="s">
        <v>1029</v>
      </c>
      <c r="O641" s="841">
        <v>142094</v>
      </c>
      <c r="P641" s="841">
        <v>98494</v>
      </c>
      <c r="Q641" s="841">
        <v>19547</v>
      </c>
      <c r="R641" s="841">
        <v>26906</v>
      </c>
      <c r="S641" s="841"/>
      <c r="T641" s="841"/>
      <c r="U641" s="841"/>
      <c r="V641" s="841" t="s">
        <v>1003</v>
      </c>
      <c r="W641" s="841">
        <v>1</v>
      </c>
    </row>
    <row r="642" spans="1:23" ht="12.75" customHeight="1">
      <c r="A642" s="841">
        <v>16</v>
      </c>
      <c r="B642" s="841">
        <v>2808</v>
      </c>
      <c r="C642" s="841" t="s">
        <v>846</v>
      </c>
      <c r="D642" s="841" t="s">
        <v>767</v>
      </c>
      <c r="E642" s="841">
        <v>22016</v>
      </c>
      <c r="F642" s="841" t="s">
        <v>102</v>
      </c>
      <c r="G642" s="841" t="s">
        <v>1530</v>
      </c>
      <c r="H642" s="841" t="s">
        <v>1531</v>
      </c>
      <c r="I642" s="841"/>
      <c r="J642" s="841" t="s">
        <v>730</v>
      </c>
      <c r="K642" s="841">
        <v>3</v>
      </c>
      <c r="L642" s="841" t="s">
        <v>731</v>
      </c>
      <c r="M642" s="841">
        <v>43600</v>
      </c>
      <c r="N642" s="841" t="s">
        <v>742</v>
      </c>
      <c r="O642" s="841">
        <v>127895</v>
      </c>
      <c r="P642" s="841">
        <v>84295</v>
      </c>
      <c r="Q642" s="841">
        <v>19547</v>
      </c>
      <c r="R642" s="841">
        <v>26906</v>
      </c>
      <c r="S642" s="841"/>
      <c r="T642" s="841"/>
      <c r="U642" s="841"/>
      <c r="V642" s="841" t="s">
        <v>1003</v>
      </c>
      <c r="W642" s="841">
        <v>1</v>
      </c>
    </row>
    <row r="643" spans="1:23" ht="12.75" customHeight="1">
      <c r="A643" s="841">
        <v>16</v>
      </c>
      <c r="B643" s="841">
        <v>2808</v>
      </c>
      <c r="C643" s="841" t="s">
        <v>846</v>
      </c>
      <c r="D643" s="841" t="s">
        <v>767</v>
      </c>
      <c r="E643" s="841">
        <v>22017</v>
      </c>
      <c r="F643" s="841" t="s">
        <v>102</v>
      </c>
      <c r="G643" s="841" t="s">
        <v>1532</v>
      </c>
      <c r="H643" s="841" t="s">
        <v>1531</v>
      </c>
      <c r="I643" s="841"/>
      <c r="J643" s="841" t="s">
        <v>730</v>
      </c>
      <c r="K643" s="841">
        <v>3</v>
      </c>
      <c r="L643" s="841" t="s">
        <v>731</v>
      </c>
      <c r="M643" s="841">
        <v>43600</v>
      </c>
      <c r="N643" s="841" t="s">
        <v>742</v>
      </c>
      <c r="O643" s="841">
        <v>127895</v>
      </c>
      <c r="P643" s="841">
        <v>84295</v>
      </c>
      <c r="Q643" s="841">
        <v>19547</v>
      </c>
      <c r="R643" s="841">
        <v>26906</v>
      </c>
      <c r="S643" s="841"/>
      <c r="T643" s="841"/>
      <c r="U643" s="841"/>
      <c r="V643" s="841" t="s">
        <v>1003</v>
      </c>
      <c r="W643" s="841">
        <v>1</v>
      </c>
    </row>
    <row r="644" spans="1:23" ht="12.75" customHeight="1">
      <c r="A644" s="841">
        <v>1235</v>
      </c>
      <c r="B644" s="841">
        <v>2824</v>
      </c>
      <c r="C644" s="841" t="s">
        <v>1097</v>
      </c>
      <c r="D644" s="841" t="s">
        <v>740</v>
      </c>
      <c r="E644" s="841">
        <v>22018</v>
      </c>
      <c r="F644" s="841" t="s">
        <v>102</v>
      </c>
      <c r="G644" s="841" t="s">
        <v>1533</v>
      </c>
      <c r="H644" s="841" t="s">
        <v>1534</v>
      </c>
      <c r="I644" s="841" t="s">
        <v>1234</v>
      </c>
      <c r="J644" s="841" t="s">
        <v>730</v>
      </c>
      <c r="K644" s="841">
        <v>1</v>
      </c>
      <c r="L644" s="841" t="s">
        <v>731</v>
      </c>
      <c r="M644" s="841">
        <v>43600</v>
      </c>
      <c r="N644" s="841" t="s">
        <v>817</v>
      </c>
      <c r="O644" s="841">
        <v>172439</v>
      </c>
      <c r="P644" s="841">
        <v>128839</v>
      </c>
      <c r="Q644" s="841">
        <v>23865</v>
      </c>
      <c r="R644" s="841">
        <v>44054</v>
      </c>
      <c r="S644" s="841"/>
      <c r="T644" s="841"/>
      <c r="U644" s="841"/>
      <c r="V644" s="841" t="s">
        <v>1003</v>
      </c>
      <c r="W644" s="841">
        <v>1</v>
      </c>
    </row>
    <row r="645" spans="1:23" ht="12.75" customHeight="1">
      <c r="A645" s="841">
        <v>1034</v>
      </c>
      <c r="B645" s="841">
        <v>2833</v>
      </c>
      <c r="C645" s="841" t="s">
        <v>1466</v>
      </c>
      <c r="D645" s="841" t="s">
        <v>946</v>
      </c>
      <c r="E645" s="841">
        <v>22019</v>
      </c>
      <c r="F645" s="841" t="s">
        <v>102</v>
      </c>
      <c r="G645" s="841" t="s">
        <v>1535</v>
      </c>
      <c r="H645" s="841" t="s">
        <v>1536</v>
      </c>
      <c r="I645" s="841"/>
      <c r="J645" s="841" t="s">
        <v>730</v>
      </c>
      <c r="K645" s="841">
        <v>5</v>
      </c>
      <c r="L645" s="841" t="s">
        <v>731</v>
      </c>
      <c r="M645" s="841">
        <v>43600</v>
      </c>
      <c r="N645" s="841" t="s">
        <v>843</v>
      </c>
      <c r="O645" s="841">
        <v>156603</v>
      </c>
      <c r="P645" s="841">
        <v>113003</v>
      </c>
      <c r="Q645" s="841">
        <v>19547</v>
      </c>
      <c r="R645" s="841">
        <v>26906</v>
      </c>
      <c r="S645" s="841"/>
      <c r="T645" s="841"/>
      <c r="U645" s="841"/>
      <c r="V645" s="841" t="s">
        <v>1003</v>
      </c>
      <c r="W645" s="841">
        <v>1</v>
      </c>
    </row>
    <row r="646" spans="1:23" ht="12.75" customHeight="1">
      <c r="A646" s="841">
        <v>1034</v>
      </c>
      <c r="B646" s="841">
        <v>2803</v>
      </c>
      <c r="C646" s="841" t="s">
        <v>945</v>
      </c>
      <c r="D646" s="841" t="s">
        <v>946</v>
      </c>
      <c r="E646" s="841">
        <v>22020</v>
      </c>
      <c r="F646" s="841" t="s">
        <v>102</v>
      </c>
      <c r="G646" s="841" t="s">
        <v>1537</v>
      </c>
      <c r="H646" s="841" t="s">
        <v>1474</v>
      </c>
      <c r="I646" s="841"/>
      <c r="J646" s="841" t="s">
        <v>730</v>
      </c>
      <c r="K646" s="841">
        <v>5</v>
      </c>
      <c r="L646" s="841" t="s">
        <v>731</v>
      </c>
      <c r="M646" s="841">
        <v>43600</v>
      </c>
      <c r="N646" s="841" t="s">
        <v>742</v>
      </c>
      <c r="O646" s="841">
        <v>127895</v>
      </c>
      <c r="P646" s="841">
        <v>84295</v>
      </c>
      <c r="Q646" s="841">
        <v>19547</v>
      </c>
      <c r="R646" s="841">
        <v>26906</v>
      </c>
      <c r="S646" s="841"/>
      <c r="T646" s="841"/>
      <c r="U646" s="841"/>
      <c r="V646" s="841" t="s">
        <v>1003</v>
      </c>
      <c r="W646" s="841">
        <v>2</v>
      </c>
    </row>
    <row r="647" spans="1:23" ht="12.75" customHeight="1">
      <c r="A647" s="841">
        <v>2004</v>
      </c>
      <c r="B647" s="841">
        <v>2840</v>
      </c>
      <c r="C647" s="841" t="s">
        <v>726</v>
      </c>
      <c r="D647" s="841" t="s">
        <v>919</v>
      </c>
      <c r="E647" s="841">
        <v>22021</v>
      </c>
      <c r="F647" s="841" t="s">
        <v>102</v>
      </c>
      <c r="G647" s="841" t="s">
        <v>1538</v>
      </c>
      <c r="H647" s="841" t="s">
        <v>1502</v>
      </c>
      <c r="I647" s="841"/>
      <c r="J647" s="841" t="s">
        <v>730</v>
      </c>
      <c r="K647" s="841">
        <v>2</v>
      </c>
      <c r="L647" s="841" t="s">
        <v>1077</v>
      </c>
      <c r="M647" s="841">
        <v>0</v>
      </c>
      <c r="N647" s="841" t="s">
        <v>732</v>
      </c>
      <c r="O647" s="841">
        <v>101629</v>
      </c>
      <c r="P647" s="841">
        <v>101629</v>
      </c>
      <c r="Q647" s="841">
        <v>19547</v>
      </c>
      <c r="R647" s="841">
        <v>26906</v>
      </c>
      <c r="S647" s="841"/>
      <c r="T647" s="841"/>
      <c r="U647" s="841"/>
      <c r="V647" s="841" t="s">
        <v>1003</v>
      </c>
      <c r="W647" s="841">
        <v>4</v>
      </c>
    </row>
    <row r="648" spans="1:23" ht="12.75" customHeight="1">
      <c r="A648" s="841">
        <v>1525</v>
      </c>
      <c r="B648" s="841">
        <v>2840</v>
      </c>
      <c r="C648" s="841" t="s">
        <v>726</v>
      </c>
      <c r="D648" s="841" t="s">
        <v>923</v>
      </c>
      <c r="E648" s="841">
        <v>22022</v>
      </c>
      <c r="F648" s="841" t="s">
        <v>102</v>
      </c>
      <c r="G648" s="841" t="s">
        <v>1539</v>
      </c>
      <c r="H648" s="841" t="s">
        <v>1497</v>
      </c>
      <c r="I648" s="841"/>
      <c r="J648" s="841" t="s">
        <v>730</v>
      </c>
      <c r="K648" s="841">
        <v>1</v>
      </c>
      <c r="L648" s="841" t="s">
        <v>731</v>
      </c>
      <c r="M648" s="841">
        <v>43600</v>
      </c>
      <c r="N648" s="841" t="s">
        <v>732</v>
      </c>
      <c r="O648" s="841">
        <v>98577</v>
      </c>
      <c r="P648" s="841">
        <v>54977</v>
      </c>
      <c r="Q648" s="841">
        <v>19547</v>
      </c>
      <c r="R648" s="841">
        <v>34796</v>
      </c>
      <c r="S648" s="841"/>
      <c r="T648" s="841"/>
      <c r="U648" s="841"/>
      <c r="V648" s="841" t="s">
        <v>1003</v>
      </c>
      <c r="W648" s="841">
        <v>1</v>
      </c>
    </row>
    <row r="649" spans="1:23" ht="12.75" customHeight="1">
      <c r="A649" s="841">
        <v>1570</v>
      </c>
      <c r="B649" s="841">
        <v>2840</v>
      </c>
      <c r="C649" s="841" t="s">
        <v>726</v>
      </c>
      <c r="D649" s="841" t="s">
        <v>1112</v>
      </c>
      <c r="E649" s="841">
        <v>22023</v>
      </c>
      <c r="F649" s="841" t="s">
        <v>102</v>
      </c>
      <c r="G649" s="841" t="s">
        <v>1540</v>
      </c>
      <c r="H649" s="841" t="s">
        <v>1541</v>
      </c>
      <c r="I649" s="841"/>
      <c r="J649" s="841" t="s">
        <v>730</v>
      </c>
      <c r="K649" s="841">
        <v>1</v>
      </c>
      <c r="L649" s="841" t="s">
        <v>731</v>
      </c>
      <c r="M649" s="841">
        <v>43600</v>
      </c>
      <c r="N649" s="841" t="s">
        <v>732</v>
      </c>
      <c r="O649" s="841">
        <v>98577</v>
      </c>
      <c r="P649" s="841">
        <v>54977</v>
      </c>
      <c r="Q649" s="841">
        <v>19547</v>
      </c>
      <c r="R649" s="841">
        <v>26906</v>
      </c>
      <c r="S649" s="841"/>
      <c r="T649" s="841"/>
      <c r="U649" s="841"/>
      <c r="V649" s="841" t="s">
        <v>1003</v>
      </c>
      <c r="W649" s="841">
        <v>1</v>
      </c>
    </row>
    <row r="650" spans="1:23" ht="12.75" customHeight="1">
      <c r="A650" s="841">
        <v>1039</v>
      </c>
      <c r="B650" s="841">
        <v>2840</v>
      </c>
      <c r="C650" s="841" t="s">
        <v>726</v>
      </c>
      <c r="D650" s="841" t="s">
        <v>919</v>
      </c>
      <c r="E650" s="841">
        <v>22024</v>
      </c>
      <c r="F650" s="841" t="s">
        <v>102</v>
      </c>
      <c r="G650" s="841" t="s">
        <v>1542</v>
      </c>
      <c r="H650" s="841" t="s">
        <v>1505</v>
      </c>
      <c r="I650" s="841"/>
      <c r="J650" s="841" t="s">
        <v>730</v>
      </c>
      <c r="K650" s="841">
        <v>5</v>
      </c>
      <c r="L650" s="841" t="s">
        <v>1077</v>
      </c>
      <c r="M650" s="841">
        <v>0</v>
      </c>
      <c r="N650" s="841" t="s">
        <v>732</v>
      </c>
      <c r="O650" s="841">
        <v>101629</v>
      </c>
      <c r="P650" s="841">
        <v>101629</v>
      </c>
      <c r="Q650" s="841">
        <v>19547</v>
      </c>
      <c r="R650" s="841">
        <v>34796</v>
      </c>
      <c r="S650" s="841"/>
      <c r="T650" s="841"/>
      <c r="U650" s="841"/>
      <c r="V650" s="841" t="s">
        <v>1003</v>
      </c>
      <c r="W650" s="841">
        <v>1</v>
      </c>
    </row>
    <row r="651" spans="1:23" ht="12.75" customHeight="1">
      <c r="A651" s="841">
        <v>2004</v>
      </c>
      <c r="B651" s="841">
        <v>2840</v>
      </c>
      <c r="C651" s="841" t="s">
        <v>726</v>
      </c>
      <c r="D651" s="841" t="s">
        <v>919</v>
      </c>
      <c r="E651" s="841">
        <v>22025</v>
      </c>
      <c r="F651" s="841" t="s">
        <v>102</v>
      </c>
      <c r="G651" s="841" t="s">
        <v>1543</v>
      </c>
      <c r="H651" s="841" t="s">
        <v>1544</v>
      </c>
      <c r="I651" s="841"/>
      <c r="J651" s="841" t="s">
        <v>730</v>
      </c>
      <c r="K651" s="841">
        <v>3</v>
      </c>
      <c r="L651" s="841" t="s">
        <v>1077</v>
      </c>
      <c r="M651" s="841">
        <v>0</v>
      </c>
      <c r="N651" s="841" t="s">
        <v>732</v>
      </c>
      <c r="O651" s="841">
        <v>101629</v>
      </c>
      <c r="P651" s="841">
        <v>101629</v>
      </c>
      <c r="Q651" s="841">
        <v>19547</v>
      </c>
      <c r="R651" s="841">
        <v>26906</v>
      </c>
      <c r="S651" s="841"/>
      <c r="T651" s="841"/>
      <c r="U651" s="841"/>
      <c r="V651" s="841" t="s">
        <v>1003</v>
      </c>
      <c r="W651" s="841">
        <v>4</v>
      </c>
    </row>
    <row r="652" spans="1:23" ht="12.75" customHeight="1">
      <c r="A652" s="841">
        <v>2004</v>
      </c>
      <c r="B652" s="841">
        <v>2840</v>
      </c>
      <c r="C652" s="841" t="s">
        <v>726</v>
      </c>
      <c r="D652" s="841" t="s">
        <v>919</v>
      </c>
      <c r="E652" s="841">
        <v>22026</v>
      </c>
      <c r="F652" s="841" t="s">
        <v>102</v>
      </c>
      <c r="G652" s="841" t="s">
        <v>1545</v>
      </c>
      <c r="H652" s="841" t="s">
        <v>1544</v>
      </c>
      <c r="I652" s="841"/>
      <c r="J652" s="841" t="s">
        <v>730</v>
      </c>
      <c r="K652" s="841">
        <v>3</v>
      </c>
      <c r="L652" s="841" t="s">
        <v>1077</v>
      </c>
      <c r="M652" s="841">
        <v>0</v>
      </c>
      <c r="N652" s="841" t="s">
        <v>732</v>
      </c>
      <c r="O652" s="841">
        <v>101629</v>
      </c>
      <c r="P652" s="841">
        <v>101629</v>
      </c>
      <c r="Q652" s="841">
        <v>19547</v>
      </c>
      <c r="R652" s="841">
        <v>26906</v>
      </c>
      <c r="S652" s="841"/>
      <c r="T652" s="841"/>
      <c r="U652" s="841"/>
      <c r="V652" s="841" t="s">
        <v>1003</v>
      </c>
      <c r="W652" s="841">
        <v>3</v>
      </c>
    </row>
    <row r="653" spans="1:23" ht="12.75" customHeight="1">
      <c r="A653" s="841">
        <v>1255</v>
      </c>
      <c r="B653" s="841">
        <v>2817</v>
      </c>
      <c r="C653" s="841" t="s">
        <v>1316</v>
      </c>
      <c r="D653" s="841" t="s">
        <v>1112</v>
      </c>
      <c r="E653" s="841">
        <v>22027</v>
      </c>
      <c r="F653" s="841" t="s">
        <v>102</v>
      </c>
      <c r="G653" s="841" t="s">
        <v>1546</v>
      </c>
      <c r="H653" s="841" t="s">
        <v>1153</v>
      </c>
      <c r="I653" s="841"/>
      <c r="J653" s="841" t="s">
        <v>730</v>
      </c>
      <c r="K653" s="841">
        <v>0.5</v>
      </c>
      <c r="L653" s="841" t="s">
        <v>731</v>
      </c>
      <c r="M653" s="841">
        <v>43600</v>
      </c>
      <c r="N653" s="841" t="s">
        <v>1029</v>
      </c>
      <c r="O653" s="841">
        <v>142094</v>
      </c>
      <c r="P653" s="841">
        <v>98494</v>
      </c>
      <c r="Q653" s="841">
        <v>19547</v>
      </c>
      <c r="R653" s="841">
        <v>26906</v>
      </c>
      <c r="S653" s="841"/>
      <c r="T653" s="841"/>
      <c r="U653" s="841"/>
      <c r="V653" s="841" t="s">
        <v>1003</v>
      </c>
      <c r="W653" s="841">
        <v>1</v>
      </c>
    </row>
    <row r="654" spans="1:23" ht="12.75" customHeight="1">
      <c r="A654" s="841">
        <v>1255</v>
      </c>
      <c r="B654" s="841">
        <v>2817</v>
      </c>
      <c r="C654" s="841" t="s">
        <v>1316</v>
      </c>
      <c r="D654" s="841" t="s">
        <v>1112</v>
      </c>
      <c r="E654" s="841">
        <v>22028</v>
      </c>
      <c r="F654" s="841" t="s">
        <v>102</v>
      </c>
      <c r="G654" s="841" t="s">
        <v>1547</v>
      </c>
      <c r="H654" s="841" t="s">
        <v>1153</v>
      </c>
      <c r="I654" s="841"/>
      <c r="J654" s="841" t="s">
        <v>730</v>
      </c>
      <c r="K654" s="841">
        <v>1</v>
      </c>
      <c r="L654" s="841" t="s">
        <v>731</v>
      </c>
      <c r="M654" s="841">
        <v>43600</v>
      </c>
      <c r="N654" s="841" t="s">
        <v>1029</v>
      </c>
      <c r="O654" s="841">
        <v>142094</v>
      </c>
      <c r="P654" s="841">
        <v>98494</v>
      </c>
      <c r="Q654" s="841">
        <v>19547</v>
      </c>
      <c r="R654" s="841">
        <v>26906</v>
      </c>
      <c r="S654" s="841"/>
      <c r="T654" s="841"/>
      <c r="U654" s="841"/>
      <c r="V654" s="841" t="s">
        <v>1003</v>
      </c>
      <c r="W654" s="841">
        <v>1</v>
      </c>
    </row>
    <row r="655" spans="1:23" ht="12.75" customHeight="1">
      <c r="A655" s="841">
        <v>1255</v>
      </c>
      <c r="B655" s="841">
        <v>2817</v>
      </c>
      <c r="C655" s="841" t="s">
        <v>1316</v>
      </c>
      <c r="D655" s="841" t="s">
        <v>1112</v>
      </c>
      <c r="E655" s="841">
        <v>22029</v>
      </c>
      <c r="F655" s="841" t="s">
        <v>102</v>
      </c>
      <c r="G655" s="841" t="s">
        <v>1548</v>
      </c>
      <c r="H655" s="841" t="s">
        <v>1153</v>
      </c>
      <c r="I655" s="841"/>
      <c r="J655" s="841" t="s">
        <v>730</v>
      </c>
      <c r="K655" s="841">
        <v>0.5</v>
      </c>
      <c r="L655" s="841" t="s">
        <v>731</v>
      </c>
      <c r="M655" s="841">
        <v>43600</v>
      </c>
      <c r="N655" s="841" t="s">
        <v>1029</v>
      </c>
      <c r="O655" s="841">
        <v>142094</v>
      </c>
      <c r="P655" s="841">
        <v>98494</v>
      </c>
      <c r="Q655" s="841">
        <v>19547</v>
      </c>
      <c r="R655" s="841">
        <v>26906</v>
      </c>
      <c r="S655" s="841"/>
      <c r="T655" s="841"/>
      <c r="U655" s="841"/>
      <c r="V655" s="841" t="s">
        <v>1003</v>
      </c>
      <c r="W655" s="841">
        <v>1</v>
      </c>
    </row>
    <row r="656" spans="1:23" ht="12.75" customHeight="1">
      <c r="A656" s="841">
        <v>1255</v>
      </c>
      <c r="B656" s="841">
        <v>2817</v>
      </c>
      <c r="C656" s="841" t="s">
        <v>1316</v>
      </c>
      <c r="D656" s="841" t="s">
        <v>1112</v>
      </c>
      <c r="E656" s="841">
        <v>22030</v>
      </c>
      <c r="F656" s="841" t="s">
        <v>102</v>
      </c>
      <c r="G656" s="841" t="s">
        <v>1549</v>
      </c>
      <c r="H656" s="841" t="s">
        <v>1153</v>
      </c>
      <c r="I656" s="841"/>
      <c r="J656" s="841" t="s">
        <v>730</v>
      </c>
      <c r="K656" s="841">
        <v>1</v>
      </c>
      <c r="L656" s="841" t="s">
        <v>731</v>
      </c>
      <c r="M656" s="841">
        <v>43600</v>
      </c>
      <c r="N656" s="841" t="s">
        <v>1029</v>
      </c>
      <c r="O656" s="841">
        <v>142094</v>
      </c>
      <c r="P656" s="841">
        <v>98494</v>
      </c>
      <c r="Q656" s="841">
        <v>19547</v>
      </c>
      <c r="R656" s="841">
        <v>26906</v>
      </c>
      <c r="S656" s="841"/>
      <c r="T656" s="841"/>
      <c r="U656" s="841"/>
      <c r="V656" s="841" t="s">
        <v>1003</v>
      </c>
      <c r="W656" s="841">
        <v>1</v>
      </c>
    </row>
    <row r="657" spans="1:23" ht="12.75" customHeight="1">
      <c r="A657" s="841">
        <v>1255</v>
      </c>
      <c r="B657" s="841">
        <v>2817</v>
      </c>
      <c r="C657" s="841" t="s">
        <v>1316</v>
      </c>
      <c r="D657" s="841" t="s">
        <v>1112</v>
      </c>
      <c r="E657" s="841">
        <v>22031</v>
      </c>
      <c r="F657" s="841" t="s">
        <v>102</v>
      </c>
      <c r="G657" s="841" t="s">
        <v>1550</v>
      </c>
      <c r="H657" s="841" t="s">
        <v>1153</v>
      </c>
      <c r="I657" s="841"/>
      <c r="J657" s="841" t="s">
        <v>730</v>
      </c>
      <c r="K657" s="841">
        <v>0.5</v>
      </c>
      <c r="L657" s="841" t="s">
        <v>731</v>
      </c>
      <c r="M657" s="841">
        <v>43600</v>
      </c>
      <c r="N657" s="841" t="s">
        <v>1029</v>
      </c>
      <c r="O657" s="841">
        <v>142094</v>
      </c>
      <c r="P657" s="841">
        <v>98494</v>
      </c>
      <c r="Q657" s="841">
        <v>19547</v>
      </c>
      <c r="R657" s="841">
        <v>26906</v>
      </c>
      <c r="S657" s="841"/>
      <c r="T657" s="841"/>
      <c r="U657" s="841"/>
      <c r="V657" s="841" t="s">
        <v>1003</v>
      </c>
      <c r="W657" s="841">
        <v>1</v>
      </c>
    </row>
    <row r="658" spans="1:23" ht="12.75" customHeight="1">
      <c r="A658" s="841">
        <v>2004</v>
      </c>
      <c r="B658" s="841">
        <v>2840</v>
      </c>
      <c r="C658" s="841" t="s">
        <v>726</v>
      </c>
      <c r="D658" s="841" t="s">
        <v>919</v>
      </c>
      <c r="E658" s="841">
        <v>22032</v>
      </c>
      <c r="F658" s="841" t="s">
        <v>102</v>
      </c>
      <c r="G658" s="841" t="s">
        <v>1551</v>
      </c>
      <c r="H658" s="841" t="s">
        <v>1502</v>
      </c>
      <c r="I658" s="841"/>
      <c r="J658" s="841" t="s">
        <v>730</v>
      </c>
      <c r="K658" s="841">
        <v>2</v>
      </c>
      <c r="L658" s="841" t="s">
        <v>1077</v>
      </c>
      <c r="M658" s="841">
        <v>0</v>
      </c>
      <c r="N658" s="841" t="s">
        <v>732</v>
      </c>
      <c r="O658" s="841">
        <v>101629</v>
      </c>
      <c r="P658" s="841">
        <v>101629</v>
      </c>
      <c r="Q658" s="841">
        <v>19547</v>
      </c>
      <c r="R658" s="841">
        <v>26906</v>
      </c>
      <c r="S658" s="841"/>
      <c r="T658" s="841"/>
      <c r="U658" s="841"/>
      <c r="V658" s="841" t="s">
        <v>1003</v>
      </c>
      <c r="W658" s="841">
        <v>5</v>
      </c>
    </row>
    <row r="659" spans="1:23" ht="12.75" customHeight="1">
      <c r="A659" s="841">
        <v>1605</v>
      </c>
      <c r="B659" s="841">
        <v>2813</v>
      </c>
      <c r="C659" s="841" t="s">
        <v>766</v>
      </c>
      <c r="D659" s="841" t="s">
        <v>767</v>
      </c>
      <c r="E659" s="841">
        <v>22033</v>
      </c>
      <c r="F659" s="841" t="s">
        <v>102</v>
      </c>
      <c r="G659" s="841" t="s">
        <v>1552</v>
      </c>
      <c r="H659" s="841" t="s">
        <v>1553</v>
      </c>
      <c r="I659" s="841"/>
      <c r="J659" s="841" t="s">
        <v>730</v>
      </c>
      <c r="K659" s="841">
        <v>5</v>
      </c>
      <c r="L659" s="841" t="s">
        <v>731</v>
      </c>
      <c r="M659" s="841">
        <v>43600</v>
      </c>
      <c r="N659" s="841" t="s">
        <v>769</v>
      </c>
      <c r="O659" s="841">
        <v>105596</v>
      </c>
      <c r="P659" s="841">
        <v>61996</v>
      </c>
      <c r="Q659" s="841">
        <v>19547</v>
      </c>
      <c r="R659" s="841">
        <v>20230</v>
      </c>
      <c r="S659" s="841"/>
      <c r="T659" s="841"/>
      <c r="U659" s="841"/>
      <c r="V659" s="841" t="s">
        <v>1003</v>
      </c>
      <c r="W659" s="841">
        <v>1</v>
      </c>
    </row>
    <row r="660" spans="1:23" ht="12.75" customHeight="1">
      <c r="A660" s="841">
        <v>1034</v>
      </c>
      <c r="B660" s="841">
        <v>2840</v>
      </c>
      <c r="C660" s="841" t="s">
        <v>726</v>
      </c>
      <c r="D660" s="841" t="s">
        <v>946</v>
      </c>
      <c r="E660" s="841">
        <v>22034</v>
      </c>
      <c r="F660" s="841" t="s">
        <v>102</v>
      </c>
      <c r="G660" s="841" t="s">
        <v>1554</v>
      </c>
      <c r="H660" s="841" t="s">
        <v>1555</v>
      </c>
      <c r="I660" s="841"/>
      <c r="J660" s="841" t="s">
        <v>730</v>
      </c>
      <c r="K660" s="841">
        <v>1</v>
      </c>
      <c r="L660" s="841" t="s">
        <v>731</v>
      </c>
      <c r="M660" s="841">
        <v>43600</v>
      </c>
      <c r="N660" s="841" t="s">
        <v>732</v>
      </c>
      <c r="O660" s="841">
        <v>98577</v>
      </c>
      <c r="P660" s="841">
        <v>54977</v>
      </c>
      <c r="Q660" s="841">
        <v>19547</v>
      </c>
      <c r="R660" s="841">
        <v>26906</v>
      </c>
      <c r="S660" s="841"/>
      <c r="T660" s="841"/>
      <c r="U660" s="841"/>
      <c r="V660" s="841" t="s">
        <v>1003</v>
      </c>
      <c r="W660" s="841">
        <v>1</v>
      </c>
    </row>
    <row r="661" spans="1:23" ht="12.75" customHeight="1">
      <c r="A661" s="841">
        <v>1535</v>
      </c>
      <c r="B661" s="841">
        <v>2824</v>
      </c>
      <c r="C661" s="841" t="s">
        <v>1097</v>
      </c>
      <c r="D661" s="841" t="s">
        <v>1112</v>
      </c>
      <c r="E661" s="841">
        <v>22035</v>
      </c>
      <c r="F661" s="841" t="s">
        <v>102</v>
      </c>
      <c r="G661" s="841" t="s">
        <v>1556</v>
      </c>
      <c r="H661" s="841" t="s">
        <v>1557</v>
      </c>
      <c r="I661" s="841"/>
      <c r="J661" s="841" t="s">
        <v>730</v>
      </c>
      <c r="K661" s="841">
        <v>3</v>
      </c>
      <c r="L661" s="841" t="s">
        <v>731</v>
      </c>
      <c r="M661" s="841">
        <v>43600</v>
      </c>
      <c r="N661" s="841" t="s">
        <v>817</v>
      </c>
      <c r="O661" s="841">
        <v>172439</v>
      </c>
      <c r="P661" s="841">
        <v>128839</v>
      </c>
      <c r="Q661" s="841">
        <v>19547</v>
      </c>
      <c r="R661" s="841">
        <v>26906</v>
      </c>
      <c r="S661" s="841"/>
      <c r="T661" s="841"/>
      <c r="U661" s="841"/>
      <c r="V661" s="841" t="s">
        <v>1003</v>
      </c>
      <c r="W661" s="841">
        <v>1</v>
      </c>
    </row>
    <row r="662" spans="1:23" ht="12.75" customHeight="1">
      <c r="A662" s="841">
        <v>1700</v>
      </c>
      <c r="B662" s="841">
        <v>2840</v>
      </c>
      <c r="C662" s="841" t="s">
        <v>726</v>
      </c>
      <c r="D662" s="841" t="s">
        <v>745</v>
      </c>
      <c r="E662" s="841">
        <v>22036</v>
      </c>
      <c r="F662" s="841" t="s">
        <v>102</v>
      </c>
      <c r="G662" s="841" t="s">
        <v>1558</v>
      </c>
      <c r="H662" s="841" t="s">
        <v>1502</v>
      </c>
      <c r="I662" s="841"/>
      <c r="J662" s="841" t="s">
        <v>730</v>
      </c>
      <c r="K662" s="841">
        <v>1</v>
      </c>
      <c r="L662" s="841" t="s">
        <v>731</v>
      </c>
      <c r="M662" s="841">
        <v>43600</v>
      </c>
      <c r="N662" s="841" t="s">
        <v>732</v>
      </c>
      <c r="O662" s="841">
        <v>98577</v>
      </c>
      <c r="P662" s="841">
        <v>54977</v>
      </c>
      <c r="Q662" s="841">
        <v>19547</v>
      </c>
      <c r="R662" s="841">
        <v>26906</v>
      </c>
      <c r="S662" s="841"/>
      <c r="T662" s="841"/>
      <c r="U662" s="841"/>
      <c r="V662" s="841" t="s">
        <v>1003</v>
      </c>
      <c r="W662" s="841">
        <v>1</v>
      </c>
    </row>
    <row r="663" spans="1:23" ht="12.75" customHeight="1">
      <c r="A663" s="841">
        <v>1700</v>
      </c>
      <c r="B663" s="841">
        <v>2840</v>
      </c>
      <c r="C663" s="841" t="s">
        <v>726</v>
      </c>
      <c r="D663" s="841" t="s">
        <v>745</v>
      </c>
      <c r="E663" s="841">
        <v>22037</v>
      </c>
      <c r="F663" s="841" t="s">
        <v>102</v>
      </c>
      <c r="G663" s="841" t="s">
        <v>1559</v>
      </c>
      <c r="H663" s="841" t="s">
        <v>1502</v>
      </c>
      <c r="I663" s="841"/>
      <c r="J663" s="841" t="s">
        <v>730</v>
      </c>
      <c r="K663" s="841">
        <v>1</v>
      </c>
      <c r="L663" s="841" t="s">
        <v>731</v>
      </c>
      <c r="M663" s="841">
        <v>43600</v>
      </c>
      <c r="N663" s="841" t="s">
        <v>732</v>
      </c>
      <c r="O663" s="841">
        <v>98577</v>
      </c>
      <c r="P663" s="841">
        <v>54977</v>
      </c>
      <c r="Q663" s="841">
        <v>19547</v>
      </c>
      <c r="R663" s="841">
        <v>26906</v>
      </c>
      <c r="S663" s="841"/>
      <c r="T663" s="841"/>
      <c r="U663" s="841"/>
      <c r="V663" s="841" t="s">
        <v>1003</v>
      </c>
      <c r="W663" s="841">
        <v>1</v>
      </c>
    </row>
    <row r="664" spans="1:23" ht="12.75" customHeight="1">
      <c r="A664" s="841">
        <v>2004</v>
      </c>
      <c r="B664" s="841">
        <v>2840</v>
      </c>
      <c r="C664" s="841" t="s">
        <v>726</v>
      </c>
      <c r="D664" s="841" t="s">
        <v>919</v>
      </c>
      <c r="E664" s="841">
        <v>22038</v>
      </c>
      <c r="F664" s="841" t="s">
        <v>102</v>
      </c>
      <c r="G664" s="841" t="s">
        <v>1560</v>
      </c>
      <c r="H664" s="841" t="s">
        <v>1502</v>
      </c>
      <c r="I664" s="841"/>
      <c r="J664" s="841" t="s">
        <v>730</v>
      </c>
      <c r="K664" s="841">
        <v>3</v>
      </c>
      <c r="L664" s="841" t="s">
        <v>1077</v>
      </c>
      <c r="M664" s="841">
        <v>0</v>
      </c>
      <c r="N664" s="841" t="s">
        <v>732</v>
      </c>
      <c r="O664" s="841">
        <v>101629</v>
      </c>
      <c r="P664" s="841">
        <v>101629</v>
      </c>
      <c r="Q664" s="841">
        <v>19547</v>
      </c>
      <c r="R664" s="841">
        <v>26906</v>
      </c>
      <c r="S664" s="841"/>
      <c r="T664" s="841"/>
      <c r="U664" s="841"/>
      <c r="V664" s="841" t="s">
        <v>1003</v>
      </c>
      <c r="W664" s="841">
        <v>4</v>
      </c>
    </row>
    <row r="665" spans="1:23" ht="12.75" customHeight="1">
      <c r="A665" s="841">
        <v>1255</v>
      </c>
      <c r="B665" s="841">
        <v>2817</v>
      </c>
      <c r="C665" s="841" t="s">
        <v>1316</v>
      </c>
      <c r="D665" s="841" t="s">
        <v>1112</v>
      </c>
      <c r="E665" s="841">
        <v>22039</v>
      </c>
      <c r="F665" s="841" t="s">
        <v>102</v>
      </c>
      <c r="G665" s="841" t="s">
        <v>1561</v>
      </c>
      <c r="H665" s="841" t="s">
        <v>1153</v>
      </c>
      <c r="I665" s="841"/>
      <c r="J665" s="841" t="s">
        <v>730</v>
      </c>
      <c r="K665" s="841">
        <v>3</v>
      </c>
      <c r="L665" s="841" t="s">
        <v>731</v>
      </c>
      <c r="M665" s="841">
        <v>43600</v>
      </c>
      <c r="N665" s="841" t="s">
        <v>1029</v>
      </c>
      <c r="O665" s="841">
        <v>142094</v>
      </c>
      <c r="P665" s="841">
        <v>98494</v>
      </c>
      <c r="Q665" s="841">
        <v>19547</v>
      </c>
      <c r="R665" s="841">
        <v>26906</v>
      </c>
      <c r="S665" s="841"/>
      <c r="T665" s="841"/>
      <c r="U665" s="841"/>
      <c r="V665" s="841" t="s">
        <v>1003</v>
      </c>
      <c r="W665" s="841">
        <v>1</v>
      </c>
    </row>
    <row r="666" spans="1:23" ht="12.75" customHeight="1">
      <c r="A666" s="841">
        <v>2004</v>
      </c>
      <c r="B666" s="841">
        <v>2840</v>
      </c>
      <c r="C666" s="841" t="s">
        <v>726</v>
      </c>
      <c r="D666" s="841" t="s">
        <v>919</v>
      </c>
      <c r="E666" s="841">
        <v>22040</v>
      </c>
      <c r="F666" s="841" t="s">
        <v>102</v>
      </c>
      <c r="G666" s="841" t="s">
        <v>1562</v>
      </c>
      <c r="H666" s="841" t="s">
        <v>1502</v>
      </c>
      <c r="I666" s="841"/>
      <c r="J666" s="841" t="s">
        <v>730</v>
      </c>
      <c r="K666" s="841">
        <v>2</v>
      </c>
      <c r="L666" s="841" t="s">
        <v>1077</v>
      </c>
      <c r="M666" s="841">
        <v>0</v>
      </c>
      <c r="N666" s="841" t="s">
        <v>732</v>
      </c>
      <c r="O666" s="841">
        <v>101629</v>
      </c>
      <c r="P666" s="841">
        <v>101629</v>
      </c>
      <c r="Q666" s="841">
        <v>19547</v>
      </c>
      <c r="R666" s="841">
        <v>26906</v>
      </c>
      <c r="S666" s="841"/>
      <c r="T666" s="841"/>
      <c r="U666" s="841"/>
      <c r="V666" s="841" t="s">
        <v>1003</v>
      </c>
      <c r="W666" s="841">
        <v>5</v>
      </c>
    </row>
    <row r="667" spans="1:23" ht="12.75" customHeight="1">
      <c r="A667" s="841">
        <v>2004</v>
      </c>
      <c r="B667" s="841">
        <v>2840</v>
      </c>
      <c r="C667" s="841" t="s">
        <v>726</v>
      </c>
      <c r="D667" s="841" t="s">
        <v>919</v>
      </c>
      <c r="E667" s="841">
        <v>22041</v>
      </c>
      <c r="F667" s="841" t="s">
        <v>102</v>
      </c>
      <c r="G667" s="841" t="s">
        <v>1563</v>
      </c>
      <c r="H667" s="841" t="s">
        <v>1502</v>
      </c>
      <c r="I667" s="841"/>
      <c r="J667" s="841" t="s">
        <v>730</v>
      </c>
      <c r="K667" s="841">
        <v>2</v>
      </c>
      <c r="L667" s="841" t="s">
        <v>1077</v>
      </c>
      <c r="M667" s="841">
        <v>0</v>
      </c>
      <c r="N667" s="841" t="s">
        <v>732</v>
      </c>
      <c r="O667" s="841">
        <v>101629</v>
      </c>
      <c r="P667" s="841">
        <v>101629</v>
      </c>
      <c r="Q667" s="841">
        <v>19547</v>
      </c>
      <c r="R667" s="841">
        <v>26906</v>
      </c>
      <c r="S667" s="841"/>
      <c r="T667" s="841"/>
      <c r="U667" s="841"/>
      <c r="V667" s="841" t="s">
        <v>1003</v>
      </c>
      <c r="W667" s="841">
        <v>5</v>
      </c>
    </row>
    <row r="668" spans="1:23" ht="12.75" customHeight="1">
      <c r="A668" s="841">
        <v>1235</v>
      </c>
      <c r="B668" s="841">
        <v>2824</v>
      </c>
      <c r="C668" s="841" t="s">
        <v>1097</v>
      </c>
      <c r="D668" s="841" t="s">
        <v>740</v>
      </c>
      <c r="E668" s="841">
        <v>22042</v>
      </c>
      <c r="F668" s="841" t="s">
        <v>102</v>
      </c>
      <c r="G668" s="841" t="s">
        <v>1564</v>
      </c>
      <c r="H668" s="841" t="s">
        <v>1126</v>
      </c>
      <c r="I668" s="841"/>
      <c r="J668" s="841" t="s">
        <v>730</v>
      </c>
      <c r="K668" s="841">
        <v>2</v>
      </c>
      <c r="L668" s="841" t="s">
        <v>731</v>
      </c>
      <c r="M668" s="841">
        <v>43600</v>
      </c>
      <c r="N668" s="841" t="s">
        <v>817</v>
      </c>
      <c r="O668" s="841">
        <v>172439</v>
      </c>
      <c r="P668" s="841">
        <v>128839</v>
      </c>
      <c r="Q668" s="841">
        <v>23865</v>
      </c>
      <c r="R668" s="841">
        <v>44054</v>
      </c>
      <c r="S668" s="841"/>
      <c r="T668" s="841"/>
      <c r="U668" s="841"/>
      <c r="V668" s="841" t="s">
        <v>1003</v>
      </c>
      <c r="W668" s="841">
        <v>1</v>
      </c>
    </row>
    <row r="669" spans="1:23" ht="12.75" customHeight="1">
      <c r="A669" s="841">
        <v>1255</v>
      </c>
      <c r="B669" s="841">
        <v>2817</v>
      </c>
      <c r="C669" s="841" t="s">
        <v>1316</v>
      </c>
      <c r="D669" s="841" t="s">
        <v>1112</v>
      </c>
      <c r="E669" s="841">
        <v>22043</v>
      </c>
      <c r="F669" s="841" t="s">
        <v>102</v>
      </c>
      <c r="G669" s="841" t="s">
        <v>1565</v>
      </c>
      <c r="H669" s="841" t="s">
        <v>1153</v>
      </c>
      <c r="I669" s="841"/>
      <c r="J669" s="841" t="s">
        <v>730</v>
      </c>
      <c r="K669" s="841">
        <v>1</v>
      </c>
      <c r="L669" s="841" t="s">
        <v>731</v>
      </c>
      <c r="M669" s="841">
        <v>43600</v>
      </c>
      <c r="N669" s="841" t="s">
        <v>1029</v>
      </c>
      <c r="O669" s="841">
        <v>142094</v>
      </c>
      <c r="P669" s="841">
        <v>98494</v>
      </c>
      <c r="Q669" s="841">
        <v>19547</v>
      </c>
      <c r="R669" s="841">
        <v>26906</v>
      </c>
      <c r="S669" s="841"/>
      <c r="T669" s="841"/>
      <c r="U669" s="841"/>
      <c r="V669" s="841" t="s">
        <v>1003</v>
      </c>
      <c r="W669" s="841">
        <v>1</v>
      </c>
    </row>
    <row r="670" spans="1:23" ht="12.75" customHeight="1">
      <c r="A670" s="841">
        <v>1205</v>
      </c>
      <c r="B670" s="841">
        <v>2807</v>
      </c>
      <c r="C670" s="841" t="s">
        <v>739</v>
      </c>
      <c r="D670" s="841" t="s">
        <v>740</v>
      </c>
      <c r="E670" s="841">
        <v>22044</v>
      </c>
      <c r="F670" s="841" t="s">
        <v>102</v>
      </c>
      <c r="G670" s="841" t="s">
        <v>1566</v>
      </c>
      <c r="H670" s="841" t="s">
        <v>1126</v>
      </c>
      <c r="I670" s="841"/>
      <c r="J670" s="841" t="s">
        <v>730</v>
      </c>
      <c r="K670" s="841">
        <v>5</v>
      </c>
      <c r="L670" s="841" t="s">
        <v>731</v>
      </c>
      <c r="M670" s="841">
        <v>43600</v>
      </c>
      <c r="N670" s="841" t="s">
        <v>742</v>
      </c>
      <c r="O670" s="841">
        <v>127895</v>
      </c>
      <c r="P670" s="841">
        <v>84295</v>
      </c>
      <c r="Q670" s="841">
        <v>19547</v>
      </c>
      <c r="R670" s="841">
        <v>26906</v>
      </c>
      <c r="S670" s="841"/>
      <c r="T670" s="841"/>
      <c r="U670" s="841"/>
      <c r="V670" s="841" t="s">
        <v>1003</v>
      </c>
      <c r="W670" s="841">
        <v>1</v>
      </c>
    </row>
    <row r="671" spans="1:23" ht="12.75" customHeight="1">
      <c r="A671" s="841">
        <v>2004</v>
      </c>
      <c r="B671" s="841">
        <v>2840</v>
      </c>
      <c r="C671" s="841" t="s">
        <v>726</v>
      </c>
      <c r="D671" s="841" t="s">
        <v>919</v>
      </c>
      <c r="E671" s="841">
        <v>22045</v>
      </c>
      <c r="F671" s="841" t="s">
        <v>102</v>
      </c>
      <c r="G671" s="841" t="s">
        <v>1567</v>
      </c>
      <c r="H671" s="841" t="s">
        <v>1502</v>
      </c>
      <c r="I671" s="841"/>
      <c r="J671" s="841" t="s">
        <v>730</v>
      </c>
      <c r="K671" s="841">
        <v>3</v>
      </c>
      <c r="L671" s="841" t="s">
        <v>1289</v>
      </c>
      <c r="M671" s="841">
        <v>0</v>
      </c>
      <c r="N671" s="841" t="s">
        <v>732</v>
      </c>
      <c r="O671" s="841">
        <v>101629</v>
      </c>
      <c r="P671" s="841">
        <v>101629</v>
      </c>
      <c r="Q671" s="841">
        <v>19547</v>
      </c>
      <c r="R671" s="841">
        <v>26906</v>
      </c>
      <c r="S671" s="841"/>
      <c r="T671" s="841"/>
      <c r="U671" s="841"/>
      <c r="V671" s="841" t="s">
        <v>1003</v>
      </c>
      <c r="W671" s="841">
        <v>2</v>
      </c>
    </row>
    <row r="672" spans="1:23" ht="12.75" customHeight="1">
      <c r="A672" s="841">
        <v>1034</v>
      </c>
      <c r="B672" s="841">
        <v>2840</v>
      </c>
      <c r="C672" s="841" t="s">
        <v>726</v>
      </c>
      <c r="D672" s="841" t="s">
        <v>946</v>
      </c>
      <c r="E672" s="841">
        <v>22046</v>
      </c>
      <c r="F672" s="841" t="s">
        <v>102</v>
      </c>
      <c r="G672" s="841" t="s">
        <v>1568</v>
      </c>
      <c r="H672" s="841" t="s">
        <v>1531</v>
      </c>
      <c r="I672" s="841"/>
      <c r="J672" s="841" t="s">
        <v>730</v>
      </c>
      <c r="K672" s="841">
        <v>1</v>
      </c>
      <c r="L672" s="841" t="s">
        <v>731</v>
      </c>
      <c r="M672" s="841">
        <v>43600</v>
      </c>
      <c r="N672" s="841" t="s">
        <v>732</v>
      </c>
      <c r="O672" s="841">
        <v>98577</v>
      </c>
      <c r="P672" s="841">
        <v>54977</v>
      </c>
      <c r="Q672" s="841">
        <v>19547</v>
      </c>
      <c r="R672" s="841">
        <v>26906</v>
      </c>
      <c r="S672" s="841"/>
      <c r="T672" s="841"/>
      <c r="U672" s="841"/>
      <c r="V672" s="841" t="s">
        <v>1003</v>
      </c>
      <c r="W672" s="841">
        <v>6</v>
      </c>
    </row>
    <row r="673" spans="1:23" ht="12.75" customHeight="1">
      <c r="A673" s="841">
        <v>1034</v>
      </c>
      <c r="B673" s="841">
        <v>2840</v>
      </c>
      <c r="C673" s="841" t="s">
        <v>726</v>
      </c>
      <c r="D673" s="841" t="s">
        <v>946</v>
      </c>
      <c r="E673" s="841">
        <v>22047</v>
      </c>
      <c r="F673" s="841" t="s">
        <v>102</v>
      </c>
      <c r="G673" s="841" t="s">
        <v>1569</v>
      </c>
      <c r="H673" s="841" t="s">
        <v>1531</v>
      </c>
      <c r="I673" s="841"/>
      <c r="J673" s="841" t="s">
        <v>730</v>
      </c>
      <c r="K673" s="841">
        <v>2</v>
      </c>
      <c r="L673" s="841" t="s">
        <v>731</v>
      </c>
      <c r="M673" s="841">
        <v>43600</v>
      </c>
      <c r="N673" s="841" t="s">
        <v>732</v>
      </c>
      <c r="O673" s="841">
        <v>98577</v>
      </c>
      <c r="P673" s="841">
        <v>54977</v>
      </c>
      <c r="Q673" s="841">
        <v>19547</v>
      </c>
      <c r="R673" s="841">
        <v>26906</v>
      </c>
      <c r="S673" s="841"/>
      <c r="T673" s="841"/>
      <c r="U673" s="841"/>
      <c r="V673" s="841" t="s">
        <v>1003</v>
      </c>
      <c r="W673" s="841">
        <v>1</v>
      </c>
    </row>
    <row r="674" spans="1:23" ht="12.75" customHeight="1">
      <c r="A674" s="841">
        <v>1034</v>
      </c>
      <c r="B674" s="841">
        <v>2840</v>
      </c>
      <c r="C674" s="841" t="s">
        <v>726</v>
      </c>
      <c r="D674" s="841" t="s">
        <v>946</v>
      </c>
      <c r="E674" s="841">
        <v>22048</v>
      </c>
      <c r="F674" s="841" t="s">
        <v>102</v>
      </c>
      <c r="G674" s="841" t="s">
        <v>1570</v>
      </c>
      <c r="H674" s="841" t="s">
        <v>1186</v>
      </c>
      <c r="I674" s="841"/>
      <c r="J674" s="841" t="s">
        <v>730</v>
      </c>
      <c r="K674" s="841">
        <v>4</v>
      </c>
      <c r="L674" s="841" t="s">
        <v>731</v>
      </c>
      <c r="M674" s="841">
        <v>43600</v>
      </c>
      <c r="N674" s="841" t="s">
        <v>732</v>
      </c>
      <c r="O674" s="841">
        <v>98577</v>
      </c>
      <c r="P674" s="841">
        <v>54977</v>
      </c>
      <c r="Q674" s="841">
        <v>19547</v>
      </c>
      <c r="R674" s="841">
        <v>26906</v>
      </c>
      <c r="S674" s="841"/>
      <c r="T674" s="841"/>
      <c r="U674" s="841"/>
      <c r="V674" s="841" t="s">
        <v>1003</v>
      </c>
      <c r="W674" s="841">
        <v>23</v>
      </c>
    </row>
    <row r="675" spans="1:23" ht="12.75" customHeight="1">
      <c r="A675" s="841">
        <v>1034</v>
      </c>
      <c r="B675" s="841">
        <v>2840</v>
      </c>
      <c r="C675" s="841" t="s">
        <v>726</v>
      </c>
      <c r="D675" s="841" t="s">
        <v>946</v>
      </c>
      <c r="E675" s="841">
        <v>22048</v>
      </c>
      <c r="F675" s="841" t="s">
        <v>1062</v>
      </c>
      <c r="G675" s="841" t="s">
        <v>1571</v>
      </c>
      <c r="H675" s="841" t="s">
        <v>1186</v>
      </c>
      <c r="I675" s="841"/>
      <c r="J675" s="841" t="s">
        <v>730</v>
      </c>
      <c r="K675" s="841">
        <v>2</v>
      </c>
      <c r="L675" s="841" t="s">
        <v>731</v>
      </c>
      <c r="M675" s="841">
        <v>43600</v>
      </c>
      <c r="N675" s="841" t="s">
        <v>732</v>
      </c>
      <c r="O675" s="841">
        <v>98577</v>
      </c>
      <c r="P675" s="841">
        <v>54977</v>
      </c>
      <c r="Q675" s="841">
        <v>19547</v>
      </c>
      <c r="R675" s="841">
        <v>26906</v>
      </c>
      <c r="S675" s="841"/>
      <c r="T675" s="841"/>
      <c r="U675" s="841"/>
      <c r="V675" s="841" t="s">
        <v>1064</v>
      </c>
      <c r="W675" s="841">
        <v>8</v>
      </c>
    </row>
    <row r="676" spans="1:23" ht="12.75" customHeight="1">
      <c r="A676" s="841">
        <v>1034</v>
      </c>
      <c r="B676" s="841">
        <v>2840</v>
      </c>
      <c r="C676" s="841" t="s">
        <v>726</v>
      </c>
      <c r="D676" s="841" t="s">
        <v>946</v>
      </c>
      <c r="E676" s="841">
        <v>22048</v>
      </c>
      <c r="F676" s="841" t="s">
        <v>1065</v>
      </c>
      <c r="G676" s="841" t="s">
        <v>1572</v>
      </c>
      <c r="H676" s="841" t="s">
        <v>1186</v>
      </c>
      <c r="I676" s="841"/>
      <c r="J676" s="841" t="s">
        <v>730</v>
      </c>
      <c r="K676" s="841">
        <v>2</v>
      </c>
      <c r="L676" s="841" t="s">
        <v>731</v>
      </c>
      <c r="M676" s="841">
        <v>43600</v>
      </c>
      <c r="N676" s="841" t="s">
        <v>732</v>
      </c>
      <c r="O676" s="841">
        <v>98577</v>
      </c>
      <c r="P676" s="841">
        <v>54977</v>
      </c>
      <c r="Q676" s="841">
        <v>19547</v>
      </c>
      <c r="R676" s="841">
        <v>26906</v>
      </c>
      <c r="S676" s="841"/>
      <c r="T676" s="841"/>
      <c r="U676" s="841"/>
      <c r="V676" s="841" t="s">
        <v>1064</v>
      </c>
      <c r="W676" s="841">
        <v>8</v>
      </c>
    </row>
    <row r="677" spans="1:23" ht="12.75" customHeight="1">
      <c r="A677" s="841">
        <v>1110</v>
      </c>
      <c r="B677" s="841">
        <v>2836</v>
      </c>
      <c r="C677" s="841" t="s">
        <v>1030</v>
      </c>
      <c r="D677" s="841" t="s">
        <v>1031</v>
      </c>
      <c r="E677" s="841">
        <v>22049</v>
      </c>
      <c r="F677" s="841" t="s">
        <v>102</v>
      </c>
      <c r="G677" s="841" t="s">
        <v>1573</v>
      </c>
      <c r="H677" s="841" t="s">
        <v>1126</v>
      </c>
      <c r="I677" s="841"/>
      <c r="J677" s="841" t="s">
        <v>730</v>
      </c>
      <c r="K677" s="841">
        <v>5</v>
      </c>
      <c r="L677" s="841" t="s">
        <v>731</v>
      </c>
      <c r="M677" s="841">
        <v>43600</v>
      </c>
      <c r="N677" s="841" t="s">
        <v>1034</v>
      </c>
      <c r="O677" s="841">
        <v>221744</v>
      </c>
      <c r="P677" s="841">
        <v>178144</v>
      </c>
      <c r="Q677" s="841">
        <v>19547</v>
      </c>
      <c r="R677" s="841">
        <v>26906</v>
      </c>
      <c r="S677" s="841"/>
      <c r="T677" s="841"/>
      <c r="U677" s="841"/>
      <c r="V677" s="841" t="s">
        <v>1003</v>
      </c>
      <c r="W677" s="841">
        <v>1</v>
      </c>
    </row>
    <row r="678" spans="1:23" ht="12.75" customHeight="1">
      <c r="A678" s="841">
        <v>1034</v>
      </c>
      <c r="B678" s="841">
        <v>2840</v>
      </c>
      <c r="C678" s="841" t="s">
        <v>726</v>
      </c>
      <c r="D678" s="841" t="s">
        <v>946</v>
      </c>
      <c r="E678" s="841">
        <v>22050</v>
      </c>
      <c r="F678" s="841" t="s">
        <v>102</v>
      </c>
      <c r="G678" s="841" t="s">
        <v>1574</v>
      </c>
      <c r="H678" s="841" t="s">
        <v>1497</v>
      </c>
      <c r="I678" s="841"/>
      <c r="J678" s="841" t="s">
        <v>730</v>
      </c>
      <c r="K678" s="841">
        <v>2</v>
      </c>
      <c r="L678" s="841" t="s">
        <v>731</v>
      </c>
      <c r="M678" s="841">
        <v>43600</v>
      </c>
      <c r="N678" s="841" t="s">
        <v>732</v>
      </c>
      <c r="O678" s="841">
        <v>98577</v>
      </c>
      <c r="P678" s="841">
        <v>54977</v>
      </c>
      <c r="Q678" s="841">
        <v>19547</v>
      </c>
      <c r="R678" s="841">
        <v>26906</v>
      </c>
      <c r="S678" s="841"/>
      <c r="T678" s="841"/>
      <c r="U678" s="841"/>
      <c r="V678" s="841" t="s">
        <v>1003</v>
      </c>
      <c r="W678" s="841">
        <v>1</v>
      </c>
    </row>
    <row r="679" spans="1:23" ht="12.75" customHeight="1">
      <c r="A679" s="841">
        <v>2004</v>
      </c>
      <c r="B679" s="841">
        <v>2840</v>
      </c>
      <c r="C679" s="841" t="s">
        <v>726</v>
      </c>
      <c r="D679" s="841" t="s">
        <v>919</v>
      </c>
      <c r="E679" s="841">
        <v>22052</v>
      </c>
      <c r="F679" s="841" t="s">
        <v>102</v>
      </c>
      <c r="G679" s="841" t="s">
        <v>1575</v>
      </c>
      <c r="H679" s="841" t="s">
        <v>1502</v>
      </c>
      <c r="I679" s="841"/>
      <c r="J679" s="841" t="s">
        <v>730</v>
      </c>
      <c r="K679" s="841">
        <v>2</v>
      </c>
      <c r="L679" s="841" t="s">
        <v>1077</v>
      </c>
      <c r="M679" s="841">
        <v>0</v>
      </c>
      <c r="N679" s="841" t="s">
        <v>732</v>
      </c>
      <c r="O679" s="841">
        <v>101629</v>
      </c>
      <c r="P679" s="841">
        <v>101629</v>
      </c>
      <c r="Q679" s="841">
        <v>19547</v>
      </c>
      <c r="R679" s="841">
        <v>26906</v>
      </c>
      <c r="S679" s="841"/>
      <c r="T679" s="841"/>
      <c r="U679" s="841"/>
      <c r="V679" s="841" t="s">
        <v>1003</v>
      </c>
      <c r="W679" s="841">
        <v>4</v>
      </c>
    </row>
    <row r="680" spans="1:23" ht="12.75" customHeight="1">
      <c r="A680" s="841">
        <v>2004</v>
      </c>
      <c r="B680" s="841">
        <v>2840</v>
      </c>
      <c r="C680" s="841" t="s">
        <v>726</v>
      </c>
      <c r="D680" s="841" t="s">
        <v>919</v>
      </c>
      <c r="E680" s="841">
        <v>22054</v>
      </c>
      <c r="F680" s="841" t="s">
        <v>102</v>
      </c>
      <c r="G680" s="841" t="s">
        <v>1576</v>
      </c>
      <c r="H680" s="841" t="s">
        <v>1531</v>
      </c>
      <c r="I680" s="841"/>
      <c r="J680" s="841" t="s">
        <v>730</v>
      </c>
      <c r="K680" s="841">
        <v>3</v>
      </c>
      <c r="L680" s="841" t="s">
        <v>1077</v>
      </c>
      <c r="M680" s="841">
        <v>0</v>
      </c>
      <c r="N680" s="841" t="s">
        <v>732</v>
      </c>
      <c r="O680" s="841">
        <v>101629</v>
      </c>
      <c r="P680" s="841">
        <v>101629</v>
      </c>
      <c r="Q680" s="841">
        <v>19547</v>
      </c>
      <c r="R680" s="841">
        <v>26906</v>
      </c>
      <c r="S680" s="841"/>
      <c r="T680" s="841"/>
      <c r="U680" s="841"/>
      <c r="V680" s="841" t="s">
        <v>1003</v>
      </c>
      <c r="W680" s="841">
        <v>4</v>
      </c>
    </row>
    <row r="681" spans="1:23" ht="12.75" customHeight="1">
      <c r="A681" s="841">
        <v>2004</v>
      </c>
      <c r="B681" s="841">
        <v>2840</v>
      </c>
      <c r="C681" s="841" t="s">
        <v>726</v>
      </c>
      <c r="D681" s="841" t="s">
        <v>919</v>
      </c>
      <c r="E681" s="841">
        <v>22055</v>
      </c>
      <c r="F681" s="841" t="s">
        <v>102</v>
      </c>
      <c r="G681" s="841" t="s">
        <v>1577</v>
      </c>
      <c r="H681" s="841" t="s">
        <v>1502</v>
      </c>
      <c r="I681" s="841"/>
      <c r="J681" s="841" t="s">
        <v>730</v>
      </c>
      <c r="K681" s="841">
        <v>3</v>
      </c>
      <c r="L681" s="841" t="s">
        <v>1289</v>
      </c>
      <c r="M681" s="841">
        <v>0</v>
      </c>
      <c r="N681" s="841" t="s">
        <v>732</v>
      </c>
      <c r="O681" s="841">
        <v>101629</v>
      </c>
      <c r="P681" s="841">
        <v>101629</v>
      </c>
      <c r="Q681" s="841">
        <v>19547</v>
      </c>
      <c r="R681" s="841">
        <v>26906</v>
      </c>
      <c r="S681" s="841"/>
      <c r="T681" s="841"/>
      <c r="U681" s="841"/>
      <c r="V681" s="841" t="s">
        <v>1003</v>
      </c>
      <c r="W681" s="841">
        <v>3</v>
      </c>
    </row>
    <row r="682" spans="1:23" ht="12.75" customHeight="1">
      <c r="A682" s="841">
        <v>1605</v>
      </c>
      <c r="B682" s="841">
        <v>2813</v>
      </c>
      <c r="C682" s="841" t="s">
        <v>766</v>
      </c>
      <c r="D682" s="841" t="s">
        <v>767</v>
      </c>
      <c r="E682" s="841">
        <v>22056</v>
      </c>
      <c r="F682" s="841" t="s">
        <v>102</v>
      </c>
      <c r="G682" s="841" t="s">
        <v>1578</v>
      </c>
      <c r="H682" s="841" t="s">
        <v>1553</v>
      </c>
      <c r="I682" s="841"/>
      <c r="J682" s="841" t="s">
        <v>730</v>
      </c>
      <c r="K682" s="841">
        <v>5</v>
      </c>
      <c r="L682" s="841" t="s">
        <v>731</v>
      </c>
      <c r="M682" s="841">
        <v>43600</v>
      </c>
      <c r="N682" s="841" t="s">
        <v>769</v>
      </c>
      <c r="O682" s="841">
        <v>105596</v>
      </c>
      <c r="P682" s="841">
        <v>61996</v>
      </c>
      <c r="Q682" s="841">
        <v>19547</v>
      </c>
      <c r="R682" s="841">
        <v>20230</v>
      </c>
      <c r="S682" s="841"/>
      <c r="T682" s="841"/>
      <c r="U682" s="841"/>
      <c r="V682" s="841" t="s">
        <v>1003</v>
      </c>
      <c r="W682" s="841">
        <v>2</v>
      </c>
    </row>
    <row r="683" spans="1:23" ht="12.75" customHeight="1">
      <c r="A683" s="841">
        <v>1500</v>
      </c>
      <c r="B683" s="841">
        <v>2951</v>
      </c>
      <c r="C683" s="841" t="s">
        <v>1162</v>
      </c>
      <c r="D683" s="841" t="s">
        <v>740</v>
      </c>
      <c r="E683" s="841">
        <v>22057</v>
      </c>
      <c r="F683" s="841" t="s">
        <v>102</v>
      </c>
      <c r="G683" s="841" t="s">
        <v>1579</v>
      </c>
      <c r="H683" s="841" t="s">
        <v>1580</v>
      </c>
      <c r="I683" s="841"/>
      <c r="J683" s="841" t="s">
        <v>730</v>
      </c>
      <c r="K683" s="841">
        <v>3</v>
      </c>
      <c r="L683" s="841" t="s">
        <v>731</v>
      </c>
      <c r="M683" s="841">
        <v>43600</v>
      </c>
      <c r="N683" s="841" t="s">
        <v>1165</v>
      </c>
      <c r="O683" s="841">
        <v>248433</v>
      </c>
      <c r="P683" s="841">
        <v>204833</v>
      </c>
      <c r="Q683" s="841">
        <v>19547</v>
      </c>
      <c r="R683" s="841">
        <v>26906</v>
      </c>
      <c r="S683" s="841"/>
      <c r="T683" s="841"/>
      <c r="U683" s="841"/>
      <c r="V683" s="841" t="s">
        <v>1003</v>
      </c>
      <c r="W683" s="841">
        <v>1</v>
      </c>
    </row>
    <row r="684" spans="1:23" ht="12.75" customHeight="1">
      <c r="A684" s="841">
        <v>1500</v>
      </c>
      <c r="B684" s="841">
        <v>2951</v>
      </c>
      <c r="C684" s="841" t="s">
        <v>1162</v>
      </c>
      <c r="D684" s="841" t="s">
        <v>740</v>
      </c>
      <c r="E684" s="841">
        <v>22058</v>
      </c>
      <c r="F684" s="841" t="s">
        <v>102</v>
      </c>
      <c r="G684" s="841" t="s">
        <v>1581</v>
      </c>
      <c r="H684" s="841" t="s">
        <v>1582</v>
      </c>
      <c r="I684" s="841"/>
      <c r="J684" s="841" t="s">
        <v>730</v>
      </c>
      <c r="K684" s="841">
        <v>1</v>
      </c>
      <c r="L684" s="841" t="s">
        <v>731</v>
      </c>
      <c r="M684" s="841">
        <v>43600</v>
      </c>
      <c r="N684" s="841" t="s">
        <v>1165</v>
      </c>
      <c r="O684" s="841">
        <v>248433</v>
      </c>
      <c r="P684" s="841">
        <v>204833</v>
      </c>
      <c r="Q684" s="841">
        <v>19547</v>
      </c>
      <c r="R684" s="841">
        <v>26906</v>
      </c>
      <c r="S684" s="841"/>
      <c r="T684" s="841"/>
      <c r="U684" s="841"/>
      <c r="V684" s="841" t="s">
        <v>1003</v>
      </c>
      <c r="W684" s="841">
        <v>1</v>
      </c>
    </row>
    <row r="685" spans="1:23" ht="12.75" customHeight="1">
      <c r="A685" s="841">
        <v>1235</v>
      </c>
      <c r="B685" s="841">
        <v>2824</v>
      </c>
      <c r="C685" s="841" t="s">
        <v>1097</v>
      </c>
      <c r="D685" s="841" t="s">
        <v>740</v>
      </c>
      <c r="E685" s="841">
        <v>22059</v>
      </c>
      <c r="F685" s="841" t="s">
        <v>102</v>
      </c>
      <c r="G685" s="841" t="s">
        <v>1583</v>
      </c>
      <c r="H685" s="841" t="s">
        <v>1584</v>
      </c>
      <c r="I685" s="841"/>
      <c r="J685" s="841" t="s">
        <v>730</v>
      </c>
      <c r="K685" s="841">
        <v>1</v>
      </c>
      <c r="L685" s="841" t="s">
        <v>731</v>
      </c>
      <c r="M685" s="841">
        <v>43600</v>
      </c>
      <c r="N685" s="841" t="s">
        <v>817</v>
      </c>
      <c r="O685" s="841">
        <v>172439</v>
      </c>
      <c r="P685" s="841">
        <v>128839</v>
      </c>
      <c r="Q685" s="841">
        <v>23865</v>
      </c>
      <c r="R685" s="841">
        <v>44054</v>
      </c>
      <c r="S685" s="841"/>
      <c r="T685" s="841"/>
      <c r="U685" s="841"/>
      <c r="V685" s="841" t="s">
        <v>1003</v>
      </c>
      <c r="W685" s="841">
        <v>1</v>
      </c>
    </row>
    <row r="686" spans="1:23" ht="12.75" customHeight="1">
      <c r="A686" s="841">
        <v>1190</v>
      </c>
      <c r="B686" s="841">
        <v>2823</v>
      </c>
      <c r="C686" s="841" t="s">
        <v>856</v>
      </c>
      <c r="D686" s="841" t="s">
        <v>740</v>
      </c>
      <c r="E686" s="841">
        <v>22060</v>
      </c>
      <c r="F686" s="841" t="s">
        <v>102</v>
      </c>
      <c r="G686" s="841" t="s">
        <v>1585</v>
      </c>
      <c r="H686" s="841" t="s">
        <v>1586</v>
      </c>
      <c r="I686" s="841"/>
      <c r="J686" s="841" t="s">
        <v>730</v>
      </c>
      <c r="K686" s="841">
        <v>3</v>
      </c>
      <c r="L686" s="841" t="s">
        <v>731</v>
      </c>
      <c r="M686" s="841">
        <v>43600</v>
      </c>
      <c r="N686" s="841" t="s">
        <v>747</v>
      </c>
      <c r="O686" s="841">
        <v>114220</v>
      </c>
      <c r="P686" s="841">
        <v>70620</v>
      </c>
      <c r="Q686" s="841">
        <v>19547</v>
      </c>
      <c r="R686" s="841">
        <v>26906</v>
      </c>
      <c r="S686" s="841"/>
      <c r="T686" s="841"/>
      <c r="U686" s="841"/>
      <c r="V686" s="841" t="s">
        <v>1003</v>
      </c>
      <c r="W686" s="841">
        <v>1</v>
      </c>
    </row>
    <row r="687" spans="1:23" ht="12.75" customHeight="1">
      <c r="A687" s="841">
        <v>2004</v>
      </c>
      <c r="B687" s="841">
        <v>2840</v>
      </c>
      <c r="C687" s="841" t="s">
        <v>726</v>
      </c>
      <c r="D687" s="841" t="s">
        <v>919</v>
      </c>
      <c r="E687" s="841">
        <v>22091</v>
      </c>
      <c r="F687" s="841" t="s">
        <v>102</v>
      </c>
      <c r="G687" s="841" t="s">
        <v>1587</v>
      </c>
      <c r="H687" s="841" t="s">
        <v>1497</v>
      </c>
      <c r="I687" s="841"/>
      <c r="J687" s="841" t="s">
        <v>730</v>
      </c>
      <c r="K687" s="841">
        <v>5</v>
      </c>
      <c r="L687" s="841" t="s">
        <v>1077</v>
      </c>
      <c r="M687" s="841">
        <v>0</v>
      </c>
      <c r="N687" s="841" t="s">
        <v>732</v>
      </c>
      <c r="O687" s="841">
        <v>101629</v>
      </c>
      <c r="P687" s="841">
        <v>101629</v>
      </c>
      <c r="Q687" s="841">
        <v>19547</v>
      </c>
      <c r="R687" s="841">
        <v>26906</v>
      </c>
      <c r="S687" s="841"/>
      <c r="T687" s="841"/>
      <c r="U687" s="841"/>
      <c r="V687" s="841" t="s">
        <v>1003</v>
      </c>
      <c r="W687" s="841">
        <v>1</v>
      </c>
    </row>
    <row r="688" spans="1:23" ht="12.75" customHeight="1">
      <c r="A688" s="841">
        <v>2004</v>
      </c>
      <c r="B688" s="841">
        <v>2840</v>
      </c>
      <c r="C688" s="841" t="s">
        <v>726</v>
      </c>
      <c r="D688" s="841" t="s">
        <v>919</v>
      </c>
      <c r="E688" s="841">
        <v>22092</v>
      </c>
      <c r="F688" s="841" t="s">
        <v>102</v>
      </c>
      <c r="G688" s="841" t="s">
        <v>1588</v>
      </c>
      <c r="H688" s="841" t="s">
        <v>1497</v>
      </c>
      <c r="I688" s="841"/>
      <c r="J688" s="841" t="s">
        <v>730</v>
      </c>
      <c r="K688" s="841">
        <v>5</v>
      </c>
      <c r="L688" s="841" t="s">
        <v>1077</v>
      </c>
      <c r="M688" s="841">
        <v>0</v>
      </c>
      <c r="N688" s="841" t="s">
        <v>732</v>
      </c>
      <c r="O688" s="841">
        <v>101629</v>
      </c>
      <c r="P688" s="841">
        <v>101629</v>
      </c>
      <c r="Q688" s="841">
        <v>19547</v>
      </c>
      <c r="R688" s="841">
        <v>26906</v>
      </c>
      <c r="S688" s="841"/>
      <c r="T688" s="841"/>
      <c r="U688" s="841"/>
      <c r="V688" s="841" t="s">
        <v>1003</v>
      </c>
      <c r="W688" s="841">
        <v>1</v>
      </c>
    </row>
    <row r="689" spans="1:23" ht="12.75" customHeight="1">
      <c r="A689" s="841">
        <v>2004</v>
      </c>
      <c r="B689" s="841">
        <v>2840</v>
      </c>
      <c r="C689" s="841" t="s">
        <v>726</v>
      </c>
      <c r="D689" s="841" t="s">
        <v>919</v>
      </c>
      <c r="E689" s="841">
        <v>22093</v>
      </c>
      <c r="F689" s="841" t="s">
        <v>102</v>
      </c>
      <c r="G689" s="841" t="s">
        <v>1589</v>
      </c>
      <c r="H689" s="841" t="s">
        <v>1186</v>
      </c>
      <c r="I689" s="841"/>
      <c r="J689" s="841" t="s">
        <v>730</v>
      </c>
      <c r="K689" s="841">
        <v>5</v>
      </c>
      <c r="L689" s="841" t="s">
        <v>1077</v>
      </c>
      <c r="M689" s="841">
        <v>0</v>
      </c>
      <c r="N689" s="841" t="s">
        <v>732</v>
      </c>
      <c r="O689" s="841">
        <v>101629</v>
      </c>
      <c r="P689" s="841">
        <v>101629</v>
      </c>
      <c r="Q689" s="841">
        <v>19547</v>
      </c>
      <c r="R689" s="841">
        <v>26906</v>
      </c>
      <c r="S689" s="841"/>
      <c r="T689" s="841"/>
      <c r="U689" s="841"/>
      <c r="V689" s="841" t="s">
        <v>1003</v>
      </c>
      <c r="W689" s="841">
        <v>1</v>
      </c>
    </row>
    <row r="690" spans="1:23" ht="12.75" customHeight="1">
      <c r="A690" s="841">
        <v>2004</v>
      </c>
      <c r="B690" s="841">
        <v>2840</v>
      </c>
      <c r="C690" s="841" t="s">
        <v>726</v>
      </c>
      <c r="D690" s="841" t="s">
        <v>919</v>
      </c>
      <c r="E690" s="841">
        <v>22094</v>
      </c>
      <c r="F690" s="841" t="s">
        <v>102</v>
      </c>
      <c r="G690" s="841" t="s">
        <v>1590</v>
      </c>
      <c r="H690" s="841" t="s">
        <v>1186</v>
      </c>
      <c r="I690" s="841"/>
      <c r="J690" s="841" t="s">
        <v>730</v>
      </c>
      <c r="K690" s="841">
        <v>15</v>
      </c>
      <c r="L690" s="841" t="s">
        <v>1077</v>
      </c>
      <c r="M690" s="841">
        <v>0</v>
      </c>
      <c r="N690" s="841" t="s">
        <v>732</v>
      </c>
      <c r="O690" s="841">
        <v>101629</v>
      </c>
      <c r="P690" s="841">
        <v>101629</v>
      </c>
      <c r="Q690" s="841">
        <v>19547</v>
      </c>
      <c r="R690" s="841">
        <v>26906</v>
      </c>
      <c r="S690" s="841"/>
      <c r="T690" s="841"/>
      <c r="U690" s="841"/>
      <c r="V690" s="841" t="s">
        <v>1003</v>
      </c>
      <c r="W690" s="841">
        <v>1</v>
      </c>
    </row>
    <row r="691" spans="1:23" ht="12.75" customHeight="1">
      <c r="A691" s="841">
        <v>2004</v>
      </c>
      <c r="B691" s="841">
        <v>2840</v>
      </c>
      <c r="C691" s="841" t="s">
        <v>726</v>
      </c>
      <c r="D691" s="841" t="s">
        <v>919</v>
      </c>
      <c r="E691" s="841">
        <v>22095</v>
      </c>
      <c r="F691" s="841" t="s">
        <v>102</v>
      </c>
      <c r="G691" s="841" t="s">
        <v>1591</v>
      </c>
      <c r="H691" s="841" t="s">
        <v>1186</v>
      </c>
      <c r="I691" s="841"/>
      <c r="J691" s="841" t="s">
        <v>730</v>
      </c>
      <c r="K691" s="841">
        <v>15</v>
      </c>
      <c r="L691" s="841" t="s">
        <v>1077</v>
      </c>
      <c r="M691" s="841">
        <v>0</v>
      </c>
      <c r="N691" s="841" t="s">
        <v>732</v>
      </c>
      <c r="O691" s="841">
        <v>101629</v>
      </c>
      <c r="P691" s="841">
        <v>101629</v>
      </c>
      <c r="Q691" s="841">
        <v>19547</v>
      </c>
      <c r="R691" s="841">
        <v>26906</v>
      </c>
      <c r="S691" s="841"/>
      <c r="T691" s="841"/>
      <c r="U691" s="841"/>
      <c r="V691" s="841" t="s">
        <v>1003</v>
      </c>
      <c r="W691" s="841">
        <v>1</v>
      </c>
    </row>
    <row r="692" spans="1:23" ht="12.75" customHeight="1">
      <c r="A692" s="841">
        <v>2004</v>
      </c>
      <c r="B692" s="841">
        <v>2840</v>
      </c>
      <c r="C692" s="841" t="s">
        <v>726</v>
      </c>
      <c r="D692" s="841" t="s">
        <v>919</v>
      </c>
      <c r="E692" s="841">
        <v>22096</v>
      </c>
      <c r="F692" s="841" t="s">
        <v>102</v>
      </c>
      <c r="G692" s="841" t="s">
        <v>1592</v>
      </c>
      <c r="H692" s="841" t="s">
        <v>1186</v>
      </c>
      <c r="I692" s="841"/>
      <c r="J692" s="841" t="s">
        <v>730</v>
      </c>
      <c r="K692" s="841">
        <v>15</v>
      </c>
      <c r="L692" s="841" t="s">
        <v>1077</v>
      </c>
      <c r="M692" s="841">
        <v>0</v>
      </c>
      <c r="N692" s="841" t="s">
        <v>732</v>
      </c>
      <c r="O692" s="841">
        <v>101629</v>
      </c>
      <c r="P692" s="841">
        <v>101629</v>
      </c>
      <c r="Q692" s="841">
        <v>19547</v>
      </c>
      <c r="R692" s="841">
        <v>26906</v>
      </c>
      <c r="S692" s="841"/>
      <c r="T692" s="841"/>
      <c r="U692" s="841"/>
      <c r="V692" s="841" t="s">
        <v>1003</v>
      </c>
      <c r="W692" s="841">
        <v>1</v>
      </c>
    </row>
    <row r="693" spans="1:23" ht="12.75" customHeight="1">
      <c r="A693" s="841">
        <v>2004</v>
      </c>
      <c r="B693" s="841">
        <v>2840</v>
      </c>
      <c r="C693" s="841" t="s">
        <v>726</v>
      </c>
      <c r="D693" s="841" t="s">
        <v>919</v>
      </c>
      <c r="E693" s="841">
        <v>22097</v>
      </c>
      <c r="F693" s="841" t="s">
        <v>102</v>
      </c>
      <c r="G693" s="841" t="s">
        <v>1593</v>
      </c>
      <c r="H693" s="841" t="s">
        <v>1186</v>
      </c>
      <c r="I693" s="841"/>
      <c r="J693" s="841" t="s">
        <v>730</v>
      </c>
      <c r="K693" s="841">
        <v>25</v>
      </c>
      <c r="L693" s="841" t="s">
        <v>1077</v>
      </c>
      <c r="M693" s="841">
        <v>0</v>
      </c>
      <c r="N693" s="841" t="s">
        <v>732</v>
      </c>
      <c r="O693" s="841">
        <v>101629</v>
      </c>
      <c r="P693" s="841">
        <v>101629</v>
      </c>
      <c r="Q693" s="841">
        <v>19547</v>
      </c>
      <c r="R693" s="841">
        <v>26906</v>
      </c>
      <c r="S693" s="841"/>
      <c r="T693" s="841"/>
      <c r="U693" s="841"/>
      <c r="V693" s="841" t="s">
        <v>1003</v>
      </c>
      <c r="W693" s="841">
        <v>1</v>
      </c>
    </row>
    <row r="694" spans="1:23" ht="12.75" customHeight="1">
      <c r="A694" s="841">
        <v>1145</v>
      </c>
      <c r="B694" s="841">
        <v>2840</v>
      </c>
      <c r="C694" s="841" t="s">
        <v>726</v>
      </c>
      <c r="D694" s="841" t="s">
        <v>775</v>
      </c>
      <c r="E694" s="841">
        <v>22098</v>
      </c>
      <c r="F694" s="841" t="s">
        <v>102</v>
      </c>
      <c r="G694" s="841" t="s">
        <v>1594</v>
      </c>
      <c r="H694" s="841" t="s">
        <v>1595</v>
      </c>
      <c r="I694" s="841"/>
      <c r="J694" s="841" t="s">
        <v>730</v>
      </c>
      <c r="K694" s="841">
        <v>1</v>
      </c>
      <c r="L694" s="841" t="s">
        <v>1116</v>
      </c>
      <c r="M694" s="841">
        <v>43600</v>
      </c>
      <c r="N694" s="841" t="s">
        <v>732</v>
      </c>
      <c r="O694" s="841">
        <v>98577</v>
      </c>
      <c r="P694" s="841">
        <v>54977</v>
      </c>
      <c r="Q694" s="841">
        <v>19547</v>
      </c>
      <c r="R694" s="841">
        <v>26906</v>
      </c>
      <c r="S694" s="841"/>
      <c r="T694" s="841"/>
      <c r="U694" s="841"/>
      <c r="V694" s="841" t="s">
        <v>1003</v>
      </c>
      <c r="W694" s="841">
        <v>2</v>
      </c>
    </row>
    <row r="695" spans="1:23" ht="12.75" customHeight="1">
      <c r="A695" s="841">
        <v>1145</v>
      </c>
      <c r="B695" s="841">
        <v>2840</v>
      </c>
      <c r="C695" s="841" t="s">
        <v>726</v>
      </c>
      <c r="D695" s="841" t="s">
        <v>775</v>
      </c>
      <c r="E695" s="841">
        <v>22099</v>
      </c>
      <c r="F695" s="841" t="s">
        <v>102</v>
      </c>
      <c r="G695" s="841" t="s">
        <v>1596</v>
      </c>
      <c r="H695" s="841" t="s">
        <v>1595</v>
      </c>
      <c r="I695" s="841"/>
      <c r="J695" s="841" t="s">
        <v>730</v>
      </c>
      <c r="K695" s="841">
        <v>1</v>
      </c>
      <c r="L695" s="841" t="s">
        <v>1116</v>
      </c>
      <c r="M695" s="841">
        <v>43600</v>
      </c>
      <c r="N695" s="841" t="s">
        <v>732</v>
      </c>
      <c r="O695" s="841">
        <v>98577</v>
      </c>
      <c r="P695" s="841">
        <v>54977</v>
      </c>
      <c r="Q695" s="841">
        <v>19547</v>
      </c>
      <c r="R695" s="841">
        <v>26906</v>
      </c>
      <c r="S695" s="841"/>
      <c r="T695" s="841"/>
      <c r="U695" s="841"/>
      <c r="V695" s="841" t="s">
        <v>1003</v>
      </c>
      <c r="W695" s="841">
        <v>2</v>
      </c>
    </row>
    <row r="696" spans="1:23" ht="12.75" customHeight="1">
      <c r="A696" s="841">
        <v>1155</v>
      </c>
      <c r="B696" s="841">
        <v>2828</v>
      </c>
      <c r="C696" s="841" t="s">
        <v>982</v>
      </c>
      <c r="D696" s="841" t="s">
        <v>775</v>
      </c>
      <c r="E696" s="841">
        <v>22100</v>
      </c>
      <c r="F696" s="841" t="s">
        <v>102</v>
      </c>
      <c r="G696" s="841" t="s">
        <v>1597</v>
      </c>
      <c r="H696" s="841" t="s">
        <v>1598</v>
      </c>
      <c r="I696" s="841"/>
      <c r="J696" s="841" t="s">
        <v>730</v>
      </c>
      <c r="K696" s="841">
        <v>5</v>
      </c>
      <c r="L696" s="841" t="s">
        <v>731</v>
      </c>
      <c r="M696" s="841">
        <v>43600</v>
      </c>
      <c r="N696" s="841" t="s">
        <v>843</v>
      </c>
      <c r="O696" s="841">
        <v>156603</v>
      </c>
      <c r="P696" s="841">
        <v>113003</v>
      </c>
      <c r="Q696" s="841">
        <v>19547</v>
      </c>
      <c r="R696" s="841">
        <v>26906</v>
      </c>
      <c r="S696" s="841"/>
      <c r="T696" s="841"/>
      <c r="U696" s="841"/>
      <c r="V696" s="841" t="s">
        <v>1003</v>
      </c>
      <c r="W696" s="841">
        <v>1</v>
      </c>
    </row>
    <row r="697" spans="1:23" ht="12.75" customHeight="1">
      <c r="A697" s="841">
        <v>1155</v>
      </c>
      <c r="B697" s="841">
        <v>2828</v>
      </c>
      <c r="C697" s="841" t="s">
        <v>982</v>
      </c>
      <c r="D697" s="841" t="s">
        <v>775</v>
      </c>
      <c r="E697" s="841">
        <v>22101</v>
      </c>
      <c r="F697" s="841" t="s">
        <v>102</v>
      </c>
      <c r="G697" s="841" t="s">
        <v>1599</v>
      </c>
      <c r="H697" s="841" t="s">
        <v>1598</v>
      </c>
      <c r="I697" s="841"/>
      <c r="J697" s="841" t="s">
        <v>730</v>
      </c>
      <c r="K697" s="841">
        <v>8</v>
      </c>
      <c r="L697" s="841" t="s">
        <v>731</v>
      </c>
      <c r="M697" s="841">
        <v>43600</v>
      </c>
      <c r="N697" s="841" t="s">
        <v>843</v>
      </c>
      <c r="O697" s="841">
        <v>156603</v>
      </c>
      <c r="P697" s="841">
        <v>113003</v>
      </c>
      <c r="Q697" s="841">
        <v>19547</v>
      </c>
      <c r="R697" s="841">
        <v>26906</v>
      </c>
      <c r="S697" s="841"/>
      <c r="T697" s="841"/>
      <c r="U697" s="841"/>
      <c r="V697" s="841" t="s">
        <v>1003</v>
      </c>
      <c r="W697" s="841">
        <v>1</v>
      </c>
    </row>
    <row r="698" spans="1:23" ht="12.75" customHeight="1">
      <c r="A698" s="841">
        <v>1155</v>
      </c>
      <c r="B698" s="841">
        <v>2828</v>
      </c>
      <c r="C698" s="841" t="s">
        <v>982</v>
      </c>
      <c r="D698" s="841" t="s">
        <v>775</v>
      </c>
      <c r="E698" s="841">
        <v>22101</v>
      </c>
      <c r="F698" s="841" t="s">
        <v>1062</v>
      </c>
      <c r="G698" s="841" t="s">
        <v>1600</v>
      </c>
      <c r="H698" s="841" t="s">
        <v>1598</v>
      </c>
      <c r="I698" s="841"/>
      <c r="J698" s="841" t="s">
        <v>730</v>
      </c>
      <c r="K698" s="841">
        <v>5</v>
      </c>
      <c r="L698" s="841" t="s">
        <v>731</v>
      </c>
      <c r="M698" s="841">
        <v>43600</v>
      </c>
      <c r="N698" s="841" t="s">
        <v>843</v>
      </c>
      <c r="O698" s="841">
        <v>156603</v>
      </c>
      <c r="P698" s="841">
        <v>113003</v>
      </c>
      <c r="Q698" s="841">
        <v>19547</v>
      </c>
      <c r="R698" s="841">
        <v>26906</v>
      </c>
      <c r="S698" s="841"/>
      <c r="T698" s="841"/>
      <c r="U698" s="841"/>
      <c r="V698" s="841" t="s">
        <v>1064</v>
      </c>
      <c r="W698" s="841">
        <v>1</v>
      </c>
    </row>
    <row r="699" spans="1:23" ht="12.75" customHeight="1">
      <c r="A699" s="841">
        <v>1155</v>
      </c>
      <c r="B699" s="841">
        <v>2828</v>
      </c>
      <c r="C699" s="841" t="s">
        <v>982</v>
      </c>
      <c r="D699" s="841" t="s">
        <v>775</v>
      </c>
      <c r="E699" s="841">
        <v>22102</v>
      </c>
      <c r="F699" s="841" t="s">
        <v>102</v>
      </c>
      <c r="G699" s="841" t="s">
        <v>1601</v>
      </c>
      <c r="H699" s="841" t="s">
        <v>1598</v>
      </c>
      <c r="I699" s="841"/>
      <c r="J699" s="841" t="s">
        <v>730</v>
      </c>
      <c r="K699" s="841">
        <v>5</v>
      </c>
      <c r="L699" s="841" t="s">
        <v>731</v>
      </c>
      <c r="M699" s="841">
        <v>43600</v>
      </c>
      <c r="N699" s="841" t="s">
        <v>843</v>
      </c>
      <c r="O699" s="841">
        <v>156603</v>
      </c>
      <c r="P699" s="841">
        <v>113003</v>
      </c>
      <c r="Q699" s="841">
        <v>19547</v>
      </c>
      <c r="R699" s="841">
        <v>26906</v>
      </c>
      <c r="S699" s="841"/>
      <c r="T699" s="841"/>
      <c r="U699" s="841"/>
      <c r="V699" s="841" t="s">
        <v>1003</v>
      </c>
      <c r="W699" s="841">
        <v>1</v>
      </c>
    </row>
    <row r="700" spans="1:23" ht="12.75" customHeight="1">
      <c r="A700" s="841">
        <v>1155</v>
      </c>
      <c r="B700" s="841">
        <v>2828</v>
      </c>
      <c r="C700" s="841" t="s">
        <v>982</v>
      </c>
      <c r="D700" s="841" t="s">
        <v>775</v>
      </c>
      <c r="E700" s="841">
        <v>22103</v>
      </c>
      <c r="F700" s="841" t="s">
        <v>102</v>
      </c>
      <c r="G700" s="841" t="s">
        <v>1602</v>
      </c>
      <c r="H700" s="841" t="s">
        <v>1598</v>
      </c>
      <c r="I700" s="841"/>
      <c r="J700" s="841" t="s">
        <v>730</v>
      </c>
      <c r="K700" s="841">
        <v>5</v>
      </c>
      <c r="L700" s="841" t="s">
        <v>731</v>
      </c>
      <c r="M700" s="841">
        <v>43600</v>
      </c>
      <c r="N700" s="841" t="s">
        <v>843</v>
      </c>
      <c r="O700" s="841">
        <v>156603</v>
      </c>
      <c r="P700" s="841">
        <v>113003</v>
      </c>
      <c r="Q700" s="841">
        <v>19547</v>
      </c>
      <c r="R700" s="841">
        <v>26906</v>
      </c>
      <c r="S700" s="841"/>
      <c r="T700" s="841"/>
      <c r="U700" s="841"/>
      <c r="V700" s="841" t="s">
        <v>1003</v>
      </c>
      <c r="W700" s="841">
        <v>1</v>
      </c>
    </row>
    <row r="701" spans="1:23" ht="12.75" customHeight="1">
      <c r="A701" s="841">
        <v>1390</v>
      </c>
      <c r="B701" s="841">
        <v>2803</v>
      </c>
      <c r="C701" s="841" t="s">
        <v>945</v>
      </c>
      <c r="D701" s="841" t="s">
        <v>946</v>
      </c>
      <c r="E701" s="841">
        <v>22104</v>
      </c>
      <c r="F701" s="841" t="s">
        <v>102</v>
      </c>
      <c r="G701" s="841" t="s">
        <v>1603</v>
      </c>
      <c r="H701" s="841" t="s">
        <v>1604</v>
      </c>
      <c r="I701" s="841"/>
      <c r="J701" s="841" t="s">
        <v>730</v>
      </c>
      <c r="K701" s="841">
        <v>1</v>
      </c>
      <c r="L701" s="841" t="s">
        <v>731</v>
      </c>
      <c r="M701" s="841">
        <v>43600</v>
      </c>
      <c r="N701" s="841" t="s">
        <v>742</v>
      </c>
      <c r="O701" s="841">
        <v>127895</v>
      </c>
      <c r="P701" s="841">
        <v>84295</v>
      </c>
      <c r="Q701" s="841">
        <v>19547</v>
      </c>
      <c r="R701" s="841">
        <v>26906</v>
      </c>
      <c r="S701" s="841"/>
      <c r="T701" s="841"/>
      <c r="U701" s="841"/>
      <c r="V701" s="841" t="s">
        <v>1003</v>
      </c>
      <c r="W701" s="841">
        <v>2</v>
      </c>
    </row>
    <row r="702" spans="1:23" ht="12.75" customHeight="1">
      <c r="A702" s="841">
        <v>1155</v>
      </c>
      <c r="B702" s="841">
        <v>2828</v>
      </c>
      <c r="C702" s="841" t="s">
        <v>982</v>
      </c>
      <c r="D702" s="841" t="s">
        <v>775</v>
      </c>
      <c r="E702" s="841">
        <v>22105</v>
      </c>
      <c r="F702" s="841" t="s">
        <v>102</v>
      </c>
      <c r="G702" s="841" t="s">
        <v>1605</v>
      </c>
      <c r="H702" s="841" t="s">
        <v>1598</v>
      </c>
      <c r="I702" s="841"/>
      <c r="J702" s="841" t="s">
        <v>730</v>
      </c>
      <c r="K702" s="841">
        <v>2</v>
      </c>
      <c r="L702" s="841" t="s">
        <v>731</v>
      </c>
      <c r="M702" s="841">
        <v>43600</v>
      </c>
      <c r="N702" s="841" t="s">
        <v>843</v>
      </c>
      <c r="O702" s="841">
        <v>156603</v>
      </c>
      <c r="P702" s="841">
        <v>113003</v>
      </c>
      <c r="Q702" s="841">
        <v>19547</v>
      </c>
      <c r="R702" s="841">
        <v>26906</v>
      </c>
      <c r="S702" s="841"/>
      <c r="T702" s="841"/>
      <c r="U702" s="841"/>
      <c r="V702" s="841" t="s">
        <v>1003</v>
      </c>
      <c r="W702" s="841">
        <v>1</v>
      </c>
    </row>
    <row r="703" spans="1:23" ht="12.75" customHeight="1">
      <c r="A703" s="841">
        <v>1155</v>
      </c>
      <c r="B703" s="841">
        <v>2828</v>
      </c>
      <c r="C703" s="841" t="s">
        <v>982</v>
      </c>
      <c r="D703" s="841" t="s">
        <v>775</v>
      </c>
      <c r="E703" s="841">
        <v>22106</v>
      </c>
      <c r="F703" s="841" t="s">
        <v>102</v>
      </c>
      <c r="G703" s="841" t="s">
        <v>1606</v>
      </c>
      <c r="H703" s="841" t="s">
        <v>1598</v>
      </c>
      <c r="I703" s="841"/>
      <c r="J703" s="841" t="s">
        <v>730</v>
      </c>
      <c r="K703" s="841">
        <v>3</v>
      </c>
      <c r="L703" s="841" t="s">
        <v>731</v>
      </c>
      <c r="M703" s="841">
        <v>43600</v>
      </c>
      <c r="N703" s="841" t="s">
        <v>843</v>
      </c>
      <c r="O703" s="841">
        <v>156603</v>
      </c>
      <c r="P703" s="841">
        <v>113003</v>
      </c>
      <c r="Q703" s="841">
        <v>19547</v>
      </c>
      <c r="R703" s="841">
        <v>26906</v>
      </c>
      <c r="S703" s="841"/>
      <c r="T703" s="841"/>
      <c r="U703" s="841"/>
      <c r="V703" s="841" t="s">
        <v>1003</v>
      </c>
      <c r="W703" s="841">
        <v>1</v>
      </c>
    </row>
    <row r="704" spans="1:23" ht="12.75" customHeight="1">
      <c r="A704" s="841">
        <v>1155</v>
      </c>
      <c r="B704" s="841">
        <v>2828</v>
      </c>
      <c r="C704" s="841" t="s">
        <v>982</v>
      </c>
      <c r="D704" s="841" t="s">
        <v>775</v>
      </c>
      <c r="E704" s="841">
        <v>22107</v>
      </c>
      <c r="F704" s="841" t="s">
        <v>102</v>
      </c>
      <c r="G704" s="841" t="s">
        <v>1607</v>
      </c>
      <c r="H704" s="841" t="s">
        <v>1598</v>
      </c>
      <c r="I704" s="841"/>
      <c r="J704" s="841" t="s">
        <v>730</v>
      </c>
      <c r="K704" s="841">
        <v>5</v>
      </c>
      <c r="L704" s="841" t="s">
        <v>731</v>
      </c>
      <c r="M704" s="841">
        <v>43600</v>
      </c>
      <c r="N704" s="841" t="s">
        <v>843</v>
      </c>
      <c r="O704" s="841">
        <v>156603</v>
      </c>
      <c r="P704" s="841">
        <v>113003</v>
      </c>
      <c r="Q704" s="841">
        <v>19547</v>
      </c>
      <c r="R704" s="841">
        <v>26906</v>
      </c>
      <c r="S704" s="841"/>
      <c r="T704" s="841"/>
      <c r="U704" s="841"/>
      <c r="V704" s="841" t="s">
        <v>1003</v>
      </c>
      <c r="W704" s="841">
        <v>1</v>
      </c>
    </row>
    <row r="705" spans="1:23" ht="12.75" customHeight="1">
      <c r="A705" s="841">
        <v>1155</v>
      </c>
      <c r="B705" s="841">
        <v>2828</v>
      </c>
      <c r="C705" s="841" t="s">
        <v>982</v>
      </c>
      <c r="D705" s="841" t="s">
        <v>775</v>
      </c>
      <c r="E705" s="841">
        <v>22108</v>
      </c>
      <c r="F705" s="841" t="s">
        <v>102</v>
      </c>
      <c r="G705" s="841" t="s">
        <v>1608</v>
      </c>
      <c r="H705" s="841" t="s">
        <v>1598</v>
      </c>
      <c r="I705" s="841"/>
      <c r="J705" s="841" t="s">
        <v>730</v>
      </c>
      <c r="K705" s="841">
        <v>5</v>
      </c>
      <c r="L705" s="841" t="s">
        <v>731</v>
      </c>
      <c r="M705" s="841">
        <v>43600</v>
      </c>
      <c r="N705" s="841" t="s">
        <v>843</v>
      </c>
      <c r="O705" s="841">
        <v>156603</v>
      </c>
      <c r="P705" s="841">
        <v>113003</v>
      </c>
      <c r="Q705" s="841">
        <v>19547</v>
      </c>
      <c r="R705" s="841">
        <v>26906</v>
      </c>
      <c r="S705" s="841"/>
      <c r="T705" s="841"/>
      <c r="U705" s="841"/>
      <c r="V705" s="841" t="s">
        <v>1003</v>
      </c>
      <c r="W705" s="841">
        <v>1</v>
      </c>
    </row>
    <row r="706" spans="1:23" ht="12.75" customHeight="1">
      <c r="A706" s="841">
        <v>1380</v>
      </c>
      <c r="B706" s="841">
        <v>2840</v>
      </c>
      <c r="C706" s="841" t="s">
        <v>726</v>
      </c>
      <c r="D706" s="841" t="s">
        <v>946</v>
      </c>
      <c r="E706" s="841">
        <v>22109</v>
      </c>
      <c r="F706" s="841" t="s">
        <v>102</v>
      </c>
      <c r="G706" s="841" t="s">
        <v>1609</v>
      </c>
      <c r="H706" s="841" t="s">
        <v>1580</v>
      </c>
      <c r="I706" s="841"/>
      <c r="J706" s="841" t="s">
        <v>730</v>
      </c>
      <c r="K706" s="841">
        <v>2</v>
      </c>
      <c r="L706" s="841" t="s">
        <v>731</v>
      </c>
      <c r="M706" s="841">
        <v>43600</v>
      </c>
      <c r="N706" s="841" t="s">
        <v>732</v>
      </c>
      <c r="O706" s="841">
        <v>98577</v>
      </c>
      <c r="P706" s="841">
        <v>54977</v>
      </c>
      <c r="Q706" s="841">
        <v>19547</v>
      </c>
      <c r="R706" s="841">
        <v>20230</v>
      </c>
      <c r="S706" s="841"/>
      <c r="T706" s="841"/>
      <c r="U706" s="841"/>
      <c r="V706" s="841" t="s">
        <v>1003</v>
      </c>
      <c r="W706" s="841">
        <v>14</v>
      </c>
    </row>
    <row r="707" spans="1:23" ht="12.75" customHeight="1">
      <c r="A707" s="841">
        <v>1820</v>
      </c>
      <c r="B707" s="841">
        <v>2838</v>
      </c>
      <c r="C707" s="841" t="s">
        <v>774</v>
      </c>
      <c r="D707" s="841" t="s">
        <v>775</v>
      </c>
      <c r="E707" s="841">
        <v>22110</v>
      </c>
      <c r="F707" s="841" t="s">
        <v>102</v>
      </c>
      <c r="G707" s="841" t="s">
        <v>1610</v>
      </c>
      <c r="H707" s="841" t="s">
        <v>1611</v>
      </c>
      <c r="I707" s="841"/>
      <c r="J707" s="841" t="s">
        <v>730</v>
      </c>
      <c r="K707" s="841">
        <v>1</v>
      </c>
      <c r="L707" s="841" t="s">
        <v>731</v>
      </c>
      <c r="M707" s="841">
        <v>43600</v>
      </c>
      <c r="N707" s="841" t="s">
        <v>769</v>
      </c>
      <c r="O707" s="841">
        <v>105596</v>
      </c>
      <c r="P707" s="841">
        <v>61996</v>
      </c>
      <c r="Q707" s="841">
        <v>19547</v>
      </c>
      <c r="R707" s="841">
        <v>26906</v>
      </c>
      <c r="S707" s="841"/>
      <c r="T707" s="841"/>
      <c r="U707" s="841"/>
      <c r="V707" s="841" t="s">
        <v>1003</v>
      </c>
      <c r="W707" s="841">
        <v>1</v>
      </c>
    </row>
    <row r="708" spans="1:23" ht="12.75" customHeight="1">
      <c r="A708" s="841">
        <v>1820</v>
      </c>
      <c r="B708" s="841">
        <v>2838</v>
      </c>
      <c r="C708" s="841" t="s">
        <v>774</v>
      </c>
      <c r="D708" s="841" t="s">
        <v>775</v>
      </c>
      <c r="E708" s="841">
        <v>22111</v>
      </c>
      <c r="F708" s="841" t="s">
        <v>102</v>
      </c>
      <c r="G708" s="841" t="s">
        <v>1612</v>
      </c>
      <c r="H708" s="841" t="s">
        <v>1611</v>
      </c>
      <c r="I708" s="841"/>
      <c r="J708" s="841" t="s">
        <v>730</v>
      </c>
      <c r="K708" s="841">
        <v>3</v>
      </c>
      <c r="L708" s="841" t="s">
        <v>731</v>
      </c>
      <c r="M708" s="841">
        <v>43600</v>
      </c>
      <c r="N708" s="841" t="s">
        <v>769</v>
      </c>
      <c r="O708" s="841">
        <v>105596</v>
      </c>
      <c r="P708" s="841">
        <v>61996</v>
      </c>
      <c r="Q708" s="841">
        <v>19547</v>
      </c>
      <c r="R708" s="841">
        <v>26906</v>
      </c>
      <c r="S708" s="841"/>
      <c r="T708" s="841"/>
      <c r="U708" s="841"/>
      <c r="V708" s="841" t="s">
        <v>1003</v>
      </c>
      <c r="W708" s="841">
        <v>1</v>
      </c>
    </row>
    <row r="709" spans="1:23" ht="12.75" customHeight="1">
      <c r="A709" s="841">
        <v>1912</v>
      </c>
      <c r="B709" s="841">
        <v>2840</v>
      </c>
      <c r="C709" s="841" t="s">
        <v>726</v>
      </c>
      <c r="D709" s="841" t="s">
        <v>923</v>
      </c>
      <c r="E709" s="841">
        <v>22127</v>
      </c>
      <c r="F709" s="841" t="s">
        <v>102</v>
      </c>
      <c r="G709" s="841" t="s">
        <v>1613</v>
      </c>
      <c r="H709" s="841" t="s">
        <v>1595</v>
      </c>
      <c r="I709" s="841"/>
      <c r="J709" s="841" t="s">
        <v>730</v>
      </c>
      <c r="K709" s="841">
        <v>1</v>
      </c>
      <c r="L709" s="841" t="s">
        <v>731</v>
      </c>
      <c r="M709" s="841">
        <v>43600</v>
      </c>
      <c r="N709" s="841" t="s">
        <v>732</v>
      </c>
      <c r="O709" s="841">
        <v>98577</v>
      </c>
      <c r="P709" s="841">
        <v>54977</v>
      </c>
      <c r="Q709" s="841">
        <v>10098</v>
      </c>
      <c r="R709" s="841">
        <v>9936</v>
      </c>
      <c r="S709" s="841"/>
      <c r="T709" s="841"/>
      <c r="U709" s="841"/>
      <c r="V709" s="841" t="s">
        <v>1003</v>
      </c>
      <c r="W709" s="841">
        <v>2</v>
      </c>
    </row>
    <row r="710" spans="1:23" ht="12.75" customHeight="1">
      <c r="A710" s="841">
        <v>1034</v>
      </c>
      <c r="B710" s="841">
        <v>2824</v>
      </c>
      <c r="C710" s="841" t="s">
        <v>1097</v>
      </c>
      <c r="D710" s="841" t="s">
        <v>946</v>
      </c>
      <c r="E710" s="841">
        <v>22166</v>
      </c>
      <c r="F710" s="841" t="s">
        <v>102</v>
      </c>
      <c r="G710" s="841" t="s">
        <v>1614</v>
      </c>
      <c r="H710" s="841" t="s">
        <v>1615</v>
      </c>
      <c r="I710" s="841"/>
      <c r="J710" s="841" t="s">
        <v>730</v>
      </c>
      <c r="K710" s="841">
        <v>20</v>
      </c>
      <c r="L710" s="841" t="s">
        <v>731</v>
      </c>
      <c r="M710" s="841">
        <v>43600</v>
      </c>
      <c r="N710" s="841" t="s">
        <v>817</v>
      </c>
      <c r="O710" s="841">
        <v>172439</v>
      </c>
      <c r="P710" s="841">
        <v>128839</v>
      </c>
      <c r="Q710" s="841">
        <v>19547</v>
      </c>
      <c r="R710" s="841">
        <v>26906</v>
      </c>
      <c r="S710" s="841"/>
      <c r="T710" s="841"/>
      <c r="U710" s="841"/>
      <c r="V710" s="841" t="s">
        <v>1003</v>
      </c>
      <c r="W710" s="841">
        <v>1</v>
      </c>
    </row>
    <row r="711" spans="1:23" ht="12.75" customHeight="1">
      <c r="A711" s="841">
        <v>1034</v>
      </c>
      <c r="B711" s="841">
        <v>2803</v>
      </c>
      <c r="C711" s="841" t="s">
        <v>945</v>
      </c>
      <c r="D711" s="841" t="s">
        <v>946</v>
      </c>
      <c r="E711" s="841">
        <v>22167</v>
      </c>
      <c r="F711" s="841" t="s">
        <v>102</v>
      </c>
      <c r="G711" s="841" t="s">
        <v>1616</v>
      </c>
      <c r="H711" s="841" t="s">
        <v>1617</v>
      </c>
      <c r="I711" s="841"/>
      <c r="J711" s="841" t="s">
        <v>730</v>
      </c>
      <c r="K711" s="841">
        <v>0.5</v>
      </c>
      <c r="L711" s="841" t="s">
        <v>731</v>
      </c>
      <c r="M711" s="841">
        <v>43600</v>
      </c>
      <c r="N711" s="841" t="s">
        <v>742</v>
      </c>
      <c r="O711" s="841">
        <v>127895</v>
      </c>
      <c r="P711" s="841">
        <v>84295</v>
      </c>
      <c r="Q711" s="841">
        <v>19547</v>
      </c>
      <c r="R711" s="841">
        <v>26906</v>
      </c>
      <c r="S711" s="841"/>
      <c r="T711" s="841"/>
      <c r="U711" s="841"/>
      <c r="V711" s="841" t="s">
        <v>1003</v>
      </c>
      <c r="W711" s="841">
        <v>3</v>
      </c>
    </row>
    <row r="712" spans="1:23" ht="12.75" customHeight="1">
      <c r="A712" s="841">
        <v>1034</v>
      </c>
      <c r="B712" s="841">
        <v>2822</v>
      </c>
      <c r="C712" s="841" t="s">
        <v>1414</v>
      </c>
      <c r="D712" s="841" t="s">
        <v>946</v>
      </c>
      <c r="E712" s="841">
        <v>22169</v>
      </c>
      <c r="F712" s="841" t="s">
        <v>102</v>
      </c>
      <c r="G712" s="841" t="s">
        <v>1618</v>
      </c>
      <c r="H712" s="841" t="s">
        <v>1619</v>
      </c>
      <c r="I712" s="841"/>
      <c r="J712" s="841" t="s">
        <v>730</v>
      </c>
      <c r="K712" s="841">
        <v>15</v>
      </c>
      <c r="L712" s="841" t="s">
        <v>731</v>
      </c>
      <c r="M712" s="841">
        <v>43600</v>
      </c>
      <c r="N712" s="841" t="s">
        <v>1391</v>
      </c>
      <c r="O712" s="841">
        <v>305440</v>
      </c>
      <c r="P712" s="841">
        <v>261840</v>
      </c>
      <c r="Q712" s="841">
        <v>19547</v>
      </c>
      <c r="R712" s="841">
        <v>26906</v>
      </c>
      <c r="S712" s="841"/>
      <c r="T712" s="841"/>
      <c r="U712" s="841"/>
      <c r="V712" s="841" t="s">
        <v>1003</v>
      </c>
      <c r="W712" s="841">
        <v>1</v>
      </c>
    </row>
    <row r="713" spans="1:23" ht="12.75" customHeight="1">
      <c r="A713" s="841">
        <v>1034</v>
      </c>
      <c r="B713" s="841">
        <v>2824</v>
      </c>
      <c r="C713" s="841" t="s">
        <v>1097</v>
      </c>
      <c r="D713" s="841" t="s">
        <v>946</v>
      </c>
      <c r="E713" s="841">
        <v>22170</v>
      </c>
      <c r="F713" s="841" t="s">
        <v>102</v>
      </c>
      <c r="G713" s="841" t="s">
        <v>1620</v>
      </c>
      <c r="H713" s="841" t="s">
        <v>1621</v>
      </c>
      <c r="I713" s="841"/>
      <c r="J713" s="841" t="s">
        <v>730</v>
      </c>
      <c r="K713" s="841">
        <v>15</v>
      </c>
      <c r="L713" s="841" t="s">
        <v>731</v>
      </c>
      <c r="M713" s="841">
        <v>43600</v>
      </c>
      <c r="N713" s="841" t="s">
        <v>817</v>
      </c>
      <c r="O713" s="841">
        <v>172439</v>
      </c>
      <c r="P713" s="841">
        <v>128839</v>
      </c>
      <c r="Q713" s="841">
        <v>19547</v>
      </c>
      <c r="R713" s="841">
        <v>26906</v>
      </c>
      <c r="S713" s="841"/>
      <c r="T713" s="841"/>
      <c r="U713" s="841"/>
      <c r="V713" s="841" t="s">
        <v>1003</v>
      </c>
      <c r="W713" s="841">
        <v>1</v>
      </c>
    </row>
    <row r="714" spans="1:23" ht="12.75" customHeight="1">
      <c r="A714" s="841">
        <v>1034</v>
      </c>
      <c r="B714" s="841">
        <v>2824</v>
      </c>
      <c r="C714" s="841" t="s">
        <v>1097</v>
      </c>
      <c r="D714" s="841" t="s">
        <v>946</v>
      </c>
      <c r="E714" s="841">
        <v>22171</v>
      </c>
      <c r="F714" s="841" t="s">
        <v>102</v>
      </c>
      <c r="G714" s="841" t="s">
        <v>1622</v>
      </c>
      <c r="H714" s="841" t="s">
        <v>1623</v>
      </c>
      <c r="I714" s="841"/>
      <c r="J714" s="841" t="s">
        <v>730</v>
      </c>
      <c r="K714" s="841">
        <v>14</v>
      </c>
      <c r="L714" s="841" t="s">
        <v>731</v>
      </c>
      <c r="M714" s="841">
        <v>43600</v>
      </c>
      <c r="N714" s="841" t="s">
        <v>817</v>
      </c>
      <c r="O714" s="841">
        <v>172439</v>
      </c>
      <c r="P714" s="841">
        <v>128839</v>
      </c>
      <c r="Q714" s="841">
        <v>19547</v>
      </c>
      <c r="R714" s="841">
        <v>26906</v>
      </c>
      <c r="S714" s="841"/>
      <c r="T714" s="841"/>
      <c r="U714" s="841"/>
      <c r="V714" s="841" t="s">
        <v>1003</v>
      </c>
      <c r="W714" s="841">
        <v>1</v>
      </c>
    </row>
    <row r="715" spans="1:23" ht="12.75" customHeight="1">
      <c r="A715" s="841">
        <v>1034</v>
      </c>
      <c r="B715" s="841">
        <v>2824</v>
      </c>
      <c r="C715" s="841" t="s">
        <v>1097</v>
      </c>
      <c r="D715" s="841" t="s">
        <v>946</v>
      </c>
      <c r="E715" s="841">
        <v>22172</v>
      </c>
      <c r="F715" s="841" t="s">
        <v>102</v>
      </c>
      <c r="G715" s="841" t="s">
        <v>1624</v>
      </c>
      <c r="H715" s="841" t="s">
        <v>1625</v>
      </c>
      <c r="I715" s="841"/>
      <c r="J715" s="841" t="s">
        <v>730</v>
      </c>
      <c r="K715" s="841">
        <v>15</v>
      </c>
      <c r="L715" s="841" t="s">
        <v>731</v>
      </c>
      <c r="M715" s="841">
        <v>43600</v>
      </c>
      <c r="N715" s="841" t="s">
        <v>817</v>
      </c>
      <c r="O715" s="841">
        <v>172439</v>
      </c>
      <c r="P715" s="841">
        <v>128839</v>
      </c>
      <c r="Q715" s="841">
        <v>19547</v>
      </c>
      <c r="R715" s="841">
        <v>26906</v>
      </c>
      <c r="S715" s="841"/>
      <c r="T715" s="841"/>
      <c r="U715" s="841"/>
      <c r="V715" s="841" t="s">
        <v>1003</v>
      </c>
      <c r="W715" s="841">
        <v>1</v>
      </c>
    </row>
    <row r="716" spans="1:23" ht="12.75" customHeight="1">
      <c r="A716" s="841">
        <v>1034</v>
      </c>
      <c r="B716" s="841">
        <v>2824</v>
      </c>
      <c r="C716" s="841" t="s">
        <v>1097</v>
      </c>
      <c r="D716" s="841" t="s">
        <v>946</v>
      </c>
      <c r="E716" s="841">
        <v>22173</v>
      </c>
      <c r="F716" s="841" t="s">
        <v>102</v>
      </c>
      <c r="G716" s="841" t="s">
        <v>1626</v>
      </c>
      <c r="H716" s="841" t="s">
        <v>1623</v>
      </c>
      <c r="I716" s="841"/>
      <c r="J716" s="841" t="s">
        <v>730</v>
      </c>
      <c r="K716" s="841">
        <v>17</v>
      </c>
      <c r="L716" s="841" t="s">
        <v>731</v>
      </c>
      <c r="M716" s="841">
        <v>43600</v>
      </c>
      <c r="N716" s="841" t="s">
        <v>817</v>
      </c>
      <c r="O716" s="841">
        <v>172439</v>
      </c>
      <c r="P716" s="841">
        <v>128839</v>
      </c>
      <c r="Q716" s="841">
        <v>19547</v>
      </c>
      <c r="R716" s="841">
        <v>26906</v>
      </c>
      <c r="S716" s="841"/>
      <c r="T716" s="841"/>
      <c r="U716" s="841"/>
      <c r="V716" s="841" t="s">
        <v>1003</v>
      </c>
      <c r="W716" s="841">
        <v>1</v>
      </c>
    </row>
    <row r="717" spans="1:23" ht="12.75" customHeight="1">
      <c r="A717" s="841">
        <v>1034</v>
      </c>
      <c r="B717" s="841">
        <v>2840</v>
      </c>
      <c r="C717" s="841" t="s">
        <v>726</v>
      </c>
      <c r="D717" s="841" t="s">
        <v>946</v>
      </c>
      <c r="E717" s="841">
        <v>22177</v>
      </c>
      <c r="F717" s="841" t="s">
        <v>102</v>
      </c>
      <c r="G717" s="841" t="s">
        <v>1627</v>
      </c>
      <c r="H717" s="841" t="s">
        <v>1617</v>
      </c>
      <c r="I717" s="841"/>
      <c r="J717" s="841" t="s">
        <v>730</v>
      </c>
      <c r="K717" s="841">
        <v>1</v>
      </c>
      <c r="L717" s="841" t="s">
        <v>731</v>
      </c>
      <c r="M717" s="841">
        <v>43600</v>
      </c>
      <c r="N717" s="841" t="s">
        <v>732</v>
      </c>
      <c r="O717" s="841">
        <v>98577</v>
      </c>
      <c r="P717" s="841">
        <v>54977</v>
      </c>
      <c r="Q717" s="841">
        <v>19547</v>
      </c>
      <c r="R717" s="841">
        <v>26906</v>
      </c>
      <c r="S717" s="841"/>
      <c r="T717" s="841"/>
      <c r="U717" s="841"/>
      <c r="V717" s="841" t="s">
        <v>1003</v>
      </c>
      <c r="W717" s="841">
        <v>2</v>
      </c>
    </row>
    <row r="718" spans="1:23" ht="12.75" customHeight="1">
      <c r="A718" s="841">
        <v>1715</v>
      </c>
      <c r="B718" s="841">
        <v>2840</v>
      </c>
      <c r="C718" s="841" t="s">
        <v>726</v>
      </c>
      <c r="D718" s="841" t="s">
        <v>727</v>
      </c>
      <c r="E718" s="841">
        <v>22185</v>
      </c>
      <c r="F718" s="841" t="s">
        <v>102</v>
      </c>
      <c r="G718" s="841" t="s">
        <v>1628</v>
      </c>
      <c r="H718" s="841" t="s">
        <v>1629</v>
      </c>
      <c r="I718" s="841"/>
      <c r="J718" s="841" t="s">
        <v>730</v>
      </c>
      <c r="K718" s="841">
        <v>5</v>
      </c>
      <c r="L718" s="841" t="s">
        <v>731</v>
      </c>
      <c r="M718" s="841">
        <v>43600</v>
      </c>
      <c r="N718" s="841" t="s">
        <v>732</v>
      </c>
      <c r="O718" s="841">
        <v>98577</v>
      </c>
      <c r="P718" s="841">
        <v>54977</v>
      </c>
      <c r="Q718" s="841">
        <v>19547</v>
      </c>
      <c r="R718" s="841">
        <v>34796</v>
      </c>
      <c r="S718" s="841"/>
      <c r="T718" s="841"/>
      <c r="U718" s="841"/>
      <c r="V718" s="841" t="s">
        <v>1003</v>
      </c>
      <c r="W718" s="841">
        <v>1</v>
      </c>
    </row>
    <row r="719" spans="1:23" ht="12.75" customHeight="1">
      <c r="A719" s="841">
        <v>1270</v>
      </c>
      <c r="B719" s="841">
        <v>2810</v>
      </c>
      <c r="C719" s="841" t="s">
        <v>798</v>
      </c>
      <c r="D719" s="841" t="s">
        <v>740</v>
      </c>
      <c r="E719" s="841">
        <v>22187</v>
      </c>
      <c r="F719" s="841">
        <v>3</v>
      </c>
      <c r="G719" s="841" t="s">
        <v>1630</v>
      </c>
      <c r="H719" s="841" t="s">
        <v>1631</v>
      </c>
      <c r="I719" s="841"/>
      <c r="J719" s="841" t="s">
        <v>730</v>
      </c>
      <c r="K719" s="841">
        <v>10.5</v>
      </c>
      <c r="L719" s="841" t="s">
        <v>731</v>
      </c>
      <c r="M719" s="841">
        <v>43600</v>
      </c>
      <c r="N719" s="841" t="s">
        <v>742</v>
      </c>
      <c r="O719" s="841">
        <v>127895</v>
      </c>
      <c r="P719" s="841">
        <v>84295</v>
      </c>
      <c r="Q719" s="841">
        <v>36452</v>
      </c>
      <c r="R719" s="841">
        <v>44399</v>
      </c>
      <c r="S719" s="841"/>
      <c r="T719" s="841"/>
      <c r="U719" s="841"/>
      <c r="V719" s="841" t="s">
        <v>733</v>
      </c>
      <c r="W719" s="841">
        <v>1</v>
      </c>
    </row>
    <row r="720" spans="1:23" ht="12.75" customHeight="1">
      <c r="A720" s="841">
        <v>1270</v>
      </c>
      <c r="B720" s="841">
        <v>2810</v>
      </c>
      <c r="C720" s="841" t="s">
        <v>798</v>
      </c>
      <c r="D720" s="841" t="s">
        <v>740</v>
      </c>
      <c r="E720" s="841">
        <v>22196</v>
      </c>
      <c r="F720" s="841">
        <v>3</v>
      </c>
      <c r="G720" s="841" t="s">
        <v>1632</v>
      </c>
      <c r="H720" s="841" t="s">
        <v>1631</v>
      </c>
      <c r="I720" s="841"/>
      <c r="J720" s="841" t="s">
        <v>730</v>
      </c>
      <c r="K720" s="841">
        <v>37</v>
      </c>
      <c r="L720" s="841" t="s">
        <v>731</v>
      </c>
      <c r="M720" s="841">
        <v>43600</v>
      </c>
      <c r="N720" s="841" t="s">
        <v>742</v>
      </c>
      <c r="O720" s="841">
        <v>127895</v>
      </c>
      <c r="P720" s="841">
        <v>84295</v>
      </c>
      <c r="Q720" s="841">
        <v>36452</v>
      </c>
      <c r="R720" s="841">
        <v>44399</v>
      </c>
      <c r="S720" s="841"/>
      <c r="T720" s="841"/>
      <c r="U720" s="841"/>
      <c r="V720" s="841" t="s">
        <v>733</v>
      </c>
      <c r="W720" s="841">
        <v>1</v>
      </c>
    </row>
    <row r="721" spans="1:23" ht="12.75" customHeight="1">
      <c r="A721" s="841">
        <v>1034</v>
      </c>
      <c r="B721" s="841">
        <v>2803</v>
      </c>
      <c r="C721" s="841" t="s">
        <v>945</v>
      </c>
      <c r="D721" s="841" t="s">
        <v>946</v>
      </c>
      <c r="E721" s="841">
        <v>22276</v>
      </c>
      <c r="F721" s="841" t="s">
        <v>102</v>
      </c>
      <c r="G721" s="841" t="s">
        <v>1633</v>
      </c>
      <c r="H721" s="841" t="s">
        <v>1634</v>
      </c>
      <c r="I721" s="841"/>
      <c r="J721" s="841" t="s">
        <v>730</v>
      </c>
      <c r="K721" s="841">
        <v>2</v>
      </c>
      <c r="L721" s="841" t="s">
        <v>731</v>
      </c>
      <c r="M721" s="841">
        <v>43600</v>
      </c>
      <c r="N721" s="841" t="s">
        <v>742</v>
      </c>
      <c r="O721" s="841">
        <v>127895</v>
      </c>
      <c r="P721" s="841">
        <v>84295</v>
      </c>
      <c r="Q721" s="841">
        <v>19547</v>
      </c>
      <c r="R721" s="841">
        <v>26906</v>
      </c>
      <c r="S721" s="841"/>
      <c r="T721" s="841"/>
      <c r="U721" s="841"/>
      <c r="V721" s="841" t="s">
        <v>1003</v>
      </c>
      <c r="W721" s="841">
        <v>8</v>
      </c>
    </row>
    <row r="722" spans="1:23" ht="12.75" customHeight="1">
      <c r="A722" s="841">
        <v>1034</v>
      </c>
      <c r="B722" s="841">
        <v>2805</v>
      </c>
      <c r="C722" s="841" t="s">
        <v>1635</v>
      </c>
      <c r="D722" s="841" t="s">
        <v>946</v>
      </c>
      <c r="E722" s="841">
        <v>22297</v>
      </c>
      <c r="F722" s="841" t="s">
        <v>102</v>
      </c>
      <c r="G722" s="841" t="s">
        <v>1636</v>
      </c>
      <c r="H722" s="841" t="s">
        <v>1637</v>
      </c>
      <c r="I722" s="841"/>
      <c r="J722" s="841" t="s">
        <v>730</v>
      </c>
      <c r="K722" s="841">
        <v>4</v>
      </c>
      <c r="L722" s="841" t="s">
        <v>731</v>
      </c>
      <c r="M722" s="841">
        <v>43600</v>
      </c>
      <c r="N722" s="841" t="s">
        <v>843</v>
      </c>
      <c r="O722" s="841">
        <v>156603</v>
      </c>
      <c r="P722" s="841">
        <v>113003</v>
      </c>
      <c r="Q722" s="841">
        <v>19547</v>
      </c>
      <c r="R722" s="841">
        <v>26906</v>
      </c>
      <c r="S722" s="841"/>
      <c r="T722" s="841"/>
      <c r="U722" s="841"/>
      <c r="V722" s="841" t="s">
        <v>1003</v>
      </c>
      <c r="W722" s="841">
        <v>1</v>
      </c>
    </row>
    <row r="723" spans="1:23" ht="12.75" customHeight="1">
      <c r="A723" s="841">
        <v>1560</v>
      </c>
      <c r="B723" s="841">
        <v>2814</v>
      </c>
      <c r="C723" s="841" t="s">
        <v>1411</v>
      </c>
      <c r="D723" s="841" t="s">
        <v>1112</v>
      </c>
      <c r="E723" s="841">
        <v>22304</v>
      </c>
      <c r="F723" s="841" t="s">
        <v>102</v>
      </c>
      <c r="G723" s="841" t="s">
        <v>1638</v>
      </c>
      <c r="H723" s="841" t="s">
        <v>1639</v>
      </c>
      <c r="I723" s="841"/>
      <c r="J723" s="841" t="s">
        <v>730</v>
      </c>
      <c r="K723" s="841">
        <v>6</v>
      </c>
      <c r="L723" s="841" t="s">
        <v>731</v>
      </c>
      <c r="M723" s="841">
        <v>43600</v>
      </c>
      <c r="N723" s="841" t="s">
        <v>908</v>
      </c>
      <c r="O723" s="841">
        <v>185311</v>
      </c>
      <c r="P723" s="841">
        <v>141711</v>
      </c>
      <c r="Q723" s="841">
        <v>19547</v>
      </c>
      <c r="R723" s="841">
        <v>26906</v>
      </c>
      <c r="S723" s="841"/>
      <c r="T723" s="841"/>
      <c r="U723" s="841"/>
      <c r="V723" s="841" t="s">
        <v>1003</v>
      </c>
      <c r="W723" s="841">
        <v>2</v>
      </c>
    </row>
    <row r="724" spans="1:23" ht="12.75" customHeight="1">
      <c r="A724" s="841">
        <v>1560</v>
      </c>
      <c r="B724" s="841">
        <v>2814</v>
      </c>
      <c r="C724" s="841" t="s">
        <v>1411</v>
      </c>
      <c r="D724" s="841" t="s">
        <v>1112</v>
      </c>
      <c r="E724" s="841">
        <v>22305</v>
      </c>
      <c r="F724" s="841" t="s">
        <v>102</v>
      </c>
      <c r="G724" s="841" t="s">
        <v>1640</v>
      </c>
      <c r="H724" s="841" t="s">
        <v>1639</v>
      </c>
      <c r="I724" s="841"/>
      <c r="J724" s="841" t="s">
        <v>730</v>
      </c>
      <c r="K724" s="841">
        <v>3.6</v>
      </c>
      <c r="L724" s="841" t="s">
        <v>731</v>
      </c>
      <c r="M724" s="841">
        <v>43600</v>
      </c>
      <c r="N724" s="841" t="s">
        <v>908</v>
      </c>
      <c r="O724" s="841">
        <v>185311</v>
      </c>
      <c r="P724" s="841">
        <v>141711</v>
      </c>
      <c r="Q724" s="841">
        <v>19547</v>
      </c>
      <c r="R724" s="841">
        <v>26906</v>
      </c>
      <c r="S724" s="841"/>
      <c r="T724" s="841"/>
      <c r="U724" s="841"/>
      <c r="V724" s="841" t="s">
        <v>1003</v>
      </c>
      <c r="W724" s="841">
        <v>2</v>
      </c>
    </row>
    <row r="725" spans="1:23" ht="12.75" customHeight="1">
      <c r="A725" s="841">
        <v>1560</v>
      </c>
      <c r="B725" s="841">
        <v>2814</v>
      </c>
      <c r="C725" s="841" t="s">
        <v>1411</v>
      </c>
      <c r="D725" s="841" t="s">
        <v>1112</v>
      </c>
      <c r="E725" s="841">
        <v>22306</v>
      </c>
      <c r="F725" s="841" t="s">
        <v>102</v>
      </c>
      <c r="G725" s="841" t="s">
        <v>1641</v>
      </c>
      <c r="H725" s="841" t="s">
        <v>1639</v>
      </c>
      <c r="I725" s="841"/>
      <c r="J725" s="841" t="s">
        <v>730</v>
      </c>
      <c r="K725" s="841">
        <v>1.7</v>
      </c>
      <c r="L725" s="841" t="s">
        <v>731</v>
      </c>
      <c r="M725" s="841">
        <v>43600</v>
      </c>
      <c r="N725" s="841" t="s">
        <v>908</v>
      </c>
      <c r="O725" s="841">
        <v>185311</v>
      </c>
      <c r="P725" s="841">
        <v>141711</v>
      </c>
      <c r="Q725" s="841">
        <v>19547</v>
      </c>
      <c r="R725" s="841">
        <v>26906</v>
      </c>
      <c r="S725" s="841"/>
      <c r="T725" s="841"/>
      <c r="U725" s="841"/>
      <c r="V725" s="841" t="s">
        <v>1003</v>
      </c>
      <c r="W725" s="841">
        <v>2</v>
      </c>
    </row>
    <row r="726" spans="1:23" ht="12.75" customHeight="1">
      <c r="A726" s="841">
        <v>1450</v>
      </c>
      <c r="B726" s="841">
        <v>2803</v>
      </c>
      <c r="C726" s="841" t="s">
        <v>945</v>
      </c>
      <c r="D726" s="841" t="s">
        <v>946</v>
      </c>
      <c r="E726" s="841">
        <v>22311</v>
      </c>
      <c r="F726" s="841" t="s">
        <v>102</v>
      </c>
      <c r="G726" s="841" t="s">
        <v>1642</v>
      </c>
      <c r="H726" s="841" t="s">
        <v>1643</v>
      </c>
      <c r="I726" s="841"/>
      <c r="J726" s="841" t="s">
        <v>730</v>
      </c>
      <c r="K726" s="841">
        <v>5</v>
      </c>
      <c r="L726" s="841" t="s">
        <v>731</v>
      </c>
      <c r="M726" s="841">
        <v>43600</v>
      </c>
      <c r="N726" s="841" t="s">
        <v>742</v>
      </c>
      <c r="O726" s="841">
        <v>127895</v>
      </c>
      <c r="P726" s="841">
        <v>84295</v>
      </c>
      <c r="Q726" s="841">
        <v>19547</v>
      </c>
      <c r="R726" s="841">
        <v>26906</v>
      </c>
      <c r="S726" s="841"/>
      <c r="T726" s="841"/>
      <c r="U726" s="841"/>
      <c r="V726" s="841" t="s">
        <v>1003</v>
      </c>
      <c r="W726" s="841">
        <v>1</v>
      </c>
    </row>
    <row r="727" spans="1:23" ht="12.75" customHeight="1">
      <c r="A727" s="841">
        <v>1034</v>
      </c>
      <c r="B727" s="841">
        <v>2803</v>
      </c>
      <c r="C727" s="841" t="s">
        <v>945</v>
      </c>
      <c r="D727" s="841" t="s">
        <v>946</v>
      </c>
      <c r="E727" s="841">
        <v>22312</v>
      </c>
      <c r="F727" s="841" t="s">
        <v>102</v>
      </c>
      <c r="G727" s="841" t="s">
        <v>1644</v>
      </c>
      <c r="H727" s="841" t="s">
        <v>1645</v>
      </c>
      <c r="I727" s="841"/>
      <c r="J727" s="841" t="s">
        <v>730</v>
      </c>
      <c r="K727" s="841">
        <v>3</v>
      </c>
      <c r="L727" s="841" t="s">
        <v>731</v>
      </c>
      <c r="M727" s="841">
        <v>43600</v>
      </c>
      <c r="N727" s="841" t="s">
        <v>742</v>
      </c>
      <c r="O727" s="841">
        <v>127895</v>
      </c>
      <c r="P727" s="841">
        <v>84295</v>
      </c>
      <c r="Q727" s="841">
        <v>19547</v>
      </c>
      <c r="R727" s="841">
        <v>26906</v>
      </c>
      <c r="S727" s="841"/>
      <c r="T727" s="841"/>
      <c r="U727" s="841"/>
      <c r="V727" s="841" t="s">
        <v>1003</v>
      </c>
      <c r="W727" s="841">
        <v>1</v>
      </c>
    </row>
    <row r="728" spans="1:23" ht="12.75" customHeight="1">
      <c r="A728" s="841">
        <v>1350</v>
      </c>
      <c r="B728" s="841">
        <v>2803</v>
      </c>
      <c r="C728" s="841" t="s">
        <v>945</v>
      </c>
      <c r="D728" s="841" t="s">
        <v>946</v>
      </c>
      <c r="E728" s="841">
        <v>22337</v>
      </c>
      <c r="F728" s="841" t="s">
        <v>102</v>
      </c>
      <c r="G728" s="841" t="s">
        <v>1646</v>
      </c>
      <c r="H728" s="841" t="s">
        <v>1647</v>
      </c>
      <c r="I728" s="841"/>
      <c r="J728" s="841" t="s">
        <v>730</v>
      </c>
      <c r="K728" s="841">
        <v>2</v>
      </c>
      <c r="L728" s="841" t="s">
        <v>731</v>
      </c>
      <c r="M728" s="841">
        <v>43600</v>
      </c>
      <c r="N728" s="841" t="s">
        <v>742</v>
      </c>
      <c r="O728" s="841">
        <v>127895</v>
      </c>
      <c r="P728" s="841">
        <v>84295</v>
      </c>
      <c r="Q728" s="841">
        <v>19547</v>
      </c>
      <c r="R728" s="841">
        <v>20230</v>
      </c>
      <c r="S728" s="841"/>
      <c r="T728" s="841"/>
      <c r="U728" s="841"/>
      <c r="V728" s="841" t="s">
        <v>1003</v>
      </c>
      <c r="W728" s="841">
        <v>1</v>
      </c>
    </row>
    <row r="729" spans="1:23" ht="12.75" customHeight="1">
      <c r="A729" s="841">
        <v>1034</v>
      </c>
      <c r="B729" s="841">
        <v>2803</v>
      </c>
      <c r="C729" s="841" t="s">
        <v>945</v>
      </c>
      <c r="D729" s="841" t="s">
        <v>946</v>
      </c>
      <c r="E729" s="841">
        <v>22352</v>
      </c>
      <c r="F729" s="841" t="s">
        <v>102</v>
      </c>
      <c r="G729" s="841" t="s">
        <v>1648</v>
      </c>
      <c r="H729" s="841" t="s">
        <v>1649</v>
      </c>
      <c r="I729" s="841"/>
      <c r="J729" s="841" t="s">
        <v>730</v>
      </c>
      <c r="K729" s="841">
        <v>15</v>
      </c>
      <c r="L729" s="841" t="s">
        <v>731</v>
      </c>
      <c r="M729" s="841">
        <v>43600</v>
      </c>
      <c r="N729" s="841" t="s">
        <v>742</v>
      </c>
      <c r="O729" s="841">
        <v>127895</v>
      </c>
      <c r="P729" s="841">
        <v>84295</v>
      </c>
      <c r="Q729" s="841">
        <v>19547</v>
      </c>
      <c r="R729" s="841">
        <v>26906</v>
      </c>
      <c r="S729" s="841"/>
      <c r="T729" s="841"/>
      <c r="U729" s="841"/>
      <c r="V729" s="841" t="s">
        <v>1003</v>
      </c>
      <c r="W729" s="841">
        <v>12</v>
      </c>
    </row>
    <row r="730" spans="1:23" ht="12.75" customHeight="1">
      <c r="A730" s="841">
        <v>1235</v>
      </c>
      <c r="B730" s="841">
        <v>2824</v>
      </c>
      <c r="C730" s="841" t="s">
        <v>1097</v>
      </c>
      <c r="D730" s="841" t="s">
        <v>740</v>
      </c>
      <c r="E730" s="841">
        <v>22353</v>
      </c>
      <c r="F730" s="841" t="s">
        <v>102</v>
      </c>
      <c r="G730" s="841" t="s">
        <v>1650</v>
      </c>
      <c r="H730" s="841" t="s">
        <v>1651</v>
      </c>
      <c r="I730" s="841"/>
      <c r="J730" s="841" t="s">
        <v>730</v>
      </c>
      <c r="K730" s="841">
        <v>3</v>
      </c>
      <c r="L730" s="841" t="s">
        <v>731</v>
      </c>
      <c r="M730" s="841">
        <v>43600</v>
      </c>
      <c r="N730" s="841" t="s">
        <v>817</v>
      </c>
      <c r="O730" s="841">
        <v>172439</v>
      </c>
      <c r="P730" s="841">
        <v>128839</v>
      </c>
      <c r="Q730" s="841">
        <v>23865</v>
      </c>
      <c r="R730" s="841">
        <v>44054</v>
      </c>
      <c r="S730" s="841"/>
      <c r="T730" s="841"/>
      <c r="U730" s="841"/>
      <c r="V730" s="841" t="s">
        <v>1003</v>
      </c>
      <c r="W730" s="841">
        <v>1</v>
      </c>
    </row>
    <row r="731" spans="1:23" ht="12.75" customHeight="1">
      <c r="A731" s="841">
        <v>1034</v>
      </c>
      <c r="B731" s="841">
        <v>2803</v>
      </c>
      <c r="C731" s="841" t="s">
        <v>945</v>
      </c>
      <c r="D731" s="841" t="s">
        <v>946</v>
      </c>
      <c r="E731" s="841">
        <v>22354</v>
      </c>
      <c r="F731" s="841" t="s">
        <v>102</v>
      </c>
      <c r="G731" s="841" t="s">
        <v>1652</v>
      </c>
      <c r="H731" s="841" t="s">
        <v>1649</v>
      </c>
      <c r="I731" s="841"/>
      <c r="J731" s="841" t="s">
        <v>730</v>
      </c>
      <c r="K731" s="841">
        <v>2</v>
      </c>
      <c r="L731" s="841" t="s">
        <v>731</v>
      </c>
      <c r="M731" s="841">
        <v>43600</v>
      </c>
      <c r="N731" s="841" t="s">
        <v>742</v>
      </c>
      <c r="O731" s="841">
        <v>127895</v>
      </c>
      <c r="P731" s="841">
        <v>84295</v>
      </c>
      <c r="Q731" s="841">
        <v>19547</v>
      </c>
      <c r="R731" s="841">
        <v>26906</v>
      </c>
      <c r="S731" s="841"/>
      <c r="T731" s="841"/>
      <c r="U731" s="841"/>
      <c r="V731" s="841" t="s">
        <v>1003</v>
      </c>
      <c r="W731" s="841">
        <v>14</v>
      </c>
    </row>
    <row r="732" spans="1:23" ht="12.75" customHeight="1">
      <c r="A732" s="841">
        <v>1039</v>
      </c>
      <c r="B732" s="841">
        <v>2840</v>
      </c>
      <c r="C732" s="841" t="s">
        <v>726</v>
      </c>
      <c r="D732" s="841" t="s">
        <v>919</v>
      </c>
      <c r="E732" s="841">
        <v>22355</v>
      </c>
      <c r="F732" s="841" t="s">
        <v>102</v>
      </c>
      <c r="G732" s="841" t="s">
        <v>1653</v>
      </c>
      <c r="H732" s="841" t="s">
        <v>1654</v>
      </c>
      <c r="I732" s="841"/>
      <c r="J732" s="841" t="s">
        <v>730</v>
      </c>
      <c r="K732" s="841">
        <v>3</v>
      </c>
      <c r="L732" s="841" t="s">
        <v>1077</v>
      </c>
      <c r="M732" s="841">
        <v>0</v>
      </c>
      <c r="N732" s="841" t="s">
        <v>732</v>
      </c>
      <c r="O732" s="841">
        <v>101629</v>
      </c>
      <c r="P732" s="841">
        <v>101629</v>
      </c>
      <c r="Q732" s="841">
        <v>19547</v>
      </c>
      <c r="R732" s="841">
        <v>34796</v>
      </c>
      <c r="S732" s="841"/>
      <c r="T732" s="841"/>
      <c r="U732" s="841"/>
      <c r="V732" s="841" t="s">
        <v>1003</v>
      </c>
      <c r="W732" s="841">
        <v>4</v>
      </c>
    </row>
    <row r="733" spans="1:23" ht="12.75" customHeight="1">
      <c r="A733" s="841">
        <v>2004</v>
      </c>
      <c r="B733" s="841">
        <v>2840</v>
      </c>
      <c r="C733" s="841" t="s">
        <v>726</v>
      </c>
      <c r="D733" s="841" t="s">
        <v>919</v>
      </c>
      <c r="E733" s="841">
        <v>22356</v>
      </c>
      <c r="F733" s="841" t="s">
        <v>102</v>
      </c>
      <c r="G733" s="841" t="s">
        <v>1655</v>
      </c>
      <c r="H733" s="841" t="s">
        <v>1656</v>
      </c>
      <c r="I733" s="841"/>
      <c r="J733" s="841" t="s">
        <v>730</v>
      </c>
      <c r="K733" s="841">
        <v>2</v>
      </c>
      <c r="L733" s="841" t="s">
        <v>1289</v>
      </c>
      <c r="M733" s="841">
        <v>0</v>
      </c>
      <c r="N733" s="841" t="s">
        <v>732</v>
      </c>
      <c r="O733" s="841">
        <v>101629</v>
      </c>
      <c r="P733" s="841">
        <v>101629</v>
      </c>
      <c r="Q733" s="841">
        <v>19547</v>
      </c>
      <c r="R733" s="841">
        <v>26906</v>
      </c>
      <c r="S733" s="841"/>
      <c r="T733" s="841"/>
      <c r="U733" s="841"/>
      <c r="V733" s="841" t="s">
        <v>1003</v>
      </c>
      <c r="W733" s="841">
        <v>2</v>
      </c>
    </row>
    <row r="734" spans="1:23" ht="12.75" customHeight="1">
      <c r="A734" s="841">
        <v>1932</v>
      </c>
      <c r="B734" s="841">
        <v>2840</v>
      </c>
      <c r="C734" s="841" t="s">
        <v>726</v>
      </c>
      <c r="D734" s="841" t="s">
        <v>923</v>
      </c>
      <c r="E734" s="841">
        <v>22363</v>
      </c>
      <c r="F734" s="841" t="s">
        <v>102</v>
      </c>
      <c r="G734" s="841" t="s">
        <v>1657</v>
      </c>
      <c r="H734" s="841" t="s">
        <v>1643</v>
      </c>
      <c r="I734" s="841"/>
      <c r="J734" s="841" t="s">
        <v>730</v>
      </c>
      <c r="K734" s="841">
        <v>1</v>
      </c>
      <c r="L734" s="841" t="s">
        <v>731</v>
      </c>
      <c r="M734" s="841">
        <v>43600</v>
      </c>
      <c r="N734" s="841" t="s">
        <v>732</v>
      </c>
      <c r="O734" s="841">
        <v>98577</v>
      </c>
      <c r="P734" s="841">
        <v>54977</v>
      </c>
      <c r="Q734" s="841">
        <v>10098</v>
      </c>
      <c r="R734" s="841">
        <v>9936</v>
      </c>
      <c r="S734" s="841"/>
      <c r="T734" s="841"/>
      <c r="U734" s="841"/>
      <c r="V734" s="841" t="s">
        <v>1003</v>
      </c>
      <c r="W734" s="841">
        <v>2</v>
      </c>
    </row>
    <row r="735" spans="1:23" ht="12.75" customHeight="1">
      <c r="A735" s="841">
        <v>1710</v>
      </c>
      <c r="B735" s="841">
        <v>2840</v>
      </c>
      <c r="C735" s="841" t="s">
        <v>726</v>
      </c>
      <c r="D735" s="841" t="s">
        <v>727</v>
      </c>
      <c r="E735" s="841">
        <v>22364</v>
      </c>
      <c r="F735" s="841" t="s">
        <v>102</v>
      </c>
      <c r="G735" s="841" t="s">
        <v>1658</v>
      </c>
      <c r="H735" s="841" t="s">
        <v>1135</v>
      </c>
      <c r="I735" s="841"/>
      <c r="J735" s="841" t="s">
        <v>730</v>
      </c>
      <c r="K735" s="841">
        <v>2</v>
      </c>
      <c r="L735" s="841" t="s">
        <v>731</v>
      </c>
      <c r="M735" s="841">
        <v>43600</v>
      </c>
      <c r="N735" s="841" t="s">
        <v>732</v>
      </c>
      <c r="O735" s="841">
        <v>98577</v>
      </c>
      <c r="P735" s="841">
        <v>54977</v>
      </c>
      <c r="Q735" s="841">
        <v>19547</v>
      </c>
      <c r="R735" s="841">
        <v>26906</v>
      </c>
      <c r="S735" s="841"/>
      <c r="T735" s="841"/>
      <c r="U735" s="841"/>
      <c r="V735" s="841" t="s">
        <v>1003</v>
      </c>
      <c r="W735" s="841">
        <v>1</v>
      </c>
    </row>
    <row r="736" spans="1:23" ht="12.75" customHeight="1">
      <c r="A736" s="841">
        <v>1380</v>
      </c>
      <c r="B736" s="841">
        <v>2803</v>
      </c>
      <c r="C736" s="841" t="s">
        <v>945</v>
      </c>
      <c r="D736" s="841" t="s">
        <v>946</v>
      </c>
      <c r="E736" s="841">
        <v>22365</v>
      </c>
      <c r="F736" s="841" t="s">
        <v>102</v>
      </c>
      <c r="G736" s="841" t="s">
        <v>1659</v>
      </c>
      <c r="H736" s="841" t="s">
        <v>1654</v>
      </c>
      <c r="I736" s="841"/>
      <c r="J736" s="841" t="s">
        <v>730</v>
      </c>
      <c r="K736" s="841">
        <v>3</v>
      </c>
      <c r="L736" s="841" t="s">
        <v>731</v>
      </c>
      <c r="M736" s="841">
        <v>43600</v>
      </c>
      <c r="N736" s="841" t="s">
        <v>742</v>
      </c>
      <c r="O736" s="841">
        <v>127895</v>
      </c>
      <c r="P736" s="841">
        <v>84295</v>
      </c>
      <c r="Q736" s="841">
        <v>19547</v>
      </c>
      <c r="R736" s="841">
        <v>20230</v>
      </c>
      <c r="S736" s="841"/>
      <c r="T736" s="841"/>
      <c r="U736" s="841"/>
      <c r="V736" s="841" t="s">
        <v>1003</v>
      </c>
      <c r="W736" s="841">
        <v>1</v>
      </c>
    </row>
    <row r="737" spans="1:23" ht="12.75" customHeight="1">
      <c r="A737" s="841">
        <v>1710</v>
      </c>
      <c r="B737" s="841">
        <v>2840</v>
      </c>
      <c r="C737" s="841" t="s">
        <v>726</v>
      </c>
      <c r="D737" s="841" t="s">
        <v>727</v>
      </c>
      <c r="E737" s="841">
        <v>22375</v>
      </c>
      <c r="F737" s="841" t="s">
        <v>102</v>
      </c>
      <c r="G737" s="841" t="s">
        <v>1660</v>
      </c>
      <c r="H737" s="841" t="s">
        <v>1143</v>
      </c>
      <c r="I737" s="841"/>
      <c r="J737" s="841" t="s">
        <v>730</v>
      </c>
      <c r="K737" s="841">
        <v>2</v>
      </c>
      <c r="L737" s="841" t="s">
        <v>731</v>
      </c>
      <c r="M737" s="841">
        <v>43600</v>
      </c>
      <c r="N737" s="841" t="s">
        <v>732</v>
      </c>
      <c r="O737" s="841">
        <v>98577</v>
      </c>
      <c r="P737" s="841">
        <v>54977</v>
      </c>
      <c r="Q737" s="841">
        <v>19547</v>
      </c>
      <c r="R737" s="841">
        <v>26906</v>
      </c>
      <c r="S737" s="841"/>
      <c r="T737" s="841"/>
      <c r="U737" s="841"/>
      <c r="V737" s="841" t="s">
        <v>1003</v>
      </c>
      <c r="W737" s="841">
        <v>1</v>
      </c>
    </row>
    <row r="738" spans="1:23" ht="12.75" customHeight="1">
      <c r="A738" s="841">
        <v>1560</v>
      </c>
      <c r="B738" s="841">
        <v>2814</v>
      </c>
      <c r="C738" s="841" t="s">
        <v>1411</v>
      </c>
      <c r="D738" s="841" t="s">
        <v>1112</v>
      </c>
      <c r="E738" s="841">
        <v>22376</v>
      </c>
      <c r="F738" s="841" t="s">
        <v>102</v>
      </c>
      <c r="G738" s="841" t="s">
        <v>1661</v>
      </c>
      <c r="H738" s="841" t="s">
        <v>1662</v>
      </c>
      <c r="I738" s="841"/>
      <c r="J738" s="841" t="s">
        <v>730</v>
      </c>
      <c r="K738" s="841">
        <v>3.6</v>
      </c>
      <c r="L738" s="841" t="s">
        <v>731</v>
      </c>
      <c r="M738" s="841">
        <v>43600</v>
      </c>
      <c r="N738" s="841" t="s">
        <v>908</v>
      </c>
      <c r="O738" s="841">
        <v>185311</v>
      </c>
      <c r="P738" s="841">
        <v>141711</v>
      </c>
      <c r="Q738" s="841">
        <v>19547</v>
      </c>
      <c r="R738" s="841">
        <v>26906</v>
      </c>
      <c r="S738" s="841"/>
      <c r="T738" s="841"/>
      <c r="U738" s="841"/>
      <c r="V738" s="841" t="s">
        <v>1003</v>
      </c>
      <c r="W738" s="841">
        <v>2</v>
      </c>
    </row>
    <row r="739" spans="1:23" ht="12.75" customHeight="1">
      <c r="A739" s="841">
        <v>1605</v>
      </c>
      <c r="B739" s="841">
        <v>2813</v>
      </c>
      <c r="C739" s="841" t="s">
        <v>766</v>
      </c>
      <c r="D739" s="841" t="s">
        <v>767</v>
      </c>
      <c r="E739" s="841">
        <v>22377</v>
      </c>
      <c r="F739" s="841" t="s">
        <v>102</v>
      </c>
      <c r="G739" s="841" t="s">
        <v>1663</v>
      </c>
      <c r="H739" s="841" t="s">
        <v>1664</v>
      </c>
      <c r="I739" s="841"/>
      <c r="J739" s="841" t="s">
        <v>730</v>
      </c>
      <c r="K739" s="841">
        <v>15</v>
      </c>
      <c r="L739" s="841" t="s">
        <v>731</v>
      </c>
      <c r="M739" s="841">
        <v>43600</v>
      </c>
      <c r="N739" s="841" t="s">
        <v>769</v>
      </c>
      <c r="O739" s="841">
        <v>105596</v>
      </c>
      <c r="P739" s="841">
        <v>61996</v>
      </c>
      <c r="Q739" s="841">
        <v>19547</v>
      </c>
      <c r="R739" s="841">
        <v>20230</v>
      </c>
      <c r="S739" s="841"/>
      <c r="T739" s="841"/>
      <c r="U739" s="841"/>
      <c r="V739" s="841" t="s">
        <v>1003</v>
      </c>
      <c r="W739" s="841">
        <v>1</v>
      </c>
    </row>
    <row r="740" spans="1:23" ht="12.75" customHeight="1">
      <c r="A740" s="841">
        <v>1605</v>
      </c>
      <c r="B740" s="841">
        <v>2813</v>
      </c>
      <c r="C740" s="841" t="s">
        <v>766</v>
      </c>
      <c r="D740" s="841" t="s">
        <v>767</v>
      </c>
      <c r="E740" s="841">
        <v>22378</v>
      </c>
      <c r="F740" s="841" t="s">
        <v>102</v>
      </c>
      <c r="G740" s="841" t="s">
        <v>1665</v>
      </c>
      <c r="H740" s="841" t="s">
        <v>1664</v>
      </c>
      <c r="I740" s="841"/>
      <c r="J740" s="841" t="s">
        <v>730</v>
      </c>
      <c r="K740" s="841">
        <v>15</v>
      </c>
      <c r="L740" s="841" t="s">
        <v>731</v>
      </c>
      <c r="M740" s="841">
        <v>43600</v>
      </c>
      <c r="N740" s="841" t="s">
        <v>769</v>
      </c>
      <c r="O740" s="841">
        <v>105596</v>
      </c>
      <c r="P740" s="841">
        <v>61996</v>
      </c>
      <c r="Q740" s="841">
        <v>19547</v>
      </c>
      <c r="R740" s="841">
        <v>20230</v>
      </c>
      <c r="S740" s="841"/>
      <c r="T740" s="841"/>
      <c r="U740" s="841"/>
      <c r="V740" s="841" t="s">
        <v>1003</v>
      </c>
      <c r="W740" s="841">
        <v>1</v>
      </c>
    </row>
    <row r="741" spans="1:23" ht="12.75" customHeight="1">
      <c r="A741" s="841">
        <v>1235</v>
      </c>
      <c r="B741" s="841">
        <v>2824</v>
      </c>
      <c r="C741" s="841" t="s">
        <v>1097</v>
      </c>
      <c r="D741" s="841" t="s">
        <v>740</v>
      </c>
      <c r="E741" s="841">
        <v>22380</v>
      </c>
      <c r="F741" s="841" t="s">
        <v>102</v>
      </c>
      <c r="G741" s="841" t="s">
        <v>1666</v>
      </c>
      <c r="H741" s="841" t="s">
        <v>1651</v>
      </c>
      <c r="I741" s="841"/>
      <c r="J741" s="841" t="s">
        <v>730</v>
      </c>
      <c r="K741" s="841">
        <v>2</v>
      </c>
      <c r="L741" s="841" t="s">
        <v>731</v>
      </c>
      <c r="M741" s="841">
        <v>43600</v>
      </c>
      <c r="N741" s="841" t="s">
        <v>817</v>
      </c>
      <c r="O741" s="841">
        <v>172439</v>
      </c>
      <c r="P741" s="841">
        <v>128839</v>
      </c>
      <c r="Q741" s="841">
        <v>23865</v>
      </c>
      <c r="R741" s="841">
        <v>44054</v>
      </c>
      <c r="S741" s="841"/>
      <c r="T741" s="841"/>
      <c r="U741" s="841"/>
      <c r="V741" s="841" t="s">
        <v>1003</v>
      </c>
      <c r="W741" s="841">
        <v>1</v>
      </c>
    </row>
    <row r="742" spans="1:23" ht="12.75" customHeight="1">
      <c r="A742" s="841">
        <v>1235</v>
      </c>
      <c r="B742" s="841">
        <v>2824</v>
      </c>
      <c r="C742" s="841" t="s">
        <v>1097</v>
      </c>
      <c r="D742" s="841" t="s">
        <v>740</v>
      </c>
      <c r="E742" s="841">
        <v>22382</v>
      </c>
      <c r="F742" s="841" t="s">
        <v>102</v>
      </c>
      <c r="G742" s="841" t="s">
        <v>1667</v>
      </c>
      <c r="H742" s="841" t="s">
        <v>1651</v>
      </c>
      <c r="I742" s="841"/>
      <c r="J742" s="841" t="s">
        <v>730</v>
      </c>
      <c r="K742" s="841">
        <v>4</v>
      </c>
      <c r="L742" s="841" t="s">
        <v>731</v>
      </c>
      <c r="M742" s="841">
        <v>43600</v>
      </c>
      <c r="N742" s="841" t="s">
        <v>817</v>
      </c>
      <c r="O742" s="841">
        <v>172439</v>
      </c>
      <c r="P742" s="841">
        <v>128839</v>
      </c>
      <c r="Q742" s="841">
        <v>23865</v>
      </c>
      <c r="R742" s="841">
        <v>44054</v>
      </c>
      <c r="S742" s="841"/>
      <c r="T742" s="841"/>
      <c r="U742" s="841"/>
      <c r="V742" s="841" t="s">
        <v>1003</v>
      </c>
      <c r="W742" s="841">
        <v>1</v>
      </c>
    </row>
    <row r="743" spans="1:23" ht="12.75" customHeight="1">
      <c r="A743" s="841">
        <v>1235</v>
      </c>
      <c r="B743" s="841">
        <v>2824</v>
      </c>
      <c r="C743" s="841" t="s">
        <v>1097</v>
      </c>
      <c r="D743" s="841" t="s">
        <v>740</v>
      </c>
      <c r="E743" s="841">
        <v>22383</v>
      </c>
      <c r="F743" s="841" t="s">
        <v>102</v>
      </c>
      <c r="G743" s="841" t="s">
        <v>1668</v>
      </c>
      <c r="H743" s="841" t="s">
        <v>1651</v>
      </c>
      <c r="I743" s="841"/>
      <c r="J743" s="841" t="s">
        <v>730</v>
      </c>
      <c r="K743" s="841">
        <v>2</v>
      </c>
      <c r="L743" s="841" t="s">
        <v>731</v>
      </c>
      <c r="M743" s="841">
        <v>43600</v>
      </c>
      <c r="N743" s="841" t="s">
        <v>817</v>
      </c>
      <c r="O743" s="841">
        <v>172439</v>
      </c>
      <c r="P743" s="841">
        <v>128839</v>
      </c>
      <c r="Q743" s="841">
        <v>23865</v>
      </c>
      <c r="R743" s="841">
        <v>44054</v>
      </c>
      <c r="S743" s="841"/>
      <c r="T743" s="841"/>
      <c r="U743" s="841"/>
      <c r="V743" s="841" t="s">
        <v>1003</v>
      </c>
      <c r="W743" s="841">
        <v>1</v>
      </c>
    </row>
    <row r="744" spans="1:23" ht="12.75" customHeight="1">
      <c r="A744" s="841">
        <v>1912</v>
      </c>
      <c r="B744" s="841">
        <v>2840</v>
      </c>
      <c r="C744" s="841" t="s">
        <v>726</v>
      </c>
      <c r="D744" s="841" t="s">
        <v>923</v>
      </c>
      <c r="E744" s="841">
        <v>22483</v>
      </c>
      <c r="F744" s="841" t="s">
        <v>102</v>
      </c>
      <c r="G744" s="841" t="s">
        <v>1669</v>
      </c>
      <c r="H744" s="841" t="s">
        <v>1670</v>
      </c>
      <c r="I744" s="841"/>
      <c r="J744" s="841" t="s">
        <v>730</v>
      </c>
      <c r="K744" s="841">
        <v>1</v>
      </c>
      <c r="L744" s="841" t="s">
        <v>1168</v>
      </c>
      <c r="M744" s="841">
        <v>43600</v>
      </c>
      <c r="N744" s="841" t="s">
        <v>732</v>
      </c>
      <c r="O744" s="841">
        <v>98577</v>
      </c>
      <c r="P744" s="841">
        <v>54977</v>
      </c>
      <c r="Q744" s="841">
        <v>10098</v>
      </c>
      <c r="R744" s="841">
        <v>9936</v>
      </c>
      <c r="S744" s="841"/>
      <c r="T744" s="841"/>
      <c r="U744" s="841"/>
      <c r="V744" s="841" t="s">
        <v>1003</v>
      </c>
      <c r="W744" s="841">
        <v>3</v>
      </c>
    </row>
    <row r="745" spans="1:23" ht="12.75" customHeight="1">
      <c r="A745" s="841">
        <v>1550</v>
      </c>
      <c r="B745" s="841">
        <v>2820</v>
      </c>
      <c r="C745" s="841" t="s">
        <v>1149</v>
      </c>
      <c r="D745" s="841" t="s">
        <v>1112</v>
      </c>
      <c r="E745" s="841">
        <v>22484</v>
      </c>
      <c r="F745" s="841" t="s">
        <v>102</v>
      </c>
      <c r="G745" s="841" t="s">
        <v>1671</v>
      </c>
      <c r="H745" s="841" t="s">
        <v>1645</v>
      </c>
      <c r="I745" s="841"/>
      <c r="J745" s="841" t="s">
        <v>730</v>
      </c>
      <c r="K745" s="841">
        <v>1</v>
      </c>
      <c r="L745" s="841" t="s">
        <v>731</v>
      </c>
      <c r="M745" s="841">
        <v>43600</v>
      </c>
      <c r="N745" s="841" t="s">
        <v>1034</v>
      </c>
      <c r="O745" s="841">
        <v>221744</v>
      </c>
      <c r="P745" s="841">
        <v>178144</v>
      </c>
      <c r="Q745" s="841">
        <v>19547</v>
      </c>
      <c r="R745" s="841">
        <v>26906</v>
      </c>
      <c r="S745" s="841"/>
      <c r="T745" s="841"/>
      <c r="U745" s="841"/>
      <c r="V745" s="841" t="s">
        <v>1003</v>
      </c>
      <c r="W745" s="841">
        <v>2</v>
      </c>
    </row>
    <row r="746" spans="1:23" ht="12.75" customHeight="1">
      <c r="A746" s="841">
        <v>1550</v>
      </c>
      <c r="B746" s="841">
        <v>2820</v>
      </c>
      <c r="C746" s="841" t="s">
        <v>1149</v>
      </c>
      <c r="D746" s="841" t="s">
        <v>1112</v>
      </c>
      <c r="E746" s="841">
        <v>22485</v>
      </c>
      <c r="F746" s="841" t="s">
        <v>102</v>
      </c>
      <c r="G746" s="841" t="s">
        <v>1672</v>
      </c>
      <c r="H746" s="841" t="s">
        <v>1645</v>
      </c>
      <c r="I746" s="841"/>
      <c r="J746" s="841" t="s">
        <v>730</v>
      </c>
      <c r="K746" s="841">
        <v>1</v>
      </c>
      <c r="L746" s="841" t="s">
        <v>731</v>
      </c>
      <c r="M746" s="841">
        <v>43600</v>
      </c>
      <c r="N746" s="841" t="s">
        <v>1034</v>
      </c>
      <c r="O746" s="841">
        <v>221744</v>
      </c>
      <c r="P746" s="841">
        <v>178144</v>
      </c>
      <c r="Q746" s="841">
        <v>19547</v>
      </c>
      <c r="R746" s="841">
        <v>26906</v>
      </c>
      <c r="S746" s="841"/>
      <c r="T746" s="841"/>
      <c r="U746" s="841"/>
      <c r="V746" s="841" t="s">
        <v>1003</v>
      </c>
      <c r="W746" s="841">
        <v>2</v>
      </c>
    </row>
    <row r="747" spans="1:23" ht="12.75" customHeight="1">
      <c r="A747" s="841">
        <v>1912</v>
      </c>
      <c r="B747" s="841">
        <v>2840</v>
      </c>
      <c r="C747" s="841" t="s">
        <v>726</v>
      </c>
      <c r="D747" s="841" t="s">
        <v>923</v>
      </c>
      <c r="E747" s="841">
        <v>22486</v>
      </c>
      <c r="F747" s="841" t="s">
        <v>102</v>
      </c>
      <c r="G747" s="841" t="s">
        <v>1673</v>
      </c>
      <c r="H747" s="841" t="s">
        <v>1293</v>
      </c>
      <c r="I747" s="841"/>
      <c r="J747" s="841" t="s">
        <v>730</v>
      </c>
      <c r="K747" s="841">
        <v>2</v>
      </c>
      <c r="L747" s="841" t="s">
        <v>731</v>
      </c>
      <c r="M747" s="841">
        <v>43600</v>
      </c>
      <c r="N747" s="841" t="s">
        <v>732</v>
      </c>
      <c r="O747" s="841">
        <v>98577</v>
      </c>
      <c r="P747" s="841">
        <v>54977</v>
      </c>
      <c r="Q747" s="841">
        <v>10098</v>
      </c>
      <c r="R747" s="841">
        <v>9936</v>
      </c>
      <c r="S747" s="841"/>
      <c r="T747" s="841"/>
      <c r="U747" s="841"/>
      <c r="V747" s="841" t="s">
        <v>1003</v>
      </c>
      <c r="W747" s="841">
        <v>1</v>
      </c>
    </row>
    <row r="748" spans="1:23" ht="12.75" customHeight="1">
      <c r="A748" s="841">
        <v>1912</v>
      </c>
      <c r="B748" s="841">
        <v>2840</v>
      </c>
      <c r="C748" s="841" t="s">
        <v>726</v>
      </c>
      <c r="D748" s="841" t="s">
        <v>923</v>
      </c>
      <c r="E748" s="841">
        <v>22487</v>
      </c>
      <c r="F748" s="841" t="s">
        <v>102</v>
      </c>
      <c r="G748" s="841" t="s">
        <v>1674</v>
      </c>
      <c r="H748" s="841" t="s">
        <v>1233</v>
      </c>
      <c r="I748" s="841"/>
      <c r="J748" s="841" t="s">
        <v>730</v>
      </c>
      <c r="K748" s="841">
        <v>2</v>
      </c>
      <c r="L748" s="841" t="s">
        <v>731</v>
      </c>
      <c r="M748" s="841">
        <v>43600</v>
      </c>
      <c r="N748" s="841" t="s">
        <v>732</v>
      </c>
      <c r="O748" s="841">
        <v>98577</v>
      </c>
      <c r="P748" s="841">
        <v>54977</v>
      </c>
      <c r="Q748" s="841">
        <v>10098</v>
      </c>
      <c r="R748" s="841">
        <v>9936</v>
      </c>
      <c r="S748" s="841"/>
      <c r="T748" s="841"/>
      <c r="U748" s="841"/>
      <c r="V748" s="841" t="s">
        <v>1003</v>
      </c>
      <c r="W748" s="841">
        <v>4</v>
      </c>
    </row>
    <row r="749" spans="1:23" ht="12.75" customHeight="1">
      <c r="A749" s="841">
        <v>1912</v>
      </c>
      <c r="B749" s="841">
        <v>2840</v>
      </c>
      <c r="C749" s="841" t="s">
        <v>726</v>
      </c>
      <c r="D749" s="841" t="s">
        <v>923</v>
      </c>
      <c r="E749" s="841">
        <v>22488</v>
      </c>
      <c r="F749" s="841" t="s">
        <v>102</v>
      </c>
      <c r="G749" s="841" t="s">
        <v>1675</v>
      </c>
      <c r="H749" s="841" t="s">
        <v>1233</v>
      </c>
      <c r="I749" s="841"/>
      <c r="J749" s="841" t="s">
        <v>730</v>
      </c>
      <c r="K749" s="841">
        <v>2</v>
      </c>
      <c r="L749" s="841" t="s">
        <v>731</v>
      </c>
      <c r="M749" s="841">
        <v>43600</v>
      </c>
      <c r="N749" s="841" t="s">
        <v>732</v>
      </c>
      <c r="O749" s="841">
        <v>98577</v>
      </c>
      <c r="P749" s="841">
        <v>54977</v>
      </c>
      <c r="Q749" s="841">
        <v>10098</v>
      </c>
      <c r="R749" s="841">
        <v>9936</v>
      </c>
      <c r="S749" s="841"/>
      <c r="T749" s="841"/>
      <c r="U749" s="841"/>
      <c r="V749" s="841" t="s">
        <v>1003</v>
      </c>
      <c r="W749" s="841">
        <v>4</v>
      </c>
    </row>
    <row r="750" spans="1:23" ht="12.75" customHeight="1">
      <c r="A750" s="841">
        <v>1912</v>
      </c>
      <c r="B750" s="841">
        <v>2840</v>
      </c>
      <c r="C750" s="841" t="s">
        <v>726</v>
      </c>
      <c r="D750" s="841" t="s">
        <v>923</v>
      </c>
      <c r="E750" s="841">
        <v>22489</v>
      </c>
      <c r="F750" s="841" t="s">
        <v>102</v>
      </c>
      <c r="G750" s="841" t="s">
        <v>1676</v>
      </c>
      <c r="H750" s="841" t="s">
        <v>1233</v>
      </c>
      <c r="I750" s="841"/>
      <c r="J750" s="841" t="s">
        <v>730</v>
      </c>
      <c r="K750" s="841">
        <v>3</v>
      </c>
      <c r="L750" s="841" t="s">
        <v>731</v>
      </c>
      <c r="M750" s="841">
        <v>43600</v>
      </c>
      <c r="N750" s="841" t="s">
        <v>732</v>
      </c>
      <c r="O750" s="841">
        <v>98577</v>
      </c>
      <c r="P750" s="841">
        <v>54977</v>
      </c>
      <c r="Q750" s="841">
        <v>10098</v>
      </c>
      <c r="R750" s="841">
        <v>9936</v>
      </c>
      <c r="S750" s="841"/>
      <c r="T750" s="841"/>
      <c r="U750" s="841"/>
      <c r="V750" s="841" t="s">
        <v>1003</v>
      </c>
      <c r="W750" s="841">
        <v>1</v>
      </c>
    </row>
    <row r="751" spans="1:23" ht="12.75" customHeight="1">
      <c r="A751" s="841">
        <v>1034</v>
      </c>
      <c r="B751" s="841">
        <v>2840</v>
      </c>
      <c r="C751" s="841" t="s">
        <v>726</v>
      </c>
      <c r="D751" s="841" t="s">
        <v>946</v>
      </c>
      <c r="E751" s="841">
        <v>22490</v>
      </c>
      <c r="F751" s="841" t="s">
        <v>102</v>
      </c>
      <c r="G751" s="841" t="s">
        <v>1677</v>
      </c>
      <c r="H751" s="841" t="s">
        <v>1678</v>
      </c>
      <c r="I751" s="841"/>
      <c r="J751" s="841" t="s">
        <v>730</v>
      </c>
      <c r="K751" s="841">
        <v>2</v>
      </c>
      <c r="L751" s="841" t="s">
        <v>731</v>
      </c>
      <c r="M751" s="841">
        <v>43600</v>
      </c>
      <c r="N751" s="841" t="s">
        <v>732</v>
      </c>
      <c r="O751" s="841">
        <v>98577</v>
      </c>
      <c r="P751" s="841">
        <v>54977</v>
      </c>
      <c r="Q751" s="841">
        <v>19547</v>
      </c>
      <c r="R751" s="841">
        <v>26906</v>
      </c>
      <c r="S751" s="841"/>
      <c r="T751" s="841"/>
      <c r="U751" s="841"/>
      <c r="V751" s="841" t="s">
        <v>1003</v>
      </c>
      <c r="W751" s="841">
        <v>1</v>
      </c>
    </row>
    <row r="752" spans="1:23" ht="12.75" customHeight="1">
      <c r="A752" s="841">
        <v>1500</v>
      </c>
      <c r="B752" s="841">
        <v>2823</v>
      </c>
      <c r="C752" s="841" t="s">
        <v>856</v>
      </c>
      <c r="D752" s="841" t="s">
        <v>740</v>
      </c>
      <c r="E752" s="841">
        <v>22491</v>
      </c>
      <c r="F752" s="841" t="s">
        <v>102</v>
      </c>
      <c r="G752" s="841" t="s">
        <v>1679</v>
      </c>
      <c r="H752" s="841" t="s">
        <v>1651</v>
      </c>
      <c r="I752" s="841"/>
      <c r="J752" s="841" t="s">
        <v>730</v>
      </c>
      <c r="K752" s="841">
        <v>2</v>
      </c>
      <c r="L752" s="841" t="s">
        <v>731</v>
      </c>
      <c r="M752" s="841">
        <v>43600</v>
      </c>
      <c r="N752" s="841" t="s">
        <v>747</v>
      </c>
      <c r="O752" s="841">
        <v>114220</v>
      </c>
      <c r="P752" s="841">
        <v>70620</v>
      </c>
      <c r="Q752" s="841">
        <v>19547</v>
      </c>
      <c r="R752" s="841">
        <v>26906</v>
      </c>
      <c r="S752" s="841"/>
      <c r="T752" s="841"/>
      <c r="U752" s="841"/>
      <c r="V752" s="841" t="s">
        <v>1003</v>
      </c>
      <c r="W752" s="841">
        <v>1</v>
      </c>
    </row>
    <row r="753" spans="1:23" ht="12.75" customHeight="1">
      <c r="A753" s="841">
        <v>1034</v>
      </c>
      <c r="B753" s="841">
        <v>2840</v>
      </c>
      <c r="C753" s="841" t="s">
        <v>726</v>
      </c>
      <c r="D753" s="841" t="s">
        <v>946</v>
      </c>
      <c r="E753" s="841">
        <v>22492</v>
      </c>
      <c r="F753" s="841" t="s">
        <v>102</v>
      </c>
      <c r="G753" s="841" t="s">
        <v>1680</v>
      </c>
      <c r="H753" s="841" t="s">
        <v>1681</v>
      </c>
      <c r="I753" s="841"/>
      <c r="J753" s="841" t="s">
        <v>730</v>
      </c>
      <c r="K753" s="841">
        <v>5</v>
      </c>
      <c r="L753" s="841" t="s">
        <v>731</v>
      </c>
      <c r="M753" s="841">
        <v>43600</v>
      </c>
      <c r="N753" s="841" t="s">
        <v>732</v>
      </c>
      <c r="O753" s="841">
        <v>98577</v>
      </c>
      <c r="P753" s="841">
        <v>54977</v>
      </c>
      <c r="Q753" s="841">
        <v>19547</v>
      </c>
      <c r="R753" s="841">
        <v>26906</v>
      </c>
      <c r="S753" s="841"/>
      <c r="T753" s="841"/>
      <c r="U753" s="841"/>
      <c r="V753" s="841" t="s">
        <v>1003</v>
      </c>
      <c r="W753" s="841">
        <v>1</v>
      </c>
    </row>
    <row r="754" spans="1:23" ht="12.75" customHeight="1">
      <c r="A754" s="841">
        <v>1034</v>
      </c>
      <c r="B754" s="841">
        <v>2840</v>
      </c>
      <c r="C754" s="841" t="s">
        <v>726</v>
      </c>
      <c r="D754" s="841" t="s">
        <v>946</v>
      </c>
      <c r="E754" s="841">
        <v>22493</v>
      </c>
      <c r="F754" s="841" t="s">
        <v>102</v>
      </c>
      <c r="G754" s="841" t="s">
        <v>1682</v>
      </c>
      <c r="H754" s="841" t="s">
        <v>1681</v>
      </c>
      <c r="I754" s="841"/>
      <c r="J754" s="841" t="s">
        <v>730</v>
      </c>
      <c r="K754" s="841">
        <v>5</v>
      </c>
      <c r="L754" s="841" t="s">
        <v>731</v>
      </c>
      <c r="M754" s="841">
        <v>43600</v>
      </c>
      <c r="N754" s="841" t="s">
        <v>732</v>
      </c>
      <c r="O754" s="841">
        <v>98577</v>
      </c>
      <c r="P754" s="841">
        <v>54977</v>
      </c>
      <c r="Q754" s="841">
        <v>19547</v>
      </c>
      <c r="R754" s="841">
        <v>26906</v>
      </c>
      <c r="S754" s="841"/>
      <c r="T754" s="841"/>
      <c r="U754" s="841"/>
      <c r="V754" s="841" t="s">
        <v>1003</v>
      </c>
      <c r="W754" s="841">
        <v>1</v>
      </c>
    </row>
    <row r="755" spans="1:23" ht="12.75" customHeight="1">
      <c r="A755" s="841">
        <v>1700</v>
      </c>
      <c r="B755" s="841">
        <v>2840</v>
      </c>
      <c r="C755" s="841" t="s">
        <v>726</v>
      </c>
      <c r="D755" s="841" t="s">
        <v>745</v>
      </c>
      <c r="E755" s="841">
        <v>22494</v>
      </c>
      <c r="F755" s="841" t="s">
        <v>102</v>
      </c>
      <c r="G755" s="841" t="s">
        <v>1683</v>
      </c>
      <c r="H755" s="841" t="s">
        <v>1684</v>
      </c>
      <c r="I755" s="841"/>
      <c r="J755" s="841" t="s">
        <v>730</v>
      </c>
      <c r="K755" s="841">
        <v>6</v>
      </c>
      <c r="L755" s="841" t="s">
        <v>731</v>
      </c>
      <c r="M755" s="841">
        <v>43600</v>
      </c>
      <c r="N755" s="841" t="s">
        <v>732</v>
      </c>
      <c r="O755" s="841">
        <v>98577</v>
      </c>
      <c r="P755" s="841">
        <v>54977</v>
      </c>
      <c r="Q755" s="841">
        <v>19547</v>
      </c>
      <c r="R755" s="841">
        <v>26906</v>
      </c>
      <c r="S755" s="841"/>
      <c r="T755" s="841"/>
      <c r="U755" s="841"/>
      <c r="V755" s="841" t="s">
        <v>1003</v>
      </c>
      <c r="W755" s="841">
        <v>1</v>
      </c>
    </row>
    <row r="756" spans="1:23" ht="12.75" customHeight="1">
      <c r="A756" s="841">
        <v>1034</v>
      </c>
      <c r="B756" s="841">
        <v>2840</v>
      </c>
      <c r="C756" s="841" t="s">
        <v>726</v>
      </c>
      <c r="D756" s="841" t="s">
        <v>946</v>
      </c>
      <c r="E756" s="841">
        <v>22496</v>
      </c>
      <c r="F756" s="841" t="s">
        <v>102</v>
      </c>
      <c r="G756" s="841" t="s">
        <v>1685</v>
      </c>
      <c r="H756" s="841" t="s">
        <v>1637</v>
      </c>
      <c r="I756" s="841"/>
      <c r="J756" s="841" t="s">
        <v>730</v>
      </c>
      <c r="K756" s="841">
        <v>2</v>
      </c>
      <c r="L756" s="841" t="s">
        <v>731</v>
      </c>
      <c r="M756" s="841">
        <v>43600</v>
      </c>
      <c r="N756" s="841" t="s">
        <v>732</v>
      </c>
      <c r="O756" s="841">
        <v>98577</v>
      </c>
      <c r="P756" s="841">
        <v>54977</v>
      </c>
      <c r="Q756" s="841">
        <v>19547</v>
      </c>
      <c r="R756" s="841">
        <v>26906</v>
      </c>
      <c r="S756" s="841"/>
      <c r="T756" s="841"/>
      <c r="U756" s="841"/>
      <c r="V756" s="841" t="s">
        <v>1003</v>
      </c>
      <c r="W756" s="841">
        <v>1</v>
      </c>
    </row>
    <row r="757" spans="1:23" ht="12.75" customHeight="1">
      <c r="A757" s="841">
        <v>1550</v>
      </c>
      <c r="B757" s="841">
        <v>2820</v>
      </c>
      <c r="C757" s="841" t="s">
        <v>1149</v>
      </c>
      <c r="D757" s="841" t="s">
        <v>1112</v>
      </c>
      <c r="E757" s="841">
        <v>22497</v>
      </c>
      <c r="F757" s="841" t="s">
        <v>102</v>
      </c>
      <c r="G757" s="841" t="s">
        <v>1686</v>
      </c>
      <c r="H757" s="841" t="s">
        <v>1151</v>
      </c>
      <c r="I757" s="841"/>
      <c r="J757" s="841" t="s">
        <v>730</v>
      </c>
      <c r="K757" s="841">
        <v>1</v>
      </c>
      <c r="L757" s="841" t="s">
        <v>731</v>
      </c>
      <c r="M757" s="841">
        <v>43600</v>
      </c>
      <c r="N757" s="841" t="s">
        <v>1034</v>
      </c>
      <c r="O757" s="841">
        <v>221744</v>
      </c>
      <c r="P757" s="841">
        <v>178144</v>
      </c>
      <c r="Q757" s="841">
        <v>19547</v>
      </c>
      <c r="R757" s="841">
        <v>26906</v>
      </c>
      <c r="S757" s="841"/>
      <c r="T757" s="841"/>
      <c r="U757" s="841"/>
      <c r="V757" s="841" t="s">
        <v>1003</v>
      </c>
      <c r="W757" s="841">
        <v>2</v>
      </c>
    </row>
    <row r="758" spans="1:23" ht="12.75" customHeight="1">
      <c r="A758" s="841">
        <v>1034</v>
      </c>
      <c r="B758" s="841">
        <v>2803</v>
      </c>
      <c r="C758" s="841" t="s">
        <v>945</v>
      </c>
      <c r="D758" s="841" t="s">
        <v>946</v>
      </c>
      <c r="E758" s="841">
        <v>22498</v>
      </c>
      <c r="F758" s="841" t="s">
        <v>102</v>
      </c>
      <c r="G758" s="841" t="s">
        <v>1687</v>
      </c>
      <c r="H758" s="841" t="s">
        <v>1637</v>
      </c>
      <c r="I758" s="841"/>
      <c r="J758" s="841" t="s">
        <v>730</v>
      </c>
      <c r="K758" s="841">
        <v>3</v>
      </c>
      <c r="L758" s="841" t="s">
        <v>731</v>
      </c>
      <c r="M758" s="841">
        <v>43600</v>
      </c>
      <c r="N758" s="841" t="s">
        <v>742</v>
      </c>
      <c r="O758" s="841">
        <v>127895</v>
      </c>
      <c r="P758" s="841">
        <v>84295</v>
      </c>
      <c r="Q758" s="841">
        <v>19547</v>
      </c>
      <c r="R758" s="841">
        <v>26906</v>
      </c>
      <c r="S758" s="841"/>
      <c r="T758" s="841"/>
      <c r="U758" s="841"/>
      <c r="V758" s="841" t="s">
        <v>1003</v>
      </c>
      <c r="W758" s="841">
        <v>1</v>
      </c>
    </row>
    <row r="759" spans="1:23" ht="12.75" customHeight="1">
      <c r="A759" s="841">
        <v>6666</v>
      </c>
      <c r="B759" s="841">
        <v>2840</v>
      </c>
      <c r="C759" s="841" t="s">
        <v>726</v>
      </c>
      <c r="D759" s="841" t="s">
        <v>1688</v>
      </c>
      <c r="E759" s="841">
        <v>22499</v>
      </c>
      <c r="F759" s="841" t="s">
        <v>102</v>
      </c>
      <c r="G759" s="841" t="s">
        <v>1689</v>
      </c>
      <c r="H759" s="841" t="s">
        <v>1690</v>
      </c>
      <c r="I759" s="841"/>
      <c r="J759" s="841" t="s">
        <v>730</v>
      </c>
      <c r="K759" s="841">
        <v>40</v>
      </c>
      <c r="L759" s="841" t="s">
        <v>1691</v>
      </c>
      <c r="M759" s="841">
        <v>0</v>
      </c>
      <c r="N759" s="841" t="s">
        <v>732</v>
      </c>
      <c r="O759" s="841">
        <v>101629</v>
      </c>
      <c r="P759" s="841">
        <v>101629</v>
      </c>
      <c r="Q759" s="841">
        <v>10098</v>
      </c>
      <c r="R759" s="841">
        <v>9936</v>
      </c>
      <c r="S759" s="841"/>
      <c r="T759" s="841"/>
      <c r="U759" s="841"/>
      <c r="V759" s="841" t="s">
        <v>1003</v>
      </c>
      <c r="W759" s="841">
        <v>149</v>
      </c>
    </row>
    <row r="760" spans="1:23" ht="12.75" customHeight="1">
      <c r="A760" s="841">
        <v>1034</v>
      </c>
      <c r="B760" s="841">
        <v>2800</v>
      </c>
      <c r="C760" s="841" t="s">
        <v>1468</v>
      </c>
      <c r="D760" s="841" t="s">
        <v>946</v>
      </c>
      <c r="E760" s="841">
        <v>22500</v>
      </c>
      <c r="F760" s="841" t="s">
        <v>102</v>
      </c>
      <c r="G760" s="841" t="s">
        <v>1692</v>
      </c>
      <c r="H760" s="841" t="s">
        <v>1643</v>
      </c>
      <c r="I760" s="841"/>
      <c r="J760" s="841" t="s">
        <v>730</v>
      </c>
      <c r="K760" s="841">
        <v>5</v>
      </c>
      <c r="L760" s="841" t="s">
        <v>731</v>
      </c>
      <c r="M760" s="841">
        <v>43600</v>
      </c>
      <c r="N760" s="841" t="s">
        <v>747</v>
      </c>
      <c r="O760" s="841">
        <v>114220</v>
      </c>
      <c r="P760" s="841">
        <v>70620</v>
      </c>
      <c r="Q760" s="841">
        <v>19547</v>
      </c>
      <c r="R760" s="841">
        <v>26906</v>
      </c>
      <c r="S760" s="841"/>
      <c r="T760" s="841"/>
      <c r="U760" s="841"/>
      <c r="V760" s="841" t="s">
        <v>1003</v>
      </c>
      <c r="W760" s="841">
        <v>1</v>
      </c>
    </row>
    <row r="761" spans="1:23" ht="12.75" customHeight="1">
      <c r="A761" s="841">
        <v>1034</v>
      </c>
      <c r="B761" s="841">
        <v>2803</v>
      </c>
      <c r="C761" s="841" t="s">
        <v>945</v>
      </c>
      <c r="D761" s="841" t="s">
        <v>946</v>
      </c>
      <c r="E761" s="841">
        <v>22501</v>
      </c>
      <c r="F761" s="841" t="s">
        <v>102</v>
      </c>
      <c r="G761" s="841" t="s">
        <v>1693</v>
      </c>
      <c r="H761" s="841" t="s">
        <v>1694</v>
      </c>
      <c r="I761" s="841"/>
      <c r="J761" s="841" t="s">
        <v>730</v>
      </c>
      <c r="K761" s="841">
        <v>2</v>
      </c>
      <c r="L761" s="841" t="s">
        <v>731</v>
      </c>
      <c r="M761" s="841">
        <v>43600</v>
      </c>
      <c r="N761" s="841" t="s">
        <v>742</v>
      </c>
      <c r="O761" s="841">
        <v>127895</v>
      </c>
      <c r="P761" s="841">
        <v>84295</v>
      </c>
      <c r="Q761" s="841">
        <v>19547</v>
      </c>
      <c r="R761" s="841">
        <v>26906</v>
      </c>
      <c r="S761" s="841"/>
      <c r="T761" s="841"/>
      <c r="U761" s="841"/>
      <c r="V761" s="841" t="s">
        <v>1003</v>
      </c>
      <c r="W761" s="841">
        <v>1</v>
      </c>
    </row>
    <row r="762" spans="1:23" ht="12.75" customHeight="1">
      <c r="A762" s="841">
        <v>1380</v>
      </c>
      <c r="B762" s="841">
        <v>2803</v>
      </c>
      <c r="C762" s="841" t="s">
        <v>945</v>
      </c>
      <c r="D762" s="841" t="s">
        <v>946</v>
      </c>
      <c r="E762" s="841">
        <v>22502</v>
      </c>
      <c r="F762" s="841" t="s">
        <v>102</v>
      </c>
      <c r="G762" s="841" t="s">
        <v>1695</v>
      </c>
      <c r="H762" s="841" t="s">
        <v>1696</v>
      </c>
      <c r="I762" s="841"/>
      <c r="J762" s="841" t="s">
        <v>730</v>
      </c>
      <c r="K762" s="841">
        <v>15</v>
      </c>
      <c r="L762" s="841" t="s">
        <v>731</v>
      </c>
      <c r="M762" s="841">
        <v>43600</v>
      </c>
      <c r="N762" s="841" t="s">
        <v>742</v>
      </c>
      <c r="O762" s="841">
        <v>127895</v>
      </c>
      <c r="P762" s="841">
        <v>84295</v>
      </c>
      <c r="Q762" s="841">
        <v>19547</v>
      </c>
      <c r="R762" s="841">
        <v>20230</v>
      </c>
      <c r="S762" s="841"/>
      <c r="T762" s="841"/>
      <c r="U762" s="841"/>
      <c r="V762" s="841" t="s">
        <v>1003</v>
      </c>
      <c r="W762" s="841">
        <v>1</v>
      </c>
    </row>
    <row r="763" spans="1:23" ht="12.75" customHeight="1">
      <c r="A763" s="841">
        <v>1445</v>
      </c>
      <c r="B763" s="841">
        <v>2803</v>
      </c>
      <c r="C763" s="841" t="s">
        <v>945</v>
      </c>
      <c r="D763" s="841" t="s">
        <v>745</v>
      </c>
      <c r="E763" s="841">
        <v>22503</v>
      </c>
      <c r="F763" s="841" t="s">
        <v>102</v>
      </c>
      <c r="G763" s="841" t="s">
        <v>1697</v>
      </c>
      <c r="H763" s="841" t="s">
        <v>1698</v>
      </c>
      <c r="I763" s="841"/>
      <c r="J763" s="841" t="s">
        <v>730</v>
      </c>
      <c r="K763" s="841">
        <v>3</v>
      </c>
      <c r="L763" s="841" t="s">
        <v>731</v>
      </c>
      <c r="M763" s="841">
        <v>43600</v>
      </c>
      <c r="N763" s="841" t="s">
        <v>742</v>
      </c>
      <c r="O763" s="841">
        <v>127895</v>
      </c>
      <c r="P763" s="841">
        <v>84295</v>
      </c>
      <c r="Q763" s="841">
        <v>19547</v>
      </c>
      <c r="R763" s="841">
        <v>26906</v>
      </c>
      <c r="S763" s="841"/>
      <c r="T763" s="841"/>
      <c r="U763" s="841"/>
      <c r="V763" s="841" t="s">
        <v>1003</v>
      </c>
      <c r="W763" s="841">
        <v>1</v>
      </c>
    </row>
    <row r="764" spans="1:23" ht="12.75" customHeight="1">
      <c r="A764" s="841">
        <v>1445</v>
      </c>
      <c r="B764" s="841">
        <v>2840</v>
      </c>
      <c r="C764" s="841" t="s">
        <v>726</v>
      </c>
      <c r="D764" s="841" t="s">
        <v>745</v>
      </c>
      <c r="E764" s="841">
        <v>22504</v>
      </c>
      <c r="F764" s="841" t="s">
        <v>102</v>
      </c>
      <c r="G764" s="841" t="s">
        <v>1699</v>
      </c>
      <c r="H764" s="841" t="s">
        <v>1698</v>
      </c>
      <c r="I764" s="841"/>
      <c r="J764" s="841" t="s">
        <v>730</v>
      </c>
      <c r="K764" s="841">
        <v>3</v>
      </c>
      <c r="L764" s="841" t="s">
        <v>731</v>
      </c>
      <c r="M764" s="841">
        <v>43600</v>
      </c>
      <c r="N764" s="841" t="s">
        <v>732</v>
      </c>
      <c r="O764" s="841">
        <v>98577</v>
      </c>
      <c r="P764" s="841">
        <v>54977</v>
      </c>
      <c r="Q764" s="841">
        <v>19547</v>
      </c>
      <c r="R764" s="841">
        <v>26906</v>
      </c>
      <c r="S764" s="841"/>
      <c r="T764" s="841"/>
      <c r="U764" s="841"/>
      <c r="V764" s="841" t="s">
        <v>1003</v>
      </c>
      <c r="W764" s="841">
        <v>1</v>
      </c>
    </row>
    <row r="765" spans="1:23" ht="12.75" customHeight="1">
      <c r="A765" s="841">
        <v>1445</v>
      </c>
      <c r="B765" s="841">
        <v>2840</v>
      </c>
      <c r="C765" s="841" t="s">
        <v>726</v>
      </c>
      <c r="D765" s="841" t="s">
        <v>745</v>
      </c>
      <c r="E765" s="841">
        <v>22505</v>
      </c>
      <c r="F765" s="841" t="s">
        <v>102</v>
      </c>
      <c r="G765" s="841" t="s">
        <v>1700</v>
      </c>
      <c r="H765" s="841" t="s">
        <v>1698</v>
      </c>
      <c r="I765" s="841"/>
      <c r="J765" s="841" t="s">
        <v>730</v>
      </c>
      <c r="K765" s="841">
        <v>3</v>
      </c>
      <c r="L765" s="841" t="s">
        <v>731</v>
      </c>
      <c r="M765" s="841">
        <v>43600</v>
      </c>
      <c r="N765" s="841" t="s">
        <v>732</v>
      </c>
      <c r="O765" s="841">
        <v>98577</v>
      </c>
      <c r="P765" s="841">
        <v>54977</v>
      </c>
      <c r="Q765" s="841">
        <v>19547</v>
      </c>
      <c r="R765" s="841">
        <v>26906</v>
      </c>
      <c r="S765" s="841"/>
      <c r="T765" s="841"/>
      <c r="U765" s="841"/>
      <c r="V765" s="841" t="s">
        <v>1003</v>
      </c>
      <c r="W765" s="841">
        <v>1</v>
      </c>
    </row>
    <row r="766" spans="1:23" ht="12.75" customHeight="1">
      <c r="A766" s="841">
        <v>6666</v>
      </c>
      <c r="B766" s="841">
        <v>2809</v>
      </c>
      <c r="C766" s="841" t="s">
        <v>1701</v>
      </c>
      <c r="D766" s="841" t="s">
        <v>1688</v>
      </c>
      <c r="E766" s="841">
        <v>22506</v>
      </c>
      <c r="F766" s="841" t="s">
        <v>102</v>
      </c>
      <c r="G766" s="841" t="s">
        <v>1702</v>
      </c>
      <c r="H766" s="841" t="s">
        <v>1703</v>
      </c>
      <c r="I766" s="841"/>
      <c r="J766" s="841" t="s">
        <v>730</v>
      </c>
      <c r="K766" s="841">
        <v>40</v>
      </c>
      <c r="L766" s="841" t="s">
        <v>1691</v>
      </c>
      <c r="M766" s="841">
        <v>0</v>
      </c>
      <c r="N766" s="841" t="s">
        <v>732</v>
      </c>
      <c r="O766" s="841">
        <v>101629</v>
      </c>
      <c r="P766" s="841">
        <v>101629</v>
      </c>
      <c r="Q766" s="841">
        <v>10098</v>
      </c>
      <c r="R766" s="841">
        <v>9936</v>
      </c>
      <c r="S766" s="841"/>
      <c r="T766" s="841"/>
      <c r="U766" s="841"/>
      <c r="V766" s="841" t="s">
        <v>1003</v>
      </c>
      <c r="W766" s="841">
        <v>149</v>
      </c>
    </row>
    <row r="767" spans="1:23" ht="12.75" customHeight="1">
      <c r="A767" s="841">
        <v>6666</v>
      </c>
      <c r="B767" s="841">
        <v>2809</v>
      </c>
      <c r="C767" s="841" t="s">
        <v>1701</v>
      </c>
      <c r="D767" s="841" t="s">
        <v>1688</v>
      </c>
      <c r="E767" s="841">
        <v>22507</v>
      </c>
      <c r="F767" s="841" t="s">
        <v>102</v>
      </c>
      <c r="G767" s="841" t="s">
        <v>1704</v>
      </c>
      <c r="H767" s="841" t="s">
        <v>1703</v>
      </c>
      <c r="I767" s="841"/>
      <c r="J767" s="841" t="s">
        <v>730</v>
      </c>
      <c r="K767" s="841">
        <v>40</v>
      </c>
      <c r="L767" s="841" t="s">
        <v>1691</v>
      </c>
      <c r="M767" s="841">
        <v>0</v>
      </c>
      <c r="N767" s="841" t="s">
        <v>732</v>
      </c>
      <c r="O767" s="841">
        <v>101629</v>
      </c>
      <c r="P767" s="841">
        <v>101629</v>
      </c>
      <c r="Q767" s="841">
        <v>10098</v>
      </c>
      <c r="R767" s="841">
        <v>9936</v>
      </c>
      <c r="S767" s="841"/>
      <c r="T767" s="841"/>
      <c r="U767" s="841"/>
      <c r="V767" s="841" t="s">
        <v>1003</v>
      </c>
      <c r="W767" s="841">
        <v>149</v>
      </c>
    </row>
    <row r="768" spans="1:23" ht="12.75" customHeight="1">
      <c r="A768" s="841">
        <v>6666</v>
      </c>
      <c r="B768" s="841">
        <v>2809</v>
      </c>
      <c r="C768" s="841" t="s">
        <v>1701</v>
      </c>
      <c r="D768" s="841" t="s">
        <v>1688</v>
      </c>
      <c r="E768" s="841">
        <v>22508</v>
      </c>
      <c r="F768" s="841" t="s">
        <v>102</v>
      </c>
      <c r="G768" s="841" t="s">
        <v>1705</v>
      </c>
      <c r="H768" s="841" t="s">
        <v>1703</v>
      </c>
      <c r="I768" s="841"/>
      <c r="J768" s="841" t="s">
        <v>730</v>
      </c>
      <c r="K768" s="841">
        <v>10</v>
      </c>
      <c r="L768" s="841" t="s">
        <v>1691</v>
      </c>
      <c r="M768" s="841">
        <v>0</v>
      </c>
      <c r="N768" s="841" t="s">
        <v>732</v>
      </c>
      <c r="O768" s="841">
        <v>101629</v>
      </c>
      <c r="P768" s="841">
        <v>101629</v>
      </c>
      <c r="Q768" s="841">
        <v>10098</v>
      </c>
      <c r="R768" s="841">
        <v>9936</v>
      </c>
      <c r="S768" s="841"/>
      <c r="T768" s="841"/>
      <c r="U768" s="841"/>
      <c r="V768" s="841" t="s">
        <v>1003</v>
      </c>
      <c r="W768" s="841">
        <v>151</v>
      </c>
    </row>
    <row r="769" spans="1:23" ht="12.75" customHeight="1">
      <c r="A769" s="841">
        <v>6666</v>
      </c>
      <c r="B769" s="841">
        <v>2840</v>
      </c>
      <c r="C769" s="841" t="s">
        <v>726</v>
      </c>
      <c r="D769" s="841" t="s">
        <v>1688</v>
      </c>
      <c r="E769" s="841">
        <v>22510</v>
      </c>
      <c r="F769" s="841" t="s">
        <v>102</v>
      </c>
      <c r="G769" s="841" t="s">
        <v>1706</v>
      </c>
      <c r="H769" s="841" t="s">
        <v>1707</v>
      </c>
      <c r="I769" s="841"/>
      <c r="J769" s="841" t="s">
        <v>730</v>
      </c>
      <c r="K769" s="841">
        <v>40</v>
      </c>
      <c r="L769" s="841" t="s">
        <v>1077</v>
      </c>
      <c r="M769" s="841">
        <v>0</v>
      </c>
      <c r="N769" s="841" t="s">
        <v>732</v>
      </c>
      <c r="O769" s="841">
        <v>101629</v>
      </c>
      <c r="P769" s="841">
        <v>101629</v>
      </c>
      <c r="Q769" s="841">
        <v>10098</v>
      </c>
      <c r="R769" s="841">
        <v>9936</v>
      </c>
      <c r="S769" s="841"/>
      <c r="T769" s="841"/>
      <c r="U769" s="841"/>
      <c r="V769" s="841" t="s">
        <v>1003</v>
      </c>
      <c r="W769" s="841">
        <v>5</v>
      </c>
    </row>
    <row r="770" spans="1:23" ht="12.75" customHeight="1">
      <c r="A770" s="841">
        <v>6666</v>
      </c>
      <c r="B770" s="841">
        <v>2840</v>
      </c>
      <c r="C770" s="841" t="s">
        <v>726</v>
      </c>
      <c r="D770" s="841" t="s">
        <v>1688</v>
      </c>
      <c r="E770" s="841">
        <v>22511</v>
      </c>
      <c r="F770" s="841" t="s">
        <v>102</v>
      </c>
      <c r="G770" s="841" t="s">
        <v>1708</v>
      </c>
      <c r="H770" s="841" t="s">
        <v>1707</v>
      </c>
      <c r="I770" s="841"/>
      <c r="J770" s="841" t="s">
        <v>730</v>
      </c>
      <c r="K770" s="841">
        <v>40</v>
      </c>
      <c r="L770" s="841" t="s">
        <v>1077</v>
      </c>
      <c r="M770" s="841">
        <v>0</v>
      </c>
      <c r="N770" s="841" t="s">
        <v>732</v>
      </c>
      <c r="O770" s="841">
        <v>101629</v>
      </c>
      <c r="P770" s="841">
        <v>101629</v>
      </c>
      <c r="Q770" s="841">
        <v>10098</v>
      </c>
      <c r="R770" s="841">
        <v>9936</v>
      </c>
      <c r="S770" s="841"/>
      <c r="T770" s="841"/>
      <c r="U770" s="841"/>
      <c r="V770" s="841" t="s">
        <v>1003</v>
      </c>
      <c r="W770" s="841">
        <v>5</v>
      </c>
    </row>
    <row r="771" spans="1:23" ht="12.75" customHeight="1">
      <c r="A771" s="841">
        <v>6666</v>
      </c>
      <c r="B771" s="841">
        <v>2809</v>
      </c>
      <c r="C771" s="841" t="s">
        <v>1701</v>
      </c>
      <c r="D771" s="841" t="s">
        <v>1688</v>
      </c>
      <c r="E771" s="841">
        <v>22512</v>
      </c>
      <c r="F771" s="841" t="s">
        <v>102</v>
      </c>
      <c r="G771" s="841" t="s">
        <v>1709</v>
      </c>
      <c r="H771" s="841" t="s">
        <v>1707</v>
      </c>
      <c r="I771" s="841"/>
      <c r="J771" s="841" t="s">
        <v>730</v>
      </c>
      <c r="K771" s="841">
        <v>40</v>
      </c>
      <c r="L771" s="841" t="s">
        <v>1077</v>
      </c>
      <c r="M771" s="841">
        <v>0</v>
      </c>
      <c r="N771" s="841" t="s">
        <v>732</v>
      </c>
      <c r="O771" s="841">
        <v>101629</v>
      </c>
      <c r="P771" s="841">
        <v>101629</v>
      </c>
      <c r="Q771" s="841">
        <v>10098</v>
      </c>
      <c r="R771" s="841">
        <v>9936</v>
      </c>
      <c r="S771" s="841"/>
      <c r="T771" s="841"/>
      <c r="U771" s="841"/>
      <c r="V771" s="841" t="s">
        <v>1003</v>
      </c>
      <c r="W771" s="841">
        <v>5</v>
      </c>
    </row>
    <row r="772" spans="1:23" ht="12.75" customHeight="1">
      <c r="A772" s="841">
        <v>6666</v>
      </c>
      <c r="B772" s="841">
        <v>2809</v>
      </c>
      <c r="C772" s="841" t="s">
        <v>1701</v>
      </c>
      <c r="D772" s="841" t="s">
        <v>1688</v>
      </c>
      <c r="E772" s="841">
        <v>22513</v>
      </c>
      <c r="F772" s="841" t="s">
        <v>102</v>
      </c>
      <c r="G772" s="841" t="s">
        <v>1710</v>
      </c>
      <c r="H772" s="841" t="s">
        <v>1707</v>
      </c>
      <c r="I772" s="841"/>
      <c r="J772" s="841" t="s">
        <v>730</v>
      </c>
      <c r="K772" s="841">
        <v>40</v>
      </c>
      <c r="L772" s="841" t="s">
        <v>1077</v>
      </c>
      <c r="M772" s="841">
        <v>0</v>
      </c>
      <c r="N772" s="841" t="s">
        <v>732</v>
      </c>
      <c r="O772" s="841">
        <v>101629</v>
      </c>
      <c r="P772" s="841">
        <v>101629</v>
      </c>
      <c r="Q772" s="841">
        <v>10098</v>
      </c>
      <c r="R772" s="841">
        <v>9936</v>
      </c>
      <c r="S772" s="841"/>
      <c r="T772" s="841"/>
      <c r="U772" s="841"/>
      <c r="V772" s="841" t="s">
        <v>1003</v>
      </c>
      <c r="W772" s="841">
        <v>5</v>
      </c>
    </row>
    <row r="773" spans="1:23" ht="12.75" customHeight="1">
      <c r="A773" s="841">
        <v>6666</v>
      </c>
      <c r="B773" s="841">
        <v>2809</v>
      </c>
      <c r="C773" s="841" t="s">
        <v>1701</v>
      </c>
      <c r="D773" s="841" t="s">
        <v>1688</v>
      </c>
      <c r="E773" s="841">
        <v>22514</v>
      </c>
      <c r="F773" s="841" t="s">
        <v>102</v>
      </c>
      <c r="G773" s="841" t="s">
        <v>1711</v>
      </c>
      <c r="H773" s="841" t="s">
        <v>1707</v>
      </c>
      <c r="I773" s="841"/>
      <c r="J773" s="841" t="s">
        <v>730</v>
      </c>
      <c r="K773" s="841">
        <v>40</v>
      </c>
      <c r="L773" s="841" t="s">
        <v>1077</v>
      </c>
      <c r="M773" s="841">
        <v>0</v>
      </c>
      <c r="N773" s="841" t="s">
        <v>732</v>
      </c>
      <c r="O773" s="841">
        <v>101629</v>
      </c>
      <c r="P773" s="841">
        <v>101629</v>
      </c>
      <c r="Q773" s="841">
        <v>10098</v>
      </c>
      <c r="R773" s="841">
        <v>9936</v>
      </c>
      <c r="S773" s="841"/>
      <c r="T773" s="841"/>
      <c r="U773" s="841"/>
      <c r="V773" s="841" t="s">
        <v>1003</v>
      </c>
      <c r="W773" s="841">
        <v>5</v>
      </c>
    </row>
    <row r="774" spans="1:23" ht="12.75" customHeight="1">
      <c r="A774" s="841">
        <v>6666</v>
      </c>
      <c r="B774" s="841">
        <v>2809</v>
      </c>
      <c r="C774" s="841" t="s">
        <v>1701</v>
      </c>
      <c r="D774" s="841" t="s">
        <v>1688</v>
      </c>
      <c r="E774" s="841">
        <v>22515</v>
      </c>
      <c r="F774" s="841" t="s">
        <v>102</v>
      </c>
      <c r="G774" s="841" t="s">
        <v>1712</v>
      </c>
      <c r="H774" s="841" t="s">
        <v>1707</v>
      </c>
      <c r="I774" s="841"/>
      <c r="J774" s="841" t="s">
        <v>730</v>
      </c>
      <c r="K774" s="841">
        <v>40</v>
      </c>
      <c r="L774" s="841" t="s">
        <v>1077</v>
      </c>
      <c r="M774" s="841">
        <v>0</v>
      </c>
      <c r="N774" s="841" t="s">
        <v>732</v>
      </c>
      <c r="O774" s="841">
        <v>101629</v>
      </c>
      <c r="P774" s="841">
        <v>101629</v>
      </c>
      <c r="Q774" s="841">
        <v>10098</v>
      </c>
      <c r="R774" s="841">
        <v>9936</v>
      </c>
      <c r="S774" s="841"/>
      <c r="T774" s="841"/>
      <c r="U774" s="841"/>
      <c r="V774" s="841" t="s">
        <v>1003</v>
      </c>
      <c r="W774" s="841">
        <v>5</v>
      </c>
    </row>
    <row r="775" spans="1:23" ht="12.75" customHeight="1">
      <c r="A775" s="841">
        <v>6666</v>
      </c>
      <c r="B775" s="841">
        <v>2809</v>
      </c>
      <c r="C775" s="841" t="s">
        <v>1701</v>
      </c>
      <c r="D775" s="841" t="s">
        <v>1688</v>
      </c>
      <c r="E775" s="841">
        <v>22516</v>
      </c>
      <c r="F775" s="841" t="s">
        <v>102</v>
      </c>
      <c r="G775" s="841" t="s">
        <v>1713</v>
      </c>
      <c r="H775" s="841" t="s">
        <v>1707</v>
      </c>
      <c r="I775" s="841"/>
      <c r="J775" s="841" t="s">
        <v>730</v>
      </c>
      <c r="K775" s="841">
        <v>10</v>
      </c>
      <c r="L775" s="841" t="s">
        <v>1077</v>
      </c>
      <c r="M775" s="841">
        <v>0</v>
      </c>
      <c r="N775" s="841" t="s">
        <v>732</v>
      </c>
      <c r="O775" s="841">
        <v>101629</v>
      </c>
      <c r="P775" s="841">
        <v>101629</v>
      </c>
      <c r="Q775" s="841">
        <v>10098</v>
      </c>
      <c r="R775" s="841">
        <v>9936</v>
      </c>
      <c r="S775" s="841"/>
      <c r="T775" s="841"/>
      <c r="U775" s="841"/>
      <c r="V775" s="841" t="s">
        <v>1003</v>
      </c>
      <c r="W775" s="841">
        <v>5</v>
      </c>
    </row>
    <row r="776" spans="1:23" ht="12.75" customHeight="1">
      <c r="A776" s="841">
        <v>6666</v>
      </c>
      <c r="B776" s="841">
        <v>2809</v>
      </c>
      <c r="C776" s="841" t="s">
        <v>1701</v>
      </c>
      <c r="D776" s="841" t="s">
        <v>1688</v>
      </c>
      <c r="E776" s="841">
        <v>22517</v>
      </c>
      <c r="F776" s="841" t="s">
        <v>102</v>
      </c>
      <c r="G776" s="841" t="s">
        <v>1714</v>
      </c>
      <c r="H776" s="841" t="s">
        <v>1707</v>
      </c>
      <c r="I776" s="841"/>
      <c r="J776" s="841" t="s">
        <v>730</v>
      </c>
      <c r="K776" s="841">
        <v>10</v>
      </c>
      <c r="L776" s="841" t="s">
        <v>1077</v>
      </c>
      <c r="M776" s="841">
        <v>0</v>
      </c>
      <c r="N776" s="841" t="s">
        <v>732</v>
      </c>
      <c r="O776" s="841">
        <v>101629</v>
      </c>
      <c r="P776" s="841">
        <v>101629</v>
      </c>
      <c r="Q776" s="841">
        <v>10098</v>
      </c>
      <c r="R776" s="841">
        <v>9936</v>
      </c>
      <c r="S776" s="841"/>
      <c r="T776" s="841"/>
      <c r="U776" s="841"/>
      <c r="V776" s="841" t="s">
        <v>1003</v>
      </c>
      <c r="W776" s="841">
        <v>5</v>
      </c>
    </row>
    <row r="777" spans="1:23" ht="12.75" customHeight="1">
      <c r="A777" s="841">
        <v>1380</v>
      </c>
      <c r="B777" s="841">
        <v>2803</v>
      </c>
      <c r="C777" s="841" t="s">
        <v>945</v>
      </c>
      <c r="D777" s="841" t="s">
        <v>946</v>
      </c>
      <c r="E777" s="841">
        <v>22518</v>
      </c>
      <c r="F777" s="841" t="s">
        <v>102</v>
      </c>
      <c r="G777" s="841" t="s">
        <v>1715</v>
      </c>
      <c r="H777" s="841" t="s">
        <v>1694</v>
      </c>
      <c r="I777" s="841"/>
      <c r="J777" s="841" t="s">
        <v>730</v>
      </c>
      <c r="K777" s="841">
        <v>3</v>
      </c>
      <c r="L777" s="841" t="s">
        <v>731</v>
      </c>
      <c r="M777" s="841">
        <v>43600</v>
      </c>
      <c r="N777" s="841" t="s">
        <v>742</v>
      </c>
      <c r="O777" s="841">
        <v>127895</v>
      </c>
      <c r="P777" s="841">
        <v>84295</v>
      </c>
      <c r="Q777" s="841">
        <v>19547</v>
      </c>
      <c r="R777" s="841">
        <v>20230</v>
      </c>
      <c r="S777" s="841"/>
      <c r="T777" s="841"/>
      <c r="U777" s="841"/>
      <c r="V777" s="841" t="s">
        <v>1003</v>
      </c>
      <c r="W777" s="841">
        <v>1</v>
      </c>
    </row>
    <row r="778" spans="1:23" ht="12.75" customHeight="1">
      <c r="A778" s="841">
        <v>1034</v>
      </c>
      <c r="B778" s="841">
        <v>2803</v>
      </c>
      <c r="C778" s="841" t="s">
        <v>945</v>
      </c>
      <c r="D778" s="841" t="s">
        <v>946</v>
      </c>
      <c r="E778" s="841">
        <v>22519</v>
      </c>
      <c r="F778" s="841" t="s">
        <v>102</v>
      </c>
      <c r="G778" s="841" t="s">
        <v>1716</v>
      </c>
      <c r="H778" s="841" t="s">
        <v>1694</v>
      </c>
      <c r="I778" s="841"/>
      <c r="J778" s="841" t="s">
        <v>730</v>
      </c>
      <c r="K778" s="841">
        <v>2</v>
      </c>
      <c r="L778" s="841" t="s">
        <v>731</v>
      </c>
      <c r="M778" s="841">
        <v>43600</v>
      </c>
      <c r="N778" s="841" t="s">
        <v>742</v>
      </c>
      <c r="O778" s="841">
        <v>127895</v>
      </c>
      <c r="P778" s="841">
        <v>84295</v>
      </c>
      <c r="Q778" s="841">
        <v>19547</v>
      </c>
      <c r="R778" s="841">
        <v>26906</v>
      </c>
      <c r="S778" s="841"/>
      <c r="T778" s="841"/>
      <c r="U778" s="841"/>
      <c r="V778" s="841" t="s">
        <v>1003</v>
      </c>
      <c r="W778" s="841">
        <v>1</v>
      </c>
    </row>
    <row r="779" spans="1:23" ht="12.75" customHeight="1">
      <c r="A779" s="841">
        <v>1034</v>
      </c>
      <c r="B779" s="841">
        <v>2840</v>
      </c>
      <c r="C779" s="841" t="s">
        <v>726</v>
      </c>
      <c r="D779" s="841" t="s">
        <v>946</v>
      </c>
      <c r="E779" s="841">
        <v>22521</v>
      </c>
      <c r="F779" s="841" t="s">
        <v>102</v>
      </c>
      <c r="G779" s="841" t="s">
        <v>1717</v>
      </c>
      <c r="H779" s="841" t="s">
        <v>1718</v>
      </c>
      <c r="I779" s="841"/>
      <c r="J779" s="841" t="s">
        <v>730</v>
      </c>
      <c r="K779" s="841">
        <v>1</v>
      </c>
      <c r="L779" s="841" t="s">
        <v>731</v>
      </c>
      <c r="M779" s="841">
        <v>43600</v>
      </c>
      <c r="N779" s="841" t="s">
        <v>732</v>
      </c>
      <c r="O779" s="841">
        <v>98577</v>
      </c>
      <c r="P779" s="841">
        <v>54977</v>
      </c>
      <c r="Q779" s="841">
        <v>19547</v>
      </c>
      <c r="R779" s="841">
        <v>26906</v>
      </c>
      <c r="S779" s="841"/>
      <c r="T779" s="841"/>
      <c r="U779" s="841"/>
      <c r="V779" s="841" t="s">
        <v>1003</v>
      </c>
      <c r="W779" s="841">
        <v>1</v>
      </c>
    </row>
    <row r="780" spans="1:23" ht="12.75" customHeight="1">
      <c r="A780" s="841">
        <v>1330</v>
      </c>
      <c r="B780" s="841">
        <v>2840</v>
      </c>
      <c r="C780" s="841" t="s">
        <v>726</v>
      </c>
      <c r="D780" s="841" t="s">
        <v>919</v>
      </c>
      <c r="E780" s="841">
        <v>22522</v>
      </c>
      <c r="F780" s="841" t="s">
        <v>102</v>
      </c>
      <c r="G780" s="841" t="s">
        <v>1719</v>
      </c>
      <c r="H780" s="841" t="s">
        <v>1720</v>
      </c>
      <c r="I780" s="841"/>
      <c r="J780" s="841" t="s">
        <v>730</v>
      </c>
      <c r="K780" s="841">
        <v>2</v>
      </c>
      <c r="L780" s="841" t="s">
        <v>731</v>
      </c>
      <c r="M780" s="841">
        <v>43600</v>
      </c>
      <c r="N780" s="841" t="s">
        <v>732</v>
      </c>
      <c r="O780" s="841">
        <v>98577</v>
      </c>
      <c r="P780" s="841">
        <v>54977</v>
      </c>
      <c r="Q780" s="841">
        <v>19547</v>
      </c>
      <c r="R780" s="841">
        <v>34796</v>
      </c>
      <c r="S780" s="841"/>
      <c r="T780" s="841"/>
      <c r="U780" s="841"/>
      <c r="V780" s="841" t="s">
        <v>1003</v>
      </c>
      <c r="W780" s="841">
        <v>1</v>
      </c>
    </row>
    <row r="781" spans="1:23" ht="12.75" customHeight="1">
      <c r="A781" s="841">
        <v>1330</v>
      </c>
      <c r="B781" s="841">
        <v>2840</v>
      </c>
      <c r="C781" s="841" t="s">
        <v>726</v>
      </c>
      <c r="D781" s="841" t="s">
        <v>919</v>
      </c>
      <c r="E781" s="841">
        <v>22523</v>
      </c>
      <c r="F781" s="841" t="s">
        <v>102</v>
      </c>
      <c r="G781" s="841" t="s">
        <v>1721</v>
      </c>
      <c r="H781" s="841" t="s">
        <v>1720</v>
      </c>
      <c r="I781" s="841"/>
      <c r="J781" s="841" t="s">
        <v>730</v>
      </c>
      <c r="K781" s="841">
        <v>2</v>
      </c>
      <c r="L781" s="841" t="s">
        <v>731</v>
      </c>
      <c r="M781" s="841">
        <v>43600</v>
      </c>
      <c r="N781" s="841" t="s">
        <v>732</v>
      </c>
      <c r="O781" s="841">
        <v>98577</v>
      </c>
      <c r="P781" s="841">
        <v>54977</v>
      </c>
      <c r="Q781" s="841">
        <v>19547</v>
      </c>
      <c r="R781" s="841">
        <v>34796</v>
      </c>
      <c r="S781" s="841"/>
      <c r="T781" s="841"/>
      <c r="U781" s="841"/>
      <c r="V781" s="841" t="s">
        <v>1003</v>
      </c>
      <c r="W781" s="841">
        <v>1</v>
      </c>
    </row>
    <row r="782" spans="1:23" ht="12.75" customHeight="1">
      <c r="A782" s="841">
        <v>1330</v>
      </c>
      <c r="B782" s="841">
        <v>2840</v>
      </c>
      <c r="C782" s="841" t="s">
        <v>726</v>
      </c>
      <c r="D782" s="841" t="s">
        <v>919</v>
      </c>
      <c r="E782" s="841">
        <v>22524</v>
      </c>
      <c r="F782" s="841" t="s">
        <v>102</v>
      </c>
      <c r="G782" s="841" t="s">
        <v>1722</v>
      </c>
      <c r="H782" s="841" t="s">
        <v>1723</v>
      </c>
      <c r="I782" s="841"/>
      <c r="J782" s="841" t="s">
        <v>730</v>
      </c>
      <c r="K782" s="841">
        <v>1</v>
      </c>
      <c r="L782" s="841" t="s">
        <v>731</v>
      </c>
      <c r="M782" s="841">
        <v>43600</v>
      </c>
      <c r="N782" s="841" t="s">
        <v>732</v>
      </c>
      <c r="O782" s="841">
        <v>98577</v>
      </c>
      <c r="P782" s="841">
        <v>54977</v>
      </c>
      <c r="Q782" s="841">
        <v>19547</v>
      </c>
      <c r="R782" s="841">
        <v>34796</v>
      </c>
      <c r="S782" s="841"/>
      <c r="T782" s="841"/>
      <c r="U782" s="841"/>
      <c r="V782" s="841" t="s">
        <v>1003</v>
      </c>
      <c r="W782" s="841">
        <v>1</v>
      </c>
    </row>
    <row r="783" spans="1:23" ht="12.75" customHeight="1">
      <c r="A783" s="841">
        <v>1330</v>
      </c>
      <c r="B783" s="841">
        <v>2840</v>
      </c>
      <c r="C783" s="841" t="s">
        <v>726</v>
      </c>
      <c r="D783" s="841" t="s">
        <v>919</v>
      </c>
      <c r="E783" s="841">
        <v>22525</v>
      </c>
      <c r="F783" s="841" t="s">
        <v>102</v>
      </c>
      <c r="G783" s="841" t="s">
        <v>1724</v>
      </c>
      <c r="H783" s="841" t="s">
        <v>1723</v>
      </c>
      <c r="I783" s="841"/>
      <c r="J783" s="841" t="s">
        <v>730</v>
      </c>
      <c r="K783" s="841">
        <v>1</v>
      </c>
      <c r="L783" s="841" t="s">
        <v>731</v>
      </c>
      <c r="M783" s="841">
        <v>43600</v>
      </c>
      <c r="N783" s="841" t="s">
        <v>732</v>
      </c>
      <c r="O783" s="841">
        <v>98577</v>
      </c>
      <c r="P783" s="841">
        <v>54977</v>
      </c>
      <c r="Q783" s="841">
        <v>19547</v>
      </c>
      <c r="R783" s="841">
        <v>34796</v>
      </c>
      <c r="S783" s="841"/>
      <c r="T783" s="841"/>
      <c r="U783" s="841"/>
      <c r="V783" s="841" t="s">
        <v>1003</v>
      </c>
      <c r="W783" s="841">
        <v>1</v>
      </c>
    </row>
    <row r="784" spans="1:23" ht="12.75" customHeight="1">
      <c r="A784" s="841">
        <v>1330</v>
      </c>
      <c r="B784" s="841">
        <v>2840</v>
      </c>
      <c r="C784" s="841" t="s">
        <v>726</v>
      </c>
      <c r="D784" s="841" t="s">
        <v>919</v>
      </c>
      <c r="E784" s="841">
        <v>22526</v>
      </c>
      <c r="F784" s="841" t="s">
        <v>102</v>
      </c>
      <c r="G784" s="841" t="s">
        <v>1725</v>
      </c>
      <c r="H784" s="841" t="s">
        <v>1723</v>
      </c>
      <c r="I784" s="841"/>
      <c r="J784" s="841" t="s">
        <v>730</v>
      </c>
      <c r="K784" s="841">
        <v>1</v>
      </c>
      <c r="L784" s="841" t="s">
        <v>731</v>
      </c>
      <c r="M784" s="841">
        <v>43600</v>
      </c>
      <c r="N784" s="841" t="s">
        <v>732</v>
      </c>
      <c r="O784" s="841">
        <v>98577</v>
      </c>
      <c r="P784" s="841">
        <v>54977</v>
      </c>
      <c r="Q784" s="841">
        <v>19547</v>
      </c>
      <c r="R784" s="841">
        <v>34796</v>
      </c>
      <c r="S784" s="841"/>
      <c r="T784" s="841"/>
      <c r="U784" s="841"/>
      <c r="V784" s="841" t="s">
        <v>1003</v>
      </c>
      <c r="W784" s="841">
        <v>1</v>
      </c>
    </row>
    <row r="785" spans="1:23" ht="12.75" customHeight="1">
      <c r="A785" s="841">
        <v>1500</v>
      </c>
      <c r="B785" s="841">
        <v>2823</v>
      </c>
      <c r="C785" s="841" t="s">
        <v>856</v>
      </c>
      <c r="D785" s="841" t="s">
        <v>740</v>
      </c>
      <c r="E785" s="841">
        <v>22527</v>
      </c>
      <c r="F785" s="841" t="s">
        <v>102</v>
      </c>
      <c r="G785" s="841" t="s">
        <v>1726</v>
      </c>
      <c r="H785" s="841" t="s">
        <v>1684</v>
      </c>
      <c r="I785" s="841"/>
      <c r="J785" s="841" t="s">
        <v>730</v>
      </c>
      <c r="K785" s="841">
        <v>1</v>
      </c>
      <c r="L785" s="841" t="s">
        <v>731</v>
      </c>
      <c r="M785" s="841">
        <v>43600</v>
      </c>
      <c r="N785" s="841" t="s">
        <v>747</v>
      </c>
      <c r="O785" s="841">
        <v>114220</v>
      </c>
      <c r="P785" s="841">
        <v>70620</v>
      </c>
      <c r="Q785" s="841">
        <v>19547</v>
      </c>
      <c r="R785" s="841">
        <v>26906</v>
      </c>
      <c r="S785" s="841"/>
      <c r="T785" s="841"/>
      <c r="U785" s="841"/>
      <c r="V785" s="841" t="s">
        <v>1003</v>
      </c>
      <c r="W785" s="841">
        <v>1</v>
      </c>
    </row>
    <row r="786" spans="1:23" ht="12.75" customHeight="1">
      <c r="A786" s="841">
        <v>1110</v>
      </c>
      <c r="B786" s="841">
        <v>2836</v>
      </c>
      <c r="C786" s="841" t="s">
        <v>1030</v>
      </c>
      <c r="D786" s="841" t="s">
        <v>740</v>
      </c>
      <c r="E786" s="841">
        <v>22528</v>
      </c>
      <c r="F786" s="841" t="s">
        <v>102</v>
      </c>
      <c r="G786" s="841" t="s">
        <v>1727</v>
      </c>
      <c r="H786" s="841" t="s">
        <v>1684</v>
      </c>
      <c r="I786" s="841"/>
      <c r="J786" s="841" t="s">
        <v>730</v>
      </c>
      <c r="K786" s="841">
        <v>3</v>
      </c>
      <c r="L786" s="841" t="s">
        <v>731</v>
      </c>
      <c r="M786" s="841">
        <v>43600</v>
      </c>
      <c r="N786" s="841" t="s">
        <v>1034</v>
      </c>
      <c r="O786" s="841">
        <v>221744</v>
      </c>
      <c r="P786" s="841">
        <v>178144</v>
      </c>
      <c r="Q786" s="841">
        <v>19547</v>
      </c>
      <c r="R786" s="841">
        <v>26906</v>
      </c>
      <c r="S786" s="841"/>
      <c r="T786" s="841"/>
      <c r="U786" s="841"/>
      <c r="V786" s="841" t="s">
        <v>1003</v>
      </c>
      <c r="W786" s="841">
        <v>1</v>
      </c>
    </row>
    <row r="787" spans="1:23" ht="12.75" customHeight="1">
      <c r="A787" s="841">
        <v>1190</v>
      </c>
      <c r="B787" s="841">
        <v>2823</v>
      </c>
      <c r="C787" s="841" t="s">
        <v>856</v>
      </c>
      <c r="D787" s="841" t="s">
        <v>740</v>
      </c>
      <c r="E787" s="841">
        <v>22529</v>
      </c>
      <c r="F787" s="841" t="s">
        <v>102</v>
      </c>
      <c r="G787" s="841" t="s">
        <v>1728</v>
      </c>
      <c r="H787" s="841" t="s">
        <v>1729</v>
      </c>
      <c r="I787" s="841"/>
      <c r="J787" s="841" t="s">
        <v>730</v>
      </c>
      <c r="K787" s="841">
        <v>5</v>
      </c>
      <c r="L787" s="841" t="s">
        <v>731</v>
      </c>
      <c r="M787" s="841">
        <v>43600</v>
      </c>
      <c r="N787" s="841" t="s">
        <v>747</v>
      </c>
      <c r="O787" s="841">
        <v>114220</v>
      </c>
      <c r="P787" s="841">
        <v>70620</v>
      </c>
      <c r="Q787" s="841">
        <v>19547</v>
      </c>
      <c r="R787" s="841">
        <v>26906</v>
      </c>
      <c r="S787" s="841"/>
      <c r="T787" s="841"/>
      <c r="U787" s="841"/>
      <c r="V787" s="841" t="s">
        <v>1003</v>
      </c>
      <c r="W787" s="841">
        <v>1</v>
      </c>
    </row>
    <row r="788" spans="1:23" ht="12.75" customHeight="1">
      <c r="A788" s="841">
        <v>2004</v>
      </c>
      <c r="B788" s="841">
        <v>2840</v>
      </c>
      <c r="C788" s="841" t="s">
        <v>726</v>
      </c>
      <c r="D788" s="841" t="s">
        <v>919</v>
      </c>
      <c r="E788" s="841">
        <v>22530</v>
      </c>
      <c r="F788" s="841" t="s">
        <v>102</v>
      </c>
      <c r="G788" s="841" t="s">
        <v>1730</v>
      </c>
      <c r="H788" s="841" t="s">
        <v>1684</v>
      </c>
      <c r="I788" s="841"/>
      <c r="J788" s="841" t="s">
        <v>730</v>
      </c>
      <c r="K788" s="841">
        <v>2</v>
      </c>
      <c r="L788" s="841" t="s">
        <v>1077</v>
      </c>
      <c r="M788" s="841">
        <v>0</v>
      </c>
      <c r="N788" s="841" t="s">
        <v>732</v>
      </c>
      <c r="O788" s="841">
        <v>101629</v>
      </c>
      <c r="P788" s="841">
        <v>101629</v>
      </c>
      <c r="Q788" s="841">
        <v>19547</v>
      </c>
      <c r="R788" s="841">
        <v>26906</v>
      </c>
      <c r="S788" s="841"/>
      <c r="T788" s="841"/>
      <c r="U788" s="841"/>
      <c r="V788" s="841" t="s">
        <v>1003</v>
      </c>
      <c r="W788" s="841">
        <v>1</v>
      </c>
    </row>
    <row r="789" spans="1:23" ht="12.75" customHeight="1">
      <c r="A789" s="841">
        <v>1420</v>
      </c>
      <c r="B789" s="841">
        <v>2819</v>
      </c>
      <c r="C789" s="841" t="s">
        <v>1731</v>
      </c>
      <c r="D789" s="841" t="s">
        <v>1732</v>
      </c>
      <c r="E789" s="841">
        <v>22531</v>
      </c>
      <c r="F789" s="841" t="s">
        <v>102</v>
      </c>
      <c r="G789" s="841" t="s">
        <v>1733</v>
      </c>
      <c r="H789" s="841" t="s">
        <v>1734</v>
      </c>
      <c r="I789" s="841"/>
      <c r="J789" s="841" t="s">
        <v>730</v>
      </c>
      <c r="K789" s="841">
        <v>8</v>
      </c>
      <c r="L789" s="841" t="s">
        <v>731</v>
      </c>
      <c r="M789" s="841">
        <v>43600</v>
      </c>
      <c r="N789" s="841" t="s">
        <v>742</v>
      </c>
      <c r="O789" s="841">
        <v>127895</v>
      </c>
      <c r="P789" s="841">
        <v>84295</v>
      </c>
      <c r="Q789" s="841">
        <v>19547</v>
      </c>
      <c r="R789" s="841">
        <v>26906</v>
      </c>
      <c r="S789" s="841"/>
      <c r="T789" s="841"/>
      <c r="U789" s="841"/>
      <c r="V789" s="841" t="s">
        <v>1003</v>
      </c>
      <c r="W789" s="841">
        <v>1</v>
      </c>
    </row>
    <row r="790" spans="1:23" ht="12.75" customHeight="1">
      <c r="A790" s="841">
        <v>1420</v>
      </c>
      <c r="B790" s="841">
        <v>2819</v>
      </c>
      <c r="C790" s="841" t="s">
        <v>1731</v>
      </c>
      <c r="D790" s="841" t="s">
        <v>1732</v>
      </c>
      <c r="E790" s="841">
        <v>22532</v>
      </c>
      <c r="F790" s="841" t="s">
        <v>102</v>
      </c>
      <c r="G790" s="841" t="s">
        <v>1735</v>
      </c>
      <c r="H790" s="841" t="s">
        <v>1734</v>
      </c>
      <c r="I790" s="841"/>
      <c r="J790" s="841" t="s">
        <v>730</v>
      </c>
      <c r="K790" s="841">
        <v>7</v>
      </c>
      <c r="L790" s="841" t="s">
        <v>731</v>
      </c>
      <c r="M790" s="841">
        <v>43600</v>
      </c>
      <c r="N790" s="841" t="s">
        <v>742</v>
      </c>
      <c r="O790" s="841">
        <v>127895</v>
      </c>
      <c r="P790" s="841">
        <v>84295</v>
      </c>
      <c r="Q790" s="841">
        <v>19547</v>
      </c>
      <c r="R790" s="841">
        <v>26906</v>
      </c>
      <c r="S790" s="841"/>
      <c r="T790" s="841"/>
      <c r="U790" s="841"/>
      <c r="V790" s="841" t="s">
        <v>1003</v>
      </c>
      <c r="W790" s="841">
        <v>1</v>
      </c>
    </row>
    <row r="791" spans="1:23" ht="12.75" customHeight="1">
      <c r="A791" s="841">
        <v>1420</v>
      </c>
      <c r="B791" s="841">
        <v>2819</v>
      </c>
      <c r="C791" s="841" t="s">
        <v>1731</v>
      </c>
      <c r="D791" s="841" t="s">
        <v>1732</v>
      </c>
      <c r="E791" s="841">
        <v>22533</v>
      </c>
      <c r="F791" s="841" t="s">
        <v>102</v>
      </c>
      <c r="G791" s="841" t="s">
        <v>1736</v>
      </c>
      <c r="H791" s="841" t="s">
        <v>1734</v>
      </c>
      <c r="I791" s="841"/>
      <c r="J791" s="841" t="s">
        <v>730</v>
      </c>
      <c r="K791" s="841">
        <v>7</v>
      </c>
      <c r="L791" s="841" t="s">
        <v>731</v>
      </c>
      <c r="M791" s="841">
        <v>43600</v>
      </c>
      <c r="N791" s="841" t="s">
        <v>742</v>
      </c>
      <c r="O791" s="841">
        <v>127895</v>
      </c>
      <c r="P791" s="841">
        <v>84295</v>
      </c>
      <c r="Q791" s="841">
        <v>19547</v>
      </c>
      <c r="R791" s="841">
        <v>26906</v>
      </c>
      <c r="S791" s="841"/>
      <c r="T791" s="841"/>
      <c r="U791" s="841"/>
      <c r="V791" s="841" t="s">
        <v>1003</v>
      </c>
      <c r="W791" s="841">
        <v>1</v>
      </c>
    </row>
    <row r="792" spans="1:23" ht="12.75" customHeight="1">
      <c r="A792" s="841">
        <v>1420</v>
      </c>
      <c r="B792" s="841">
        <v>2819</v>
      </c>
      <c r="C792" s="841" t="s">
        <v>1731</v>
      </c>
      <c r="D792" s="841" t="s">
        <v>1732</v>
      </c>
      <c r="E792" s="841">
        <v>22534</v>
      </c>
      <c r="F792" s="841" t="s">
        <v>102</v>
      </c>
      <c r="G792" s="841" t="s">
        <v>1737</v>
      </c>
      <c r="H792" s="841" t="s">
        <v>1734</v>
      </c>
      <c r="I792" s="841"/>
      <c r="J792" s="841" t="s">
        <v>730</v>
      </c>
      <c r="K792" s="841">
        <v>7</v>
      </c>
      <c r="L792" s="841" t="s">
        <v>731</v>
      </c>
      <c r="M792" s="841">
        <v>43600</v>
      </c>
      <c r="N792" s="841" t="s">
        <v>742</v>
      </c>
      <c r="O792" s="841">
        <v>127895</v>
      </c>
      <c r="P792" s="841">
        <v>84295</v>
      </c>
      <c r="Q792" s="841">
        <v>19547</v>
      </c>
      <c r="R792" s="841">
        <v>26906</v>
      </c>
      <c r="S792" s="841"/>
      <c r="T792" s="841"/>
      <c r="U792" s="841"/>
      <c r="V792" s="841" t="s">
        <v>1003</v>
      </c>
      <c r="W792" s="841">
        <v>1</v>
      </c>
    </row>
    <row r="793" spans="1:23" ht="12.75" customHeight="1">
      <c r="A793" s="841">
        <v>1420</v>
      </c>
      <c r="B793" s="841">
        <v>2819</v>
      </c>
      <c r="C793" s="841" t="s">
        <v>1731</v>
      </c>
      <c r="D793" s="841" t="s">
        <v>1732</v>
      </c>
      <c r="E793" s="841">
        <v>22535</v>
      </c>
      <c r="F793" s="841" t="s">
        <v>102</v>
      </c>
      <c r="G793" s="841" t="s">
        <v>1738</v>
      </c>
      <c r="H793" s="841" t="s">
        <v>1734</v>
      </c>
      <c r="I793" s="841"/>
      <c r="J793" s="841" t="s">
        <v>730</v>
      </c>
      <c r="K793" s="841">
        <v>5</v>
      </c>
      <c r="L793" s="841" t="s">
        <v>731</v>
      </c>
      <c r="M793" s="841">
        <v>43600</v>
      </c>
      <c r="N793" s="841" t="s">
        <v>742</v>
      </c>
      <c r="O793" s="841">
        <v>127895</v>
      </c>
      <c r="P793" s="841">
        <v>84295</v>
      </c>
      <c r="Q793" s="841">
        <v>19547</v>
      </c>
      <c r="R793" s="841">
        <v>26906</v>
      </c>
      <c r="S793" s="841"/>
      <c r="T793" s="841"/>
      <c r="U793" s="841"/>
      <c r="V793" s="841" t="s">
        <v>1003</v>
      </c>
      <c r="W793" s="841">
        <v>1</v>
      </c>
    </row>
    <row r="794" spans="1:23" ht="12.75" customHeight="1">
      <c r="A794" s="841">
        <v>1380</v>
      </c>
      <c r="B794" s="841">
        <v>2803</v>
      </c>
      <c r="C794" s="841" t="s">
        <v>945</v>
      </c>
      <c r="D794" s="841" t="s">
        <v>946</v>
      </c>
      <c r="E794" s="841">
        <v>22537</v>
      </c>
      <c r="F794" s="841" t="s">
        <v>102</v>
      </c>
      <c r="G794" s="841" t="s">
        <v>1739</v>
      </c>
      <c r="H794" s="841" t="s">
        <v>1637</v>
      </c>
      <c r="I794" s="841"/>
      <c r="J794" s="841" t="s">
        <v>730</v>
      </c>
      <c r="K794" s="841">
        <v>2</v>
      </c>
      <c r="L794" s="841" t="s">
        <v>731</v>
      </c>
      <c r="M794" s="841">
        <v>43600</v>
      </c>
      <c r="N794" s="841" t="s">
        <v>742</v>
      </c>
      <c r="O794" s="841">
        <v>127895</v>
      </c>
      <c r="P794" s="841">
        <v>84295</v>
      </c>
      <c r="Q794" s="841">
        <v>19547</v>
      </c>
      <c r="R794" s="841">
        <v>20230</v>
      </c>
      <c r="S794" s="841"/>
      <c r="T794" s="841"/>
      <c r="U794" s="841"/>
      <c r="V794" s="841" t="s">
        <v>1003</v>
      </c>
      <c r="W794" s="841">
        <v>1</v>
      </c>
    </row>
    <row r="795" spans="1:23" ht="12.75" customHeight="1">
      <c r="A795" s="841">
        <v>1039</v>
      </c>
      <c r="B795" s="841">
        <v>2840</v>
      </c>
      <c r="C795" s="841" t="s">
        <v>726</v>
      </c>
      <c r="D795" s="841" t="s">
        <v>919</v>
      </c>
      <c r="E795" s="841">
        <v>22538</v>
      </c>
      <c r="F795" s="841" t="s">
        <v>102</v>
      </c>
      <c r="G795" s="841" t="s">
        <v>1740</v>
      </c>
      <c r="H795" s="841" t="s">
        <v>1720</v>
      </c>
      <c r="I795" s="841"/>
      <c r="J795" s="841" t="s">
        <v>730</v>
      </c>
      <c r="K795" s="841">
        <v>3</v>
      </c>
      <c r="L795" s="841" t="s">
        <v>1077</v>
      </c>
      <c r="M795" s="841">
        <v>0</v>
      </c>
      <c r="N795" s="841" t="s">
        <v>732</v>
      </c>
      <c r="O795" s="841">
        <v>101629</v>
      </c>
      <c r="P795" s="841">
        <v>101629</v>
      </c>
      <c r="Q795" s="841">
        <v>19547</v>
      </c>
      <c r="R795" s="841">
        <v>34796</v>
      </c>
      <c r="S795" s="841"/>
      <c r="T795" s="841"/>
      <c r="U795" s="841"/>
      <c r="V795" s="841" t="s">
        <v>1003</v>
      </c>
      <c r="W795" s="841">
        <v>3</v>
      </c>
    </row>
    <row r="796" spans="1:23" ht="12.75" customHeight="1">
      <c r="A796" s="841">
        <v>1550</v>
      </c>
      <c r="B796" s="841">
        <v>2840</v>
      </c>
      <c r="C796" s="841" t="s">
        <v>726</v>
      </c>
      <c r="D796" s="841" t="s">
        <v>1112</v>
      </c>
      <c r="E796" s="841">
        <v>22539</v>
      </c>
      <c r="F796" s="841" t="s">
        <v>102</v>
      </c>
      <c r="G796" s="841" t="s">
        <v>1741</v>
      </c>
      <c r="H796" s="841" t="s">
        <v>1742</v>
      </c>
      <c r="I796" s="841"/>
      <c r="J796" s="841" t="s">
        <v>730</v>
      </c>
      <c r="K796" s="841">
        <v>1</v>
      </c>
      <c r="L796" s="841" t="s">
        <v>731</v>
      </c>
      <c r="M796" s="841">
        <v>43600</v>
      </c>
      <c r="N796" s="841" t="s">
        <v>732</v>
      </c>
      <c r="O796" s="841">
        <v>98577</v>
      </c>
      <c r="P796" s="841">
        <v>54977</v>
      </c>
      <c r="Q796" s="841">
        <v>19547</v>
      </c>
      <c r="R796" s="841">
        <v>26906</v>
      </c>
      <c r="S796" s="841"/>
      <c r="T796" s="841"/>
      <c r="U796" s="841"/>
      <c r="V796" s="841" t="s">
        <v>1003</v>
      </c>
      <c r="W796" s="841">
        <v>2</v>
      </c>
    </row>
    <row r="797" spans="1:23" ht="12.75" customHeight="1">
      <c r="A797" s="841">
        <v>1785</v>
      </c>
      <c r="B797" s="841">
        <v>2840</v>
      </c>
      <c r="C797" s="841" t="s">
        <v>726</v>
      </c>
      <c r="D797" s="841" t="s">
        <v>923</v>
      </c>
      <c r="E797" s="841">
        <v>22540</v>
      </c>
      <c r="F797" s="841" t="s">
        <v>102</v>
      </c>
      <c r="G797" s="841" t="s">
        <v>1743</v>
      </c>
      <c r="H797" s="841" t="s">
        <v>1684</v>
      </c>
      <c r="I797" s="841"/>
      <c r="J797" s="841" t="s">
        <v>730</v>
      </c>
      <c r="K797" s="841">
        <v>3</v>
      </c>
      <c r="L797" s="841" t="s">
        <v>731</v>
      </c>
      <c r="M797" s="841">
        <v>43600</v>
      </c>
      <c r="N797" s="841" t="s">
        <v>732</v>
      </c>
      <c r="O797" s="841">
        <v>98577</v>
      </c>
      <c r="P797" s="841">
        <v>54977</v>
      </c>
      <c r="Q797" s="841">
        <v>19547</v>
      </c>
      <c r="R797" s="841">
        <v>26906</v>
      </c>
      <c r="S797" s="841"/>
      <c r="T797" s="841"/>
      <c r="U797" s="841"/>
      <c r="V797" s="841" t="s">
        <v>1003</v>
      </c>
      <c r="W797" s="841">
        <v>1</v>
      </c>
    </row>
    <row r="798" spans="1:23" ht="12.75" customHeight="1">
      <c r="A798" s="841">
        <v>1125</v>
      </c>
      <c r="B798" s="841">
        <v>2808</v>
      </c>
      <c r="C798" s="841" t="s">
        <v>846</v>
      </c>
      <c r="D798" s="841" t="s">
        <v>1112</v>
      </c>
      <c r="E798" s="841">
        <v>22541</v>
      </c>
      <c r="F798" s="841" t="s">
        <v>102</v>
      </c>
      <c r="G798" s="841" t="s">
        <v>1744</v>
      </c>
      <c r="H798" s="841" t="s">
        <v>1745</v>
      </c>
      <c r="I798" s="841"/>
      <c r="J798" s="841" t="s">
        <v>730</v>
      </c>
      <c r="K798" s="841">
        <v>2</v>
      </c>
      <c r="L798" s="841" t="s">
        <v>731</v>
      </c>
      <c r="M798" s="841">
        <v>43600</v>
      </c>
      <c r="N798" s="841" t="s">
        <v>742</v>
      </c>
      <c r="O798" s="841">
        <v>127895</v>
      </c>
      <c r="P798" s="841">
        <v>84295</v>
      </c>
      <c r="Q798" s="841">
        <v>19547</v>
      </c>
      <c r="R798" s="841">
        <v>26906</v>
      </c>
      <c r="S798" s="841"/>
      <c r="T798" s="841"/>
      <c r="U798" s="841"/>
      <c r="V798" s="841" t="s">
        <v>1003</v>
      </c>
      <c r="W798" s="841">
        <v>1</v>
      </c>
    </row>
    <row r="799" spans="1:23" ht="12.75" customHeight="1">
      <c r="A799" s="841">
        <v>1350</v>
      </c>
      <c r="B799" s="841">
        <v>2803</v>
      </c>
      <c r="C799" s="841" t="s">
        <v>945</v>
      </c>
      <c r="D799" s="841" t="s">
        <v>946</v>
      </c>
      <c r="E799" s="841">
        <v>22542</v>
      </c>
      <c r="F799" s="841" t="s">
        <v>102</v>
      </c>
      <c r="G799" s="841" t="s">
        <v>1746</v>
      </c>
      <c r="H799" s="841" t="s">
        <v>1637</v>
      </c>
      <c r="I799" s="841"/>
      <c r="J799" s="841" t="s">
        <v>730</v>
      </c>
      <c r="K799" s="841">
        <v>2</v>
      </c>
      <c r="L799" s="841" t="s">
        <v>731</v>
      </c>
      <c r="M799" s="841">
        <v>43600</v>
      </c>
      <c r="N799" s="841" t="s">
        <v>742</v>
      </c>
      <c r="O799" s="841">
        <v>127895</v>
      </c>
      <c r="P799" s="841">
        <v>84295</v>
      </c>
      <c r="Q799" s="841">
        <v>19547</v>
      </c>
      <c r="R799" s="841">
        <v>20230</v>
      </c>
      <c r="S799" s="841"/>
      <c r="T799" s="841"/>
      <c r="U799" s="841"/>
      <c r="V799" s="841" t="s">
        <v>1003</v>
      </c>
      <c r="W799" s="841">
        <v>1</v>
      </c>
    </row>
    <row r="800" spans="1:23" ht="12.75" customHeight="1">
      <c r="A800" s="841">
        <v>1760</v>
      </c>
      <c r="B800" s="841">
        <v>2823</v>
      </c>
      <c r="C800" s="841" t="s">
        <v>856</v>
      </c>
      <c r="D800" s="841" t="s">
        <v>745</v>
      </c>
      <c r="E800" s="841">
        <v>22543</v>
      </c>
      <c r="F800" s="841" t="s">
        <v>102</v>
      </c>
      <c r="G800" s="841" t="s">
        <v>1747</v>
      </c>
      <c r="H800" s="841" t="s">
        <v>1619</v>
      </c>
      <c r="I800" s="841"/>
      <c r="J800" s="841" t="s">
        <v>730</v>
      </c>
      <c r="K800" s="841">
        <v>2</v>
      </c>
      <c r="L800" s="841" t="s">
        <v>731</v>
      </c>
      <c r="M800" s="841">
        <v>43600</v>
      </c>
      <c r="N800" s="841" t="s">
        <v>747</v>
      </c>
      <c r="O800" s="841">
        <v>114220</v>
      </c>
      <c r="P800" s="841">
        <v>70620</v>
      </c>
      <c r="Q800" s="841">
        <v>19547</v>
      </c>
      <c r="R800" s="841">
        <v>49885</v>
      </c>
      <c r="S800" s="841"/>
      <c r="T800" s="841"/>
      <c r="U800" s="841"/>
      <c r="V800" s="841" t="s">
        <v>1003</v>
      </c>
      <c r="W800" s="841">
        <v>1</v>
      </c>
    </row>
    <row r="801" spans="1:23" ht="12.75" customHeight="1">
      <c r="A801" s="841">
        <v>1235</v>
      </c>
      <c r="B801" s="841">
        <v>2824</v>
      </c>
      <c r="C801" s="841" t="s">
        <v>1097</v>
      </c>
      <c r="D801" s="841" t="s">
        <v>1031</v>
      </c>
      <c r="E801" s="841">
        <v>22544</v>
      </c>
      <c r="F801" s="841" t="s">
        <v>102</v>
      </c>
      <c r="G801" s="841" t="s">
        <v>1748</v>
      </c>
      <c r="H801" s="841" t="s">
        <v>1651</v>
      </c>
      <c r="I801" s="841"/>
      <c r="J801" s="841" t="s">
        <v>730</v>
      </c>
      <c r="K801" s="841">
        <v>5</v>
      </c>
      <c r="L801" s="841" t="s">
        <v>731</v>
      </c>
      <c r="M801" s="841">
        <v>43600</v>
      </c>
      <c r="N801" s="841" t="s">
        <v>817</v>
      </c>
      <c r="O801" s="841">
        <v>172439</v>
      </c>
      <c r="P801" s="841">
        <v>128839</v>
      </c>
      <c r="Q801" s="841">
        <v>23865</v>
      </c>
      <c r="R801" s="841">
        <v>44054</v>
      </c>
      <c r="S801" s="841"/>
      <c r="T801" s="841"/>
      <c r="U801" s="841"/>
      <c r="V801" s="841" t="s">
        <v>1003</v>
      </c>
      <c r="W801" s="841">
        <v>1</v>
      </c>
    </row>
    <row r="802" spans="1:23" ht="12.75" customHeight="1">
      <c r="A802" s="841">
        <v>2004</v>
      </c>
      <c r="B802" s="841">
        <v>2840</v>
      </c>
      <c r="C802" s="841" t="s">
        <v>726</v>
      </c>
      <c r="D802" s="841" t="s">
        <v>919</v>
      </c>
      <c r="E802" s="841">
        <v>22545</v>
      </c>
      <c r="F802" s="841" t="s">
        <v>102</v>
      </c>
      <c r="G802" s="841" t="s">
        <v>1749</v>
      </c>
      <c r="H802" s="841" t="s">
        <v>1684</v>
      </c>
      <c r="I802" s="841"/>
      <c r="J802" s="841" t="s">
        <v>730</v>
      </c>
      <c r="K802" s="841">
        <v>2</v>
      </c>
      <c r="L802" s="841" t="s">
        <v>1077</v>
      </c>
      <c r="M802" s="841">
        <v>0</v>
      </c>
      <c r="N802" s="841" t="s">
        <v>732</v>
      </c>
      <c r="O802" s="841">
        <v>101629</v>
      </c>
      <c r="P802" s="841">
        <v>101629</v>
      </c>
      <c r="Q802" s="841">
        <v>19547</v>
      </c>
      <c r="R802" s="841">
        <v>26906</v>
      </c>
      <c r="S802" s="841"/>
      <c r="T802" s="841"/>
      <c r="U802" s="841"/>
      <c r="V802" s="841" t="s">
        <v>1003</v>
      </c>
      <c r="W802" s="841">
        <v>2</v>
      </c>
    </row>
    <row r="803" spans="1:23" ht="12.75" customHeight="1">
      <c r="A803" s="841">
        <v>1780</v>
      </c>
      <c r="B803" s="841">
        <v>2840</v>
      </c>
      <c r="C803" s="841" t="s">
        <v>726</v>
      </c>
      <c r="D803" s="841" t="s">
        <v>745</v>
      </c>
      <c r="E803" s="841">
        <v>22546</v>
      </c>
      <c r="F803" s="841" t="s">
        <v>102</v>
      </c>
      <c r="G803" s="841" t="s">
        <v>1750</v>
      </c>
      <c r="H803" s="841" t="s">
        <v>1619</v>
      </c>
      <c r="I803" s="841"/>
      <c r="J803" s="841" t="s">
        <v>730</v>
      </c>
      <c r="K803" s="841">
        <v>2</v>
      </c>
      <c r="L803" s="841" t="s">
        <v>731</v>
      </c>
      <c r="M803" s="841">
        <v>43600</v>
      </c>
      <c r="N803" s="841" t="s">
        <v>732</v>
      </c>
      <c r="O803" s="841">
        <v>98577</v>
      </c>
      <c r="P803" s="841">
        <v>54977</v>
      </c>
      <c r="Q803" s="841">
        <v>19547</v>
      </c>
      <c r="R803" s="841">
        <v>26906</v>
      </c>
      <c r="S803" s="841"/>
      <c r="T803" s="841"/>
      <c r="U803" s="841"/>
      <c r="V803" s="841" t="s">
        <v>1003</v>
      </c>
      <c r="W803" s="841">
        <v>1</v>
      </c>
    </row>
    <row r="804" spans="1:23" ht="12.75" customHeight="1">
      <c r="A804" s="841">
        <v>1270</v>
      </c>
      <c r="B804" s="841">
        <v>2810</v>
      </c>
      <c r="C804" s="841" t="s">
        <v>798</v>
      </c>
      <c r="D804" s="841" t="s">
        <v>740</v>
      </c>
      <c r="E804" s="841">
        <v>22547</v>
      </c>
      <c r="F804" s="841" t="s">
        <v>102</v>
      </c>
      <c r="G804" s="841" t="s">
        <v>1751</v>
      </c>
      <c r="H804" s="841" t="s">
        <v>1684</v>
      </c>
      <c r="I804" s="841"/>
      <c r="J804" s="841" t="s">
        <v>730</v>
      </c>
      <c r="K804" s="841">
        <v>1</v>
      </c>
      <c r="L804" s="841" t="s">
        <v>731</v>
      </c>
      <c r="M804" s="841">
        <v>43600</v>
      </c>
      <c r="N804" s="841" t="s">
        <v>742</v>
      </c>
      <c r="O804" s="841">
        <v>127895</v>
      </c>
      <c r="P804" s="841">
        <v>84295</v>
      </c>
      <c r="Q804" s="841">
        <v>36452</v>
      </c>
      <c r="R804" s="841">
        <v>44399</v>
      </c>
      <c r="S804" s="841"/>
      <c r="T804" s="841"/>
      <c r="U804" s="841"/>
      <c r="V804" s="841" t="s">
        <v>1003</v>
      </c>
      <c r="W804" s="841">
        <v>1</v>
      </c>
    </row>
    <row r="805" spans="1:23" ht="12.75" customHeight="1">
      <c r="A805" s="841">
        <v>1270</v>
      </c>
      <c r="B805" s="841">
        <v>2810</v>
      </c>
      <c r="C805" s="841" t="s">
        <v>798</v>
      </c>
      <c r="D805" s="841" t="s">
        <v>740</v>
      </c>
      <c r="E805" s="841">
        <v>22548</v>
      </c>
      <c r="F805" s="841" t="s">
        <v>102</v>
      </c>
      <c r="G805" s="841" t="s">
        <v>1752</v>
      </c>
      <c r="H805" s="841" t="s">
        <v>1684</v>
      </c>
      <c r="I805" s="841"/>
      <c r="J805" s="841" t="s">
        <v>730</v>
      </c>
      <c r="K805" s="841">
        <v>1</v>
      </c>
      <c r="L805" s="841" t="s">
        <v>731</v>
      </c>
      <c r="M805" s="841">
        <v>43600</v>
      </c>
      <c r="N805" s="841" t="s">
        <v>742</v>
      </c>
      <c r="O805" s="841">
        <v>127895</v>
      </c>
      <c r="P805" s="841">
        <v>84295</v>
      </c>
      <c r="Q805" s="841">
        <v>36452</v>
      </c>
      <c r="R805" s="841">
        <v>44399</v>
      </c>
      <c r="S805" s="841"/>
      <c r="T805" s="841"/>
      <c r="U805" s="841"/>
      <c r="V805" s="841" t="s">
        <v>1003</v>
      </c>
      <c r="W805" s="841">
        <v>1</v>
      </c>
    </row>
    <row r="806" spans="1:23" ht="12.75" customHeight="1">
      <c r="A806" s="841">
        <v>1700</v>
      </c>
      <c r="B806" s="841">
        <v>2840</v>
      </c>
      <c r="C806" s="841" t="s">
        <v>726</v>
      </c>
      <c r="D806" s="841" t="s">
        <v>745</v>
      </c>
      <c r="E806" s="841">
        <v>22549</v>
      </c>
      <c r="F806" s="841" t="s">
        <v>102</v>
      </c>
      <c r="G806" s="841" t="s">
        <v>1753</v>
      </c>
      <c r="H806" s="841" t="s">
        <v>1684</v>
      </c>
      <c r="I806" s="841"/>
      <c r="J806" s="841" t="s">
        <v>730</v>
      </c>
      <c r="K806" s="841">
        <v>2</v>
      </c>
      <c r="L806" s="841" t="s">
        <v>731</v>
      </c>
      <c r="M806" s="841">
        <v>43600</v>
      </c>
      <c r="N806" s="841" t="s">
        <v>732</v>
      </c>
      <c r="O806" s="841">
        <v>98577</v>
      </c>
      <c r="P806" s="841">
        <v>54977</v>
      </c>
      <c r="Q806" s="841">
        <v>19547</v>
      </c>
      <c r="R806" s="841">
        <v>26906</v>
      </c>
      <c r="S806" s="841"/>
      <c r="T806" s="841"/>
      <c r="U806" s="841"/>
      <c r="V806" s="841" t="s">
        <v>1003</v>
      </c>
      <c r="W806" s="841">
        <v>1</v>
      </c>
    </row>
    <row r="807" spans="1:23" ht="12.75" customHeight="1">
      <c r="A807" s="841">
        <v>2004</v>
      </c>
      <c r="B807" s="841">
        <v>2840</v>
      </c>
      <c r="C807" s="841" t="s">
        <v>726</v>
      </c>
      <c r="D807" s="841" t="s">
        <v>919</v>
      </c>
      <c r="E807" s="841">
        <v>22550</v>
      </c>
      <c r="F807" s="841" t="s">
        <v>102</v>
      </c>
      <c r="G807" s="841" t="s">
        <v>1754</v>
      </c>
      <c r="H807" s="841" t="s">
        <v>1734</v>
      </c>
      <c r="I807" s="841"/>
      <c r="J807" s="841" t="s">
        <v>730</v>
      </c>
      <c r="K807" s="841">
        <v>11</v>
      </c>
      <c r="L807" s="841" t="s">
        <v>1077</v>
      </c>
      <c r="M807" s="841">
        <v>0</v>
      </c>
      <c r="N807" s="841" t="s">
        <v>732</v>
      </c>
      <c r="O807" s="841">
        <v>101629</v>
      </c>
      <c r="P807" s="841">
        <v>101629</v>
      </c>
      <c r="Q807" s="841">
        <v>19547</v>
      </c>
      <c r="R807" s="841">
        <v>26906</v>
      </c>
      <c r="S807" s="841"/>
      <c r="T807" s="841"/>
      <c r="U807" s="841"/>
      <c r="V807" s="841" t="s">
        <v>1003</v>
      </c>
      <c r="W807" s="841">
        <v>3</v>
      </c>
    </row>
    <row r="808" spans="1:23" ht="12.75" customHeight="1">
      <c r="A808" s="841">
        <v>2004</v>
      </c>
      <c r="B808" s="841">
        <v>2840</v>
      </c>
      <c r="C808" s="841" t="s">
        <v>726</v>
      </c>
      <c r="D808" s="841" t="s">
        <v>919</v>
      </c>
      <c r="E808" s="841">
        <v>22551</v>
      </c>
      <c r="F808" s="841" t="s">
        <v>102</v>
      </c>
      <c r="G808" s="841" t="s">
        <v>1755</v>
      </c>
      <c r="H808" s="841" t="s">
        <v>1734</v>
      </c>
      <c r="I808" s="841"/>
      <c r="J808" s="841" t="s">
        <v>730</v>
      </c>
      <c r="K808" s="841">
        <v>5</v>
      </c>
      <c r="L808" s="841" t="s">
        <v>1289</v>
      </c>
      <c r="M808" s="841">
        <v>0</v>
      </c>
      <c r="N808" s="841" t="s">
        <v>732</v>
      </c>
      <c r="O808" s="841">
        <v>101629</v>
      </c>
      <c r="P808" s="841">
        <v>101629</v>
      </c>
      <c r="Q808" s="841">
        <v>19547</v>
      </c>
      <c r="R808" s="841">
        <v>26906</v>
      </c>
      <c r="S808" s="841"/>
      <c r="T808" s="841"/>
      <c r="U808" s="841"/>
      <c r="V808" s="841" t="s">
        <v>1003</v>
      </c>
      <c r="W808" s="841">
        <v>4</v>
      </c>
    </row>
    <row r="809" spans="1:23" ht="12.75" customHeight="1">
      <c r="A809" s="841">
        <v>2004</v>
      </c>
      <c r="B809" s="841">
        <v>2840</v>
      </c>
      <c r="C809" s="841" t="s">
        <v>726</v>
      </c>
      <c r="D809" s="841" t="s">
        <v>919</v>
      </c>
      <c r="E809" s="841">
        <v>22552</v>
      </c>
      <c r="F809" s="841" t="s">
        <v>102</v>
      </c>
      <c r="G809" s="841" t="s">
        <v>1756</v>
      </c>
      <c r="H809" s="841" t="s">
        <v>1734</v>
      </c>
      <c r="I809" s="841"/>
      <c r="J809" s="841" t="s">
        <v>730</v>
      </c>
      <c r="K809" s="841">
        <v>6</v>
      </c>
      <c r="L809" s="841" t="s">
        <v>1289</v>
      </c>
      <c r="M809" s="841">
        <v>0</v>
      </c>
      <c r="N809" s="841" t="s">
        <v>732</v>
      </c>
      <c r="O809" s="841">
        <v>101629</v>
      </c>
      <c r="P809" s="841">
        <v>101629</v>
      </c>
      <c r="Q809" s="841">
        <v>19547</v>
      </c>
      <c r="R809" s="841">
        <v>26906</v>
      </c>
      <c r="S809" s="841"/>
      <c r="T809" s="841"/>
      <c r="U809" s="841"/>
      <c r="V809" s="841" t="s">
        <v>1003</v>
      </c>
      <c r="W809" s="841">
        <v>4</v>
      </c>
    </row>
    <row r="810" spans="1:23" ht="12.75" customHeight="1">
      <c r="A810" s="841">
        <v>2004</v>
      </c>
      <c r="B810" s="841">
        <v>2840</v>
      </c>
      <c r="C810" s="841" t="s">
        <v>726</v>
      </c>
      <c r="D810" s="841" t="s">
        <v>919</v>
      </c>
      <c r="E810" s="841">
        <v>22553</v>
      </c>
      <c r="F810" s="841" t="s">
        <v>102</v>
      </c>
      <c r="G810" s="841" t="s">
        <v>1757</v>
      </c>
      <c r="H810" s="841" t="s">
        <v>1734</v>
      </c>
      <c r="I810" s="841"/>
      <c r="J810" s="841" t="s">
        <v>730</v>
      </c>
      <c r="K810" s="841">
        <v>4</v>
      </c>
      <c r="L810" s="841" t="s">
        <v>1077</v>
      </c>
      <c r="M810" s="841">
        <v>0</v>
      </c>
      <c r="N810" s="841" t="s">
        <v>732</v>
      </c>
      <c r="O810" s="841">
        <v>101629</v>
      </c>
      <c r="P810" s="841">
        <v>101629</v>
      </c>
      <c r="Q810" s="841">
        <v>19547</v>
      </c>
      <c r="R810" s="841">
        <v>26906</v>
      </c>
      <c r="S810" s="841"/>
      <c r="T810" s="841"/>
      <c r="U810" s="841"/>
      <c r="V810" s="841" t="s">
        <v>1003</v>
      </c>
      <c r="W810" s="841">
        <v>5</v>
      </c>
    </row>
    <row r="811" spans="1:23" ht="12.75" customHeight="1">
      <c r="A811" s="841">
        <v>2004</v>
      </c>
      <c r="B811" s="841">
        <v>2840</v>
      </c>
      <c r="C811" s="841" t="s">
        <v>726</v>
      </c>
      <c r="D811" s="841" t="s">
        <v>919</v>
      </c>
      <c r="E811" s="841">
        <v>22554</v>
      </c>
      <c r="F811" s="841" t="s">
        <v>102</v>
      </c>
      <c r="G811" s="841" t="s">
        <v>1758</v>
      </c>
      <c r="H811" s="841" t="s">
        <v>1734</v>
      </c>
      <c r="I811" s="841"/>
      <c r="J811" s="841" t="s">
        <v>730</v>
      </c>
      <c r="K811" s="841">
        <v>6</v>
      </c>
      <c r="L811" s="841" t="s">
        <v>1077</v>
      </c>
      <c r="M811" s="841">
        <v>0</v>
      </c>
      <c r="N811" s="841" t="s">
        <v>732</v>
      </c>
      <c r="O811" s="841">
        <v>101629</v>
      </c>
      <c r="P811" s="841">
        <v>101629</v>
      </c>
      <c r="Q811" s="841">
        <v>19547</v>
      </c>
      <c r="R811" s="841">
        <v>26906</v>
      </c>
      <c r="S811" s="841"/>
      <c r="T811" s="841"/>
      <c r="U811" s="841"/>
      <c r="V811" s="841" t="s">
        <v>1003</v>
      </c>
      <c r="W811" s="841">
        <v>5</v>
      </c>
    </row>
    <row r="812" spans="1:23" ht="12.75" customHeight="1">
      <c r="A812" s="841">
        <v>2004</v>
      </c>
      <c r="B812" s="841">
        <v>2840</v>
      </c>
      <c r="C812" s="841" t="s">
        <v>726</v>
      </c>
      <c r="D812" s="841" t="s">
        <v>919</v>
      </c>
      <c r="E812" s="841">
        <v>22555</v>
      </c>
      <c r="F812" s="841" t="s">
        <v>102</v>
      </c>
      <c r="G812" s="841" t="s">
        <v>1759</v>
      </c>
      <c r="H812" s="841" t="s">
        <v>1734</v>
      </c>
      <c r="I812" s="841"/>
      <c r="J812" s="841" t="s">
        <v>730</v>
      </c>
      <c r="K812" s="841">
        <v>6</v>
      </c>
      <c r="L812" s="841" t="s">
        <v>1077</v>
      </c>
      <c r="M812" s="841">
        <v>0</v>
      </c>
      <c r="N812" s="841" t="s">
        <v>732</v>
      </c>
      <c r="O812" s="841">
        <v>101629</v>
      </c>
      <c r="P812" s="841">
        <v>101629</v>
      </c>
      <c r="Q812" s="841">
        <v>19547</v>
      </c>
      <c r="R812" s="841">
        <v>26906</v>
      </c>
      <c r="S812" s="841"/>
      <c r="T812" s="841"/>
      <c r="U812" s="841"/>
      <c r="V812" s="841" t="s">
        <v>1003</v>
      </c>
      <c r="W812" s="841">
        <v>5</v>
      </c>
    </row>
    <row r="813" spans="1:23" ht="12.75" customHeight="1">
      <c r="A813" s="841">
        <v>2004</v>
      </c>
      <c r="B813" s="841">
        <v>2840</v>
      </c>
      <c r="C813" s="841" t="s">
        <v>726</v>
      </c>
      <c r="D813" s="841" t="s">
        <v>919</v>
      </c>
      <c r="E813" s="841">
        <v>22556</v>
      </c>
      <c r="F813" s="841" t="s">
        <v>102</v>
      </c>
      <c r="G813" s="841" t="s">
        <v>1760</v>
      </c>
      <c r="H813" s="841" t="s">
        <v>1734</v>
      </c>
      <c r="I813" s="841"/>
      <c r="J813" s="841" t="s">
        <v>730</v>
      </c>
      <c r="K813" s="841">
        <v>5</v>
      </c>
      <c r="L813" s="841" t="s">
        <v>1077</v>
      </c>
      <c r="M813" s="841">
        <v>0</v>
      </c>
      <c r="N813" s="841" t="s">
        <v>732</v>
      </c>
      <c r="O813" s="841">
        <v>101629</v>
      </c>
      <c r="P813" s="841">
        <v>101629</v>
      </c>
      <c r="Q813" s="841">
        <v>19547</v>
      </c>
      <c r="R813" s="841">
        <v>26906</v>
      </c>
      <c r="S813" s="841"/>
      <c r="T813" s="841"/>
      <c r="U813" s="841"/>
      <c r="V813" s="841" t="s">
        <v>1003</v>
      </c>
      <c r="W813" s="841">
        <v>7</v>
      </c>
    </row>
    <row r="814" spans="1:23" ht="12.75" customHeight="1">
      <c r="A814" s="841">
        <v>2004</v>
      </c>
      <c r="B814" s="841">
        <v>2840</v>
      </c>
      <c r="C814" s="841" t="s">
        <v>726</v>
      </c>
      <c r="D814" s="841" t="s">
        <v>919</v>
      </c>
      <c r="E814" s="841">
        <v>22557</v>
      </c>
      <c r="F814" s="841" t="s">
        <v>102</v>
      </c>
      <c r="G814" s="841" t="s">
        <v>1761</v>
      </c>
      <c r="H814" s="841" t="s">
        <v>1734</v>
      </c>
      <c r="I814" s="841"/>
      <c r="J814" s="841" t="s">
        <v>730</v>
      </c>
      <c r="K814" s="841">
        <v>2</v>
      </c>
      <c r="L814" s="841" t="s">
        <v>1077</v>
      </c>
      <c r="M814" s="841">
        <v>0</v>
      </c>
      <c r="N814" s="841" t="s">
        <v>732</v>
      </c>
      <c r="O814" s="841">
        <v>101629</v>
      </c>
      <c r="P814" s="841">
        <v>101629</v>
      </c>
      <c r="Q814" s="841">
        <v>19547</v>
      </c>
      <c r="R814" s="841">
        <v>26906</v>
      </c>
      <c r="S814" s="841"/>
      <c r="T814" s="841"/>
      <c r="U814" s="841"/>
      <c r="V814" s="841" t="s">
        <v>1003</v>
      </c>
      <c r="W814" s="841">
        <v>5</v>
      </c>
    </row>
    <row r="815" spans="1:23" ht="12.75" customHeight="1">
      <c r="A815" s="841">
        <v>2004</v>
      </c>
      <c r="B815" s="841">
        <v>2840</v>
      </c>
      <c r="C815" s="841" t="s">
        <v>726</v>
      </c>
      <c r="D815" s="841" t="s">
        <v>919</v>
      </c>
      <c r="E815" s="841">
        <v>22558</v>
      </c>
      <c r="F815" s="841" t="s">
        <v>102</v>
      </c>
      <c r="G815" s="841" t="s">
        <v>1762</v>
      </c>
      <c r="H815" s="841" t="s">
        <v>1734</v>
      </c>
      <c r="I815" s="841"/>
      <c r="J815" s="841" t="s">
        <v>730</v>
      </c>
      <c r="K815" s="841">
        <v>2</v>
      </c>
      <c r="L815" s="841" t="s">
        <v>1077</v>
      </c>
      <c r="M815" s="841">
        <v>0</v>
      </c>
      <c r="N815" s="841" t="s">
        <v>732</v>
      </c>
      <c r="O815" s="841">
        <v>101629</v>
      </c>
      <c r="P815" s="841">
        <v>101629</v>
      </c>
      <c r="Q815" s="841">
        <v>19547</v>
      </c>
      <c r="R815" s="841">
        <v>26906</v>
      </c>
      <c r="S815" s="841"/>
      <c r="T815" s="841"/>
      <c r="U815" s="841"/>
      <c r="V815" s="841" t="s">
        <v>1003</v>
      </c>
      <c r="W815" s="841">
        <v>5</v>
      </c>
    </row>
    <row r="816" spans="1:23" ht="12.75" customHeight="1">
      <c r="A816" s="841">
        <v>2004</v>
      </c>
      <c r="B816" s="841">
        <v>2840</v>
      </c>
      <c r="C816" s="841" t="s">
        <v>726</v>
      </c>
      <c r="D816" s="841" t="s">
        <v>919</v>
      </c>
      <c r="E816" s="841">
        <v>22559</v>
      </c>
      <c r="F816" s="841" t="s">
        <v>102</v>
      </c>
      <c r="G816" s="841" t="s">
        <v>1763</v>
      </c>
      <c r="H816" s="841" t="s">
        <v>1734</v>
      </c>
      <c r="I816" s="841"/>
      <c r="J816" s="841" t="s">
        <v>730</v>
      </c>
      <c r="K816" s="841">
        <v>5</v>
      </c>
      <c r="L816" s="841" t="s">
        <v>1077</v>
      </c>
      <c r="M816" s="841">
        <v>0</v>
      </c>
      <c r="N816" s="841" t="s">
        <v>732</v>
      </c>
      <c r="O816" s="841">
        <v>101629</v>
      </c>
      <c r="P816" s="841">
        <v>101629</v>
      </c>
      <c r="Q816" s="841">
        <v>19547</v>
      </c>
      <c r="R816" s="841">
        <v>26906</v>
      </c>
      <c r="S816" s="841"/>
      <c r="T816" s="841"/>
      <c r="U816" s="841"/>
      <c r="V816" s="841" t="s">
        <v>1003</v>
      </c>
      <c r="W816" s="841">
        <v>3</v>
      </c>
    </row>
    <row r="817" spans="1:23" ht="12.75" customHeight="1">
      <c r="A817" s="841">
        <v>1125</v>
      </c>
      <c r="B817" s="841">
        <v>2808</v>
      </c>
      <c r="C817" s="841" t="s">
        <v>846</v>
      </c>
      <c r="D817" s="841" t="s">
        <v>1112</v>
      </c>
      <c r="E817" s="841">
        <v>22560</v>
      </c>
      <c r="F817" s="841" t="s">
        <v>102</v>
      </c>
      <c r="G817" s="841" t="s">
        <v>1764</v>
      </c>
      <c r="H817" s="841" t="s">
        <v>1745</v>
      </c>
      <c r="I817" s="841"/>
      <c r="J817" s="841" t="s">
        <v>730</v>
      </c>
      <c r="K817" s="841">
        <v>2</v>
      </c>
      <c r="L817" s="841" t="s">
        <v>731</v>
      </c>
      <c r="M817" s="841">
        <v>43600</v>
      </c>
      <c r="N817" s="841" t="s">
        <v>742</v>
      </c>
      <c r="O817" s="841">
        <v>127895</v>
      </c>
      <c r="P817" s="841">
        <v>84295</v>
      </c>
      <c r="Q817" s="841">
        <v>19547</v>
      </c>
      <c r="R817" s="841">
        <v>26906</v>
      </c>
      <c r="S817" s="841"/>
      <c r="T817" s="841"/>
      <c r="U817" s="841"/>
      <c r="V817" s="841" t="s">
        <v>1003</v>
      </c>
      <c r="W817" s="841">
        <v>1</v>
      </c>
    </row>
    <row r="818" spans="1:23" ht="12.75" customHeight="1">
      <c r="A818" s="841">
        <v>1445</v>
      </c>
      <c r="B818" s="841">
        <v>2803</v>
      </c>
      <c r="C818" s="841" t="s">
        <v>945</v>
      </c>
      <c r="D818" s="841" t="s">
        <v>745</v>
      </c>
      <c r="E818" s="841">
        <v>22561</v>
      </c>
      <c r="F818" s="841" t="s">
        <v>102</v>
      </c>
      <c r="G818" s="841" t="s">
        <v>1765</v>
      </c>
      <c r="H818" s="841" t="s">
        <v>1684</v>
      </c>
      <c r="I818" s="841"/>
      <c r="J818" s="841" t="s">
        <v>730</v>
      </c>
      <c r="K818" s="841">
        <v>3</v>
      </c>
      <c r="L818" s="841" t="s">
        <v>731</v>
      </c>
      <c r="M818" s="841">
        <v>43600</v>
      </c>
      <c r="N818" s="841" t="s">
        <v>742</v>
      </c>
      <c r="O818" s="841">
        <v>127895</v>
      </c>
      <c r="P818" s="841">
        <v>84295</v>
      </c>
      <c r="Q818" s="841">
        <v>19547</v>
      </c>
      <c r="R818" s="841">
        <v>26906</v>
      </c>
      <c r="S818" s="841"/>
      <c r="T818" s="841"/>
      <c r="U818" s="841"/>
      <c r="V818" s="841" t="s">
        <v>1003</v>
      </c>
      <c r="W818" s="841">
        <v>1</v>
      </c>
    </row>
    <row r="819" spans="1:23" ht="12.75" customHeight="1">
      <c r="A819" s="841">
        <v>1034</v>
      </c>
      <c r="B819" s="841">
        <v>2843</v>
      </c>
      <c r="C819" s="841" t="s">
        <v>1766</v>
      </c>
      <c r="D819" s="841" t="s">
        <v>946</v>
      </c>
      <c r="E819" s="841">
        <v>22563</v>
      </c>
      <c r="F819" s="841" t="s">
        <v>102</v>
      </c>
      <c r="G819" s="841" t="s">
        <v>1767</v>
      </c>
      <c r="H819" s="841" t="s">
        <v>1619</v>
      </c>
      <c r="I819" s="841"/>
      <c r="J819" s="841" t="s">
        <v>730</v>
      </c>
      <c r="K819" s="841">
        <v>3</v>
      </c>
      <c r="L819" s="841" t="s">
        <v>731</v>
      </c>
      <c r="M819" s="841">
        <v>43600</v>
      </c>
      <c r="N819" s="841" t="s">
        <v>1034</v>
      </c>
      <c r="O819" s="841">
        <v>221744</v>
      </c>
      <c r="P819" s="841">
        <v>178144</v>
      </c>
      <c r="Q819" s="841">
        <v>19547</v>
      </c>
      <c r="R819" s="841">
        <v>26906</v>
      </c>
      <c r="S819" s="841"/>
      <c r="T819" s="841"/>
      <c r="U819" s="841"/>
      <c r="V819" s="841" t="s">
        <v>1003</v>
      </c>
      <c r="W819" s="841">
        <v>1</v>
      </c>
    </row>
    <row r="820" spans="1:23" ht="12.75" customHeight="1">
      <c r="A820" s="841">
        <v>2004</v>
      </c>
      <c r="B820" s="841">
        <v>2840</v>
      </c>
      <c r="C820" s="841" t="s">
        <v>726</v>
      </c>
      <c r="D820" s="841" t="s">
        <v>919</v>
      </c>
      <c r="E820" s="841">
        <v>22564</v>
      </c>
      <c r="F820" s="841" t="s">
        <v>102</v>
      </c>
      <c r="G820" s="841" t="s">
        <v>1768</v>
      </c>
      <c r="H820" s="841" t="s">
        <v>1684</v>
      </c>
      <c r="I820" s="841"/>
      <c r="J820" s="841" t="s">
        <v>730</v>
      </c>
      <c r="K820" s="841">
        <v>2</v>
      </c>
      <c r="L820" s="841" t="s">
        <v>1077</v>
      </c>
      <c r="M820" s="841">
        <v>0</v>
      </c>
      <c r="N820" s="841" t="s">
        <v>732</v>
      </c>
      <c r="O820" s="841">
        <v>101629</v>
      </c>
      <c r="P820" s="841">
        <v>101629</v>
      </c>
      <c r="Q820" s="841">
        <v>19547</v>
      </c>
      <c r="R820" s="841">
        <v>26906</v>
      </c>
      <c r="S820" s="841"/>
      <c r="T820" s="841"/>
      <c r="U820" s="841"/>
      <c r="V820" s="841" t="s">
        <v>1003</v>
      </c>
      <c r="W820" s="841">
        <v>2</v>
      </c>
    </row>
    <row r="821" spans="1:23" ht="12.75" customHeight="1">
      <c r="A821" s="841">
        <v>2004</v>
      </c>
      <c r="B821" s="841">
        <v>2840</v>
      </c>
      <c r="C821" s="841" t="s">
        <v>726</v>
      </c>
      <c r="D821" s="841" t="s">
        <v>919</v>
      </c>
      <c r="E821" s="841">
        <v>22565</v>
      </c>
      <c r="F821" s="841" t="s">
        <v>102</v>
      </c>
      <c r="G821" s="841" t="s">
        <v>1769</v>
      </c>
      <c r="H821" s="841" t="s">
        <v>1684</v>
      </c>
      <c r="I821" s="841"/>
      <c r="J821" s="841" t="s">
        <v>730</v>
      </c>
      <c r="K821" s="841">
        <v>2</v>
      </c>
      <c r="L821" s="841" t="s">
        <v>1077</v>
      </c>
      <c r="M821" s="841">
        <v>0</v>
      </c>
      <c r="N821" s="841" t="s">
        <v>732</v>
      </c>
      <c r="O821" s="841">
        <v>101629</v>
      </c>
      <c r="P821" s="841">
        <v>101629</v>
      </c>
      <c r="Q821" s="841">
        <v>19547</v>
      </c>
      <c r="R821" s="841">
        <v>26906</v>
      </c>
      <c r="S821" s="841"/>
      <c r="T821" s="841"/>
      <c r="U821" s="841"/>
      <c r="V821" s="841" t="s">
        <v>1003</v>
      </c>
      <c r="W821" s="841">
        <v>2</v>
      </c>
    </row>
    <row r="822" spans="1:23" ht="12.75" customHeight="1">
      <c r="A822" s="841">
        <v>1912</v>
      </c>
      <c r="B822" s="841">
        <v>2840</v>
      </c>
      <c r="C822" s="841" t="s">
        <v>726</v>
      </c>
      <c r="D822" s="841" t="s">
        <v>923</v>
      </c>
      <c r="E822" s="841">
        <v>22567</v>
      </c>
      <c r="F822" s="841" t="s">
        <v>102</v>
      </c>
      <c r="G822" s="841" t="s">
        <v>1770</v>
      </c>
      <c r="H822" s="841" t="s">
        <v>1771</v>
      </c>
      <c r="I822" s="841"/>
      <c r="J822" s="841" t="s">
        <v>730</v>
      </c>
      <c r="K822" s="841">
        <v>2</v>
      </c>
      <c r="L822" s="841" t="s">
        <v>1168</v>
      </c>
      <c r="M822" s="841">
        <v>43600</v>
      </c>
      <c r="N822" s="841" t="s">
        <v>732</v>
      </c>
      <c r="O822" s="841">
        <v>98577</v>
      </c>
      <c r="P822" s="841">
        <v>54977</v>
      </c>
      <c r="Q822" s="841">
        <v>10098</v>
      </c>
      <c r="R822" s="841">
        <v>9936</v>
      </c>
      <c r="S822" s="841"/>
      <c r="T822" s="841"/>
      <c r="U822" s="841"/>
      <c r="V822" s="841" t="s">
        <v>1003</v>
      </c>
      <c r="W822" s="841">
        <v>3</v>
      </c>
    </row>
    <row r="823" spans="1:23" ht="12.75" customHeight="1">
      <c r="A823" s="841">
        <v>1912</v>
      </c>
      <c r="B823" s="841">
        <v>2840</v>
      </c>
      <c r="C823" s="841" t="s">
        <v>726</v>
      </c>
      <c r="D823" s="841" t="s">
        <v>923</v>
      </c>
      <c r="E823" s="841">
        <v>22569</v>
      </c>
      <c r="F823" s="841" t="s">
        <v>102</v>
      </c>
      <c r="G823" s="841" t="s">
        <v>1772</v>
      </c>
      <c r="H823" s="841" t="s">
        <v>1233</v>
      </c>
      <c r="I823" s="841"/>
      <c r="J823" s="841" t="s">
        <v>730</v>
      </c>
      <c r="K823" s="841">
        <v>1</v>
      </c>
      <c r="L823" s="841" t="s">
        <v>731</v>
      </c>
      <c r="M823" s="841">
        <v>43600</v>
      </c>
      <c r="N823" s="841" t="s">
        <v>732</v>
      </c>
      <c r="O823" s="841">
        <v>98577</v>
      </c>
      <c r="P823" s="841">
        <v>54977</v>
      </c>
      <c r="Q823" s="841">
        <v>10098</v>
      </c>
      <c r="R823" s="841">
        <v>9936</v>
      </c>
      <c r="S823" s="841"/>
      <c r="T823" s="841"/>
      <c r="U823" s="841"/>
      <c r="V823" s="841" t="s">
        <v>1003</v>
      </c>
      <c r="W823" s="841">
        <v>1</v>
      </c>
    </row>
    <row r="824" spans="1:23" ht="12.75" customHeight="1">
      <c r="A824" s="841">
        <v>1952</v>
      </c>
      <c r="B824" s="841">
        <v>2840</v>
      </c>
      <c r="C824" s="841" t="s">
        <v>726</v>
      </c>
      <c r="D824" s="841" t="s">
        <v>923</v>
      </c>
      <c r="E824" s="841">
        <v>22570</v>
      </c>
      <c r="F824" s="841" t="s">
        <v>102</v>
      </c>
      <c r="G824" s="841" t="s">
        <v>1773</v>
      </c>
      <c r="H824" s="841" t="s">
        <v>1233</v>
      </c>
      <c r="I824" s="841"/>
      <c r="J824" s="841" t="s">
        <v>730</v>
      </c>
      <c r="K824" s="841">
        <v>3</v>
      </c>
      <c r="L824" s="841" t="s">
        <v>731</v>
      </c>
      <c r="M824" s="841">
        <v>43600</v>
      </c>
      <c r="N824" s="841" t="s">
        <v>732</v>
      </c>
      <c r="O824" s="841">
        <v>98577</v>
      </c>
      <c r="P824" s="841">
        <v>54977</v>
      </c>
      <c r="Q824" s="841">
        <v>10098</v>
      </c>
      <c r="R824" s="841">
        <v>9936</v>
      </c>
      <c r="S824" s="841"/>
      <c r="T824" s="841"/>
      <c r="U824" s="841"/>
      <c r="V824" s="841" t="s">
        <v>1003</v>
      </c>
      <c r="W824" s="841">
        <v>1</v>
      </c>
    </row>
    <row r="825" spans="1:23" ht="12.75" customHeight="1">
      <c r="A825" s="841">
        <v>2004</v>
      </c>
      <c r="B825" s="841">
        <v>2840</v>
      </c>
      <c r="C825" s="841" t="s">
        <v>726</v>
      </c>
      <c r="D825" s="841" t="s">
        <v>919</v>
      </c>
      <c r="E825" s="841">
        <v>22571</v>
      </c>
      <c r="F825" s="841" t="s">
        <v>102</v>
      </c>
      <c r="G825" s="841" t="s">
        <v>1774</v>
      </c>
      <c r="H825" s="841" t="s">
        <v>1734</v>
      </c>
      <c r="I825" s="841"/>
      <c r="J825" s="841" t="s">
        <v>730</v>
      </c>
      <c r="K825" s="841">
        <v>1</v>
      </c>
      <c r="L825" s="841" t="s">
        <v>1289</v>
      </c>
      <c r="M825" s="841">
        <v>0</v>
      </c>
      <c r="N825" s="841" t="s">
        <v>732</v>
      </c>
      <c r="O825" s="841">
        <v>101629</v>
      </c>
      <c r="P825" s="841">
        <v>101629</v>
      </c>
      <c r="Q825" s="841">
        <v>19547</v>
      </c>
      <c r="R825" s="841">
        <v>26906</v>
      </c>
      <c r="S825" s="841"/>
      <c r="T825" s="841"/>
      <c r="U825" s="841"/>
      <c r="V825" s="841" t="s">
        <v>1003</v>
      </c>
      <c r="W825" s="841">
        <v>3</v>
      </c>
    </row>
    <row r="826" spans="1:23" ht="12.75" customHeight="1">
      <c r="A826" s="841">
        <v>2004</v>
      </c>
      <c r="B826" s="841">
        <v>2840</v>
      </c>
      <c r="C826" s="841" t="s">
        <v>726</v>
      </c>
      <c r="D826" s="841" t="s">
        <v>919</v>
      </c>
      <c r="E826" s="841">
        <v>22572</v>
      </c>
      <c r="F826" s="841" t="s">
        <v>102</v>
      </c>
      <c r="G826" s="841" t="s">
        <v>1775</v>
      </c>
      <c r="H826" s="841" t="s">
        <v>1734</v>
      </c>
      <c r="I826" s="841"/>
      <c r="J826" s="841" t="s">
        <v>730</v>
      </c>
      <c r="K826" s="841">
        <v>1</v>
      </c>
      <c r="L826" s="841" t="s">
        <v>1077</v>
      </c>
      <c r="M826" s="841">
        <v>0</v>
      </c>
      <c r="N826" s="841" t="s">
        <v>732</v>
      </c>
      <c r="O826" s="841">
        <v>101629</v>
      </c>
      <c r="P826" s="841">
        <v>101629</v>
      </c>
      <c r="Q826" s="841">
        <v>19547</v>
      </c>
      <c r="R826" s="841">
        <v>26906</v>
      </c>
      <c r="S826" s="841"/>
      <c r="T826" s="841"/>
      <c r="U826" s="841"/>
      <c r="V826" s="841" t="s">
        <v>1003</v>
      </c>
      <c r="W826" s="841">
        <v>4</v>
      </c>
    </row>
    <row r="827" spans="1:23" ht="12.75" customHeight="1">
      <c r="A827" s="841">
        <v>1335</v>
      </c>
      <c r="B827" s="841">
        <v>2832</v>
      </c>
      <c r="C827" s="841" t="s">
        <v>1017</v>
      </c>
      <c r="D827" s="841" t="s">
        <v>745</v>
      </c>
      <c r="E827" s="841">
        <v>22573</v>
      </c>
      <c r="F827" s="841" t="s">
        <v>102</v>
      </c>
      <c r="G827" s="841" t="s">
        <v>1776</v>
      </c>
      <c r="H827" s="841" t="s">
        <v>1619</v>
      </c>
      <c r="I827" s="841"/>
      <c r="J827" s="841" t="s">
        <v>730</v>
      </c>
      <c r="K827" s="841">
        <v>5</v>
      </c>
      <c r="L827" s="841" t="s">
        <v>731</v>
      </c>
      <c r="M827" s="841">
        <v>43600</v>
      </c>
      <c r="N827" s="841" t="s">
        <v>769</v>
      </c>
      <c r="O827" s="841">
        <v>105596</v>
      </c>
      <c r="P827" s="841">
        <v>61996</v>
      </c>
      <c r="Q827" s="841">
        <v>19547</v>
      </c>
      <c r="R827" s="841">
        <v>26906</v>
      </c>
      <c r="S827" s="841"/>
      <c r="T827" s="841"/>
      <c r="U827" s="841"/>
      <c r="V827" s="841" t="s">
        <v>1003</v>
      </c>
      <c r="W827" s="841">
        <v>1</v>
      </c>
    </row>
    <row r="828" spans="1:23" ht="12.75" customHeight="1">
      <c r="A828" s="841">
        <v>1750</v>
      </c>
      <c r="B828" s="841">
        <v>2826</v>
      </c>
      <c r="C828" s="841" t="s">
        <v>824</v>
      </c>
      <c r="D828" s="841" t="s">
        <v>745</v>
      </c>
      <c r="E828" s="841">
        <v>22574</v>
      </c>
      <c r="F828" s="841" t="s">
        <v>102</v>
      </c>
      <c r="G828" s="841" t="s">
        <v>1777</v>
      </c>
      <c r="H828" s="841" t="s">
        <v>1684</v>
      </c>
      <c r="I828" s="841"/>
      <c r="J828" s="841" t="s">
        <v>730</v>
      </c>
      <c r="K828" s="841">
        <v>5</v>
      </c>
      <c r="L828" s="841" t="s">
        <v>731</v>
      </c>
      <c r="M828" s="841">
        <v>43600</v>
      </c>
      <c r="N828" s="841" t="s">
        <v>747</v>
      </c>
      <c r="O828" s="841">
        <v>114220</v>
      </c>
      <c r="P828" s="841">
        <v>70620</v>
      </c>
      <c r="Q828" s="841">
        <v>19547</v>
      </c>
      <c r="R828" s="841">
        <v>26906</v>
      </c>
      <c r="S828" s="841"/>
      <c r="T828" s="841"/>
      <c r="U828" s="841"/>
      <c r="V828" s="841" t="s">
        <v>1003</v>
      </c>
      <c r="W828" s="841">
        <v>1</v>
      </c>
    </row>
    <row r="829" spans="1:23" ht="12.75" customHeight="1">
      <c r="A829" s="841">
        <v>1700</v>
      </c>
      <c r="B829" s="841">
        <v>2840</v>
      </c>
      <c r="C829" s="841" t="s">
        <v>726</v>
      </c>
      <c r="D829" s="841" t="s">
        <v>745</v>
      </c>
      <c r="E829" s="841">
        <v>22577</v>
      </c>
      <c r="F829" s="841" t="s">
        <v>102</v>
      </c>
      <c r="G829" s="841" t="s">
        <v>1778</v>
      </c>
      <c r="H829" s="841" t="s">
        <v>1684</v>
      </c>
      <c r="I829" s="841"/>
      <c r="J829" s="841" t="s">
        <v>730</v>
      </c>
      <c r="K829" s="841">
        <v>9</v>
      </c>
      <c r="L829" s="841" t="s">
        <v>731</v>
      </c>
      <c r="M829" s="841">
        <v>43600</v>
      </c>
      <c r="N829" s="841" t="s">
        <v>732</v>
      </c>
      <c r="O829" s="841">
        <v>98577</v>
      </c>
      <c r="P829" s="841">
        <v>54977</v>
      </c>
      <c r="Q829" s="841">
        <v>19547</v>
      </c>
      <c r="R829" s="841">
        <v>26906</v>
      </c>
      <c r="S829" s="841"/>
      <c r="T829" s="841"/>
      <c r="U829" s="841"/>
      <c r="V829" s="841" t="s">
        <v>1003</v>
      </c>
      <c r="W829" s="841">
        <v>1</v>
      </c>
    </row>
    <row r="830" spans="1:23" ht="12.75" customHeight="1">
      <c r="A830" s="841">
        <v>1700</v>
      </c>
      <c r="B830" s="841">
        <v>2840</v>
      </c>
      <c r="C830" s="841" t="s">
        <v>726</v>
      </c>
      <c r="D830" s="841" t="s">
        <v>745</v>
      </c>
      <c r="E830" s="841">
        <v>22578</v>
      </c>
      <c r="F830" s="841" t="s">
        <v>102</v>
      </c>
      <c r="G830" s="841" t="s">
        <v>1047</v>
      </c>
      <c r="H830" s="841" t="s">
        <v>1684</v>
      </c>
      <c r="I830" s="841"/>
      <c r="J830" s="841" t="s">
        <v>730</v>
      </c>
      <c r="K830" s="841">
        <v>7.5</v>
      </c>
      <c r="L830" s="841" t="s">
        <v>731</v>
      </c>
      <c r="M830" s="841">
        <v>43600</v>
      </c>
      <c r="N830" s="841" t="s">
        <v>732</v>
      </c>
      <c r="O830" s="841">
        <v>98577</v>
      </c>
      <c r="P830" s="841">
        <v>54977</v>
      </c>
      <c r="Q830" s="841">
        <v>19547</v>
      </c>
      <c r="R830" s="841">
        <v>26906</v>
      </c>
      <c r="S830" s="841"/>
      <c r="T830" s="841"/>
      <c r="U830" s="841"/>
      <c r="V830" s="841" t="s">
        <v>1003</v>
      </c>
      <c r="W830" s="841">
        <v>1</v>
      </c>
    </row>
    <row r="831" spans="1:23" ht="12.75" customHeight="1">
      <c r="A831" s="841">
        <v>1700</v>
      </c>
      <c r="B831" s="841">
        <v>2840</v>
      </c>
      <c r="C831" s="841" t="s">
        <v>726</v>
      </c>
      <c r="D831" s="841" t="s">
        <v>745</v>
      </c>
      <c r="E831" s="841">
        <v>22579</v>
      </c>
      <c r="F831" s="841" t="s">
        <v>102</v>
      </c>
      <c r="G831" s="841" t="s">
        <v>1779</v>
      </c>
      <c r="H831" s="841" t="s">
        <v>1684</v>
      </c>
      <c r="I831" s="841"/>
      <c r="J831" s="841" t="s">
        <v>730</v>
      </c>
      <c r="K831" s="841">
        <v>5</v>
      </c>
      <c r="L831" s="841" t="s">
        <v>731</v>
      </c>
      <c r="M831" s="841">
        <v>43600</v>
      </c>
      <c r="N831" s="841" t="s">
        <v>732</v>
      </c>
      <c r="O831" s="841">
        <v>98577</v>
      </c>
      <c r="P831" s="841">
        <v>54977</v>
      </c>
      <c r="Q831" s="841">
        <v>19547</v>
      </c>
      <c r="R831" s="841">
        <v>26906</v>
      </c>
      <c r="S831" s="841"/>
      <c r="T831" s="841"/>
      <c r="U831" s="841"/>
      <c r="V831" s="841" t="s">
        <v>1003</v>
      </c>
      <c r="W831" s="841">
        <v>1</v>
      </c>
    </row>
    <row r="832" spans="1:23" ht="12.75" customHeight="1">
      <c r="A832" s="841">
        <v>1700</v>
      </c>
      <c r="B832" s="841">
        <v>2840</v>
      </c>
      <c r="C832" s="841" t="s">
        <v>726</v>
      </c>
      <c r="D832" s="841" t="s">
        <v>745</v>
      </c>
      <c r="E832" s="841">
        <v>22580</v>
      </c>
      <c r="F832" s="841" t="s">
        <v>102</v>
      </c>
      <c r="G832" s="841" t="s">
        <v>1780</v>
      </c>
      <c r="H832" s="841" t="s">
        <v>1684</v>
      </c>
      <c r="I832" s="841"/>
      <c r="J832" s="841" t="s">
        <v>730</v>
      </c>
      <c r="K832" s="841">
        <v>5</v>
      </c>
      <c r="L832" s="841" t="s">
        <v>731</v>
      </c>
      <c r="M832" s="841">
        <v>43600</v>
      </c>
      <c r="N832" s="841" t="s">
        <v>732</v>
      </c>
      <c r="O832" s="841">
        <v>98577</v>
      </c>
      <c r="P832" s="841">
        <v>54977</v>
      </c>
      <c r="Q832" s="841">
        <v>19547</v>
      </c>
      <c r="R832" s="841">
        <v>26906</v>
      </c>
      <c r="S832" s="841"/>
      <c r="T832" s="841"/>
      <c r="U832" s="841"/>
      <c r="V832" s="841" t="s">
        <v>1003</v>
      </c>
      <c r="W832" s="841">
        <v>1</v>
      </c>
    </row>
    <row r="833" spans="1:23" ht="12.75" customHeight="1">
      <c r="A833" s="841">
        <v>1700</v>
      </c>
      <c r="B833" s="841">
        <v>2840</v>
      </c>
      <c r="C833" s="841" t="s">
        <v>726</v>
      </c>
      <c r="D833" s="841" t="s">
        <v>745</v>
      </c>
      <c r="E833" s="841">
        <v>22581</v>
      </c>
      <c r="F833" s="841" t="s">
        <v>102</v>
      </c>
      <c r="G833" s="841" t="s">
        <v>1049</v>
      </c>
      <c r="H833" s="841" t="s">
        <v>1684</v>
      </c>
      <c r="I833" s="841"/>
      <c r="J833" s="841" t="s">
        <v>730</v>
      </c>
      <c r="K833" s="841">
        <v>9.5</v>
      </c>
      <c r="L833" s="841" t="s">
        <v>731</v>
      </c>
      <c r="M833" s="841">
        <v>43600</v>
      </c>
      <c r="N833" s="841" t="s">
        <v>732</v>
      </c>
      <c r="O833" s="841">
        <v>98577</v>
      </c>
      <c r="P833" s="841">
        <v>54977</v>
      </c>
      <c r="Q833" s="841">
        <v>19547</v>
      </c>
      <c r="R833" s="841">
        <v>26906</v>
      </c>
      <c r="S833" s="841"/>
      <c r="T833" s="841"/>
      <c r="U833" s="841"/>
      <c r="V833" s="841" t="s">
        <v>1003</v>
      </c>
      <c r="W833" s="841">
        <v>1</v>
      </c>
    </row>
    <row r="834" spans="1:23" ht="12.75" customHeight="1">
      <c r="A834" s="841">
        <v>1575</v>
      </c>
      <c r="B834" s="841">
        <v>2840</v>
      </c>
      <c r="C834" s="841" t="s">
        <v>726</v>
      </c>
      <c r="D834" s="841" t="s">
        <v>745</v>
      </c>
      <c r="E834" s="841">
        <v>22582</v>
      </c>
      <c r="F834" s="841" t="s">
        <v>102</v>
      </c>
      <c r="G834" s="841" t="s">
        <v>1781</v>
      </c>
      <c r="H834" s="841" t="s">
        <v>1143</v>
      </c>
      <c r="I834" s="841"/>
      <c r="J834" s="841" t="s">
        <v>730</v>
      </c>
      <c r="K834" s="841">
        <v>9</v>
      </c>
      <c r="L834" s="841" t="s">
        <v>731</v>
      </c>
      <c r="M834" s="841">
        <v>43600</v>
      </c>
      <c r="N834" s="841" t="s">
        <v>732</v>
      </c>
      <c r="O834" s="841">
        <v>98577</v>
      </c>
      <c r="P834" s="841">
        <v>54977</v>
      </c>
      <c r="Q834" s="841">
        <v>19547</v>
      </c>
      <c r="R834" s="841">
        <v>26906</v>
      </c>
      <c r="S834" s="841"/>
      <c r="T834" s="841"/>
      <c r="U834" s="841"/>
      <c r="V834" s="841" t="s">
        <v>1003</v>
      </c>
      <c r="W834" s="841">
        <v>1</v>
      </c>
    </row>
    <row r="835" spans="1:23" ht="12.75" customHeight="1">
      <c r="A835" s="841">
        <v>1390</v>
      </c>
      <c r="B835" s="841">
        <v>2843</v>
      </c>
      <c r="C835" s="841" t="s">
        <v>1766</v>
      </c>
      <c r="D835" s="841" t="s">
        <v>946</v>
      </c>
      <c r="E835" s="841">
        <v>22583</v>
      </c>
      <c r="F835" s="841" t="s">
        <v>102</v>
      </c>
      <c r="G835" s="841" t="s">
        <v>1782</v>
      </c>
      <c r="H835" s="841" t="s">
        <v>1783</v>
      </c>
      <c r="I835" s="841"/>
      <c r="J835" s="841" t="s">
        <v>730</v>
      </c>
      <c r="K835" s="841">
        <v>2</v>
      </c>
      <c r="L835" s="841" t="s">
        <v>731</v>
      </c>
      <c r="M835" s="841">
        <v>43600</v>
      </c>
      <c r="N835" s="841" t="s">
        <v>1034</v>
      </c>
      <c r="O835" s="841">
        <v>221744</v>
      </c>
      <c r="P835" s="841">
        <v>178144</v>
      </c>
      <c r="Q835" s="841">
        <v>19547</v>
      </c>
      <c r="R835" s="841">
        <v>26906</v>
      </c>
      <c r="S835" s="841"/>
      <c r="T835" s="841"/>
      <c r="U835" s="841"/>
      <c r="V835" s="841" t="s">
        <v>1003</v>
      </c>
      <c r="W835" s="841">
        <v>1</v>
      </c>
    </row>
    <row r="836" spans="1:23" ht="12.75" customHeight="1">
      <c r="A836" s="841">
        <v>1575</v>
      </c>
      <c r="B836" s="841">
        <v>2840</v>
      </c>
      <c r="C836" s="841" t="s">
        <v>726</v>
      </c>
      <c r="D836" s="841" t="s">
        <v>745</v>
      </c>
      <c r="E836" s="841">
        <v>22584</v>
      </c>
      <c r="F836" s="841" t="s">
        <v>102</v>
      </c>
      <c r="G836" s="841" t="s">
        <v>1784</v>
      </c>
      <c r="H836" s="841" t="s">
        <v>1143</v>
      </c>
      <c r="I836" s="841"/>
      <c r="J836" s="841" t="s">
        <v>730</v>
      </c>
      <c r="K836" s="841">
        <v>10</v>
      </c>
      <c r="L836" s="841" t="s">
        <v>731</v>
      </c>
      <c r="M836" s="841">
        <v>43600</v>
      </c>
      <c r="N836" s="841" t="s">
        <v>732</v>
      </c>
      <c r="O836" s="841">
        <v>98577</v>
      </c>
      <c r="P836" s="841">
        <v>54977</v>
      </c>
      <c r="Q836" s="841">
        <v>19547</v>
      </c>
      <c r="R836" s="841">
        <v>26906</v>
      </c>
      <c r="S836" s="841"/>
      <c r="T836" s="841"/>
      <c r="U836" s="841"/>
      <c r="V836" s="841" t="s">
        <v>1003</v>
      </c>
      <c r="W836" s="841">
        <v>1</v>
      </c>
    </row>
    <row r="837" spans="1:23" ht="12.75" customHeight="1">
      <c r="A837" s="841">
        <v>1575</v>
      </c>
      <c r="B837" s="841">
        <v>2840</v>
      </c>
      <c r="C837" s="841" t="s">
        <v>726</v>
      </c>
      <c r="D837" s="841" t="s">
        <v>745</v>
      </c>
      <c r="E837" s="841">
        <v>22585</v>
      </c>
      <c r="F837" s="841" t="s">
        <v>102</v>
      </c>
      <c r="G837" s="841" t="s">
        <v>1785</v>
      </c>
      <c r="H837" s="841" t="s">
        <v>1143</v>
      </c>
      <c r="I837" s="841"/>
      <c r="J837" s="841" t="s">
        <v>730</v>
      </c>
      <c r="K837" s="841">
        <v>8</v>
      </c>
      <c r="L837" s="841" t="s">
        <v>731</v>
      </c>
      <c r="M837" s="841">
        <v>43600</v>
      </c>
      <c r="N837" s="841" t="s">
        <v>732</v>
      </c>
      <c r="O837" s="841">
        <v>98577</v>
      </c>
      <c r="P837" s="841">
        <v>54977</v>
      </c>
      <c r="Q837" s="841">
        <v>19547</v>
      </c>
      <c r="R837" s="841">
        <v>26906</v>
      </c>
      <c r="S837" s="841"/>
      <c r="T837" s="841"/>
      <c r="U837" s="841"/>
      <c r="V837" s="841" t="s">
        <v>1003</v>
      </c>
      <c r="W837" s="841">
        <v>1</v>
      </c>
    </row>
    <row r="838" spans="1:23" ht="12.75" customHeight="1">
      <c r="A838" s="841">
        <v>1575</v>
      </c>
      <c r="B838" s="841">
        <v>2840</v>
      </c>
      <c r="C838" s="841" t="s">
        <v>726</v>
      </c>
      <c r="D838" s="841" t="s">
        <v>745</v>
      </c>
      <c r="E838" s="841">
        <v>22586</v>
      </c>
      <c r="F838" s="841" t="s">
        <v>102</v>
      </c>
      <c r="G838" s="841" t="s">
        <v>1786</v>
      </c>
      <c r="H838" s="841" t="s">
        <v>1143</v>
      </c>
      <c r="I838" s="841"/>
      <c r="J838" s="841" t="s">
        <v>730</v>
      </c>
      <c r="K838" s="841">
        <v>6</v>
      </c>
      <c r="L838" s="841" t="s">
        <v>731</v>
      </c>
      <c r="M838" s="841">
        <v>43600</v>
      </c>
      <c r="N838" s="841" t="s">
        <v>732</v>
      </c>
      <c r="O838" s="841">
        <v>98577</v>
      </c>
      <c r="P838" s="841">
        <v>54977</v>
      </c>
      <c r="Q838" s="841">
        <v>19547</v>
      </c>
      <c r="R838" s="841">
        <v>26906</v>
      </c>
      <c r="S838" s="841"/>
      <c r="T838" s="841"/>
      <c r="U838" s="841"/>
      <c r="V838" s="841" t="s">
        <v>1003</v>
      </c>
      <c r="W838" s="841">
        <v>1</v>
      </c>
    </row>
    <row r="839" spans="1:23" ht="12.75" customHeight="1">
      <c r="A839" s="841">
        <v>1575</v>
      </c>
      <c r="B839" s="841">
        <v>2840</v>
      </c>
      <c r="C839" s="841" t="s">
        <v>726</v>
      </c>
      <c r="D839" s="841" t="s">
        <v>745</v>
      </c>
      <c r="E839" s="841">
        <v>22587</v>
      </c>
      <c r="F839" s="841" t="s">
        <v>102</v>
      </c>
      <c r="G839" s="841" t="s">
        <v>1787</v>
      </c>
      <c r="H839" s="841" t="s">
        <v>1143</v>
      </c>
      <c r="I839" s="841"/>
      <c r="J839" s="841" t="s">
        <v>730</v>
      </c>
      <c r="K839" s="841">
        <v>9.5</v>
      </c>
      <c r="L839" s="841" t="s">
        <v>731</v>
      </c>
      <c r="M839" s="841">
        <v>43600</v>
      </c>
      <c r="N839" s="841" t="s">
        <v>732</v>
      </c>
      <c r="O839" s="841">
        <v>98577</v>
      </c>
      <c r="P839" s="841">
        <v>54977</v>
      </c>
      <c r="Q839" s="841">
        <v>19547</v>
      </c>
      <c r="R839" s="841">
        <v>26906</v>
      </c>
      <c r="S839" s="841"/>
      <c r="T839" s="841"/>
      <c r="U839" s="841"/>
      <c r="V839" s="841" t="s">
        <v>1003</v>
      </c>
      <c r="W839" s="841">
        <v>1</v>
      </c>
    </row>
    <row r="840" spans="1:23" ht="12.75" customHeight="1">
      <c r="A840" s="841">
        <v>1575</v>
      </c>
      <c r="B840" s="841">
        <v>2840</v>
      </c>
      <c r="C840" s="841" t="s">
        <v>726</v>
      </c>
      <c r="D840" s="841" t="s">
        <v>745</v>
      </c>
      <c r="E840" s="841">
        <v>22588</v>
      </c>
      <c r="F840" s="841" t="s">
        <v>102</v>
      </c>
      <c r="G840" s="841" t="s">
        <v>1788</v>
      </c>
      <c r="H840" s="841" t="s">
        <v>1143</v>
      </c>
      <c r="I840" s="841"/>
      <c r="J840" s="841" t="s">
        <v>730</v>
      </c>
      <c r="K840" s="841">
        <v>9</v>
      </c>
      <c r="L840" s="841" t="s">
        <v>731</v>
      </c>
      <c r="M840" s="841">
        <v>43600</v>
      </c>
      <c r="N840" s="841" t="s">
        <v>732</v>
      </c>
      <c r="O840" s="841">
        <v>98577</v>
      </c>
      <c r="P840" s="841">
        <v>54977</v>
      </c>
      <c r="Q840" s="841">
        <v>19547</v>
      </c>
      <c r="R840" s="841">
        <v>26906</v>
      </c>
      <c r="S840" s="841"/>
      <c r="T840" s="841"/>
      <c r="U840" s="841"/>
      <c r="V840" s="841" t="s">
        <v>1003</v>
      </c>
      <c r="W840" s="841">
        <v>1</v>
      </c>
    </row>
    <row r="841" spans="1:23" ht="12.75" customHeight="1">
      <c r="A841" s="841">
        <v>1660</v>
      </c>
      <c r="B841" s="841">
        <v>2840</v>
      </c>
      <c r="C841" s="841" t="s">
        <v>726</v>
      </c>
      <c r="D841" s="841" t="s">
        <v>727</v>
      </c>
      <c r="E841" s="841">
        <v>22589</v>
      </c>
      <c r="F841" s="841" t="s">
        <v>102</v>
      </c>
      <c r="G841" s="841" t="s">
        <v>1789</v>
      </c>
      <c r="H841" s="841" t="s">
        <v>1790</v>
      </c>
      <c r="I841" s="841"/>
      <c r="J841" s="841" t="s">
        <v>730</v>
      </c>
      <c r="K841" s="841">
        <v>10</v>
      </c>
      <c r="L841" s="841" t="s">
        <v>731</v>
      </c>
      <c r="M841" s="841">
        <v>43600</v>
      </c>
      <c r="N841" s="841" t="s">
        <v>732</v>
      </c>
      <c r="O841" s="841">
        <v>98577</v>
      </c>
      <c r="P841" s="841">
        <v>54977</v>
      </c>
      <c r="Q841" s="841">
        <v>19547</v>
      </c>
      <c r="R841" s="841">
        <v>49885</v>
      </c>
      <c r="S841" s="841"/>
      <c r="T841" s="841"/>
      <c r="U841" s="841"/>
      <c r="V841" s="841" t="s">
        <v>1003</v>
      </c>
      <c r="W841" s="841">
        <v>1</v>
      </c>
    </row>
    <row r="842" spans="1:23" ht="12.75" customHeight="1">
      <c r="A842" s="841">
        <v>1590</v>
      </c>
      <c r="B842" s="841">
        <v>2813</v>
      </c>
      <c r="C842" s="841" t="s">
        <v>766</v>
      </c>
      <c r="D842" s="841" t="s">
        <v>767</v>
      </c>
      <c r="E842" s="841">
        <v>22590</v>
      </c>
      <c r="F842" s="841" t="s">
        <v>102</v>
      </c>
      <c r="G842" s="841" t="s">
        <v>1791</v>
      </c>
      <c r="H842" s="841" t="s">
        <v>1233</v>
      </c>
      <c r="I842" s="841"/>
      <c r="J842" s="841" t="s">
        <v>730</v>
      </c>
      <c r="K842" s="841">
        <v>10</v>
      </c>
      <c r="L842" s="841" t="s">
        <v>731</v>
      </c>
      <c r="M842" s="841">
        <v>43600</v>
      </c>
      <c r="N842" s="841" t="s">
        <v>769</v>
      </c>
      <c r="O842" s="841">
        <v>105596</v>
      </c>
      <c r="P842" s="841">
        <v>61996</v>
      </c>
      <c r="Q842" s="841">
        <v>27828</v>
      </c>
      <c r="R842" s="841">
        <v>38389</v>
      </c>
      <c r="S842" s="841"/>
      <c r="T842" s="841"/>
      <c r="U842" s="841"/>
      <c r="V842" s="841" t="s">
        <v>1003</v>
      </c>
      <c r="W842" s="841">
        <v>1</v>
      </c>
    </row>
    <row r="843" spans="1:23" ht="12.75" customHeight="1">
      <c r="A843" s="841">
        <v>1580</v>
      </c>
      <c r="B843" s="841">
        <v>2813</v>
      </c>
      <c r="C843" s="841" t="s">
        <v>766</v>
      </c>
      <c r="D843" s="841" t="s">
        <v>767</v>
      </c>
      <c r="E843" s="841">
        <v>22591</v>
      </c>
      <c r="F843" s="841" t="s">
        <v>102</v>
      </c>
      <c r="G843" s="841" t="s">
        <v>1792</v>
      </c>
      <c r="H843" s="841" t="s">
        <v>1233</v>
      </c>
      <c r="I843" s="841"/>
      <c r="J843" s="841" t="s">
        <v>730</v>
      </c>
      <c r="K843" s="841">
        <v>10</v>
      </c>
      <c r="L843" s="841" t="s">
        <v>731</v>
      </c>
      <c r="M843" s="841">
        <v>43600</v>
      </c>
      <c r="N843" s="841" t="s">
        <v>769</v>
      </c>
      <c r="O843" s="841">
        <v>105596</v>
      </c>
      <c r="P843" s="841">
        <v>61996</v>
      </c>
      <c r="Q843" s="841">
        <v>19547</v>
      </c>
      <c r="R843" s="841">
        <v>20230</v>
      </c>
      <c r="S843" s="841"/>
      <c r="T843" s="841"/>
      <c r="U843" s="841"/>
      <c r="V843" s="841" t="s">
        <v>1003</v>
      </c>
      <c r="W843" s="841">
        <v>1</v>
      </c>
    </row>
    <row r="844" spans="1:23" ht="12.75" customHeight="1">
      <c r="A844" s="841">
        <v>1590</v>
      </c>
      <c r="B844" s="841">
        <v>2813</v>
      </c>
      <c r="C844" s="841" t="s">
        <v>766</v>
      </c>
      <c r="D844" s="841" t="s">
        <v>767</v>
      </c>
      <c r="E844" s="841">
        <v>22592</v>
      </c>
      <c r="F844" s="841" t="s">
        <v>102</v>
      </c>
      <c r="G844" s="841" t="s">
        <v>1793</v>
      </c>
      <c r="H844" s="841" t="s">
        <v>1233</v>
      </c>
      <c r="I844" s="841"/>
      <c r="J844" s="841" t="s">
        <v>730</v>
      </c>
      <c r="K844" s="841">
        <v>10</v>
      </c>
      <c r="L844" s="841" t="s">
        <v>731</v>
      </c>
      <c r="M844" s="841">
        <v>43600</v>
      </c>
      <c r="N844" s="841" t="s">
        <v>769</v>
      </c>
      <c r="O844" s="841">
        <v>105596</v>
      </c>
      <c r="P844" s="841">
        <v>61996</v>
      </c>
      <c r="Q844" s="841">
        <v>27828</v>
      </c>
      <c r="R844" s="841">
        <v>38389</v>
      </c>
      <c r="S844" s="841"/>
      <c r="T844" s="841"/>
      <c r="U844" s="841"/>
      <c r="V844" s="841" t="s">
        <v>1003</v>
      </c>
      <c r="W844" s="841">
        <v>1</v>
      </c>
    </row>
    <row r="845" spans="1:23" ht="12.75" customHeight="1">
      <c r="A845" s="841">
        <v>1630</v>
      </c>
      <c r="B845" s="841">
        <v>2808</v>
      </c>
      <c r="C845" s="841" t="s">
        <v>846</v>
      </c>
      <c r="D845" s="841" t="s">
        <v>767</v>
      </c>
      <c r="E845" s="841">
        <v>22593</v>
      </c>
      <c r="F845" s="841" t="s">
        <v>102</v>
      </c>
      <c r="G845" s="841" t="s">
        <v>1794</v>
      </c>
      <c r="H845" s="841" t="s">
        <v>1300</v>
      </c>
      <c r="I845" s="841"/>
      <c r="J845" s="841" t="s">
        <v>730</v>
      </c>
      <c r="K845" s="841">
        <v>2</v>
      </c>
      <c r="L845" s="841" t="s">
        <v>731</v>
      </c>
      <c r="M845" s="841">
        <v>43600</v>
      </c>
      <c r="N845" s="841" t="s">
        <v>742</v>
      </c>
      <c r="O845" s="841">
        <v>127895</v>
      </c>
      <c r="P845" s="841">
        <v>84295</v>
      </c>
      <c r="Q845" s="841">
        <v>27828</v>
      </c>
      <c r="R845" s="841">
        <v>38389</v>
      </c>
      <c r="S845" s="841"/>
      <c r="T845" s="841"/>
      <c r="U845" s="841"/>
      <c r="V845" s="841" t="s">
        <v>1003</v>
      </c>
      <c r="W845" s="841">
        <v>1</v>
      </c>
    </row>
    <row r="846" spans="1:23" ht="12.75" customHeight="1">
      <c r="A846" s="841">
        <v>1630</v>
      </c>
      <c r="B846" s="841">
        <v>2808</v>
      </c>
      <c r="C846" s="841" t="s">
        <v>846</v>
      </c>
      <c r="D846" s="841" t="s">
        <v>767</v>
      </c>
      <c r="E846" s="841">
        <v>22593</v>
      </c>
      <c r="F846" s="841" t="s">
        <v>1062</v>
      </c>
      <c r="G846" s="841" t="s">
        <v>1795</v>
      </c>
      <c r="H846" s="841" t="s">
        <v>1796</v>
      </c>
      <c r="I846" s="841"/>
      <c r="J846" s="841" t="s">
        <v>730</v>
      </c>
      <c r="K846" s="841">
        <v>1</v>
      </c>
      <c r="L846" s="841" t="s">
        <v>731</v>
      </c>
      <c r="M846" s="841">
        <v>43600</v>
      </c>
      <c r="N846" s="841" t="s">
        <v>742</v>
      </c>
      <c r="O846" s="841">
        <v>127895</v>
      </c>
      <c r="P846" s="841">
        <v>84295</v>
      </c>
      <c r="Q846" s="841">
        <v>27828</v>
      </c>
      <c r="R846" s="841">
        <v>38389</v>
      </c>
      <c r="S846" s="841"/>
      <c r="T846" s="841"/>
      <c r="U846" s="841"/>
      <c r="V846" s="841" t="s">
        <v>1064</v>
      </c>
      <c r="W846" s="841">
        <v>1</v>
      </c>
    </row>
    <row r="847" spans="1:23" ht="12.75" customHeight="1">
      <c r="A847" s="841">
        <v>1630</v>
      </c>
      <c r="B847" s="841">
        <v>2808</v>
      </c>
      <c r="C847" s="841" t="s">
        <v>846</v>
      </c>
      <c r="D847" s="841" t="s">
        <v>767</v>
      </c>
      <c r="E847" s="841">
        <v>22594</v>
      </c>
      <c r="F847" s="841" t="s">
        <v>102</v>
      </c>
      <c r="G847" s="841" t="s">
        <v>1797</v>
      </c>
      <c r="H847" s="841" t="s">
        <v>1293</v>
      </c>
      <c r="I847" s="841"/>
      <c r="J847" s="841" t="s">
        <v>730</v>
      </c>
      <c r="K847" s="841">
        <v>5</v>
      </c>
      <c r="L847" s="841" t="s">
        <v>731</v>
      </c>
      <c r="M847" s="841">
        <v>43600</v>
      </c>
      <c r="N847" s="841" t="s">
        <v>742</v>
      </c>
      <c r="O847" s="841">
        <v>127895</v>
      </c>
      <c r="P847" s="841">
        <v>84295</v>
      </c>
      <c r="Q847" s="841">
        <v>27828</v>
      </c>
      <c r="R847" s="841">
        <v>38389</v>
      </c>
      <c r="S847" s="841"/>
      <c r="T847" s="841"/>
      <c r="U847" s="841"/>
      <c r="V847" s="841" t="s">
        <v>1003</v>
      </c>
      <c r="W847" s="841">
        <v>1</v>
      </c>
    </row>
    <row r="848" spans="1:23" ht="12.75" customHeight="1">
      <c r="A848" s="841">
        <v>1630</v>
      </c>
      <c r="B848" s="841">
        <v>2808</v>
      </c>
      <c r="C848" s="841" t="s">
        <v>846</v>
      </c>
      <c r="D848" s="841" t="s">
        <v>767</v>
      </c>
      <c r="E848" s="841">
        <v>22595</v>
      </c>
      <c r="F848" s="841" t="s">
        <v>102</v>
      </c>
      <c r="G848" s="841" t="s">
        <v>1008</v>
      </c>
      <c r="H848" s="841" t="s">
        <v>1293</v>
      </c>
      <c r="I848" s="841"/>
      <c r="J848" s="841" t="s">
        <v>730</v>
      </c>
      <c r="K848" s="841">
        <v>5</v>
      </c>
      <c r="L848" s="841" t="s">
        <v>731</v>
      </c>
      <c r="M848" s="841">
        <v>43600</v>
      </c>
      <c r="N848" s="841" t="s">
        <v>742</v>
      </c>
      <c r="O848" s="841">
        <v>127895</v>
      </c>
      <c r="P848" s="841">
        <v>84295</v>
      </c>
      <c r="Q848" s="841">
        <v>27828</v>
      </c>
      <c r="R848" s="841">
        <v>38389</v>
      </c>
      <c r="S848" s="841"/>
      <c r="T848" s="841"/>
      <c r="U848" s="841"/>
      <c r="V848" s="841" t="s">
        <v>1003</v>
      </c>
      <c r="W848" s="841">
        <v>1</v>
      </c>
    </row>
    <row r="849" spans="1:23" ht="12.75" customHeight="1">
      <c r="A849" s="841">
        <v>1630</v>
      </c>
      <c r="B849" s="841">
        <v>2835</v>
      </c>
      <c r="C849" s="841" t="s">
        <v>906</v>
      </c>
      <c r="D849" s="841" t="s">
        <v>767</v>
      </c>
      <c r="E849" s="841">
        <v>22596</v>
      </c>
      <c r="F849" s="841" t="s">
        <v>102</v>
      </c>
      <c r="G849" s="841" t="s">
        <v>1798</v>
      </c>
      <c r="H849" s="841" t="s">
        <v>1799</v>
      </c>
      <c r="I849" s="841"/>
      <c r="J849" s="841" t="s">
        <v>730</v>
      </c>
      <c r="K849" s="841">
        <v>4</v>
      </c>
      <c r="L849" s="841" t="s">
        <v>731</v>
      </c>
      <c r="M849" s="841">
        <v>43600</v>
      </c>
      <c r="N849" s="841" t="s">
        <v>908</v>
      </c>
      <c r="O849" s="841">
        <v>185311</v>
      </c>
      <c r="P849" s="841">
        <v>141711</v>
      </c>
      <c r="Q849" s="841">
        <v>27828</v>
      </c>
      <c r="R849" s="841">
        <v>38389</v>
      </c>
      <c r="S849" s="841"/>
      <c r="T849" s="841"/>
      <c r="U849" s="841"/>
      <c r="V849" s="841" t="s">
        <v>1003</v>
      </c>
      <c r="W849" s="841">
        <v>1</v>
      </c>
    </row>
    <row r="850" spans="1:23" ht="12.75" customHeight="1">
      <c r="A850" s="841">
        <v>1630</v>
      </c>
      <c r="B850" s="841">
        <v>2808</v>
      </c>
      <c r="C850" s="841" t="s">
        <v>846</v>
      </c>
      <c r="D850" s="841" t="s">
        <v>767</v>
      </c>
      <c r="E850" s="841">
        <v>22597</v>
      </c>
      <c r="F850" s="841" t="s">
        <v>102</v>
      </c>
      <c r="G850" s="841" t="s">
        <v>998</v>
      </c>
      <c r="H850" s="841" t="s">
        <v>1799</v>
      </c>
      <c r="I850" s="841"/>
      <c r="J850" s="841" t="s">
        <v>730</v>
      </c>
      <c r="K850" s="841">
        <v>10</v>
      </c>
      <c r="L850" s="841" t="s">
        <v>731</v>
      </c>
      <c r="M850" s="841">
        <v>43600</v>
      </c>
      <c r="N850" s="841" t="s">
        <v>742</v>
      </c>
      <c r="O850" s="841">
        <v>127895</v>
      </c>
      <c r="P850" s="841">
        <v>84295</v>
      </c>
      <c r="Q850" s="841">
        <v>27828</v>
      </c>
      <c r="R850" s="841">
        <v>38389</v>
      </c>
      <c r="S850" s="841"/>
      <c r="T850" s="841"/>
      <c r="U850" s="841"/>
      <c r="V850" s="841" t="s">
        <v>1003</v>
      </c>
      <c r="W850" s="841">
        <v>1</v>
      </c>
    </row>
    <row r="851" spans="1:23" ht="12.75" customHeight="1">
      <c r="A851" s="841">
        <v>1912</v>
      </c>
      <c r="B851" s="841">
        <v>2840</v>
      </c>
      <c r="C851" s="841" t="s">
        <v>726</v>
      </c>
      <c r="D851" s="841" t="s">
        <v>923</v>
      </c>
      <c r="E851" s="841">
        <v>22598</v>
      </c>
      <c r="F851" s="841" t="s">
        <v>102</v>
      </c>
      <c r="G851" s="841" t="s">
        <v>1800</v>
      </c>
      <c r="H851" s="841" t="s">
        <v>1783</v>
      </c>
      <c r="I851" s="841"/>
      <c r="J851" s="841" t="s">
        <v>730</v>
      </c>
      <c r="K851" s="841">
        <v>2</v>
      </c>
      <c r="L851" s="841" t="s">
        <v>731</v>
      </c>
      <c r="M851" s="841">
        <v>43600</v>
      </c>
      <c r="N851" s="841" t="s">
        <v>732</v>
      </c>
      <c r="O851" s="841">
        <v>98577</v>
      </c>
      <c r="P851" s="841">
        <v>54977</v>
      </c>
      <c r="Q851" s="841">
        <v>10098</v>
      </c>
      <c r="R851" s="841">
        <v>9936</v>
      </c>
      <c r="S851" s="841"/>
      <c r="T851" s="841"/>
      <c r="U851" s="841"/>
      <c r="V851" s="841" t="s">
        <v>1003</v>
      </c>
      <c r="W851" s="841">
        <v>6</v>
      </c>
    </row>
    <row r="852" spans="1:23" ht="12.75" customHeight="1">
      <c r="A852" s="841">
        <v>1615</v>
      </c>
      <c r="B852" s="841">
        <v>2808</v>
      </c>
      <c r="C852" s="841" t="s">
        <v>846</v>
      </c>
      <c r="D852" s="841" t="s">
        <v>767</v>
      </c>
      <c r="E852" s="841">
        <v>22599</v>
      </c>
      <c r="F852" s="841" t="s">
        <v>102</v>
      </c>
      <c r="G852" s="841" t="s">
        <v>848</v>
      </c>
      <c r="H852" s="841" t="s">
        <v>1143</v>
      </c>
      <c r="I852" s="841"/>
      <c r="J852" s="841" t="s">
        <v>730</v>
      </c>
      <c r="K852" s="841">
        <v>5</v>
      </c>
      <c r="L852" s="841" t="s">
        <v>731</v>
      </c>
      <c r="M852" s="841">
        <v>43600</v>
      </c>
      <c r="N852" s="841" t="s">
        <v>742</v>
      </c>
      <c r="O852" s="841">
        <v>127895</v>
      </c>
      <c r="P852" s="841">
        <v>84295</v>
      </c>
      <c r="Q852" s="841">
        <v>19547</v>
      </c>
      <c r="R852" s="841">
        <v>26906</v>
      </c>
      <c r="S852" s="841"/>
      <c r="T852" s="841"/>
      <c r="U852" s="841"/>
      <c r="V852" s="841" t="s">
        <v>1003</v>
      </c>
      <c r="W852" s="841">
        <v>1</v>
      </c>
    </row>
    <row r="853" spans="1:23" ht="12.75" customHeight="1">
      <c r="A853" s="841">
        <v>1615</v>
      </c>
      <c r="B853" s="841">
        <v>2808</v>
      </c>
      <c r="C853" s="841" t="s">
        <v>846</v>
      </c>
      <c r="D853" s="841" t="s">
        <v>767</v>
      </c>
      <c r="E853" s="841">
        <v>22600</v>
      </c>
      <c r="F853" s="841" t="s">
        <v>102</v>
      </c>
      <c r="G853" s="841" t="s">
        <v>847</v>
      </c>
      <c r="H853" s="841" t="s">
        <v>1143</v>
      </c>
      <c r="I853" s="841"/>
      <c r="J853" s="841" t="s">
        <v>730</v>
      </c>
      <c r="K853" s="841">
        <v>5</v>
      </c>
      <c r="L853" s="841" t="s">
        <v>731</v>
      </c>
      <c r="M853" s="841">
        <v>43600</v>
      </c>
      <c r="N853" s="841" t="s">
        <v>742</v>
      </c>
      <c r="O853" s="841">
        <v>127895</v>
      </c>
      <c r="P853" s="841">
        <v>84295</v>
      </c>
      <c r="Q853" s="841">
        <v>19547</v>
      </c>
      <c r="R853" s="841">
        <v>26906</v>
      </c>
      <c r="S853" s="841"/>
      <c r="T853" s="841"/>
      <c r="U853" s="841"/>
      <c r="V853" s="841" t="s">
        <v>1003</v>
      </c>
      <c r="W853" s="841">
        <v>1</v>
      </c>
    </row>
    <row r="854" spans="1:23" ht="12.75" customHeight="1">
      <c r="A854" s="841">
        <v>1615</v>
      </c>
      <c r="B854" s="841">
        <v>2840</v>
      </c>
      <c r="C854" s="841" t="s">
        <v>726</v>
      </c>
      <c r="D854" s="841" t="s">
        <v>767</v>
      </c>
      <c r="E854" s="841">
        <v>22601</v>
      </c>
      <c r="F854" s="841" t="s">
        <v>102</v>
      </c>
      <c r="G854" s="841" t="s">
        <v>1801</v>
      </c>
      <c r="H854" s="841" t="s">
        <v>1143</v>
      </c>
      <c r="I854" s="841"/>
      <c r="J854" s="841" t="s">
        <v>730</v>
      </c>
      <c r="K854" s="841">
        <v>1</v>
      </c>
      <c r="L854" s="841" t="s">
        <v>731</v>
      </c>
      <c r="M854" s="841">
        <v>43600</v>
      </c>
      <c r="N854" s="841" t="s">
        <v>732</v>
      </c>
      <c r="O854" s="841">
        <v>98577</v>
      </c>
      <c r="P854" s="841">
        <v>54977</v>
      </c>
      <c r="Q854" s="841">
        <v>19547</v>
      </c>
      <c r="R854" s="841">
        <v>26906</v>
      </c>
      <c r="S854" s="841"/>
      <c r="T854" s="841"/>
      <c r="U854" s="841"/>
      <c r="V854" s="841" t="s">
        <v>1003</v>
      </c>
      <c r="W854" s="841">
        <v>2</v>
      </c>
    </row>
    <row r="855" spans="1:23" ht="12.75" customHeight="1">
      <c r="A855" s="841">
        <v>1605</v>
      </c>
      <c r="B855" s="841">
        <v>2813</v>
      </c>
      <c r="C855" s="841" t="s">
        <v>766</v>
      </c>
      <c r="D855" s="841" t="s">
        <v>767</v>
      </c>
      <c r="E855" s="841">
        <v>22602</v>
      </c>
      <c r="F855" s="841" t="s">
        <v>102</v>
      </c>
      <c r="G855" s="841" t="s">
        <v>1802</v>
      </c>
      <c r="H855" s="841" t="s">
        <v>1293</v>
      </c>
      <c r="I855" s="841"/>
      <c r="J855" s="841" t="s">
        <v>730</v>
      </c>
      <c r="K855" s="841">
        <v>5</v>
      </c>
      <c r="L855" s="841" t="s">
        <v>731</v>
      </c>
      <c r="M855" s="841">
        <v>43600</v>
      </c>
      <c r="N855" s="841" t="s">
        <v>769</v>
      </c>
      <c r="O855" s="841">
        <v>105596</v>
      </c>
      <c r="P855" s="841">
        <v>61996</v>
      </c>
      <c r="Q855" s="841">
        <v>19547</v>
      </c>
      <c r="R855" s="841">
        <v>20230</v>
      </c>
      <c r="S855" s="841"/>
      <c r="T855" s="841"/>
      <c r="U855" s="841"/>
      <c r="V855" s="841" t="s">
        <v>1003</v>
      </c>
      <c r="W855" s="841">
        <v>1</v>
      </c>
    </row>
    <row r="856" spans="1:23" ht="12.75" customHeight="1">
      <c r="A856" s="841">
        <v>1555</v>
      </c>
      <c r="B856" s="841">
        <v>2820</v>
      </c>
      <c r="C856" s="841" t="s">
        <v>1149</v>
      </c>
      <c r="D856" s="841" t="s">
        <v>1112</v>
      </c>
      <c r="E856" s="841">
        <v>22603</v>
      </c>
      <c r="F856" s="841" t="s">
        <v>102</v>
      </c>
      <c r="G856" s="841" t="s">
        <v>1803</v>
      </c>
      <c r="H856" s="841" t="s">
        <v>1804</v>
      </c>
      <c r="I856" s="841"/>
      <c r="J856" s="841" t="s">
        <v>730</v>
      </c>
      <c r="K856" s="841">
        <v>1</v>
      </c>
      <c r="L856" s="841" t="s">
        <v>731</v>
      </c>
      <c r="M856" s="841">
        <v>43600</v>
      </c>
      <c r="N856" s="841" t="s">
        <v>1034</v>
      </c>
      <c r="O856" s="841">
        <v>221744</v>
      </c>
      <c r="P856" s="841">
        <v>178144</v>
      </c>
      <c r="Q856" s="841">
        <v>19547</v>
      </c>
      <c r="R856" s="841">
        <v>26906</v>
      </c>
      <c r="S856" s="841"/>
      <c r="T856" s="841"/>
      <c r="U856" s="841"/>
      <c r="V856" s="841" t="s">
        <v>1003</v>
      </c>
      <c r="W856" s="841">
        <v>1</v>
      </c>
    </row>
    <row r="857" spans="1:23" ht="12.75" customHeight="1">
      <c r="A857" s="841">
        <v>1034</v>
      </c>
      <c r="B857" s="841">
        <v>2803</v>
      </c>
      <c r="C857" s="841" t="s">
        <v>945</v>
      </c>
      <c r="D857" s="841" t="s">
        <v>946</v>
      </c>
      <c r="E857" s="841">
        <v>22604</v>
      </c>
      <c r="F857" s="841" t="s">
        <v>102</v>
      </c>
      <c r="G857" s="841" t="s">
        <v>1805</v>
      </c>
      <c r="H857" s="841" t="s">
        <v>1615</v>
      </c>
      <c r="I857" s="841"/>
      <c r="J857" s="841" t="s">
        <v>730</v>
      </c>
      <c r="K857" s="841">
        <v>4</v>
      </c>
      <c r="L857" s="841" t="s">
        <v>731</v>
      </c>
      <c r="M857" s="841">
        <v>43600</v>
      </c>
      <c r="N857" s="841" t="s">
        <v>742</v>
      </c>
      <c r="O857" s="841">
        <v>127895</v>
      </c>
      <c r="P857" s="841">
        <v>84295</v>
      </c>
      <c r="Q857" s="841">
        <v>19547</v>
      </c>
      <c r="R857" s="841">
        <v>26906</v>
      </c>
      <c r="S857" s="841"/>
      <c r="T857" s="841"/>
      <c r="U857" s="841"/>
      <c r="V857" s="841" t="s">
        <v>1003</v>
      </c>
      <c r="W857" s="841">
        <v>1</v>
      </c>
    </row>
    <row r="858" spans="1:23" ht="12.75" customHeight="1">
      <c r="A858" s="841">
        <v>1255</v>
      </c>
      <c r="B858" s="841">
        <v>2817</v>
      </c>
      <c r="C858" s="841" t="s">
        <v>1316</v>
      </c>
      <c r="D858" s="841" t="s">
        <v>1112</v>
      </c>
      <c r="E858" s="841">
        <v>22608</v>
      </c>
      <c r="F858" s="841" t="s">
        <v>102</v>
      </c>
      <c r="G858" s="841" t="s">
        <v>1806</v>
      </c>
      <c r="H858" s="841" t="s">
        <v>1143</v>
      </c>
      <c r="I858" s="841"/>
      <c r="J858" s="841" t="s">
        <v>730</v>
      </c>
      <c r="K858" s="841">
        <v>1</v>
      </c>
      <c r="L858" s="841" t="s">
        <v>731</v>
      </c>
      <c r="M858" s="841">
        <v>43600</v>
      </c>
      <c r="N858" s="841" t="s">
        <v>1029</v>
      </c>
      <c r="O858" s="841">
        <v>142094</v>
      </c>
      <c r="P858" s="841">
        <v>98494</v>
      </c>
      <c r="Q858" s="841">
        <v>19547</v>
      </c>
      <c r="R858" s="841">
        <v>26906</v>
      </c>
      <c r="S858" s="841"/>
      <c r="T858" s="841"/>
      <c r="U858" s="841"/>
      <c r="V858" s="841" t="s">
        <v>1003</v>
      </c>
      <c r="W858" s="841">
        <v>1</v>
      </c>
    </row>
    <row r="859" spans="1:23" ht="12.75" customHeight="1">
      <c r="A859" s="841">
        <v>1255</v>
      </c>
      <c r="B859" s="841">
        <v>2817</v>
      </c>
      <c r="C859" s="841" t="s">
        <v>1316</v>
      </c>
      <c r="D859" s="841" t="s">
        <v>1112</v>
      </c>
      <c r="E859" s="841">
        <v>22609</v>
      </c>
      <c r="F859" s="841" t="s">
        <v>102</v>
      </c>
      <c r="G859" s="841" t="s">
        <v>1807</v>
      </c>
      <c r="H859" s="841" t="s">
        <v>1143</v>
      </c>
      <c r="I859" s="841"/>
      <c r="J859" s="841" t="s">
        <v>730</v>
      </c>
      <c r="K859" s="841">
        <v>0.5</v>
      </c>
      <c r="L859" s="841" t="s">
        <v>731</v>
      </c>
      <c r="M859" s="841">
        <v>43600</v>
      </c>
      <c r="N859" s="841" t="s">
        <v>1029</v>
      </c>
      <c r="O859" s="841">
        <v>142094</v>
      </c>
      <c r="P859" s="841">
        <v>98494</v>
      </c>
      <c r="Q859" s="841">
        <v>19547</v>
      </c>
      <c r="R859" s="841">
        <v>26906</v>
      </c>
      <c r="S859" s="841"/>
      <c r="T859" s="841"/>
      <c r="U859" s="841"/>
      <c r="V859" s="841" t="s">
        <v>1003</v>
      </c>
      <c r="W859" s="841">
        <v>1</v>
      </c>
    </row>
    <row r="860" spans="1:23" ht="12.75" customHeight="1">
      <c r="A860" s="841">
        <v>1255</v>
      </c>
      <c r="B860" s="841">
        <v>2817</v>
      </c>
      <c r="C860" s="841" t="s">
        <v>1316</v>
      </c>
      <c r="D860" s="841" t="s">
        <v>1112</v>
      </c>
      <c r="E860" s="841">
        <v>22610</v>
      </c>
      <c r="F860" s="841" t="s">
        <v>102</v>
      </c>
      <c r="G860" s="841" t="s">
        <v>1808</v>
      </c>
      <c r="H860" s="841" t="s">
        <v>1143</v>
      </c>
      <c r="I860" s="841"/>
      <c r="J860" s="841" t="s">
        <v>730</v>
      </c>
      <c r="K860" s="841">
        <v>1</v>
      </c>
      <c r="L860" s="841" t="s">
        <v>731</v>
      </c>
      <c r="M860" s="841">
        <v>43600</v>
      </c>
      <c r="N860" s="841" t="s">
        <v>1029</v>
      </c>
      <c r="O860" s="841">
        <v>142094</v>
      </c>
      <c r="P860" s="841">
        <v>98494</v>
      </c>
      <c r="Q860" s="841">
        <v>19547</v>
      </c>
      <c r="R860" s="841">
        <v>26906</v>
      </c>
      <c r="S860" s="841"/>
      <c r="T860" s="841"/>
      <c r="U860" s="841"/>
      <c r="V860" s="841" t="s">
        <v>1003</v>
      </c>
      <c r="W860" s="841">
        <v>1</v>
      </c>
    </row>
    <row r="861" spans="1:23" ht="12.75" customHeight="1">
      <c r="A861" s="841">
        <v>1255</v>
      </c>
      <c r="B861" s="841">
        <v>2817</v>
      </c>
      <c r="C861" s="841" t="s">
        <v>1316</v>
      </c>
      <c r="D861" s="841" t="s">
        <v>1112</v>
      </c>
      <c r="E861" s="841">
        <v>22611</v>
      </c>
      <c r="F861" s="841" t="s">
        <v>102</v>
      </c>
      <c r="G861" s="841" t="s">
        <v>1809</v>
      </c>
      <c r="H861" s="841" t="s">
        <v>1143</v>
      </c>
      <c r="I861" s="841"/>
      <c r="J861" s="841" t="s">
        <v>730</v>
      </c>
      <c r="K861" s="841">
        <v>1</v>
      </c>
      <c r="L861" s="841" t="s">
        <v>731</v>
      </c>
      <c r="M861" s="841">
        <v>43600</v>
      </c>
      <c r="N861" s="841" t="s">
        <v>1029</v>
      </c>
      <c r="O861" s="841">
        <v>142094</v>
      </c>
      <c r="P861" s="841">
        <v>98494</v>
      </c>
      <c r="Q861" s="841">
        <v>19547</v>
      </c>
      <c r="R861" s="841">
        <v>26906</v>
      </c>
      <c r="S861" s="841"/>
      <c r="T861" s="841"/>
      <c r="U861" s="841"/>
      <c r="V861" s="841" t="s">
        <v>1003</v>
      </c>
      <c r="W861" s="841">
        <v>1</v>
      </c>
    </row>
    <row r="862" spans="1:23" ht="12.75" customHeight="1">
      <c r="A862" s="841">
        <v>1660</v>
      </c>
      <c r="B862" s="841">
        <v>2840</v>
      </c>
      <c r="C862" s="841" t="s">
        <v>726</v>
      </c>
      <c r="D862" s="841" t="s">
        <v>727</v>
      </c>
      <c r="E862" s="841">
        <v>22612</v>
      </c>
      <c r="F862" s="841" t="s">
        <v>102</v>
      </c>
      <c r="G862" s="841" t="s">
        <v>1810</v>
      </c>
      <c r="H862" s="841" t="s">
        <v>1811</v>
      </c>
      <c r="I862" s="841"/>
      <c r="J862" s="841" t="s">
        <v>730</v>
      </c>
      <c r="K862" s="841">
        <v>10</v>
      </c>
      <c r="L862" s="841" t="s">
        <v>731</v>
      </c>
      <c r="M862" s="841">
        <v>43600</v>
      </c>
      <c r="N862" s="841" t="s">
        <v>732</v>
      </c>
      <c r="O862" s="841">
        <v>98577</v>
      </c>
      <c r="P862" s="841">
        <v>54977</v>
      </c>
      <c r="Q862" s="841">
        <v>19547</v>
      </c>
      <c r="R862" s="841">
        <v>49885</v>
      </c>
      <c r="S862" s="841"/>
      <c r="T862" s="841"/>
      <c r="U862" s="841"/>
      <c r="V862" s="841" t="s">
        <v>1003</v>
      </c>
      <c r="W862" s="841">
        <v>1</v>
      </c>
    </row>
    <row r="863" spans="1:23" ht="12.75" customHeight="1">
      <c r="A863" s="841">
        <v>1660</v>
      </c>
      <c r="B863" s="841">
        <v>2840</v>
      </c>
      <c r="C863" s="841" t="s">
        <v>726</v>
      </c>
      <c r="D863" s="841" t="s">
        <v>727</v>
      </c>
      <c r="E863" s="841">
        <v>22613</v>
      </c>
      <c r="F863" s="841" t="s">
        <v>102</v>
      </c>
      <c r="G863" s="841" t="s">
        <v>1812</v>
      </c>
      <c r="H863" s="841" t="s">
        <v>1811</v>
      </c>
      <c r="I863" s="841"/>
      <c r="J863" s="841" t="s">
        <v>730</v>
      </c>
      <c r="K863" s="841">
        <v>8</v>
      </c>
      <c r="L863" s="841" t="s">
        <v>731</v>
      </c>
      <c r="M863" s="841">
        <v>43600</v>
      </c>
      <c r="N863" s="841" t="s">
        <v>732</v>
      </c>
      <c r="O863" s="841">
        <v>98577</v>
      </c>
      <c r="P863" s="841">
        <v>54977</v>
      </c>
      <c r="Q863" s="841">
        <v>19547</v>
      </c>
      <c r="R863" s="841">
        <v>49885</v>
      </c>
      <c r="S863" s="841"/>
      <c r="T863" s="841"/>
      <c r="U863" s="841"/>
      <c r="V863" s="841" t="s">
        <v>1003</v>
      </c>
      <c r="W863" s="841">
        <v>1</v>
      </c>
    </row>
    <row r="864" spans="1:23" ht="12.75" customHeight="1">
      <c r="A864" s="841">
        <v>1640</v>
      </c>
      <c r="B864" s="841">
        <v>2821</v>
      </c>
      <c r="C864" s="841" t="s">
        <v>829</v>
      </c>
      <c r="D864" s="841" t="s">
        <v>767</v>
      </c>
      <c r="E864" s="841">
        <v>22615</v>
      </c>
      <c r="F864" s="841" t="s">
        <v>102</v>
      </c>
      <c r="G864" s="841" t="s">
        <v>1813</v>
      </c>
      <c r="H864" s="841" t="s">
        <v>1293</v>
      </c>
      <c r="I864" s="841"/>
      <c r="J864" s="841" t="s">
        <v>730</v>
      </c>
      <c r="K864" s="841">
        <v>1</v>
      </c>
      <c r="L864" s="841" t="s">
        <v>731</v>
      </c>
      <c r="M864" s="841">
        <v>43600</v>
      </c>
      <c r="N864" s="841" t="s">
        <v>742</v>
      </c>
      <c r="O864" s="841">
        <v>127895</v>
      </c>
      <c r="P864" s="841">
        <v>84295</v>
      </c>
      <c r="Q864" s="841">
        <v>19547</v>
      </c>
      <c r="R864" s="841">
        <v>49885</v>
      </c>
      <c r="S864" s="841"/>
      <c r="T864" s="841"/>
      <c r="U864" s="841"/>
      <c r="V864" s="841" t="s">
        <v>1003</v>
      </c>
      <c r="W864" s="841">
        <v>1</v>
      </c>
    </row>
    <row r="865" spans="1:23" ht="12.75" customHeight="1">
      <c r="A865" s="841">
        <v>1555</v>
      </c>
      <c r="B865" s="841">
        <v>2837</v>
      </c>
      <c r="C865" s="841" t="s">
        <v>1814</v>
      </c>
      <c r="D865" s="841" t="s">
        <v>1112</v>
      </c>
      <c r="E865" s="841">
        <v>22616</v>
      </c>
      <c r="F865" s="841" t="s">
        <v>102</v>
      </c>
      <c r="G865" s="841" t="s">
        <v>1815</v>
      </c>
      <c r="H865" s="841" t="s">
        <v>1816</v>
      </c>
      <c r="I865" s="841"/>
      <c r="J865" s="841" t="s">
        <v>730</v>
      </c>
      <c r="K865" s="841">
        <v>2</v>
      </c>
      <c r="L865" s="841" t="s">
        <v>731</v>
      </c>
      <c r="M865" s="841">
        <v>43600</v>
      </c>
      <c r="N865" s="841" t="s">
        <v>742</v>
      </c>
      <c r="O865" s="841">
        <v>127895</v>
      </c>
      <c r="P865" s="841">
        <v>84295</v>
      </c>
      <c r="Q865" s="841">
        <v>19547</v>
      </c>
      <c r="R865" s="841">
        <v>26906</v>
      </c>
      <c r="S865" s="841"/>
      <c r="T865" s="841"/>
      <c r="U865" s="841"/>
      <c r="V865" s="841" t="s">
        <v>1003</v>
      </c>
      <c r="W865" s="841">
        <v>4</v>
      </c>
    </row>
    <row r="866" spans="1:23" ht="12.75" customHeight="1">
      <c r="A866" s="841">
        <v>1535</v>
      </c>
      <c r="B866" s="841">
        <v>2824</v>
      </c>
      <c r="C866" s="841" t="s">
        <v>1097</v>
      </c>
      <c r="D866" s="841" t="s">
        <v>1112</v>
      </c>
      <c r="E866" s="841">
        <v>22617</v>
      </c>
      <c r="F866" s="841" t="s">
        <v>102</v>
      </c>
      <c r="G866" s="841" t="s">
        <v>1817</v>
      </c>
      <c r="H866" s="841" t="s">
        <v>1734</v>
      </c>
      <c r="I866" s="841"/>
      <c r="J866" s="841" t="s">
        <v>730</v>
      </c>
      <c r="K866" s="841">
        <v>2</v>
      </c>
      <c r="L866" s="841" t="s">
        <v>731</v>
      </c>
      <c r="M866" s="841">
        <v>43600</v>
      </c>
      <c r="N866" s="841" t="s">
        <v>817</v>
      </c>
      <c r="O866" s="841">
        <v>172439</v>
      </c>
      <c r="P866" s="841">
        <v>128839</v>
      </c>
      <c r="Q866" s="841">
        <v>19547</v>
      </c>
      <c r="R866" s="841">
        <v>26906</v>
      </c>
      <c r="S866" s="841"/>
      <c r="T866" s="841"/>
      <c r="U866" s="841"/>
      <c r="V866" s="841" t="s">
        <v>1003</v>
      </c>
      <c r="W866" s="841">
        <v>1</v>
      </c>
    </row>
    <row r="867" spans="1:23" ht="12.75" customHeight="1">
      <c r="A867" s="841">
        <v>1535</v>
      </c>
      <c r="B867" s="841">
        <v>2824</v>
      </c>
      <c r="C867" s="841" t="s">
        <v>1097</v>
      </c>
      <c r="D867" s="841" t="s">
        <v>1112</v>
      </c>
      <c r="E867" s="841">
        <v>22618</v>
      </c>
      <c r="F867" s="841" t="s">
        <v>102</v>
      </c>
      <c r="G867" s="841" t="s">
        <v>1818</v>
      </c>
      <c r="H867" s="841" t="s">
        <v>1734</v>
      </c>
      <c r="I867" s="841"/>
      <c r="J867" s="841" t="s">
        <v>730</v>
      </c>
      <c r="K867" s="841">
        <v>10</v>
      </c>
      <c r="L867" s="841" t="s">
        <v>731</v>
      </c>
      <c r="M867" s="841">
        <v>43600</v>
      </c>
      <c r="N867" s="841" t="s">
        <v>817</v>
      </c>
      <c r="O867" s="841">
        <v>172439</v>
      </c>
      <c r="P867" s="841">
        <v>128839</v>
      </c>
      <c r="Q867" s="841">
        <v>19547</v>
      </c>
      <c r="R867" s="841">
        <v>26906</v>
      </c>
      <c r="S867" s="841"/>
      <c r="T867" s="841"/>
      <c r="U867" s="841"/>
      <c r="V867" s="841" t="s">
        <v>1003</v>
      </c>
      <c r="W867" s="841">
        <v>1</v>
      </c>
    </row>
    <row r="868" spans="1:23" ht="12.75" customHeight="1">
      <c r="A868" s="841">
        <v>2004</v>
      </c>
      <c r="B868" s="841">
        <v>2840</v>
      </c>
      <c r="C868" s="841" t="s">
        <v>726</v>
      </c>
      <c r="D868" s="841" t="s">
        <v>919</v>
      </c>
      <c r="E868" s="841">
        <v>22619</v>
      </c>
      <c r="F868" s="841" t="s">
        <v>102</v>
      </c>
      <c r="G868" s="841" t="s">
        <v>1819</v>
      </c>
      <c r="H868" s="841" t="s">
        <v>1734</v>
      </c>
      <c r="I868" s="841"/>
      <c r="J868" s="841" t="s">
        <v>730</v>
      </c>
      <c r="K868" s="841">
        <v>2</v>
      </c>
      <c r="L868" s="841" t="s">
        <v>1289</v>
      </c>
      <c r="M868" s="841">
        <v>0</v>
      </c>
      <c r="N868" s="841" t="s">
        <v>732</v>
      </c>
      <c r="O868" s="841">
        <v>101629</v>
      </c>
      <c r="P868" s="841">
        <v>101629</v>
      </c>
      <c r="Q868" s="841">
        <v>19547</v>
      </c>
      <c r="R868" s="841">
        <v>26906</v>
      </c>
      <c r="S868" s="841"/>
      <c r="T868" s="841"/>
      <c r="U868" s="841"/>
      <c r="V868" s="841" t="s">
        <v>1003</v>
      </c>
      <c r="W868" s="841">
        <v>1</v>
      </c>
    </row>
    <row r="869" spans="1:23" ht="12.75" customHeight="1">
      <c r="A869" s="841">
        <v>1640</v>
      </c>
      <c r="B869" s="841">
        <v>2821</v>
      </c>
      <c r="C869" s="841" t="s">
        <v>829</v>
      </c>
      <c r="D869" s="841" t="s">
        <v>767</v>
      </c>
      <c r="E869" s="841">
        <v>22620</v>
      </c>
      <c r="F869" s="841" t="s">
        <v>102</v>
      </c>
      <c r="G869" s="841" t="s">
        <v>1820</v>
      </c>
      <c r="H869" s="841" t="s">
        <v>1293</v>
      </c>
      <c r="I869" s="841"/>
      <c r="J869" s="841" t="s">
        <v>730</v>
      </c>
      <c r="K869" s="841">
        <v>1</v>
      </c>
      <c r="L869" s="841" t="s">
        <v>731</v>
      </c>
      <c r="M869" s="841">
        <v>43600</v>
      </c>
      <c r="N869" s="841" t="s">
        <v>742</v>
      </c>
      <c r="O869" s="841">
        <v>127895</v>
      </c>
      <c r="P869" s="841">
        <v>84295</v>
      </c>
      <c r="Q869" s="841">
        <v>19547</v>
      </c>
      <c r="R869" s="841">
        <v>49885</v>
      </c>
      <c r="S869" s="841"/>
      <c r="T869" s="841"/>
      <c r="U869" s="841"/>
      <c r="V869" s="841" t="s">
        <v>1003</v>
      </c>
      <c r="W869" s="841">
        <v>1</v>
      </c>
    </row>
    <row r="870" spans="1:23" ht="12.75" customHeight="1">
      <c r="A870" s="841">
        <v>1535</v>
      </c>
      <c r="B870" s="841">
        <v>2824</v>
      </c>
      <c r="C870" s="841" t="s">
        <v>1097</v>
      </c>
      <c r="D870" s="841" t="s">
        <v>1112</v>
      </c>
      <c r="E870" s="841">
        <v>22621</v>
      </c>
      <c r="F870" s="841" t="s">
        <v>102</v>
      </c>
      <c r="G870" s="841" t="s">
        <v>1821</v>
      </c>
      <c r="H870" s="841" t="s">
        <v>1822</v>
      </c>
      <c r="I870" s="841"/>
      <c r="J870" s="841" t="s">
        <v>730</v>
      </c>
      <c r="K870" s="841">
        <v>1</v>
      </c>
      <c r="L870" s="841" t="s">
        <v>731</v>
      </c>
      <c r="M870" s="841">
        <v>43600</v>
      </c>
      <c r="N870" s="841" t="s">
        <v>817</v>
      </c>
      <c r="O870" s="841">
        <v>172439</v>
      </c>
      <c r="P870" s="841">
        <v>128839</v>
      </c>
      <c r="Q870" s="841">
        <v>19547</v>
      </c>
      <c r="R870" s="841">
        <v>26906</v>
      </c>
      <c r="S870" s="841"/>
      <c r="T870" s="841"/>
      <c r="U870" s="841"/>
      <c r="V870" s="841" t="s">
        <v>1003</v>
      </c>
      <c r="W870" s="841">
        <v>1</v>
      </c>
    </row>
    <row r="871" spans="1:23" ht="12.75" customHeight="1">
      <c r="A871" s="841">
        <v>1535</v>
      </c>
      <c r="B871" s="841">
        <v>2824</v>
      </c>
      <c r="C871" s="841" t="s">
        <v>1097</v>
      </c>
      <c r="D871" s="841" t="s">
        <v>1112</v>
      </c>
      <c r="E871" s="841">
        <v>22622</v>
      </c>
      <c r="F871" s="841" t="s">
        <v>102</v>
      </c>
      <c r="G871" s="841" t="s">
        <v>1823</v>
      </c>
      <c r="H871" s="841" t="s">
        <v>1822</v>
      </c>
      <c r="I871" s="841"/>
      <c r="J871" s="841" t="s">
        <v>730</v>
      </c>
      <c r="K871" s="841">
        <v>1</v>
      </c>
      <c r="L871" s="841" t="s">
        <v>731</v>
      </c>
      <c r="M871" s="841">
        <v>43600</v>
      </c>
      <c r="N871" s="841" t="s">
        <v>817</v>
      </c>
      <c r="O871" s="841">
        <v>172439</v>
      </c>
      <c r="P871" s="841">
        <v>128839</v>
      </c>
      <c r="Q871" s="841">
        <v>19547</v>
      </c>
      <c r="R871" s="841">
        <v>26906</v>
      </c>
      <c r="S871" s="841"/>
      <c r="T871" s="841"/>
      <c r="U871" s="841"/>
      <c r="V871" s="841" t="s">
        <v>1003</v>
      </c>
      <c r="W871" s="841">
        <v>1</v>
      </c>
    </row>
    <row r="872" spans="1:23" ht="12.75" customHeight="1">
      <c r="A872" s="841">
        <v>1640</v>
      </c>
      <c r="B872" s="841">
        <v>2821</v>
      </c>
      <c r="C872" s="841" t="s">
        <v>829</v>
      </c>
      <c r="D872" s="841" t="s">
        <v>767</v>
      </c>
      <c r="E872" s="841">
        <v>22623</v>
      </c>
      <c r="F872" s="841" t="s">
        <v>102</v>
      </c>
      <c r="G872" s="841" t="s">
        <v>1824</v>
      </c>
      <c r="H872" s="841" t="s">
        <v>1293</v>
      </c>
      <c r="I872" s="841"/>
      <c r="J872" s="841" t="s">
        <v>730</v>
      </c>
      <c r="K872" s="841">
        <v>2</v>
      </c>
      <c r="L872" s="841" t="s">
        <v>731</v>
      </c>
      <c r="M872" s="841">
        <v>43600</v>
      </c>
      <c r="N872" s="841" t="s">
        <v>742</v>
      </c>
      <c r="O872" s="841">
        <v>127895</v>
      </c>
      <c r="P872" s="841">
        <v>84295</v>
      </c>
      <c r="Q872" s="841">
        <v>19547</v>
      </c>
      <c r="R872" s="841">
        <v>49885</v>
      </c>
      <c r="S872" s="841"/>
      <c r="T872" s="841"/>
      <c r="U872" s="841"/>
      <c r="V872" s="841" t="s">
        <v>1003</v>
      </c>
      <c r="W872" s="841">
        <v>1</v>
      </c>
    </row>
    <row r="873" spans="1:23" ht="12.75" customHeight="1">
      <c r="A873" s="841">
        <v>1335</v>
      </c>
      <c r="B873" s="841">
        <v>2825</v>
      </c>
      <c r="C873" s="841" t="s">
        <v>1260</v>
      </c>
      <c r="D873" s="841" t="s">
        <v>775</v>
      </c>
      <c r="E873" s="841">
        <v>22624</v>
      </c>
      <c r="F873" s="841" t="s">
        <v>102</v>
      </c>
      <c r="G873" s="841" t="s">
        <v>1825</v>
      </c>
      <c r="H873" s="841" t="s">
        <v>1615</v>
      </c>
      <c r="I873" s="841"/>
      <c r="J873" s="841" t="s">
        <v>730</v>
      </c>
      <c r="K873" s="841">
        <v>5</v>
      </c>
      <c r="L873" s="841" t="s">
        <v>731</v>
      </c>
      <c r="M873" s="841">
        <v>43600</v>
      </c>
      <c r="N873" s="841" t="s">
        <v>843</v>
      </c>
      <c r="O873" s="841">
        <v>156603</v>
      </c>
      <c r="P873" s="841">
        <v>113003</v>
      </c>
      <c r="Q873" s="841">
        <v>19547</v>
      </c>
      <c r="R873" s="841">
        <v>26906</v>
      </c>
      <c r="S873" s="841"/>
      <c r="T873" s="841"/>
      <c r="U873" s="841"/>
      <c r="V873" s="841" t="s">
        <v>1003</v>
      </c>
      <c r="W873" s="841">
        <v>1</v>
      </c>
    </row>
    <row r="874" spans="1:23" ht="12.75" customHeight="1">
      <c r="A874" s="841">
        <v>1335</v>
      </c>
      <c r="B874" s="841">
        <v>2821</v>
      </c>
      <c r="C874" s="841" t="s">
        <v>829</v>
      </c>
      <c r="D874" s="841" t="s">
        <v>775</v>
      </c>
      <c r="E874" s="841">
        <v>22626</v>
      </c>
      <c r="F874" s="841" t="s">
        <v>102</v>
      </c>
      <c r="G874" s="841" t="s">
        <v>1826</v>
      </c>
      <c r="H874" s="841" t="s">
        <v>1615</v>
      </c>
      <c r="I874" s="841"/>
      <c r="J874" s="841" t="s">
        <v>730</v>
      </c>
      <c r="K874" s="841">
        <v>2</v>
      </c>
      <c r="L874" s="841" t="s">
        <v>731</v>
      </c>
      <c r="M874" s="841">
        <v>43600</v>
      </c>
      <c r="N874" s="841" t="s">
        <v>742</v>
      </c>
      <c r="O874" s="841">
        <v>127895</v>
      </c>
      <c r="P874" s="841">
        <v>84295</v>
      </c>
      <c r="Q874" s="841">
        <v>19547</v>
      </c>
      <c r="R874" s="841">
        <v>26906</v>
      </c>
      <c r="S874" s="841"/>
      <c r="T874" s="841"/>
      <c r="U874" s="841"/>
      <c r="V874" s="841" t="s">
        <v>1003</v>
      </c>
      <c r="W874" s="841">
        <v>1</v>
      </c>
    </row>
    <row r="875" spans="1:23" ht="12.75" customHeight="1">
      <c r="A875" s="841">
        <v>1555</v>
      </c>
      <c r="B875" s="841">
        <v>2840</v>
      </c>
      <c r="C875" s="841" t="s">
        <v>726</v>
      </c>
      <c r="D875" s="841" t="s">
        <v>1112</v>
      </c>
      <c r="E875" s="841">
        <v>22627</v>
      </c>
      <c r="F875" s="841" t="s">
        <v>102</v>
      </c>
      <c r="G875" s="841" t="s">
        <v>1827</v>
      </c>
      <c r="H875" s="841" t="s">
        <v>1828</v>
      </c>
      <c r="I875" s="841"/>
      <c r="J875" s="841" t="s">
        <v>730</v>
      </c>
      <c r="K875" s="841">
        <v>5</v>
      </c>
      <c r="L875" s="841" t="s">
        <v>731</v>
      </c>
      <c r="M875" s="841">
        <v>43600</v>
      </c>
      <c r="N875" s="841" t="s">
        <v>732</v>
      </c>
      <c r="O875" s="841">
        <v>98577</v>
      </c>
      <c r="P875" s="841">
        <v>54977</v>
      </c>
      <c r="Q875" s="841">
        <v>19547</v>
      </c>
      <c r="R875" s="841">
        <v>26906</v>
      </c>
      <c r="S875" s="841"/>
      <c r="T875" s="841"/>
      <c r="U875" s="841"/>
      <c r="V875" s="841" t="s">
        <v>1003</v>
      </c>
      <c r="W875" s="841">
        <v>1</v>
      </c>
    </row>
    <row r="876" spans="1:23" ht="12.75" customHeight="1">
      <c r="A876" s="841">
        <v>1555</v>
      </c>
      <c r="B876" s="841">
        <v>2840</v>
      </c>
      <c r="C876" s="841" t="s">
        <v>726</v>
      </c>
      <c r="D876" s="841" t="s">
        <v>1112</v>
      </c>
      <c r="E876" s="841">
        <v>22628</v>
      </c>
      <c r="F876" s="841" t="s">
        <v>102</v>
      </c>
      <c r="G876" s="841" t="s">
        <v>1829</v>
      </c>
      <c r="H876" s="841" t="s">
        <v>1828</v>
      </c>
      <c r="I876" s="841"/>
      <c r="J876" s="841" t="s">
        <v>730</v>
      </c>
      <c r="K876" s="841">
        <v>7</v>
      </c>
      <c r="L876" s="841" t="s">
        <v>731</v>
      </c>
      <c r="M876" s="841">
        <v>43600</v>
      </c>
      <c r="N876" s="841" t="s">
        <v>732</v>
      </c>
      <c r="O876" s="841">
        <v>98577</v>
      </c>
      <c r="P876" s="841">
        <v>54977</v>
      </c>
      <c r="Q876" s="841">
        <v>19547</v>
      </c>
      <c r="R876" s="841">
        <v>26906</v>
      </c>
      <c r="S876" s="841"/>
      <c r="T876" s="841"/>
      <c r="U876" s="841"/>
      <c r="V876" s="841" t="s">
        <v>1003</v>
      </c>
      <c r="W876" s="841">
        <v>1</v>
      </c>
    </row>
    <row r="877" spans="1:23" ht="12.75" customHeight="1">
      <c r="A877" s="841">
        <v>2004</v>
      </c>
      <c r="B877" s="841">
        <v>2840</v>
      </c>
      <c r="C877" s="841" t="s">
        <v>726</v>
      </c>
      <c r="D877" s="841" t="s">
        <v>919</v>
      </c>
      <c r="E877" s="841">
        <v>22629</v>
      </c>
      <c r="F877" s="841" t="s">
        <v>102</v>
      </c>
      <c r="G877" s="841" t="s">
        <v>1830</v>
      </c>
      <c r="H877" s="841" t="s">
        <v>1831</v>
      </c>
      <c r="I877" s="841"/>
      <c r="J877" s="841" t="s">
        <v>730</v>
      </c>
      <c r="K877" s="841">
        <v>2</v>
      </c>
      <c r="L877" s="841" t="s">
        <v>1077</v>
      </c>
      <c r="M877" s="841">
        <v>0</v>
      </c>
      <c r="N877" s="841" t="s">
        <v>732</v>
      </c>
      <c r="O877" s="841">
        <v>101629</v>
      </c>
      <c r="P877" s="841">
        <v>101629</v>
      </c>
      <c r="Q877" s="841">
        <v>19547</v>
      </c>
      <c r="R877" s="841">
        <v>26906</v>
      </c>
      <c r="S877" s="841"/>
      <c r="T877" s="841"/>
      <c r="U877" s="841"/>
      <c r="V877" s="841" t="s">
        <v>1003</v>
      </c>
      <c r="W877" s="841">
        <v>1</v>
      </c>
    </row>
    <row r="878" spans="1:23" ht="12.75" customHeight="1">
      <c r="A878" s="841">
        <v>1034</v>
      </c>
      <c r="B878" s="841">
        <v>2824</v>
      </c>
      <c r="C878" s="841" t="s">
        <v>1097</v>
      </c>
      <c r="D878" s="841" t="s">
        <v>745</v>
      </c>
      <c r="E878" s="841">
        <v>22630</v>
      </c>
      <c r="F878" s="841" t="s">
        <v>102</v>
      </c>
      <c r="G878" s="841" t="s">
        <v>1832</v>
      </c>
      <c r="H878" s="841" t="s">
        <v>1233</v>
      </c>
      <c r="I878" s="841"/>
      <c r="J878" s="841" t="s">
        <v>730</v>
      </c>
      <c r="K878" s="841">
        <v>5</v>
      </c>
      <c r="L878" s="841" t="s">
        <v>731</v>
      </c>
      <c r="M878" s="841">
        <v>43600</v>
      </c>
      <c r="N878" s="841" t="s">
        <v>817</v>
      </c>
      <c r="O878" s="841">
        <v>172439</v>
      </c>
      <c r="P878" s="841">
        <v>128839</v>
      </c>
      <c r="Q878" s="841">
        <v>19547</v>
      </c>
      <c r="R878" s="841">
        <v>26906</v>
      </c>
      <c r="S878" s="841"/>
      <c r="T878" s="841"/>
      <c r="U878" s="841"/>
      <c r="V878" s="841" t="s">
        <v>1003</v>
      </c>
      <c r="W878" s="841">
        <v>1</v>
      </c>
    </row>
    <row r="879" spans="1:23" ht="12.75" customHeight="1">
      <c r="A879" s="841">
        <v>2004</v>
      </c>
      <c r="B879" s="841">
        <v>2840</v>
      </c>
      <c r="C879" s="841" t="s">
        <v>726</v>
      </c>
      <c r="D879" s="841" t="s">
        <v>919</v>
      </c>
      <c r="E879" s="841">
        <v>22632</v>
      </c>
      <c r="F879" s="841" t="s">
        <v>102</v>
      </c>
      <c r="G879" s="841" t="s">
        <v>1833</v>
      </c>
      <c r="H879" s="841" t="s">
        <v>1831</v>
      </c>
      <c r="I879" s="841"/>
      <c r="J879" s="841" t="s">
        <v>730</v>
      </c>
      <c r="K879" s="841">
        <v>2</v>
      </c>
      <c r="L879" s="841" t="s">
        <v>1077</v>
      </c>
      <c r="M879" s="841">
        <v>0</v>
      </c>
      <c r="N879" s="841" t="s">
        <v>732</v>
      </c>
      <c r="O879" s="841">
        <v>101629</v>
      </c>
      <c r="P879" s="841">
        <v>101629</v>
      </c>
      <c r="Q879" s="841">
        <v>19547</v>
      </c>
      <c r="R879" s="841">
        <v>26906</v>
      </c>
      <c r="S879" s="841"/>
      <c r="T879" s="841"/>
      <c r="U879" s="841"/>
      <c r="V879" s="841" t="s">
        <v>1003</v>
      </c>
      <c r="W879" s="841">
        <v>1</v>
      </c>
    </row>
    <row r="880" spans="1:23" ht="12.75" customHeight="1">
      <c r="A880" s="841">
        <v>1034</v>
      </c>
      <c r="B880" s="841">
        <v>2840</v>
      </c>
      <c r="C880" s="841" t="s">
        <v>726</v>
      </c>
      <c r="D880" s="841" t="s">
        <v>745</v>
      </c>
      <c r="E880" s="841">
        <v>22633</v>
      </c>
      <c r="F880" s="841" t="s">
        <v>102</v>
      </c>
      <c r="G880" s="841" t="s">
        <v>1834</v>
      </c>
      <c r="H880" s="841" t="s">
        <v>1233</v>
      </c>
      <c r="I880" s="841"/>
      <c r="J880" s="841" t="s">
        <v>730</v>
      </c>
      <c r="K880" s="841">
        <v>3</v>
      </c>
      <c r="L880" s="841" t="s">
        <v>731</v>
      </c>
      <c r="M880" s="841">
        <v>43600</v>
      </c>
      <c r="N880" s="841" t="s">
        <v>732</v>
      </c>
      <c r="O880" s="841">
        <v>98577</v>
      </c>
      <c r="P880" s="841">
        <v>54977</v>
      </c>
      <c r="Q880" s="841">
        <v>19547</v>
      </c>
      <c r="R880" s="841">
        <v>26906</v>
      </c>
      <c r="S880" s="841"/>
      <c r="T880" s="841"/>
      <c r="U880" s="841"/>
      <c r="V880" s="841" t="s">
        <v>1003</v>
      </c>
      <c r="W880" s="841">
        <v>1</v>
      </c>
    </row>
    <row r="881" spans="1:23" ht="12.75" customHeight="1">
      <c r="A881" s="841">
        <v>1145</v>
      </c>
      <c r="B881" s="841">
        <v>2840</v>
      </c>
      <c r="C881" s="841" t="s">
        <v>726</v>
      </c>
      <c r="D881" s="841" t="s">
        <v>775</v>
      </c>
      <c r="E881" s="841">
        <v>22634</v>
      </c>
      <c r="F881" s="841" t="s">
        <v>102</v>
      </c>
      <c r="G881" s="841" t="s">
        <v>1835</v>
      </c>
      <c r="H881" s="841" t="s">
        <v>1804</v>
      </c>
      <c r="I881" s="841"/>
      <c r="J881" s="841" t="s">
        <v>730</v>
      </c>
      <c r="K881" s="841">
        <v>1</v>
      </c>
      <c r="L881" s="841" t="s">
        <v>1116</v>
      </c>
      <c r="M881" s="841">
        <v>43600</v>
      </c>
      <c r="N881" s="841" t="s">
        <v>732</v>
      </c>
      <c r="O881" s="841">
        <v>98577</v>
      </c>
      <c r="P881" s="841">
        <v>54977</v>
      </c>
      <c r="Q881" s="841">
        <v>19547</v>
      </c>
      <c r="R881" s="841">
        <v>26906</v>
      </c>
      <c r="S881" s="841"/>
      <c r="T881" s="841"/>
      <c r="U881" s="841"/>
      <c r="V881" s="841" t="s">
        <v>1003</v>
      </c>
      <c r="W881" s="841">
        <v>8</v>
      </c>
    </row>
    <row r="882" spans="1:23" ht="12.75" customHeight="1">
      <c r="A882" s="841">
        <v>1820</v>
      </c>
      <c r="B882" s="841">
        <v>2838</v>
      </c>
      <c r="C882" s="841" t="s">
        <v>774</v>
      </c>
      <c r="D882" s="841" t="s">
        <v>775</v>
      </c>
      <c r="E882" s="841">
        <v>22636</v>
      </c>
      <c r="F882" s="841" t="s">
        <v>102</v>
      </c>
      <c r="G882" s="841" t="s">
        <v>1836</v>
      </c>
      <c r="H882" s="841" t="s">
        <v>1837</v>
      </c>
      <c r="I882" s="841"/>
      <c r="J882" s="841" t="s">
        <v>730</v>
      </c>
      <c r="K882" s="841">
        <v>1</v>
      </c>
      <c r="L882" s="841" t="s">
        <v>731</v>
      </c>
      <c r="M882" s="841">
        <v>43600</v>
      </c>
      <c r="N882" s="841" t="s">
        <v>769</v>
      </c>
      <c r="O882" s="841">
        <v>105596</v>
      </c>
      <c r="P882" s="841">
        <v>61996</v>
      </c>
      <c r="Q882" s="841">
        <v>19547</v>
      </c>
      <c r="R882" s="841">
        <v>26906</v>
      </c>
      <c r="S882" s="841"/>
      <c r="T882" s="841"/>
      <c r="U882" s="841"/>
      <c r="V882" s="841" t="s">
        <v>1003</v>
      </c>
      <c r="W882" s="841">
        <v>1</v>
      </c>
    </row>
    <row r="883" spans="1:23" ht="12.75" customHeight="1">
      <c r="A883" s="841">
        <v>1820</v>
      </c>
      <c r="B883" s="841">
        <v>2838</v>
      </c>
      <c r="C883" s="841" t="s">
        <v>774</v>
      </c>
      <c r="D883" s="841" t="s">
        <v>775</v>
      </c>
      <c r="E883" s="841">
        <v>22637</v>
      </c>
      <c r="F883" s="841" t="s">
        <v>102</v>
      </c>
      <c r="G883" s="841" t="s">
        <v>1838</v>
      </c>
      <c r="H883" s="841" t="s">
        <v>1839</v>
      </c>
      <c r="I883" s="841"/>
      <c r="J883" s="841" t="s">
        <v>730</v>
      </c>
      <c r="K883" s="841">
        <v>1</v>
      </c>
      <c r="L883" s="841" t="s">
        <v>731</v>
      </c>
      <c r="M883" s="841">
        <v>43600</v>
      </c>
      <c r="N883" s="841" t="s">
        <v>769</v>
      </c>
      <c r="O883" s="841">
        <v>105596</v>
      </c>
      <c r="P883" s="841">
        <v>61996</v>
      </c>
      <c r="Q883" s="841">
        <v>19547</v>
      </c>
      <c r="R883" s="841">
        <v>26906</v>
      </c>
      <c r="S883" s="841"/>
      <c r="T883" s="841"/>
      <c r="U883" s="841"/>
      <c r="V883" s="841" t="s">
        <v>1003</v>
      </c>
      <c r="W883" s="841">
        <v>1</v>
      </c>
    </row>
    <row r="884" spans="1:23" ht="12.75" customHeight="1">
      <c r="A884" s="841">
        <v>1034</v>
      </c>
      <c r="B884" s="841">
        <v>2848</v>
      </c>
      <c r="C884" s="841" t="s">
        <v>1840</v>
      </c>
      <c r="D884" s="841" t="s">
        <v>1112</v>
      </c>
      <c r="E884" s="841">
        <v>22640</v>
      </c>
      <c r="F884" s="841" t="s">
        <v>102</v>
      </c>
      <c r="G884" s="841" t="s">
        <v>1841</v>
      </c>
      <c r="H884" s="841" t="s">
        <v>1842</v>
      </c>
      <c r="I884" s="841"/>
      <c r="J884" s="841" t="s">
        <v>730</v>
      </c>
      <c r="K884" s="841">
        <v>2</v>
      </c>
      <c r="L884" s="841" t="s">
        <v>731</v>
      </c>
      <c r="M884" s="841">
        <v>43600</v>
      </c>
      <c r="N884" s="841" t="s">
        <v>817</v>
      </c>
      <c r="O884" s="841">
        <v>172439</v>
      </c>
      <c r="P884" s="841">
        <v>128839</v>
      </c>
      <c r="Q884" s="841">
        <v>19547</v>
      </c>
      <c r="R884" s="841">
        <v>26906</v>
      </c>
      <c r="S884" s="841"/>
      <c r="T884" s="841"/>
      <c r="U884" s="841"/>
      <c r="V884" s="841" t="s">
        <v>1003</v>
      </c>
      <c r="W884" s="841">
        <v>1</v>
      </c>
    </row>
    <row r="885" spans="1:23" ht="12.75" customHeight="1">
      <c r="A885" s="841">
        <v>1034</v>
      </c>
      <c r="B885" s="841">
        <v>2848</v>
      </c>
      <c r="C885" s="841" t="s">
        <v>1840</v>
      </c>
      <c r="D885" s="841" t="s">
        <v>1112</v>
      </c>
      <c r="E885" s="841">
        <v>22641</v>
      </c>
      <c r="F885" s="841" t="s">
        <v>102</v>
      </c>
      <c r="G885" s="841" t="s">
        <v>1843</v>
      </c>
      <c r="H885" s="841" t="s">
        <v>1842</v>
      </c>
      <c r="I885" s="841"/>
      <c r="J885" s="841" t="s">
        <v>730</v>
      </c>
      <c r="K885" s="841">
        <v>3</v>
      </c>
      <c r="L885" s="841" t="s">
        <v>731</v>
      </c>
      <c r="M885" s="841">
        <v>43600</v>
      </c>
      <c r="N885" s="841" t="s">
        <v>817</v>
      </c>
      <c r="O885" s="841">
        <v>172439</v>
      </c>
      <c r="P885" s="841">
        <v>128839</v>
      </c>
      <c r="Q885" s="841">
        <v>19547</v>
      </c>
      <c r="R885" s="841">
        <v>26906</v>
      </c>
      <c r="S885" s="841"/>
      <c r="T885" s="841"/>
      <c r="U885" s="841"/>
      <c r="V885" s="841" t="s">
        <v>1003</v>
      </c>
      <c r="W885" s="841">
        <v>1</v>
      </c>
    </row>
    <row r="886" spans="1:23" ht="12.75" customHeight="1">
      <c r="A886" s="841">
        <v>1565</v>
      </c>
      <c r="B886" s="841">
        <v>2840</v>
      </c>
      <c r="C886" s="841" t="s">
        <v>726</v>
      </c>
      <c r="D886" s="841" t="s">
        <v>1112</v>
      </c>
      <c r="E886" s="841">
        <v>22642</v>
      </c>
      <c r="F886" s="841" t="s">
        <v>102</v>
      </c>
      <c r="G886" s="841" t="s">
        <v>1844</v>
      </c>
      <c r="H886" s="841" t="s">
        <v>1842</v>
      </c>
      <c r="I886" s="841"/>
      <c r="J886" s="841" t="s">
        <v>730</v>
      </c>
      <c r="K886" s="841">
        <v>2</v>
      </c>
      <c r="L886" s="841" t="s">
        <v>731</v>
      </c>
      <c r="M886" s="841">
        <v>43600</v>
      </c>
      <c r="N886" s="841" t="s">
        <v>732</v>
      </c>
      <c r="O886" s="841">
        <v>98577</v>
      </c>
      <c r="P886" s="841">
        <v>54977</v>
      </c>
      <c r="Q886" s="841">
        <v>19547</v>
      </c>
      <c r="R886" s="841">
        <v>26906</v>
      </c>
      <c r="S886" s="841"/>
      <c r="T886" s="841"/>
      <c r="U886" s="841"/>
      <c r="V886" s="841" t="s">
        <v>1003</v>
      </c>
      <c r="W886" s="841">
        <v>1</v>
      </c>
    </row>
    <row r="887" spans="1:23" ht="12.75" customHeight="1">
      <c r="A887" s="841">
        <v>1380</v>
      </c>
      <c r="B887" s="841">
        <v>2803</v>
      </c>
      <c r="C887" s="841" t="s">
        <v>945</v>
      </c>
      <c r="D887" s="841" t="s">
        <v>946</v>
      </c>
      <c r="E887" s="841">
        <v>22643</v>
      </c>
      <c r="F887" s="841" t="s">
        <v>102</v>
      </c>
      <c r="G887" s="841" t="s">
        <v>1845</v>
      </c>
      <c r="H887" s="841" t="s">
        <v>1783</v>
      </c>
      <c r="I887" s="841"/>
      <c r="J887" s="841" t="s">
        <v>730</v>
      </c>
      <c r="K887" s="841">
        <v>2</v>
      </c>
      <c r="L887" s="841" t="s">
        <v>731</v>
      </c>
      <c r="M887" s="841">
        <v>43600</v>
      </c>
      <c r="N887" s="841" t="s">
        <v>742</v>
      </c>
      <c r="O887" s="841">
        <v>127895</v>
      </c>
      <c r="P887" s="841">
        <v>84295</v>
      </c>
      <c r="Q887" s="841">
        <v>19547</v>
      </c>
      <c r="R887" s="841">
        <v>20230</v>
      </c>
      <c r="S887" s="841"/>
      <c r="T887" s="841"/>
      <c r="U887" s="841"/>
      <c r="V887" s="841" t="s">
        <v>1003</v>
      </c>
      <c r="W887" s="841">
        <v>1</v>
      </c>
    </row>
    <row r="888" spans="1:23" ht="12.75" customHeight="1">
      <c r="A888" s="841">
        <v>1034</v>
      </c>
      <c r="B888" s="841">
        <v>2807</v>
      </c>
      <c r="C888" s="841" t="s">
        <v>739</v>
      </c>
      <c r="D888" s="841" t="s">
        <v>1732</v>
      </c>
      <c r="E888" s="841">
        <v>22644</v>
      </c>
      <c r="F888" s="841" t="s">
        <v>102</v>
      </c>
      <c r="G888" s="841" t="s">
        <v>1846</v>
      </c>
      <c r="H888" s="841" t="s">
        <v>1847</v>
      </c>
      <c r="I888" s="841"/>
      <c r="J888" s="841" t="s">
        <v>730</v>
      </c>
      <c r="K888" s="841">
        <v>2</v>
      </c>
      <c r="L888" s="841" t="s">
        <v>731</v>
      </c>
      <c r="M888" s="841">
        <v>43600</v>
      </c>
      <c r="N888" s="841" t="s">
        <v>742</v>
      </c>
      <c r="O888" s="841">
        <v>127895</v>
      </c>
      <c r="P888" s="841">
        <v>84295</v>
      </c>
      <c r="Q888" s="841">
        <v>19547</v>
      </c>
      <c r="R888" s="841">
        <v>26906</v>
      </c>
      <c r="S888" s="841"/>
      <c r="T888" s="841"/>
      <c r="U888" s="841"/>
      <c r="V888" s="841" t="s">
        <v>1003</v>
      </c>
      <c r="W888" s="841">
        <v>2</v>
      </c>
    </row>
    <row r="889" spans="1:23" ht="12.75" customHeight="1">
      <c r="A889" s="841">
        <v>1380</v>
      </c>
      <c r="B889" s="841">
        <v>2803</v>
      </c>
      <c r="C889" s="841" t="s">
        <v>945</v>
      </c>
      <c r="D889" s="841" t="s">
        <v>946</v>
      </c>
      <c r="E889" s="841">
        <v>22645</v>
      </c>
      <c r="F889" s="841" t="s">
        <v>102</v>
      </c>
      <c r="G889" s="841" t="s">
        <v>1848</v>
      </c>
      <c r="H889" s="841" t="s">
        <v>1783</v>
      </c>
      <c r="I889" s="841"/>
      <c r="J889" s="841" t="s">
        <v>730</v>
      </c>
      <c r="K889" s="841">
        <v>2</v>
      </c>
      <c r="L889" s="841" t="s">
        <v>731</v>
      </c>
      <c r="M889" s="841">
        <v>43600</v>
      </c>
      <c r="N889" s="841" t="s">
        <v>742</v>
      </c>
      <c r="O889" s="841">
        <v>127895</v>
      </c>
      <c r="P889" s="841">
        <v>84295</v>
      </c>
      <c r="Q889" s="841">
        <v>19547</v>
      </c>
      <c r="R889" s="841">
        <v>20230</v>
      </c>
      <c r="S889" s="841"/>
      <c r="T889" s="841"/>
      <c r="U889" s="841"/>
      <c r="V889" s="841" t="s">
        <v>1003</v>
      </c>
      <c r="W889" s="841">
        <v>1</v>
      </c>
    </row>
    <row r="890" spans="1:23" ht="12.75" customHeight="1">
      <c r="A890" s="841">
        <v>1039</v>
      </c>
      <c r="B890" s="841">
        <v>2840</v>
      </c>
      <c r="C890" s="841" t="s">
        <v>726</v>
      </c>
      <c r="D890" s="841" t="s">
        <v>919</v>
      </c>
      <c r="E890" s="841">
        <v>22657</v>
      </c>
      <c r="F890" s="841" t="s">
        <v>102</v>
      </c>
      <c r="G890" s="841" t="s">
        <v>1849</v>
      </c>
      <c r="H890" s="841" t="s">
        <v>1831</v>
      </c>
      <c r="I890" s="841"/>
      <c r="J890" s="841" t="s">
        <v>730</v>
      </c>
      <c r="K890" s="841">
        <v>3</v>
      </c>
      <c r="L890" s="841" t="s">
        <v>1077</v>
      </c>
      <c r="M890" s="841">
        <v>0</v>
      </c>
      <c r="N890" s="841" t="s">
        <v>732</v>
      </c>
      <c r="O890" s="841">
        <v>101629</v>
      </c>
      <c r="P890" s="841">
        <v>101629</v>
      </c>
      <c r="Q890" s="841">
        <v>19547</v>
      </c>
      <c r="R890" s="841">
        <v>34796</v>
      </c>
      <c r="S890" s="841"/>
      <c r="T890" s="841"/>
      <c r="U890" s="841"/>
      <c r="V890" s="841" t="s">
        <v>1003</v>
      </c>
      <c r="W890" s="841">
        <v>4</v>
      </c>
    </row>
    <row r="891" spans="1:23" ht="12.75" customHeight="1">
      <c r="A891" s="841">
        <v>1145</v>
      </c>
      <c r="B891" s="841">
        <v>2840</v>
      </c>
      <c r="C891" s="841" t="s">
        <v>726</v>
      </c>
      <c r="D891" s="841" t="s">
        <v>775</v>
      </c>
      <c r="E891" s="841">
        <v>22658</v>
      </c>
      <c r="F891" s="841" t="s">
        <v>102</v>
      </c>
      <c r="G891" s="841" t="s">
        <v>1850</v>
      </c>
      <c r="H891" s="841" t="s">
        <v>1851</v>
      </c>
      <c r="I891" s="841"/>
      <c r="J891" s="841" t="s">
        <v>730</v>
      </c>
      <c r="K891" s="841">
        <v>2</v>
      </c>
      <c r="L891" s="841" t="s">
        <v>1116</v>
      </c>
      <c r="M891" s="841">
        <v>43600</v>
      </c>
      <c r="N891" s="841" t="s">
        <v>732</v>
      </c>
      <c r="O891" s="841">
        <v>98577</v>
      </c>
      <c r="P891" s="841">
        <v>54977</v>
      </c>
      <c r="Q891" s="841">
        <v>19547</v>
      </c>
      <c r="R891" s="841">
        <v>26906</v>
      </c>
      <c r="S891" s="841"/>
      <c r="T891" s="841"/>
      <c r="U891" s="841"/>
      <c r="V891" s="841" t="s">
        <v>1003</v>
      </c>
      <c r="W891" s="841">
        <v>3</v>
      </c>
    </row>
    <row r="892" spans="1:23" ht="12.75" customHeight="1">
      <c r="A892" s="841">
        <v>1700</v>
      </c>
      <c r="B892" s="841">
        <v>2840</v>
      </c>
      <c r="C892" s="841" t="s">
        <v>726</v>
      </c>
      <c r="D892" s="841" t="s">
        <v>745</v>
      </c>
      <c r="E892" s="841">
        <v>22659</v>
      </c>
      <c r="F892" s="841" t="s">
        <v>102</v>
      </c>
      <c r="G892" s="841" t="s">
        <v>1852</v>
      </c>
      <c r="H892" s="841" t="s">
        <v>1783</v>
      </c>
      <c r="I892" s="841"/>
      <c r="J892" s="841" t="s">
        <v>730</v>
      </c>
      <c r="K892" s="841">
        <v>3</v>
      </c>
      <c r="L892" s="841" t="s">
        <v>731</v>
      </c>
      <c r="M892" s="841">
        <v>43600</v>
      </c>
      <c r="N892" s="841" t="s">
        <v>732</v>
      </c>
      <c r="O892" s="841">
        <v>98577</v>
      </c>
      <c r="P892" s="841">
        <v>54977</v>
      </c>
      <c r="Q892" s="841">
        <v>19547</v>
      </c>
      <c r="R892" s="841">
        <v>26906</v>
      </c>
      <c r="S892" s="841"/>
      <c r="T892" s="841"/>
      <c r="U892" s="841"/>
      <c r="V892" s="841" t="s">
        <v>1003</v>
      </c>
      <c r="W892" s="841">
        <v>2</v>
      </c>
    </row>
    <row r="893" spans="1:23" ht="12.75" customHeight="1">
      <c r="A893" s="841">
        <v>1380</v>
      </c>
      <c r="B893" s="841">
        <v>2803</v>
      </c>
      <c r="C893" s="841" t="s">
        <v>945</v>
      </c>
      <c r="D893" s="841" t="s">
        <v>946</v>
      </c>
      <c r="E893" s="841">
        <v>22666</v>
      </c>
      <c r="F893" s="841" t="s">
        <v>102</v>
      </c>
      <c r="G893" s="841" t="s">
        <v>1853</v>
      </c>
      <c r="H893" s="841" t="s">
        <v>1811</v>
      </c>
      <c r="I893" s="841"/>
      <c r="J893" s="841" t="s">
        <v>730</v>
      </c>
      <c r="K893" s="841">
        <v>2</v>
      </c>
      <c r="L893" s="841" t="s">
        <v>731</v>
      </c>
      <c r="M893" s="841">
        <v>43600</v>
      </c>
      <c r="N893" s="841" t="s">
        <v>742</v>
      </c>
      <c r="O893" s="841">
        <v>127895</v>
      </c>
      <c r="P893" s="841">
        <v>84295</v>
      </c>
      <c r="Q893" s="841">
        <v>19547</v>
      </c>
      <c r="R893" s="841">
        <v>20230</v>
      </c>
      <c r="S893" s="841"/>
      <c r="T893" s="841"/>
      <c r="U893" s="841"/>
      <c r="V893" s="841" t="s">
        <v>1003</v>
      </c>
      <c r="W893" s="841">
        <v>1</v>
      </c>
    </row>
    <row r="894" spans="1:23" ht="12.75" customHeight="1">
      <c r="A894" s="841">
        <v>2004</v>
      </c>
      <c r="B894" s="841">
        <v>2840</v>
      </c>
      <c r="C894" s="841" t="s">
        <v>726</v>
      </c>
      <c r="D894" s="841" t="s">
        <v>919</v>
      </c>
      <c r="E894" s="841">
        <v>22692</v>
      </c>
      <c r="F894" s="841" t="s">
        <v>102</v>
      </c>
      <c r="G894" s="841" t="s">
        <v>1854</v>
      </c>
      <c r="H894" s="841" t="s">
        <v>1855</v>
      </c>
      <c r="I894" s="841"/>
      <c r="J894" s="841" t="s">
        <v>730</v>
      </c>
      <c r="K894" s="841">
        <v>3</v>
      </c>
      <c r="L894" s="841" t="s">
        <v>1077</v>
      </c>
      <c r="M894" s="841">
        <v>0</v>
      </c>
      <c r="N894" s="841" t="s">
        <v>732</v>
      </c>
      <c r="O894" s="841">
        <v>101629</v>
      </c>
      <c r="P894" s="841">
        <v>101629</v>
      </c>
      <c r="Q894" s="841">
        <v>19547</v>
      </c>
      <c r="R894" s="841">
        <v>26906</v>
      </c>
      <c r="S894" s="841"/>
      <c r="T894" s="841"/>
      <c r="U894" s="841"/>
      <c r="V894" s="841" t="s">
        <v>1003</v>
      </c>
      <c r="W894" s="841">
        <v>3</v>
      </c>
    </row>
    <row r="895" spans="1:23" ht="12.75" customHeight="1">
      <c r="A895" s="841">
        <v>1039</v>
      </c>
      <c r="B895" s="841">
        <v>2840</v>
      </c>
      <c r="C895" s="841" t="s">
        <v>726</v>
      </c>
      <c r="D895" s="841" t="s">
        <v>919</v>
      </c>
      <c r="E895" s="841">
        <v>22693</v>
      </c>
      <c r="F895" s="841" t="s">
        <v>102</v>
      </c>
      <c r="G895" s="841" t="s">
        <v>1856</v>
      </c>
      <c r="H895" s="841" t="s">
        <v>1297</v>
      </c>
      <c r="I895" s="841"/>
      <c r="J895" s="841" t="s">
        <v>730</v>
      </c>
      <c r="K895" s="841">
        <v>5</v>
      </c>
      <c r="L895" s="841" t="s">
        <v>1289</v>
      </c>
      <c r="M895" s="841">
        <v>0</v>
      </c>
      <c r="N895" s="841" t="s">
        <v>732</v>
      </c>
      <c r="O895" s="841">
        <v>101629</v>
      </c>
      <c r="P895" s="841">
        <v>101629</v>
      </c>
      <c r="Q895" s="841">
        <v>19547</v>
      </c>
      <c r="R895" s="841">
        <v>34796</v>
      </c>
      <c r="S895" s="841"/>
      <c r="T895" s="841"/>
      <c r="U895" s="841"/>
      <c r="V895" s="841" t="s">
        <v>1003</v>
      </c>
      <c r="W895" s="841">
        <v>3</v>
      </c>
    </row>
    <row r="896" spans="1:23" ht="12.75" customHeight="1">
      <c r="A896" s="841">
        <v>1034</v>
      </c>
      <c r="B896" s="841">
        <v>2803</v>
      </c>
      <c r="C896" s="841" t="s">
        <v>945</v>
      </c>
      <c r="D896" s="841" t="s">
        <v>946</v>
      </c>
      <c r="E896" s="841">
        <v>22737</v>
      </c>
      <c r="F896" s="841" t="s">
        <v>102</v>
      </c>
      <c r="G896" s="841" t="s">
        <v>1857</v>
      </c>
      <c r="H896" s="841" t="s">
        <v>1858</v>
      </c>
      <c r="I896" s="841"/>
      <c r="J896" s="841" t="s">
        <v>730</v>
      </c>
      <c r="K896" s="841">
        <v>1</v>
      </c>
      <c r="L896" s="841" t="s">
        <v>731</v>
      </c>
      <c r="M896" s="841">
        <v>43600</v>
      </c>
      <c r="N896" s="841" t="s">
        <v>742</v>
      </c>
      <c r="O896" s="841">
        <v>127895</v>
      </c>
      <c r="P896" s="841">
        <v>84295</v>
      </c>
      <c r="Q896" s="841">
        <v>19547</v>
      </c>
      <c r="R896" s="841">
        <v>26906</v>
      </c>
      <c r="S896" s="841"/>
      <c r="T896" s="841"/>
      <c r="U896" s="841"/>
      <c r="V896" s="841" t="s">
        <v>1003</v>
      </c>
      <c r="W896" s="841">
        <v>1</v>
      </c>
    </row>
    <row r="897" spans="1:23" ht="12.75" customHeight="1">
      <c r="A897" s="841">
        <v>1912</v>
      </c>
      <c r="B897" s="841">
        <v>2840</v>
      </c>
      <c r="C897" s="841" t="s">
        <v>726</v>
      </c>
      <c r="D897" s="841" t="s">
        <v>923</v>
      </c>
      <c r="E897" s="841">
        <v>22750</v>
      </c>
      <c r="F897" s="841" t="s">
        <v>102</v>
      </c>
      <c r="G897" s="841" t="s">
        <v>1859</v>
      </c>
      <c r="H897" s="841" t="s">
        <v>1860</v>
      </c>
      <c r="I897" s="841"/>
      <c r="J897" s="841" t="s">
        <v>730</v>
      </c>
      <c r="K897" s="841">
        <v>1</v>
      </c>
      <c r="L897" s="841" t="s">
        <v>731</v>
      </c>
      <c r="M897" s="841">
        <v>43600</v>
      </c>
      <c r="N897" s="841" t="s">
        <v>732</v>
      </c>
      <c r="O897" s="841">
        <v>98577</v>
      </c>
      <c r="P897" s="841">
        <v>54977</v>
      </c>
      <c r="Q897" s="841">
        <v>10098</v>
      </c>
      <c r="R897" s="841">
        <v>9936</v>
      </c>
      <c r="S897" s="841"/>
      <c r="T897" s="841"/>
      <c r="U897" s="841"/>
      <c r="V897" s="841" t="s">
        <v>1003</v>
      </c>
      <c r="W897" s="841">
        <v>2</v>
      </c>
    </row>
    <row r="898" spans="1:23" ht="12.75" customHeight="1">
      <c r="A898" s="841">
        <v>1912</v>
      </c>
      <c r="B898" s="841">
        <v>2840</v>
      </c>
      <c r="C898" s="841" t="s">
        <v>726</v>
      </c>
      <c r="D898" s="841" t="s">
        <v>923</v>
      </c>
      <c r="E898" s="841">
        <v>22751</v>
      </c>
      <c r="F898" s="841" t="s">
        <v>102</v>
      </c>
      <c r="G898" s="841" t="s">
        <v>1861</v>
      </c>
      <c r="H898" s="841" t="s">
        <v>1860</v>
      </c>
      <c r="I898" s="841"/>
      <c r="J898" s="841" t="s">
        <v>730</v>
      </c>
      <c r="K898" s="841">
        <v>1</v>
      </c>
      <c r="L898" s="841" t="s">
        <v>731</v>
      </c>
      <c r="M898" s="841">
        <v>43600</v>
      </c>
      <c r="N898" s="841" t="s">
        <v>732</v>
      </c>
      <c r="O898" s="841">
        <v>98577</v>
      </c>
      <c r="P898" s="841">
        <v>54977</v>
      </c>
      <c r="Q898" s="841">
        <v>10098</v>
      </c>
      <c r="R898" s="841">
        <v>9936</v>
      </c>
      <c r="S898" s="841"/>
      <c r="T898" s="841"/>
      <c r="U898" s="841"/>
      <c r="V898" s="841" t="s">
        <v>1003</v>
      </c>
      <c r="W898" s="841">
        <v>2</v>
      </c>
    </row>
    <row r="899" spans="1:23" ht="12.75" customHeight="1">
      <c r="A899" s="841">
        <v>1034</v>
      </c>
      <c r="B899" s="841">
        <v>2803</v>
      </c>
      <c r="C899" s="841" t="s">
        <v>945</v>
      </c>
      <c r="D899" s="841" t="s">
        <v>946</v>
      </c>
      <c r="E899" s="841">
        <v>22906</v>
      </c>
      <c r="F899" s="841" t="s">
        <v>102</v>
      </c>
      <c r="G899" s="841" t="s">
        <v>1862</v>
      </c>
      <c r="H899" s="841" t="s">
        <v>1863</v>
      </c>
      <c r="I899" s="841"/>
      <c r="J899" s="841" t="s">
        <v>730</v>
      </c>
      <c r="K899" s="841">
        <v>2</v>
      </c>
      <c r="L899" s="841" t="s">
        <v>731</v>
      </c>
      <c r="M899" s="841">
        <v>43600</v>
      </c>
      <c r="N899" s="841" t="s">
        <v>742</v>
      </c>
      <c r="O899" s="841">
        <v>127895</v>
      </c>
      <c r="P899" s="841">
        <v>84295</v>
      </c>
      <c r="Q899" s="841">
        <v>19547</v>
      </c>
      <c r="R899" s="841">
        <v>26906</v>
      </c>
      <c r="S899" s="841"/>
      <c r="T899" s="841"/>
      <c r="U899" s="841"/>
      <c r="V899" s="841" t="s">
        <v>1003</v>
      </c>
      <c r="W899" s="841">
        <v>11</v>
      </c>
    </row>
    <row r="900" spans="1:23" ht="12.75" customHeight="1">
      <c r="A900" s="841">
        <v>1425</v>
      </c>
      <c r="B900" s="841">
        <v>2833</v>
      </c>
      <c r="C900" s="841" t="s">
        <v>1466</v>
      </c>
      <c r="D900" s="841" t="s">
        <v>946</v>
      </c>
      <c r="E900" s="841">
        <v>22907</v>
      </c>
      <c r="F900" s="841" t="s">
        <v>102</v>
      </c>
      <c r="G900" s="841" t="s">
        <v>1864</v>
      </c>
      <c r="H900" s="841" t="s">
        <v>1863</v>
      </c>
      <c r="I900" s="841"/>
      <c r="J900" s="841" t="s">
        <v>730</v>
      </c>
      <c r="K900" s="841">
        <v>4</v>
      </c>
      <c r="L900" s="841" t="s">
        <v>731</v>
      </c>
      <c r="M900" s="841">
        <v>43600</v>
      </c>
      <c r="N900" s="841" t="s">
        <v>843</v>
      </c>
      <c r="O900" s="841">
        <v>156603</v>
      </c>
      <c r="P900" s="841">
        <v>113003</v>
      </c>
      <c r="Q900" s="841">
        <v>19547</v>
      </c>
      <c r="R900" s="841">
        <v>26906</v>
      </c>
      <c r="S900" s="841"/>
      <c r="T900" s="841"/>
      <c r="U900" s="841"/>
      <c r="V900" s="841" t="s">
        <v>1003</v>
      </c>
      <c r="W900" s="841">
        <v>8</v>
      </c>
    </row>
    <row r="901" spans="1:23" ht="12.75" customHeight="1">
      <c r="A901" s="841">
        <v>1235</v>
      </c>
      <c r="B901" s="841">
        <v>2824</v>
      </c>
      <c r="C901" s="841" t="s">
        <v>1097</v>
      </c>
      <c r="D901" s="841" t="s">
        <v>740</v>
      </c>
      <c r="E901" s="841">
        <v>22992</v>
      </c>
      <c r="F901" s="841" t="s">
        <v>102</v>
      </c>
      <c r="G901" s="841" t="s">
        <v>1865</v>
      </c>
      <c r="H901" s="841" t="s">
        <v>1866</v>
      </c>
      <c r="I901" s="841"/>
      <c r="J901" s="841" t="s">
        <v>730</v>
      </c>
      <c r="K901" s="841">
        <v>2</v>
      </c>
      <c r="L901" s="841" t="s">
        <v>731</v>
      </c>
      <c r="M901" s="841">
        <v>43600</v>
      </c>
      <c r="N901" s="841" t="s">
        <v>817</v>
      </c>
      <c r="O901" s="841">
        <v>172439</v>
      </c>
      <c r="P901" s="841">
        <v>128839</v>
      </c>
      <c r="Q901" s="841">
        <v>23865</v>
      </c>
      <c r="R901" s="841">
        <v>44054</v>
      </c>
      <c r="S901" s="841"/>
      <c r="T901" s="841"/>
      <c r="U901" s="841"/>
      <c r="V901" s="841" t="s">
        <v>1003</v>
      </c>
      <c r="W901" s="841">
        <v>1</v>
      </c>
    </row>
    <row r="902" spans="1:23" ht="12.75" customHeight="1">
      <c r="A902" s="841">
        <v>1235</v>
      </c>
      <c r="B902" s="841">
        <v>2824</v>
      </c>
      <c r="C902" s="841" t="s">
        <v>1097</v>
      </c>
      <c r="D902" s="841" t="s">
        <v>740</v>
      </c>
      <c r="E902" s="841">
        <v>23062</v>
      </c>
      <c r="F902" s="841" t="s">
        <v>102</v>
      </c>
      <c r="G902" s="841" t="s">
        <v>1867</v>
      </c>
      <c r="H902" s="841" t="s">
        <v>1868</v>
      </c>
      <c r="I902" s="841"/>
      <c r="J902" s="841" t="s">
        <v>730</v>
      </c>
      <c r="K902" s="841">
        <v>2</v>
      </c>
      <c r="L902" s="841" t="s">
        <v>731</v>
      </c>
      <c r="M902" s="841">
        <v>43600</v>
      </c>
      <c r="N902" s="841" t="s">
        <v>817</v>
      </c>
      <c r="O902" s="841">
        <v>172439</v>
      </c>
      <c r="P902" s="841">
        <v>128839</v>
      </c>
      <c r="Q902" s="841">
        <v>23865</v>
      </c>
      <c r="R902" s="841">
        <v>44054</v>
      </c>
      <c r="S902" s="841"/>
      <c r="T902" s="841"/>
      <c r="U902" s="841"/>
      <c r="V902" s="841" t="s">
        <v>1003</v>
      </c>
      <c r="W902" s="841">
        <v>1</v>
      </c>
    </row>
    <row r="903" spans="1:23" ht="12.75" customHeight="1">
      <c r="A903" s="841">
        <v>1235</v>
      </c>
      <c r="B903" s="841">
        <v>2824</v>
      </c>
      <c r="C903" s="841" t="s">
        <v>1097</v>
      </c>
      <c r="D903" s="841" t="s">
        <v>740</v>
      </c>
      <c r="E903" s="841">
        <v>23063</v>
      </c>
      <c r="F903" s="841" t="s">
        <v>102</v>
      </c>
      <c r="G903" s="841" t="s">
        <v>1869</v>
      </c>
      <c r="H903" s="841" t="s">
        <v>1868</v>
      </c>
      <c r="I903" s="841"/>
      <c r="J903" s="841" t="s">
        <v>730</v>
      </c>
      <c r="K903" s="841">
        <v>4</v>
      </c>
      <c r="L903" s="841" t="s">
        <v>731</v>
      </c>
      <c r="M903" s="841">
        <v>43600</v>
      </c>
      <c r="N903" s="841" t="s">
        <v>817</v>
      </c>
      <c r="O903" s="841">
        <v>172439</v>
      </c>
      <c r="P903" s="841">
        <v>128839</v>
      </c>
      <c r="Q903" s="841">
        <v>23865</v>
      </c>
      <c r="R903" s="841">
        <v>44054</v>
      </c>
      <c r="S903" s="841"/>
      <c r="T903" s="841"/>
      <c r="U903" s="841"/>
      <c r="V903" s="841" t="s">
        <v>1003</v>
      </c>
      <c r="W903" s="841">
        <v>1</v>
      </c>
    </row>
    <row r="904" spans="1:23" ht="12.75" customHeight="1">
      <c r="A904" s="841">
        <v>1380</v>
      </c>
      <c r="B904" s="841">
        <v>2803</v>
      </c>
      <c r="C904" s="841" t="s">
        <v>945</v>
      </c>
      <c r="D904" s="841" t="s">
        <v>946</v>
      </c>
      <c r="E904" s="841">
        <v>23069</v>
      </c>
      <c r="F904" s="841" t="s">
        <v>102</v>
      </c>
      <c r="G904" s="841" t="s">
        <v>1870</v>
      </c>
      <c r="H904" s="841" t="s">
        <v>1871</v>
      </c>
      <c r="I904" s="841"/>
      <c r="J904" s="841" t="s">
        <v>730</v>
      </c>
      <c r="K904" s="841">
        <v>2</v>
      </c>
      <c r="L904" s="841" t="s">
        <v>731</v>
      </c>
      <c r="M904" s="841">
        <v>43600</v>
      </c>
      <c r="N904" s="841" t="s">
        <v>742</v>
      </c>
      <c r="O904" s="841">
        <v>127895</v>
      </c>
      <c r="P904" s="841">
        <v>84295</v>
      </c>
      <c r="Q904" s="841">
        <v>19547</v>
      </c>
      <c r="R904" s="841">
        <v>20230</v>
      </c>
      <c r="S904" s="841"/>
      <c r="T904" s="841"/>
      <c r="U904" s="841"/>
      <c r="V904" s="841" t="s">
        <v>1003</v>
      </c>
      <c r="W904" s="841">
        <v>1</v>
      </c>
    </row>
    <row r="905" spans="1:23" ht="12.75" customHeight="1">
      <c r="A905" s="841">
        <v>1380</v>
      </c>
      <c r="B905" s="841">
        <v>2803</v>
      </c>
      <c r="C905" s="841" t="s">
        <v>945</v>
      </c>
      <c r="D905" s="841" t="s">
        <v>946</v>
      </c>
      <c r="E905" s="841">
        <v>23070</v>
      </c>
      <c r="F905" s="841" t="s">
        <v>102</v>
      </c>
      <c r="G905" s="841" t="s">
        <v>1872</v>
      </c>
      <c r="H905" s="841" t="s">
        <v>1871</v>
      </c>
      <c r="I905" s="841"/>
      <c r="J905" s="841" t="s">
        <v>730</v>
      </c>
      <c r="K905" s="841">
        <v>2</v>
      </c>
      <c r="L905" s="841" t="s">
        <v>731</v>
      </c>
      <c r="M905" s="841">
        <v>43600</v>
      </c>
      <c r="N905" s="841" t="s">
        <v>742</v>
      </c>
      <c r="O905" s="841">
        <v>127895</v>
      </c>
      <c r="P905" s="841">
        <v>84295</v>
      </c>
      <c r="Q905" s="841">
        <v>19547</v>
      </c>
      <c r="R905" s="841">
        <v>20230</v>
      </c>
      <c r="S905" s="841"/>
      <c r="T905" s="841"/>
      <c r="U905" s="841"/>
      <c r="V905" s="841" t="s">
        <v>1003</v>
      </c>
      <c r="W905" s="841">
        <v>1</v>
      </c>
    </row>
    <row r="906" spans="1:23" ht="12.75" customHeight="1">
      <c r="A906" s="841">
        <v>1034</v>
      </c>
      <c r="B906" s="841">
        <v>2824</v>
      </c>
      <c r="C906" s="841" t="s">
        <v>1097</v>
      </c>
      <c r="D906" s="841" t="s">
        <v>946</v>
      </c>
      <c r="E906" s="841">
        <v>23072</v>
      </c>
      <c r="F906" s="841" t="s">
        <v>102</v>
      </c>
      <c r="G906" s="841" t="s">
        <v>1873</v>
      </c>
      <c r="H906" s="841" t="s">
        <v>1874</v>
      </c>
      <c r="I906" s="841"/>
      <c r="J906" s="841" t="s">
        <v>730</v>
      </c>
      <c r="K906" s="841">
        <v>13</v>
      </c>
      <c r="L906" s="841" t="s">
        <v>731</v>
      </c>
      <c r="M906" s="841">
        <v>43600</v>
      </c>
      <c r="N906" s="841" t="s">
        <v>817</v>
      </c>
      <c r="O906" s="841">
        <v>172439</v>
      </c>
      <c r="P906" s="841">
        <v>128839</v>
      </c>
      <c r="Q906" s="841">
        <v>19547</v>
      </c>
      <c r="R906" s="841">
        <v>26906</v>
      </c>
      <c r="S906" s="841"/>
      <c r="T906" s="841"/>
      <c r="U906" s="841"/>
      <c r="V906" s="841" t="s">
        <v>1003</v>
      </c>
      <c r="W906" s="841">
        <v>1</v>
      </c>
    </row>
    <row r="907" spans="1:23" ht="12.75" customHeight="1">
      <c r="A907" s="841">
        <v>1912</v>
      </c>
      <c r="B907" s="841">
        <v>2840</v>
      </c>
      <c r="C907" s="841" t="s">
        <v>726</v>
      </c>
      <c r="D907" s="841" t="s">
        <v>923</v>
      </c>
      <c r="E907" s="841">
        <v>23073</v>
      </c>
      <c r="F907" s="841" t="s">
        <v>102</v>
      </c>
      <c r="G907" s="841" t="s">
        <v>1875</v>
      </c>
      <c r="H907" s="841" t="s">
        <v>1876</v>
      </c>
      <c r="I907" s="841"/>
      <c r="J907" s="841" t="s">
        <v>730</v>
      </c>
      <c r="K907" s="841">
        <v>1</v>
      </c>
      <c r="L907" s="841" t="s">
        <v>731</v>
      </c>
      <c r="M907" s="841">
        <v>43600</v>
      </c>
      <c r="N907" s="841" t="s">
        <v>732</v>
      </c>
      <c r="O907" s="841">
        <v>98577</v>
      </c>
      <c r="P907" s="841">
        <v>54977</v>
      </c>
      <c r="Q907" s="841">
        <v>10098</v>
      </c>
      <c r="R907" s="841">
        <v>9936</v>
      </c>
      <c r="S907" s="841"/>
      <c r="T907" s="841"/>
      <c r="U907" s="841"/>
      <c r="V907" s="841" t="s">
        <v>1003</v>
      </c>
      <c r="W907" s="841">
        <v>2</v>
      </c>
    </row>
    <row r="908" spans="1:23" ht="12.75" customHeight="1">
      <c r="A908" s="841">
        <v>1912</v>
      </c>
      <c r="B908" s="841">
        <v>2840</v>
      </c>
      <c r="C908" s="841" t="s">
        <v>726</v>
      </c>
      <c r="D908" s="841" t="s">
        <v>923</v>
      </c>
      <c r="E908" s="841">
        <v>23074</v>
      </c>
      <c r="F908" s="841" t="s">
        <v>102</v>
      </c>
      <c r="G908" s="841" t="s">
        <v>1877</v>
      </c>
      <c r="H908" s="841" t="s">
        <v>1876</v>
      </c>
      <c r="I908" s="841"/>
      <c r="J908" s="841" t="s">
        <v>730</v>
      </c>
      <c r="K908" s="841">
        <v>2</v>
      </c>
      <c r="L908" s="841" t="s">
        <v>731</v>
      </c>
      <c r="M908" s="841">
        <v>43600</v>
      </c>
      <c r="N908" s="841" t="s">
        <v>732</v>
      </c>
      <c r="O908" s="841">
        <v>98577</v>
      </c>
      <c r="P908" s="841">
        <v>54977</v>
      </c>
      <c r="Q908" s="841">
        <v>10098</v>
      </c>
      <c r="R908" s="841">
        <v>9936</v>
      </c>
      <c r="S908" s="841"/>
      <c r="T908" s="841"/>
      <c r="U908" s="841"/>
      <c r="V908" s="841" t="s">
        <v>1003</v>
      </c>
      <c r="W908" s="841">
        <v>4</v>
      </c>
    </row>
    <row r="909" spans="1:23" ht="12.75" customHeight="1">
      <c r="A909" s="841">
        <v>1912</v>
      </c>
      <c r="B909" s="841">
        <v>2840</v>
      </c>
      <c r="C909" s="841" t="s">
        <v>726</v>
      </c>
      <c r="D909" s="841" t="s">
        <v>923</v>
      </c>
      <c r="E909" s="841">
        <v>23075</v>
      </c>
      <c r="F909" s="841" t="s">
        <v>102</v>
      </c>
      <c r="G909" s="841" t="s">
        <v>1878</v>
      </c>
      <c r="H909" s="841" t="s">
        <v>1876</v>
      </c>
      <c r="I909" s="841"/>
      <c r="J909" s="841" t="s">
        <v>730</v>
      </c>
      <c r="K909" s="841">
        <v>2</v>
      </c>
      <c r="L909" s="841" t="s">
        <v>731</v>
      </c>
      <c r="M909" s="841">
        <v>43600</v>
      </c>
      <c r="N909" s="841" t="s">
        <v>732</v>
      </c>
      <c r="O909" s="841">
        <v>98577</v>
      </c>
      <c r="P909" s="841">
        <v>54977</v>
      </c>
      <c r="Q909" s="841">
        <v>10098</v>
      </c>
      <c r="R909" s="841">
        <v>9936</v>
      </c>
      <c r="S909" s="841"/>
      <c r="T909" s="841"/>
      <c r="U909" s="841"/>
      <c r="V909" s="841" t="s">
        <v>1003</v>
      </c>
      <c r="W909" s="841">
        <v>2</v>
      </c>
    </row>
    <row r="910" spans="1:23" ht="12.75" customHeight="1">
      <c r="A910" s="841">
        <v>1912</v>
      </c>
      <c r="B910" s="841">
        <v>2840</v>
      </c>
      <c r="C910" s="841" t="s">
        <v>726</v>
      </c>
      <c r="D910" s="841" t="s">
        <v>923</v>
      </c>
      <c r="E910" s="841">
        <v>23076</v>
      </c>
      <c r="F910" s="841" t="s">
        <v>102</v>
      </c>
      <c r="G910" s="841" t="s">
        <v>1879</v>
      </c>
      <c r="H910" s="841" t="s">
        <v>1876</v>
      </c>
      <c r="I910" s="841"/>
      <c r="J910" s="841" t="s">
        <v>730</v>
      </c>
      <c r="K910" s="841">
        <v>1</v>
      </c>
      <c r="L910" s="841" t="s">
        <v>731</v>
      </c>
      <c r="M910" s="841">
        <v>43600</v>
      </c>
      <c r="N910" s="841" t="s">
        <v>732</v>
      </c>
      <c r="O910" s="841">
        <v>98577</v>
      </c>
      <c r="P910" s="841">
        <v>54977</v>
      </c>
      <c r="Q910" s="841">
        <v>10098</v>
      </c>
      <c r="R910" s="841">
        <v>9936</v>
      </c>
      <c r="S910" s="841"/>
      <c r="T910" s="841"/>
      <c r="U910" s="841"/>
      <c r="V910" s="841" t="s">
        <v>1003</v>
      </c>
      <c r="W910" s="841">
        <v>3</v>
      </c>
    </row>
    <row r="911" spans="1:23" ht="12.75" customHeight="1">
      <c r="A911" s="841">
        <v>1912</v>
      </c>
      <c r="B911" s="841">
        <v>2840</v>
      </c>
      <c r="C911" s="841" t="s">
        <v>726</v>
      </c>
      <c r="D911" s="841" t="s">
        <v>923</v>
      </c>
      <c r="E911" s="841">
        <v>23077</v>
      </c>
      <c r="F911" s="841" t="s">
        <v>102</v>
      </c>
      <c r="G911" s="841" t="s">
        <v>1880</v>
      </c>
      <c r="H911" s="841" t="s">
        <v>1876</v>
      </c>
      <c r="I911" s="841"/>
      <c r="J911" s="841" t="s">
        <v>730</v>
      </c>
      <c r="K911" s="841">
        <v>1</v>
      </c>
      <c r="L911" s="841" t="s">
        <v>731</v>
      </c>
      <c r="M911" s="841">
        <v>43600</v>
      </c>
      <c r="N911" s="841" t="s">
        <v>732</v>
      </c>
      <c r="O911" s="841">
        <v>98577</v>
      </c>
      <c r="P911" s="841">
        <v>54977</v>
      </c>
      <c r="Q911" s="841">
        <v>10098</v>
      </c>
      <c r="R911" s="841">
        <v>9936</v>
      </c>
      <c r="S911" s="841"/>
      <c r="T911" s="841"/>
      <c r="U911" s="841"/>
      <c r="V911" s="841" t="s">
        <v>1003</v>
      </c>
      <c r="W911" s="841">
        <v>1</v>
      </c>
    </row>
    <row r="912" spans="1:23" ht="12.75" customHeight="1">
      <c r="A912" s="841">
        <v>1912</v>
      </c>
      <c r="B912" s="841">
        <v>2840</v>
      </c>
      <c r="C912" s="841" t="s">
        <v>726</v>
      </c>
      <c r="D912" s="841" t="s">
        <v>923</v>
      </c>
      <c r="E912" s="841">
        <v>23078</v>
      </c>
      <c r="F912" s="841" t="s">
        <v>102</v>
      </c>
      <c r="G912" s="841" t="s">
        <v>1881</v>
      </c>
      <c r="H912" s="841" t="s">
        <v>1876</v>
      </c>
      <c r="I912" s="841"/>
      <c r="J912" s="841" t="s">
        <v>730</v>
      </c>
      <c r="K912" s="841">
        <v>1</v>
      </c>
      <c r="L912" s="841" t="s">
        <v>731</v>
      </c>
      <c r="M912" s="841">
        <v>43600</v>
      </c>
      <c r="N912" s="841" t="s">
        <v>732</v>
      </c>
      <c r="O912" s="841">
        <v>98577</v>
      </c>
      <c r="P912" s="841">
        <v>54977</v>
      </c>
      <c r="Q912" s="841">
        <v>10098</v>
      </c>
      <c r="R912" s="841">
        <v>9936</v>
      </c>
      <c r="S912" s="841"/>
      <c r="T912" s="841"/>
      <c r="U912" s="841"/>
      <c r="V912" s="841" t="s">
        <v>1003</v>
      </c>
      <c r="W912" s="841">
        <v>2</v>
      </c>
    </row>
    <row r="913" spans="1:23" ht="12.75" customHeight="1">
      <c r="A913" s="841">
        <v>1912</v>
      </c>
      <c r="B913" s="841">
        <v>2840</v>
      </c>
      <c r="C913" s="841" t="s">
        <v>726</v>
      </c>
      <c r="D913" s="841" t="s">
        <v>923</v>
      </c>
      <c r="E913" s="841">
        <v>23079</v>
      </c>
      <c r="F913" s="841" t="s">
        <v>102</v>
      </c>
      <c r="G913" s="841" t="s">
        <v>1882</v>
      </c>
      <c r="H913" s="841" t="s">
        <v>1876</v>
      </c>
      <c r="I913" s="841"/>
      <c r="J913" s="841" t="s">
        <v>730</v>
      </c>
      <c r="K913" s="841">
        <v>1</v>
      </c>
      <c r="L913" s="841" t="s">
        <v>731</v>
      </c>
      <c r="M913" s="841">
        <v>43600</v>
      </c>
      <c r="N913" s="841" t="s">
        <v>732</v>
      </c>
      <c r="O913" s="841">
        <v>98577</v>
      </c>
      <c r="P913" s="841">
        <v>54977</v>
      </c>
      <c r="Q913" s="841">
        <v>10098</v>
      </c>
      <c r="R913" s="841">
        <v>9936</v>
      </c>
      <c r="S913" s="841"/>
      <c r="T913" s="841"/>
      <c r="U913" s="841"/>
      <c r="V913" s="841" t="s">
        <v>1003</v>
      </c>
      <c r="W913" s="841">
        <v>3</v>
      </c>
    </row>
    <row r="914" spans="1:23" ht="12.75" customHeight="1">
      <c r="A914" s="841">
        <v>1912</v>
      </c>
      <c r="B914" s="841">
        <v>2840</v>
      </c>
      <c r="C914" s="841" t="s">
        <v>726</v>
      </c>
      <c r="D914" s="841" t="s">
        <v>923</v>
      </c>
      <c r="E914" s="841">
        <v>23080</v>
      </c>
      <c r="F914" s="841" t="s">
        <v>102</v>
      </c>
      <c r="G914" s="841" t="s">
        <v>1883</v>
      </c>
      <c r="H914" s="841" t="s">
        <v>1876</v>
      </c>
      <c r="I914" s="841"/>
      <c r="J914" s="841" t="s">
        <v>730</v>
      </c>
      <c r="K914" s="841">
        <v>1</v>
      </c>
      <c r="L914" s="841" t="s">
        <v>731</v>
      </c>
      <c r="M914" s="841">
        <v>43600</v>
      </c>
      <c r="N914" s="841" t="s">
        <v>732</v>
      </c>
      <c r="O914" s="841">
        <v>98577</v>
      </c>
      <c r="P914" s="841">
        <v>54977</v>
      </c>
      <c r="Q914" s="841">
        <v>10098</v>
      </c>
      <c r="R914" s="841">
        <v>9936</v>
      </c>
      <c r="S914" s="841"/>
      <c r="T914" s="841"/>
      <c r="U914" s="841"/>
      <c r="V914" s="841" t="s">
        <v>1003</v>
      </c>
      <c r="W914" s="841">
        <v>3</v>
      </c>
    </row>
    <row r="915" spans="1:23" ht="12.75" customHeight="1">
      <c r="A915" s="841">
        <v>1380</v>
      </c>
      <c r="B915" s="841">
        <v>2803</v>
      </c>
      <c r="C915" s="841" t="s">
        <v>945</v>
      </c>
      <c r="D915" s="841" t="s">
        <v>946</v>
      </c>
      <c r="E915" s="841">
        <v>23081</v>
      </c>
      <c r="F915" s="841" t="s">
        <v>102</v>
      </c>
      <c r="G915" s="841" t="s">
        <v>1884</v>
      </c>
      <c r="H915" s="841" t="s">
        <v>1885</v>
      </c>
      <c r="I915" s="841"/>
      <c r="J915" s="841" t="s">
        <v>730</v>
      </c>
      <c r="K915" s="841">
        <v>2</v>
      </c>
      <c r="L915" s="841" t="s">
        <v>731</v>
      </c>
      <c r="M915" s="841">
        <v>43600</v>
      </c>
      <c r="N915" s="841" t="s">
        <v>742</v>
      </c>
      <c r="O915" s="841">
        <v>127895</v>
      </c>
      <c r="P915" s="841">
        <v>84295</v>
      </c>
      <c r="Q915" s="841">
        <v>19547</v>
      </c>
      <c r="R915" s="841">
        <v>20230</v>
      </c>
      <c r="S915" s="841"/>
      <c r="T915" s="841"/>
      <c r="U915" s="841"/>
      <c r="V915" s="841" t="s">
        <v>1003</v>
      </c>
      <c r="W915" s="841">
        <v>1</v>
      </c>
    </row>
    <row r="916" spans="1:23" ht="12.75" customHeight="1">
      <c r="A916" s="841">
        <v>1034</v>
      </c>
      <c r="B916" s="841">
        <v>2822</v>
      </c>
      <c r="C916" s="841" t="s">
        <v>1414</v>
      </c>
      <c r="D916" s="841" t="s">
        <v>946</v>
      </c>
      <c r="E916" s="841">
        <v>23082</v>
      </c>
      <c r="F916" s="841" t="s">
        <v>102</v>
      </c>
      <c r="G916" s="841" t="s">
        <v>1886</v>
      </c>
      <c r="H916" s="841" t="s">
        <v>1887</v>
      </c>
      <c r="I916" s="841"/>
      <c r="J916" s="841" t="s">
        <v>730</v>
      </c>
      <c r="K916" s="841">
        <v>10</v>
      </c>
      <c r="L916" s="841" t="s">
        <v>731</v>
      </c>
      <c r="M916" s="841">
        <v>43600</v>
      </c>
      <c r="N916" s="841" t="s">
        <v>1391</v>
      </c>
      <c r="O916" s="841">
        <v>305440</v>
      </c>
      <c r="P916" s="841">
        <v>261840</v>
      </c>
      <c r="Q916" s="841">
        <v>19547</v>
      </c>
      <c r="R916" s="841">
        <v>26906</v>
      </c>
      <c r="S916" s="841"/>
      <c r="T916" s="841"/>
      <c r="U916" s="841"/>
      <c r="V916" s="841" t="s">
        <v>1003</v>
      </c>
      <c r="W916" s="841">
        <v>1</v>
      </c>
    </row>
    <row r="917" spans="1:23" ht="12.75" customHeight="1">
      <c r="A917" s="841">
        <v>1912</v>
      </c>
      <c r="B917" s="841">
        <v>2840</v>
      </c>
      <c r="C917" s="841" t="s">
        <v>726</v>
      </c>
      <c r="D917" s="841" t="s">
        <v>923</v>
      </c>
      <c r="E917" s="841">
        <v>23107</v>
      </c>
      <c r="F917" s="841" t="s">
        <v>102</v>
      </c>
      <c r="G917" s="841" t="s">
        <v>1888</v>
      </c>
      <c r="H917" s="841" t="s">
        <v>1889</v>
      </c>
      <c r="I917" s="841"/>
      <c r="J917" s="841" t="s">
        <v>730</v>
      </c>
      <c r="K917" s="841">
        <v>2</v>
      </c>
      <c r="L917" s="841" t="s">
        <v>731</v>
      </c>
      <c r="M917" s="841">
        <v>43600</v>
      </c>
      <c r="N917" s="841" t="s">
        <v>732</v>
      </c>
      <c r="O917" s="841">
        <v>98577</v>
      </c>
      <c r="P917" s="841">
        <v>54977</v>
      </c>
      <c r="Q917" s="841">
        <v>10098</v>
      </c>
      <c r="R917" s="841">
        <v>9936</v>
      </c>
      <c r="S917" s="841"/>
      <c r="T917" s="841"/>
      <c r="U917" s="841"/>
      <c r="V917" s="841" t="s">
        <v>1003</v>
      </c>
      <c r="W917" s="841">
        <v>1</v>
      </c>
    </row>
    <row r="918" spans="1:23" ht="12.75" customHeight="1">
      <c r="A918" s="841">
        <v>1545</v>
      </c>
      <c r="B918" s="841">
        <v>2814</v>
      </c>
      <c r="C918" s="841" t="s">
        <v>1411</v>
      </c>
      <c r="D918" s="841" t="s">
        <v>1112</v>
      </c>
      <c r="E918" s="841">
        <v>23141</v>
      </c>
      <c r="F918" s="841" t="s">
        <v>102</v>
      </c>
      <c r="G918" s="841" t="s">
        <v>1890</v>
      </c>
      <c r="H918" s="841" t="s">
        <v>1891</v>
      </c>
      <c r="I918" s="841"/>
      <c r="J918" s="841" t="s">
        <v>730</v>
      </c>
      <c r="K918" s="841">
        <v>1</v>
      </c>
      <c r="L918" s="841" t="s">
        <v>731</v>
      </c>
      <c r="M918" s="841">
        <v>43600</v>
      </c>
      <c r="N918" s="841" t="s">
        <v>908</v>
      </c>
      <c r="O918" s="841">
        <v>185311</v>
      </c>
      <c r="P918" s="841">
        <v>141711</v>
      </c>
      <c r="Q918" s="841">
        <v>19547</v>
      </c>
      <c r="R918" s="841">
        <v>26906</v>
      </c>
      <c r="S918" s="841"/>
      <c r="T918" s="841"/>
      <c r="U918" s="841"/>
      <c r="V918" s="841" t="s">
        <v>1003</v>
      </c>
      <c r="W918" s="841">
        <v>2</v>
      </c>
    </row>
    <row r="919" spans="1:23" ht="12.75" customHeight="1">
      <c r="A919" s="841">
        <v>1565</v>
      </c>
      <c r="B919" s="841">
        <v>2840</v>
      </c>
      <c r="C919" s="841" t="s">
        <v>726</v>
      </c>
      <c r="D919" s="841" t="s">
        <v>1112</v>
      </c>
      <c r="E919" s="841">
        <v>23142</v>
      </c>
      <c r="F919" s="841" t="s">
        <v>102</v>
      </c>
      <c r="G919" s="841" t="s">
        <v>1892</v>
      </c>
      <c r="H919" s="841" t="s">
        <v>1893</v>
      </c>
      <c r="I919" s="841"/>
      <c r="J919" s="841" t="s">
        <v>730</v>
      </c>
      <c r="K919" s="841">
        <v>7.5</v>
      </c>
      <c r="L919" s="841" t="s">
        <v>731</v>
      </c>
      <c r="M919" s="841">
        <v>43600</v>
      </c>
      <c r="N919" s="841" t="s">
        <v>732</v>
      </c>
      <c r="O919" s="841">
        <v>98577</v>
      </c>
      <c r="P919" s="841">
        <v>54977</v>
      </c>
      <c r="Q919" s="841">
        <v>19547</v>
      </c>
      <c r="R919" s="841">
        <v>26906</v>
      </c>
      <c r="S919" s="841"/>
      <c r="T919" s="841"/>
      <c r="U919" s="841"/>
      <c r="V919" s="841" t="s">
        <v>1003</v>
      </c>
      <c r="W919" s="841">
        <v>1</v>
      </c>
    </row>
    <row r="920" spans="1:23" ht="12.75" customHeight="1">
      <c r="A920" s="841">
        <v>1565</v>
      </c>
      <c r="B920" s="841">
        <v>2840</v>
      </c>
      <c r="C920" s="841" t="s">
        <v>726</v>
      </c>
      <c r="D920" s="841" t="s">
        <v>1112</v>
      </c>
      <c r="E920" s="841">
        <v>23143</v>
      </c>
      <c r="F920" s="841" t="s">
        <v>102</v>
      </c>
      <c r="G920" s="841" t="s">
        <v>1894</v>
      </c>
      <c r="H920" s="841" t="s">
        <v>1893</v>
      </c>
      <c r="I920" s="841"/>
      <c r="J920" s="841" t="s">
        <v>730</v>
      </c>
      <c r="K920" s="841">
        <v>7.5</v>
      </c>
      <c r="L920" s="841" t="s">
        <v>731</v>
      </c>
      <c r="M920" s="841">
        <v>43600</v>
      </c>
      <c r="N920" s="841" t="s">
        <v>732</v>
      </c>
      <c r="O920" s="841">
        <v>98577</v>
      </c>
      <c r="P920" s="841">
        <v>54977</v>
      </c>
      <c r="Q920" s="841">
        <v>19547</v>
      </c>
      <c r="R920" s="841">
        <v>26906</v>
      </c>
      <c r="S920" s="841"/>
      <c r="T920" s="841"/>
      <c r="U920" s="841"/>
      <c r="V920" s="841" t="s">
        <v>1003</v>
      </c>
      <c r="W920" s="841">
        <v>1</v>
      </c>
    </row>
    <row r="921" spans="1:23" ht="12.75" customHeight="1">
      <c r="A921" s="841">
        <v>1565</v>
      </c>
      <c r="B921" s="841">
        <v>2840</v>
      </c>
      <c r="C921" s="841" t="s">
        <v>726</v>
      </c>
      <c r="D921" s="841" t="s">
        <v>1112</v>
      </c>
      <c r="E921" s="841">
        <v>23144</v>
      </c>
      <c r="F921" s="841" t="s">
        <v>102</v>
      </c>
      <c r="G921" s="841" t="s">
        <v>1895</v>
      </c>
      <c r="H921" s="841" t="s">
        <v>1842</v>
      </c>
      <c r="I921" s="841"/>
      <c r="J921" s="841" t="s">
        <v>730</v>
      </c>
      <c r="K921" s="841">
        <v>6</v>
      </c>
      <c r="L921" s="841" t="s">
        <v>731</v>
      </c>
      <c r="M921" s="841">
        <v>43600</v>
      </c>
      <c r="N921" s="841" t="s">
        <v>732</v>
      </c>
      <c r="O921" s="841">
        <v>98577</v>
      </c>
      <c r="P921" s="841">
        <v>54977</v>
      </c>
      <c r="Q921" s="841">
        <v>19547</v>
      </c>
      <c r="R921" s="841">
        <v>26906</v>
      </c>
      <c r="S921" s="841"/>
      <c r="T921" s="841"/>
      <c r="U921" s="841"/>
      <c r="V921" s="841" t="s">
        <v>1003</v>
      </c>
      <c r="W921" s="841">
        <v>1</v>
      </c>
    </row>
    <row r="922" spans="1:23" ht="12.75" customHeight="1">
      <c r="A922" s="841">
        <v>1034</v>
      </c>
      <c r="B922" s="841">
        <v>2827</v>
      </c>
      <c r="C922" s="841" t="s">
        <v>1124</v>
      </c>
      <c r="D922" s="841" t="s">
        <v>745</v>
      </c>
      <c r="E922" s="841">
        <v>23145</v>
      </c>
      <c r="F922" s="841" t="s">
        <v>102</v>
      </c>
      <c r="G922" s="841" t="s">
        <v>1896</v>
      </c>
      <c r="H922" s="841" t="s">
        <v>1868</v>
      </c>
      <c r="I922" s="841"/>
      <c r="J922" s="841" t="s">
        <v>730</v>
      </c>
      <c r="K922" s="841">
        <v>4</v>
      </c>
      <c r="L922" s="841" t="s">
        <v>731</v>
      </c>
      <c r="M922" s="841">
        <v>43600</v>
      </c>
      <c r="N922" s="841" t="s">
        <v>747</v>
      </c>
      <c r="O922" s="841">
        <v>114220</v>
      </c>
      <c r="P922" s="841">
        <v>70620</v>
      </c>
      <c r="Q922" s="841">
        <v>19547</v>
      </c>
      <c r="R922" s="841">
        <v>26906</v>
      </c>
      <c r="S922" s="841"/>
      <c r="T922" s="841"/>
      <c r="U922" s="841"/>
      <c r="V922" s="841" t="s">
        <v>1003</v>
      </c>
      <c r="W922" s="841">
        <v>1</v>
      </c>
    </row>
    <row r="923" spans="1:23" ht="12.75" customHeight="1">
      <c r="A923" s="841">
        <v>1420</v>
      </c>
      <c r="B923" s="841">
        <v>2819</v>
      </c>
      <c r="C923" s="841" t="s">
        <v>1731</v>
      </c>
      <c r="D923" s="841" t="s">
        <v>1732</v>
      </c>
      <c r="E923" s="841">
        <v>23148</v>
      </c>
      <c r="F923" s="841" t="s">
        <v>102</v>
      </c>
      <c r="G923" s="841" t="s">
        <v>1897</v>
      </c>
      <c r="H923" s="841" t="s">
        <v>1898</v>
      </c>
      <c r="I923" s="841"/>
      <c r="J923" s="841" t="s">
        <v>730</v>
      </c>
      <c r="K923" s="841">
        <v>10</v>
      </c>
      <c r="L923" s="841" t="s">
        <v>731</v>
      </c>
      <c r="M923" s="841">
        <v>43600</v>
      </c>
      <c r="N923" s="841" t="s">
        <v>742</v>
      </c>
      <c r="O923" s="841">
        <v>127895</v>
      </c>
      <c r="P923" s="841">
        <v>84295</v>
      </c>
      <c r="Q923" s="841">
        <v>19547</v>
      </c>
      <c r="R923" s="841">
        <v>26906</v>
      </c>
      <c r="S923" s="841"/>
      <c r="T923" s="841"/>
      <c r="U923" s="841"/>
      <c r="V923" s="841" t="s">
        <v>1003</v>
      </c>
      <c r="W923" s="841">
        <v>1</v>
      </c>
    </row>
    <row r="924" spans="1:23" ht="12.75" customHeight="1">
      <c r="A924" s="841">
        <v>1420</v>
      </c>
      <c r="B924" s="841">
        <v>2819</v>
      </c>
      <c r="C924" s="841" t="s">
        <v>1731</v>
      </c>
      <c r="D924" s="841" t="s">
        <v>1732</v>
      </c>
      <c r="E924" s="841">
        <v>23152</v>
      </c>
      <c r="F924" s="841" t="s">
        <v>102</v>
      </c>
      <c r="G924" s="841" t="s">
        <v>1899</v>
      </c>
      <c r="H924" s="841" t="s">
        <v>1898</v>
      </c>
      <c r="I924" s="841"/>
      <c r="J924" s="841" t="s">
        <v>730</v>
      </c>
      <c r="K924" s="841">
        <v>5</v>
      </c>
      <c r="L924" s="841" t="s">
        <v>731</v>
      </c>
      <c r="M924" s="841">
        <v>43600</v>
      </c>
      <c r="N924" s="841" t="s">
        <v>742</v>
      </c>
      <c r="O924" s="841">
        <v>127895</v>
      </c>
      <c r="P924" s="841">
        <v>84295</v>
      </c>
      <c r="Q924" s="841">
        <v>19547</v>
      </c>
      <c r="R924" s="841">
        <v>26906</v>
      </c>
      <c r="S924" s="841"/>
      <c r="T924" s="841"/>
      <c r="U924" s="841"/>
      <c r="V924" s="841" t="s">
        <v>1003</v>
      </c>
      <c r="W924" s="841">
        <v>1</v>
      </c>
    </row>
    <row r="925" spans="1:23" ht="12.75" customHeight="1">
      <c r="A925" s="841">
        <v>1420</v>
      </c>
      <c r="B925" s="841">
        <v>2819</v>
      </c>
      <c r="C925" s="841" t="s">
        <v>1731</v>
      </c>
      <c r="D925" s="841" t="s">
        <v>1732</v>
      </c>
      <c r="E925" s="841">
        <v>23153</v>
      </c>
      <c r="F925" s="841" t="s">
        <v>102</v>
      </c>
      <c r="G925" s="841" t="s">
        <v>1900</v>
      </c>
      <c r="H925" s="841" t="s">
        <v>1898</v>
      </c>
      <c r="I925" s="841"/>
      <c r="J925" s="841" t="s">
        <v>730</v>
      </c>
      <c r="K925" s="841">
        <v>5</v>
      </c>
      <c r="L925" s="841" t="s">
        <v>731</v>
      </c>
      <c r="M925" s="841">
        <v>43600</v>
      </c>
      <c r="N925" s="841" t="s">
        <v>742</v>
      </c>
      <c r="O925" s="841">
        <v>127895</v>
      </c>
      <c r="P925" s="841">
        <v>84295</v>
      </c>
      <c r="Q925" s="841">
        <v>19547</v>
      </c>
      <c r="R925" s="841">
        <v>26906</v>
      </c>
      <c r="S925" s="841"/>
      <c r="T925" s="841"/>
      <c r="U925" s="841"/>
      <c r="V925" s="841" t="s">
        <v>1003</v>
      </c>
      <c r="W925" s="841">
        <v>1</v>
      </c>
    </row>
    <row r="926" spans="1:23" ht="12.75" customHeight="1">
      <c r="A926" s="841">
        <v>1034</v>
      </c>
      <c r="B926" s="841">
        <v>2840</v>
      </c>
      <c r="C926" s="841" t="s">
        <v>726</v>
      </c>
      <c r="D926" s="841" t="s">
        <v>946</v>
      </c>
      <c r="E926" s="841">
        <v>23154</v>
      </c>
      <c r="F926" s="841" t="s">
        <v>102</v>
      </c>
      <c r="G926" s="841" t="s">
        <v>1901</v>
      </c>
      <c r="H926" s="841" t="s">
        <v>1902</v>
      </c>
      <c r="I926" s="841"/>
      <c r="J926" s="841" t="s">
        <v>730</v>
      </c>
      <c r="K926" s="841">
        <v>4</v>
      </c>
      <c r="L926" s="841" t="s">
        <v>731</v>
      </c>
      <c r="M926" s="841">
        <v>43600</v>
      </c>
      <c r="N926" s="841" t="s">
        <v>732</v>
      </c>
      <c r="O926" s="841">
        <v>98577</v>
      </c>
      <c r="P926" s="841">
        <v>54977</v>
      </c>
      <c r="Q926" s="841">
        <v>19547</v>
      </c>
      <c r="R926" s="841">
        <v>26906</v>
      </c>
      <c r="S926" s="841"/>
      <c r="T926" s="841"/>
      <c r="U926" s="841"/>
      <c r="V926" s="841" t="s">
        <v>1003</v>
      </c>
      <c r="W926" s="841">
        <v>1</v>
      </c>
    </row>
    <row r="927" spans="1:23" ht="12.75" customHeight="1">
      <c r="A927" s="841">
        <v>1570</v>
      </c>
      <c r="B927" s="841">
        <v>2801</v>
      </c>
      <c r="C927" s="841" t="s">
        <v>1271</v>
      </c>
      <c r="D927" s="841" t="s">
        <v>1112</v>
      </c>
      <c r="E927" s="841">
        <v>23155</v>
      </c>
      <c r="F927" s="841" t="s">
        <v>102</v>
      </c>
      <c r="G927" s="841" t="s">
        <v>239</v>
      </c>
      <c r="H927" s="841" t="s">
        <v>1903</v>
      </c>
      <c r="I927" s="841"/>
      <c r="J927" s="841" t="s">
        <v>730</v>
      </c>
      <c r="K927" s="841">
        <v>10</v>
      </c>
      <c r="L927" s="841" t="s">
        <v>731</v>
      </c>
      <c r="M927" s="841">
        <v>43600</v>
      </c>
      <c r="N927" s="841" t="s">
        <v>817</v>
      </c>
      <c r="O927" s="841">
        <v>172439</v>
      </c>
      <c r="P927" s="841">
        <v>128839</v>
      </c>
      <c r="Q927" s="841">
        <v>19547</v>
      </c>
      <c r="R927" s="841">
        <v>26906</v>
      </c>
      <c r="S927" s="841"/>
      <c r="T927" s="841"/>
      <c r="U927" s="841"/>
      <c r="V927" s="841" t="s">
        <v>1003</v>
      </c>
      <c r="W927" s="841">
        <v>1</v>
      </c>
    </row>
    <row r="928" spans="1:23" ht="12.75" customHeight="1">
      <c r="A928" s="841">
        <v>1039</v>
      </c>
      <c r="B928" s="841">
        <v>2840</v>
      </c>
      <c r="C928" s="841" t="s">
        <v>726</v>
      </c>
      <c r="D928" s="841" t="s">
        <v>919</v>
      </c>
      <c r="E928" s="841">
        <v>23157</v>
      </c>
      <c r="F928" s="841" t="s">
        <v>102</v>
      </c>
      <c r="G928" s="841" t="s">
        <v>1904</v>
      </c>
      <c r="H928" s="841" t="s">
        <v>1902</v>
      </c>
      <c r="I928" s="841"/>
      <c r="J928" s="841" t="s">
        <v>730</v>
      </c>
      <c r="K928" s="841">
        <v>2</v>
      </c>
      <c r="L928" s="841" t="s">
        <v>1077</v>
      </c>
      <c r="M928" s="841">
        <v>0</v>
      </c>
      <c r="N928" s="841" t="s">
        <v>732</v>
      </c>
      <c r="O928" s="841">
        <v>101629</v>
      </c>
      <c r="P928" s="841">
        <v>101629</v>
      </c>
      <c r="Q928" s="841">
        <v>19547</v>
      </c>
      <c r="R928" s="841">
        <v>34796</v>
      </c>
      <c r="S928" s="841"/>
      <c r="T928" s="841"/>
      <c r="U928" s="841"/>
      <c r="V928" s="841" t="s">
        <v>1003</v>
      </c>
      <c r="W928" s="841">
        <v>4</v>
      </c>
    </row>
    <row r="929" spans="1:23" ht="12.75" customHeight="1">
      <c r="A929" s="841">
        <v>1039</v>
      </c>
      <c r="B929" s="841">
        <v>2840</v>
      </c>
      <c r="C929" s="841" t="s">
        <v>726</v>
      </c>
      <c r="D929" s="841" t="s">
        <v>919</v>
      </c>
      <c r="E929" s="841">
        <v>23158</v>
      </c>
      <c r="F929" s="841" t="s">
        <v>102</v>
      </c>
      <c r="G929" s="841" t="s">
        <v>1905</v>
      </c>
      <c r="H929" s="841" t="s">
        <v>1902</v>
      </c>
      <c r="I929" s="841"/>
      <c r="J929" s="841" t="s">
        <v>730</v>
      </c>
      <c r="K929" s="841">
        <v>2</v>
      </c>
      <c r="L929" s="841" t="s">
        <v>1077</v>
      </c>
      <c r="M929" s="841">
        <v>0</v>
      </c>
      <c r="N929" s="841" t="s">
        <v>732</v>
      </c>
      <c r="O929" s="841">
        <v>101629</v>
      </c>
      <c r="P929" s="841">
        <v>101629</v>
      </c>
      <c r="Q929" s="841">
        <v>19547</v>
      </c>
      <c r="R929" s="841">
        <v>34796</v>
      </c>
      <c r="S929" s="841"/>
      <c r="T929" s="841"/>
      <c r="U929" s="841"/>
      <c r="V929" s="841" t="s">
        <v>1003</v>
      </c>
      <c r="W929" s="841">
        <v>4</v>
      </c>
    </row>
    <row r="930" spans="1:23" ht="12.75" customHeight="1">
      <c r="A930" s="841">
        <v>1039</v>
      </c>
      <c r="B930" s="841">
        <v>2840</v>
      </c>
      <c r="C930" s="841" t="s">
        <v>726</v>
      </c>
      <c r="D930" s="841" t="s">
        <v>919</v>
      </c>
      <c r="E930" s="841">
        <v>23159</v>
      </c>
      <c r="F930" s="841" t="s">
        <v>102</v>
      </c>
      <c r="G930" s="841" t="s">
        <v>1906</v>
      </c>
      <c r="H930" s="841" t="s">
        <v>1902</v>
      </c>
      <c r="I930" s="841"/>
      <c r="J930" s="841" t="s">
        <v>730</v>
      </c>
      <c r="K930" s="841">
        <v>2</v>
      </c>
      <c r="L930" s="841" t="s">
        <v>1077</v>
      </c>
      <c r="M930" s="841">
        <v>0</v>
      </c>
      <c r="N930" s="841" t="s">
        <v>732</v>
      </c>
      <c r="O930" s="841">
        <v>101629</v>
      </c>
      <c r="P930" s="841">
        <v>101629</v>
      </c>
      <c r="Q930" s="841">
        <v>19547</v>
      </c>
      <c r="R930" s="841">
        <v>34796</v>
      </c>
      <c r="S930" s="841"/>
      <c r="T930" s="841"/>
      <c r="U930" s="841"/>
      <c r="V930" s="841" t="s">
        <v>1003</v>
      </c>
      <c r="W930" s="841">
        <v>4</v>
      </c>
    </row>
    <row r="931" spans="1:23" ht="12.75" customHeight="1">
      <c r="A931" s="841">
        <v>1039</v>
      </c>
      <c r="B931" s="841">
        <v>2840</v>
      </c>
      <c r="C931" s="841" t="s">
        <v>726</v>
      </c>
      <c r="D931" s="841" t="s">
        <v>919</v>
      </c>
      <c r="E931" s="841">
        <v>23160</v>
      </c>
      <c r="F931" s="841" t="s">
        <v>102</v>
      </c>
      <c r="G931" s="841" t="s">
        <v>1907</v>
      </c>
      <c r="H931" s="841" t="s">
        <v>1902</v>
      </c>
      <c r="I931" s="841"/>
      <c r="J931" s="841" t="s">
        <v>730</v>
      </c>
      <c r="K931" s="841">
        <v>2</v>
      </c>
      <c r="L931" s="841" t="s">
        <v>1077</v>
      </c>
      <c r="M931" s="841">
        <v>0</v>
      </c>
      <c r="N931" s="841" t="s">
        <v>732</v>
      </c>
      <c r="O931" s="841">
        <v>101629</v>
      </c>
      <c r="P931" s="841">
        <v>101629</v>
      </c>
      <c r="Q931" s="841">
        <v>19547</v>
      </c>
      <c r="R931" s="841">
        <v>34796</v>
      </c>
      <c r="S931" s="841"/>
      <c r="T931" s="841"/>
      <c r="U931" s="841"/>
      <c r="V931" s="841" t="s">
        <v>1003</v>
      </c>
      <c r="W931" s="841">
        <v>4</v>
      </c>
    </row>
    <row r="932" spans="1:23" ht="12.75" customHeight="1">
      <c r="A932" s="841">
        <v>1039</v>
      </c>
      <c r="B932" s="841">
        <v>2840</v>
      </c>
      <c r="C932" s="841" t="s">
        <v>726</v>
      </c>
      <c r="D932" s="841" t="s">
        <v>919</v>
      </c>
      <c r="E932" s="841">
        <v>23161</v>
      </c>
      <c r="F932" s="841" t="s">
        <v>102</v>
      </c>
      <c r="G932" s="841" t="s">
        <v>1908</v>
      </c>
      <c r="H932" s="841" t="s">
        <v>1902</v>
      </c>
      <c r="I932" s="841"/>
      <c r="J932" s="841" t="s">
        <v>730</v>
      </c>
      <c r="K932" s="841">
        <v>2</v>
      </c>
      <c r="L932" s="841" t="s">
        <v>1077</v>
      </c>
      <c r="M932" s="841">
        <v>0</v>
      </c>
      <c r="N932" s="841" t="s">
        <v>732</v>
      </c>
      <c r="O932" s="841">
        <v>101629</v>
      </c>
      <c r="P932" s="841">
        <v>101629</v>
      </c>
      <c r="Q932" s="841">
        <v>19547</v>
      </c>
      <c r="R932" s="841">
        <v>34796</v>
      </c>
      <c r="S932" s="841"/>
      <c r="T932" s="841"/>
      <c r="U932" s="841"/>
      <c r="V932" s="841" t="s">
        <v>1003</v>
      </c>
      <c r="W932" s="841">
        <v>6</v>
      </c>
    </row>
    <row r="933" spans="1:23" ht="12.75" customHeight="1">
      <c r="A933" s="841">
        <v>1039</v>
      </c>
      <c r="B933" s="841">
        <v>2840</v>
      </c>
      <c r="C933" s="841" t="s">
        <v>726</v>
      </c>
      <c r="D933" s="841" t="s">
        <v>919</v>
      </c>
      <c r="E933" s="841">
        <v>23162</v>
      </c>
      <c r="F933" s="841" t="s">
        <v>102</v>
      </c>
      <c r="G933" s="841" t="s">
        <v>1909</v>
      </c>
      <c r="H933" s="841" t="s">
        <v>1902</v>
      </c>
      <c r="I933" s="841"/>
      <c r="J933" s="841" t="s">
        <v>730</v>
      </c>
      <c r="K933" s="841">
        <v>3</v>
      </c>
      <c r="L933" s="841" t="s">
        <v>1077</v>
      </c>
      <c r="M933" s="841">
        <v>0</v>
      </c>
      <c r="N933" s="841" t="s">
        <v>732</v>
      </c>
      <c r="O933" s="841">
        <v>101629</v>
      </c>
      <c r="P933" s="841">
        <v>101629</v>
      </c>
      <c r="Q933" s="841">
        <v>19547</v>
      </c>
      <c r="R933" s="841">
        <v>34796</v>
      </c>
      <c r="S933" s="841"/>
      <c r="T933" s="841"/>
      <c r="U933" s="841"/>
      <c r="V933" s="841" t="s">
        <v>1003</v>
      </c>
      <c r="W933" s="841">
        <v>7</v>
      </c>
    </row>
    <row r="934" spans="1:23" ht="12.75" customHeight="1">
      <c r="A934" s="841">
        <v>1039</v>
      </c>
      <c r="B934" s="841">
        <v>2840</v>
      </c>
      <c r="C934" s="841" t="s">
        <v>726</v>
      </c>
      <c r="D934" s="841" t="s">
        <v>919</v>
      </c>
      <c r="E934" s="841">
        <v>23163</v>
      </c>
      <c r="F934" s="841" t="s">
        <v>102</v>
      </c>
      <c r="G934" s="841" t="s">
        <v>1910</v>
      </c>
      <c r="H934" s="841" t="s">
        <v>1902</v>
      </c>
      <c r="I934" s="841"/>
      <c r="J934" s="841" t="s">
        <v>730</v>
      </c>
      <c r="K934" s="841">
        <v>3</v>
      </c>
      <c r="L934" s="841" t="s">
        <v>1077</v>
      </c>
      <c r="M934" s="841">
        <v>0</v>
      </c>
      <c r="N934" s="841" t="s">
        <v>732</v>
      </c>
      <c r="O934" s="841">
        <v>101629</v>
      </c>
      <c r="P934" s="841">
        <v>101629</v>
      </c>
      <c r="Q934" s="841">
        <v>19547</v>
      </c>
      <c r="R934" s="841">
        <v>34796</v>
      </c>
      <c r="S934" s="841"/>
      <c r="T934" s="841"/>
      <c r="U934" s="841"/>
      <c r="V934" s="841" t="s">
        <v>1003</v>
      </c>
      <c r="W934" s="841">
        <v>4</v>
      </c>
    </row>
    <row r="935" spans="1:23" ht="12.75" customHeight="1">
      <c r="A935" s="841">
        <v>1545</v>
      </c>
      <c r="B935" s="841">
        <v>2840</v>
      </c>
      <c r="C935" s="841" t="s">
        <v>726</v>
      </c>
      <c r="D935" s="841" t="s">
        <v>1112</v>
      </c>
      <c r="E935" s="841">
        <v>23164</v>
      </c>
      <c r="F935" s="841" t="s">
        <v>102</v>
      </c>
      <c r="G935" s="841" t="s">
        <v>1911</v>
      </c>
      <c r="H935" s="841" t="s">
        <v>1842</v>
      </c>
      <c r="I935" s="841"/>
      <c r="J935" s="841" t="s">
        <v>730</v>
      </c>
      <c r="K935" s="841">
        <v>5</v>
      </c>
      <c r="L935" s="841" t="s">
        <v>731</v>
      </c>
      <c r="M935" s="841">
        <v>43600</v>
      </c>
      <c r="N935" s="841" t="s">
        <v>732</v>
      </c>
      <c r="O935" s="841">
        <v>98577</v>
      </c>
      <c r="P935" s="841">
        <v>54977</v>
      </c>
      <c r="Q935" s="841">
        <v>19547</v>
      </c>
      <c r="R935" s="841">
        <v>26906</v>
      </c>
      <c r="S935" s="841"/>
      <c r="T935" s="841"/>
      <c r="U935" s="841"/>
      <c r="V935" s="841" t="s">
        <v>1003</v>
      </c>
      <c r="W935" s="841">
        <v>1</v>
      </c>
    </row>
    <row r="936" spans="1:23" ht="12.75" customHeight="1">
      <c r="A936" s="841">
        <v>1350</v>
      </c>
      <c r="B936" s="841">
        <v>2840</v>
      </c>
      <c r="C936" s="841" t="s">
        <v>726</v>
      </c>
      <c r="D936" s="841" t="s">
        <v>946</v>
      </c>
      <c r="E936" s="841">
        <v>23167</v>
      </c>
      <c r="F936" s="841" t="s">
        <v>102</v>
      </c>
      <c r="G936" s="841" t="s">
        <v>1912</v>
      </c>
      <c r="H936" s="841" t="s">
        <v>1913</v>
      </c>
      <c r="I936" s="841"/>
      <c r="J936" s="841" t="s">
        <v>730</v>
      </c>
      <c r="K936" s="841">
        <v>5</v>
      </c>
      <c r="L936" s="841" t="s">
        <v>731</v>
      </c>
      <c r="M936" s="841">
        <v>43600</v>
      </c>
      <c r="N936" s="841" t="s">
        <v>732</v>
      </c>
      <c r="O936" s="841">
        <v>98577</v>
      </c>
      <c r="P936" s="841">
        <v>54977</v>
      </c>
      <c r="Q936" s="841">
        <v>19547</v>
      </c>
      <c r="R936" s="841">
        <v>20230</v>
      </c>
      <c r="S936" s="841"/>
      <c r="T936" s="841"/>
      <c r="U936" s="841"/>
      <c r="V936" s="841" t="s">
        <v>1003</v>
      </c>
      <c r="W936" s="841">
        <v>1</v>
      </c>
    </row>
    <row r="937" spans="1:23" ht="12.75" customHeight="1">
      <c r="A937" s="841">
        <v>1034</v>
      </c>
      <c r="B937" s="841">
        <v>2840</v>
      </c>
      <c r="C937" s="841" t="s">
        <v>726</v>
      </c>
      <c r="D937" s="841" t="s">
        <v>946</v>
      </c>
      <c r="E937" s="841">
        <v>23168</v>
      </c>
      <c r="F937" s="841" t="s">
        <v>102</v>
      </c>
      <c r="G937" s="841" t="s">
        <v>1914</v>
      </c>
      <c r="H937" s="841" t="s">
        <v>1915</v>
      </c>
      <c r="I937" s="841"/>
      <c r="J937" s="841" t="s">
        <v>730</v>
      </c>
      <c r="K937" s="841">
        <v>2</v>
      </c>
      <c r="L937" s="841" t="s">
        <v>731</v>
      </c>
      <c r="M937" s="841">
        <v>43600</v>
      </c>
      <c r="N937" s="841" t="s">
        <v>732</v>
      </c>
      <c r="O937" s="841">
        <v>98577</v>
      </c>
      <c r="P937" s="841">
        <v>54977</v>
      </c>
      <c r="Q937" s="841">
        <v>19547</v>
      </c>
      <c r="R937" s="841">
        <v>26906</v>
      </c>
      <c r="S937" s="841"/>
      <c r="T937" s="841"/>
      <c r="U937" s="841"/>
      <c r="V937" s="841" t="s">
        <v>1003</v>
      </c>
      <c r="W937" s="841">
        <v>1</v>
      </c>
    </row>
    <row r="938" spans="1:23" ht="12.75" customHeight="1">
      <c r="A938" s="841">
        <v>1034</v>
      </c>
      <c r="B938" s="841">
        <v>2840</v>
      </c>
      <c r="C938" s="841" t="s">
        <v>726</v>
      </c>
      <c r="D938" s="841" t="s">
        <v>946</v>
      </c>
      <c r="E938" s="841">
        <v>23169</v>
      </c>
      <c r="F938" s="841" t="s">
        <v>102</v>
      </c>
      <c r="G938" s="841" t="s">
        <v>1916</v>
      </c>
      <c r="H938" s="841" t="s">
        <v>1915</v>
      </c>
      <c r="I938" s="841"/>
      <c r="J938" s="841" t="s">
        <v>730</v>
      </c>
      <c r="K938" s="841">
        <v>4</v>
      </c>
      <c r="L938" s="841" t="s">
        <v>731</v>
      </c>
      <c r="M938" s="841">
        <v>43600</v>
      </c>
      <c r="N938" s="841" t="s">
        <v>732</v>
      </c>
      <c r="O938" s="841">
        <v>98577</v>
      </c>
      <c r="P938" s="841">
        <v>54977</v>
      </c>
      <c r="Q938" s="841">
        <v>19547</v>
      </c>
      <c r="R938" s="841">
        <v>26906</v>
      </c>
      <c r="S938" s="841"/>
      <c r="T938" s="841"/>
      <c r="U938" s="841"/>
      <c r="V938" s="841" t="s">
        <v>1003</v>
      </c>
      <c r="W938" s="841">
        <v>1</v>
      </c>
    </row>
    <row r="939" spans="1:23" ht="12.75" customHeight="1">
      <c r="A939" s="841">
        <v>1034</v>
      </c>
      <c r="B939" s="841">
        <v>2803</v>
      </c>
      <c r="C939" s="841" t="s">
        <v>945</v>
      </c>
      <c r="D939" s="841" t="s">
        <v>946</v>
      </c>
      <c r="E939" s="841">
        <v>23170</v>
      </c>
      <c r="F939" s="841" t="s">
        <v>102</v>
      </c>
      <c r="G939" s="841" t="s">
        <v>1917</v>
      </c>
      <c r="H939" s="841" t="s">
        <v>1915</v>
      </c>
      <c r="I939" s="841"/>
      <c r="J939" s="841" t="s">
        <v>730</v>
      </c>
      <c r="K939" s="841">
        <v>3</v>
      </c>
      <c r="L939" s="841" t="s">
        <v>731</v>
      </c>
      <c r="M939" s="841">
        <v>43600</v>
      </c>
      <c r="N939" s="841" t="s">
        <v>742</v>
      </c>
      <c r="O939" s="841">
        <v>127895</v>
      </c>
      <c r="P939" s="841">
        <v>84295</v>
      </c>
      <c r="Q939" s="841">
        <v>19547</v>
      </c>
      <c r="R939" s="841">
        <v>26906</v>
      </c>
      <c r="S939" s="841"/>
      <c r="T939" s="841"/>
      <c r="U939" s="841"/>
      <c r="V939" s="841" t="s">
        <v>1003</v>
      </c>
      <c r="W939" s="841">
        <v>1</v>
      </c>
    </row>
    <row r="940" spans="1:23" ht="12.75" customHeight="1">
      <c r="A940" s="841">
        <v>1605</v>
      </c>
      <c r="B940" s="841">
        <v>2813</v>
      </c>
      <c r="C940" s="841" t="s">
        <v>766</v>
      </c>
      <c r="D940" s="841" t="s">
        <v>767</v>
      </c>
      <c r="E940" s="841">
        <v>23171</v>
      </c>
      <c r="F940" s="841" t="s">
        <v>102</v>
      </c>
      <c r="G940" s="841" t="s">
        <v>1918</v>
      </c>
      <c r="H940" s="841" t="s">
        <v>1887</v>
      </c>
      <c r="I940" s="841"/>
      <c r="J940" s="841" t="s">
        <v>730</v>
      </c>
      <c r="K940" s="841">
        <v>5</v>
      </c>
      <c r="L940" s="841" t="s">
        <v>731</v>
      </c>
      <c r="M940" s="841">
        <v>43600</v>
      </c>
      <c r="N940" s="841" t="s">
        <v>769</v>
      </c>
      <c r="O940" s="841">
        <v>105596</v>
      </c>
      <c r="P940" s="841">
        <v>61996</v>
      </c>
      <c r="Q940" s="841">
        <v>19547</v>
      </c>
      <c r="R940" s="841">
        <v>20230</v>
      </c>
      <c r="S940" s="841"/>
      <c r="T940" s="841"/>
      <c r="U940" s="841"/>
      <c r="V940" s="841" t="s">
        <v>1003</v>
      </c>
      <c r="W940" s="841">
        <v>1</v>
      </c>
    </row>
    <row r="941" spans="1:23" ht="12.75" customHeight="1">
      <c r="A941" s="841">
        <v>1565</v>
      </c>
      <c r="B941" s="841">
        <v>2840</v>
      </c>
      <c r="C941" s="841" t="s">
        <v>726</v>
      </c>
      <c r="D941" s="841" t="s">
        <v>1112</v>
      </c>
      <c r="E941" s="841">
        <v>23172</v>
      </c>
      <c r="F941" s="841" t="s">
        <v>102</v>
      </c>
      <c r="G941" s="841" t="s">
        <v>1919</v>
      </c>
      <c r="H941" s="841" t="s">
        <v>1920</v>
      </c>
      <c r="I941" s="841"/>
      <c r="J941" s="841" t="s">
        <v>730</v>
      </c>
      <c r="K941" s="841">
        <v>5</v>
      </c>
      <c r="L941" s="841" t="s">
        <v>731</v>
      </c>
      <c r="M941" s="841">
        <v>43600</v>
      </c>
      <c r="N941" s="841" t="s">
        <v>732</v>
      </c>
      <c r="O941" s="841">
        <v>98577</v>
      </c>
      <c r="P941" s="841">
        <v>54977</v>
      </c>
      <c r="Q941" s="841">
        <v>19547</v>
      </c>
      <c r="R941" s="841">
        <v>26906</v>
      </c>
      <c r="S941" s="841"/>
      <c r="T941" s="841"/>
      <c r="U941" s="841"/>
      <c r="V941" s="841" t="s">
        <v>1003</v>
      </c>
      <c r="W941" s="841">
        <v>1</v>
      </c>
    </row>
    <row r="942" spans="1:23" ht="12.75" customHeight="1">
      <c r="A942" s="841">
        <v>1235</v>
      </c>
      <c r="B942" s="841">
        <v>2824</v>
      </c>
      <c r="C942" s="841" t="s">
        <v>1097</v>
      </c>
      <c r="D942" s="841" t="s">
        <v>740</v>
      </c>
      <c r="E942" s="841">
        <v>23173</v>
      </c>
      <c r="F942" s="841" t="s">
        <v>102</v>
      </c>
      <c r="G942" s="841" t="s">
        <v>1533</v>
      </c>
      <c r="H942" s="841" t="s">
        <v>1898</v>
      </c>
      <c r="I942" s="841"/>
      <c r="J942" s="841" t="s">
        <v>730</v>
      </c>
      <c r="K942" s="841">
        <v>2</v>
      </c>
      <c r="L942" s="841" t="s">
        <v>731</v>
      </c>
      <c r="M942" s="841">
        <v>43600</v>
      </c>
      <c r="N942" s="841" t="s">
        <v>817</v>
      </c>
      <c r="O942" s="841">
        <v>172439</v>
      </c>
      <c r="P942" s="841">
        <v>128839</v>
      </c>
      <c r="Q942" s="841">
        <v>23865</v>
      </c>
      <c r="R942" s="841">
        <v>44054</v>
      </c>
      <c r="S942" s="841"/>
      <c r="T942" s="841"/>
      <c r="U942" s="841"/>
      <c r="V942" s="841" t="s">
        <v>1003</v>
      </c>
      <c r="W942" s="841">
        <v>1</v>
      </c>
    </row>
    <row r="943" spans="1:23" ht="12.75" customHeight="1">
      <c r="A943" s="841">
        <v>1550</v>
      </c>
      <c r="B943" s="841">
        <v>2846</v>
      </c>
      <c r="C943" s="841" t="s">
        <v>1400</v>
      </c>
      <c r="D943" s="841" t="s">
        <v>1112</v>
      </c>
      <c r="E943" s="841">
        <v>23175</v>
      </c>
      <c r="F943" s="841" t="s">
        <v>102</v>
      </c>
      <c r="G943" s="841" t="s">
        <v>1921</v>
      </c>
      <c r="H943" s="841" t="s">
        <v>1922</v>
      </c>
      <c r="I943" s="841"/>
      <c r="J943" s="841" t="s">
        <v>730</v>
      </c>
      <c r="K943" s="841">
        <v>40</v>
      </c>
      <c r="L943" s="841" t="s">
        <v>731</v>
      </c>
      <c r="M943" s="841">
        <v>43600</v>
      </c>
      <c r="N943" s="841" t="s">
        <v>1034</v>
      </c>
      <c r="O943" s="841">
        <v>221744</v>
      </c>
      <c r="P943" s="841">
        <v>178144</v>
      </c>
      <c r="Q943" s="841">
        <v>19547</v>
      </c>
      <c r="R943" s="841">
        <v>26906</v>
      </c>
      <c r="S943" s="841"/>
      <c r="T943" s="841">
        <v>966</v>
      </c>
      <c r="U943" s="841">
        <v>309</v>
      </c>
      <c r="V943" s="841" t="s">
        <v>1003</v>
      </c>
      <c r="W943" s="841">
        <v>2</v>
      </c>
    </row>
    <row r="944" spans="1:23" ht="12.75" customHeight="1">
      <c r="A944" s="841">
        <v>1550</v>
      </c>
      <c r="B944" s="841">
        <v>2846</v>
      </c>
      <c r="C944" s="841" t="s">
        <v>1400</v>
      </c>
      <c r="D944" s="841" t="s">
        <v>1112</v>
      </c>
      <c r="E944" s="841">
        <v>23176</v>
      </c>
      <c r="F944" s="841" t="s">
        <v>102</v>
      </c>
      <c r="G944" s="841" t="s">
        <v>1923</v>
      </c>
      <c r="H944" s="841" t="s">
        <v>1922</v>
      </c>
      <c r="I944" s="841"/>
      <c r="J944" s="841" t="s">
        <v>730</v>
      </c>
      <c r="K944" s="841">
        <v>50</v>
      </c>
      <c r="L944" s="841" t="s">
        <v>731</v>
      </c>
      <c r="M944" s="841">
        <v>43600</v>
      </c>
      <c r="N944" s="841" t="s">
        <v>1034</v>
      </c>
      <c r="O944" s="841">
        <v>221744</v>
      </c>
      <c r="P944" s="841">
        <v>178144</v>
      </c>
      <c r="Q944" s="841">
        <v>19547</v>
      </c>
      <c r="R944" s="841">
        <v>26906</v>
      </c>
      <c r="S944" s="841"/>
      <c r="T944" s="841">
        <v>966</v>
      </c>
      <c r="U944" s="841">
        <v>309</v>
      </c>
      <c r="V944" s="841" t="s">
        <v>1003</v>
      </c>
      <c r="W944" s="841">
        <v>2</v>
      </c>
    </row>
    <row r="945" spans="1:23" ht="12.75" customHeight="1">
      <c r="A945" s="841">
        <v>1550</v>
      </c>
      <c r="B945" s="841">
        <v>2814</v>
      </c>
      <c r="C945" s="841" t="s">
        <v>1411</v>
      </c>
      <c r="D945" s="841" t="s">
        <v>1112</v>
      </c>
      <c r="E945" s="841">
        <v>23177</v>
      </c>
      <c r="F945" s="841" t="s">
        <v>102</v>
      </c>
      <c r="G945" s="841" t="s">
        <v>1924</v>
      </c>
      <c r="H945" s="841" t="s">
        <v>1922</v>
      </c>
      <c r="I945" s="841"/>
      <c r="J945" s="841" t="s">
        <v>730</v>
      </c>
      <c r="K945" s="841">
        <v>30</v>
      </c>
      <c r="L945" s="841" t="s">
        <v>731</v>
      </c>
      <c r="M945" s="841">
        <v>43600</v>
      </c>
      <c r="N945" s="841" t="s">
        <v>908</v>
      </c>
      <c r="O945" s="841">
        <v>185311</v>
      </c>
      <c r="P945" s="841">
        <v>141711</v>
      </c>
      <c r="Q945" s="841">
        <v>19547</v>
      </c>
      <c r="R945" s="841">
        <v>26906</v>
      </c>
      <c r="S945" s="841"/>
      <c r="T945" s="841"/>
      <c r="U945" s="841"/>
      <c r="V945" s="841" t="s">
        <v>1003</v>
      </c>
      <c r="W945" s="841">
        <v>2</v>
      </c>
    </row>
    <row r="946" spans="1:23" ht="12.75" customHeight="1">
      <c r="A946" s="841">
        <v>1550</v>
      </c>
      <c r="B946" s="841">
        <v>2814</v>
      </c>
      <c r="C946" s="841" t="s">
        <v>1411</v>
      </c>
      <c r="D946" s="841" t="s">
        <v>1112</v>
      </c>
      <c r="E946" s="841">
        <v>23178</v>
      </c>
      <c r="F946" s="841" t="s">
        <v>102</v>
      </c>
      <c r="G946" s="841" t="s">
        <v>1925</v>
      </c>
      <c r="H946" s="841" t="s">
        <v>1922</v>
      </c>
      <c r="I946" s="841"/>
      <c r="J946" s="841" t="s">
        <v>730</v>
      </c>
      <c r="K946" s="841">
        <v>40</v>
      </c>
      <c r="L946" s="841" t="s">
        <v>731</v>
      </c>
      <c r="M946" s="841">
        <v>43600</v>
      </c>
      <c r="N946" s="841" t="s">
        <v>908</v>
      </c>
      <c r="O946" s="841">
        <v>185311</v>
      </c>
      <c r="P946" s="841">
        <v>141711</v>
      </c>
      <c r="Q946" s="841">
        <v>19547</v>
      </c>
      <c r="R946" s="841">
        <v>26906</v>
      </c>
      <c r="S946" s="841"/>
      <c r="T946" s="841"/>
      <c r="U946" s="841"/>
      <c r="V946" s="841" t="s">
        <v>1003</v>
      </c>
      <c r="W946" s="841">
        <v>2</v>
      </c>
    </row>
    <row r="947" spans="1:23" ht="12.75" customHeight="1">
      <c r="A947" s="841">
        <v>1034</v>
      </c>
      <c r="B947" s="841">
        <v>2803</v>
      </c>
      <c r="C947" s="841" t="s">
        <v>945</v>
      </c>
      <c r="D947" s="841" t="s">
        <v>946</v>
      </c>
      <c r="E947" s="841">
        <v>23179</v>
      </c>
      <c r="F947" s="841" t="s">
        <v>102</v>
      </c>
      <c r="G947" s="841" t="s">
        <v>1926</v>
      </c>
      <c r="H947" s="841" t="s">
        <v>1915</v>
      </c>
      <c r="I947" s="841"/>
      <c r="J947" s="841" t="s">
        <v>730</v>
      </c>
      <c r="K947" s="841">
        <v>10</v>
      </c>
      <c r="L947" s="841" t="s">
        <v>731</v>
      </c>
      <c r="M947" s="841">
        <v>43600</v>
      </c>
      <c r="N947" s="841" t="s">
        <v>742</v>
      </c>
      <c r="O947" s="841">
        <v>127895</v>
      </c>
      <c r="P947" s="841">
        <v>84295</v>
      </c>
      <c r="Q947" s="841">
        <v>19547</v>
      </c>
      <c r="R947" s="841">
        <v>26906</v>
      </c>
      <c r="S947" s="841"/>
      <c r="T947" s="841"/>
      <c r="U947" s="841"/>
      <c r="V947" s="841" t="s">
        <v>1003</v>
      </c>
      <c r="W947" s="841">
        <v>1</v>
      </c>
    </row>
    <row r="948" spans="1:23" ht="12.75" customHeight="1">
      <c r="A948" s="841">
        <v>1555</v>
      </c>
      <c r="B948" s="841">
        <v>2845</v>
      </c>
      <c r="C948" s="841" t="s">
        <v>1447</v>
      </c>
      <c r="D948" s="841" t="s">
        <v>1112</v>
      </c>
      <c r="E948" s="841">
        <v>23182</v>
      </c>
      <c r="F948" s="841" t="s">
        <v>102</v>
      </c>
      <c r="G948" s="841" t="s">
        <v>1927</v>
      </c>
      <c r="H948" s="841" t="s">
        <v>1922</v>
      </c>
      <c r="I948" s="841"/>
      <c r="J948" s="841" t="s">
        <v>730</v>
      </c>
      <c r="K948" s="841">
        <v>30</v>
      </c>
      <c r="L948" s="841" t="s">
        <v>731</v>
      </c>
      <c r="M948" s="841">
        <v>43600</v>
      </c>
      <c r="N948" s="841" t="s">
        <v>1034</v>
      </c>
      <c r="O948" s="841">
        <v>221744</v>
      </c>
      <c r="P948" s="841">
        <v>178144</v>
      </c>
      <c r="Q948" s="841">
        <v>19547</v>
      </c>
      <c r="R948" s="841">
        <v>26906</v>
      </c>
      <c r="S948" s="841"/>
      <c r="T948" s="841"/>
      <c r="U948" s="841"/>
      <c r="V948" s="841" t="s">
        <v>1003</v>
      </c>
      <c r="W948" s="841">
        <v>2</v>
      </c>
    </row>
    <row r="949" spans="1:23" ht="12.75" customHeight="1">
      <c r="A949" s="841">
        <v>1555</v>
      </c>
      <c r="B949" s="841">
        <v>2845</v>
      </c>
      <c r="C949" s="841" t="s">
        <v>1447</v>
      </c>
      <c r="D949" s="841" t="s">
        <v>1112</v>
      </c>
      <c r="E949" s="841">
        <v>23183</v>
      </c>
      <c r="F949" s="841" t="s">
        <v>102</v>
      </c>
      <c r="G949" s="841" t="s">
        <v>1928</v>
      </c>
      <c r="H949" s="841" t="s">
        <v>1922</v>
      </c>
      <c r="I949" s="841"/>
      <c r="J949" s="841" t="s">
        <v>730</v>
      </c>
      <c r="K949" s="841">
        <v>40</v>
      </c>
      <c r="L949" s="841" t="s">
        <v>731</v>
      </c>
      <c r="M949" s="841">
        <v>43600</v>
      </c>
      <c r="N949" s="841" t="s">
        <v>1034</v>
      </c>
      <c r="O949" s="841">
        <v>221744</v>
      </c>
      <c r="P949" s="841">
        <v>178144</v>
      </c>
      <c r="Q949" s="841">
        <v>19547</v>
      </c>
      <c r="R949" s="841">
        <v>26906</v>
      </c>
      <c r="S949" s="841"/>
      <c r="T949" s="841"/>
      <c r="U949" s="841"/>
      <c r="V949" s="841" t="s">
        <v>1003</v>
      </c>
      <c r="W949" s="841">
        <v>2</v>
      </c>
    </row>
    <row r="950" spans="1:23" ht="12.75" customHeight="1">
      <c r="A950" s="841">
        <v>1555</v>
      </c>
      <c r="B950" s="841">
        <v>2845</v>
      </c>
      <c r="C950" s="841" t="s">
        <v>1447</v>
      </c>
      <c r="D950" s="841" t="s">
        <v>1112</v>
      </c>
      <c r="E950" s="841">
        <v>23184</v>
      </c>
      <c r="F950" s="841" t="s">
        <v>102</v>
      </c>
      <c r="G950" s="841" t="s">
        <v>1929</v>
      </c>
      <c r="H950" s="841" t="s">
        <v>1922</v>
      </c>
      <c r="I950" s="841"/>
      <c r="J950" s="841" t="s">
        <v>730</v>
      </c>
      <c r="K950" s="841">
        <v>40</v>
      </c>
      <c r="L950" s="841" t="s">
        <v>731</v>
      </c>
      <c r="M950" s="841">
        <v>43600</v>
      </c>
      <c r="N950" s="841" t="s">
        <v>1034</v>
      </c>
      <c r="O950" s="841">
        <v>221744</v>
      </c>
      <c r="P950" s="841">
        <v>178144</v>
      </c>
      <c r="Q950" s="841">
        <v>19547</v>
      </c>
      <c r="R950" s="841">
        <v>26906</v>
      </c>
      <c r="S950" s="841"/>
      <c r="T950" s="841">
        <v>966</v>
      </c>
      <c r="U950" s="841">
        <v>309</v>
      </c>
      <c r="V950" s="841" t="s">
        <v>1003</v>
      </c>
      <c r="W950" s="841">
        <v>2</v>
      </c>
    </row>
    <row r="951" spans="1:23" ht="12.75" customHeight="1">
      <c r="A951" s="841">
        <v>1555</v>
      </c>
      <c r="B951" s="841">
        <v>2845</v>
      </c>
      <c r="C951" s="841" t="s">
        <v>1447</v>
      </c>
      <c r="D951" s="841" t="s">
        <v>1112</v>
      </c>
      <c r="E951" s="841">
        <v>23185</v>
      </c>
      <c r="F951" s="841" t="s">
        <v>102</v>
      </c>
      <c r="G951" s="841" t="s">
        <v>1930</v>
      </c>
      <c r="H951" s="841" t="s">
        <v>1922</v>
      </c>
      <c r="I951" s="841"/>
      <c r="J951" s="841" t="s">
        <v>730</v>
      </c>
      <c r="K951" s="841">
        <v>50</v>
      </c>
      <c r="L951" s="841" t="s">
        <v>731</v>
      </c>
      <c r="M951" s="841">
        <v>43600</v>
      </c>
      <c r="N951" s="841" t="s">
        <v>1034</v>
      </c>
      <c r="O951" s="841">
        <v>221744</v>
      </c>
      <c r="P951" s="841">
        <v>178144</v>
      </c>
      <c r="Q951" s="841">
        <v>19547</v>
      </c>
      <c r="R951" s="841">
        <v>26906</v>
      </c>
      <c r="S951" s="841"/>
      <c r="T951" s="841">
        <v>966</v>
      </c>
      <c r="U951" s="841">
        <v>309</v>
      </c>
      <c r="V951" s="841" t="s">
        <v>1003</v>
      </c>
      <c r="W951" s="841">
        <v>2</v>
      </c>
    </row>
    <row r="952" spans="1:23" ht="12.75" customHeight="1">
      <c r="A952" s="841">
        <v>1605</v>
      </c>
      <c r="B952" s="841">
        <v>2813</v>
      </c>
      <c r="C952" s="841" t="s">
        <v>766</v>
      </c>
      <c r="D952" s="841" t="s">
        <v>767</v>
      </c>
      <c r="E952" s="841">
        <v>23186</v>
      </c>
      <c r="F952" s="841" t="s">
        <v>102</v>
      </c>
      <c r="G952" s="841" t="s">
        <v>1931</v>
      </c>
      <c r="H952" s="841" t="s">
        <v>1920</v>
      </c>
      <c r="I952" s="841"/>
      <c r="J952" s="841" t="s">
        <v>730</v>
      </c>
      <c r="K952" s="841">
        <v>15</v>
      </c>
      <c r="L952" s="841" t="s">
        <v>731</v>
      </c>
      <c r="M952" s="841">
        <v>43600</v>
      </c>
      <c r="N952" s="841" t="s">
        <v>769</v>
      </c>
      <c r="O952" s="841">
        <v>105596</v>
      </c>
      <c r="P952" s="841">
        <v>61996</v>
      </c>
      <c r="Q952" s="841">
        <v>19547</v>
      </c>
      <c r="R952" s="841">
        <v>20230</v>
      </c>
      <c r="S952" s="841"/>
      <c r="T952" s="841"/>
      <c r="U952" s="841"/>
      <c r="V952" s="841" t="s">
        <v>1003</v>
      </c>
      <c r="W952" s="841">
        <v>1</v>
      </c>
    </row>
    <row r="953" spans="1:23" ht="12.75" customHeight="1">
      <c r="A953" s="841">
        <v>1605</v>
      </c>
      <c r="B953" s="841">
        <v>2813</v>
      </c>
      <c r="C953" s="841" t="s">
        <v>766</v>
      </c>
      <c r="D953" s="841" t="s">
        <v>767</v>
      </c>
      <c r="E953" s="841">
        <v>23187</v>
      </c>
      <c r="F953" s="841" t="s">
        <v>102</v>
      </c>
      <c r="G953" s="841" t="s">
        <v>1932</v>
      </c>
      <c r="H953" s="841" t="s">
        <v>1933</v>
      </c>
      <c r="I953" s="841"/>
      <c r="J953" s="841" t="s">
        <v>730</v>
      </c>
      <c r="K953" s="841">
        <v>15</v>
      </c>
      <c r="L953" s="841" t="s">
        <v>731</v>
      </c>
      <c r="M953" s="841">
        <v>43600</v>
      </c>
      <c r="N953" s="841" t="s">
        <v>769</v>
      </c>
      <c r="O953" s="841">
        <v>105596</v>
      </c>
      <c r="P953" s="841">
        <v>61996</v>
      </c>
      <c r="Q953" s="841">
        <v>19547</v>
      </c>
      <c r="R953" s="841">
        <v>20230</v>
      </c>
      <c r="S953" s="841"/>
      <c r="T953" s="841"/>
      <c r="U953" s="841"/>
      <c r="V953" s="841" t="s">
        <v>1003</v>
      </c>
      <c r="W953" s="841">
        <v>1</v>
      </c>
    </row>
    <row r="954" spans="1:23" ht="12.75" customHeight="1">
      <c r="A954" s="841">
        <v>1605</v>
      </c>
      <c r="B954" s="841">
        <v>2813</v>
      </c>
      <c r="C954" s="841" t="s">
        <v>766</v>
      </c>
      <c r="D954" s="841" t="s">
        <v>767</v>
      </c>
      <c r="E954" s="841">
        <v>23188</v>
      </c>
      <c r="F954" s="841" t="s">
        <v>102</v>
      </c>
      <c r="G954" s="841" t="s">
        <v>1934</v>
      </c>
      <c r="H954" s="841" t="s">
        <v>1920</v>
      </c>
      <c r="I954" s="841"/>
      <c r="J954" s="841" t="s">
        <v>730</v>
      </c>
      <c r="K954" s="841">
        <v>15</v>
      </c>
      <c r="L954" s="841" t="s">
        <v>731</v>
      </c>
      <c r="M954" s="841">
        <v>43600</v>
      </c>
      <c r="N954" s="841" t="s">
        <v>769</v>
      </c>
      <c r="O954" s="841">
        <v>105596</v>
      </c>
      <c r="P954" s="841">
        <v>61996</v>
      </c>
      <c r="Q954" s="841">
        <v>19547</v>
      </c>
      <c r="R954" s="841">
        <v>20230</v>
      </c>
      <c r="S954" s="841"/>
      <c r="T954" s="841"/>
      <c r="U954" s="841"/>
      <c r="V954" s="841" t="s">
        <v>1003</v>
      </c>
      <c r="W954" s="841">
        <v>1</v>
      </c>
    </row>
    <row r="955" spans="1:23" ht="12.75" customHeight="1">
      <c r="A955" s="841">
        <v>1605</v>
      </c>
      <c r="B955" s="841">
        <v>2813</v>
      </c>
      <c r="C955" s="841" t="s">
        <v>766</v>
      </c>
      <c r="D955" s="841" t="s">
        <v>767</v>
      </c>
      <c r="E955" s="841">
        <v>23189</v>
      </c>
      <c r="F955" s="841" t="s">
        <v>102</v>
      </c>
      <c r="G955" s="841" t="s">
        <v>1935</v>
      </c>
      <c r="H955" s="841" t="s">
        <v>1933</v>
      </c>
      <c r="I955" s="841"/>
      <c r="J955" s="841" t="s">
        <v>730</v>
      </c>
      <c r="K955" s="841">
        <v>15</v>
      </c>
      <c r="L955" s="841" t="s">
        <v>731</v>
      </c>
      <c r="M955" s="841">
        <v>43600</v>
      </c>
      <c r="N955" s="841" t="s">
        <v>769</v>
      </c>
      <c r="O955" s="841">
        <v>105596</v>
      </c>
      <c r="P955" s="841">
        <v>61996</v>
      </c>
      <c r="Q955" s="841">
        <v>19547</v>
      </c>
      <c r="R955" s="841">
        <v>20230</v>
      </c>
      <c r="S955" s="841"/>
      <c r="T955" s="841"/>
      <c r="U955" s="841"/>
      <c r="V955" s="841" t="s">
        <v>1003</v>
      </c>
      <c r="W955" s="841">
        <v>1</v>
      </c>
    </row>
    <row r="956" spans="1:23" ht="12.75" customHeight="1">
      <c r="A956" s="841">
        <v>1500</v>
      </c>
      <c r="B956" s="841">
        <v>2823</v>
      </c>
      <c r="C956" s="841" t="s">
        <v>856</v>
      </c>
      <c r="D956" s="841" t="s">
        <v>740</v>
      </c>
      <c r="E956" s="841">
        <v>23198</v>
      </c>
      <c r="F956" s="841" t="s">
        <v>102</v>
      </c>
      <c r="G956" s="841" t="s">
        <v>1936</v>
      </c>
      <c r="H956" s="841" t="s">
        <v>1868</v>
      </c>
      <c r="I956" s="841"/>
      <c r="J956" s="841" t="s">
        <v>730</v>
      </c>
      <c r="K956" s="841">
        <v>2</v>
      </c>
      <c r="L956" s="841" t="s">
        <v>731</v>
      </c>
      <c r="M956" s="841">
        <v>43600</v>
      </c>
      <c r="N956" s="841" t="s">
        <v>747</v>
      </c>
      <c r="O956" s="841">
        <v>114220</v>
      </c>
      <c r="P956" s="841">
        <v>70620</v>
      </c>
      <c r="Q956" s="841">
        <v>19547</v>
      </c>
      <c r="R956" s="841">
        <v>26906</v>
      </c>
      <c r="S956" s="841"/>
      <c r="T956" s="841"/>
      <c r="U956" s="841"/>
      <c r="V956" s="841" t="s">
        <v>1003</v>
      </c>
      <c r="W956" s="841">
        <v>1</v>
      </c>
    </row>
    <row r="957" spans="1:23" ht="12.75" customHeight="1">
      <c r="A957" s="841">
        <v>1235</v>
      </c>
      <c r="B957" s="841">
        <v>2824</v>
      </c>
      <c r="C957" s="841" t="s">
        <v>1097</v>
      </c>
      <c r="D957" s="841" t="s">
        <v>740</v>
      </c>
      <c r="E957" s="841">
        <v>23199</v>
      </c>
      <c r="F957" s="841" t="s">
        <v>102</v>
      </c>
      <c r="G957" s="841" t="s">
        <v>1937</v>
      </c>
      <c r="H957" s="841" t="s">
        <v>1938</v>
      </c>
      <c r="I957" s="841"/>
      <c r="J957" s="841" t="s">
        <v>730</v>
      </c>
      <c r="K957" s="841">
        <v>2</v>
      </c>
      <c r="L957" s="841" t="s">
        <v>731</v>
      </c>
      <c r="M957" s="841">
        <v>43600</v>
      </c>
      <c r="N957" s="841" t="s">
        <v>817</v>
      </c>
      <c r="O957" s="841">
        <v>172439</v>
      </c>
      <c r="P957" s="841">
        <v>128839</v>
      </c>
      <c r="Q957" s="841">
        <v>23865</v>
      </c>
      <c r="R957" s="841">
        <v>44054</v>
      </c>
      <c r="S957" s="841"/>
      <c r="T957" s="841"/>
      <c r="U957" s="841"/>
      <c r="V957" s="841" t="s">
        <v>1003</v>
      </c>
      <c r="W957" s="841">
        <v>1</v>
      </c>
    </row>
    <row r="958" spans="1:23" ht="12.75" customHeight="1">
      <c r="A958" s="841">
        <v>1560</v>
      </c>
      <c r="B958" s="841">
        <v>2814</v>
      </c>
      <c r="C958" s="841" t="s">
        <v>1411</v>
      </c>
      <c r="D958" s="841" t="s">
        <v>1112</v>
      </c>
      <c r="E958" s="841">
        <v>23200</v>
      </c>
      <c r="F958" s="841" t="s">
        <v>102</v>
      </c>
      <c r="G958" s="841" t="s">
        <v>1939</v>
      </c>
      <c r="H958" s="841" t="s">
        <v>1940</v>
      </c>
      <c r="I958" s="841"/>
      <c r="J958" s="841" t="s">
        <v>730</v>
      </c>
      <c r="K958" s="841">
        <v>3</v>
      </c>
      <c r="L958" s="841" t="s">
        <v>731</v>
      </c>
      <c r="M958" s="841">
        <v>43600</v>
      </c>
      <c r="N958" s="841" t="s">
        <v>908</v>
      </c>
      <c r="O958" s="841">
        <v>185311</v>
      </c>
      <c r="P958" s="841">
        <v>141711</v>
      </c>
      <c r="Q958" s="841">
        <v>19547</v>
      </c>
      <c r="R958" s="841">
        <v>26906</v>
      </c>
      <c r="S958" s="841"/>
      <c r="T958" s="841"/>
      <c r="U958" s="841"/>
      <c r="V958" s="841" t="s">
        <v>1003</v>
      </c>
      <c r="W958" s="841">
        <v>1</v>
      </c>
    </row>
    <row r="959" spans="1:23" ht="12.75" customHeight="1">
      <c r="A959" s="841">
        <v>1560</v>
      </c>
      <c r="B959" s="841">
        <v>2814</v>
      </c>
      <c r="C959" s="841" t="s">
        <v>1411</v>
      </c>
      <c r="D959" s="841" t="s">
        <v>1112</v>
      </c>
      <c r="E959" s="841">
        <v>23201</v>
      </c>
      <c r="F959" s="841" t="s">
        <v>102</v>
      </c>
      <c r="G959" s="841" t="s">
        <v>1941</v>
      </c>
      <c r="H959" s="841" t="s">
        <v>1940</v>
      </c>
      <c r="I959" s="841"/>
      <c r="J959" s="841" t="s">
        <v>730</v>
      </c>
      <c r="K959" s="841">
        <v>2</v>
      </c>
      <c r="L959" s="841" t="s">
        <v>731</v>
      </c>
      <c r="M959" s="841">
        <v>43600</v>
      </c>
      <c r="N959" s="841" t="s">
        <v>908</v>
      </c>
      <c r="O959" s="841">
        <v>185311</v>
      </c>
      <c r="P959" s="841">
        <v>141711</v>
      </c>
      <c r="Q959" s="841">
        <v>19547</v>
      </c>
      <c r="R959" s="841">
        <v>26906</v>
      </c>
      <c r="S959" s="841"/>
      <c r="T959" s="841"/>
      <c r="U959" s="841"/>
      <c r="V959" s="841" t="s">
        <v>1003</v>
      </c>
      <c r="W959" s="841">
        <v>1</v>
      </c>
    </row>
    <row r="960" spans="1:23" ht="12.75" customHeight="1">
      <c r="A960" s="841">
        <v>2004</v>
      </c>
      <c r="B960" s="841">
        <v>2840</v>
      </c>
      <c r="C960" s="841" t="s">
        <v>726</v>
      </c>
      <c r="D960" s="841" t="s">
        <v>919</v>
      </c>
      <c r="E960" s="841">
        <v>23202</v>
      </c>
      <c r="F960" s="841" t="s">
        <v>102</v>
      </c>
      <c r="G960" s="841" t="s">
        <v>1942</v>
      </c>
      <c r="H960" s="841" t="s">
        <v>1943</v>
      </c>
      <c r="I960" s="841"/>
      <c r="J960" s="841" t="s">
        <v>730</v>
      </c>
      <c r="K960" s="841">
        <v>2</v>
      </c>
      <c r="L960" s="841" t="s">
        <v>1077</v>
      </c>
      <c r="M960" s="841">
        <v>0</v>
      </c>
      <c r="N960" s="841" t="s">
        <v>732</v>
      </c>
      <c r="O960" s="841">
        <v>101629</v>
      </c>
      <c r="P960" s="841">
        <v>101629</v>
      </c>
      <c r="Q960" s="841">
        <v>19547</v>
      </c>
      <c r="R960" s="841">
        <v>26906</v>
      </c>
      <c r="S960" s="841"/>
      <c r="T960" s="841"/>
      <c r="U960" s="841"/>
      <c r="V960" s="841" t="s">
        <v>1003</v>
      </c>
      <c r="W960" s="841">
        <v>4</v>
      </c>
    </row>
    <row r="961" spans="1:23" ht="12.75" customHeight="1">
      <c r="A961" s="841">
        <v>1235</v>
      </c>
      <c r="B961" s="841">
        <v>2824</v>
      </c>
      <c r="C961" s="841" t="s">
        <v>1097</v>
      </c>
      <c r="D961" s="841" t="s">
        <v>740</v>
      </c>
      <c r="E961" s="841">
        <v>23203</v>
      </c>
      <c r="F961" s="841" t="s">
        <v>102</v>
      </c>
      <c r="G961" s="841" t="s">
        <v>1944</v>
      </c>
      <c r="H961" s="841" t="s">
        <v>1945</v>
      </c>
      <c r="I961" s="841"/>
      <c r="J961" s="841" t="s">
        <v>730</v>
      </c>
      <c r="K961" s="841">
        <v>2</v>
      </c>
      <c r="L961" s="841" t="s">
        <v>731</v>
      </c>
      <c r="M961" s="841">
        <v>43600</v>
      </c>
      <c r="N961" s="841" t="s">
        <v>817</v>
      </c>
      <c r="O961" s="841">
        <v>172439</v>
      </c>
      <c r="P961" s="841">
        <v>128839</v>
      </c>
      <c r="Q961" s="841">
        <v>23865</v>
      </c>
      <c r="R961" s="841">
        <v>44054</v>
      </c>
      <c r="S961" s="841"/>
      <c r="T961" s="841"/>
      <c r="U961" s="841"/>
      <c r="V961" s="841" t="s">
        <v>1003</v>
      </c>
      <c r="W961" s="841">
        <v>1</v>
      </c>
    </row>
    <row r="962" spans="1:23" ht="12.75" customHeight="1">
      <c r="A962" s="841">
        <v>1235</v>
      </c>
      <c r="B962" s="841">
        <v>2824</v>
      </c>
      <c r="C962" s="841" t="s">
        <v>1097</v>
      </c>
      <c r="D962" s="841" t="s">
        <v>740</v>
      </c>
      <c r="E962" s="841">
        <v>23204</v>
      </c>
      <c r="F962" s="841" t="s">
        <v>102</v>
      </c>
      <c r="G962" s="841" t="s">
        <v>1946</v>
      </c>
      <c r="H962" s="841" t="s">
        <v>1938</v>
      </c>
      <c r="I962" s="841"/>
      <c r="J962" s="841" t="s">
        <v>730</v>
      </c>
      <c r="K962" s="841">
        <v>4</v>
      </c>
      <c r="L962" s="841" t="s">
        <v>731</v>
      </c>
      <c r="M962" s="841">
        <v>43600</v>
      </c>
      <c r="N962" s="841" t="s">
        <v>817</v>
      </c>
      <c r="O962" s="841">
        <v>172439</v>
      </c>
      <c r="P962" s="841">
        <v>128839</v>
      </c>
      <c r="Q962" s="841">
        <v>23865</v>
      </c>
      <c r="R962" s="841">
        <v>44054</v>
      </c>
      <c r="S962" s="841"/>
      <c r="T962" s="841"/>
      <c r="U962" s="841"/>
      <c r="V962" s="841" t="s">
        <v>1003</v>
      </c>
      <c r="W962" s="841">
        <v>1</v>
      </c>
    </row>
    <row r="963" spans="1:23" ht="12.75" customHeight="1">
      <c r="A963" s="841">
        <v>1350</v>
      </c>
      <c r="B963" s="841">
        <v>2840</v>
      </c>
      <c r="C963" s="841" t="s">
        <v>726</v>
      </c>
      <c r="D963" s="841" t="s">
        <v>946</v>
      </c>
      <c r="E963" s="841">
        <v>23205</v>
      </c>
      <c r="F963" s="841" t="s">
        <v>102</v>
      </c>
      <c r="G963" s="841" t="s">
        <v>1947</v>
      </c>
      <c r="H963" s="841" t="s">
        <v>1913</v>
      </c>
      <c r="I963" s="841"/>
      <c r="J963" s="841" t="s">
        <v>730</v>
      </c>
      <c r="K963" s="841">
        <v>2</v>
      </c>
      <c r="L963" s="841" t="s">
        <v>731</v>
      </c>
      <c r="M963" s="841">
        <v>43600</v>
      </c>
      <c r="N963" s="841" t="s">
        <v>732</v>
      </c>
      <c r="O963" s="841">
        <v>98577</v>
      </c>
      <c r="P963" s="841">
        <v>54977</v>
      </c>
      <c r="Q963" s="841">
        <v>19547</v>
      </c>
      <c r="R963" s="841">
        <v>20230</v>
      </c>
      <c r="S963" s="841"/>
      <c r="T963" s="841"/>
      <c r="U963" s="841"/>
      <c r="V963" s="841" t="s">
        <v>1003</v>
      </c>
      <c r="W963" s="841">
        <v>1</v>
      </c>
    </row>
    <row r="964" spans="1:23" ht="12.75" customHeight="1">
      <c r="A964" s="841">
        <v>1235</v>
      </c>
      <c r="B964" s="841">
        <v>2824</v>
      </c>
      <c r="C964" s="841" t="s">
        <v>1097</v>
      </c>
      <c r="D964" s="841" t="s">
        <v>740</v>
      </c>
      <c r="E964" s="841">
        <v>23206</v>
      </c>
      <c r="F964" s="841" t="s">
        <v>102</v>
      </c>
      <c r="G964" s="841" t="s">
        <v>1948</v>
      </c>
      <c r="H964" s="841" t="s">
        <v>1938</v>
      </c>
      <c r="I964" s="841"/>
      <c r="J964" s="841" t="s">
        <v>730</v>
      </c>
      <c r="K964" s="841">
        <v>4</v>
      </c>
      <c r="L964" s="841" t="s">
        <v>731</v>
      </c>
      <c r="M964" s="841">
        <v>43600</v>
      </c>
      <c r="N964" s="841" t="s">
        <v>817</v>
      </c>
      <c r="O964" s="841">
        <v>172439</v>
      </c>
      <c r="P964" s="841">
        <v>128839</v>
      </c>
      <c r="Q964" s="841">
        <v>23865</v>
      </c>
      <c r="R964" s="841">
        <v>44054</v>
      </c>
      <c r="S964" s="841"/>
      <c r="T964" s="841"/>
      <c r="U964" s="841"/>
      <c r="V964" s="841" t="s">
        <v>1003</v>
      </c>
      <c r="W964" s="841">
        <v>1</v>
      </c>
    </row>
    <row r="965" spans="1:23" ht="12.75" customHeight="1">
      <c r="A965" s="841">
        <v>1034</v>
      </c>
      <c r="B965" s="841">
        <v>2840</v>
      </c>
      <c r="C965" s="841" t="s">
        <v>726</v>
      </c>
      <c r="D965" s="841" t="s">
        <v>946</v>
      </c>
      <c r="E965" s="841">
        <v>23207</v>
      </c>
      <c r="F965" s="841" t="s">
        <v>102</v>
      </c>
      <c r="G965" s="841" t="s">
        <v>1949</v>
      </c>
      <c r="H965" s="841" t="s">
        <v>1913</v>
      </c>
      <c r="I965" s="841"/>
      <c r="J965" s="841" t="s">
        <v>730</v>
      </c>
      <c r="K965" s="841">
        <v>3</v>
      </c>
      <c r="L965" s="841" t="s">
        <v>731</v>
      </c>
      <c r="M965" s="841">
        <v>43600</v>
      </c>
      <c r="N965" s="841" t="s">
        <v>732</v>
      </c>
      <c r="O965" s="841">
        <v>98577</v>
      </c>
      <c r="P965" s="841">
        <v>54977</v>
      </c>
      <c r="Q965" s="841">
        <v>19547</v>
      </c>
      <c r="R965" s="841">
        <v>26906</v>
      </c>
      <c r="S965" s="841"/>
      <c r="T965" s="841"/>
      <c r="U965" s="841"/>
      <c r="V965" s="841" t="s">
        <v>1003</v>
      </c>
      <c r="W965" s="841">
        <v>1</v>
      </c>
    </row>
    <row r="966" spans="1:23" ht="12.75" customHeight="1">
      <c r="A966" s="841">
        <v>1450</v>
      </c>
      <c r="B966" s="841">
        <v>2833</v>
      </c>
      <c r="C966" s="841" t="s">
        <v>1466</v>
      </c>
      <c r="D966" s="841" t="s">
        <v>946</v>
      </c>
      <c r="E966" s="841">
        <v>23208</v>
      </c>
      <c r="F966" s="841" t="s">
        <v>102</v>
      </c>
      <c r="G966" s="841" t="s">
        <v>1950</v>
      </c>
      <c r="H966" s="841" t="s">
        <v>1951</v>
      </c>
      <c r="I966" s="841"/>
      <c r="J966" s="841" t="s">
        <v>730</v>
      </c>
      <c r="K966" s="841">
        <v>5</v>
      </c>
      <c r="L966" s="841" t="s">
        <v>731</v>
      </c>
      <c r="M966" s="841">
        <v>43600</v>
      </c>
      <c r="N966" s="841" t="s">
        <v>843</v>
      </c>
      <c r="O966" s="841">
        <v>156603</v>
      </c>
      <c r="P966" s="841">
        <v>113003</v>
      </c>
      <c r="Q966" s="841">
        <v>19547</v>
      </c>
      <c r="R966" s="841">
        <v>26906</v>
      </c>
      <c r="S966" s="841"/>
      <c r="T966" s="841"/>
      <c r="U966" s="841"/>
      <c r="V966" s="841" t="s">
        <v>1003</v>
      </c>
      <c r="W966" s="841">
        <v>1</v>
      </c>
    </row>
    <row r="967" spans="1:23" ht="12.75" customHeight="1">
      <c r="A967" s="841">
        <v>1450</v>
      </c>
      <c r="B967" s="841">
        <v>2833</v>
      </c>
      <c r="C967" s="841" t="s">
        <v>1466</v>
      </c>
      <c r="D967" s="841" t="s">
        <v>946</v>
      </c>
      <c r="E967" s="841">
        <v>23209</v>
      </c>
      <c r="F967" s="841" t="s">
        <v>102</v>
      </c>
      <c r="G967" s="841" t="s">
        <v>1952</v>
      </c>
      <c r="H967" s="841" t="s">
        <v>1951</v>
      </c>
      <c r="I967" s="841"/>
      <c r="J967" s="841" t="s">
        <v>730</v>
      </c>
      <c r="K967" s="841">
        <v>5</v>
      </c>
      <c r="L967" s="841" t="s">
        <v>731</v>
      </c>
      <c r="M967" s="841">
        <v>43600</v>
      </c>
      <c r="N967" s="841" t="s">
        <v>843</v>
      </c>
      <c r="O967" s="841">
        <v>156603</v>
      </c>
      <c r="P967" s="841">
        <v>113003</v>
      </c>
      <c r="Q967" s="841">
        <v>19547</v>
      </c>
      <c r="R967" s="841">
        <v>26906</v>
      </c>
      <c r="S967" s="841"/>
      <c r="T967" s="841"/>
      <c r="U967" s="841"/>
      <c r="V967" s="841" t="s">
        <v>1003</v>
      </c>
      <c r="W967" s="841">
        <v>1</v>
      </c>
    </row>
    <row r="968" spans="1:23" ht="12.75" customHeight="1">
      <c r="A968" s="841">
        <v>1450</v>
      </c>
      <c r="B968" s="841">
        <v>2833</v>
      </c>
      <c r="C968" s="841" t="s">
        <v>1466</v>
      </c>
      <c r="D968" s="841" t="s">
        <v>946</v>
      </c>
      <c r="E968" s="841">
        <v>23210</v>
      </c>
      <c r="F968" s="841" t="s">
        <v>102</v>
      </c>
      <c r="G968" s="841" t="s">
        <v>1953</v>
      </c>
      <c r="H968" s="841" t="s">
        <v>1951</v>
      </c>
      <c r="I968" s="841"/>
      <c r="J968" s="841" t="s">
        <v>730</v>
      </c>
      <c r="K968" s="841">
        <v>5</v>
      </c>
      <c r="L968" s="841" t="s">
        <v>731</v>
      </c>
      <c r="M968" s="841">
        <v>43600</v>
      </c>
      <c r="N968" s="841" t="s">
        <v>843</v>
      </c>
      <c r="O968" s="841">
        <v>156603</v>
      </c>
      <c r="P968" s="841">
        <v>113003</v>
      </c>
      <c r="Q968" s="841">
        <v>19547</v>
      </c>
      <c r="R968" s="841">
        <v>26906</v>
      </c>
      <c r="S968" s="841"/>
      <c r="T968" s="841"/>
      <c r="U968" s="841"/>
      <c r="V968" s="841" t="s">
        <v>1003</v>
      </c>
      <c r="W968" s="841">
        <v>1</v>
      </c>
    </row>
    <row r="969" spans="1:23" ht="12.75" customHeight="1">
      <c r="A969" s="841">
        <v>1450</v>
      </c>
      <c r="B969" s="841">
        <v>2833</v>
      </c>
      <c r="C969" s="841" t="s">
        <v>1466</v>
      </c>
      <c r="D969" s="841" t="s">
        <v>946</v>
      </c>
      <c r="E969" s="841">
        <v>23211</v>
      </c>
      <c r="F969" s="841" t="s">
        <v>102</v>
      </c>
      <c r="G969" s="841" t="s">
        <v>1954</v>
      </c>
      <c r="H969" s="841" t="s">
        <v>1951</v>
      </c>
      <c r="I969" s="841"/>
      <c r="J969" s="841" t="s">
        <v>730</v>
      </c>
      <c r="K969" s="841">
        <v>5</v>
      </c>
      <c r="L969" s="841" t="s">
        <v>731</v>
      </c>
      <c r="M969" s="841">
        <v>43600</v>
      </c>
      <c r="N969" s="841" t="s">
        <v>843</v>
      </c>
      <c r="O969" s="841">
        <v>156603</v>
      </c>
      <c r="P969" s="841">
        <v>113003</v>
      </c>
      <c r="Q969" s="841">
        <v>19547</v>
      </c>
      <c r="R969" s="841">
        <v>26906</v>
      </c>
      <c r="S969" s="841"/>
      <c r="T969" s="841"/>
      <c r="U969" s="841"/>
      <c r="V969" s="841" t="s">
        <v>1003</v>
      </c>
      <c r="W969" s="841">
        <v>1</v>
      </c>
    </row>
    <row r="970" spans="1:23" ht="12.75" customHeight="1">
      <c r="A970" s="841">
        <v>1555</v>
      </c>
      <c r="B970" s="841">
        <v>2845</v>
      </c>
      <c r="C970" s="841" t="s">
        <v>1447</v>
      </c>
      <c r="D970" s="841" t="s">
        <v>1112</v>
      </c>
      <c r="E970" s="841">
        <v>23213</v>
      </c>
      <c r="F970" s="841" t="s">
        <v>102</v>
      </c>
      <c r="G970" s="841" t="s">
        <v>1955</v>
      </c>
      <c r="H970" s="841" t="s">
        <v>1951</v>
      </c>
      <c r="I970" s="841"/>
      <c r="J970" s="841" t="s">
        <v>730</v>
      </c>
      <c r="K970" s="841">
        <v>20</v>
      </c>
      <c r="L970" s="841" t="s">
        <v>731</v>
      </c>
      <c r="M970" s="841">
        <v>43600</v>
      </c>
      <c r="N970" s="841" t="s">
        <v>1034</v>
      </c>
      <c r="O970" s="841">
        <v>221744</v>
      </c>
      <c r="P970" s="841">
        <v>178144</v>
      </c>
      <c r="Q970" s="841">
        <v>19547</v>
      </c>
      <c r="R970" s="841">
        <v>26906</v>
      </c>
      <c r="S970" s="841"/>
      <c r="T970" s="841"/>
      <c r="U970" s="841"/>
      <c r="V970" s="841" t="s">
        <v>1003</v>
      </c>
      <c r="W970" s="841">
        <v>2</v>
      </c>
    </row>
    <row r="971" spans="1:23" ht="12.75" customHeight="1">
      <c r="A971" s="841">
        <v>1125</v>
      </c>
      <c r="B971" s="841">
        <v>2808</v>
      </c>
      <c r="C971" s="841" t="s">
        <v>846</v>
      </c>
      <c r="D971" s="841" t="s">
        <v>1112</v>
      </c>
      <c r="E971" s="841">
        <v>23216</v>
      </c>
      <c r="F971" s="841" t="s">
        <v>102</v>
      </c>
      <c r="G971" s="841" t="s">
        <v>1956</v>
      </c>
      <c r="H971" s="841" t="s">
        <v>1957</v>
      </c>
      <c r="I971" s="841"/>
      <c r="J971" s="841" t="s">
        <v>730</v>
      </c>
      <c r="K971" s="841">
        <v>1</v>
      </c>
      <c r="L971" s="841" t="s">
        <v>731</v>
      </c>
      <c r="M971" s="841">
        <v>43600</v>
      </c>
      <c r="N971" s="841" t="s">
        <v>742</v>
      </c>
      <c r="O971" s="841">
        <v>127895</v>
      </c>
      <c r="P971" s="841">
        <v>84295</v>
      </c>
      <c r="Q971" s="841">
        <v>19547</v>
      </c>
      <c r="R971" s="841">
        <v>26906</v>
      </c>
      <c r="S971" s="841"/>
      <c r="T971" s="841"/>
      <c r="U971" s="841"/>
      <c r="V971" s="841" t="s">
        <v>1003</v>
      </c>
      <c r="W971" s="841">
        <v>1</v>
      </c>
    </row>
    <row r="972" spans="1:23" ht="12.75" customHeight="1">
      <c r="A972" s="841">
        <v>1034</v>
      </c>
      <c r="B972" s="841">
        <v>2803</v>
      </c>
      <c r="C972" s="841" t="s">
        <v>945</v>
      </c>
      <c r="D972" s="841" t="s">
        <v>946</v>
      </c>
      <c r="E972" s="841">
        <v>23217</v>
      </c>
      <c r="F972" s="841" t="s">
        <v>102</v>
      </c>
      <c r="G972" s="841" t="s">
        <v>1958</v>
      </c>
      <c r="H972" s="841" t="s">
        <v>1898</v>
      </c>
      <c r="I972" s="841"/>
      <c r="J972" s="841" t="s">
        <v>730</v>
      </c>
      <c r="K972" s="841">
        <v>2</v>
      </c>
      <c r="L972" s="841" t="s">
        <v>731</v>
      </c>
      <c r="M972" s="841">
        <v>43600</v>
      </c>
      <c r="N972" s="841" t="s">
        <v>742</v>
      </c>
      <c r="O972" s="841">
        <v>127895</v>
      </c>
      <c r="P972" s="841">
        <v>84295</v>
      </c>
      <c r="Q972" s="841">
        <v>19547</v>
      </c>
      <c r="R972" s="841">
        <v>26906</v>
      </c>
      <c r="S972" s="841"/>
      <c r="T972" s="841"/>
      <c r="U972" s="841"/>
      <c r="V972" s="841" t="s">
        <v>1003</v>
      </c>
      <c r="W972" s="841">
        <v>1</v>
      </c>
    </row>
    <row r="973" spans="1:23" ht="12.75" customHeight="1">
      <c r="A973" s="841">
        <v>1570</v>
      </c>
      <c r="B973" s="841">
        <v>2820</v>
      </c>
      <c r="C973" s="841" t="s">
        <v>1149</v>
      </c>
      <c r="D973" s="841" t="s">
        <v>1112</v>
      </c>
      <c r="E973" s="841">
        <v>23218</v>
      </c>
      <c r="F973" s="841" t="s">
        <v>102</v>
      </c>
      <c r="G973" s="841" t="s">
        <v>1959</v>
      </c>
      <c r="H973" s="841" t="s">
        <v>1893</v>
      </c>
      <c r="I973" s="841"/>
      <c r="J973" s="841" t="s">
        <v>730</v>
      </c>
      <c r="K973" s="841">
        <v>30</v>
      </c>
      <c r="L973" s="841" t="s">
        <v>731</v>
      </c>
      <c r="M973" s="841">
        <v>43600</v>
      </c>
      <c r="N973" s="841" t="s">
        <v>1034</v>
      </c>
      <c r="O973" s="841">
        <v>221744</v>
      </c>
      <c r="P973" s="841">
        <v>178144</v>
      </c>
      <c r="Q973" s="841">
        <v>19547</v>
      </c>
      <c r="R973" s="841">
        <v>26906</v>
      </c>
      <c r="S973" s="841"/>
      <c r="T973" s="841">
        <v>966</v>
      </c>
      <c r="U973" s="841">
        <v>309</v>
      </c>
      <c r="V973" s="841" t="s">
        <v>1003</v>
      </c>
      <c r="W973" s="841">
        <v>1</v>
      </c>
    </row>
    <row r="974" spans="1:23" ht="12.75" customHeight="1">
      <c r="A974" s="841">
        <v>1034</v>
      </c>
      <c r="B974" s="841">
        <v>2840</v>
      </c>
      <c r="C974" s="841" t="s">
        <v>726</v>
      </c>
      <c r="D974" s="841" t="s">
        <v>946</v>
      </c>
      <c r="E974" s="841">
        <v>23219</v>
      </c>
      <c r="F974" s="841" t="s">
        <v>102</v>
      </c>
      <c r="G974" s="841" t="s">
        <v>1960</v>
      </c>
      <c r="H974" s="841" t="s">
        <v>1898</v>
      </c>
      <c r="I974" s="841"/>
      <c r="J974" s="841" t="s">
        <v>730</v>
      </c>
      <c r="K974" s="841">
        <v>1</v>
      </c>
      <c r="L974" s="841" t="s">
        <v>731</v>
      </c>
      <c r="M974" s="841">
        <v>43600</v>
      </c>
      <c r="N974" s="841" t="s">
        <v>732</v>
      </c>
      <c r="O974" s="841">
        <v>98577</v>
      </c>
      <c r="P974" s="841">
        <v>54977</v>
      </c>
      <c r="Q974" s="841">
        <v>19547</v>
      </c>
      <c r="R974" s="841">
        <v>26906</v>
      </c>
      <c r="S974" s="841"/>
      <c r="T974" s="841"/>
      <c r="U974" s="841"/>
      <c r="V974" s="841" t="s">
        <v>1003</v>
      </c>
      <c r="W974" s="841">
        <v>1</v>
      </c>
    </row>
    <row r="975" spans="1:23" ht="12.75" customHeight="1">
      <c r="A975" s="841">
        <v>1545</v>
      </c>
      <c r="B975" s="841">
        <v>2848</v>
      </c>
      <c r="C975" s="841" t="s">
        <v>1840</v>
      </c>
      <c r="D975" s="841" t="s">
        <v>1112</v>
      </c>
      <c r="E975" s="841">
        <v>23221</v>
      </c>
      <c r="F975" s="841" t="s">
        <v>102</v>
      </c>
      <c r="G975" s="841" t="s">
        <v>1961</v>
      </c>
      <c r="H975" s="841" t="s">
        <v>1962</v>
      </c>
      <c r="I975" s="841"/>
      <c r="J975" s="841" t="s">
        <v>730</v>
      </c>
      <c r="K975" s="841">
        <v>15</v>
      </c>
      <c r="L975" s="841" t="s">
        <v>731</v>
      </c>
      <c r="M975" s="841">
        <v>43600</v>
      </c>
      <c r="N975" s="841" t="s">
        <v>817</v>
      </c>
      <c r="O975" s="841">
        <v>172439</v>
      </c>
      <c r="P975" s="841">
        <v>128839</v>
      </c>
      <c r="Q975" s="841">
        <v>19547</v>
      </c>
      <c r="R975" s="841">
        <v>26906</v>
      </c>
      <c r="S975" s="841"/>
      <c r="T975" s="841"/>
      <c r="U975" s="841"/>
      <c r="V975" s="841" t="s">
        <v>1003</v>
      </c>
      <c r="W975" s="841">
        <v>1</v>
      </c>
    </row>
    <row r="976" spans="1:23" ht="12.75" customHeight="1">
      <c r="A976" s="841">
        <v>1380</v>
      </c>
      <c r="B976" s="841">
        <v>2803</v>
      </c>
      <c r="C976" s="841" t="s">
        <v>945</v>
      </c>
      <c r="D976" s="841" t="s">
        <v>946</v>
      </c>
      <c r="E976" s="841">
        <v>23222</v>
      </c>
      <c r="F976" s="841" t="s">
        <v>102</v>
      </c>
      <c r="G976" s="841" t="s">
        <v>1963</v>
      </c>
      <c r="H976" s="841" t="s">
        <v>1964</v>
      </c>
      <c r="I976" s="841"/>
      <c r="J976" s="841" t="s">
        <v>730</v>
      </c>
      <c r="K976" s="841">
        <v>5</v>
      </c>
      <c r="L976" s="841" t="s">
        <v>731</v>
      </c>
      <c r="M976" s="841">
        <v>43600</v>
      </c>
      <c r="N976" s="841" t="s">
        <v>742</v>
      </c>
      <c r="O976" s="841">
        <v>127895</v>
      </c>
      <c r="P976" s="841">
        <v>84295</v>
      </c>
      <c r="Q976" s="841">
        <v>19547</v>
      </c>
      <c r="R976" s="841">
        <v>20230</v>
      </c>
      <c r="S976" s="841"/>
      <c r="T976" s="841"/>
      <c r="U976" s="841"/>
      <c r="V976" s="841" t="s">
        <v>1003</v>
      </c>
      <c r="W976" s="841">
        <v>1</v>
      </c>
    </row>
    <row r="977" spans="1:23" ht="12.75" customHeight="1">
      <c r="A977" s="841">
        <v>1034</v>
      </c>
      <c r="B977" s="841">
        <v>2803</v>
      </c>
      <c r="C977" s="841" t="s">
        <v>945</v>
      </c>
      <c r="D977" s="841" t="s">
        <v>946</v>
      </c>
      <c r="E977" s="841">
        <v>23223</v>
      </c>
      <c r="F977" s="841" t="s">
        <v>102</v>
      </c>
      <c r="G977" s="841" t="s">
        <v>1965</v>
      </c>
      <c r="H977" s="841" t="s">
        <v>1621</v>
      </c>
      <c r="I977" s="841"/>
      <c r="J977" s="841" t="s">
        <v>730</v>
      </c>
      <c r="K977" s="841">
        <v>2</v>
      </c>
      <c r="L977" s="841" t="s">
        <v>731</v>
      </c>
      <c r="M977" s="841">
        <v>43600</v>
      </c>
      <c r="N977" s="841" t="s">
        <v>742</v>
      </c>
      <c r="O977" s="841">
        <v>127895</v>
      </c>
      <c r="P977" s="841">
        <v>84295</v>
      </c>
      <c r="Q977" s="841">
        <v>19547</v>
      </c>
      <c r="R977" s="841">
        <v>26906</v>
      </c>
      <c r="S977" s="841"/>
      <c r="T977" s="841"/>
      <c r="U977" s="841"/>
      <c r="V977" s="841" t="s">
        <v>1003</v>
      </c>
      <c r="W977" s="841">
        <v>3</v>
      </c>
    </row>
    <row r="978" spans="1:23" ht="12.75" customHeight="1">
      <c r="A978" s="841">
        <v>1034</v>
      </c>
      <c r="B978" s="841">
        <v>2833</v>
      </c>
      <c r="C978" s="841" t="s">
        <v>1466</v>
      </c>
      <c r="D978" s="841" t="s">
        <v>946</v>
      </c>
      <c r="E978" s="841">
        <v>23224</v>
      </c>
      <c r="F978" s="841" t="s">
        <v>102</v>
      </c>
      <c r="G978" s="841" t="s">
        <v>1966</v>
      </c>
      <c r="H978" s="841" t="s">
        <v>1621</v>
      </c>
      <c r="I978" s="841"/>
      <c r="J978" s="841" t="s">
        <v>730</v>
      </c>
      <c r="K978" s="841">
        <v>5</v>
      </c>
      <c r="L978" s="841" t="s">
        <v>731</v>
      </c>
      <c r="M978" s="841">
        <v>43600</v>
      </c>
      <c r="N978" s="841" t="s">
        <v>843</v>
      </c>
      <c r="O978" s="841">
        <v>156603</v>
      </c>
      <c r="P978" s="841">
        <v>113003</v>
      </c>
      <c r="Q978" s="841">
        <v>19547</v>
      </c>
      <c r="R978" s="841">
        <v>26906</v>
      </c>
      <c r="S978" s="841"/>
      <c r="T978" s="841"/>
      <c r="U978" s="841"/>
      <c r="V978" s="841" t="s">
        <v>1003</v>
      </c>
      <c r="W978" s="841">
        <v>1</v>
      </c>
    </row>
    <row r="979" spans="1:23" ht="12.75" customHeight="1">
      <c r="A979" s="841">
        <v>1605</v>
      </c>
      <c r="B979" s="841">
        <v>2813</v>
      </c>
      <c r="C979" s="841" t="s">
        <v>766</v>
      </c>
      <c r="D979" s="841" t="s">
        <v>767</v>
      </c>
      <c r="E979" s="841">
        <v>23225</v>
      </c>
      <c r="F979" s="841" t="s">
        <v>102</v>
      </c>
      <c r="G979" s="841" t="s">
        <v>1967</v>
      </c>
      <c r="H979" s="841" t="s">
        <v>1968</v>
      </c>
      <c r="I979" s="841"/>
      <c r="J979" s="841" t="s">
        <v>730</v>
      </c>
      <c r="K979" s="841">
        <v>5</v>
      </c>
      <c r="L979" s="841" t="s">
        <v>731</v>
      </c>
      <c r="M979" s="841">
        <v>43600</v>
      </c>
      <c r="N979" s="841" t="s">
        <v>769</v>
      </c>
      <c r="O979" s="841">
        <v>105596</v>
      </c>
      <c r="P979" s="841">
        <v>61996</v>
      </c>
      <c r="Q979" s="841">
        <v>19547</v>
      </c>
      <c r="R979" s="841">
        <v>20230</v>
      </c>
      <c r="S979" s="841"/>
      <c r="T979" s="841"/>
      <c r="U979" s="841"/>
      <c r="V979" s="841" t="s">
        <v>1003</v>
      </c>
      <c r="W979" s="841">
        <v>1</v>
      </c>
    </row>
    <row r="980" spans="1:23" ht="12.75" customHeight="1">
      <c r="A980" s="841">
        <v>1605</v>
      </c>
      <c r="B980" s="841">
        <v>2813</v>
      </c>
      <c r="C980" s="841" t="s">
        <v>766</v>
      </c>
      <c r="D980" s="841" t="s">
        <v>767</v>
      </c>
      <c r="E980" s="841">
        <v>23226</v>
      </c>
      <c r="F980" s="841" t="s">
        <v>102</v>
      </c>
      <c r="G980" s="841" t="s">
        <v>1969</v>
      </c>
      <c r="H980" s="841" t="s">
        <v>1968</v>
      </c>
      <c r="I980" s="841"/>
      <c r="J980" s="841" t="s">
        <v>730</v>
      </c>
      <c r="K980" s="841">
        <v>5</v>
      </c>
      <c r="L980" s="841" t="s">
        <v>731</v>
      </c>
      <c r="M980" s="841">
        <v>43600</v>
      </c>
      <c r="N980" s="841" t="s">
        <v>769</v>
      </c>
      <c r="O980" s="841">
        <v>105596</v>
      </c>
      <c r="P980" s="841">
        <v>61996</v>
      </c>
      <c r="Q980" s="841">
        <v>19547</v>
      </c>
      <c r="R980" s="841">
        <v>20230</v>
      </c>
      <c r="S980" s="841"/>
      <c r="T980" s="841"/>
      <c r="U980" s="841"/>
      <c r="V980" s="841" t="s">
        <v>1003</v>
      </c>
      <c r="W980" s="841">
        <v>1</v>
      </c>
    </row>
    <row r="981" spans="1:23" ht="12.75" customHeight="1">
      <c r="A981" s="841">
        <v>1039</v>
      </c>
      <c r="B981" s="841">
        <v>2840</v>
      </c>
      <c r="C981" s="841" t="s">
        <v>726</v>
      </c>
      <c r="D981" s="841" t="s">
        <v>919</v>
      </c>
      <c r="E981" s="841">
        <v>23227</v>
      </c>
      <c r="F981" s="841" t="s">
        <v>102</v>
      </c>
      <c r="G981" s="841" t="s">
        <v>1970</v>
      </c>
      <c r="H981" s="841" t="s">
        <v>1945</v>
      </c>
      <c r="I981" s="841"/>
      <c r="J981" s="841" t="s">
        <v>730</v>
      </c>
      <c r="K981" s="841">
        <v>3</v>
      </c>
      <c r="L981" s="841" t="s">
        <v>1077</v>
      </c>
      <c r="M981" s="841">
        <v>0</v>
      </c>
      <c r="N981" s="841" t="s">
        <v>732</v>
      </c>
      <c r="O981" s="841">
        <v>101629</v>
      </c>
      <c r="P981" s="841">
        <v>101629</v>
      </c>
      <c r="Q981" s="841">
        <v>19547</v>
      </c>
      <c r="R981" s="841">
        <v>34796</v>
      </c>
      <c r="S981" s="841"/>
      <c r="T981" s="841"/>
      <c r="U981" s="841"/>
      <c r="V981" s="841" t="s">
        <v>1003</v>
      </c>
      <c r="W981" s="841">
        <v>5</v>
      </c>
    </row>
    <row r="982" spans="1:23" ht="12.75" customHeight="1">
      <c r="A982" s="841">
        <v>1500</v>
      </c>
      <c r="B982" s="841">
        <v>2823</v>
      </c>
      <c r="C982" s="841" t="s">
        <v>856</v>
      </c>
      <c r="D982" s="841" t="s">
        <v>740</v>
      </c>
      <c r="E982" s="841">
        <v>23230</v>
      </c>
      <c r="F982" s="841" t="s">
        <v>102</v>
      </c>
      <c r="G982" s="841" t="s">
        <v>1971</v>
      </c>
      <c r="H982" s="841" t="s">
        <v>1972</v>
      </c>
      <c r="I982" s="841"/>
      <c r="J982" s="841" t="s">
        <v>730</v>
      </c>
      <c r="K982" s="841">
        <v>1</v>
      </c>
      <c r="L982" s="841" t="s">
        <v>731</v>
      </c>
      <c r="M982" s="841">
        <v>43600</v>
      </c>
      <c r="N982" s="841" t="s">
        <v>747</v>
      </c>
      <c r="O982" s="841">
        <v>114220</v>
      </c>
      <c r="P982" s="841">
        <v>70620</v>
      </c>
      <c r="Q982" s="841">
        <v>19547</v>
      </c>
      <c r="R982" s="841">
        <v>26906</v>
      </c>
      <c r="S982" s="841"/>
      <c r="T982" s="841"/>
      <c r="U982" s="841"/>
      <c r="V982" s="841" t="s">
        <v>1003</v>
      </c>
      <c r="W982" s="841">
        <v>1</v>
      </c>
    </row>
    <row r="983" spans="1:23" ht="12.75" customHeight="1">
      <c r="A983" s="841">
        <v>1565</v>
      </c>
      <c r="B983" s="841">
        <v>2840</v>
      </c>
      <c r="C983" s="841" t="s">
        <v>726</v>
      </c>
      <c r="D983" s="841" t="s">
        <v>1112</v>
      </c>
      <c r="E983" s="841">
        <v>23231</v>
      </c>
      <c r="F983" s="841" t="s">
        <v>102</v>
      </c>
      <c r="G983" s="841" t="s">
        <v>1973</v>
      </c>
      <c r="H983" s="841" t="s">
        <v>1842</v>
      </c>
      <c r="I983" s="841"/>
      <c r="J983" s="841" t="s">
        <v>730</v>
      </c>
      <c r="K983" s="841">
        <v>3</v>
      </c>
      <c r="L983" s="841" t="s">
        <v>731</v>
      </c>
      <c r="M983" s="841">
        <v>43600</v>
      </c>
      <c r="N983" s="841" t="s">
        <v>732</v>
      </c>
      <c r="O983" s="841">
        <v>98577</v>
      </c>
      <c r="P983" s="841">
        <v>54977</v>
      </c>
      <c r="Q983" s="841">
        <v>19547</v>
      </c>
      <c r="R983" s="841">
        <v>26906</v>
      </c>
      <c r="S983" s="841"/>
      <c r="T983" s="841"/>
      <c r="U983" s="841"/>
      <c r="V983" s="841" t="s">
        <v>1003</v>
      </c>
      <c r="W983" s="841">
        <v>1</v>
      </c>
    </row>
    <row r="984" spans="1:23" ht="12.75" customHeight="1">
      <c r="A984" s="841">
        <v>1545</v>
      </c>
      <c r="B984" s="841">
        <v>2814</v>
      </c>
      <c r="C984" s="841" t="s">
        <v>1411</v>
      </c>
      <c r="D984" s="841" t="s">
        <v>1112</v>
      </c>
      <c r="E984" s="841">
        <v>23232</v>
      </c>
      <c r="F984" s="841" t="s">
        <v>102</v>
      </c>
      <c r="G984" s="841" t="s">
        <v>1974</v>
      </c>
      <c r="H984" s="841" t="s">
        <v>1975</v>
      </c>
      <c r="I984" s="841"/>
      <c r="J984" s="841" t="s">
        <v>730</v>
      </c>
      <c r="K984" s="841">
        <v>5</v>
      </c>
      <c r="L984" s="841" t="s">
        <v>731</v>
      </c>
      <c r="M984" s="841">
        <v>43600</v>
      </c>
      <c r="N984" s="841" t="s">
        <v>908</v>
      </c>
      <c r="O984" s="841">
        <v>185311</v>
      </c>
      <c r="P984" s="841">
        <v>141711</v>
      </c>
      <c r="Q984" s="841">
        <v>19547</v>
      </c>
      <c r="R984" s="841">
        <v>26906</v>
      </c>
      <c r="S984" s="841"/>
      <c r="T984" s="841"/>
      <c r="U984" s="841"/>
      <c r="V984" s="841" t="s">
        <v>1003</v>
      </c>
      <c r="W984" s="841">
        <v>1</v>
      </c>
    </row>
    <row r="985" spans="1:23" ht="12.75" customHeight="1">
      <c r="A985" s="841">
        <v>1034</v>
      </c>
      <c r="B985" s="841">
        <v>2803</v>
      </c>
      <c r="C985" s="841" t="s">
        <v>945</v>
      </c>
      <c r="D985" s="841" t="s">
        <v>946</v>
      </c>
      <c r="E985" s="841">
        <v>23234</v>
      </c>
      <c r="F985" s="841" t="s">
        <v>102</v>
      </c>
      <c r="G985" s="841" t="s">
        <v>1976</v>
      </c>
      <c r="H985" s="841" t="s">
        <v>1977</v>
      </c>
      <c r="I985" s="841"/>
      <c r="J985" s="841" t="s">
        <v>730</v>
      </c>
      <c r="K985" s="841">
        <v>5</v>
      </c>
      <c r="L985" s="841" t="s">
        <v>731</v>
      </c>
      <c r="M985" s="841">
        <v>43600</v>
      </c>
      <c r="N985" s="841" t="s">
        <v>742</v>
      </c>
      <c r="O985" s="841">
        <v>127895</v>
      </c>
      <c r="P985" s="841">
        <v>84295</v>
      </c>
      <c r="Q985" s="841">
        <v>19547</v>
      </c>
      <c r="R985" s="841">
        <v>26906</v>
      </c>
      <c r="S985" s="841"/>
      <c r="T985" s="841"/>
      <c r="U985" s="841"/>
      <c r="V985" s="841" t="s">
        <v>1003</v>
      </c>
      <c r="W985" s="841">
        <v>1</v>
      </c>
    </row>
    <row r="986" spans="1:23" ht="12.75" customHeight="1">
      <c r="A986" s="841">
        <v>1034</v>
      </c>
      <c r="B986" s="841">
        <v>2803</v>
      </c>
      <c r="C986" s="841" t="s">
        <v>945</v>
      </c>
      <c r="D986" s="841" t="s">
        <v>946</v>
      </c>
      <c r="E986" s="841">
        <v>23235</v>
      </c>
      <c r="F986" s="841" t="s">
        <v>102</v>
      </c>
      <c r="G986" s="841" t="s">
        <v>1978</v>
      </c>
      <c r="H986" s="841" t="s">
        <v>1977</v>
      </c>
      <c r="I986" s="841"/>
      <c r="J986" s="841" t="s">
        <v>730</v>
      </c>
      <c r="K986" s="841">
        <v>5</v>
      </c>
      <c r="L986" s="841" t="s">
        <v>731</v>
      </c>
      <c r="M986" s="841">
        <v>43600</v>
      </c>
      <c r="N986" s="841" t="s">
        <v>742</v>
      </c>
      <c r="O986" s="841">
        <v>127895</v>
      </c>
      <c r="P986" s="841">
        <v>84295</v>
      </c>
      <c r="Q986" s="841">
        <v>19547</v>
      </c>
      <c r="R986" s="841">
        <v>26906</v>
      </c>
      <c r="S986" s="841"/>
      <c r="T986" s="841"/>
      <c r="U986" s="841"/>
      <c r="V986" s="841" t="s">
        <v>1003</v>
      </c>
      <c r="W986" s="841">
        <v>1</v>
      </c>
    </row>
    <row r="987" spans="1:23" ht="12.75" customHeight="1">
      <c r="A987" s="841">
        <v>1039</v>
      </c>
      <c r="B987" s="841">
        <v>2840</v>
      </c>
      <c r="C987" s="841" t="s">
        <v>726</v>
      </c>
      <c r="D987" s="841" t="s">
        <v>919</v>
      </c>
      <c r="E987" s="841">
        <v>23242</v>
      </c>
      <c r="F987" s="841" t="s">
        <v>102</v>
      </c>
      <c r="G987" s="841" t="s">
        <v>1979</v>
      </c>
      <c r="H987" s="841" t="s">
        <v>1868</v>
      </c>
      <c r="I987" s="841"/>
      <c r="J987" s="841" t="s">
        <v>730</v>
      </c>
      <c r="K987" s="841">
        <v>3</v>
      </c>
      <c r="L987" s="841" t="s">
        <v>1077</v>
      </c>
      <c r="M987" s="841">
        <v>0</v>
      </c>
      <c r="N987" s="841" t="s">
        <v>732</v>
      </c>
      <c r="O987" s="841">
        <v>101629</v>
      </c>
      <c r="P987" s="841">
        <v>101629</v>
      </c>
      <c r="Q987" s="841">
        <v>19547</v>
      </c>
      <c r="R987" s="841">
        <v>34796</v>
      </c>
      <c r="S987" s="841"/>
      <c r="T987" s="841"/>
      <c r="U987" s="841"/>
      <c r="V987" s="841" t="s">
        <v>1003</v>
      </c>
      <c r="W987" s="841">
        <v>4</v>
      </c>
    </row>
    <row r="988" spans="1:23" ht="12.75" customHeight="1">
      <c r="A988" s="841">
        <v>1039</v>
      </c>
      <c r="B988" s="841">
        <v>2840</v>
      </c>
      <c r="C988" s="841" t="s">
        <v>726</v>
      </c>
      <c r="D988" s="841" t="s">
        <v>919</v>
      </c>
      <c r="E988" s="841">
        <v>23243</v>
      </c>
      <c r="F988" s="841" t="s">
        <v>102</v>
      </c>
      <c r="G988" s="841" t="s">
        <v>1980</v>
      </c>
      <c r="H988" s="841" t="s">
        <v>1893</v>
      </c>
      <c r="I988" s="841"/>
      <c r="J988" s="841" t="s">
        <v>730</v>
      </c>
      <c r="K988" s="841">
        <v>1</v>
      </c>
      <c r="L988" s="841" t="s">
        <v>1077</v>
      </c>
      <c r="M988" s="841">
        <v>0</v>
      </c>
      <c r="N988" s="841" t="s">
        <v>732</v>
      </c>
      <c r="O988" s="841">
        <v>101629</v>
      </c>
      <c r="P988" s="841">
        <v>101629</v>
      </c>
      <c r="Q988" s="841">
        <v>19547</v>
      </c>
      <c r="R988" s="841">
        <v>34796</v>
      </c>
      <c r="S988" s="841"/>
      <c r="T988" s="841"/>
      <c r="U988" s="841"/>
      <c r="V988" s="841" t="s">
        <v>1003</v>
      </c>
      <c r="W988" s="841">
        <v>4</v>
      </c>
    </row>
    <row r="989" spans="1:23" ht="12.75" customHeight="1">
      <c r="A989" s="841">
        <v>1190</v>
      </c>
      <c r="B989" s="841">
        <v>2823</v>
      </c>
      <c r="C989" s="841" t="s">
        <v>856</v>
      </c>
      <c r="D989" s="841" t="s">
        <v>740</v>
      </c>
      <c r="E989" s="841">
        <v>23244</v>
      </c>
      <c r="F989" s="841" t="s">
        <v>102</v>
      </c>
      <c r="G989" s="841" t="s">
        <v>1981</v>
      </c>
      <c r="H989" s="841" t="s">
        <v>1982</v>
      </c>
      <c r="I989" s="841"/>
      <c r="J989" s="841" t="s">
        <v>730</v>
      </c>
      <c r="K989" s="841">
        <v>2</v>
      </c>
      <c r="L989" s="841" t="s">
        <v>731</v>
      </c>
      <c r="M989" s="841">
        <v>43600</v>
      </c>
      <c r="N989" s="841" t="s">
        <v>747</v>
      </c>
      <c r="O989" s="841">
        <v>114220</v>
      </c>
      <c r="P989" s="841">
        <v>70620</v>
      </c>
      <c r="Q989" s="841">
        <v>19547</v>
      </c>
      <c r="R989" s="841">
        <v>26906</v>
      </c>
      <c r="S989" s="841"/>
      <c r="T989" s="841"/>
      <c r="U989" s="841"/>
      <c r="V989" s="841" t="s">
        <v>1003</v>
      </c>
      <c r="W989" s="841">
        <v>1</v>
      </c>
    </row>
    <row r="990" spans="1:23" ht="12.75" customHeight="1">
      <c r="A990" s="841">
        <v>1180</v>
      </c>
      <c r="B990" s="841">
        <v>2819</v>
      </c>
      <c r="C990" s="841" t="s">
        <v>1731</v>
      </c>
      <c r="D990" s="841" t="s">
        <v>740</v>
      </c>
      <c r="E990" s="841">
        <v>23247</v>
      </c>
      <c r="F990" s="841" t="s">
        <v>102</v>
      </c>
      <c r="G990" s="841" t="s">
        <v>1983</v>
      </c>
      <c r="H990" s="841" t="s">
        <v>1623</v>
      </c>
      <c r="I990" s="841"/>
      <c r="J990" s="841" t="s">
        <v>730</v>
      </c>
      <c r="K990" s="841">
        <v>15</v>
      </c>
      <c r="L990" s="841" t="s">
        <v>731</v>
      </c>
      <c r="M990" s="841">
        <v>43600</v>
      </c>
      <c r="N990" s="841" t="s">
        <v>742</v>
      </c>
      <c r="O990" s="841">
        <v>127895</v>
      </c>
      <c r="P990" s="841">
        <v>84295</v>
      </c>
      <c r="Q990" s="841">
        <v>19547</v>
      </c>
      <c r="R990" s="841">
        <v>26906</v>
      </c>
      <c r="S990" s="841"/>
      <c r="T990" s="841"/>
      <c r="U990" s="841"/>
      <c r="V990" s="841" t="s">
        <v>1003</v>
      </c>
      <c r="W990" s="841">
        <v>1</v>
      </c>
    </row>
    <row r="991" spans="1:23" ht="12.75" customHeight="1">
      <c r="A991" s="841">
        <v>1145</v>
      </c>
      <c r="B991" s="841">
        <v>2840</v>
      </c>
      <c r="C991" s="841" t="s">
        <v>726</v>
      </c>
      <c r="D991" s="841" t="s">
        <v>775</v>
      </c>
      <c r="E991" s="841">
        <v>23248</v>
      </c>
      <c r="F991" s="841" t="s">
        <v>102</v>
      </c>
      <c r="G991" s="841" t="s">
        <v>1984</v>
      </c>
      <c r="H991" s="841" t="s">
        <v>1985</v>
      </c>
      <c r="I991" s="841"/>
      <c r="J991" s="841" t="s">
        <v>730</v>
      </c>
      <c r="K991" s="841">
        <v>3</v>
      </c>
      <c r="L991" s="841" t="s">
        <v>1116</v>
      </c>
      <c r="M991" s="841">
        <v>43600</v>
      </c>
      <c r="N991" s="841" t="s">
        <v>732</v>
      </c>
      <c r="O991" s="841">
        <v>98577</v>
      </c>
      <c r="P991" s="841">
        <v>54977</v>
      </c>
      <c r="Q991" s="841">
        <v>19547</v>
      </c>
      <c r="R991" s="841">
        <v>26906</v>
      </c>
      <c r="S991" s="841"/>
      <c r="T991" s="841"/>
      <c r="U991" s="841"/>
      <c r="V991" s="841" t="s">
        <v>1003</v>
      </c>
      <c r="W991" s="841">
        <v>1</v>
      </c>
    </row>
    <row r="992" spans="1:23" ht="12.75" customHeight="1">
      <c r="A992" s="841">
        <v>1605</v>
      </c>
      <c r="B992" s="841">
        <v>2813</v>
      </c>
      <c r="C992" s="841" t="s">
        <v>766</v>
      </c>
      <c r="D992" s="841" t="s">
        <v>767</v>
      </c>
      <c r="E992" s="841">
        <v>23249</v>
      </c>
      <c r="F992" s="841" t="s">
        <v>102</v>
      </c>
      <c r="G992" s="841" t="s">
        <v>1986</v>
      </c>
      <c r="H992" s="841" t="s">
        <v>1933</v>
      </c>
      <c r="I992" s="841"/>
      <c r="J992" s="841" t="s">
        <v>730</v>
      </c>
      <c r="K992" s="841">
        <v>10</v>
      </c>
      <c r="L992" s="841" t="s">
        <v>731</v>
      </c>
      <c r="M992" s="841">
        <v>43600</v>
      </c>
      <c r="N992" s="841" t="s">
        <v>769</v>
      </c>
      <c r="O992" s="841">
        <v>105596</v>
      </c>
      <c r="P992" s="841">
        <v>61996</v>
      </c>
      <c r="Q992" s="841">
        <v>19547</v>
      </c>
      <c r="R992" s="841">
        <v>20230</v>
      </c>
      <c r="S992" s="841"/>
      <c r="T992" s="841"/>
      <c r="U992" s="841"/>
      <c r="V992" s="841" t="s">
        <v>1003</v>
      </c>
      <c r="W992" s="841">
        <v>1</v>
      </c>
    </row>
    <row r="993" spans="1:23" ht="12.75" customHeight="1">
      <c r="A993" s="841">
        <v>1570</v>
      </c>
      <c r="B993" s="841">
        <v>2820</v>
      </c>
      <c r="C993" s="841" t="s">
        <v>1149</v>
      </c>
      <c r="D993" s="841" t="s">
        <v>1112</v>
      </c>
      <c r="E993" s="841">
        <v>23250</v>
      </c>
      <c r="F993" s="841" t="s">
        <v>102</v>
      </c>
      <c r="G993" s="841" t="s">
        <v>1150</v>
      </c>
      <c r="H993" s="841" t="s">
        <v>1987</v>
      </c>
      <c r="I993" s="841"/>
      <c r="J993" s="841" t="s">
        <v>730</v>
      </c>
      <c r="K993" s="841">
        <v>1</v>
      </c>
      <c r="L993" s="841" t="s">
        <v>731</v>
      </c>
      <c r="M993" s="841">
        <v>43600</v>
      </c>
      <c r="N993" s="841" t="s">
        <v>1034</v>
      </c>
      <c r="O993" s="841">
        <v>221744</v>
      </c>
      <c r="P993" s="841">
        <v>178144</v>
      </c>
      <c r="Q993" s="841">
        <v>19547</v>
      </c>
      <c r="R993" s="841">
        <v>26906</v>
      </c>
      <c r="S993" s="841"/>
      <c r="T993" s="841"/>
      <c r="U993" s="841"/>
      <c r="V993" s="841" t="s">
        <v>1003</v>
      </c>
      <c r="W993" s="841">
        <v>1</v>
      </c>
    </row>
    <row r="994" spans="1:23" ht="12.75" customHeight="1">
      <c r="A994" s="841">
        <v>1039</v>
      </c>
      <c r="B994" s="841">
        <v>2840</v>
      </c>
      <c r="C994" s="841" t="s">
        <v>726</v>
      </c>
      <c r="D994" s="841" t="s">
        <v>919</v>
      </c>
      <c r="E994" s="841">
        <v>23251</v>
      </c>
      <c r="F994" s="841" t="s">
        <v>102</v>
      </c>
      <c r="G994" s="841" t="s">
        <v>1988</v>
      </c>
      <c r="H994" s="841" t="s">
        <v>1893</v>
      </c>
      <c r="I994" s="841"/>
      <c r="J994" s="841" t="s">
        <v>730</v>
      </c>
      <c r="K994" s="841">
        <v>1</v>
      </c>
      <c r="L994" s="841" t="s">
        <v>1077</v>
      </c>
      <c r="M994" s="841">
        <v>0</v>
      </c>
      <c r="N994" s="841" t="s">
        <v>732</v>
      </c>
      <c r="O994" s="841">
        <v>101629</v>
      </c>
      <c r="P994" s="841">
        <v>101629</v>
      </c>
      <c r="Q994" s="841">
        <v>19547</v>
      </c>
      <c r="R994" s="841">
        <v>34796</v>
      </c>
      <c r="S994" s="841"/>
      <c r="T994" s="841"/>
      <c r="U994" s="841"/>
      <c r="V994" s="841" t="s">
        <v>1003</v>
      </c>
      <c r="W994" s="841">
        <v>4</v>
      </c>
    </row>
    <row r="995" spans="1:23" ht="12.75" customHeight="1">
      <c r="A995" s="841">
        <v>1460</v>
      </c>
      <c r="B995" s="841">
        <v>2828</v>
      </c>
      <c r="C995" s="841" t="s">
        <v>982</v>
      </c>
      <c r="D995" s="841" t="s">
        <v>946</v>
      </c>
      <c r="E995" s="841">
        <v>23252</v>
      </c>
      <c r="F995" s="841" t="s">
        <v>102</v>
      </c>
      <c r="G995" s="841" t="s">
        <v>1989</v>
      </c>
      <c r="H995" s="841" t="s">
        <v>1990</v>
      </c>
      <c r="I995" s="841"/>
      <c r="J995" s="841" t="s">
        <v>730</v>
      </c>
      <c r="K995" s="841">
        <v>2</v>
      </c>
      <c r="L995" s="841" t="s">
        <v>731</v>
      </c>
      <c r="M995" s="841">
        <v>43600</v>
      </c>
      <c r="N995" s="841" t="s">
        <v>843</v>
      </c>
      <c r="O995" s="841">
        <v>156603</v>
      </c>
      <c r="P995" s="841">
        <v>113003</v>
      </c>
      <c r="Q995" s="841">
        <v>32379</v>
      </c>
      <c r="R995" s="841">
        <v>52967</v>
      </c>
      <c r="S995" s="841"/>
      <c r="T995" s="841"/>
      <c r="U995" s="841"/>
      <c r="V995" s="841" t="s">
        <v>1003</v>
      </c>
      <c r="W995" s="841">
        <v>1</v>
      </c>
    </row>
    <row r="996" spans="1:23" ht="12.75" customHeight="1">
      <c r="A996" s="841">
        <v>1535</v>
      </c>
      <c r="B996" s="841">
        <v>2824</v>
      </c>
      <c r="C996" s="841" t="s">
        <v>1097</v>
      </c>
      <c r="D996" s="841" t="s">
        <v>1112</v>
      </c>
      <c r="E996" s="841">
        <v>23253</v>
      </c>
      <c r="F996" s="841" t="s">
        <v>102</v>
      </c>
      <c r="G996" s="841" t="s">
        <v>1991</v>
      </c>
      <c r="H996" s="841" t="s">
        <v>1893</v>
      </c>
      <c r="I996" s="841"/>
      <c r="J996" s="841" t="s">
        <v>730</v>
      </c>
      <c r="K996" s="841">
        <v>6</v>
      </c>
      <c r="L996" s="841" t="s">
        <v>731</v>
      </c>
      <c r="M996" s="841">
        <v>43600</v>
      </c>
      <c r="N996" s="841" t="s">
        <v>817</v>
      </c>
      <c r="O996" s="841">
        <v>172439</v>
      </c>
      <c r="P996" s="841">
        <v>128839</v>
      </c>
      <c r="Q996" s="841">
        <v>19547</v>
      </c>
      <c r="R996" s="841">
        <v>26906</v>
      </c>
      <c r="S996" s="841"/>
      <c r="T996" s="841"/>
      <c r="U996" s="841"/>
      <c r="V996" s="841" t="s">
        <v>1003</v>
      </c>
      <c r="W996" s="841">
        <v>1</v>
      </c>
    </row>
    <row r="997" spans="1:23" ht="12.75" customHeight="1">
      <c r="A997" s="841">
        <v>1535</v>
      </c>
      <c r="B997" s="841">
        <v>2824</v>
      </c>
      <c r="C997" s="841" t="s">
        <v>1097</v>
      </c>
      <c r="D997" s="841" t="s">
        <v>1112</v>
      </c>
      <c r="E997" s="841">
        <v>23254</v>
      </c>
      <c r="F997" s="841" t="s">
        <v>102</v>
      </c>
      <c r="G997" s="841" t="s">
        <v>1992</v>
      </c>
      <c r="H997" s="841" t="s">
        <v>1893</v>
      </c>
      <c r="I997" s="841"/>
      <c r="J997" s="841" t="s">
        <v>730</v>
      </c>
      <c r="K997" s="841">
        <v>1</v>
      </c>
      <c r="L997" s="841" t="s">
        <v>731</v>
      </c>
      <c r="M997" s="841">
        <v>43600</v>
      </c>
      <c r="N997" s="841" t="s">
        <v>817</v>
      </c>
      <c r="O997" s="841">
        <v>172439</v>
      </c>
      <c r="P997" s="841">
        <v>128839</v>
      </c>
      <c r="Q997" s="841">
        <v>19547</v>
      </c>
      <c r="R997" s="841">
        <v>26906</v>
      </c>
      <c r="S997" s="841"/>
      <c r="T997" s="841"/>
      <c r="U997" s="841"/>
      <c r="V997" s="841" t="s">
        <v>1003</v>
      </c>
      <c r="W997" s="841">
        <v>1</v>
      </c>
    </row>
    <row r="998" spans="1:23" ht="12.75" customHeight="1">
      <c r="A998" s="841">
        <v>1535</v>
      </c>
      <c r="B998" s="841">
        <v>2824</v>
      </c>
      <c r="C998" s="841" t="s">
        <v>1097</v>
      </c>
      <c r="D998" s="841" t="s">
        <v>1112</v>
      </c>
      <c r="E998" s="841">
        <v>23255</v>
      </c>
      <c r="F998" s="841" t="s">
        <v>102</v>
      </c>
      <c r="G998" s="841" t="s">
        <v>1993</v>
      </c>
      <c r="H998" s="841" t="s">
        <v>1842</v>
      </c>
      <c r="I998" s="841"/>
      <c r="J998" s="841" t="s">
        <v>730</v>
      </c>
      <c r="K998" s="841">
        <v>2</v>
      </c>
      <c r="L998" s="841" t="s">
        <v>731</v>
      </c>
      <c r="M998" s="841">
        <v>43600</v>
      </c>
      <c r="N998" s="841" t="s">
        <v>817</v>
      </c>
      <c r="O998" s="841">
        <v>172439</v>
      </c>
      <c r="P998" s="841">
        <v>128839</v>
      </c>
      <c r="Q998" s="841">
        <v>19547</v>
      </c>
      <c r="R998" s="841">
        <v>26906</v>
      </c>
      <c r="S998" s="841"/>
      <c r="T998" s="841"/>
      <c r="U998" s="841"/>
      <c r="V998" s="841" t="s">
        <v>1003</v>
      </c>
      <c r="W998" s="841">
        <v>1</v>
      </c>
    </row>
    <row r="999" spans="1:23" ht="12.75" customHeight="1">
      <c r="A999" s="841">
        <v>1710</v>
      </c>
      <c r="B999" s="841">
        <v>2840</v>
      </c>
      <c r="C999" s="841" t="s">
        <v>726</v>
      </c>
      <c r="D999" s="841" t="s">
        <v>727</v>
      </c>
      <c r="E999" s="841">
        <v>23256</v>
      </c>
      <c r="F999" s="841" t="s">
        <v>102</v>
      </c>
      <c r="G999" s="841" t="s">
        <v>1994</v>
      </c>
      <c r="H999" s="841" t="s">
        <v>1995</v>
      </c>
      <c r="I999" s="841"/>
      <c r="J999" s="841" t="s">
        <v>730</v>
      </c>
      <c r="K999" s="841">
        <v>2</v>
      </c>
      <c r="L999" s="841" t="s">
        <v>731</v>
      </c>
      <c r="M999" s="841">
        <v>43600</v>
      </c>
      <c r="N999" s="841" t="s">
        <v>732</v>
      </c>
      <c r="O999" s="841">
        <v>98577</v>
      </c>
      <c r="P999" s="841">
        <v>54977</v>
      </c>
      <c r="Q999" s="841">
        <v>19547</v>
      </c>
      <c r="R999" s="841">
        <v>26906</v>
      </c>
      <c r="S999" s="841"/>
      <c r="T999" s="841"/>
      <c r="U999" s="841"/>
      <c r="V999" s="841" t="s">
        <v>1003</v>
      </c>
      <c r="W999" s="841">
        <v>1</v>
      </c>
    </row>
    <row r="1000" spans="1:23" ht="12.75" customHeight="1">
      <c r="A1000" s="841">
        <v>1405</v>
      </c>
      <c r="B1000" s="841">
        <v>2803</v>
      </c>
      <c r="C1000" s="841" t="s">
        <v>945</v>
      </c>
      <c r="D1000" s="841" t="s">
        <v>946</v>
      </c>
      <c r="E1000" s="841">
        <v>23257</v>
      </c>
      <c r="F1000" s="841" t="s">
        <v>102</v>
      </c>
      <c r="G1000" s="841" t="s">
        <v>1996</v>
      </c>
      <c r="H1000" s="841" t="s">
        <v>1997</v>
      </c>
      <c r="I1000" s="841"/>
      <c r="J1000" s="841" t="s">
        <v>730</v>
      </c>
      <c r="K1000" s="841">
        <v>3</v>
      </c>
      <c r="L1000" s="841" t="s">
        <v>731</v>
      </c>
      <c r="M1000" s="841">
        <v>43600</v>
      </c>
      <c r="N1000" s="841" t="s">
        <v>742</v>
      </c>
      <c r="O1000" s="841">
        <v>127895</v>
      </c>
      <c r="P1000" s="841">
        <v>84295</v>
      </c>
      <c r="Q1000" s="841">
        <v>19547</v>
      </c>
      <c r="R1000" s="841">
        <v>26906</v>
      </c>
      <c r="S1000" s="841"/>
      <c r="T1000" s="841"/>
      <c r="U1000" s="841"/>
      <c r="V1000" s="841" t="s">
        <v>1003</v>
      </c>
      <c r="W1000" s="841">
        <v>1</v>
      </c>
    </row>
    <row r="1001" spans="1:23" ht="12.75" customHeight="1">
      <c r="A1001" s="841">
        <v>1605</v>
      </c>
      <c r="B1001" s="841">
        <v>2813</v>
      </c>
      <c r="C1001" s="841" t="s">
        <v>766</v>
      </c>
      <c r="D1001" s="841" t="s">
        <v>767</v>
      </c>
      <c r="E1001" s="841">
        <v>23409</v>
      </c>
      <c r="F1001" s="841" t="s">
        <v>102</v>
      </c>
      <c r="G1001" s="841" t="s">
        <v>1998</v>
      </c>
      <c r="H1001" s="841" t="s">
        <v>1985</v>
      </c>
      <c r="I1001" s="841"/>
      <c r="J1001" s="841" t="s">
        <v>730</v>
      </c>
      <c r="K1001" s="841">
        <v>5</v>
      </c>
      <c r="L1001" s="841" t="s">
        <v>731</v>
      </c>
      <c r="M1001" s="841">
        <v>43600</v>
      </c>
      <c r="N1001" s="841" t="s">
        <v>769</v>
      </c>
      <c r="O1001" s="841">
        <v>105596</v>
      </c>
      <c r="P1001" s="841">
        <v>61996</v>
      </c>
      <c r="Q1001" s="841">
        <v>19547</v>
      </c>
      <c r="R1001" s="841">
        <v>20230</v>
      </c>
      <c r="S1001" s="841"/>
      <c r="T1001" s="841"/>
      <c r="U1001" s="841"/>
      <c r="V1001" s="841" t="s">
        <v>1003</v>
      </c>
      <c r="W1001" s="841">
        <v>1</v>
      </c>
    </row>
    <row r="1002" spans="1:23" ht="12.75" customHeight="1">
      <c r="A1002" s="841">
        <v>1145</v>
      </c>
      <c r="B1002" s="841">
        <v>2840</v>
      </c>
      <c r="C1002" s="841" t="s">
        <v>726</v>
      </c>
      <c r="D1002" s="841" t="s">
        <v>775</v>
      </c>
      <c r="E1002" s="841">
        <v>23411</v>
      </c>
      <c r="F1002" s="841" t="s">
        <v>102</v>
      </c>
      <c r="G1002" s="841" t="s">
        <v>1999</v>
      </c>
      <c r="H1002" s="841" t="s">
        <v>1938</v>
      </c>
      <c r="I1002" s="841"/>
      <c r="J1002" s="841" t="s">
        <v>730</v>
      </c>
      <c r="K1002" s="841">
        <v>5</v>
      </c>
      <c r="L1002" s="841" t="s">
        <v>1116</v>
      </c>
      <c r="M1002" s="841">
        <v>43600</v>
      </c>
      <c r="N1002" s="841" t="s">
        <v>732</v>
      </c>
      <c r="O1002" s="841">
        <v>98577</v>
      </c>
      <c r="P1002" s="841">
        <v>54977</v>
      </c>
      <c r="Q1002" s="841">
        <v>19547</v>
      </c>
      <c r="R1002" s="841">
        <v>26906</v>
      </c>
      <c r="S1002" s="841"/>
      <c r="T1002" s="841"/>
      <c r="U1002" s="841"/>
      <c r="V1002" s="841" t="s">
        <v>1003</v>
      </c>
      <c r="W1002" s="841">
        <v>1</v>
      </c>
    </row>
    <row r="1003" spans="1:23" ht="12.75" customHeight="1">
      <c r="A1003" s="841">
        <v>1145</v>
      </c>
      <c r="B1003" s="841">
        <v>2840</v>
      </c>
      <c r="C1003" s="841" t="s">
        <v>726</v>
      </c>
      <c r="D1003" s="841" t="s">
        <v>775</v>
      </c>
      <c r="E1003" s="841">
        <v>23411</v>
      </c>
      <c r="F1003" s="841" t="s">
        <v>1062</v>
      </c>
      <c r="G1003" s="841" t="s">
        <v>2000</v>
      </c>
      <c r="H1003" s="841" t="s">
        <v>1938</v>
      </c>
      <c r="I1003" s="841"/>
      <c r="J1003" s="841" t="s">
        <v>730</v>
      </c>
      <c r="K1003" s="841">
        <v>2</v>
      </c>
      <c r="L1003" s="841" t="s">
        <v>1116</v>
      </c>
      <c r="M1003" s="841">
        <v>43600</v>
      </c>
      <c r="N1003" s="841" t="s">
        <v>732</v>
      </c>
      <c r="O1003" s="841">
        <v>98577</v>
      </c>
      <c r="P1003" s="841">
        <v>54977</v>
      </c>
      <c r="Q1003" s="841">
        <v>19547</v>
      </c>
      <c r="R1003" s="841">
        <v>26906</v>
      </c>
      <c r="S1003" s="841"/>
      <c r="T1003" s="841"/>
      <c r="U1003" s="841"/>
      <c r="V1003" s="841" t="s">
        <v>1064</v>
      </c>
      <c r="W1003" s="841">
        <v>1</v>
      </c>
    </row>
    <row r="1004" spans="1:23" ht="12.75" customHeight="1">
      <c r="A1004" s="841">
        <v>1145</v>
      </c>
      <c r="B1004" s="841">
        <v>2840</v>
      </c>
      <c r="C1004" s="841" t="s">
        <v>726</v>
      </c>
      <c r="D1004" s="841" t="s">
        <v>775</v>
      </c>
      <c r="E1004" s="841">
        <v>23411</v>
      </c>
      <c r="F1004" s="841" t="s">
        <v>1065</v>
      </c>
      <c r="G1004" s="841" t="s">
        <v>2001</v>
      </c>
      <c r="H1004" s="841" t="s">
        <v>1938</v>
      </c>
      <c r="I1004" s="841"/>
      <c r="J1004" s="841" t="s">
        <v>730</v>
      </c>
      <c r="K1004" s="841">
        <v>3</v>
      </c>
      <c r="L1004" s="841" t="s">
        <v>1116</v>
      </c>
      <c r="M1004" s="841">
        <v>43600</v>
      </c>
      <c r="N1004" s="841" t="s">
        <v>732</v>
      </c>
      <c r="O1004" s="841">
        <v>98577</v>
      </c>
      <c r="P1004" s="841">
        <v>54977</v>
      </c>
      <c r="Q1004" s="841">
        <v>19547</v>
      </c>
      <c r="R1004" s="841">
        <v>26906</v>
      </c>
      <c r="S1004" s="841"/>
      <c r="T1004" s="841"/>
      <c r="U1004" s="841"/>
      <c r="V1004" s="841" t="s">
        <v>1064</v>
      </c>
      <c r="W1004" s="841">
        <v>1</v>
      </c>
    </row>
    <row r="1005" spans="1:23" ht="12.75" customHeight="1">
      <c r="A1005" s="841">
        <v>1605</v>
      </c>
      <c r="B1005" s="841">
        <v>2813</v>
      </c>
      <c r="C1005" s="841" t="s">
        <v>766</v>
      </c>
      <c r="D1005" s="841" t="s">
        <v>767</v>
      </c>
      <c r="E1005" s="841">
        <v>23412</v>
      </c>
      <c r="F1005" s="841" t="s">
        <v>102</v>
      </c>
      <c r="G1005" s="841" t="s">
        <v>2002</v>
      </c>
      <c r="H1005" s="841" t="s">
        <v>2003</v>
      </c>
      <c r="I1005" s="841"/>
      <c r="J1005" s="841" t="s">
        <v>730</v>
      </c>
      <c r="K1005" s="841">
        <v>2</v>
      </c>
      <c r="L1005" s="841" t="s">
        <v>731</v>
      </c>
      <c r="M1005" s="841">
        <v>43600</v>
      </c>
      <c r="N1005" s="841" t="s">
        <v>769</v>
      </c>
      <c r="O1005" s="841">
        <v>105596</v>
      </c>
      <c r="P1005" s="841">
        <v>61996</v>
      </c>
      <c r="Q1005" s="841">
        <v>19547</v>
      </c>
      <c r="R1005" s="841">
        <v>20230</v>
      </c>
      <c r="S1005" s="841"/>
      <c r="T1005" s="841"/>
      <c r="U1005" s="841"/>
      <c r="V1005" s="841" t="s">
        <v>1003</v>
      </c>
      <c r="W1005" s="841">
        <v>1</v>
      </c>
    </row>
    <row r="1006" spans="1:23" ht="12.75" customHeight="1">
      <c r="A1006" s="841">
        <v>1605</v>
      </c>
      <c r="B1006" s="841">
        <v>2813</v>
      </c>
      <c r="C1006" s="841" t="s">
        <v>766</v>
      </c>
      <c r="D1006" s="841" t="s">
        <v>767</v>
      </c>
      <c r="E1006" s="841">
        <v>23413</v>
      </c>
      <c r="F1006" s="841" t="s">
        <v>102</v>
      </c>
      <c r="G1006" s="841" t="s">
        <v>2004</v>
      </c>
      <c r="H1006" s="841" t="s">
        <v>1972</v>
      </c>
      <c r="I1006" s="841"/>
      <c r="J1006" s="841" t="s">
        <v>730</v>
      </c>
      <c r="K1006" s="841">
        <v>2</v>
      </c>
      <c r="L1006" s="841" t="s">
        <v>731</v>
      </c>
      <c r="M1006" s="841">
        <v>43600</v>
      </c>
      <c r="N1006" s="841" t="s">
        <v>769</v>
      </c>
      <c r="O1006" s="841">
        <v>105596</v>
      </c>
      <c r="P1006" s="841">
        <v>61996</v>
      </c>
      <c r="Q1006" s="841">
        <v>19547</v>
      </c>
      <c r="R1006" s="841">
        <v>20230</v>
      </c>
      <c r="S1006" s="841"/>
      <c r="T1006" s="841"/>
      <c r="U1006" s="841"/>
      <c r="V1006" s="841" t="s">
        <v>1003</v>
      </c>
      <c r="W1006" s="841">
        <v>1</v>
      </c>
    </row>
    <row r="1007" spans="1:23" ht="12.75" customHeight="1">
      <c r="A1007" s="841">
        <v>1605</v>
      </c>
      <c r="B1007" s="841">
        <v>2813</v>
      </c>
      <c r="C1007" s="841" t="s">
        <v>766</v>
      </c>
      <c r="D1007" s="841" t="s">
        <v>767</v>
      </c>
      <c r="E1007" s="841">
        <v>23414</v>
      </c>
      <c r="F1007" s="841" t="s">
        <v>102</v>
      </c>
      <c r="G1007" s="841" t="s">
        <v>2005</v>
      </c>
      <c r="H1007" s="841" t="s">
        <v>2003</v>
      </c>
      <c r="I1007" s="841"/>
      <c r="J1007" s="841" t="s">
        <v>730</v>
      </c>
      <c r="K1007" s="841">
        <v>1</v>
      </c>
      <c r="L1007" s="841" t="s">
        <v>731</v>
      </c>
      <c r="M1007" s="841">
        <v>43600</v>
      </c>
      <c r="N1007" s="841" t="s">
        <v>769</v>
      </c>
      <c r="O1007" s="841">
        <v>105596</v>
      </c>
      <c r="P1007" s="841">
        <v>61996</v>
      </c>
      <c r="Q1007" s="841">
        <v>19547</v>
      </c>
      <c r="R1007" s="841">
        <v>20230</v>
      </c>
      <c r="S1007" s="841"/>
      <c r="T1007" s="841"/>
      <c r="U1007" s="841"/>
      <c r="V1007" s="841" t="s">
        <v>1003</v>
      </c>
      <c r="W1007" s="841">
        <v>1</v>
      </c>
    </row>
    <row r="1008" spans="1:23" ht="12.75" customHeight="1">
      <c r="A1008" s="841">
        <v>1255</v>
      </c>
      <c r="B1008" s="841">
        <v>2817</v>
      </c>
      <c r="C1008" s="841" t="s">
        <v>1316</v>
      </c>
      <c r="D1008" s="841" t="s">
        <v>1112</v>
      </c>
      <c r="E1008" s="841">
        <v>23415</v>
      </c>
      <c r="F1008" s="841" t="s">
        <v>102</v>
      </c>
      <c r="G1008" s="841" t="s">
        <v>2006</v>
      </c>
      <c r="H1008" s="841" t="s">
        <v>1893</v>
      </c>
      <c r="I1008" s="841"/>
      <c r="J1008" s="841" t="s">
        <v>730</v>
      </c>
      <c r="K1008" s="841">
        <v>0.5</v>
      </c>
      <c r="L1008" s="841" t="s">
        <v>731</v>
      </c>
      <c r="M1008" s="841">
        <v>43600</v>
      </c>
      <c r="N1008" s="841" t="s">
        <v>1029</v>
      </c>
      <c r="O1008" s="841">
        <v>142094</v>
      </c>
      <c r="P1008" s="841">
        <v>98494</v>
      </c>
      <c r="Q1008" s="841">
        <v>19547</v>
      </c>
      <c r="R1008" s="841">
        <v>26906</v>
      </c>
      <c r="S1008" s="841"/>
      <c r="T1008" s="841"/>
      <c r="U1008" s="841"/>
      <c r="V1008" s="841" t="s">
        <v>1003</v>
      </c>
      <c r="W1008" s="841">
        <v>1</v>
      </c>
    </row>
    <row r="1009" spans="1:23" ht="12.75" customHeight="1">
      <c r="A1009" s="841">
        <v>1255</v>
      </c>
      <c r="B1009" s="841">
        <v>2817</v>
      </c>
      <c r="C1009" s="841" t="s">
        <v>1316</v>
      </c>
      <c r="D1009" s="841" t="s">
        <v>1112</v>
      </c>
      <c r="E1009" s="841">
        <v>23416</v>
      </c>
      <c r="F1009" s="841" t="s">
        <v>102</v>
      </c>
      <c r="G1009" s="841" t="s">
        <v>2007</v>
      </c>
      <c r="H1009" s="841" t="s">
        <v>1893</v>
      </c>
      <c r="I1009" s="841"/>
      <c r="J1009" s="841" t="s">
        <v>730</v>
      </c>
      <c r="K1009" s="841">
        <v>0.5</v>
      </c>
      <c r="L1009" s="841" t="s">
        <v>731</v>
      </c>
      <c r="M1009" s="841">
        <v>43600</v>
      </c>
      <c r="N1009" s="841" t="s">
        <v>1029</v>
      </c>
      <c r="O1009" s="841">
        <v>142094</v>
      </c>
      <c r="P1009" s="841">
        <v>98494</v>
      </c>
      <c r="Q1009" s="841">
        <v>19547</v>
      </c>
      <c r="R1009" s="841">
        <v>26906</v>
      </c>
      <c r="S1009" s="841"/>
      <c r="T1009" s="841"/>
      <c r="U1009" s="841"/>
      <c r="V1009" s="841" t="s">
        <v>1003</v>
      </c>
      <c r="W1009" s="841">
        <v>1</v>
      </c>
    </row>
    <row r="1010" spans="1:23" ht="12.75" customHeight="1">
      <c r="A1010" s="841">
        <v>1255</v>
      </c>
      <c r="B1010" s="841">
        <v>2817</v>
      </c>
      <c r="C1010" s="841" t="s">
        <v>1316</v>
      </c>
      <c r="D1010" s="841" t="s">
        <v>1112</v>
      </c>
      <c r="E1010" s="841">
        <v>23417</v>
      </c>
      <c r="F1010" s="841" t="s">
        <v>102</v>
      </c>
      <c r="G1010" s="841" t="s">
        <v>2008</v>
      </c>
      <c r="H1010" s="841" t="s">
        <v>1893</v>
      </c>
      <c r="I1010" s="841"/>
      <c r="J1010" s="841" t="s">
        <v>730</v>
      </c>
      <c r="K1010" s="841">
        <v>0.5</v>
      </c>
      <c r="L1010" s="841" t="s">
        <v>731</v>
      </c>
      <c r="M1010" s="841">
        <v>43600</v>
      </c>
      <c r="N1010" s="841" t="s">
        <v>1029</v>
      </c>
      <c r="O1010" s="841">
        <v>142094</v>
      </c>
      <c r="P1010" s="841">
        <v>98494</v>
      </c>
      <c r="Q1010" s="841">
        <v>19547</v>
      </c>
      <c r="R1010" s="841">
        <v>26906</v>
      </c>
      <c r="S1010" s="841"/>
      <c r="T1010" s="841"/>
      <c r="U1010" s="841"/>
      <c r="V1010" s="841" t="s">
        <v>1003</v>
      </c>
      <c r="W1010" s="841">
        <v>1</v>
      </c>
    </row>
    <row r="1011" spans="1:23" ht="12.75" customHeight="1">
      <c r="A1011" s="841">
        <v>1255</v>
      </c>
      <c r="B1011" s="841">
        <v>2817</v>
      </c>
      <c r="C1011" s="841" t="s">
        <v>1316</v>
      </c>
      <c r="D1011" s="841" t="s">
        <v>1112</v>
      </c>
      <c r="E1011" s="841">
        <v>23418</v>
      </c>
      <c r="F1011" s="841" t="s">
        <v>102</v>
      </c>
      <c r="G1011" s="841" t="s">
        <v>2009</v>
      </c>
      <c r="H1011" s="841" t="s">
        <v>1842</v>
      </c>
      <c r="I1011" s="841"/>
      <c r="J1011" s="841" t="s">
        <v>730</v>
      </c>
      <c r="K1011" s="841">
        <v>1</v>
      </c>
      <c r="L1011" s="841" t="s">
        <v>731</v>
      </c>
      <c r="M1011" s="841">
        <v>43600</v>
      </c>
      <c r="N1011" s="841" t="s">
        <v>1029</v>
      </c>
      <c r="O1011" s="841">
        <v>142094</v>
      </c>
      <c r="P1011" s="841">
        <v>98494</v>
      </c>
      <c r="Q1011" s="841">
        <v>19547</v>
      </c>
      <c r="R1011" s="841">
        <v>26906</v>
      </c>
      <c r="S1011" s="841"/>
      <c r="T1011" s="841"/>
      <c r="U1011" s="841"/>
      <c r="V1011" s="841" t="s">
        <v>1003</v>
      </c>
      <c r="W1011" s="841">
        <v>1</v>
      </c>
    </row>
    <row r="1012" spans="1:23" ht="12.75" customHeight="1">
      <c r="A1012" s="841">
        <v>1255</v>
      </c>
      <c r="B1012" s="841">
        <v>2817</v>
      </c>
      <c r="C1012" s="841" t="s">
        <v>1316</v>
      </c>
      <c r="D1012" s="841" t="s">
        <v>1112</v>
      </c>
      <c r="E1012" s="841">
        <v>23419</v>
      </c>
      <c r="F1012" s="841" t="s">
        <v>102</v>
      </c>
      <c r="G1012" s="841" t="s">
        <v>2010</v>
      </c>
      <c r="H1012" s="841" t="s">
        <v>1842</v>
      </c>
      <c r="I1012" s="841"/>
      <c r="J1012" s="841" t="s">
        <v>730</v>
      </c>
      <c r="K1012" s="841">
        <v>0.5</v>
      </c>
      <c r="L1012" s="841" t="s">
        <v>731</v>
      </c>
      <c r="M1012" s="841">
        <v>43600</v>
      </c>
      <c r="N1012" s="841" t="s">
        <v>1029</v>
      </c>
      <c r="O1012" s="841">
        <v>142094</v>
      </c>
      <c r="P1012" s="841">
        <v>98494</v>
      </c>
      <c r="Q1012" s="841">
        <v>19547</v>
      </c>
      <c r="R1012" s="841">
        <v>26906</v>
      </c>
      <c r="S1012" s="841"/>
      <c r="T1012" s="841"/>
      <c r="U1012" s="841"/>
      <c r="V1012" s="841" t="s">
        <v>1003</v>
      </c>
      <c r="W1012" s="841">
        <v>1</v>
      </c>
    </row>
    <row r="1013" spans="1:23" ht="12.75" customHeight="1">
      <c r="A1013" s="841">
        <v>1255</v>
      </c>
      <c r="B1013" s="841">
        <v>2817</v>
      </c>
      <c r="C1013" s="841" t="s">
        <v>1316</v>
      </c>
      <c r="D1013" s="841" t="s">
        <v>1112</v>
      </c>
      <c r="E1013" s="841">
        <v>23420</v>
      </c>
      <c r="F1013" s="841" t="s">
        <v>102</v>
      </c>
      <c r="G1013" s="841" t="s">
        <v>2011</v>
      </c>
      <c r="H1013" s="841" t="s">
        <v>1842</v>
      </c>
      <c r="I1013" s="841"/>
      <c r="J1013" s="841" t="s">
        <v>730</v>
      </c>
      <c r="K1013" s="841">
        <v>1</v>
      </c>
      <c r="L1013" s="841" t="s">
        <v>731</v>
      </c>
      <c r="M1013" s="841">
        <v>43600</v>
      </c>
      <c r="N1013" s="841" t="s">
        <v>1029</v>
      </c>
      <c r="O1013" s="841">
        <v>142094</v>
      </c>
      <c r="P1013" s="841">
        <v>98494</v>
      </c>
      <c r="Q1013" s="841">
        <v>19547</v>
      </c>
      <c r="R1013" s="841">
        <v>26906</v>
      </c>
      <c r="S1013" s="841"/>
      <c r="T1013" s="841"/>
      <c r="U1013" s="841"/>
      <c r="V1013" s="841" t="s">
        <v>1003</v>
      </c>
      <c r="W1013" s="841">
        <v>1</v>
      </c>
    </row>
    <row r="1014" spans="1:23" ht="12.75" customHeight="1">
      <c r="A1014" s="841">
        <v>1255</v>
      </c>
      <c r="B1014" s="841">
        <v>2817</v>
      </c>
      <c r="C1014" s="841" t="s">
        <v>1316</v>
      </c>
      <c r="D1014" s="841" t="s">
        <v>1112</v>
      </c>
      <c r="E1014" s="841">
        <v>23421</v>
      </c>
      <c r="F1014" s="841" t="s">
        <v>102</v>
      </c>
      <c r="G1014" s="841" t="s">
        <v>2012</v>
      </c>
      <c r="H1014" s="841" t="s">
        <v>1842</v>
      </c>
      <c r="I1014" s="841"/>
      <c r="J1014" s="841" t="s">
        <v>730</v>
      </c>
      <c r="K1014" s="841">
        <v>0.5</v>
      </c>
      <c r="L1014" s="841" t="s">
        <v>731</v>
      </c>
      <c r="M1014" s="841">
        <v>43600</v>
      </c>
      <c r="N1014" s="841" t="s">
        <v>1029</v>
      </c>
      <c r="O1014" s="841">
        <v>142094</v>
      </c>
      <c r="P1014" s="841">
        <v>98494</v>
      </c>
      <c r="Q1014" s="841">
        <v>19547</v>
      </c>
      <c r="R1014" s="841">
        <v>26906</v>
      </c>
      <c r="S1014" s="841"/>
      <c r="T1014" s="841"/>
      <c r="U1014" s="841"/>
      <c r="V1014" s="841" t="s">
        <v>1003</v>
      </c>
      <c r="W1014" s="841">
        <v>1</v>
      </c>
    </row>
    <row r="1015" spans="1:23" ht="12.75" customHeight="1">
      <c r="A1015" s="841">
        <v>1039</v>
      </c>
      <c r="B1015" s="841">
        <v>2840</v>
      </c>
      <c r="C1015" s="841" t="s">
        <v>726</v>
      </c>
      <c r="D1015" s="841" t="s">
        <v>919</v>
      </c>
      <c r="E1015" s="841">
        <v>23422</v>
      </c>
      <c r="F1015" s="841" t="s">
        <v>102</v>
      </c>
      <c r="G1015" s="841" t="s">
        <v>2013</v>
      </c>
      <c r="H1015" s="841" t="s">
        <v>1997</v>
      </c>
      <c r="I1015" s="841"/>
      <c r="J1015" s="841" t="s">
        <v>730</v>
      </c>
      <c r="K1015" s="841">
        <v>2</v>
      </c>
      <c r="L1015" s="841" t="s">
        <v>1077</v>
      </c>
      <c r="M1015" s="841">
        <v>0</v>
      </c>
      <c r="N1015" s="841" t="s">
        <v>732</v>
      </c>
      <c r="O1015" s="841">
        <v>101629</v>
      </c>
      <c r="P1015" s="841">
        <v>101629</v>
      </c>
      <c r="Q1015" s="841">
        <v>19547</v>
      </c>
      <c r="R1015" s="841">
        <v>34796</v>
      </c>
      <c r="S1015" s="841"/>
      <c r="T1015" s="841"/>
      <c r="U1015" s="841"/>
      <c r="V1015" s="841" t="s">
        <v>1003</v>
      </c>
      <c r="W1015" s="841">
        <v>4</v>
      </c>
    </row>
    <row r="1016" spans="1:23" ht="12.75" customHeight="1">
      <c r="A1016" s="841">
        <v>1550</v>
      </c>
      <c r="B1016" s="841">
        <v>2814</v>
      </c>
      <c r="C1016" s="841" t="s">
        <v>1411</v>
      </c>
      <c r="D1016" s="841" t="s">
        <v>1112</v>
      </c>
      <c r="E1016" s="841">
        <v>23423</v>
      </c>
      <c r="F1016" s="841" t="s">
        <v>102</v>
      </c>
      <c r="G1016" s="841" t="s">
        <v>2014</v>
      </c>
      <c r="H1016" s="841" t="s">
        <v>1842</v>
      </c>
      <c r="I1016" s="841"/>
      <c r="J1016" s="841" t="s">
        <v>730</v>
      </c>
      <c r="K1016" s="841">
        <v>2</v>
      </c>
      <c r="L1016" s="841" t="s">
        <v>731</v>
      </c>
      <c r="M1016" s="841">
        <v>43600</v>
      </c>
      <c r="N1016" s="841" t="s">
        <v>908</v>
      </c>
      <c r="O1016" s="841">
        <v>185311</v>
      </c>
      <c r="P1016" s="841">
        <v>141711</v>
      </c>
      <c r="Q1016" s="841">
        <v>19547</v>
      </c>
      <c r="R1016" s="841">
        <v>26906</v>
      </c>
      <c r="S1016" s="841"/>
      <c r="T1016" s="841"/>
      <c r="U1016" s="841"/>
      <c r="V1016" s="841" t="s">
        <v>1003</v>
      </c>
      <c r="W1016" s="841">
        <v>2</v>
      </c>
    </row>
    <row r="1017" spans="1:23" ht="12.75" customHeight="1">
      <c r="A1017" s="841">
        <v>1550</v>
      </c>
      <c r="B1017" s="841">
        <v>2840</v>
      </c>
      <c r="C1017" s="841" t="s">
        <v>726</v>
      </c>
      <c r="D1017" s="841" t="s">
        <v>1112</v>
      </c>
      <c r="E1017" s="841">
        <v>23424</v>
      </c>
      <c r="F1017" s="841" t="s">
        <v>102</v>
      </c>
      <c r="G1017" s="841" t="s">
        <v>1113</v>
      </c>
      <c r="H1017" s="841" t="s">
        <v>1997</v>
      </c>
      <c r="I1017" s="841"/>
      <c r="J1017" s="841" t="s">
        <v>730</v>
      </c>
      <c r="K1017" s="841">
        <v>2</v>
      </c>
      <c r="L1017" s="841" t="s">
        <v>1116</v>
      </c>
      <c r="M1017" s="841">
        <v>43600</v>
      </c>
      <c r="N1017" s="841" t="s">
        <v>732</v>
      </c>
      <c r="O1017" s="841">
        <v>98577</v>
      </c>
      <c r="P1017" s="841">
        <v>54977</v>
      </c>
      <c r="Q1017" s="841">
        <v>19547</v>
      </c>
      <c r="R1017" s="841">
        <v>26906</v>
      </c>
      <c r="S1017" s="841"/>
      <c r="T1017" s="841"/>
      <c r="U1017" s="841"/>
      <c r="V1017" s="841" t="s">
        <v>1003</v>
      </c>
      <c r="W1017" s="841">
        <v>2</v>
      </c>
    </row>
    <row r="1018" spans="1:23" ht="12.75" customHeight="1">
      <c r="A1018" s="841">
        <v>1575</v>
      </c>
      <c r="B1018" s="841">
        <v>2840</v>
      </c>
      <c r="C1018" s="841" t="s">
        <v>726</v>
      </c>
      <c r="D1018" s="841" t="s">
        <v>745</v>
      </c>
      <c r="E1018" s="841">
        <v>23426</v>
      </c>
      <c r="F1018" s="841" t="s">
        <v>102</v>
      </c>
      <c r="G1018" s="841" t="s">
        <v>2015</v>
      </c>
      <c r="H1018" s="841" t="s">
        <v>1997</v>
      </c>
      <c r="I1018" s="841"/>
      <c r="J1018" s="841" t="s">
        <v>730</v>
      </c>
      <c r="K1018" s="841">
        <v>3</v>
      </c>
      <c r="L1018" s="841" t="s">
        <v>1116</v>
      </c>
      <c r="M1018" s="841">
        <v>43600</v>
      </c>
      <c r="N1018" s="841" t="s">
        <v>732</v>
      </c>
      <c r="O1018" s="841">
        <v>98577</v>
      </c>
      <c r="P1018" s="841">
        <v>54977</v>
      </c>
      <c r="Q1018" s="841">
        <v>19547</v>
      </c>
      <c r="R1018" s="841">
        <v>26906</v>
      </c>
      <c r="S1018" s="841"/>
      <c r="T1018" s="841"/>
      <c r="U1018" s="841"/>
      <c r="V1018" s="841" t="s">
        <v>1003</v>
      </c>
      <c r="W1018" s="841">
        <v>1</v>
      </c>
    </row>
    <row r="1019" spans="1:23" ht="12.75" customHeight="1">
      <c r="A1019" s="841">
        <v>1550</v>
      </c>
      <c r="B1019" s="841">
        <v>2839</v>
      </c>
      <c r="C1019" s="841" t="s">
        <v>1429</v>
      </c>
      <c r="D1019" s="841" t="s">
        <v>1112</v>
      </c>
      <c r="E1019" s="841">
        <v>23427</v>
      </c>
      <c r="F1019" s="841" t="s">
        <v>102</v>
      </c>
      <c r="G1019" s="841" t="s">
        <v>2016</v>
      </c>
      <c r="H1019" s="841" t="s">
        <v>1997</v>
      </c>
      <c r="I1019" s="841"/>
      <c r="J1019" s="841" t="s">
        <v>730</v>
      </c>
      <c r="K1019" s="841">
        <v>2</v>
      </c>
      <c r="L1019" s="841" t="s">
        <v>731</v>
      </c>
      <c r="M1019" s="841">
        <v>43600</v>
      </c>
      <c r="N1019" s="841" t="s">
        <v>732</v>
      </c>
      <c r="O1019" s="841">
        <v>98577</v>
      </c>
      <c r="P1019" s="841">
        <v>54977</v>
      </c>
      <c r="Q1019" s="841">
        <v>19547</v>
      </c>
      <c r="R1019" s="841">
        <v>26906</v>
      </c>
      <c r="S1019" s="841"/>
      <c r="T1019" s="841"/>
      <c r="U1019" s="841"/>
      <c r="V1019" s="841" t="s">
        <v>1003</v>
      </c>
      <c r="W1019" s="841">
        <v>2</v>
      </c>
    </row>
    <row r="1020" spans="1:23" ht="12.75" customHeight="1">
      <c r="A1020" s="841">
        <v>1550</v>
      </c>
      <c r="B1020" s="841">
        <v>2840</v>
      </c>
      <c r="C1020" s="841" t="s">
        <v>726</v>
      </c>
      <c r="D1020" s="841" t="s">
        <v>1112</v>
      </c>
      <c r="E1020" s="841">
        <v>23428</v>
      </c>
      <c r="F1020" s="841" t="s">
        <v>102</v>
      </c>
      <c r="G1020" s="841" t="s">
        <v>2017</v>
      </c>
      <c r="H1020" s="841" t="s">
        <v>1997</v>
      </c>
      <c r="I1020" s="841"/>
      <c r="J1020" s="841" t="s">
        <v>730</v>
      </c>
      <c r="K1020" s="841">
        <v>1</v>
      </c>
      <c r="L1020" s="841" t="s">
        <v>1116</v>
      </c>
      <c r="M1020" s="841">
        <v>43600</v>
      </c>
      <c r="N1020" s="841" t="s">
        <v>732</v>
      </c>
      <c r="O1020" s="841">
        <v>98577</v>
      </c>
      <c r="P1020" s="841">
        <v>54977</v>
      </c>
      <c r="Q1020" s="841">
        <v>19547</v>
      </c>
      <c r="R1020" s="841">
        <v>26906</v>
      </c>
      <c r="S1020" s="841"/>
      <c r="T1020" s="841"/>
      <c r="U1020" s="841"/>
      <c r="V1020" s="841" t="s">
        <v>1003</v>
      </c>
      <c r="W1020" s="841">
        <v>5</v>
      </c>
    </row>
    <row r="1021" spans="1:23" ht="12.75" customHeight="1">
      <c r="A1021" s="841">
        <v>1560</v>
      </c>
      <c r="B1021" s="841">
        <v>2820</v>
      </c>
      <c r="C1021" s="841" t="s">
        <v>1149</v>
      </c>
      <c r="D1021" s="841" t="s">
        <v>1112</v>
      </c>
      <c r="E1021" s="841">
        <v>23429</v>
      </c>
      <c r="F1021" s="841" t="s">
        <v>102</v>
      </c>
      <c r="G1021" s="841" t="s">
        <v>2018</v>
      </c>
      <c r="H1021" s="841" t="s">
        <v>1997</v>
      </c>
      <c r="I1021" s="841"/>
      <c r="J1021" s="841" t="s">
        <v>730</v>
      </c>
      <c r="K1021" s="841">
        <v>1</v>
      </c>
      <c r="L1021" s="841" t="s">
        <v>731</v>
      </c>
      <c r="M1021" s="841">
        <v>43600</v>
      </c>
      <c r="N1021" s="841" t="s">
        <v>1034</v>
      </c>
      <c r="O1021" s="841">
        <v>221744</v>
      </c>
      <c r="P1021" s="841">
        <v>178144</v>
      </c>
      <c r="Q1021" s="841">
        <v>19547</v>
      </c>
      <c r="R1021" s="841">
        <v>26906</v>
      </c>
      <c r="S1021" s="841"/>
      <c r="T1021" s="841"/>
      <c r="U1021" s="841"/>
      <c r="V1021" s="841" t="s">
        <v>1003</v>
      </c>
      <c r="W1021" s="841">
        <v>6</v>
      </c>
    </row>
    <row r="1022" spans="1:23" ht="12.75" customHeight="1">
      <c r="A1022" s="841">
        <v>1034</v>
      </c>
      <c r="B1022" s="841">
        <v>2803</v>
      </c>
      <c r="C1022" s="841" t="s">
        <v>945</v>
      </c>
      <c r="D1022" s="841" t="s">
        <v>946</v>
      </c>
      <c r="E1022" s="841">
        <v>23430</v>
      </c>
      <c r="F1022" s="841" t="s">
        <v>102</v>
      </c>
      <c r="G1022" s="841" t="s">
        <v>2019</v>
      </c>
      <c r="H1022" s="841" t="s">
        <v>1842</v>
      </c>
      <c r="I1022" s="841"/>
      <c r="J1022" s="841" t="s">
        <v>730</v>
      </c>
      <c r="K1022" s="841">
        <v>4</v>
      </c>
      <c r="L1022" s="841" t="s">
        <v>731</v>
      </c>
      <c r="M1022" s="841">
        <v>43600</v>
      </c>
      <c r="N1022" s="841" t="s">
        <v>742</v>
      </c>
      <c r="O1022" s="841">
        <v>127895</v>
      </c>
      <c r="P1022" s="841">
        <v>84295</v>
      </c>
      <c r="Q1022" s="841">
        <v>19547</v>
      </c>
      <c r="R1022" s="841">
        <v>26906</v>
      </c>
      <c r="S1022" s="841"/>
      <c r="T1022" s="841"/>
      <c r="U1022" s="841"/>
      <c r="V1022" s="841" t="s">
        <v>1003</v>
      </c>
      <c r="W1022" s="841">
        <v>1</v>
      </c>
    </row>
    <row r="1023" spans="1:23" ht="12.75" customHeight="1">
      <c r="A1023" s="841">
        <v>1535</v>
      </c>
      <c r="B1023" s="841">
        <v>2824</v>
      </c>
      <c r="C1023" s="841" t="s">
        <v>1097</v>
      </c>
      <c r="D1023" s="841" t="s">
        <v>1112</v>
      </c>
      <c r="E1023" s="841">
        <v>23432</v>
      </c>
      <c r="F1023" s="841" t="s">
        <v>102</v>
      </c>
      <c r="G1023" s="841" t="s">
        <v>2020</v>
      </c>
      <c r="H1023" s="841" t="s">
        <v>1997</v>
      </c>
      <c r="I1023" s="841"/>
      <c r="J1023" s="841" t="s">
        <v>730</v>
      </c>
      <c r="K1023" s="841">
        <v>2</v>
      </c>
      <c r="L1023" s="841" t="s">
        <v>731</v>
      </c>
      <c r="M1023" s="841">
        <v>43600</v>
      </c>
      <c r="N1023" s="841" t="s">
        <v>817</v>
      </c>
      <c r="O1023" s="841">
        <v>172439</v>
      </c>
      <c r="P1023" s="841">
        <v>128839</v>
      </c>
      <c r="Q1023" s="841">
        <v>19547</v>
      </c>
      <c r="R1023" s="841">
        <v>26906</v>
      </c>
      <c r="S1023" s="841"/>
      <c r="T1023" s="841"/>
      <c r="U1023" s="841"/>
      <c r="V1023" s="841" t="s">
        <v>1003</v>
      </c>
      <c r="W1023" s="841">
        <v>1</v>
      </c>
    </row>
    <row r="1024" spans="1:23" ht="12.75" customHeight="1">
      <c r="A1024" s="841">
        <v>1039</v>
      </c>
      <c r="B1024" s="841">
        <v>2840</v>
      </c>
      <c r="C1024" s="841" t="s">
        <v>726</v>
      </c>
      <c r="D1024" s="841" t="s">
        <v>919</v>
      </c>
      <c r="E1024" s="841">
        <v>23433</v>
      </c>
      <c r="F1024" s="841" t="s">
        <v>102</v>
      </c>
      <c r="G1024" s="841" t="s">
        <v>2021</v>
      </c>
      <c r="H1024" s="841" t="s">
        <v>2022</v>
      </c>
      <c r="I1024" s="841"/>
      <c r="J1024" s="841" t="s">
        <v>730</v>
      </c>
      <c r="K1024" s="841">
        <v>3</v>
      </c>
      <c r="L1024" s="841" t="s">
        <v>1077</v>
      </c>
      <c r="M1024" s="841">
        <v>0</v>
      </c>
      <c r="N1024" s="841" t="s">
        <v>732</v>
      </c>
      <c r="O1024" s="841">
        <v>101629</v>
      </c>
      <c r="P1024" s="841">
        <v>101629</v>
      </c>
      <c r="Q1024" s="841">
        <v>19547</v>
      </c>
      <c r="R1024" s="841">
        <v>34796</v>
      </c>
      <c r="S1024" s="841"/>
      <c r="T1024" s="841"/>
      <c r="U1024" s="841"/>
      <c r="V1024" s="841" t="s">
        <v>1003</v>
      </c>
      <c r="W1024" s="841">
        <v>4</v>
      </c>
    </row>
    <row r="1025" spans="1:23" ht="12.75" customHeight="1">
      <c r="A1025" s="841">
        <v>1039</v>
      </c>
      <c r="B1025" s="841">
        <v>2840</v>
      </c>
      <c r="C1025" s="841" t="s">
        <v>726</v>
      </c>
      <c r="D1025" s="841" t="s">
        <v>919</v>
      </c>
      <c r="E1025" s="841">
        <v>23434</v>
      </c>
      <c r="F1025" s="841" t="s">
        <v>102</v>
      </c>
      <c r="G1025" s="841" t="s">
        <v>2023</v>
      </c>
      <c r="H1025" s="841" t="s">
        <v>1893</v>
      </c>
      <c r="I1025" s="841"/>
      <c r="J1025" s="841" t="s">
        <v>730</v>
      </c>
      <c r="K1025" s="841">
        <v>3</v>
      </c>
      <c r="L1025" s="841" t="s">
        <v>1077</v>
      </c>
      <c r="M1025" s="841">
        <v>0</v>
      </c>
      <c r="N1025" s="841" t="s">
        <v>732</v>
      </c>
      <c r="O1025" s="841">
        <v>101629</v>
      </c>
      <c r="P1025" s="841">
        <v>101629</v>
      </c>
      <c r="Q1025" s="841">
        <v>19547</v>
      </c>
      <c r="R1025" s="841">
        <v>34796</v>
      </c>
      <c r="S1025" s="841"/>
      <c r="T1025" s="841"/>
      <c r="U1025" s="841"/>
      <c r="V1025" s="841" t="s">
        <v>1003</v>
      </c>
      <c r="W1025" s="841">
        <v>4</v>
      </c>
    </row>
    <row r="1026" spans="1:23" ht="12.75" customHeight="1">
      <c r="A1026" s="841">
        <v>1575</v>
      </c>
      <c r="B1026" s="841">
        <v>2840</v>
      </c>
      <c r="C1026" s="841" t="s">
        <v>726</v>
      </c>
      <c r="D1026" s="841" t="s">
        <v>745</v>
      </c>
      <c r="E1026" s="841">
        <v>23435</v>
      </c>
      <c r="F1026" s="841" t="s">
        <v>102</v>
      </c>
      <c r="G1026" s="841" t="s">
        <v>2024</v>
      </c>
      <c r="H1026" s="841" t="s">
        <v>1938</v>
      </c>
      <c r="I1026" s="841"/>
      <c r="J1026" s="841" t="s">
        <v>730</v>
      </c>
      <c r="K1026" s="841">
        <v>2</v>
      </c>
      <c r="L1026" s="841" t="s">
        <v>731</v>
      </c>
      <c r="M1026" s="841">
        <v>43600</v>
      </c>
      <c r="N1026" s="841" t="s">
        <v>732</v>
      </c>
      <c r="O1026" s="841">
        <v>98577</v>
      </c>
      <c r="P1026" s="841">
        <v>54977</v>
      </c>
      <c r="Q1026" s="841">
        <v>19547</v>
      </c>
      <c r="R1026" s="841">
        <v>26906</v>
      </c>
      <c r="S1026" s="841"/>
      <c r="T1026" s="841"/>
      <c r="U1026" s="841"/>
      <c r="V1026" s="841" t="s">
        <v>1003</v>
      </c>
      <c r="W1026" s="841">
        <v>1</v>
      </c>
    </row>
    <row r="1027" spans="1:23" ht="12.75" customHeight="1">
      <c r="A1027" s="841">
        <v>1125</v>
      </c>
      <c r="B1027" s="841">
        <v>2808</v>
      </c>
      <c r="C1027" s="841" t="s">
        <v>846</v>
      </c>
      <c r="D1027" s="841" t="s">
        <v>1112</v>
      </c>
      <c r="E1027" s="841">
        <v>23439</v>
      </c>
      <c r="F1027" s="841" t="s">
        <v>102</v>
      </c>
      <c r="G1027" s="841" t="s">
        <v>2025</v>
      </c>
      <c r="H1027" s="841" t="s">
        <v>1842</v>
      </c>
      <c r="I1027" s="841"/>
      <c r="J1027" s="841" t="s">
        <v>730</v>
      </c>
      <c r="K1027" s="841">
        <v>5</v>
      </c>
      <c r="L1027" s="841" t="s">
        <v>731</v>
      </c>
      <c r="M1027" s="841">
        <v>43600</v>
      </c>
      <c r="N1027" s="841" t="s">
        <v>742</v>
      </c>
      <c r="O1027" s="841">
        <v>127895</v>
      </c>
      <c r="P1027" s="841">
        <v>84295</v>
      </c>
      <c r="Q1027" s="841">
        <v>19547</v>
      </c>
      <c r="R1027" s="841">
        <v>26906</v>
      </c>
      <c r="S1027" s="841"/>
      <c r="T1027" s="841"/>
      <c r="U1027" s="841"/>
      <c r="V1027" s="841" t="s">
        <v>1003</v>
      </c>
      <c r="W1027" s="841">
        <v>1</v>
      </c>
    </row>
    <row r="1028" spans="1:23" ht="12.75" customHeight="1">
      <c r="A1028" s="841">
        <v>1125</v>
      </c>
      <c r="B1028" s="841">
        <v>2808</v>
      </c>
      <c r="C1028" s="841" t="s">
        <v>846</v>
      </c>
      <c r="D1028" s="841" t="s">
        <v>1112</v>
      </c>
      <c r="E1028" s="841">
        <v>23440</v>
      </c>
      <c r="F1028" s="841" t="s">
        <v>102</v>
      </c>
      <c r="G1028" s="841" t="s">
        <v>2026</v>
      </c>
      <c r="H1028" s="841" t="s">
        <v>1842</v>
      </c>
      <c r="I1028" s="841"/>
      <c r="J1028" s="841" t="s">
        <v>730</v>
      </c>
      <c r="K1028" s="841">
        <v>5</v>
      </c>
      <c r="L1028" s="841" t="s">
        <v>731</v>
      </c>
      <c r="M1028" s="841">
        <v>43600</v>
      </c>
      <c r="N1028" s="841" t="s">
        <v>742</v>
      </c>
      <c r="O1028" s="841">
        <v>127895</v>
      </c>
      <c r="P1028" s="841">
        <v>84295</v>
      </c>
      <c r="Q1028" s="841">
        <v>19547</v>
      </c>
      <c r="R1028" s="841">
        <v>26906</v>
      </c>
      <c r="S1028" s="841"/>
      <c r="T1028" s="841"/>
      <c r="U1028" s="841"/>
      <c r="V1028" s="841" t="s">
        <v>1003</v>
      </c>
      <c r="W1028" s="841">
        <v>1</v>
      </c>
    </row>
    <row r="1029" spans="1:23" ht="12.75" customHeight="1">
      <c r="A1029" s="841">
        <v>1575</v>
      </c>
      <c r="B1029" s="841">
        <v>2840</v>
      </c>
      <c r="C1029" s="841" t="s">
        <v>726</v>
      </c>
      <c r="D1029" s="841" t="s">
        <v>745</v>
      </c>
      <c r="E1029" s="841">
        <v>23441</v>
      </c>
      <c r="F1029" s="841" t="s">
        <v>102</v>
      </c>
      <c r="G1029" s="841" t="s">
        <v>2027</v>
      </c>
      <c r="H1029" s="841" t="s">
        <v>1997</v>
      </c>
      <c r="I1029" s="841"/>
      <c r="J1029" s="841" t="s">
        <v>730</v>
      </c>
      <c r="K1029" s="841">
        <v>2</v>
      </c>
      <c r="L1029" s="841" t="s">
        <v>1116</v>
      </c>
      <c r="M1029" s="841">
        <v>43600</v>
      </c>
      <c r="N1029" s="841" t="s">
        <v>732</v>
      </c>
      <c r="O1029" s="841">
        <v>98577</v>
      </c>
      <c r="P1029" s="841">
        <v>54977</v>
      </c>
      <c r="Q1029" s="841">
        <v>19547</v>
      </c>
      <c r="R1029" s="841">
        <v>26906</v>
      </c>
      <c r="S1029" s="841"/>
      <c r="T1029" s="841"/>
      <c r="U1029" s="841"/>
      <c r="V1029" s="841" t="s">
        <v>1003</v>
      </c>
      <c r="W1029" s="841">
        <v>1</v>
      </c>
    </row>
    <row r="1030" spans="1:23" ht="12.75" customHeight="1">
      <c r="A1030" s="841">
        <v>1430</v>
      </c>
      <c r="B1030" s="841">
        <v>2840</v>
      </c>
      <c r="C1030" s="841" t="s">
        <v>726</v>
      </c>
      <c r="D1030" s="841" t="s">
        <v>1732</v>
      </c>
      <c r="E1030" s="841">
        <v>23448</v>
      </c>
      <c r="F1030" s="841" t="s">
        <v>102</v>
      </c>
      <c r="G1030" s="841" t="s">
        <v>2028</v>
      </c>
      <c r="H1030" s="841" t="s">
        <v>2029</v>
      </c>
      <c r="I1030" s="841"/>
      <c r="J1030" s="841" t="s">
        <v>730</v>
      </c>
      <c r="K1030" s="841">
        <v>3</v>
      </c>
      <c r="L1030" s="841" t="s">
        <v>731</v>
      </c>
      <c r="M1030" s="841">
        <v>43600</v>
      </c>
      <c r="N1030" s="841" t="s">
        <v>732</v>
      </c>
      <c r="O1030" s="841">
        <v>98577</v>
      </c>
      <c r="P1030" s="841">
        <v>54977</v>
      </c>
      <c r="Q1030" s="841">
        <v>19547</v>
      </c>
      <c r="R1030" s="841">
        <v>26906</v>
      </c>
      <c r="S1030" s="841"/>
      <c r="T1030" s="841"/>
      <c r="U1030" s="841"/>
      <c r="V1030" s="841" t="s">
        <v>1003</v>
      </c>
      <c r="W1030" s="841">
        <v>8</v>
      </c>
    </row>
    <row r="1031" spans="1:23" ht="12.75" customHeight="1">
      <c r="A1031" s="841">
        <v>1039</v>
      </c>
      <c r="B1031" s="841">
        <v>2840</v>
      </c>
      <c r="C1031" s="841" t="s">
        <v>726</v>
      </c>
      <c r="D1031" s="841" t="s">
        <v>919</v>
      </c>
      <c r="E1031" s="841">
        <v>23449</v>
      </c>
      <c r="F1031" s="841" t="s">
        <v>102</v>
      </c>
      <c r="G1031" s="841" t="s">
        <v>2030</v>
      </c>
      <c r="H1031" s="841" t="s">
        <v>1997</v>
      </c>
      <c r="I1031" s="841"/>
      <c r="J1031" s="841" t="s">
        <v>730</v>
      </c>
      <c r="K1031" s="841">
        <v>2</v>
      </c>
      <c r="L1031" s="841" t="s">
        <v>1077</v>
      </c>
      <c r="M1031" s="841">
        <v>0</v>
      </c>
      <c r="N1031" s="841" t="s">
        <v>732</v>
      </c>
      <c r="O1031" s="841">
        <v>101629</v>
      </c>
      <c r="P1031" s="841">
        <v>101629</v>
      </c>
      <c r="Q1031" s="841">
        <v>19547</v>
      </c>
      <c r="R1031" s="841">
        <v>34796</v>
      </c>
      <c r="S1031" s="841"/>
      <c r="T1031" s="841"/>
      <c r="U1031" s="841"/>
      <c r="V1031" s="841" t="s">
        <v>1003</v>
      </c>
      <c r="W1031" s="841">
        <v>3</v>
      </c>
    </row>
    <row r="1032" spans="1:23" ht="12.75" customHeight="1">
      <c r="A1032" s="841">
        <v>1039</v>
      </c>
      <c r="B1032" s="841">
        <v>2840</v>
      </c>
      <c r="C1032" s="841" t="s">
        <v>726</v>
      </c>
      <c r="D1032" s="841" t="s">
        <v>919</v>
      </c>
      <c r="E1032" s="841">
        <v>23450</v>
      </c>
      <c r="F1032" s="841" t="s">
        <v>102</v>
      </c>
      <c r="G1032" s="841" t="s">
        <v>2031</v>
      </c>
      <c r="H1032" s="841" t="s">
        <v>1997</v>
      </c>
      <c r="I1032" s="841"/>
      <c r="J1032" s="841" t="s">
        <v>730</v>
      </c>
      <c r="K1032" s="841">
        <v>3</v>
      </c>
      <c r="L1032" s="841" t="s">
        <v>1077</v>
      </c>
      <c r="M1032" s="841">
        <v>0</v>
      </c>
      <c r="N1032" s="841" t="s">
        <v>732</v>
      </c>
      <c r="O1032" s="841">
        <v>101629</v>
      </c>
      <c r="P1032" s="841">
        <v>101629</v>
      </c>
      <c r="Q1032" s="841">
        <v>19547</v>
      </c>
      <c r="R1032" s="841">
        <v>34796</v>
      </c>
      <c r="S1032" s="841"/>
      <c r="T1032" s="841"/>
      <c r="U1032" s="841"/>
      <c r="V1032" s="841" t="s">
        <v>1003</v>
      </c>
      <c r="W1032" s="841">
        <v>3</v>
      </c>
    </row>
    <row r="1033" spans="1:23" ht="12.75" customHeight="1">
      <c r="A1033" s="841">
        <v>1255</v>
      </c>
      <c r="B1033" s="841">
        <v>2817</v>
      </c>
      <c r="C1033" s="841" t="s">
        <v>1316</v>
      </c>
      <c r="D1033" s="841" t="s">
        <v>1112</v>
      </c>
      <c r="E1033" s="841">
        <v>23456</v>
      </c>
      <c r="F1033" s="841" t="s">
        <v>102</v>
      </c>
      <c r="G1033" s="841" t="s">
        <v>2032</v>
      </c>
      <c r="H1033" s="841" t="s">
        <v>2033</v>
      </c>
      <c r="I1033" s="841"/>
      <c r="J1033" s="841" t="s">
        <v>730</v>
      </c>
      <c r="K1033" s="841">
        <v>1</v>
      </c>
      <c r="L1033" s="841" t="s">
        <v>731</v>
      </c>
      <c r="M1033" s="841">
        <v>43600</v>
      </c>
      <c r="N1033" s="841" t="s">
        <v>1029</v>
      </c>
      <c r="O1033" s="841">
        <v>142094</v>
      </c>
      <c r="P1033" s="841">
        <v>98494</v>
      </c>
      <c r="Q1033" s="841">
        <v>19547</v>
      </c>
      <c r="R1033" s="841">
        <v>26906</v>
      </c>
      <c r="S1033" s="841"/>
      <c r="T1033" s="841"/>
      <c r="U1033" s="841"/>
      <c r="V1033" s="841" t="s">
        <v>1003</v>
      </c>
      <c r="W1033" s="841">
        <v>1</v>
      </c>
    </row>
    <row r="1034" spans="1:23" ht="12.75" customHeight="1">
      <c r="A1034" s="841">
        <v>1255</v>
      </c>
      <c r="B1034" s="841">
        <v>2817</v>
      </c>
      <c r="C1034" s="841" t="s">
        <v>1316</v>
      </c>
      <c r="D1034" s="841" t="s">
        <v>1112</v>
      </c>
      <c r="E1034" s="841">
        <v>23459</v>
      </c>
      <c r="F1034" s="841" t="s">
        <v>102</v>
      </c>
      <c r="G1034" s="841" t="s">
        <v>2034</v>
      </c>
      <c r="H1034" s="841" t="s">
        <v>2033</v>
      </c>
      <c r="I1034" s="841"/>
      <c r="J1034" s="841" t="s">
        <v>730</v>
      </c>
      <c r="K1034" s="841">
        <v>2</v>
      </c>
      <c r="L1034" s="841" t="s">
        <v>731</v>
      </c>
      <c r="M1034" s="841">
        <v>43600</v>
      </c>
      <c r="N1034" s="841" t="s">
        <v>1029</v>
      </c>
      <c r="O1034" s="841">
        <v>142094</v>
      </c>
      <c r="P1034" s="841">
        <v>98494</v>
      </c>
      <c r="Q1034" s="841">
        <v>19547</v>
      </c>
      <c r="R1034" s="841">
        <v>26906</v>
      </c>
      <c r="S1034" s="841"/>
      <c r="T1034" s="841"/>
      <c r="U1034" s="841"/>
      <c r="V1034" s="841" t="s">
        <v>1003</v>
      </c>
      <c r="W1034" s="841">
        <v>1</v>
      </c>
    </row>
    <row r="1035" spans="1:23" ht="12.75" customHeight="1">
      <c r="A1035" s="841">
        <v>1575</v>
      </c>
      <c r="B1035" s="841">
        <v>2840</v>
      </c>
      <c r="C1035" s="841" t="s">
        <v>726</v>
      </c>
      <c r="D1035" s="841" t="s">
        <v>745</v>
      </c>
      <c r="E1035" s="841">
        <v>23460</v>
      </c>
      <c r="F1035" s="841" t="s">
        <v>102</v>
      </c>
      <c r="G1035" s="841" t="s">
        <v>2035</v>
      </c>
      <c r="H1035" s="841" t="s">
        <v>1997</v>
      </c>
      <c r="I1035" s="841"/>
      <c r="J1035" s="841" t="s">
        <v>730</v>
      </c>
      <c r="K1035" s="841">
        <v>2</v>
      </c>
      <c r="L1035" s="841" t="s">
        <v>731</v>
      </c>
      <c r="M1035" s="841">
        <v>43600</v>
      </c>
      <c r="N1035" s="841" t="s">
        <v>732</v>
      </c>
      <c r="O1035" s="841">
        <v>98577</v>
      </c>
      <c r="P1035" s="841">
        <v>54977</v>
      </c>
      <c r="Q1035" s="841">
        <v>19547</v>
      </c>
      <c r="R1035" s="841">
        <v>26906</v>
      </c>
      <c r="S1035" s="841"/>
      <c r="T1035" s="841"/>
      <c r="U1035" s="841"/>
      <c r="V1035" s="841" t="s">
        <v>1003</v>
      </c>
      <c r="W1035" s="841">
        <v>1</v>
      </c>
    </row>
    <row r="1036" spans="1:23" ht="12.75" customHeight="1">
      <c r="A1036" s="841">
        <v>1210</v>
      </c>
      <c r="B1036" s="841">
        <v>2805</v>
      </c>
      <c r="C1036" s="841" t="s">
        <v>1635</v>
      </c>
      <c r="D1036" s="841" t="s">
        <v>740</v>
      </c>
      <c r="E1036" s="841">
        <v>23461</v>
      </c>
      <c r="F1036" s="841" t="s">
        <v>102</v>
      </c>
      <c r="G1036" s="841" t="s">
        <v>2036</v>
      </c>
      <c r="H1036" s="841" t="s">
        <v>1842</v>
      </c>
      <c r="I1036" s="841"/>
      <c r="J1036" s="841" t="s">
        <v>730</v>
      </c>
      <c r="K1036" s="841">
        <v>60.5</v>
      </c>
      <c r="L1036" s="841" t="s">
        <v>731</v>
      </c>
      <c r="M1036" s="841">
        <v>43600</v>
      </c>
      <c r="N1036" s="841" t="s">
        <v>843</v>
      </c>
      <c r="O1036" s="841">
        <v>156603</v>
      </c>
      <c r="P1036" s="841">
        <v>113003</v>
      </c>
      <c r="Q1036" s="841">
        <v>19547</v>
      </c>
      <c r="R1036" s="841">
        <v>26906</v>
      </c>
      <c r="S1036" s="841"/>
      <c r="T1036" s="841"/>
      <c r="U1036" s="841"/>
      <c r="V1036" s="841" t="s">
        <v>1003</v>
      </c>
      <c r="W1036" s="841">
        <v>1</v>
      </c>
    </row>
    <row r="1037" spans="1:23" ht="12.75" customHeight="1">
      <c r="A1037" s="841">
        <v>1430</v>
      </c>
      <c r="B1037" s="841">
        <v>2840</v>
      </c>
      <c r="C1037" s="841" t="s">
        <v>726</v>
      </c>
      <c r="D1037" s="841" t="s">
        <v>1732</v>
      </c>
      <c r="E1037" s="841">
        <v>23464</v>
      </c>
      <c r="F1037" s="841" t="s">
        <v>102</v>
      </c>
      <c r="G1037" s="841" t="s">
        <v>2037</v>
      </c>
      <c r="H1037" s="841" t="s">
        <v>2038</v>
      </c>
      <c r="I1037" s="841"/>
      <c r="J1037" s="841" t="s">
        <v>730</v>
      </c>
      <c r="K1037" s="841">
        <v>2</v>
      </c>
      <c r="L1037" s="841" t="s">
        <v>731</v>
      </c>
      <c r="M1037" s="841">
        <v>43600</v>
      </c>
      <c r="N1037" s="841" t="s">
        <v>732</v>
      </c>
      <c r="O1037" s="841">
        <v>98577</v>
      </c>
      <c r="P1037" s="841">
        <v>54977</v>
      </c>
      <c r="Q1037" s="841">
        <v>19547</v>
      </c>
      <c r="R1037" s="841">
        <v>26906</v>
      </c>
      <c r="S1037" s="841"/>
      <c r="T1037" s="841"/>
      <c r="U1037" s="841"/>
      <c r="V1037" s="841" t="s">
        <v>1003</v>
      </c>
      <c r="W1037" s="841">
        <v>8</v>
      </c>
    </row>
    <row r="1038" spans="1:23" ht="12.75" customHeight="1">
      <c r="A1038" s="841">
        <v>16</v>
      </c>
      <c r="B1038" s="841">
        <v>2808</v>
      </c>
      <c r="C1038" s="841" t="s">
        <v>846</v>
      </c>
      <c r="D1038" s="841" t="s">
        <v>767</v>
      </c>
      <c r="E1038" s="841">
        <v>23465</v>
      </c>
      <c r="F1038" s="841" t="s">
        <v>102</v>
      </c>
      <c r="G1038" s="841" t="s">
        <v>2039</v>
      </c>
      <c r="H1038" s="841" t="s">
        <v>1985</v>
      </c>
      <c r="I1038" s="841"/>
      <c r="J1038" s="841" t="s">
        <v>730</v>
      </c>
      <c r="K1038" s="841">
        <v>2</v>
      </c>
      <c r="L1038" s="841" t="s">
        <v>731</v>
      </c>
      <c r="M1038" s="841">
        <v>43600</v>
      </c>
      <c r="N1038" s="841" t="s">
        <v>742</v>
      </c>
      <c r="O1038" s="841">
        <v>127895</v>
      </c>
      <c r="P1038" s="841">
        <v>84295</v>
      </c>
      <c r="Q1038" s="841">
        <v>19547</v>
      </c>
      <c r="R1038" s="841">
        <v>26906</v>
      </c>
      <c r="S1038" s="841"/>
      <c r="T1038" s="841"/>
      <c r="U1038" s="841"/>
      <c r="V1038" s="841" t="s">
        <v>1003</v>
      </c>
      <c r="W1038" s="841">
        <v>1</v>
      </c>
    </row>
    <row r="1039" spans="1:23" ht="12.75" customHeight="1">
      <c r="A1039" s="841">
        <v>1255</v>
      </c>
      <c r="B1039" s="841">
        <v>2817</v>
      </c>
      <c r="C1039" s="841" t="s">
        <v>1316</v>
      </c>
      <c r="D1039" s="841" t="s">
        <v>1112</v>
      </c>
      <c r="E1039" s="841">
        <v>23466</v>
      </c>
      <c r="F1039" s="841" t="s">
        <v>102</v>
      </c>
      <c r="G1039" s="841" t="s">
        <v>2040</v>
      </c>
      <c r="H1039" s="841" t="s">
        <v>2033</v>
      </c>
      <c r="I1039" s="841"/>
      <c r="J1039" s="841" t="s">
        <v>730</v>
      </c>
      <c r="K1039" s="841">
        <v>2</v>
      </c>
      <c r="L1039" s="841" t="s">
        <v>731</v>
      </c>
      <c r="M1039" s="841">
        <v>43600</v>
      </c>
      <c r="N1039" s="841" t="s">
        <v>1029</v>
      </c>
      <c r="O1039" s="841">
        <v>142094</v>
      </c>
      <c r="P1039" s="841">
        <v>98494</v>
      </c>
      <c r="Q1039" s="841">
        <v>19547</v>
      </c>
      <c r="R1039" s="841">
        <v>26906</v>
      </c>
      <c r="S1039" s="841"/>
      <c r="T1039" s="841"/>
      <c r="U1039" s="841"/>
      <c r="V1039" s="841" t="s">
        <v>1003</v>
      </c>
      <c r="W1039" s="841">
        <v>1</v>
      </c>
    </row>
    <row r="1040" spans="1:23" ht="12.75" customHeight="1">
      <c r="A1040" s="841">
        <v>1255</v>
      </c>
      <c r="B1040" s="841">
        <v>2817</v>
      </c>
      <c r="C1040" s="841" t="s">
        <v>1316</v>
      </c>
      <c r="D1040" s="841" t="s">
        <v>1112</v>
      </c>
      <c r="E1040" s="841">
        <v>23467</v>
      </c>
      <c r="F1040" s="841" t="s">
        <v>102</v>
      </c>
      <c r="G1040" s="841" t="s">
        <v>2041</v>
      </c>
      <c r="H1040" s="841" t="s">
        <v>2033</v>
      </c>
      <c r="I1040" s="841"/>
      <c r="J1040" s="841" t="s">
        <v>730</v>
      </c>
      <c r="K1040" s="841">
        <v>1</v>
      </c>
      <c r="L1040" s="841" t="s">
        <v>731</v>
      </c>
      <c r="M1040" s="841">
        <v>43600</v>
      </c>
      <c r="N1040" s="841" t="s">
        <v>1029</v>
      </c>
      <c r="O1040" s="841">
        <v>142094</v>
      </c>
      <c r="P1040" s="841">
        <v>98494</v>
      </c>
      <c r="Q1040" s="841">
        <v>19547</v>
      </c>
      <c r="R1040" s="841">
        <v>26906</v>
      </c>
      <c r="S1040" s="841"/>
      <c r="T1040" s="841"/>
      <c r="U1040" s="841"/>
      <c r="V1040" s="841" t="s">
        <v>1003</v>
      </c>
      <c r="W1040" s="841">
        <v>1</v>
      </c>
    </row>
    <row r="1041" spans="1:23" ht="12.75" customHeight="1">
      <c r="A1041" s="841">
        <v>1255</v>
      </c>
      <c r="B1041" s="841">
        <v>2817</v>
      </c>
      <c r="C1041" s="841" t="s">
        <v>1316</v>
      </c>
      <c r="D1041" s="841" t="s">
        <v>1112</v>
      </c>
      <c r="E1041" s="841">
        <v>23468</v>
      </c>
      <c r="F1041" s="841" t="s">
        <v>102</v>
      </c>
      <c r="G1041" s="841" t="s">
        <v>2042</v>
      </c>
      <c r="H1041" s="841" t="s">
        <v>2033</v>
      </c>
      <c r="I1041" s="841"/>
      <c r="J1041" s="841" t="s">
        <v>730</v>
      </c>
      <c r="K1041" s="841">
        <v>2</v>
      </c>
      <c r="L1041" s="841" t="s">
        <v>731</v>
      </c>
      <c r="M1041" s="841">
        <v>43600</v>
      </c>
      <c r="N1041" s="841" t="s">
        <v>1029</v>
      </c>
      <c r="O1041" s="841">
        <v>142094</v>
      </c>
      <c r="P1041" s="841">
        <v>98494</v>
      </c>
      <c r="Q1041" s="841">
        <v>19547</v>
      </c>
      <c r="R1041" s="841">
        <v>26906</v>
      </c>
      <c r="S1041" s="841"/>
      <c r="T1041" s="841"/>
      <c r="U1041" s="841"/>
      <c r="V1041" s="841" t="s">
        <v>1003</v>
      </c>
      <c r="W1041" s="841">
        <v>1</v>
      </c>
    </row>
    <row r="1042" spans="1:23" ht="12.75" customHeight="1">
      <c r="A1042" s="841">
        <v>1255</v>
      </c>
      <c r="B1042" s="841">
        <v>2817</v>
      </c>
      <c r="C1042" s="841" t="s">
        <v>1316</v>
      </c>
      <c r="D1042" s="841" t="s">
        <v>1112</v>
      </c>
      <c r="E1042" s="841">
        <v>23469</v>
      </c>
      <c r="F1042" s="841" t="s">
        <v>102</v>
      </c>
      <c r="G1042" s="841" t="s">
        <v>2043</v>
      </c>
      <c r="H1042" s="841" t="s">
        <v>2033</v>
      </c>
      <c r="I1042" s="841"/>
      <c r="J1042" s="841" t="s">
        <v>730</v>
      </c>
      <c r="K1042" s="841">
        <v>1</v>
      </c>
      <c r="L1042" s="841" t="s">
        <v>731</v>
      </c>
      <c r="M1042" s="841">
        <v>43600</v>
      </c>
      <c r="N1042" s="841" t="s">
        <v>1029</v>
      </c>
      <c r="O1042" s="841">
        <v>142094</v>
      </c>
      <c r="P1042" s="841">
        <v>98494</v>
      </c>
      <c r="Q1042" s="841">
        <v>19547</v>
      </c>
      <c r="R1042" s="841">
        <v>26906</v>
      </c>
      <c r="S1042" s="841"/>
      <c r="T1042" s="841"/>
      <c r="U1042" s="841"/>
      <c r="V1042" s="841" t="s">
        <v>1003</v>
      </c>
      <c r="W1042" s="841">
        <v>1</v>
      </c>
    </row>
    <row r="1043" spans="1:23" ht="12.75" customHeight="1">
      <c r="A1043" s="841">
        <v>1255</v>
      </c>
      <c r="B1043" s="841">
        <v>2817</v>
      </c>
      <c r="C1043" s="841" t="s">
        <v>1316</v>
      </c>
      <c r="D1043" s="841" t="s">
        <v>1112</v>
      </c>
      <c r="E1043" s="841">
        <v>23470</v>
      </c>
      <c r="F1043" s="841" t="s">
        <v>102</v>
      </c>
      <c r="G1043" s="841" t="s">
        <v>2044</v>
      </c>
      <c r="H1043" s="841" t="s">
        <v>2033</v>
      </c>
      <c r="I1043" s="841"/>
      <c r="J1043" s="841" t="s">
        <v>730</v>
      </c>
      <c r="K1043" s="841">
        <v>2</v>
      </c>
      <c r="L1043" s="841" t="s">
        <v>731</v>
      </c>
      <c r="M1043" s="841">
        <v>43600</v>
      </c>
      <c r="N1043" s="841" t="s">
        <v>1029</v>
      </c>
      <c r="O1043" s="841">
        <v>142094</v>
      </c>
      <c r="P1043" s="841">
        <v>98494</v>
      </c>
      <c r="Q1043" s="841">
        <v>19547</v>
      </c>
      <c r="R1043" s="841">
        <v>26906</v>
      </c>
      <c r="S1043" s="841"/>
      <c r="T1043" s="841"/>
      <c r="U1043" s="841"/>
      <c r="V1043" s="841" t="s">
        <v>1003</v>
      </c>
      <c r="W1043" s="841">
        <v>1</v>
      </c>
    </row>
    <row r="1044" spans="1:23" ht="12.75" customHeight="1">
      <c r="A1044" s="841">
        <v>1255</v>
      </c>
      <c r="B1044" s="841">
        <v>2817</v>
      </c>
      <c r="C1044" s="841" t="s">
        <v>1316</v>
      </c>
      <c r="D1044" s="841" t="s">
        <v>1112</v>
      </c>
      <c r="E1044" s="841">
        <v>23471</v>
      </c>
      <c r="F1044" s="841" t="s">
        <v>102</v>
      </c>
      <c r="G1044" s="841" t="s">
        <v>2045</v>
      </c>
      <c r="H1044" s="841" t="s">
        <v>2033</v>
      </c>
      <c r="I1044" s="841"/>
      <c r="J1044" s="841" t="s">
        <v>730</v>
      </c>
      <c r="K1044" s="841">
        <v>1</v>
      </c>
      <c r="L1044" s="841" t="s">
        <v>731</v>
      </c>
      <c r="M1044" s="841">
        <v>43600</v>
      </c>
      <c r="N1044" s="841" t="s">
        <v>1029</v>
      </c>
      <c r="O1044" s="841">
        <v>142094</v>
      </c>
      <c r="P1044" s="841">
        <v>98494</v>
      </c>
      <c r="Q1044" s="841">
        <v>19547</v>
      </c>
      <c r="R1044" s="841">
        <v>26906</v>
      </c>
      <c r="S1044" s="841"/>
      <c r="T1044" s="841"/>
      <c r="U1044" s="841"/>
      <c r="V1044" s="841" t="s">
        <v>1003</v>
      </c>
      <c r="W1044" s="841">
        <v>1</v>
      </c>
    </row>
    <row r="1045" spans="1:23" ht="12.75" customHeight="1">
      <c r="A1045" s="841">
        <v>1255</v>
      </c>
      <c r="B1045" s="841">
        <v>2817</v>
      </c>
      <c r="C1045" s="841" t="s">
        <v>1316</v>
      </c>
      <c r="D1045" s="841" t="s">
        <v>1112</v>
      </c>
      <c r="E1045" s="841">
        <v>23472</v>
      </c>
      <c r="F1045" s="841" t="s">
        <v>102</v>
      </c>
      <c r="G1045" s="841" t="s">
        <v>2046</v>
      </c>
      <c r="H1045" s="841" t="s">
        <v>2033</v>
      </c>
      <c r="I1045" s="841"/>
      <c r="J1045" s="841" t="s">
        <v>730</v>
      </c>
      <c r="K1045" s="841">
        <v>1</v>
      </c>
      <c r="L1045" s="841" t="s">
        <v>731</v>
      </c>
      <c r="M1045" s="841">
        <v>43600</v>
      </c>
      <c r="N1045" s="841" t="s">
        <v>1029</v>
      </c>
      <c r="O1045" s="841">
        <v>142094</v>
      </c>
      <c r="P1045" s="841">
        <v>98494</v>
      </c>
      <c r="Q1045" s="841">
        <v>19547</v>
      </c>
      <c r="R1045" s="841">
        <v>26906</v>
      </c>
      <c r="S1045" s="841"/>
      <c r="T1045" s="841"/>
      <c r="U1045" s="841"/>
      <c r="V1045" s="841" t="s">
        <v>1003</v>
      </c>
      <c r="W1045" s="841">
        <v>1</v>
      </c>
    </row>
    <row r="1046" spans="1:23" ht="12.75" customHeight="1">
      <c r="A1046" s="841">
        <v>1255</v>
      </c>
      <c r="B1046" s="841">
        <v>2817</v>
      </c>
      <c r="C1046" s="841" t="s">
        <v>1316</v>
      </c>
      <c r="D1046" s="841" t="s">
        <v>1112</v>
      </c>
      <c r="E1046" s="841">
        <v>23473</v>
      </c>
      <c r="F1046" s="841" t="s">
        <v>102</v>
      </c>
      <c r="G1046" s="841" t="s">
        <v>2047</v>
      </c>
      <c r="H1046" s="841" t="s">
        <v>2033</v>
      </c>
      <c r="I1046" s="841"/>
      <c r="J1046" s="841" t="s">
        <v>730</v>
      </c>
      <c r="K1046" s="841">
        <v>0.5</v>
      </c>
      <c r="L1046" s="841" t="s">
        <v>731</v>
      </c>
      <c r="M1046" s="841">
        <v>43600</v>
      </c>
      <c r="N1046" s="841" t="s">
        <v>1029</v>
      </c>
      <c r="O1046" s="841">
        <v>142094</v>
      </c>
      <c r="P1046" s="841">
        <v>98494</v>
      </c>
      <c r="Q1046" s="841">
        <v>19547</v>
      </c>
      <c r="R1046" s="841">
        <v>26906</v>
      </c>
      <c r="S1046" s="841"/>
      <c r="T1046" s="841"/>
      <c r="U1046" s="841"/>
      <c r="V1046" s="841" t="s">
        <v>1003</v>
      </c>
      <c r="W1046" s="841">
        <v>1</v>
      </c>
    </row>
    <row r="1047" spans="1:23" ht="12.75" customHeight="1">
      <c r="A1047" s="841">
        <v>1912</v>
      </c>
      <c r="B1047" s="841">
        <v>2840</v>
      </c>
      <c r="C1047" s="841" t="s">
        <v>726</v>
      </c>
      <c r="D1047" s="841" t="s">
        <v>923</v>
      </c>
      <c r="E1047" s="841">
        <v>23474</v>
      </c>
      <c r="F1047" s="841" t="s">
        <v>102</v>
      </c>
      <c r="G1047" s="841" t="s">
        <v>2048</v>
      </c>
      <c r="H1047" s="841" t="s">
        <v>2049</v>
      </c>
      <c r="I1047" s="841"/>
      <c r="J1047" s="841" t="s">
        <v>730</v>
      </c>
      <c r="K1047" s="841">
        <v>1</v>
      </c>
      <c r="L1047" s="841" t="s">
        <v>731</v>
      </c>
      <c r="M1047" s="841">
        <v>43600</v>
      </c>
      <c r="N1047" s="841" t="s">
        <v>732</v>
      </c>
      <c r="O1047" s="841">
        <v>98577</v>
      </c>
      <c r="P1047" s="841">
        <v>54977</v>
      </c>
      <c r="Q1047" s="841">
        <v>10098</v>
      </c>
      <c r="R1047" s="841">
        <v>9936</v>
      </c>
      <c r="S1047" s="841"/>
      <c r="T1047" s="841"/>
      <c r="U1047" s="841"/>
      <c r="V1047" s="841" t="s">
        <v>1003</v>
      </c>
      <c r="W1047" s="841">
        <v>1</v>
      </c>
    </row>
    <row r="1048" spans="1:23" ht="12.75" customHeight="1">
      <c r="A1048" s="841">
        <v>1906</v>
      </c>
      <c r="B1048" s="841">
        <v>2840</v>
      </c>
      <c r="C1048" s="841" t="s">
        <v>726</v>
      </c>
      <c r="D1048" s="841" t="s">
        <v>923</v>
      </c>
      <c r="E1048" s="841">
        <v>23499</v>
      </c>
      <c r="F1048" s="841" t="s">
        <v>102</v>
      </c>
      <c r="G1048" s="841" t="s">
        <v>2050</v>
      </c>
      <c r="H1048" s="841" t="s">
        <v>2051</v>
      </c>
      <c r="I1048" s="841"/>
      <c r="J1048" s="841" t="s">
        <v>730</v>
      </c>
      <c r="K1048" s="841">
        <v>2</v>
      </c>
      <c r="L1048" s="841" t="s">
        <v>1116</v>
      </c>
      <c r="M1048" s="841">
        <v>43600</v>
      </c>
      <c r="N1048" s="841" t="s">
        <v>732</v>
      </c>
      <c r="O1048" s="841">
        <v>98577</v>
      </c>
      <c r="P1048" s="841">
        <v>54977</v>
      </c>
      <c r="Q1048" s="841">
        <v>10098</v>
      </c>
      <c r="R1048" s="841">
        <v>9936</v>
      </c>
      <c r="S1048" s="841"/>
      <c r="T1048" s="841"/>
      <c r="U1048" s="841"/>
      <c r="V1048" s="841" t="s">
        <v>1003</v>
      </c>
      <c r="W1048" s="841">
        <v>1</v>
      </c>
    </row>
    <row r="1049" spans="1:23" ht="12.75" customHeight="1">
      <c r="A1049" s="841">
        <v>1630</v>
      </c>
      <c r="B1049" s="841">
        <v>2808</v>
      </c>
      <c r="C1049" s="841" t="s">
        <v>846</v>
      </c>
      <c r="D1049" s="841" t="s">
        <v>767</v>
      </c>
      <c r="E1049" s="841">
        <v>23503</v>
      </c>
      <c r="F1049" s="841" t="s">
        <v>102</v>
      </c>
      <c r="G1049" s="841" t="s">
        <v>2052</v>
      </c>
      <c r="H1049" s="841" t="s">
        <v>2053</v>
      </c>
      <c r="I1049" s="841"/>
      <c r="J1049" s="841" t="s">
        <v>730</v>
      </c>
      <c r="K1049" s="841">
        <v>5</v>
      </c>
      <c r="L1049" s="841" t="s">
        <v>731</v>
      </c>
      <c r="M1049" s="841">
        <v>43600</v>
      </c>
      <c r="N1049" s="841" t="s">
        <v>742</v>
      </c>
      <c r="O1049" s="841">
        <v>127895</v>
      </c>
      <c r="P1049" s="841">
        <v>84295</v>
      </c>
      <c r="Q1049" s="841">
        <v>27828</v>
      </c>
      <c r="R1049" s="841">
        <v>38389</v>
      </c>
      <c r="S1049" s="841"/>
      <c r="T1049" s="841"/>
      <c r="U1049" s="841"/>
      <c r="V1049" s="841" t="s">
        <v>1003</v>
      </c>
      <c r="W1049" s="841">
        <v>1</v>
      </c>
    </row>
    <row r="1050" spans="1:23" ht="12.75" customHeight="1">
      <c r="A1050" s="841">
        <v>1034</v>
      </c>
      <c r="B1050" s="841">
        <v>2803</v>
      </c>
      <c r="C1050" s="841" t="s">
        <v>945</v>
      </c>
      <c r="D1050" s="841" t="s">
        <v>946</v>
      </c>
      <c r="E1050" s="841">
        <v>23507</v>
      </c>
      <c r="F1050" s="841" t="s">
        <v>102</v>
      </c>
      <c r="G1050" s="841" t="s">
        <v>2054</v>
      </c>
      <c r="H1050" s="841" t="s">
        <v>2055</v>
      </c>
      <c r="I1050" s="841"/>
      <c r="J1050" s="841" t="s">
        <v>730</v>
      </c>
      <c r="K1050" s="841">
        <v>1</v>
      </c>
      <c r="L1050" s="841" t="s">
        <v>731</v>
      </c>
      <c r="M1050" s="841">
        <v>43600</v>
      </c>
      <c r="N1050" s="841" t="s">
        <v>742</v>
      </c>
      <c r="O1050" s="841">
        <v>127895</v>
      </c>
      <c r="P1050" s="841">
        <v>84295</v>
      </c>
      <c r="Q1050" s="841">
        <v>19547</v>
      </c>
      <c r="R1050" s="841">
        <v>26906</v>
      </c>
      <c r="S1050" s="841"/>
      <c r="T1050" s="841"/>
      <c r="U1050" s="841"/>
      <c r="V1050" s="841" t="s">
        <v>1003</v>
      </c>
      <c r="W1050" s="841">
        <v>1</v>
      </c>
    </row>
    <row r="1051" spans="1:23" ht="12.75" customHeight="1">
      <c r="A1051" s="841">
        <v>1034</v>
      </c>
      <c r="B1051" s="841">
        <v>2803</v>
      </c>
      <c r="C1051" s="841" t="s">
        <v>945</v>
      </c>
      <c r="D1051" s="841" t="s">
        <v>946</v>
      </c>
      <c r="E1051" s="841">
        <v>23510</v>
      </c>
      <c r="F1051" s="841" t="s">
        <v>102</v>
      </c>
      <c r="G1051" s="841" t="s">
        <v>2056</v>
      </c>
      <c r="H1051" s="841" t="s">
        <v>2057</v>
      </c>
      <c r="I1051" s="841"/>
      <c r="J1051" s="841" t="s">
        <v>730</v>
      </c>
      <c r="K1051" s="841">
        <v>2</v>
      </c>
      <c r="L1051" s="841" t="s">
        <v>731</v>
      </c>
      <c r="M1051" s="841">
        <v>43600</v>
      </c>
      <c r="N1051" s="841" t="s">
        <v>742</v>
      </c>
      <c r="O1051" s="841">
        <v>127895</v>
      </c>
      <c r="P1051" s="841">
        <v>84295</v>
      </c>
      <c r="Q1051" s="841">
        <v>19547</v>
      </c>
      <c r="R1051" s="841">
        <v>26906</v>
      </c>
      <c r="S1051" s="841"/>
      <c r="T1051" s="841"/>
      <c r="U1051" s="841"/>
      <c r="V1051" s="841" t="s">
        <v>1003</v>
      </c>
      <c r="W1051" s="841">
        <v>1</v>
      </c>
    </row>
    <row r="1052" spans="1:23" ht="12.75" customHeight="1">
      <c r="A1052" s="841">
        <v>1034</v>
      </c>
      <c r="B1052" s="841">
        <v>2803</v>
      </c>
      <c r="C1052" s="841" t="s">
        <v>945</v>
      </c>
      <c r="D1052" s="841" t="s">
        <v>946</v>
      </c>
      <c r="E1052" s="841">
        <v>23511</v>
      </c>
      <c r="F1052" s="841" t="s">
        <v>102</v>
      </c>
      <c r="G1052" s="841" t="s">
        <v>2058</v>
      </c>
      <c r="H1052" s="841" t="s">
        <v>2059</v>
      </c>
      <c r="I1052" s="841"/>
      <c r="J1052" s="841" t="s">
        <v>730</v>
      </c>
      <c r="K1052" s="841">
        <v>1</v>
      </c>
      <c r="L1052" s="841" t="s">
        <v>731</v>
      </c>
      <c r="M1052" s="841">
        <v>43600</v>
      </c>
      <c r="N1052" s="841" t="s">
        <v>742</v>
      </c>
      <c r="O1052" s="841">
        <v>127895</v>
      </c>
      <c r="P1052" s="841">
        <v>84295</v>
      </c>
      <c r="Q1052" s="841">
        <v>19547</v>
      </c>
      <c r="R1052" s="841">
        <v>26906</v>
      </c>
      <c r="S1052" s="841"/>
      <c r="T1052" s="841"/>
      <c r="U1052" s="841"/>
      <c r="V1052" s="841" t="s">
        <v>1003</v>
      </c>
      <c r="W1052" s="841">
        <v>1</v>
      </c>
    </row>
    <row r="1053" spans="1:23" ht="12.75" customHeight="1">
      <c r="A1053" s="841">
        <v>1675</v>
      </c>
      <c r="B1053" s="841">
        <v>2841</v>
      </c>
      <c r="C1053" s="841" t="s">
        <v>735</v>
      </c>
      <c r="D1053" s="841" t="s">
        <v>727</v>
      </c>
      <c r="E1053" s="841">
        <v>30217</v>
      </c>
      <c r="F1053" s="841">
        <v>1</v>
      </c>
      <c r="G1053" s="841" t="s">
        <v>1041</v>
      </c>
      <c r="H1053" s="841" t="s">
        <v>729</v>
      </c>
      <c r="I1053" s="841"/>
      <c r="J1053" s="841" t="s">
        <v>730</v>
      </c>
      <c r="K1053" s="841">
        <v>2.5</v>
      </c>
      <c r="L1053" s="841" t="s">
        <v>731</v>
      </c>
      <c r="M1053" s="841">
        <v>43600</v>
      </c>
      <c r="N1053" s="841" t="s">
        <v>732</v>
      </c>
      <c r="O1053" s="841">
        <v>98577</v>
      </c>
      <c r="P1053" s="841">
        <v>54977</v>
      </c>
      <c r="Q1053" s="841">
        <v>19547</v>
      </c>
      <c r="R1053" s="841">
        <v>38389</v>
      </c>
      <c r="S1053" s="841"/>
      <c r="T1053" s="841"/>
      <c r="U1053" s="841"/>
      <c r="V1053" s="841" t="s">
        <v>733</v>
      </c>
      <c r="W1053" s="841">
        <v>2</v>
      </c>
    </row>
    <row r="1054" spans="1:23" ht="12.75" customHeight="1">
      <c r="A1054" s="841">
        <v>1715</v>
      </c>
      <c r="B1054" s="841">
        <v>2841</v>
      </c>
      <c r="C1054" s="841" t="s">
        <v>735</v>
      </c>
      <c r="D1054" s="841" t="s">
        <v>727</v>
      </c>
      <c r="E1054" s="841">
        <v>30265</v>
      </c>
      <c r="F1054" s="841">
        <v>3</v>
      </c>
      <c r="G1054" s="841" t="s">
        <v>2060</v>
      </c>
      <c r="H1054" s="841" t="s">
        <v>729</v>
      </c>
      <c r="I1054" s="841"/>
      <c r="J1054" s="841" t="s">
        <v>730</v>
      </c>
      <c r="K1054" s="841">
        <v>5</v>
      </c>
      <c r="L1054" s="841" t="s">
        <v>731</v>
      </c>
      <c r="M1054" s="841">
        <v>43600</v>
      </c>
      <c r="N1054" s="841" t="s">
        <v>732</v>
      </c>
      <c r="O1054" s="841">
        <v>98577</v>
      </c>
      <c r="P1054" s="841">
        <v>54977</v>
      </c>
      <c r="Q1054" s="841">
        <v>19547</v>
      </c>
      <c r="R1054" s="841">
        <v>34796</v>
      </c>
      <c r="S1054" s="841"/>
      <c r="T1054" s="841"/>
      <c r="U1054" s="841"/>
      <c r="V1054" s="841" t="s">
        <v>733</v>
      </c>
      <c r="W1054" s="841">
        <v>5</v>
      </c>
    </row>
    <row r="1055" spans="1:23" ht="12.75" customHeight="1">
      <c r="A1055" s="841">
        <v>1715</v>
      </c>
      <c r="B1055" s="841">
        <v>2841</v>
      </c>
      <c r="C1055" s="841" t="s">
        <v>735</v>
      </c>
      <c r="D1055" s="841" t="s">
        <v>727</v>
      </c>
      <c r="E1055" s="841">
        <v>30356</v>
      </c>
      <c r="F1055" s="841">
        <v>3</v>
      </c>
      <c r="G1055" s="841" t="s">
        <v>2061</v>
      </c>
      <c r="H1055" s="841" t="s">
        <v>729</v>
      </c>
      <c r="I1055" s="841"/>
      <c r="J1055" s="841" t="s">
        <v>730</v>
      </c>
      <c r="K1055" s="841">
        <v>5</v>
      </c>
      <c r="L1055" s="841" t="s">
        <v>731</v>
      </c>
      <c r="M1055" s="841">
        <v>43600</v>
      </c>
      <c r="N1055" s="841" t="s">
        <v>732</v>
      </c>
      <c r="O1055" s="841">
        <v>98577</v>
      </c>
      <c r="P1055" s="841">
        <v>54977</v>
      </c>
      <c r="Q1055" s="841">
        <v>19547</v>
      </c>
      <c r="R1055" s="841">
        <v>34796</v>
      </c>
      <c r="S1055" s="841"/>
      <c r="T1055" s="841"/>
      <c r="U1055" s="841"/>
      <c r="V1055" s="841" t="s">
        <v>733</v>
      </c>
      <c r="W1055" s="841">
        <v>2</v>
      </c>
    </row>
    <row r="1056" spans="1:23" ht="12.75" customHeight="1">
      <c r="A1056" s="841">
        <v>1415</v>
      </c>
      <c r="B1056" s="841">
        <v>2823</v>
      </c>
      <c r="C1056" s="841" t="s">
        <v>856</v>
      </c>
      <c r="D1056" s="841" t="s">
        <v>974</v>
      </c>
      <c r="E1056" s="841">
        <v>31577</v>
      </c>
      <c r="F1056" s="841">
        <v>3</v>
      </c>
      <c r="G1056" s="841" t="s">
        <v>2062</v>
      </c>
      <c r="H1056" s="841" t="s">
        <v>729</v>
      </c>
      <c r="I1056" s="841"/>
      <c r="J1056" s="841" t="s">
        <v>730</v>
      </c>
      <c r="K1056" s="841">
        <v>18</v>
      </c>
      <c r="L1056" s="841" t="s">
        <v>731</v>
      </c>
      <c r="M1056" s="841">
        <v>43600</v>
      </c>
      <c r="N1056" s="841" t="s">
        <v>747</v>
      </c>
      <c r="O1056" s="841">
        <v>114220</v>
      </c>
      <c r="P1056" s="841">
        <v>70620</v>
      </c>
      <c r="Q1056" s="841">
        <v>19547</v>
      </c>
      <c r="R1056" s="841">
        <v>26906</v>
      </c>
      <c r="S1056" s="841"/>
      <c r="T1056" s="841"/>
      <c r="U1056" s="841"/>
      <c r="V1056" s="841" t="s">
        <v>733</v>
      </c>
      <c r="W1056" s="841">
        <v>2</v>
      </c>
    </row>
    <row r="1057" spans="1:23" ht="12.75" customHeight="1">
      <c r="A1057" s="841">
        <v>1565</v>
      </c>
      <c r="B1057" s="841">
        <v>2839</v>
      </c>
      <c r="C1057" s="841" t="s">
        <v>1429</v>
      </c>
      <c r="D1057" s="841" t="s">
        <v>1112</v>
      </c>
      <c r="E1057" s="841">
        <v>31843</v>
      </c>
      <c r="F1057" s="841">
        <v>2</v>
      </c>
      <c r="G1057" s="841" t="s">
        <v>1919</v>
      </c>
      <c r="H1057" s="841" t="s">
        <v>729</v>
      </c>
      <c r="I1057" s="841"/>
      <c r="J1057" s="841" t="s">
        <v>730</v>
      </c>
      <c r="K1057" s="841">
        <v>5</v>
      </c>
      <c r="L1057" s="841" t="s">
        <v>731</v>
      </c>
      <c r="M1057" s="841">
        <v>43600</v>
      </c>
      <c r="N1057" s="841" t="s">
        <v>732</v>
      </c>
      <c r="O1057" s="841">
        <v>98577</v>
      </c>
      <c r="P1057" s="841">
        <v>54977</v>
      </c>
      <c r="Q1057" s="841">
        <v>19547</v>
      </c>
      <c r="R1057" s="841">
        <v>26906</v>
      </c>
      <c r="S1057" s="841"/>
      <c r="T1057" s="841"/>
      <c r="U1057" s="841"/>
      <c r="V1057" s="841" t="s">
        <v>733</v>
      </c>
      <c r="W1057" s="841">
        <v>3</v>
      </c>
    </row>
    <row r="1058" spans="1:23" ht="12.75" customHeight="1">
      <c r="A1058" s="841">
        <v>1560</v>
      </c>
      <c r="B1058" s="841">
        <v>2814</v>
      </c>
      <c r="C1058" s="841" t="s">
        <v>1411</v>
      </c>
      <c r="D1058" s="841" t="s">
        <v>1112</v>
      </c>
      <c r="E1058" s="841">
        <v>31863</v>
      </c>
      <c r="F1058" s="841" t="s">
        <v>2063</v>
      </c>
      <c r="G1058" s="841" t="s">
        <v>1412</v>
      </c>
      <c r="H1058" s="841" t="s">
        <v>2064</v>
      </c>
      <c r="I1058" s="841"/>
      <c r="J1058" s="841" t="s">
        <v>730</v>
      </c>
      <c r="K1058" s="841">
        <v>5</v>
      </c>
      <c r="L1058" s="841" t="s">
        <v>731</v>
      </c>
      <c r="M1058" s="841">
        <v>43600</v>
      </c>
      <c r="N1058" s="841" t="s">
        <v>908</v>
      </c>
      <c r="O1058" s="841">
        <v>185311</v>
      </c>
      <c r="P1058" s="841">
        <v>141711</v>
      </c>
      <c r="Q1058" s="841">
        <v>19547</v>
      </c>
      <c r="R1058" s="841">
        <v>26906</v>
      </c>
      <c r="S1058" s="841"/>
      <c r="T1058" s="841"/>
      <c r="U1058" s="841"/>
      <c r="V1058" s="841" t="s">
        <v>733</v>
      </c>
      <c r="W1058" s="841">
        <v>3</v>
      </c>
    </row>
    <row r="1059" spans="1:23" ht="12.75" customHeight="1">
      <c r="A1059" s="841">
        <v>6666</v>
      </c>
      <c r="B1059" s="841">
        <v>2840</v>
      </c>
      <c r="C1059" s="841" t="s">
        <v>726</v>
      </c>
      <c r="D1059" s="841" t="s">
        <v>1112</v>
      </c>
      <c r="E1059" s="841">
        <v>32895</v>
      </c>
      <c r="F1059" s="841">
        <v>2</v>
      </c>
      <c r="G1059" s="841" t="s">
        <v>2065</v>
      </c>
      <c r="H1059" s="841" t="s">
        <v>729</v>
      </c>
      <c r="I1059" s="841"/>
      <c r="J1059" s="841" t="s">
        <v>730</v>
      </c>
      <c r="K1059" s="841">
        <v>3</v>
      </c>
      <c r="L1059" s="841" t="s">
        <v>731</v>
      </c>
      <c r="M1059" s="841">
        <v>43600</v>
      </c>
      <c r="N1059" s="841" t="s">
        <v>732</v>
      </c>
      <c r="O1059" s="841">
        <v>98577</v>
      </c>
      <c r="P1059" s="841">
        <v>54977</v>
      </c>
      <c r="Q1059" s="841">
        <v>10098</v>
      </c>
      <c r="R1059" s="841">
        <v>9936</v>
      </c>
      <c r="S1059" s="841"/>
      <c r="T1059" s="841"/>
      <c r="U1059" s="841"/>
      <c r="V1059" s="841" t="s">
        <v>733</v>
      </c>
      <c r="W1059" s="841">
        <v>3</v>
      </c>
    </row>
    <row r="1060" spans="1:23" ht="12.75" customHeight="1">
      <c r="A1060" s="841">
        <v>1790</v>
      </c>
      <c r="B1060" s="841">
        <v>2811</v>
      </c>
      <c r="C1060" s="841" t="s">
        <v>744</v>
      </c>
      <c r="D1060" s="841" t="s">
        <v>745</v>
      </c>
      <c r="E1060" s="841">
        <v>33380</v>
      </c>
      <c r="F1060" s="841">
        <v>3</v>
      </c>
      <c r="G1060" s="841" t="s">
        <v>2066</v>
      </c>
      <c r="H1060" s="841" t="s">
        <v>729</v>
      </c>
      <c r="I1060" s="841"/>
      <c r="J1060" s="841" t="s">
        <v>730</v>
      </c>
      <c r="K1060" s="841">
        <v>5</v>
      </c>
      <c r="L1060" s="841" t="s">
        <v>731</v>
      </c>
      <c r="M1060" s="841">
        <v>43600</v>
      </c>
      <c r="N1060" s="841" t="s">
        <v>747</v>
      </c>
      <c r="O1060" s="841">
        <v>114220</v>
      </c>
      <c r="P1060" s="841">
        <v>70620</v>
      </c>
      <c r="Q1060" s="841">
        <v>19547</v>
      </c>
      <c r="R1060" s="841">
        <v>26906</v>
      </c>
      <c r="S1060" s="841"/>
      <c r="T1060" s="841"/>
      <c r="U1060" s="841"/>
      <c r="V1060" s="841" t="s">
        <v>733</v>
      </c>
      <c r="W1060" s="841">
        <v>1</v>
      </c>
    </row>
    <row r="1061" spans="1:23" ht="12.75" customHeight="1">
      <c r="A1061" s="841">
        <v>1952</v>
      </c>
      <c r="B1061" s="841">
        <v>2839</v>
      </c>
      <c r="C1061" s="841" t="s">
        <v>1429</v>
      </c>
      <c r="D1061" s="841" t="s">
        <v>923</v>
      </c>
      <c r="E1061" s="841">
        <v>40001</v>
      </c>
      <c r="F1061" s="841" t="s">
        <v>102</v>
      </c>
      <c r="G1061" s="841" t="s">
        <v>2067</v>
      </c>
      <c r="H1061" s="841" t="s">
        <v>2068</v>
      </c>
      <c r="I1061" s="841"/>
      <c r="J1061" s="841" t="s">
        <v>730</v>
      </c>
      <c r="K1061" s="841">
        <v>3</v>
      </c>
      <c r="L1061" s="841" t="s">
        <v>731</v>
      </c>
      <c r="M1061" s="841">
        <v>43600</v>
      </c>
      <c r="N1061" s="841" t="s">
        <v>732</v>
      </c>
      <c r="O1061" s="841">
        <v>98577</v>
      </c>
      <c r="P1061" s="841">
        <v>54977</v>
      </c>
      <c r="Q1061" s="841">
        <v>10098</v>
      </c>
      <c r="R1061" s="841">
        <v>9936</v>
      </c>
      <c r="S1061" s="841"/>
      <c r="T1061" s="841"/>
      <c r="U1061" s="841"/>
      <c r="V1061" s="841" t="s">
        <v>1003</v>
      </c>
      <c r="W1061" s="841">
        <v>6</v>
      </c>
    </row>
    <row r="1062" spans="1:23" ht="12.75" customHeight="1">
      <c r="A1062" s="841">
        <v>1952</v>
      </c>
      <c r="B1062" s="841">
        <v>2839</v>
      </c>
      <c r="C1062" s="841" t="s">
        <v>1429</v>
      </c>
      <c r="D1062" s="841" t="s">
        <v>923</v>
      </c>
      <c r="E1062" s="841">
        <v>40002</v>
      </c>
      <c r="F1062" s="841" t="s">
        <v>102</v>
      </c>
      <c r="G1062" s="841" t="s">
        <v>2069</v>
      </c>
      <c r="H1062" s="841" t="s">
        <v>2068</v>
      </c>
      <c r="I1062" s="841"/>
      <c r="J1062" s="841" t="s">
        <v>730</v>
      </c>
      <c r="K1062" s="841">
        <v>2</v>
      </c>
      <c r="L1062" s="841" t="s">
        <v>731</v>
      </c>
      <c r="M1062" s="841">
        <v>43600</v>
      </c>
      <c r="N1062" s="841" t="s">
        <v>732</v>
      </c>
      <c r="O1062" s="841">
        <v>98577</v>
      </c>
      <c r="P1062" s="841">
        <v>54977</v>
      </c>
      <c r="Q1062" s="841">
        <v>10098</v>
      </c>
      <c r="R1062" s="841">
        <v>9936</v>
      </c>
      <c r="S1062" s="841"/>
      <c r="T1062" s="841"/>
      <c r="U1062" s="841"/>
      <c r="V1062" s="841" t="s">
        <v>1003</v>
      </c>
      <c r="W1062" s="841">
        <v>6</v>
      </c>
    </row>
    <row r="1063" spans="1:23" ht="12.75" customHeight="1">
      <c r="A1063" s="841">
        <v>1952</v>
      </c>
      <c r="B1063" s="841">
        <v>2839</v>
      </c>
      <c r="C1063" s="841" t="s">
        <v>1429</v>
      </c>
      <c r="D1063" s="841" t="s">
        <v>923</v>
      </c>
      <c r="E1063" s="841">
        <v>40003</v>
      </c>
      <c r="F1063" s="841" t="s">
        <v>102</v>
      </c>
      <c r="G1063" s="841" t="s">
        <v>2070</v>
      </c>
      <c r="H1063" s="841" t="s">
        <v>2068</v>
      </c>
      <c r="I1063" s="841"/>
      <c r="J1063" s="841" t="s">
        <v>730</v>
      </c>
      <c r="K1063" s="841">
        <v>2</v>
      </c>
      <c r="L1063" s="841" t="s">
        <v>731</v>
      </c>
      <c r="M1063" s="841">
        <v>43600</v>
      </c>
      <c r="N1063" s="841" t="s">
        <v>732</v>
      </c>
      <c r="O1063" s="841">
        <v>98577</v>
      </c>
      <c r="P1063" s="841">
        <v>54977</v>
      </c>
      <c r="Q1063" s="841">
        <v>10098</v>
      </c>
      <c r="R1063" s="841">
        <v>9936</v>
      </c>
      <c r="S1063" s="841"/>
      <c r="T1063" s="841"/>
      <c r="U1063" s="841"/>
      <c r="V1063" s="841" t="s">
        <v>1003</v>
      </c>
      <c r="W1063" s="841">
        <v>17</v>
      </c>
    </row>
    <row r="1064" spans="1:23" ht="12.75" customHeight="1">
      <c r="A1064" s="841">
        <v>1912</v>
      </c>
      <c r="B1064" s="841">
        <v>2840</v>
      </c>
      <c r="C1064" s="841" t="s">
        <v>726</v>
      </c>
      <c r="D1064" s="841" t="s">
        <v>923</v>
      </c>
      <c r="E1064" s="841">
        <v>40007</v>
      </c>
      <c r="F1064" s="841" t="s">
        <v>102</v>
      </c>
      <c r="G1064" s="841" t="s">
        <v>2071</v>
      </c>
      <c r="H1064" s="841" t="s">
        <v>2072</v>
      </c>
      <c r="I1064" s="841"/>
      <c r="J1064" s="841" t="s">
        <v>730</v>
      </c>
      <c r="K1064" s="841">
        <v>2</v>
      </c>
      <c r="L1064" s="841" t="s">
        <v>731</v>
      </c>
      <c r="M1064" s="841">
        <v>43600</v>
      </c>
      <c r="N1064" s="841" t="s">
        <v>732</v>
      </c>
      <c r="O1064" s="841">
        <v>98577</v>
      </c>
      <c r="P1064" s="841">
        <v>54977</v>
      </c>
      <c r="Q1064" s="841">
        <v>10098</v>
      </c>
      <c r="R1064" s="841">
        <v>9936</v>
      </c>
      <c r="S1064" s="841"/>
      <c r="T1064" s="841"/>
      <c r="U1064" s="841"/>
      <c r="V1064" s="841" t="s">
        <v>1003</v>
      </c>
      <c r="W1064" s="841">
        <v>8</v>
      </c>
    </row>
    <row r="1065" spans="1:23" ht="12.75" customHeight="1">
      <c r="A1065" s="841">
        <v>1912</v>
      </c>
      <c r="B1065" s="841">
        <v>2840</v>
      </c>
      <c r="C1065" s="841" t="s">
        <v>726</v>
      </c>
      <c r="D1065" s="841" t="s">
        <v>923</v>
      </c>
      <c r="E1065" s="841">
        <v>40008</v>
      </c>
      <c r="F1065" s="841" t="s">
        <v>102</v>
      </c>
      <c r="G1065" s="841" t="s">
        <v>2073</v>
      </c>
      <c r="H1065" s="841" t="s">
        <v>2072</v>
      </c>
      <c r="I1065" s="841"/>
      <c r="J1065" s="841" t="s">
        <v>730</v>
      </c>
      <c r="K1065" s="841">
        <v>2</v>
      </c>
      <c r="L1065" s="841" t="s">
        <v>731</v>
      </c>
      <c r="M1065" s="841">
        <v>43600</v>
      </c>
      <c r="N1065" s="841" t="s">
        <v>732</v>
      </c>
      <c r="O1065" s="841">
        <v>98577</v>
      </c>
      <c r="P1065" s="841">
        <v>54977</v>
      </c>
      <c r="Q1065" s="841">
        <v>10098</v>
      </c>
      <c r="R1065" s="841">
        <v>9936</v>
      </c>
      <c r="S1065" s="841"/>
      <c r="T1065" s="841"/>
      <c r="U1065" s="841"/>
      <c r="V1065" s="841" t="s">
        <v>1003</v>
      </c>
      <c r="W1065" s="841">
        <v>8</v>
      </c>
    </row>
    <row r="1066" spans="1:23" ht="12.75" customHeight="1">
      <c r="A1066" s="841">
        <v>1912</v>
      </c>
      <c r="B1066" s="841">
        <v>2839</v>
      </c>
      <c r="C1066" s="841" t="s">
        <v>1429</v>
      </c>
      <c r="D1066" s="841" t="s">
        <v>923</v>
      </c>
      <c r="E1066" s="841">
        <v>40012</v>
      </c>
      <c r="F1066" s="841" t="s">
        <v>102</v>
      </c>
      <c r="G1066" s="841" t="s">
        <v>2074</v>
      </c>
      <c r="H1066" s="841" t="s">
        <v>2072</v>
      </c>
      <c r="I1066" s="841"/>
      <c r="J1066" s="841" t="s">
        <v>730</v>
      </c>
      <c r="K1066" s="841">
        <v>2</v>
      </c>
      <c r="L1066" s="841" t="s">
        <v>731</v>
      </c>
      <c r="M1066" s="841">
        <v>43600</v>
      </c>
      <c r="N1066" s="841" t="s">
        <v>732</v>
      </c>
      <c r="O1066" s="841">
        <v>98577</v>
      </c>
      <c r="P1066" s="841">
        <v>54977</v>
      </c>
      <c r="Q1066" s="841">
        <v>10098</v>
      </c>
      <c r="R1066" s="841">
        <v>9936</v>
      </c>
      <c r="S1066" s="841"/>
      <c r="T1066" s="841"/>
      <c r="U1066" s="841"/>
      <c r="V1066" s="841" t="s">
        <v>1003</v>
      </c>
      <c r="W1066" s="841">
        <v>12</v>
      </c>
    </row>
    <row r="1067" spans="1:23" ht="12.75" customHeight="1">
      <c r="A1067" s="841">
        <v>1912</v>
      </c>
      <c r="B1067" s="841">
        <v>2840</v>
      </c>
      <c r="C1067" s="841" t="s">
        <v>726</v>
      </c>
      <c r="D1067" s="841" t="s">
        <v>923</v>
      </c>
      <c r="E1067" s="841">
        <v>40013</v>
      </c>
      <c r="F1067" s="841" t="s">
        <v>102</v>
      </c>
      <c r="G1067" s="841" t="s">
        <v>2075</v>
      </c>
      <c r="H1067" s="841" t="s">
        <v>2072</v>
      </c>
      <c r="I1067" s="841"/>
      <c r="J1067" s="841" t="s">
        <v>730</v>
      </c>
      <c r="K1067" s="841">
        <v>2</v>
      </c>
      <c r="L1067" s="841" t="s">
        <v>731</v>
      </c>
      <c r="M1067" s="841">
        <v>43600</v>
      </c>
      <c r="N1067" s="841" t="s">
        <v>732</v>
      </c>
      <c r="O1067" s="841">
        <v>98577</v>
      </c>
      <c r="P1067" s="841">
        <v>54977</v>
      </c>
      <c r="Q1067" s="841">
        <v>10098</v>
      </c>
      <c r="R1067" s="841">
        <v>9936</v>
      </c>
      <c r="S1067" s="841"/>
      <c r="T1067" s="841"/>
      <c r="U1067" s="841"/>
      <c r="V1067" s="841" t="s">
        <v>1003</v>
      </c>
      <c r="W1067" s="841">
        <v>13</v>
      </c>
    </row>
    <row r="1068" spans="1:23" ht="12.75" customHeight="1">
      <c r="A1068" s="841">
        <v>1445</v>
      </c>
      <c r="B1068" s="841">
        <v>2840</v>
      </c>
      <c r="C1068" s="841" t="s">
        <v>726</v>
      </c>
      <c r="D1068" s="841" t="s">
        <v>923</v>
      </c>
      <c r="E1068" s="841">
        <v>40018</v>
      </c>
      <c r="F1068" s="841" t="s">
        <v>102</v>
      </c>
      <c r="G1068" s="841" t="s">
        <v>2076</v>
      </c>
      <c r="H1068" s="841" t="s">
        <v>2077</v>
      </c>
      <c r="I1068" s="841"/>
      <c r="J1068" s="841" t="s">
        <v>730</v>
      </c>
      <c r="K1068" s="841">
        <v>2</v>
      </c>
      <c r="L1068" s="841" t="s">
        <v>731</v>
      </c>
      <c r="M1068" s="841">
        <v>43600</v>
      </c>
      <c r="N1068" s="841" t="s">
        <v>732</v>
      </c>
      <c r="O1068" s="841">
        <v>98577</v>
      </c>
      <c r="P1068" s="841">
        <v>54977</v>
      </c>
      <c r="Q1068" s="841">
        <v>19547</v>
      </c>
      <c r="R1068" s="841">
        <v>26906</v>
      </c>
      <c r="S1068" s="841"/>
      <c r="T1068" s="841"/>
      <c r="U1068" s="841"/>
      <c r="V1068" s="841" t="s">
        <v>1003</v>
      </c>
      <c r="W1068" s="841">
        <v>1</v>
      </c>
    </row>
    <row r="1069" spans="1:23" ht="12.75" customHeight="1">
      <c r="A1069" s="841">
        <v>3274</v>
      </c>
      <c r="B1069" s="841">
        <v>2840</v>
      </c>
      <c r="C1069" s="841" t="s">
        <v>726</v>
      </c>
      <c r="D1069" s="841" t="s">
        <v>923</v>
      </c>
      <c r="E1069" s="841">
        <v>40022</v>
      </c>
      <c r="F1069" s="841" t="s">
        <v>102</v>
      </c>
      <c r="G1069" s="841" t="s">
        <v>2078</v>
      </c>
      <c r="H1069" s="841" t="s">
        <v>2079</v>
      </c>
      <c r="I1069" s="841"/>
      <c r="J1069" s="841" t="s">
        <v>730</v>
      </c>
      <c r="K1069" s="841">
        <v>1</v>
      </c>
      <c r="L1069" s="841" t="s">
        <v>1168</v>
      </c>
      <c r="M1069" s="841">
        <v>43600</v>
      </c>
      <c r="N1069" s="841" t="s">
        <v>732</v>
      </c>
      <c r="O1069" s="841">
        <v>98577</v>
      </c>
      <c r="P1069" s="841">
        <v>54977</v>
      </c>
      <c r="Q1069" s="841">
        <v>13786</v>
      </c>
      <c r="R1069" s="841">
        <v>14911</v>
      </c>
      <c r="S1069" s="841"/>
      <c r="T1069" s="841"/>
      <c r="U1069" s="841"/>
      <c r="V1069" s="841" t="s">
        <v>1003</v>
      </c>
      <c r="W1069" s="841">
        <v>6</v>
      </c>
    </row>
    <row r="1070" spans="1:23" ht="12.75" customHeight="1">
      <c r="A1070" s="841">
        <v>1180</v>
      </c>
      <c r="B1070" s="841">
        <v>2819</v>
      </c>
      <c r="C1070" s="841" t="s">
        <v>1731</v>
      </c>
      <c r="D1070" s="841" t="s">
        <v>740</v>
      </c>
      <c r="E1070" s="841">
        <v>40033</v>
      </c>
      <c r="F1070" s="841" t="s">
        <v>102</v>
      </c>
      <c r="G1070" s="841" t="s">
        <v>2080</v>
      </c>
      <c r="H1070" s="841" t="s">
        <v>2081</v>
      </c>
      <c r="I1070" s="841"/>
      <c r="J1070" s="841" t="s">
        <v>730</v>
      </c>
      <c r="K1070" s="841">
        <v>5</v>
      </c>
      <c r="L1070" s="841" t="s">
        <v>731</v>
      </c>
      <c r="M1070" s="841">
        <v>43600</v>
      </c>
      <c r="N1070" s="841" t="s">
        <v>742</v>
      </c>
      <c r="O1070" s="841">
        <v>127895</v>
      </c>
      <c r="P1070" s="841">
        <v>84295</v>
      </c>
      <c r="Q1070" s="841">
        <v>19547</v>
      </c>
      <c r="R1070" s="841">
        <v>26906</v>
      </c>
      <c r="S1070" s="841"/>
      <c r="T1070" s="841"/>
      <c r="U1070" s="841"/>
      <c r="V1070" s="841" t="s">
        <v>1003</v>
      </c>
      <c r="W1070" s="841">
        <v>1</v>
      </c>
    </row>
    <row r="1071" spans="1:23" ht="12.75" customHeight="1">
      <c r="A1071" s="841">
        <v>1180</v>
      </c>
      <c r="B1071" s="841">
        <v>2819</v>
      </c>
      <c r="C1071" s="841" t="s">
        <v>1731</v>
      </c>
      <c r="D1071" s="841" t="s">
        <v>740</v>
      </c>
      <c r="E1071" s="841">
        <v>40035</v>
      </c>
      <c r="F1071" s="841" t="s">
        <v>102</v>
      </c>
      <c r="G1071" s="841" t="s">
        <v>2082</v>
      </c>
      <c r="H1071" s="841" t="s">
        <v>2081</v>
      </c>
      <c r="I1071" s="841"/>
      <c r="J1071" s="841" t="s">
        <v>730</v>
      </c>
      <c r="K1071" s="841">
        <v>5</v>
      </c>
      <c r="L1071" s="841" t="s">
        <v>731</v>
      </c>
      <c r="M1071" s="841">
        <v>43600</v>
      </c>
      <c r="N1071" s="841" t="s">
        <v>742</v>
      </c>
      <c r="O1071" s="841">
        <v>127895</v>
      </c>
      <c r="P1071" s="841">
        <v>84295</v>
      </c>
      <c r="Q1071" s="841">
        <v>19547</v>
      </c>
      <c r="R1071" s="841">
        <v>26906</v>
      </c>
      <c r="S1071" s="841"/>
      <c r="T1071" s="841"/>
      <c r="U1071" s="841"/>
      <c r="V1071" s="841" t="s">
        <v>1003</v>
      </c>
      <c r="W1071" s="841">
        <v>1</v>
      </c>
    </row>
    <row r="1072" spans="1:23" ht="12.75" customHeight="1">
      <c r="A1072" s="841">
        <v>1180</v>
      </c>
      <c r="B1072" s="841">
        <v>2819</v>
      </c>
      <c r="C1072" s="841" t="s">
        <v>1731</v>
      </c>
      <c r="D1072" s="841" t="s">
        <v>740</v>
      </c>
      <c r="E1072" s="841">
        <v>40036</v>
      </c>
      <c r="F1072" s="841" t="s">
        <v>102</v>
      </c>
      <c r="G1072" s="841" t="s">
        <v>2083</v>
      </c>
      <c r="H1072" s="841" t="s">
        <v>2081</v>
      </c>
      <c r="I1072" s="841"/>
      <c r="J1072" s="841" t="s">
        <v>730</v>
      </c>
      <c r="K1072" s="841">
        <v>3</v>
      </c>
      <c r="L1072" s="841" t="s">
        <v>731</v>
      </c>
      <c r="M1072" s="841">
        <v>43600</v>
      </c>
      <c r="N1072" s="841" t="s">
        <v>742</v>
      </c>
      <c r="O1072" s="841">
        <v>127895</v>
      </c>
      <c r="P1072" s="841">
        <v>84295</v>
      </c>
      <c r="Q1072" s="841">
        <v>19547</v>
      </c>
      <c r="R1072" s="841">
        <v>26906</v>
      </c>
      <c r="S1072" s="841"/>
      <c r="T1072" s="841"/>
      <c r="U1072" s="841"/>
      <c r="V1072" s="841" t="s">
        <v>1003</v>
      </c>
      <c r="W1072" s="841">
        <v>1</v>
      </c>
    </row>
    <row r="1073" spans="1:23" ht="12.75" customHeight="1">
      <c r="A1073" s="841">
        <v>1885</v>
      </c>
      <c r="B1073" s="841">
        <v>2818</v>
      </c>
      <c r="C1073" s="841" t="s">
        <v>1405</v>
      </c>
      <c r="D1073" s="841" t="s">
        <v>740</v>
      </c>
      <c r="E1073" s="841">
        <v>40039</v>
      </c>
      <c r="F1073" s="841" t="s">
        <v>102</v>
      </c>
      <c r="G1073" s="841" t="s">
        <v>2084</v>
      </c>
      <c r="H1073" s="841" t="s">
        <v>2081</v>
      </c>
      <c r="I1073" s="841"/>
      <c r="J1073" s="841" t="s">
        <v>730</v>
      </c>
      <c r="K1073" s="841">
        <v>7</v>
      </c>
      <c r="L1073" s="841" t="s">
        <v>731</v>
      </c>
      <c r="M1073" s="841">
        <v>43600</v>
      </c>
      <c r="N1073" s="841" t="s">
        <v>843</v>
      </c>
      <c r="O1073" s="841">
        <v>156603</v>
      </c>
      <c r="P1073" s="841">
        <v>113003</v>
      </c>
      <c r="Q1073" s="841">
        <v>19547</v>
      </c>
      <c r="R1073" s="841">
        <v>26906</v>
      </c>
      <c r="S1073" s="841"/>
      <c r="T1073" s="841"/>
      <c r="U1073" s="841"/>
      <c r="V1073" s="841" t="s">
        <v>1003</v>
      </c>
      <c r="W1073" s="841">
        <v>1</v>
      </c>
    </row>
    <row r="1074" spans="1:23" ht="12.75" customHeight="1">
      <c r="A1074" s="841">
        <v>1500</v>
      </c>
      <c r="B1074" s="841">
        <v>2823</v>
      </c>
      <c r="C1074" s="841" t="s">
        <v>856</v>
      </c>
      <c r="D1074" s="841" t="s">
        <v>740</v>
      </c>
      <c r="E1074" s="841">
        <v>40048</v>
      </c>
      <c r="F1074" s="841" t="s">
        <v>102</v>
      </c>
      <c r="G1074" s="841" t="s">
        <v>2085</v>
      </c>
      <c r="H1074" s="841" t="s">
        <v>2081</v>
      </c>
      <c r="I1074" s="841"/>
      <c r="J1074" s="841" t="s">
        <v>730</v>
      </c>
      <c r="K1074" s="841">
        <v>2</v>
      </c>
      <c r="L1074" s="841" t="s">
        <v>731</v>
      </c>
      <c r="M1074" s="841">
        <v>43600</v>
      </c>
      <c r="N1074" s="841" t="s">
        <v>747</v>
      </c>
      <c r="O1074" s="841">
        <v>114220</v>
      </c>
      <c r="P1074" s="841">
        <v>70620</v>
      </c>
      <c r="Q1074" s="841">
        <v>19547</v>
      </c>
      <c r="R1074" s="841">
        <v>26906</v>
      </c>
      <c r="S1074" s="841"/>
      <c r="T1074" s="841"/>
      <c r="U1074" s="841"/>
      <c r="V1074" s="841" t="s">
        <v>1003</v>
      </c>
      <c r="W1074" s="841">
        <v>2</v>
      </c>
    </row>
    <row r="1075" spans="1:23" ht="12.75" customHeight="1">
      <c r="A1075" s="841">
        <v>1952</v>
      </c>
      <c r="B1075" s="841">
        <v>2840</v>
      </c>
      <c r="C1075" s="841" t="s">
        <v>726</v>
      </c>
      <c r="D1075" s="841" t="s">
        <v>923</v>
      </c>
      <c r="E1075" s="841">
        <v>40049</v>
      </c>
      <c r="F1075" s="841" t="s">
        <v>102</v>
      </c>
      <c r="G1075" s="841" t="s">
        <v>2086</v>
      </c>
      <c r="H1075" s="841" t="s">
        <v>2087</v>
      </c>
      <c r="I1075" s="841"/>
      <c r="J1075" s="841" t="s">
        <v>730</v>
      </c>
      <c r="K1075" s="841">
        <v>3</v>
      </c>
      <c r="L1075" s="841" t="s">
        <v>731</v>
      </c>
      <c r="M1075" s="841">
        <v>43600</v>
      </c>
      <c r="N1075" s="841" t="s">
        <v>732</v>
      </c>
      <c r="O1075" s="841">
        <v>98577</v>
      </c>
      <c r="P1075" s="841">
        <v>54977</v>
      </c>
      <c r="Q1075" s="841">
        <v>10098</v>
      </c>
      <c r="R1075" s="841">
        <v>9936</v>
      </c>
      <c r="S1075" s="841"/>
      <c r="T1075" s="841"/>
      <c r="U1075" s="841"/>
      <c r="V1075" s="841" t="s">
        <v>1003</v>
      </c>
      <c r="W1075" s="841">
        <v>1</v>
      </c>
    </row>
    <row r="1076" spans="1:23" ht="12.75" customHeight="1">
      <c r="A1076" s="841">
        <v>1500</v>
      </c>
      <c r="B1076" s="841">
        <v>2823</v>
      </c>
      <c r="C1076" s="841" t="s">
        <v>856</v>
      </c>
      <c r="D1076" s="841" t="s">
        <v>740</v>
      </c>
      <c r="E1076" s="841">
        <v>40060</v>
      </c>
      <c r="F1076" s="841" t="s">
        <v>102</v>
      </c>
      <c r="G1076" s="841" t="s">
        <v>2088</v>
      </c>
      <c r="H1076" s="841" t="s">
        <v>2089</v>
      </c>
      <c r="I1076" s="841"/>
      <c r="J1076" s="841" t="s">
        <v>730</v>
      </c>
      <c r="K1076" s="841">
        <v>1</v>
      </c>
      <c r="L1076" s="841" t="s">
        <v>731</v>
      </c>
      <c r="M1076" s="841">
        <v>43600</v>
      </c>
      <c r="N1076" s="841" t="s">
        <v>747</v>
      </c>
      <c r="O1076" s="841">
        <v>114220</v>
      </c>
      <c r="P1076" s="841">
        <v>70620</v>
      </c>
      <c r="Q1076" s="841">
        <v>19547</v>
      </c>
      <c r="R1076" s="841">
        <v>26906</v>
      </c>
      <c r="S1076" s="841"/>
      <c r="T1076" s="841"/>
      <c r="U1076" s="841"/>
      <c r="V1076" s="841" t="s">
        <v>1003</v>
      </c>
      <c r="W1076" s="841">
        <v>1</v>
      </c>
    </row>
    <row r="1077" spans="1:23" ht="12.75" customHeight="1">
      <c r="A1077" s="841">
        <v>16</v>
      </c>
      <c r="B1077" s="841">
        <v>2808</v>
      </c>
      <c r="C1077" s="841" t="s">
        <v>846</v>
      </c>
      <c r="D1077" s="841" t="s">
        <v>767</v>
      </c>
      <c r="E1077" s="841">
        <v>40062</v>
      </c>
      <c r="F1077" s="841" t="s">
        <v>102</v>
      </c>
      <c r="G1077" s="841" t="s">
        <v>2090</v>
      </c>
      <c r="H1077" s="841" t="s">
        <v>2091</v>
      </c>
      <c r="I1077" s="841"/>
      <c r="J1077" s="841" t="s">
        <v>730</v>
      </c>
      <c r="K1077" s="841">
        <v>5</v>
      </c>
      <c r="L1077" s="841" t="s">
        <v>731</v>
      </c>
      <c r="M1077" s="841">
        <v>43600</v>
      </c>
      <c r="N1077" s="841" t="s">
        <v>742</v>
      </c>
      <c r="O1077" s="841">
        <v>127895</v>
      </c>
      <c r="P1077" s="841">
        <v>84295</v>
      </c>
      <c r="Q1077" s="841">
        <v>19547</v>
      </c>
      <c r="R1077" s="841">
        <v>26906</v>
      </c>
      <c r="S1077" s="841"/>
      <c r="T1077" s="841"/>
      <c r="U1077" s="841"/>
      <c r="V1077" s="841" t="s">
        <v>1003</v>
      </c>
      <c r="W1077" s="841">
        <v>2</v>
      </c>
    </row>
    <row r="1078" spans="1:23" ht="12.75" customHeight="1">
      <c r="A1078" s="841">
        <v>1110</v>
      </c>
      <c r="B1078" s="841">
        <v>2819</v>
      </c>
      <c r="C1078" s="841" t="s">
        <v>1731</v>
      </c>
      <c r="D1078" s="841" t="s">
        <v>740</v>
      </c>
      <c r="E1078" s="841">
        <v>40064</v>
      </c>
      <c r="F1078" s="841" t="s">
        <v>102</v>
      </c>
      <c r="G1078" s="841" t="s">
        <v>2092</v>
      </c>
      <c r="H1078" s="841" t="s">
        <v>2068</v>
      </c>
      <c r="I1078" s="841"/>
      <c r="J1078" s="841" t="s">
        <v>730</v>
      </c>
      <c r="K1078" s="841">
        <v>1</v>
      </c>
      <c r="L1078" s="841" t="s">
        <v>731</v>
      </c>
      <c r="M1078" s="841">
        <v>43600</v>
      </c>
      <c r="N1078" s="841" t="s">
        <v>742</v>
      </c>
      <c r="O1078" s="841">
        <v>127895</v>
      </c>
      <c r="P1078" s="841">
        <v>84295</v>
      </c>
      <c r="Q1078" s="841">
        <v>19547</v>
      </c>
      <c r="R1078" s="841">
        <v>26906</v>
      </c>
      <c r="S1078" s="841"/>
      <c r="T1078" s="841"/>
      <c r="U1078" s="841"/>
      <c r="V1078" s="841" t="s">
        <v>1003</v>
      </c>
      <c r="W1078" s="841">
        <v>1</v>
      </c>
    </row>
    <row r="1079" spans="1:23" ht="12.75" customHeight="1">
      <c r="A1079" s="841">
        <v>1912</v>
      </c>
      <c r="B1079" s="841">
        <v>2840</v>
      </c>
      <c r="C1079" s="841" t="s">
        <v>726</v>
      </c>
      <c r="D1079" s="841" t="s">
        <v>923</v>
      </c>
      <c r="E1079" s="841">
        <v>40067</v>
      </c>
      <c r="F1079" s="841" t="s">
        <v>102</v>
      </c>
      <c r="G1079" s="841" t="s">
        <v>2093</v>
      </c>
      <c r="H1079" s="841" t="s">
        <v>2094</v>
      </c>
      <c r="I1079" s="841"/>
      <c r="J1079" s="841" t="s">
        <v>730</v>
      </c>
      <c r="K1079" s="841">
        <v>1</v>
      </c>
      <c r="L1079" s="841" t="s">
        <v>731</v>
      </c>
      <c r="M1079" s="841">
        <v>43600</v>
      </c>
      <c r="N1079" s="841" t="s">
        <v>732</v>
      </c>
      <c r="O1079" s="841">
        <v>98577</v>
      </c>
      <c r="P1079" s="841">
        <v>54977</v>
      </c>
      <c r="Q1079" s="841">
        <v>10098</v>
      </c>
      <c r="R1079" s="841">
        <v>9936</v>
      </c>
      <c r="S1079" s="841"/>
      <c r="T1079" s="841"/>
      <c r="U1079" s="841"/>
      <c r="V1079" s="841" t="s">
        <v>1003</v>
      </c>
      <c r="W1079" s="841">
        <v>7</v>
      </c>
    </row>
    <row r="1080" spans="1:23" ht="12.75" customHeight="1">
      <c r="A1080" s="841">
        <v>1952</v>
      </c>
      <c r="B1080" s="841">
        <v>2840</v>
      </c>
      <c r="C1080" s="841" t="s">
        <v>726</v>
      </c>
      <c r="D1080" s="841" t="s">
        <v>923</v>
      </c>
      <c r="E1080" s="841">
        <v>40068</v>
      </c>
      <c r="F1080" s="841" t="s">
        <v>102</v>
      </c>
      <c r="G1080" s="841" t="s">
        <v>2095</v>
      </c>
      <c r="H1080" s="841" t="s">
        <v>2087</v>
      </c>
      <c r="I1080" s="841"/>
      <c r="J1080" s="841" t="s">
        <v>730</v>
      </c>
      <c r="K1080" s="841">
        <v>2</v>
      </c>
      <c r="L1080" s="841" t="s">
        <v>731</v>
      </c>
      <c r="M1080" s="841">
        <v>43600</v>
      </c>
      <c r="N1080" s="841" t="s">
        <v>732</v>
      </c>
      <c r="O1080" s="841">
        <v>98577</v>
      </c>
      <c r="P1080" s="841">
        <v>54977</v>
      </c>
      <c r="Q1080" s="841">
        <v>10098</v>
      </c>
      <c r="R1080" s="841">
        <v>9936</v>
      </c>
      <c r="S1080" s="841"/>
      <c r="T1080" s="841"/>
      <c r="U1080" s="841"/>
      <c r="V1080" s="841" t="s">
        <v>1003</v>
      </c>
      <c r="W1080" s="841">
        <v>1</v>
      </c>
    </row>
    <row r="1081" spans="1:23" ht="12.75" customHeight="1">
      <c r="A1081" s="841">
        <v>1912</v>
      </c>
      <c r="B1081" s="841">
        <v>2840</v>
      </c>
      <c r="C1081" s="841" t="s">
        <v>726</v>
      </c>
      <c r="D1081" s="841" t="s">
        <v>923</v>
      </c>
      <c r="E1081" s="841">
        <v>40079</v>
      </c>
      <c r="F1081" s="841" t="s">
        <v>102</v>
      </c>
      <c r="G1081" s="841" t="s">
        <v>2096</v>
      </c>
      <c r="H1081" s="841" t="s">
        <v>2097</v>
      </c>
      <c r="I1081" s="841"/>
      <c r="J1081" s="841" t="s">
        <v>730</v>
      </c>
      <c r="K1081" s="841">
        <v>3</v>
      </c>
      <c r="L1081" s="841" t="s">
        <v>731</v>
      </c>
      <c r="M1081" s="841">
        <v>43600</v>
      </c>
      <c r="N1081" s="841" t="s">
        <v>732</v>
      </c>
      <c r="O1081" s="841">
        <v>98577</v>
      </c>
      <c r="P1081" s="841">
        <v>54977</v>
      </c>
      <c r="Q1081" s="841">
        <v>10098</v>
      </c>
      <c r="R1081" s="841">
        <v>9936</v>
      </c>
      <c r="S1081" s="841"/>
      <c r="T1081" s="841"/>
      <c r="U1081" s="841"/>
      <c r="V1081" s="841" t="s">
        <v>1003</v>
      </c>
      <c r="W1081" s="841">
        <v>1</v>
      </c>
    </row>
    <row r="1082" spans="1:23" ht="12.75" customHeight="1">
      <c r="A1082" s="841">
        <v>6666</v>
      </c>
      <c r="B1082" s="841">
        <v>2816</v>
      </c>
      <c r="C1082" s="841" t="s">
        <v>2098</v>
      </c>
      <c r="D1082" s="841" t="s">
        <v>2099</v>
      </c>
      <c r="E1082" s="841">
        <v>40080</v>
      </c>
      <c r="F1082" s="841" t="s">
        <v>102</v>
      </c>
      <c r="G1082" s="841" t="s">
        <v>2100</v>
      </c>
      <c r="H1082" s="841" t="s">
        <v>2101</v>
      </c>
      <c r="I1082" s="841"/>
      <c r="J1082" s="841" t="s">
        <v>730</v>
      </c>
      <c r="K1082" s="841">
        <v>5</v>
      </c>
      <c r="L1082" s="841" t="s">
        <v>2102</v>
      </c>
      <c r="M1082" s="841">
        <v>0</v>
      </c>
      <c r="N1082" s="841" t="s">
        <v>732</v>
      </c>
      <c r="O1082" s="841">
        <v>101629</v>
      </c>
      <c r="P1082" s="841">
        <v>101629</v>
      </c>
      <c r="Q1082" s="841">
        <v>10098</v>
      </c>
      <c r="R1082" s="841">
        <v>9936</v>
      </c>
      <c r="S1082" s="841"/>
      <c r="T1082" s="841"/>
      <c r="U1082" s="841"/>
      <c r="V1082" s="841" t="s">
        <v>1003</v>
      </c>
      <c r="W1082" s="841">
        <v>1</v>
      </c>
    </row>
    <row r="1083" spans="1:23" ht="12.75" customHeight="1">
      <c r="A1083" s="841">
        <v>6666</v>
      </c>
      <c r="B1083" s="841">
        <v>2816</v>
      </c>
      <c r="C1083" s="841" t="s">
        <v>2098</v>
      </c>
      <c r="D1083" s="841" t="s">
        <v>2099</v>
      </c>
      <c r="E1083" s="841">
        <v>40081</v>
      </c>
      <c r="F1083" s="841" t="s">
        <v>102</v>
      </c>
      <c r="G1083" s="841" t="s">
        <v>2103</v>
      </c>
      <c r="H1083" s="841" t="s">
        <v>2101</v>
      </c>
      <c r="I1083" s="841"/>
      <c r="J1083" s="841" t="s">
        <v>730</v>
      </c>
      <c r="K1083" s="841">
        <v>10</v>
      </c>
      <c r="L1083" s="841" t="s">
        <v>2102</v>
      </c>
      <c r="M1083" s="841">
        <v>0</v>
      </c>
      <c r="N1083" s="841" t="s">
        <v>732</v>
      </c>
      <c r="O1083" s="841">
        <v>101629</v>
      </c>
      <c r="P1083" s="841">
        <v>101629</v>
      </c>
      <c r="Q1083" s="841">
        <v>10098</v>
      </c>
      <c r="R1083" s="841">
        <v>9936</v>
      </c>
      <c r="S1083" s="841"/>
      <c r="T1083" s="841"/>
      <c r="U1083" s="841"/>
      <c r="V1083" s="841" t="s">
        <v>1003</v>
      </c>
      <c r="W1083" s="841">
        <v>1</v>
      </c>
    </row>
    <row r="1084" spans="1:23" ht="12.75" customHeight="1">
      <c r="A1084" s="841">
        <v>1110</v>
      </c>
      <c r="B1084" s="841">
        <v>2836</v>
      </c>
      <c r="C1084" s="841" t="s">
        <v>1030</v>
      </c>
      <c r="D1084" s="841" t="s">
        <v>1031</v>
      </c>
      <c r="E1084" s="841">
        <v>40086</v>
      </c>
      <c r="F1084" s="841" t="s">
        <v>102</v>
      </c>
      <c r="G1084" s="841" t="s">
        <v>2104</v>
      </c>
      <c r="H1084" s="841" t="s">
        <v>2105</v>
      </c>
      <c r="I1084" s="841"/>
      <c r="J1084" s="841" t="s">
        <v>730</v>
      </c>
      <c r="K1084" s="841">
        <v>10</v>
      </c>
      <c r="L1084" s="841" t="s">
        <v>731</v>
      </c>
      <c r="M1084" s="841">
        <v>43600</v>
      </c>
      <c r="N1084" s="841" t="s">
        <v>1034</v>
      </c>
      <c r="O1084" s="841">
        <v>221744</v>
      </c>
      <c r="P1084" s="841">
        <v>178144</v>
      </c>
      <c r="Q1084" s="841">
        <v>19547</v>
      </c>
      <c r="R1084" s="841">
        <v>26906</v>
      </c>
      <c r="S1084" s="841"/>
      <c r="T1084" s="841"/>
      <c r="U1084" s="841"/>
      <c r="V1084" s="841" t="s">
        <v>1003</v>
      </c>
      <c r="W1084" s="841">
        <v>3</v>
      </c>
    </row>
    <row r="1085" spans="1:23" ht="12.75" customHeight="1">
      <c r="A1085" s="841">
        <v>1110</v>
      </c>
      <c r="B1085" s="841">
        <v>2836</v>
      </c>
      <c r="C1085" s="841" t="s">
        <v>1030</v>
      </c>
      <c r="D1085" s="841" t="s">
        <v>1031</v>
      </c>
      <c r="E1085" s="841">
        <v>40087</v>
      </c>
      <c r="F1085" s="841" t="s">
        <v>102</v>
      </c>
      <c r="G1085" s="841" t="s">
        <v>2106</v>
      </c>
      <c r="H1085" s="841" t="s">
        <v>2105</v>
      </c>
      <c r="I1085" s="841"/>
      <c r="J1085" s="841" t="s">
        <v>730</v>
      </c>
      <c r="K1085" s="841">
        <v>10</v>
      </c>
      <c r="L1085" s="841" t="s">
        <v>731</v>
      </c>
      <c r="M1085" s="841">
        <v>43600</v>
      </c>
      <c r="N1085" s="841" t="s">
        <v>1034</v>
      </c>
      <c r="O1085" s="841">
        <v>221744</v>
      </c>
      <c r="P1085" s="841">
        <v>178144</v>
      </c>
      <c r="Q1085" s="841">
        <v>19547</v>
      </c>
      <c r="R1085" s="841">
        <v>26906</v>
      </c>
      <c r="S1085" s="841"/>
      <c r="T1085" s="841"/>
      <c r="U1085" s="841"/>
      <c r="V1085" s="841" t="s">
        <v>1003</v>
      </c>
      <c r="W1085" s="841">
        <v>3</v>
      </c>
    </row>
    <row r="1086" spans="1:23" ht="12.75" customHeight="1">
      <c r="A1086" s="841">
        <v>1110</v>
      </c>
      <c r="B1086" s="841">
        <v>2836</v>
      </c>
      <c r="C1086" s="841" t="s">
        <v>1030</v>
      </c>
      <c r="D1086" s="841" t="s">
        <v>1031</v>
      </c>
      <c r="E1086" s="841">
        <v>40088</v>
      </c>
      <c r="F1086" s="841" t="s">
        <v>102</v>
      </c>
      <c r="G1086" s="841" t="s">
        <v>2107</v>
      </c>
      <c r="H1086" s="841" t="s">
        <v>2105</v>
      </c>
      <c r="I1086" s="841"/>
      <c r="J1086" s="841" t="s">
        <v>730</v>
      </c>
      <c r="K1086" s="841">
        <v>10</v>
      </c>
      <c r="L1086" s="841" t="s">
        <v>731</v>
      </c>
      <c r="M1086" s="841">
        <v>43600</v>
      </c>
      <c r="N1086" s="841" t="s">
        <v>1034</v>
      </c>
      <c r="O1086" s="841">
        <v>221744</v>
      </c>
      <c r="P1086" s="841">
        <v>178144</v>
      </c>
      <c r="Q1086" s="841">
        <v>19547</v>
      </c>
      <c r="R1086" s="841">
        <v>26906</v>
      </c>
      <c r="S1086" s="841"/>
      <c r="T1086" s="841"/>
      <c r="U1086" s="841"/>
      <c r="V1086" s="841" t="s">
        <v>1003</v>
      </c>
      <c r="W1086" s="841">
        <v>3</v>
      </c>
    </row>
    <row r="1087" spans="1:23" ht="12.75" customHeight="1">
      <c r="A1087" s="841">
        <v>1110</v>
      </c>
      <c r="B1087" s="841">
        <v>2836</v>
      </c>
      <c r="C1087" s="841" t="s">
        <v>1030</v>
      </c>
      <c r="D1087" s="841" t="s">
        <v>1031</v>
      </c>
      <c r="E1087" s="841">
        <v>40089</v>
      </c>
      <c r="F1087" s="841" t="s">
        <v>102</v>
      </c>
      <c r="G1087" s="841" t="s">
        <v>2108</v>
      </c>
      <c r="H1087" s="841" t="s">
        <v>2105</v>
      </c>
      <c r="I1087" s="841"/>
      <c r="J1087" s="841" t="s">
        <v>730</v>
      </c>
      <c r="K1087" s="841">
        <v>10</v>
      </c>
      <c r="L1087" s="841" t="s">
        <v>731</v>
      </c>
      <c r="M1087" s="841">
        <v>43600</v>
      </c>
      <c r="N1087" s="841" t="s">
        <v>1034</v>
      </c>
      <c r="O1087" s="841">
        <v>221744</v>
      </c>
      <c r="P1087" s="841">
        <v>178144</v>
      </c>
      <c r="Q1087" s="841">
        <v>19547</v>
      </c>
      <c r="R1087" s="841">
        <v>26906</v>
      </c>
      <c r="S1087" s="841"/>
      <c r="T1087" s="841"/>
      <c r="U1087" s="841"/>
      <c r="V1087" s="841" t="s">
        <v>1003</v>
      </c>
      <c r="W1087" s="841">
        <v>3</v>
      </c>
    </row>
    <row r="1088" spans="1:23" ht="12.75" customHeight="1">
      <c r="A1088" s="841">
        <v>1110</v>
      </c>
      <c r="B1088" s="841">
        <v>2836</v>
      </c>
      <c r="C1088" s="841" t="s">
        <v>1030</v>
      </c>
      <c r="D1088" s="841" t="s">
        <v>1031</v>
      </c>
      <c r="E1088" s="841">
        <v>40090</v>
      </c>
      <c r="F1088" s="841" t="s">
        <v>102</v>
      </c>
      <c r="G1088" s="841" t="s">
        <v>2109</v>
      </c>
      <c r="H1088" s="841" t="s">
        <v>2105</v>
      </c>
      <c r="I1088" s="841"/>
      <c r="J1088" s="841" t="s">
        <v>730</v>
      </c>
      <c r="K1088" s="841">
        <v>10</v>
      </c>
      <c r="L1088" s="841" t="s">
        <v>731</v>
      </c>
      <c r="M1088" s="841">
        <v>43600</v>
      </c>
      <c r="N1088" s="841" t="s">
        <v>1034</v>
      </c>
      <c r="O1088" s="841">
        <v>221744</v>
      </c>
      <c r="P1088" s="841">
        <v>178144</v>
      </c>
      <c r="Q1088" s="841">
        <v>19547</v>
      </c>
      <c r="R1088" s="841">
        <v>26906</v>
      </c>
      <c r="S1088" s="841"/>
      <c r="T1088" s="841"/>
      <c r="U1088" s="841"/>
      <c r="V1088" s="841" t="s">
        <v>1003</v>
      </c>
      <c r="W1088" s="841">
        <v>3</v>
      </c>
    </row>
    <row r="1089" spans="1:23" ht="12.75" customHeight="1">
      <c r="A1089" s="841">
        <v>1110</v>
      </c>
      <c r="B1089" s="841">
        <v>2836</v>
      </c>
      <c r="C1089" s="841" t="s">
        <v>1030</v>
      </c>
      <c r="D1089" s="841" t="s">
        <v>1031</v>
      </c>
      <c r="E1089" s="841">
        <v>40091</v>
      </c>
      <c r="F1089" s="841" t="s">
        <v>102</v>
      </c>
      <c r="G1089" s="841" t="s">
        <v>2110</v>
      </c>
      <c r="H1089" s="841" t="s">
        <v>2105</v>
      </c>
      <c r="I1089" s="841"/>
      <c r="J1089" s="841" t="s">
        <v>730</v>
      </c>
      <c r="K1089" s="841">
        <v>10</v>
      </c>
      <c r="L1089" s="841" t="s">
        <v>731</v>
      </c>
      <c r="M1089" s="841">
        <v>43600</v>
      </c>
      <c r="N1089" s="841" t="s">
        <v>1034</v>
      </c>
      <c r="O1089" s="841">
        <v>221744</v>
      </c>
      <c r="P1089" s="841">
        <v>178144</v>
      </c>
      <c r="Q1089" s="841">
        <v>19547</v>
      </c>
      <c r="R1089" s="841">
        <v>26906</v>
      </c>
      <c r="S1089" s="841"/>
      <c r="T1089" s="841"/>
      <c r="U1089" s="841"/>
      <c r="V1089" s="841" t="s">
        <v>1003</v>
      </c>
      <c r="W1089" s="841">
        <v>3</v>
      </c>
    </row>
    <row r="1090" spans="1:23" ht="12.75" customHeight="1">
      <c r="A1090" s="841">
        <v>1110</v>
      </c>
      <c r="B1090" s="841">
        <v>2836</v>
      </c>
      <c r="C1090" s="841" t="s">
        <v>1030</v>
      </c>
      <c r="D1090" s="841" t="s">
        <v>1031</v>
      </c>
      <c r="E1090" s="841">
        <v>40092</v>
      </c>
      <c r="F1090" s="841" t="s">
        <v>102</v>
      </c>
      <c r="G1090" s="841" t="s">
        <v>2111</v>
      </c>
      <c r="H1090" s="841" t="s">
        <v>2105</v>
      </c>
      <c r="I1090" s="841"/>
      <c r="J1090" s="841" t="s">
        <v>730</v>
      </c>
      <c r="K1090" s="841">
        <v>5</v>
      </c>
      <c r="L1090" s="841" t="s">
        <v>731</v>
      </c>
      <c r="M1090" s="841">
        <v>43600</v>
      </c>
      <c r="N1090" s="841" t="s">
        <v>1034</v>
      </c>
      <c r="O1090" s="841">
        <v>221744</v>
      </c>
      <c r="P1090" s="841">
        <v>178144</v>
      </c>
      <c r="Q1090" s="841">
        <v>19547</v>
      </c>
      <c r="R1090" s="841">
        <v>26906</v>
      </c>
      <c r="S1090" s="841"/>
      <c r="T1090" s="841"/>
      <c r="U1090" s="841"/>
      <c r="V1090" s="841" t="s">
        <v>1003</v>
      </c>
      <c r="W1090" s="841">
        <v>3</v>
      </c>
    </row>
    <row r="1091" spans="1:23" ht="12.75" customHeight="1">
      <c r="A1091" s="841">
        <v>1110</v>
      </c>
      <c r="B1091" s="841">
        <v>2836</v>
      </c>
      <c r="C1091" s="841" t="s">
        <v>1030</v>
      </c>
      <c r="D1091" s="841" t="s">
        <v>1031</v>
      </c>
      <c r="E1091" s="841">
        <v>40093</v>
      </c>
      <c r="F1091" s="841" t="s">
        <v>102</v>
      </c>
      <c r="G1091" s="841" t="s">
        <v>2112</v>
      </c>
      <c r="H1091" s="841" t="s">
        <v>2105</v>
      </c>
      <c r="I1091" s="841"/>
      <c r="J1091" s="841" t="s">
        <v>730</v>
      </c>
      <c r="K1091" s="841">
        <v>10</v>
      </c>
      <c r="L1091" s="841" t="s">
        <v>731</v>
      </c>
      <c r="M1091" s="841">
        <v>43600</v>
      </c>
      <c r="N1091" s="841" t="s">
        <v>1034</v>
      </c>
      <c r="O1091" s="841">
        <v>221744</v>
      </c>
      <c r="P1091" s="841">
        <v>178144</v>
      </c>
      <c r="Q1091" s="841">
        <v>19547</v>
      </c>
      <c r="R1091" s="841">
        <v>26906</v>
      </c>
      <c r="S1091" s="841"/>
      <c r="T1091" s="841"/>
      <c r="U1091" s="841"/>
      <c r="V1091" s="841" t="s">
        <v>1003</v>
      </c>
      <c r="W1091" s="841">
        <v>3</v>
      </c>
    </row>
    <row r="1092" spans="1:23" ht="12.75" customHeight="1">
      <c r="A1092" s="841">
        <v>1110</v>
      </c>
      <c r="B1092" s="841">
        <v>2836</v>
      </c>
      <c r="C1092" s="841" t="s">
        <v>1030</v>
      </c>
      <c r="D1092" s="841" t="s">
        <v>1031</v>
      </c>
      <c r="E1092" s="841">
        <v>40094</v>
      </c>
      <c r="F1092" s="841" t="s">
        <v>102</v>
      </c>
      <c r="G1092" s="841" t="s">
        <v>2113</v>
      </c>
      <c r="H1092" s="841" t="s">
        <v>2105</v>
      </c>
      <c r="I1092" s="841"/>
      <c r="J1092" s="841" t="s">
        <v>730</v>
      </c>
      <c r="K1092" s="841">
        <v>5</v>
      </c>
      <c r="L1092" s="841" t="s">
        <v>731</v>
      </c>
      <c r="M1092" s="841">
        <v>43600</v>
      </c>
      <c r="N1092" s="841" t="s">
        <v>1034</v>
      </c>
      <c r="O1092" s="841">
        <v>221744</v>
      </c>
      <c r="P1092" s="841">
        <v>178144</v>
      </c>
      <c r="Q1092" s="841">
        <v>19547</v>
      </c>
      <c r="R1092" s="841">
        <v>26906</v>
      </c>
      <c r="S1092" s="841"/>
      <c r="T1092" s="841"/>
      <c r="U1092" s="841"/>
      <c r="V1092" s="841" t="s">
        <v>1003</v>
      </c>
      <c r="W1092" s="841">
        <v>3</v>
      </c>
    </row>
    <row r="1093" spans="1:23" ht="12.75" customHeight="1">
      <c r="A1093" s="841">
        <v>1110</v>
      </c>
      <c r="B1093" s="841">
        <v>2836</v>
      </c>
      <c r="C1093" s="841" t="s">
        <v>1030</v>
      </c>
      <c r="D1093" s="841" t="s">
        <v>1031</v>
      </c>
      <c r="E1093" s="841">
        <v>40095</v>
      </c>
      <c r="F1093" s="841" t="s">
        <v>102</v>
      </c>
      <c r="G1093" s="841" t="s">
        <v>2114</v>
      </c>
      <c r="H1093" s="841" t="s">
        <v>2105</v>
      </c>
      <c r="I1093" s="841"/>
      <c r="J1093" s="841" t="s">
        <v>730</v>
      </c>
      <c r="K1093" s="841">
        <v>5</v>
      </c>
      <c r="L1093" s="841" t="s">
        <v>731</v>
      </c>
      <c r="M1093" s="841">
        <v>43600</v>
      </c>
      <c r="N1093" s="841" t="s">
        <v>1034</v>
      </c>
      <c r="O1093" s="841">
        <v>221744</v>
      </c>
      <c r="P1093" s="841">
        <v>178144</v>
      </c>
      <c r="Q1093" s="841">
        <v>19547</v>
      </c>
      <c r="R1093" s="841">
        <v>26906</v>
      </c>
      <c r="S1093" s="841"/>
      <c r="T1093" s="841"/>
      <c r="U1093" s="841"/>
      <c r="V1093" s="841" t="s">
        <v>1003</v>
      </c>
      <c r="W1093" s="841">
        <v>3</v>
      </c>
    </row>
    <row r="1094" spans="1:23" ht="12.75" customHeight="1">
      <c r="A1094" s="841">
        <v>1110</v>
      </c>
      <c r="B1094" s="841">
        <v>2836</v>
      </c>
      <c r="C1094" s="841" t="s">
        <v>1030</v>
      </c>
      <c r="D1094" s="841" t="s">
        <v>1031</v>
      </c>
      <c r="E1094" s="841">
        <v>40096</v>
      </c>
      <c r="F1094" s="841" t="s">
        <v>102</v>
      </c>
      <c r="G1094" s="841" t="s">
        <v>2115</v>
      </c>
      <c r="H1094" s="841" t="s">
        <v>2105</v>
      </c>
      <c r="I1094" s="841"/>
      <c r="J1094" s="841" t="s">
        <v>730</v>
      </c>
      <c r="K1094" s="841">
        <v>5</v>
      </c>
      <c r="L1094" s="841" t="s">
        <v>731</v>
      </c>
      <c r="M1094" s="841">
        <v>43600</v>
      </c>
      <c r="N1094" s="841" t="s">
        <v>1034</v>
      </c>
      <c r="O1094" s="841">
        <v>221744</v>
      </c>
      <c r="P1094" s="841">
        <v>178144</v>
      </c>
      <c r="Q1094" s="841">
        <v>19547</v>
      </c>
      <c r="R1094" s="841">
        <v>26906</v>
      </c>
      <c r="S1094" s="841"/>
      <c r="T1094" s="841"/>
      <c r="U1094" s="841"/>
      <c r="V1094" s="841" t="s">
        <v>1003</v>
      </c>
      <c r="W1094" s="841">
        <v>3</v>
      </c>
    </row>
    <row r="1095" spans="1:23" ht="12.75" customHeight="1">
      <c r="A1095" s="841">
        <v>1110</v>
      </c>
      <c r="B1095" s="841">
        <v>2836</v>
      </c>
      <c r="C1095" s="841" t="s">
        <v>1030</v>
      </c>
      <c r="D1095" s="841" t="s">
        <v>1031</v>
      </c>
      <c r="E1095" s="841">
        <v>40097</v>
      </c>
      <c r="F1095" s="841" t="s">
        <v>102</v>
      </c>
      <c r="G1095" s="841" t="s">
        <v>2116</v>
      </c>
      <c r="H1095" s="841" t="s">
        <v>2105</v>
      </c>
      <c r="I1095" s="841"/>
      <c r="J1095" s="841" t="s">
        <v>730</v>
      </c>
      <c r="K1095" s="841">
        <v>5</v>
      </c>
      <c r="L1095" s="841" t="s">
        <v>731</v>
      </c>
      <c r="M1095" s="841">
        <v>43600</v>
      </c>
      <c r="N1095" s="841" t="s">
        <v>1034</v>
      </c>
      <c r="O1095" s="841">
        <v>221744</v>
      </c>
      <c r="P1095" s="841">
        <v>178144</v>
      </c>
      <c r="Q1095" s="841">
        <v>19547</v>
      </c>
      <c r="R1095" s="841">
        <v>26906</v>
      </c>
      <c r="S1095" s="841"/>
      <c r="T1095" s="841"/>
      <c r="U1095" s="841"/>
      <c r="V1095" s="841" t="s">
        <v>1003</v>
      </c>
      <c r="W1095" s="841">
        <v>3</v>
      </c>
    </row>
    <row r="1096" spans="1:23" ht="12.75" customHeight="1">
      <c r="A1096" s="841">
        <v>1110</v>
      </c>
      <c r="B1096" s="841">
        <v>2836</v>
      </c>
      <c r="C1096" s="841" t="s">
        <v>1030</v>
      </c>
      <c r="D1096" s="841" t="s">
        <v>1031</v>
      </c>
      <c r="E1096" s="841">
        <v>40098</v>
      </c>
      <c r="F1096" s="841" t="s">
        <v>102</v>
      </c>
      <c r="G1096" s="841" t="s">
        <v>2117</v>
      </c>
      <c r="H1096" s="841" t="s">
        <v>2105</v>
      </c>
      <c r="I1096" s="841"/>
      <c r="J1096" s="841" t="s">
        <v>730</v>
      </c>
      <c r="K1096" s="841">
        <v>5</v>
      </c>
      <c r="L1096" s="841" t="s">
        <v>731</v>
      </c>
      <c r="M1096" s="841">
        <v>43600</v>
      </c>
      <c r="N1096" s="841" t="s">
        <v>1034</v>
      </c>
      <c r="O1096" s="841">
        <v>221744</v>
      </c>
      <c r="P1096" s="841">
        <v>178144</v>
      </c>
      <c r="Q1096" s="841">
        <v>19547</v>
      </c>
      <c r="R1096" s="841">
        <v>26906</v>
      </c>
      <c r="S1096" s="841"/>
      <c r="T1096" s="841"/>
      <c r="U1096" s="841"/>
      <c r="V1096" s="841" t="s">
        <v>1003</v>
      </c>
      <c r="W1096" s="841">
        <v>3</v>
      </c>
    </row>
    <row r="1097" spans="1:23" ht="12.75" customHeight="1">
      <c r="A1097" s="841">
        <v>1110</v>
      </c>
      <c r="B1097" s="841">
        <v>2836</v>
      </c>
      <c r="C1097" s="841" t="s">
        <v>1030</v>
      </c>
      <c r="D1097" s="841" t="s">
        <v>1031</v>
      </c>
      <c r="E1097" s="841">
        <v>40099</v>
      </c>
      <c r="F1097" s="841" t="s">
        <v>102</v>
      </c>
      <c r="G1097" s="841" t="s">
        <v>2118</v>
      </c>
      <c r="H1097" s="841" t="s">
        <v>2105</v>
      </c>
      <c r="I1097" s="841"/>
      <c r="J1097" s="841" t="s">
        <v>730</v>
      </c>
      <c r="K1097" s="841">
        <v>10</v>
      </c>
      <c r="L1097" s="841" t="s">
        <v>731</v>
      </c>
      <c r="M1097" s="841">
        <v>43600</v>
      </c>
      <c r="N1097" s="841" t="s">
        <v>1034</v>
      </c>
      <c r="O1097" s="841">
        <v>221744</v>
      </c>
      <c r="P1097" s="841">
        <v>178144</v>
      </c>
      <c r="Q1097" s="841">
        <v>19547</v>
      </c>
      <c r="R1097" s="841">
        <v>26906</v>
      </c>
      <c r="S1097" s="841"/>
      <c r="T1097" s="841"/>
      <c r="U1097" s="841"/>
      <c r="V1097" s="841" t="s">
        <v>1003</v>
      </c>
      <c r="W1097" s="841">
        <v>3</v>
      </c>
    </row>
    <row r="1098" spans="1:23" ht="12.75" customHeight="1">
      <c r="A1098" s="841">
        <v>1110</v>
      </c>
      <c r="B1098" s="841">
        <v>2836</v>
      </c>
      <c r="C1098" s="841" t="s">
        <v>1030</v>
      </c>
      <c r="D1098" s="841" t="s">
        <v>1031</v>
      </c>
      <c r="E1098" s="841">
        <v>40100</v>
      </c>
      <c r="F1098" s="841" t="s">
        <v>102</v>
      </c>
      <c r="G1098" s="841" t="s">
        <v>2119</v>
      </c>
      <c r="H1098" s="841" t="s">
        <v>2105</v>
      </c>
      <c r="I1098" s="841"/>
      <c r="J1098" s="841" t="s">
        <v>730</v>
      </c>
      <c r="K1098" s="841">
        <v>5</v>
      </c>
      <c r="L1098" s="841" t="s">
        <v>731</v>
      </c>
      <c r="M1098" s="841">
        <v>43600</v>
      </c>
      <c r="N1098" s="841" t="s">
        <v>1034</v>
      </c>
      <c r="O1098" s="841">
        <v>221744</v>
      </c>
      <c r="P1098" s="841">
        <v>178144</v>
      </c>
      <c r="Q1098" s="841">
        <v>19547</v>
      </c>
      <c r="R1098" s="841">
        <v>26906</v>
      </c>
      <c r="S1098" s="841"/>
      <c r="T1098" s="841"/>
      <c r="U1098" s="841"/>
      <c r="V1098" s="841" t="s">
        <v>1003</v>
      </c>
      <c r="W1098" s="841">
        <v>3</v>
      </c>
    </row>
    <row r="1099" spans="1:23" ht="12.75" customHeight="1">
      <c r="A1099" s="841">
        <v>1110</v>
      </c>
      <c r="B1099" s="841">
        <v>2836</v>
      </c>
      <c r="C1099" s="841" t="s">
        <v>1030</v>
      </c>
      <c r="D1099" s="841" t="s">
        <v>1031</v>
      </c>
      <c r="E1099" s="841">
        <v>40101</v>
      </c>
      <c r="F1099" s="841" t="s">
        <v>102</v>
      </c>
      <c r="G1099" s="841" t="s">
        <v>2120</v>
      </c>
      <c r="H1099" s="841" t="s">
        <v>2105</v>
      </c>
      <c r="I1099" s="841"/>
      <c r="J1099" s="841" t="s">
        <v>730</v>
      </c>
      <c r="K1099" s="841">
        <v>5</v>
      </c>
      <c r="L1099" s="841" t="s">
        <v>731</v>
      </c>
      <c r="M1099" s="841">
        <v>43600</v>
      </c>
      <c r="N1099" s="841" t="s">
        <v>1034</v>
      </c>
      <c r="O1099" s="841">
        <v>221744</v>
      </c>
      <c r="P1099" s="841">
        <v>178144</v>
      </c>
      <c r="Q1099" s="841">
        <v>19547</v>
      </c>
      <c r="R1099" s="841">
        <v>26906</v>
      </c>
      <c r="S1099" s="841"/>
      <c r="T1099" s="841"/>
      <c r="U1099" s="841"/>
      <c r="V1099" s="841" t="s">
        <v>1003</v>
      </c>
      <c r="W1099" s="841">
        <v>3</v>
      </c>
    </row>
    <row r="1100" spans="1:23" ht="12.75" customHeight="1">
      <c r="A1100" s="841">
        <v>1110</v>
      </c>
      <c r="B1100" s="841">
        <v>2836</v>
      </c>
      <c r="C1100" s="841" t="s">
        <v>1030</v>
      </c>
      <c r="D1100" s="841" t="s">
        <v>1031</v>
      </c>
      <c r="E1100" s="841">
        <v>40102</v>
      </c>
      <c r="F1100" s="841" t="s">
        <v>102</v>
      </c>
      <c r="G1100" s="841" t="s">
        <v>2121</v>
      </c>
      <c r="H1100" s="841" t="s">
        <v>2105</v>
      </c>
      <c r="I1100" s="841"/>
      <c r="J1100" s="841" t="s">
        <v>730</v>
      </c>
      <c r="K1100" s="841">
        <v>5</v>
      </c>
      <c r="L1100" s="841" t="s">
        <v>731</v>
      </c>
      <c r="M1100" s="841">
        <v>43600</v>
      </c>
      <c r="N1100" s="841" t="s">
        <v>1034</v>
      </c>
      <c r="O1100" s="841">
        <v>221744</v>
      </c>
      <c r="P1100" s="841">
        <v>178144</v>
      </c>
      <c r="Q1100" s="841">
        <v>19547</v>
      </c>
      <c r="R1100" s="841">
        <v>26906</v>
      </c>
      <c r="S1100" s="841"/>
      <c r="T1100" s="841"/>
      <c r="U1100" s="841"/>
      <c r="V1100" s="841" t="s">
        <v>1003</v>
      </c>
      <c r="W1100" s="841">
        <v>3</v>
      </c>
    </row>
    <row r="1101" spans="1:23" ht="12.75" customHeight="1">
      <c r="A1101" s="841">
        <v>1110</v>
      </c>
      <c r="B1101" s="841">
        <v>2836</v>
      </c>
      <c r="C1101" s="841" t="s">
        <v>1030</v>
      </c>
      <c r="D1101" s="841" t="s">
        <v>1031</v>
      </c>
      <c r="E1101" s="841">
        <v>40103</v>
      </c>
      <c r="F1101" s="841" t="s">
        <v>102</v>
      </c>
      <c r="G1101" s="841" t="s">
        <v>2122</v>
      </c>
      <c r="H1101" s="841" t="s">
        <v>2105</v>
      </c>
      <c r="I1101" s="841"/>
      <c r="J1101" s="841" t="s">
        <v>730</v>
      </c>
      <c r="K1101" s="841">
        <v>5</v>
      </c>
      <c r="L1101" s="841" t="s">
        <v>731</v>
      </c>
      <c r="M1101" s="841">
        <v>43600</v>
      </c>
      <c r="N1101" s="841" t="s">
        <v>1034</v>
      </c>
      <c r="O1101" s="841">
        <v>221744</v>
      </c>
      <c r="P1101" s="841">
        <v>178144</v>
      </c>
      <c r="Q1101" s="841">
        <v>19547</v>
      </c>
      <c r="R1101" s="841">
        <v>26906</v>
      </c>
      <c r="S1101" s="841"/>
      <c r="T1101" s="841"/>
      <c r="U1101" s="841"/>
      <c r="V1101" s="841" t="s">
        <v>1003</v>
      </c>
      <c r="W1101" s="841">
        <v>3</v>
      </c>
    </row>
    <row r="1102" spans="1:23" ht="12.75" customHeight="1">
      <c r="A1102" s="841">
        <v>1110</v>
      </c>
      <c r="B1102" s="841">
        <v>2836</v>
      </c>
      <c r="C1102" s="841" t="s">
        <v>1030</v>
      </c>
      <c r="D1102" s="841" t="s">
        <v>1031</v>
      </c>
      <c r="E1102" s="841">
        <v>40104</v>
      </c>
      <c r="F1102" s="841" t="s">
        <v>102</v>
      </c>
      <c r="G1102" s="841" t="s">
        <v>2123</v>
      </c>
      <c r="H1102" s="841" t="s">
        <v>2105</v>
      </c>
      <c r="I1102" s="841"/>
      <c r="J1102" s="841" t="s">
        <v>730</v>
      </c>
      <c r="K1102" s="841">
        <v>5</v>
      </c>
      <c r="L1102" s="841" t="s">
        <v>731</v>
      </c>
      <c r="M1102" s="841">
        <v>43600</v>
      </c>
      <c r="N1102" s="841" t="s">
        <v>1034</v>
      </c>
      <c r="O1102" s="841">
        <v>221744</v>
      </c>
      <c r="P1102" s="841">
        <v>178144</v>
      </c>
      <c r="Q1102" s="841">
        <v>19547</v>
      </c>
      <c r="R1102" s="841">
        <v>26906</v>
      </c>
      <c r="S1102" s="841"/>
      <c r="T1102" s="841"/>
      <c r="U1102" s="841"/>
      <c r="V1102" s="841" t="s">
        <v>1003</v>
      </c>
      <c r="W1102" s="841">
        <v>3</v>
      </c>
    </row>
    <row r="1103" spans="1:23" ht="12.75" customHeight="1">
      <c r="A1103" s="841">
        <v>1110</v>
      </c>
      <c r="B1103" s="841">
        <v>2836</v>
      </c>
      <c r="C1103" s="841" t="s">
        <v>1030</v>
      </c>
      <c r="D1103" s="841" t="s">
        <v>1031</v>
      </c>
      <c r="E1103" s="841">
        <v>40105</v>
      </c>
      <c r="F1103" s="841" t="s">
        <v>102</v>
      </c>
      <c r="G1103" s="841" t="s">
        <v>2124</v>
      </c>
      <c r="H1103" s="841" t="s">
        <v>2105</v>
      </c>
      <c r="I1103" s="841"/>
      <c r="J1103" s="841" t="s">
        <v>730</v>
      </c>
      <c r="K1103" s="841">
        <v>5</v>
      </c>
      <c r="L1103" s="841" t="s">
        <v>731</v>
      </c>
      <c r="M1103" s="841">
        <v>43600</v>
      </c>
      <c r="N1103" s="841" t="s">
        <v>1034</v>
      </c>
      <c r="O1103" s="841">
        <v>221744</v>
      </c>
      <c r="P1103" s="841">
        <v>178144</v>
      </c>
      <c r="Q1103" s="841">
        <v>19547</v>
      </c>
      <c r="R1103" s="841">
        <v>26906</v>
      </c>
      <c r="S1103" s="841"/>
      <c r="T1103" s="841"/>
      <c r="U1103" s="841"/>
      <c r="V1103" s="841" t="s">
        <v>1003</v>
      </c>
      <c r="W1103" s="841">
        <v>3</v>
      </c>
    </row>
    <row r="1104" spans="1:23" ht="12.75" customHeight="1">
      <c r="A1104" s="841">
        <v>1110</v>
      </c>
      <c r="B1104" s="841">
        <v>2836</v>
      </c>
      <c r="C1104" s="841" t="s">
        <v>1030</v>
      </c>
      <c r="D1104" s="841" t="s">
        <v>1031</v>
      </c>
      <c r="E1104" s="841">
        <v>40107</v>
      </c>
      <c r="F1104" s="841" t="s">
        <v>102</v>
      </c>
      <c r="G1104" s="841" t="s">
        <v>2125</v>
      </c>
      <c r="H1104" s="841" t="s">
        <v>2105</v>
      </c>
      <c r="I1104" s="841"/>
      <c r="J1104" s="841" t="s">
        <v>730</v>
      </c>
      <c r="K1104" s="841">
        <v>10</v>
      </c>
      <c r="L1104" s="841" t="s">
        <v>731</v>
      </c>
      <c r="M1104" s="841">
        <v>43600</v>
      </c>
      <c r="N1104" s="841" t="s">
        <v>1034</v>
      </c>
      <c r="O1104" s="841">
        <v>221744</v>
      </c>
      <c r="P1104" s="841">
        <v>178144</v>
      </c>
      <c r="Q1104" s="841">
        <v>19547</v>
      </c>
      <c r="R1104" s="841">
        <v>26906</v>
      </c>
      <c r="S1104" s="841"/>
      <c r="T1104" s="841"/>
      <c r="U1104" s="841"/>
      <c r="V1104" s="841" t="s">
        <v>1003</v>
      </c>
      <c r="W1104" s="841">
        <v>3</v>
      </c>
    </row>
    <row r="1105" spans="1:23" ht="12.75" customHeight="1">
      <c r="A1105" s="841">
        <v>1110</v>
      </c>
      <c r="B1105" s="841">
        <v>2836</v>
      </c>
      <c r="C1105" s="841" t="s">
        <v>1030</v>
      </c>
      <c r="D1105" s="841" t="s">
        <v>1031</v>
      </c>
      <c r="E1105" s="841">
        <v>40108</v>
      </c>
      <c r="F1105" s="841" t="s">
        <v>102</v>
      </c>
      <c r="G1105" s="841" t="s">
        <v>2126</v>
      </c>
      <c r="H1105" s="841" t="s">
        <v>2105</v>
      </c>
      <c r="I1105" s="841"/>
      <c r="J1105" s="841" t="s">
        <v>730</v>
      </c>
      <c r="K1105" s="841">
        <v>5</v>
      </c>
      <c r="L1105" s="841" t="s">
        <v>731</v>
      </c>
      <c r="M1105" s="841">
        <v>43600</v>
      </c>
      <c r="N1105" s="841" t="s">
        <v>1034</v>
      </c>
      <c r="O1105" s="841">
        <v>221744</v>
      </c>
      <c r="P1105" s="841">
        <v>178144</v>
      </c>
      <c r="Q1105" s="841">
        <v>19547</v>
      </c>
      <c r="R1105" s="841">
        <v>26906</v>
      </c>
      <c r="S1105" s="841"/>
      <c r="T1105" s="841"/>
      <c r="U1105" s="841"/>
      <c r="V1105" s="841" t="s">
        <v>1003</v>
      </c>
      <c r="W1105" s="841">
        <v>3</v>
      </c>
    </row>
    <row r="1106" spans="1:23" ht="12.75" customHeight="1">
      <c r="A1106" s="841">
        <v>1110</v>
      </c>
      <c r="B1106" s="841">
        <v>2836</v>
      </c>
      <c r="C1106" s="841" t="s">
        <v>1030</v>
      </c>
      <c r="D1106" s="841" t="s">
        <v>1031</v>
      </c>
      <c r="E1106" s="841">
        <v>40109</v>
      </c>
      <c r="F1106" s="841" t="s">
        <v>102</v>
      </c>
      <c r="G1106" s="841" t="s">
        <v>2127</v>
      </c>
      <c r="H1106" s="841" t="s">
        <v>2105</v>
      </c>
      <c r="I1106" s="841"/>
      <c r="J1106" s="841" t="s">
        <v>730</v>
      </c>
      <c r="K1106" s="841">
        <v>5</v>
      </c>
      <c r="L1106" s="841" t="s">
        <v>731</v>
      </c>
      <c r="M1106" s="841">
        <v>43600</v>
      </c>
      <c r="N1106" s="841" t="s">
        <v>1034</v>
      </c>
      <c r="O1106" s="841">
        <v>221744</v>
      </c>
      <c r="P1106" s="841">
        <v>178144</v>
      </c>
      <c r="Q1106" s="841">
        <v>19547</v>
      </c>
      <c r="R1106" s="841">
        <v>26906</v>
      </c>
      <c r="S1106" s="841"/>
      <c r="T1106" s="841"/>
      <c r="U1106" s="841"/>
      <c r="V1106" s="841" t="s">
        <v>1003</v>
      </c>
      <c r="W1106" s="841">
        <v>3</v>
      </c>
    </row>
    <row r="1107" spans="1:23" ht="12.75" customHeight="1">
      <c r="A1107" s="841">
        <v>1110</v>
      </c>
      <c r="B1107" s="841">
        <v>2836</v>
      </c>
      <c r="C1107" s="841" t="s">
        <v>1030</v>
      </c>
      <c r="D1107" s="841" t="s">
        <v>1031</v>
      </c>
      <c r="E1107" s="841">
        <v>40110</v>
      </c>
      <c r="F1107" s="841" t="s">
        <v>102</v>
      </c>
      <c r="G1107" s="841" t="s">
        <v>2128</v>
      </c>
      <c r="H1107" s="841" t="s">
        <v>2105</v>
      </c>
      <c r="I1107" s="841"/>
      <c r="J1107" s="841" t="s">
        <v>730</v>
      </c>
      <c r="K1107" s="841">
        <v>5</v>
      </c>
      <c r="L1107" s="841" t="s">
        <v>731</v>
      </c>
      <c r="M1107" s="841">
        <v>43600</v>
      </c>
      <c r="N1107" s="841" t="s">
        <v>1034</v>
      </c>
      <c r="O1107" s="841">
        <v>221744</v>
      </c>
      <c r="P1107" s="841">
        <v>178144</v>
      </c>
      <c r="Q1107" s="841">
        <v>19547</v>
      </c>
      <c r="R1107" s="841">
        <v>26906</v>
      </c>
      <c r="S1107" s="841"/>
      <c r="T1107" s="841"/>
      <c r="U1107" s="841"/>
      <c r="V1107" s="841" t="s">
        <v>1003</v>
      </c>
      <c r="W1107" s="841">
        <v>3</v>
      </c>
    </row>
    <row r="1108" spans="1:23" ht="12.75" customHeight="1">
      <c r="A1108" s="841">
        <v>1110</v>
      </c>
      <c r="B1108" s="841">
        <v>2836</v>
      </c>
      <c r="C1108" s="841" t="s">
        <v>1030</v>
      </c>
      <c r="D1108" s="841" t="s">
        <v>1031</v>
      </c>
      <c r="E1108" s="841">
        <v>40114</v>
      </c>
      <c r="F1108" s="841" t="s">
        <v>102</v>
      </c>
      <c r="G1108" s="841" t="s">
        <v>2129</v>
      </c>
      <c r="H1108" s="841" t="s">
        <v>2105</v>
      </c>
      <c r="I1108" s="841"/>
      <c r="J1108" s="841" t="s">
        <v>730</v>
      </c>
      <c r="K1108" s="841">
        <v>5</v>
      </c>
      <c r="L1108" s="841" t="s">
        <v>731</v>
      </c>
      <c r="M1108" s="841">
        <v>43600</v>
      </c>
      <c r="N1108" s="841" t="s">
        <v>1034</v>
      </c>
      <c r="O1108" s="841">
        <v>221744</v>
      </c>
      <c r="P1108" s="841">
        <v>178144</v>
      </c>
      <c r="Q1108" s="841">
        <v>19547</v>
      </c>
      <c r="R1108" s="841">
        <v>26906</v>
      </c>
      <c r="S1108" s="841"/>
      <c r="T1108" s="841"/>
      <c r="U1108" s="841"/>
      <c r="V1108" s="841" t="s">
        <v>1003</v>
      </c>
      <c r="W1108" s="841">
        <v>3</v>
      </c>
    </row>
    <row r="1109" spans="1:23" ht="12.75" customHeight="1">
      <c r="A1109" s="841">
        <v>3484</v>
      </c>
      <c r="B1109" s="841">
        <v>2839</v>
      </c>
      <c r="C1109" s="841" t="s">
        <v>1429</v>
      </c>
      <c r="D1109" s="841" t="s">
        <v>919</v>
      </c>
      <c r="E1109" s="841">
        <v>40125</v>
      </c>
      <c r="F1109" s="841" t="s">
        <v>102</v>
      </c>
      <c r="G1109" s="841" t="s">
        <v>1517</v>
      </c>
      <c r="H1109" s="841" t="s">
        <v>2101</v>
      </c>
      <c r="I1109" s="841" t="s">
        <v>1234</v>
      </c>
      <c r="J1109" s="841" t="s">
        <v>730</v>
      </c>
      <c r="K1109" s="841">
        <v>2</v>
      </c>
      <c r="L1109" s="841" t="s">
        <v>1077</v>
      </c>
      <c r="M1109" s="841">
        <v>0</v>
      </c>
      <c r="N1109" s="841" t="s">
        <v>732</v>
      </c>
      <c r="O1109" s="841">
        <v>101629</v>
      </c>
      <c r="P1109" s="841">
        <v>101629</v>
      </c>
      <c r="Q1109" s="841">
        <v>13786</v>
      </c>
      <c r="R1109" s="841">
        <v>14911</v>
      </c>
      <c r="S1109" s="841"/>
      <c r="T1109" s="841"/>
      <c r="U1109" s="841"/>
      <c r="V1109" s="841" t="s">
        <v>1003</v>
      </c>
      <c r="W1109" s="841">
        <v>6</v>
      </c>
    </row>
    <row r="1110" spans="1:23" ht="12.75" customHeight="1">
      <c r="A1110" s="841">
        <v>3484</v>
      </c>
      <c r="B1110" s="841">
        <v>2839</v>
      </c>
      <c r="C1110" s="841" t="s">
        <v>1429</v>
      </c>
      <c r="D1110" s="841" t="s">
        <v>919</v>
      </c>
      <c r="E1110" s="841">
        <v>40126</v>
      </c>
      <c r="F1110" s="841" t="s">
        <v>102</v>
      </c>
      <c r="G1110" s="841" t="s">
        <v>2130</v>
      </c>
      <c r="H1110" s="841" t="s">
        <v>2101</v>
      </c>
      <c r="I1110" s="841" t="s">
        <v>1234</v>
      </c>
      <c r="J1110" s="841" t="s">
        <v>730</v>
      </c>
      <c r="K1110" s="841">
        <v>3</v>
      </c>
      <c r="L1110" s="841" t="s">
        <v>1077</v>
      </c>
      <c r="M1110" s="841">
        <v>0</v>
      </c>
      <c r="N1110" s="841" t="s">
        <v>732</v>
      </c>
      <c r="O1110" s="841">
        <v>101629</v>
      </c>
      <c r="P1110" s="841">
        <v>101629</v>
      </c>
      <c r="Q1110" s="841">
        <v>13786</v>
      </c>
      <c r="R1110" s="841">
        <v>14911</v>
      </c>
      <c r="S1110" s="841"/>
      <c r="T1110" s="841"/>
      <c r="U1110" s="841"/>
      <c r="V1110" s="841" t="s">
        <v>1003</v>
      </c>
      <c r="W1110" s="841">
        <v>5</v>
      </c>
    </row>
    <row r="1111" spans="1:23" ht="12.75" customHeight="1">
      <c r="A1111" s="841">
        <v>3484</v>
      </c>
      <c r="B1111" s="841">
        <v>2839</v>
      </c>
      <c r="C1111" s="841" t="s">
        <v>1429</v>
      </c>
      <c r="D1111" s="841" t="s">
        <v>919</v>
      </c>
      <c r="E1111" s="841">
        <v>40127</v>
      </c>
      <c r="F1111" s="841" t="s">
        <v>102</v>
      </c>
      <c r="G1111" s="841" t="s">
        <v>2131</v>
      </c>
      <c r="H1111" s="841" t="s">
        <v>2101</v>
      </c>
      <c r="I1111" s="841"/>
      <c r="J1111" s="841" t="s">
        <v>730</v>
      </c>
      <c r="K1111" s="841">
        <v>3</v>
      </c>
      <c r="L1111" s="841" t="s">
        <v>1077</v>
      </c>
      <c r="M1111" s="841">
        <v>0</v>
      </c>
      <c r="N1111" s="841" t="s">
        <v>732</v>
      </c>
      <c r="O1111" s="841">
        <v>101629</v>
      </c>
      <c r="P1111" s="841">
        <v>101629</v>
      </c>
      <c r="Q1111" s="841">
        <v>13786</v>
      </c>
      <c r="R1111" s="841">
        <v>14911</v>
      </c>
      <c r="S1111" s="841"/>
      <c r="T1111" s="841"/>
      <c r="U1111" s="841"/>
      <c r="V1111" s="841" t="s">
        <v>1003</v>
      </c>
      <c r="W1111" s="841">
        <v>5</v>
      </c>
    </row>
    <row r="1112" spans="1:23" ht="12.75" customHeight="1">
      <c r="A1112" s="841">
        <v>6666</v>
      </c>
      <c r="B1112" s="841">
        <v>2816</v>
      </c>
      <c r="C1112" s="841" t="s">
        <v>2098</v>
      </c>
      <c r="D1112" s="841" t="s">
        <v>2099</v>
      </c>
      <c r="E1112" s="841">
        <v>40131</v>
      </c>
      <c r="F1112" s="841" t="s">
        <v>102</v>
      </c>
      <c r="G1112" s="841" t="s">
        <v>2132</v>
      </c>
      <c r="H1112" s="841" t="s">
        <v>2133</v>
      </c>
      <c r="I1112" s="841"/>
      <c r="J1112" s="841" t="s">
        <v>730</v>
      </c>
      <c r="K1112" s="841">
        <v>0.3</v>
      </c>
      <c r="L1112" s="841" t="s">
        <v>2102</v>
      </c>
      <c r="M1112" s="841">
        <v>0</v>
      </c>
      <c r="N1112" s="841" t="s">
        <v>732</v>
      </c>
      <c r="O1112" s="841">
        <v>101629</v>
      </c>
      <c r="P1112" s="841">
        <v>101629</v>
      </c>
      <c r="Q1112" s="841">
        <v>10098</v>
      </c>
      <c r="R1112" s="841">
        <v>9936</v>
      </c>
      <c r="S1112" s="841"/>
      <c r="T1112" s="841"/>
      <c r="U1112" s="841"/>
      <c r="V1112" s="841" t="s">
        <v>1003</v>
      </c>
      <c r="W1112" s="841">
        <v>1</v>
      </c>
    </row>
    <row r="1113" spans="1:23" ht="12.75" customHeight="1">
      <c r="A1113" s="841">
        <v>1445</v>
      </c>
      <c r="B1113" s="841">
        <v>2840</v>
      </c>
      <c r="C1113" s="841" t="s">
        <v>726</v>
      </c>
      <c r="D1113" s="841" t="s">
        <v>923</v>
      </c>
      <c r="E1113" s="841">
        <v>40134</v>
      </c>
      <c r="F1113" s="841" t="s">
        <v>102</v>
      </c>
      <c r="G1113" s="841" t="s">
        <v>2134</v>
      </c>
      <c r="H1113" s="841" t="s">
        <v>2094</v>
      </c>
      <c r="I1113" s="841"/>
      <c r="J1113" s="841" t="s">
        <v>730</v>
      </c>
      <c r="K1113" s="841">
        <v>4</v>
      </c>
      <c r="L1113" s="841" t="s">
        <v>731</v>
      </c>
      <c r="M1113" s="841">
        <v>43600</v>
      </c>
      <c r="N1113" s="841" t="s">
        <v>732</v>
      </c>
      <c r="O1113" s="841">
        <v>98577</v>
      </c>
      <c r="P1113" s="841">
        <v>54977</v>
      </c>
      <c r="Q1113" s="841">
        <v>19547</v>
      </c>
      <c r="R1113" s="841">
        <v>26906</v>
      </c>
      <c r="S1113" s="841"/>
      <c r="T1113" s="841"/>
      <c r="U1113" s="841"/>
      <c r="V1113" s="841" t="s">
        <v>1003</v>
      </c>
      <c r="W1113" s="841">
        <v>1</v>
      </c>
    </row>
    <row r="1114" spans="1:23" ht="12.75" customHeight="1">
      <c r="A1114" s="841">
        <v>1445</v>
      </c>
      <c r="B1114" s="841">
        <v>2840</v>
      </c>
      <c r="C1114" s="841" t="s">
        <v>726</v>
      </c>
      <c r="D1114" s="841" t="s">
        <v>923</v>
      </c>
      <c r="E1114" s="841">
        <v>40136</v>
      </c>
      <c r="F1114" s="841" t="s">
        <v>102</v>
      </c>
      <c r="G1114" s="841" t="s">
        <v>2135</v>
      </c>
      <c r="H1114" s="841" t="s">
        <v>2094</v>
      </c>
      <c r="I1114" s="841"/>
      <c r="J1114" s="841" t="s">
        <v>730</v>
      </c>
      <c r="K1114" s="841">
        <v>2</v>
      </c>
      <c r="L1114" s="841" t="s">
        <v>731</v>
      </c>
      <c r="M1114" s="841">
        <v>43600</v>
      </c>
      <c r="N1114" s="841" t="s">
        <v>732</v>
      </c>
      <c r="O1114" s="841">
        <v>98577</v>
      </c>
      <c r="P1114" s="841">
        <v>54977</v>
      </c>
      <c r="Q1114" s="841">
        <v>19547</v>
      </c>
      <c r="R1114" s="841">
        <v>26906</v>
      </c>
      <c r="S1114" s="841"/>
      <c r="T1114" s="841"/>
      <c r="U1114" s="841"/>
      <c r="V1114" s="841" t="s">
        <v>1003</v>
      </c>
      <c r="W1114" s="841">
        <v>1</v>
      </c>
    </row>
    <row r="1115" spans="1:23" ht="12.75" customHeight="1">
      <c r="A1115" s="841">
        <v>3484</v>
      </c>
      <c r="B1115" s="841">
        <v>2839</v>
      </c>
      <c r="C1115" s="841" t="s">
        <v>1429</v>
      </c>
      <c r="D1115" s="841" t="s">
        <v>919</v>
      </c>
      <c r="E1115" s="841">
        <v>40138</v>
      </c>
      <c r="F1115" s="841" t="s">
        <v>102</v>
      </c>
      <c r="G1115" s="841" t="s">
        <v>2136</v>
      </c>
      <c r="H1115" s="841" t="s">
        <v>2137</v>
      </c>
      <c r="I1115" s="841"/>
      <c r="J1115" s="841" t="s">
        <v>730</v>
      </c>
      <c r="K1115" s="841">
        <v>2</v>
      </c>
      <c r="L1115" s="841" t="s">
        <v>1077</v>
      </c>
      <c r="M1115" s="841">
        <v>0</v>
      </c>
      <c r="N1115" s="841" t="s">
        <v>732</v>
      </c>
      <c r="O1115" s="841">
        <v>101629</v>
      </c>
      <c r="P1115" s="841">
        <v>101629</v>
      </c>
      <c r="Q1115" s="841">
        <v>13786</v>
      </c>
      <c r="R1115" s="841">
        <v>14911</v>
      </c>
      <c r="S1115" s="841"/>
      <c r="T1115" s="841"/>
      <c r="U1115" s="841"/>
      <c r="V1115" s="841" t="s">
        <v>1003</v>
      </c>
      <c r="W1115" s="841">
        <v>6</v>
      </c>
    </row>
    <row r="1116" spans="1:23" ht="12.75" customHeight="1">
      <c r="A1116" s="841">
        <v>3484</v>
      </c>
      <c r="B1116" s="841">
        <v>2839</v>
      </c>
      <c r="C1116" s="841" t="s">
        <v>1429</v>
      </c>
      <c r="D1116" s="841" t="s">
        <v>919</v>
      </c>
      <c r="E1116" s="841">
        <v>40144</v>
      </c>
      <c r="F1116" s="841" t="s">
        <v>102</v>
      </c>
      <c r="G1116" s="841" t="s">
        <v>2138</v>
      </c>
      <c r="H1116" s="841" t="s">
        <v>2139</v>
      </c>
      <c r="I1116" s="841"/>
      <c r="J1116" s="841" t="s">
        <v>730</v>
      </c>
      <c r="K1116" s="841">
        <v>5</v>
      </c>
      <c r="L1116" s="841" t="s">
        <v>1289</v>
      </c>
      <c r="M1116" s="841">
        <v>0</v>
      </c>
      <c r="N1116" s="841" t="s">
        <v>732</v>
      </c>
      <c r="O1116" s="841">
        <v>101629</v>
      </c>
      <c r="P1116" s="841">
        <v>101629</v>
      </c>
      <c r="Q1116" s="841">
        <v>13786</v>
      </c>
      <c r="R1116" s="841">
        <v>14911</v>
      </c>
      <c r="S1116" s="841"/>
      <c r="T1116" s="841"/>
      <c r="U1116" s="841"/>
      <c r="V1116" s="841" t="s">
        <v>1003</v>
      </c>
      <c r="W1116" s="841">
        <v>8</v>
      </c>
    </row>
    <row r="1117" spans="1:23" ht="12.75" customHeight="1">
      <c r="A1117" s="841">
        <v>1500</v>
      </c>
      <c r="B1117" s="841">
        <v>2823</v>
      </c>
      <c r="C1117" s="841" t="s">
        <v>856</v>
      </c>
      <c r="D1117" s="841" t="s">
        <v>740</v>
      </c>
      <c r="E1117" s="841">
        <v>40150</v>
      </c>
      <c r="F1117" s="841" t="s">
        <v>102</v>
      </c>
      <c r="G1117" s="841" t="s">
        <v>2140</v>
      </c>
      <c r="H1117" s="841" t="s">
        <v>2141</v>
      </c>
      <c r="I1117" s="841"/>
      <c r="J1117" s="841" t="s">
        <v>730</v>
      </c>
      <c r="K1117" s="841">
        <v>3</v>
      </c>
      <c r="L1117" s="841" t="s">
        <v>731</v>
      </c>
      <c r="M1117" s="841">
        <v>43600</v>
      </c>
      <c r="N1117" s="841" t="s">
        <v>747</v>
      </c>
      <c r="O1117" s="841">
        <v>114220</v>
      </c>
      <c r="P1117" s="841">
        <v>70620</v>
      </c>
      <c r="Q1117" s="841">
        <v>19547</v>
      </c>
      <c r="R1117" s="841">
        <v>26906</v>
      </c>
      <c r="S1117" s="841"/>
      <c r="T1117" s="841"/>
      <c r="U1117" s="841"/>
      <c r="V1117" s="841" t="s">
        <v>1003</v>
      </c>
      <c r="W1117" s="841">
        <v>1</v>
      </c>
    </row>
    <row r="1118" spans="1:23" ht="12.75" customHeight="1">
      <c r="A1118" s="841">
        <v>1630</v>
      </c>
      <c r="B1118" s="841">
        <v>2835</v>
      </c>
      <c r="C1118" s="841" t="s">
        <v>906</v>
      </c>
      <c r="D1118" s="841" t="s">
        <v>767</v>
      </c>
      <c r="E1118" s="841">
        <v>40156</v>
      </c>
      <c r="F1118" s="841" t="s">
        <v>102</v>
      </c>
      <c r="G1118" s="841" t="s">
        <v>2142</v>
      </c>
      <c r="H1118" s="841" t="s">
        <v>2072</v>
      </c>
      <c r="I1118" s="841"/>
      <c r="J1118" s="841" t="s">
        <v>730</v>
      </c>
      <c r="K1118" s="841">
        <v>5</v>
      </c>
      <c r="L1118" s="841" t="s">
        <v>731</v>
      </c>
      <c r="M1118" s="841">
        <v>43600</v>
      </c>
      <c r="N1118" s="841" t="s">
        <v>908</v>
      </c>
      <c r="O1118" s="841">
        <v>185311</v>
      </c>
      <c r="P1118" s="841">
        <v>141711</v>
      </c>
      <c r="Q1118" s="841">
        <v>27828</v>
      </c>
      <c r="R1118" s="841">
        <v>38389</v>
      </c>
      <c r="S1118" s="841"/>
      <c r="T1118" s="841"/>
      <c r="U1118" s="841"/>
      <c r="V1118" s="841" t="s">
        <v>1003</v>
      </c>
      <c r="W1118" s="841">
        <v>2</v>
      </c>
    </row>
    <row r="1119" spans="1:23" ht="12.75" customHeight="1">
      <c r="A1119" s="841">
        <v>3484</v>
      </c>
      <c r="B1119" s="841">
        <v>2839</v>
      </c>
      <c r="C1119" s="841" t="s">
        <v>1429</v>
      </c>
      <c r="D1119" s="841" t="s">
        <v>919</v>
      </c>
      <c r="E1119" s="841">
        <v>40157</v>
      </c>
      <c r="F1119" s="841" t="s">
        <v>102</v>
      </c>
      <c r="G1119" s="841" t="s">
        <v>2143</v>
      </c>
      <c r="H1119" s="841" t="s">
        <v>2144</v>
      </c>
      <c r="I1119" s="841"/>
      <c r="J1119" s="841" t="s">
        <v>730</v>
      </c>
      <c r="K1119" s="841">
        <v>2</v>
      </c>
      <c r="L1119" s="841" t="s">
        <v>1289</v>
      </c>
      <c r="M1119" s="841">
        <v>0</v>
      </c>
      <c r="N1119" s="841" t="s">
        <v>732</v>
      </c>
      <c r="O1119" s="841">
        <v>101629</v>
      </c>
      <c r="P1119" s="841">
        <v>101629</v>
      </c>
      <c r="Q1119" s="841">
        <v>13786</v>
      </c>
      <c r="R1119" s="841">
        <v>14911</v>
      </c>
      <c r="S1119" s="841"/>
      <c r="T1119" s="841"/>
      <c r="U1119" s="841"/>
      <c r="V1119" s="841" t="s">
        <v>1003</v>
      </c>
      <c r="W1119" s="841">
        <v>2</v>
      </c>
    </row>
    <row r="1120" spans="1:23" ht="12.75" customHeight="1">
      <c r="A1120" s="841">
        <v>1011</v>
      </c>
      <c r="B1120" s="841">
        <v>2801</v>
      </c>
      <c r="C1120" s="841" t="s">
        <v>1271</v>
      </c>
      <c r="D1120" s="841" t="s">
        <v>946</v>
      </c>
      <c r="E1120" s="841">
        <v>40164</v>
      </c>
      <c r="F1120" s="841" t="s">
        <v>102</v>
      </c>
      <c r="G1120" s="841" t="s">
        <v>2145</v>
      </c>
      <c r="H1120" s="841" t="s">
        <v>2146</v>
      </c>
      <c r="I1120" s="841"/>
      <c r="J1120" s="841" t="s">
        <v>730</v>
      </c>
      <c r="K1120" s="841">
        <v>2</v>
      </c>
      <c r="L1120" s="841" t="s">
        <v>731</v>
      </c>
      <c r="M1120" s="841">
        <v>43600</v>
      </c>
      <c r="N1120" s="841" t="s">
        <v>817</v>
      </c>
      <c r="O1120" s="841">
        <v>172439</v>
      </c>
      <c r="P1120" s="841">
        <v>128839</v>
      </c>
      <c r="Q1120" s="841">
        <v>19547</v>
      </c>
      <c r="R1120" s="841">
        <v>26906</v>
      </c>
      <c r="S1120" s="841"/>
      <c r="T1120" s="841"/>
      <c r="U1120" s="841"/>
      <c r="V1120" s="841" t="s">
        <v>1003</v>
      </c>
      <c r="W1120" s="841">
        <v>15</v>
      </c>
    </row>
    <row r="1121" spans="1:23" ht="12.75" customHeight="1">
      <c r="A1121" s="841">
        <v>1011</v>
      </c>
      <c r="B1121" s="841">
        <v>2803</v>
      </c>
      <c r="C1121" s="841" t="s">
        <v>945</v>
      </c>
      <c r="D1121" s="841" t="s">
        <v>946</v>
      </c>
      <c r="E1121" s="841">
        <v>40166</v>
      </c>
      <c r="F1121" s="841" t="s">
        <v>102</v>
      </c>
      <c r="G1121" s="841" t="s">
        <v>2147</v>
      </c>
      <c r="H1121" s="841" t="s">
        <v>2146</v>
      </c>
      <c r="I1121" s="841"/>
      <c r="J1121" s="841" t="s">
        <v>730</v>
      </c>
      <c r="K1121" s="841">
        <v>3</v>
      </c>
      <c r="L1121" s="841" t="s">
        <v>731</v>
      </c>
      <c r="M1121" s="841">
        <v>43600</v>
      </c>
      <c r="N1121" s="841" t="s">
        <v>742</v>
      </c>
      <c r="O1121" s="841">
        <v>127895</v>
      </c>
      <c r="P1121" s="841">
        <v>84295</v>
      </c>
      <c r="Q1121" s="841">
        <v>19547</v>
      </c>
      <c r="R1121" s="841">
        <v>26906</v>
      </c>
      <c r="S1121" s="841"/>
      <c r="T1121" s="841"/>
      <c r="U1121" s="841"/>
      <c r="V1121" s="841" t="s">
        <v>1003</v>
      </c>
      <c r="W1121" s="841">
        <v>3</v>
      </c>
    </row>
    <row r="1122" spans="1:23" ht="12.75" customHeight="1">
      <c r="A1122" s="841">
        <v>1450</v>
      </c>
      <c r="B1122" s="841">
        <v>2833</v>
      </c>
      <c r="C1122" s="841" t="s">
        <v>1466</v>
      </c>
      <c r="D1122" s="841" t="s">
        <v>946</v>
      </c>
      <c r="E1122" s="841">
        <v>40174</v>
      </c>
      <c r="F1122" s="841" t="s">
        <v>102</v>
      </c>
      <c r="G1122" s="841" t="s">
        <v>2148</v>
      </c>
      <c r="H1122" s="841" t="s">
        <v>2149</v>
      </c>
      <c r="I1122" s="841"/>
      <c r="J1122" s="841" t="s">
        <v>730</v>
      </c>
      <c r="K1122" s="841">
        <v>10</v>
      </c>
      <c r="L1122" s="841" t="s">
        <v>731</v>
      </c>
      <c r="M1122" s="841">
        <v>43600</v>
      </c>
      <c r="N1122" s="841" t="s">
        <v>843</v>
      </c>
      <c r="O1122" s="841">
        <v>156603</v>
      </c>
      <c r="P1122" s="841">
        <v>113003</v>
      </c>
      <c r="Q1122" s="841">
        <v>19547</v>
      </c>
      <c r="R1122" s="841">
        <v>26906</v>
      </c>
      <c r="S1122" s="841"/>
      <c r="T1122" s="841"/>
      <c r="U1122" s="841"/>
      <c r="V1122" s="841" t="s">
        <v>1003</v>
      </c>
      <c r="W1122" s="841">
        <v>5</v>
      </c>
    </row>
    <row r="1123" spans="1:23" ht="12.75" customHeight="1">
      <c r="A1123" s="841">
        <v>1012</v>
      </c>
      <c r="B1123" s="841">
        <v>2840</v>
      </c>
      <c r="C1123" s="841" t="s">
        <v>726</v>
      </c>
      <c r="D1123" s="841" t="s">
        <v>740</v>
      </c>
      <c r="E1123" s="841">
        <v>40179</v>
      </c>
      <c r="F1123" s="841" t="s">
        <v>102</v>
      </c>
      <c r="G1123" s="841" t="s">
        <v>2150</v>
      </c>
      <c r="H1123" s="841" t="s">
        <v>2151</v>
      </c>
      <c r="I1123" s="841"/>
      <c r="J1123" s="841" t="s">
        <v>730</v>
      </c>
      <c r="K1123" s="841">
        <v>5</v>
      </c>
      <c r="L1123" s="841" t="s">
        <v>731</v>
      </c>
      <c r="M1123" s="841">
        <v>43600</v>
      </c>
      <c r="N1123" s="841" t="s">
        <v>732</v>
      </c>
      <c r="O1123" s="841">
        <v>98577</v>
      </c>
      <c r="P1123" s="841">
        <v>54977</v>
      </c>
      <c r="Q1123" s="841">
        <v>19547</v>
      </c>
      <c r="R1123" s="841">
        <v>26906</v>
      </c>
      <c r="S1123" s="841"/>
      <c r="T1123" s="841"/>
      <c r="U1123" s="841"/>
      <c r="V1123" s="841" t="s">
        <v>1003</v>
      </c>
      <c r="W1123" s="841">
        <v>2</v>
      </c>
    </row>
    <row r="1124" spans="1:23" ht="12.75" customHeight="1">
      <c r="A1124" s="841">
        <v>1415</v>
      </c>
      <c r="B1124" s="841">
        <v>2826</v>
      </c>
      <c r="C1124" s="841" t="s">
        <v>824</v>
      </c>
      <c r="D1124" s="841" t="s">
        <v>974</v>
      </c>
      <c r="E1124" s="841">
        <v>40181</v>
      </c>
      <c r="F1124" s="841" t="s">
        <v>102</v>
      </c>
      <c r="G1124" s="841" t="s">
        <v>2152</v>
      </c>
      <c r="H1124" s="841" t="s">
        <v>2153</v>
      </c>
      <c r="I1124" s="841"/>
      <c r="J1124" s="841" t="s">
        <v>730</v>
      </c>
      <c r="K1124" s="841">
        <v>5</v>
      </c>
      <c r="L1124" s="841" t="s">
        <v>731</v>
      </c>
      <c r="M1124" s="841">
        <v>43600</v>
      </c>
      <c r="N1124" s="841" t="s">
        <v>747</v>
      </c>
      <c r="O1124" s="841">
        <v>114220</v>
      </c>
      <c r="P1124" s="841">
        <v>70620</v>
      </c>
      <c r="Q1124" s="841">
        <v>19547</v>
      </c>
      <c r="R1124" s="841">
        <v>26906</v>
      </c>
      <c r="S1124" s="841"/>
      <c r="T1124" s="841"/>
      <c r="U1124" s="841"/>
      <c r="V1124" s="841" t="s">
        <v>1003</v>
      </c>
      <c r="W1124" s="841">
        <v>2</v>
      </c>
    </row>
    <row r="1125" spans="1:23" ht="12.75" customHeight="1">
      <c r="A1125" s="841">
        <v>1605</v>
      </c>
      <c r="B1125" s="841">
        <v>2813</v>
      </c>
      <c r="C1125" s="841" t="s">
        <v>766</v>
      </c>
      <c r="D1125" s="841" t="s">
        <v>767</v>
      </c>
      <c r="E1125" s="841">
        <v>40185</v>
      </c>
      <c r="F1125" s="841" t="s">
        <v>102</v>
      </c>
      <c r="G1125" s="841" t="s">
        <v>2154</v>
      </c>
      <c r="H1125" s="841" t="s">
        <v>2155</v>
      </c>
      <c r="I1125" s="841"/>
      <c r="J1125" s="841" t="s">
        <v>730</v>
      </c>
      <c r="K1125" s="841">
        <v>5</v>
      </c>
      <c r="L1125" s="841" t="s">
        <v>731</v>
      </c>
      <c r="M1125" s="841">
        <v>43600</v>
      </c>
      <c r="N1125" s="841" t="s">
        <v>769</v>
      </c>
      <c r="O1125" s="841">
        <v>105596</v>
      </c>
      <c r="P1125" s="841">
        <v>61996</v>
      </c>
      <c r="Q1125" s="841">
        <v>19547</v>
      </c>
      <c r="R1125" s="841">
        <v>20230</v>
      </c>
      <c r="S1125" s="841"/>
      <c r="T1125" s="841"/>
      <c r="U1125" s="841"/>
      <c r="V1125" s="841" t="s">
        <v>1003</v>
      </c>
      <c r="W1125" s="841">
        <v>3</v>
      </c>
    </row>
    <row r="1126" spans="1:23" ht="12.75" customHeight="1">
      <c r="A1126" s="841">
        <v>1430</v>
      </c>
      <c r="B1126" s="841">
        <v>2840</v>
      </c>
      <c r="C1126" s="841" t="s">
        <v>726</v>
      </c>
      <c r="D1126" s="841" t="s">
        <v>1732</v>
      </c>
      <c r="E1126" s="841">
        <v>40191</v>
      </c>
      <c r="F1126" s="841" t="s">
        <v>102</v>
      </c>
      <c r="G1126" s="841" t="s">
        <v>2156</v>
      </c>
      <c r="H1126" s="841" t="s">
        <v>2157</v>
      </c>
      <c r="I1126" s="841"/>
      <c r="J1126" s="841" t="s">
        <v>730</v>
      </c>
      <c r="K1126" s="841">
        <v>2</v>
      </c>
      <c r="L1126" s="841" t="s">
        <v>1116</v>
      </c>
      <c r="M1126" s="841">
        <v>43600</v>
      </c>
      <c r="N1126" s="841" t="s">
        <v>732</v>
      </c>
      <c r="O1126" s="841">
        <v>98577</v>
      </c>
      <c r="P1126" s="841">
        <v>54977</v>
      </c>
      <c r="Q1126" s="841">
        <v>19547</v>
      </c>
      <c r="R1126" s="841">
        <v>26906</v>
      </c>
      <c r="S1126" s="841"/>
      <c r="T1126" s="841"/>
      <c r="U1126" s="841"/>
      <c r="V1126" s="841" t="s">
        <v>1003</v>
      </c>
      <c r="W1126" s="841">
        <v>4</v>
      </c>
    </row>
    <row r="1127" spans="1:23" ht="12.75" customHeight="1">
      <c r="A1127" s="841">
        <v>1390</v>
      </c>
      <c r="B1127" s="841">
        <v>2803</v>
      </c>
      <c r="C1127" s="841" t="s">
        <v>945</v>
      </c>
      <c r="D1127" s="841" t="s">
        <v>946</v>
      </c>
      <c r="E1127" s="841">
        <v>40243</v>
      </c>
      <c r="F1127" s="841" t="s">
        <v>102</v>
      </c>
      <c r="G1127" s="841" t="s">
        <v>2158</v>
      </c>
      <c r="H1127" s="841" t="s">
        <v>2159</v>
      </c>
      <c r="I1127" s="841"/>
      <c r="J1127" s="841" t="s">
        <v>730</v>
      </c>
      <c r="K1127" s="841">
        <v>2</v>
      </c>
      <c r="L1127" s="841" t="s">
        <v>731</v>
      </c>
      <c r="M1127" s="841">
        <v>43600</v>
      </c>
      <c r="N1127" s="841" t="s">
        <v>742</v>
      </c>
      <c r="O1127" s="841">
        <v>127895</v>
      </c>
      <c r="P1127" s="841">
        <v>84295</v>
      </c>
      <c r="Q1127" s="841">
        <v>19547</v>
      </c>
      <c r="R1127" s="841">
        <v>26906</v>
      </c>
      <c r="S1127" s="841"/>
      <c r="T1127" s="841"/>
      <c r="U1127" s="841"/>
      <c r="V1127" s="841" t="s">
        <v>1003</v>
      </c>
      <c r="W1127" s="841">
        <v>3</v>
      </c>
    </row>
    <row r="1128" spans="1:23" ht="12.75" customHeight="1">
      <c r="A1128" s="841">
        <v>1390</v>
      </c>
      <c r="B1128" s="841">
        <v>2803</v>
      </c>
      <c r="C1128" s="841" t="s">
        <v>945</v>
      </c>
      <c r="D1128" s="841" t="s">
        <v>946</v>
      </c>
      <c r="E1128" s="841">
        <v>40263</v>
      </c>
      <c r="F1128" s="841" t="s">
        <v>102</v>
      </c>
      <c r="G1128" s="841" t="s">
        <v>2160</v>
      </c>
      <c r="H1128" s="841" t="s">
        <v>2161</v>
      </c>
      <c r="I1128" s="841"/>
      <c r="J1128" s="841" t="s">
        <v>730</v>
      </c>
      <c r="K1128" s="841">
        <v>2</v>
      </c>
      <c r="L1128" s="841" t="s">
        <v>731</v>
      </c>
      <c r="M1128" s="841">
        <v>43600</v>
      </c>
      <c r="N1128" s="841" t="s">
        <v>742</v>
      </c>
      <c r="O1128" s="841">
        <v>127895</v>
      </c>
      <c r="P1128" s="841">
        <v>84295</v>
      </c>
      <c r="Q1128" s="841">
        <v>19547</v>
      </c>
      <c r="R1128" s="841">
        <v>26906</v>
      </c>
      <c r="S1128" s="841"/>
      <c r="T1128" s="841"/>
      <c r="U1128" s="841"/>
      <c r="V1128" s="841" t="s">
        <v>1003</v>
      </c>
      <c r="W1128" s="841">
        <v>3</v>
      </c>
    </row>
    <row r="1129" spans="1:23" ht="12.75" customHeight="1">
      <c r="A1129" s="841">
        <v>1011</v>
      </c>
      <c r="B1129" s="841">
        <v>2840</v>
      </c>
      <c r="C1129" s="841" t="s">
        <v>726</v>
      </c>
      <c r="D1129" s="841" t="s">
        <v>974</v>
      </c>
      <c r="E1129" s="841">
        <v>40274</v>
      </c>
      <c r="F1129" s="841" t="s">
        <v>102</v>
      </c>
      <c r="G1129" s="841" t="s">
        <v>2162</v>
      </c>
      <c r="H1129" s="841" t="s">
        <v>2151</v>
      </c>
      <c r="I1129" s="841"/>
      <c r="J1129" s="841" t="s">
        <v>730</v>
      </c>
      <c r="K1129" s="841">
        <v>2</v>
      </c>
      <c r="L1129" s="841" t="s">
        <v>731</v>
      </c>
      <c r="M1129" s="841">
        <v>43600</v>
      </c>
      <c r="N1129" s="841" t="s">
        <v>732</v>
      </c>
      <c r="O1129" s="841">
        <v>98577</v>
      </c>
      <c r="P1129" s="841">
        <v>54977</v>
      </c>
      <c r="Q1129" s="841">
        <v>19547</v>
      </c>
      <c r="R1129" s="841">
        <v>26906</v>
      </c>
      <c r="S1129" s="841"/>
      <c r="T1129" s="841"/>
      <c r="U1129" s="841"/>
      <c r="V1129" s="841" t="s">
        <v>1003</v>
      </c>
      <c r="W1129" s="841">
        <v>3</v>
      </c>
    </row>
    <row r="1130" spans="1:23" ht="12.75" customHeight="1">
      <c r="A1130" s="841">
        <v>1011</v>
      </c>
      <c r="B1130" s="841">
        <v>2826</v>
      </c>
      <c r="C1130" s="841" t="s">
        <v>824</v>
      </c>
      <c r="D1130" s="841" t="s">
        <v>974</v>
      </c>
      <c r="E1130" s="841">
        <v>40301</v>
      </c>
      <c r="F1130" s="841" t="s">
        <v>102</v>
      </c>
      <c r="G1130" s="841" t="s">
        <v>2163</v>
      </c>
      <c r="H1130" s="841" t="s">
        <v>2151</v>
      </c>
      <c r="I1130" s="841"/>
      <c r="J1130" s="841" t="s">
        <v>730</v>
      </c>
      <c r="K1130" s="841">
        <v>1</v>
      </c>
      <c r="L1130" s="841" t="s">
        <v>731</v>
      </c>
      <c r="M1130" s="841">
        <v>43600</v>
      </c>
      <c r="N1130" s="841" t="s">
        <v>747</v>
      </c>
      <c r="O1130" s="841">
        <v>114220</v>
      </c>
      <c r="P1130" s="841">
        <v>70620</v>
      </c>
      <c r="Q1130" s="841">
        <v>19547</v>
      </c>
      <c r="R1130" s="841">
        <v>26906</v>
      </c>
      <c r="S1130" s="841"/>
      <c r="T1130" s="841"/>
      <c r="U1130" s="841"/>
      <c r="V1130" s="841" t="s">
        <v>1003</v>
      </c>
      <c r="W1130" s="841">
        <v>1</v>
      </c>
    </row>
    <row r="1131" spans="1:23" ht="12.75" customHeight="1">
      <c r="A1131" s="841">
        <v>1125</v>
      </c>
      <c r="B1131" s="841">
        <v>2847</v>
      </c>
      <c r="C1131" s="841" t="s">
        <v>2164</v>
      </c>
      <c r="D1131" s="841" t="s">
        <v>1112</v>
      </c>
      <c r="E1131" s="841">
        <v>40310</v>
      </c>
      <c r="F1131" s="841" t="s">
        <v>102</v>
      </c>
      <c r="G1131" s="841" t="s">
        <v>2165</v>
      </c>
      <c r="H1131" s="841" t="s">
        <v>2151</v>
      </c>
      <c r="I1131" s="841"/>
      <c r="J1131" s="841" t="s">
        <v>730</v>
      </c>
      <c r="K1131" s="841">
        <v>5</v>
      </c>
      <c r="L1131" s="841" t="s">
        <v>731</v>
      </c>
      <c r="M1131" s="841">
        <v>43600</v>
      </c>
      <c r="N1131" s="841" t="s">
        <v>908</v>
      </c>
      <c r="O1131" s="841">
        <v>185311</v>
      </c>
      <c r="P1131" s="841">
        <v>141711</v>
      </c>
      <c r="Q1131" s="841">
        <v>19547</v>
      </c>
      <c r="R1131" s="841">
        <v>26906</v>
      </c>
      <c r="S1131" s="841"/>
      <c r="T1131" s="841"/>
      <c r="U1131" s="841"/>
      <c r="V1131" s="841" t="s">
        <v>1003</v>
      </c>
      <c r="W1131" s="841">
        <v>2</v>
      </c>
    </row>
    <row r="1132" spans="1:23" ht="12.75" customHeight="1">
      <c r="A1132" s="841">
        <v>1125</v>
      </c>
      <c r="B1132" s="841">
        <v>2847</v>
      </c>
      <c r="C1132" s="841" t="s">
        <v>2164</v>
      </c>
      <c r="D1132" s="841" t="s">
        <v>1112</v>
      </c>
      <c r="E1132" s="841">
        <v>40311</v>
      </c>
      <c r="F1132" s="841" t="s">
        <v>102</v>
      </c>
      <c r="G1132" s="841" t="s">
        <v>2166</v>
      </c>
      <c r="H1132" s="841" t="s">
        <v>2151</v>
      </c>
      <c r="I1132" s="841"/>
      <c r="J1132" s="841" t="s">
        <v>730</v>
      </c>
      <c r="K1132" s="841">
        <v>2</v>
      </c>
      <c r="L1132" s="841" t="s">
        <v>731</v>
      </c>
      <c r="M1132" s="841">
        <v>43600</v>
      </c>
      <c r="N1132" s="841" t="s">
        <v>908</v>
      </c>
      <c r="O1132" s="841">
        <v>185311</v>
      </c>
      <c r="P1132" s="841">
        <v>141711</v>
      </c>
      <c r="Q1132" s="841">
        <v>19547</v>
      </c>
      <c r="R1132" s="841">
        <v>26906</v>
      </c>
      <c r="S1132" s="841"/>
      <c r="T1132" s="841"/>
      <c r="U1132" s="841"/>
      <c r="V1132" s="841" t="s">
        <v>1003</v>
      </c>
      <c r="W1132" s="841">
        <v>2</v>
      </c>
    </row>
    <row r="1133" spans="1:23" ht="12.75" customHeight="1">
      <c r="A1133" s="841">
        <v>1125</v>
      </c>
      <c r="B1133" s="841">
        <v>2847</v>
      </c>
      <c r="C1133" s="841" t="s">
        <v>2164</v>
      </c>
      <c r="D1133" s="841" t="s">
        <v>1112</v>
      </c>
      <c r="E1133" s="841">
        <v>40312</v>
      </c>
      <c r="F1133" s="841" t="s">
        <v>102</v>
      </c>
      <c r="G1133" s="841" t="s">
        <v>2167</v>
      </c>
      <c r="H1133" s="841" t="s">
        <v>2151</v>
      </c>
      <c r="I1133" s="841"/>
      <c r="J1133" s="841" t="s">
        <v>730</v>
      </c>
      <c r="K1133" s="841">
        <v>3</v>
      </c>
      <c r="L1133" s="841" t="s">
        <v>731</v>
      </c>
      <c r="M1133" s="841">
        <v>43600</v>
      </c>
      <c r="N1133" s="841" t="s">
        <v>908</v>
      </c>
      <c r="O1133" s="841">
        <v>185311</v>
      </c>
      <c r="P1133" s="841">
        <v>141711</v>
      </c>
      <c r="Q1133" s="841">
        <v>19547</v>
      </c>
      <c r="R1133" s="841">
        <v>26906</v>
      </c>
      <c r="S1133" s="841"/>
      <c r="T1133" s="841"/>
      <c r="U1133" s="841"/>
      <c r="V1133" s="841" t="s">
        <v>1003</v>
      </c>
      <c r="W1133" s="841">
        <v>2</v>
      </c>
    </row>
    <row r="1134" spans="1:23" ht="12.75" customHeight="1">
      <c r="A1134" s="841">
        <v>1125</v>
      </c>
      <c r="B1134" s="841">
        <v>2847</v>
      </c>
      <c r="C1134" s="841" t="s">
        <v>2164</v>
      </c>
      <c r="D1134" s="841" t="s">
        <v>1112</v>
      </c>
      <c r="E1134" s="841">
        <v>40313</v>
      </c>
      <c r="F1134" s="841" t="s">
        <v>102</v>
      </c>
      <c r="G1134" s="841" t="s">
        <v>2168</v>
      </c>
      <c r="H1134" s="841" t="s">
        <v>2151</v>
      </c>
      <c r="I1134" s="841"/>
      <c r="J1134" s="841" t="s">
        <v>730</v>
      </c>
      <c r="K1134" s="841">
        <v>1</v>
      </c>
      <c r="L1134" s="841" t="s">
        <v>731</v>
      </c>
      <c r="M1134" s="841">
        <v>43600</v>
      </c>
      <c r="N1134" s="841" t="s">
        <v>908</v>
      </c>
      <c r="O1134" s="841">
        <v>185311</v>
      </c>
      <c r="P1134" s="841">
        <v>141711</v>
      </c>
      <c r="Q1134" s="841">
        <v>19547</v>
      </c>
      <c r="R1134" s="841">
        <v>26906</v>
      </c>
      <c r="S1134" s="841"/>
      <c r="T1134" s="841"/>
      <c r="U1134" s="841"/>
      <c r="V1134" s="841" t="s">
        <v>1003</v>
      </c>
      <c r="W1134" s="841">
        <v>2</v>
      </c>
    </row>
    <row r="1135" spans="1:23" ht="12.75" customHeight="1">
      <c r="A1135" s="841">
        <v>1125</v>
      </c>
      <c r="B1135" s="841">
        <v>2808</v>
      </c>
      <c r="C1135" s="841" t="s">
        <v>846</v>
      </c>
      <c r="D1135" s="841" t="s">
        <v>1112</v>
      </c>
      <c r="E1135" s="841">
        <v>40314</v>
      </c>
      <c r="F1135" s="841" t="s">
        <v>102</v>
      </c>
      <c r="G1135" s="841" t="s">
        <v>2169</v>
      </c>
      <c r="H1135" s="841" t="s">
        <v>2151</v>
      </c>
      <c r="I1135" s="841"/>
      <c r="J1135" s="841" t="s">
        <v>730</v>
      </c>
      <c r="K1135" s="841">
        <v>5</v>
      </c>
      <c r="L1135" s="841" t="s">
        <v>731</v>
      </c>
      <c r="M1135" s="841">
        <v>43600</v>
      </c>
      <c r="N1135" s="841" t="s">
        <v>742</v>
      </c>
      <c r="O1135" s="841">
        <v>127895</v>
      </c>
      <c r="P1135" s="841">
        <v>84295</v>
      </c>
      <c r="Q1135" s="841">
        <v>19547</v>
      </c>
      <c r="R1135" s="841">
        <v>26906</v>
      </c>
      <c r="S1135" s="841"/>
      <c r="T1135" s="841"/>
      <c r="U1135" s="841"/>
      <c r="V1135" s="841" t="s">
        <v>1003</v>
      </c>
      <c r="W1135" s="841">
        <v>2</v>
      </c>
    </row>
    <row r="1136" spans="1:23" ht="12.75" customHeight="1">
      <c r="A1136" s="841">
        <v>1125</v>
      </c>
      <c r="B1136" s="841">
        <v>2808</v>
      </c>
      <c r="C1136" s="841" t="s">
        <v>846</v>
      </c>
      <c r="D1136" s="841" t="s">
        <v>1112</v>
      </c>
      <c r="E1136" s="841">
        <v>40316</v>
      </c>
      <c r="F1136" s="841" t="s">
        <v>102</v>
      </c>
      <c r="G1136" s="841" t="s">
        <v>2170</v>
      </c>
      <c r="H1136" s="841" t="s">
        <v>2151</v>
      </c>
      <c r="I1136" s="841"/>
      <c r="J1136" s="841" t="s">
        <v>730</v>
      </c>
      <c r="K1136" s="841">
        <v>3</v>
      </c>
      <c r="L1136" s="841" t="s">
        <v>731</v>
      </c>
      <c r="M1136" s="841">
        <v>43600</v>
      </c>
      <c r="N1136" s="841" t="s">
        <v>742</v>
      </c>
      <c r="O1136" s="841">
        <v>127895</v>
      </c>
      <c r="P1136" s="841">
        <v>84295</v>
      </c>
      <c r="Q1136" s="841">
        <v>19547</v>
      </c>
      <c r="R1136" s="841">
        <v>26906</v>
      </c>
      <c r="S1136" s="841"/>
      <c r="T1136" s="841"/>
      <c r="U1136" s="841"/>
      <c r="V1136" s="841" t="s">
        <v>1003</v>
      </c>
      <c r="W1136" s="841">
        <v>2</v>
      </c>
    </row>
    <row r="1137" spans="1:23" ht="12.75" customHeight="1">
      <c r="A1137" s="841">
        <v>1125</v>
      </c>
      <c r="B1137" s="841">
        <v>2808</v>
      </c>
      <c r="C1137" s="841" t="s">
        <v>846</v>
      </c>
      <c r="D1137" s="841" t="s">
        <v>1112</v>
      </c>
      <c r="E1137" s="841">
        <v>40317</v>
      </c>
      <c r="F1137" s="841" t="s">
        <v>102</v>
      </c>
      <c r="G1137" s="841" t="s">
        <v>2171</v>
      </c>
      <c r="H1137" s="841" t="s">
        <v>2151</v>
      </c>
      <c r="I1137" s="841"/>
      <c r="J1137" s="841" t="s">
        <v>730</v>
      </c>
      <c r="K1137" s="841">
        <v>1</v>
      </c>
      <c r="L1137" s="841" t="s">
        <v>731</v>
      </c>
      <c r="M1137" s="841">
        <v>43600</v>
      </c>
      <c r="N1137" s="841" t="s">
        <v>742</v>
      </c>
      <c r="O1137" s="841">
        <v>127895</v>
      </c>
      <c r="P1137" s="841">
        <v>84295</v>
      </c>
      <c r="Q1137" s="841">
        <v>19547</v>
      </c>
      <c r="R1137" s="841">
        <v>26906</v>
      </c>
      <c r="S1137" s="841"/>
      <c r="T1137" s="841"/>
      <c r="U1137" s="841"/>
      <c r="V1137" s="841" t="s">
        <v>1003</v>
      </c>
      <c r="W1137" s="841">
        <v>2</v>
      </c>
    </row>
    <row r="1138" spans="1:23" ht="12.75" customHeight="1">
      <c r="A1138" s="841">
        <v>1952</v>
      </c>
      <c r="B1138" s="841">
        <v>2840</v>
      </c>
      <c r="C1138" s="841" t="s">
        <v>726</v>
      </c>
      <c r="D1138" s="841" t="s">
        <v>923</v>
      </c>
      <c r="E1138" s="841">
        <v>40329</v>
      </c>
      <c r="F1138" s="841" t="s">
        <v>102</v>
      </c>
      <c r="G1138" s="841" t="s">
        <v>2172</v>
      </c>
      <c r="H1138" s="841" t="s">
        <v>2151</v>
      </c>
      <c r="I1138" s="841"/>
      <c r="J1138" s="841" t="s">
        <v>730</v>
      </c>
      <c r="K1138" s="841">
        <v>1</v>
      </c>
      <c r="L1138" s="841" t="s">
        <v>731</v>
      </c>
      <c r="M1138" s="841">
        <v>43600</v>
      </c>
      <c r="N1138" s="841" t="s">
        <v>732</v>
      </c>
      <c r="O1138" s="841">
        <v>98577</v>
      </c>
      <c r="P1138" s="841">
        <v>54977</v>
      </c>
      <c r="Q1138" s="841">
        <v>10098</v>
      </c>
      <c r="R1138" s="841">
        <v>9936</v>
      </c>
      <c r="S1138" s="841"/>
      <c r="T1138" s="841"/>
      <c r="U1138" s="841"/>
      <c r="V1138" s="841" t="s">
        <v>1003</v>
      </c>
      <c r="W1138" s="841">
        <v>2</v>
      </c>
    </row>
    <row r="1139" spans="1:23" ht="12.75" customHeight="1">
      <c r="A1139" s="841">
        <v>1952</v>
      </c>
      <c r="B1139" s="841">
        <v>2840</v>
      </c>
      <c r="C1139" s="841" t="s">
        <v>726</v>
      </c>
      <c r="D1139" s="841" t="s">
        <v>923</v>
      </c>
      <c r="E1139" s="841">
        <v>40331</v>
      </c>
      <c r="F1139" s="841" t="s">
        <v>102</v>
      </c>
      <c r="G1139" s="841" t="s">
        <v>2173</v>
      </c>
      <c r="H1139" s="841" t="s">
        <v>2151</v>
      </c>
      <c r="I1139" s="841"/>
      <c r="J1139" s="841" t="s">
        <v>730</v>
      </c>
      <c r="K1139" s="841">
        <v>1</v>
      </c>
      <c r="L1139" s="841" t="s">
        <v>731</v>
      </c>
      <c r="M1139" s="841">
        <v>43600</v>
      </c>
      <c r="N1139" s="841" t="s">
        <v>732</v>
      </c>
      <c r="O1139" s="841">
        <v>98577</v>
      </c>
      <c r="P1139" s="841">
        <v>54977</v>
      </c>
      <c r="Q1139" s="841">
        <v>10098</v>
      </c>
      <c r="R1139" s="841">
        <v>9936</v>
      </c>
      <c r="S1139" s="841"/>
      <c r="T1139" s="841"/>
      <c r="U1139" s="841"/>
      <c r="V1139" s="841" t="s">
        <v>1003</v>
      </c>
      <c r="W1139" s="841">
        <v>2</v>
      </c>
    </row>
    <row r="1140" spans="1:23" ht="12.75" customHeight="1">
      <c r="A1140" s="841">
        <v>1952</v>
      </c>
      <c r="B1140" s="841">
        <v>2840</v>
      </c>
      <c r="C1140" s="841" t="s">
        <v>726</v>
      </c>
      <c r="D1140" s="841" t="s">
        <v>923</v>
      </c>
      <c r="E1140" s="841">
        <v>40332</v>
      </c>
      <c r="F1140" s="841" t="s">
        <v>102</v>
      </c>
      <c r="G1140" s="841" t="s">
        <v>2174</v>
      </c>
      <c r="H1140" s="841" t="s">
        <v>2151</v>
      </c>
      <c r="I1140" s="841"/>
      <c r="J1140" s="841" t="s">
        <v>730</v>
      </c>
      <c r="K1140" s="841">
        <v>3</v>
      </c>
      <c r="L1140" s="841" t="s">
        <v>731</v>
      </c>
      <c r="M1140" s="841">
        <v>43600</v>
      </c>
      <c r="N1140" s="841" t="s">
        <v>732</v>
      </c>
      <c r="O1140" s="841">
        <v>98577</v>
      </c>
      <c r="P1140" s="841">
        <v>54977</v>
      </c>
      <c r="Q1140" s="841">
        <v>10098</v>
      </c>
      <c r="R1140" s="841">
        <v>9936</v>
      </c>
      <c r="S1140" s="841"/>
      <c r="T1140" s="841"/>
      <c r="U1140" s="841"/>
      <c r="V1140" s="841" t="s">
        <v>1003</v>
      </c>
      <c r="W1140" s="841">
        <v>2</v>
      </c>
    </row>
    <row r="1141" spans="1:23" ht="12.75" customHeight="1">
      <c r="A1141" s="841">
        <v>1952</v>
      </c>
      <c r="B1141" s="841">
        <v>2840</v>
      </c>
      <c r="C1141" s="841" t="s">
        <v>726</v>
      </c>
      <c r="D1141" s="841" t="s">
        <v>923</v>
      </c>
      <c r="E1141" s="841">
        <v>40335</v>
      </c>
      <c r="F1141" s="841" t="s">
        <v>102</v>
      </c>
      <c r="G1141" s="841" t="s">
        <v>2175</v>
      </c>
      <c r="H1141" s="841" t="s">
        <v>2151</v>
      </c>
      <c r="I1141" s="841"/>
      <c r="J1141" s="841" t="s">
        <v>730</v>
      </c>
      <c r="K1141" s="841">
        <v>2</v>
      </c>
      <c r="L1141" s="841" t="s">
        <v>731</v>
      </c>
      <c r="M1141" s="841">
        <v>43600</v>
      </c>
      <c r="N1141" s="841" t="s">
        <v>732</v>
      </c>
      <c r="O1141" s="841">
        <v>98577</v>
      </c>
      <c r="P1141" s="841">
        <v>54977</v>
      </c>
      <c r="Q1141" s="841">
        <v>10098</v>
      </c>
      <c r="R1141" s="841">
        <v>9936</v>
      </c>
      <c r="S1141" s="841"/>
      <c r="T1141" s="841"/>
      <c r="U1141" s="841"/>
      <c r="V1141" s="841" t="s">
        <v>1003</v>
      </c>
      <c r="W1141" s="841">
        <v>2</v>
      </c>
    </row>
    <row r="1142" spans="1:23" ht="12.75" customHeight="1">
      <c r="A1142" s="841">
        <v>1952</v>
      </c>
      <c r="B1142" s="841">
        <v>2840</v>
      </c>
      <c r="C1142" s="841" t="s">
        <v>726</v>
      </c>
      <c r="D1142" s="841" t="s">
        <v>923</v>
      </c>
      <c r="E1142" s="841">
        <v>40337</v>
      </c>
      <c r="F1142" s="841" t="s">
        <v>102</v>
      </c>
      <c r="G1142" s="841" t="s">
        <v>2176</v>
      </c>
      <c r="H1142" s="841" t="s">
        <v>2151</v>
      </c>
      <c r="I1142" s="841"/>
      <c r="J1142" s="841" t="s">
        <v>730</v>
      </c>
      <c r="K1142" s="841">
        <v>2</v>
      </c>
      <c r="L1142" s="841" t="s">
        <v>731</v>
      </c>
      <c r="M1142" s="841">
        <v>43600</v>
      </c>
      <c r="N1142" s="841" t="s">
        <v>732</v>
      </c>
      <c r="O1142" s="841">
        <v>98577</v>
      </c>
      <c r="P1142" s="841">
        <v>54977</v>
      </c>
      <c r="Q1142" s="841">
        <v>10098</v>
      </c>
      <c r="R1142" s="841">
        <v>9936</v>
      </c>
      <c r="S1142" s="841"/>
      <c r="T1142" s="841"/>
      <c r="U1142" s="841"/>
      <c r="V1142" s="841" t="s">
        <v>1003</v>
      </c>
      <c r="W1142" s="841">
        <v>2</v>
      </c>
    </row>
    <row r="1143" spans="1:23" ht="12.75" customHeight="1">
      <c r="A1143" s="841">
        <v>1952</v>
      </c>
      <c r="B1143" s="841">
        <v>2840</v>
      </c>
      <c r="C1143" s="841" t="s">
        <v>726</v>
      </c>
      <c r="D1143" s="841" t="s">
        <v>923</v>
      </c>
      <c r="E1143" s="841">
        <v>40338</v>
      </c>
      <c r="F1143" s="841" t="s">
        <v>102</v>
      </c>
      <c r="G1143" s="841" t="s">
        <v>2177</v>
      </c>
      <c r="H1143" s="841" t="s">
        <v>2151</v>
      </c>
      <c r="I1143" s="841"/>
      <c r="J1143" s="841" t="s">
        <v>730</v>
      </c>
      <c r="K1143" s="841">
        <v>2</v>
      </c>
      <c r="L1143" s="841" t="s">
        <v>731</v>
      </c>
      <c r="M1143" s="841">
        <v>43600</v>
      </c>
      <c r="N1143" s="841" t="s">
        <v>732</v>
      </c>
      <c r="O1143" s="841">
        <v>98577</v>
      </c>
      <c r="P1143" s="841">
        <v>54977</v>
      </c>
      <c r="Q1143" s="841">
        <v>10098</v>
      </c>
      <c r="R1143" s="841">
        <v>9936</v>
      </c>
      <c r="S1143" s="841"/>
      <c r="T1143" s="841"/>
      <c r="U1143" s="841"/>
      <c r="V1143" s="841" t="s">
        <v>1003</v>
      </c>
      <c r="W1143" s="841">
        <v>2</v>
      </c>
    </row>
    <row r="1144" spans="1:23" ht="12.75" customHeight="1">
      <c r="A1144" s="841">
        <v>1011</v>
      </c>
      <c r="B1144" s="841">
        <v>2803</v>
      </c>
      <c r="C1144" s="841" t="s">
        <v>945</v>
      </c>
      <c r="D1144" s="841" t="s">
        <v>946</v>
      </c>
      <c r="E1144" s="841">
        <v>40340</v>
      </c>
      <c r="F1144" s="841" t="s">
        <v>102</v>
      </c>
      <c r="G1144" s="841" t="s">
        <v>2178</v>
      </c>
      <c r="H1144" s="841" t="s">
        <v>2153</v>
      </c>
      <c r="I1144" s="841"/>
      <c r="J1144" s="841" t="s">
        <v>730</v>
      </c>
      <c r="K1144" s="841">
        <v>3</v>
      </c>
      <c r="L1144" s="841" t="s">
        <v>731</v>
      </c>
      <c r="M1144" s="841">
        <v>43600</v>
      </c>
      <c r="N1144" s="841" t="s">
        <v>742</v>
      </c>
      <c r="O1144" s="841">
        <v>127895</v>
      </c>
      <c r="P1144" s="841">
        <v>84295</v>
      </c>
      <c r="Q1144" s="841">
        <v>19547</v>
      </c>
      <c r="R1144" s="841">
        <v>26906</v>
      </c>
      <c r="S1144" s="841"/>
      <c r="T1144" s="841"/>
      <c r="U1144" s="841"/>
      <c r="V1144" s="841" t="s">
        <v>1003</v>
      </c>
      <c r="W1144" s="841">
        <v>24</v>
      </c>
    </row>
    <row r="1145" spans="1:23" ht="12.75" customHeight="1">
      <c r="A1145" s="841">
        <v>3274</v>
      </c>
      <c r="B1145" s="841">
        <v>2840</v>
      </c>
      <c r="C1145" s="841" t="s">
        <v>726</v>
      </c>
      <c r="D1145" s="841" t="s">
        <v>923</v>
      </c>
      <c r="E1145" s="841">
        <v>40343</v>
      </c>
      <c r="F1145" s="841" t="s">
        <v>102</v>
      </c>
      <c r="G1145" s="841" t="s">
        <v>2179</v>
      </c>
      <c r="H1145" s="841" t="s">
        <v>2151</v>
      </c>
      <c r="I1145" s="841"/>
      <c r="J1145" s="841" t="s">
        <v>730</v>
      </c>
      <c r="K1145" s="841">
        <v>2</v>
      </c>
      <c r="L1145" s="841" t="s">
        <v>1168</v>
      </c>
      <c r="M1145" s="841">
        <v>43600</v>
      </c>
      <c r="N1145" s="841" t="s">
        <v>732</v>
      </c>
      <c r="O1145" s="841">
        <v>98577</v>
      </c>
      <c r="P1145" s="841">
        <v>54977</v>
      </c>
      <c r="Q1145" s="841">
        <v>13786</v>
      </c>
      <c r="R1145" s="841">
        <v>14911</v>
      </c>
      <c r="S1145" s="841"/>
      <c r="T1145" s="841"/>
      <c r="U1145" s="841"/>
      <c r="V1145" s="841" t="s">
        <v>1003</v>
      </c>
      <c r="W1145" s="841">
        <v>6</v>
      </c>
    </row>
    <row r="1146" spans="1:23" ht="12.75" customHeight="1">
      <c r="A1146" s="841">
        <v>3274</v>
      </c>
      <c r="B1146" s="841">
        <v>2840</v>
      </c>
      <c r="C1146" s="841" t="s">
        <v>726</v>
      </c>
      <c r="D1146" s="841" t="s">
        <v>923</v>
      </c>
      <c r="E1146" s="841">
        <v>40347</v>
      </c>
      <c r="F1146" s="841" t="s">
        <v>102</v>
      </c>
      <c r="G1146" s="841" t="s">
        <v>2180</v>
      </c>
      <c r="H1146" s="841" t="s">
        <v>2151</v>
      </c>
      <c r="I1146" s="841"/>
      <c r="J1146" s="841" t="s">
        <v>730</v>
      </c>
      <c r="K1146" s="841">
        <v>2</v>
      </c>
      <c r="L1146" s="841" t="s">
        <v>1168</v>
      </c>
      <c r="M1146" s="841">
        <v>43600</v>
      </c>
      <c r="N1146" s="841" t="s">
        <v>732</v>
      </c>
      <c r="O1146" s="841">
        <v>98577</v>
      </c>
      <c r="P1146" s="841">
        <v>54977</v>
      </c>
      <c r="Q1146" s="841">
        <v>13786</v>
      </c>
      <c r="R1146" s="841">
        <v>14911</v>
      </c>
      <c r="S1146" s="841"/>
      <c r="T1146" s="841"/>
      <c r="U1146" s="841"/>
      <c r="V1146" s="841" t="s">
        <v>1003</v>
      </c>
      <c r="W1146" s="841">
        <v>6</v>
      </c>
    </row>
    <row r="1147" spans="1:23" ht="12.75" customHeight="1">
      <c r="A1147" s="841">
        <v>1390</v>
      </c>
      <c r="B1147" s="841">
        <v>2803</v>
      </c>
      <c r="C1147" s="841" t="s">
        <v>945</v>
      </c>
      <c r="D1147" s="841" t="s">
        <v>946</v>
      </c>
      <c r="E1147" s="841">
        <v>40356</v>
      </c>
      <c r="F1147" s="841" t="s">
        <v>102</v>
      </c>
      <c r="G1147" s="841" t="s">
        <v>2181</v>
      </c>
      <c r="H1147" s="841" t="s">
        <v>2151</v>
      </c>
      <c r="I1147" s="841"/>
      <c r="J1147" s="841" t="s">
        <v>730</v>
      </c>
      <c r="K1147" s="841">
        <v>0.5</v>
      </c>
      <c r="L1147" s="841" t="s">
        <v>731</v>
      </c>
      <c r="M1147" s="841">
        <v>43600</v>
      </c>
      <c r="N1147" s="841" t="s">
        <v>742</v>
      </c>
      <c r="O1147" s="841">
        <v>127895</v>
      </c>
      <c r="P1147" s="841">
        <v>84295</v>
      </c>
      <c r="Q1147" s="841">
        <v>19547</v>
      </c>
      <c r="R1147" s="841">
        <v>26906</v>
      </c>
      <c r="S1147" s="841"/>
      <c r="T1147" s="841"/>
      <c r="U1147" s="841"/>
      <c r="V1147" s="841" t="s">
        <v>1003</v>
      </c>
      <c r="W1147" s="841">
        <v>6</v>
      </c>
    </row>
    <row r="1148" spans="1:23" ht="12.75" customHeight="1">
      <c r="A1148" s="841">
        <v>1390</v>
      </c>
      <c r="B1148" s="841">
        <v>2803</v>
      </c>
      <c r="C1148" s="841" t="s">
        <v>945</v>
      </c>
      <c r="D1148" s="841" t="s">
        <v>946</v>
      </c>
      <c r="E1148" s="841">
        <v>40361</v>
      </c>
      <c r="F1148" s="841" t="s">
        <v>102</v>
      </c>
      <c r="G1148" s="841" t="s">
        <v>2182</v>
      </c>
      <c r="H1148" s="841" t="s">
        <v>2183</v>
      </c>
      <c r="I1148" s="841"/>
      <c r="J1148" s="841" t="s">
        <v>730</v>
      </c>
      <c r="K1148" s="841">
        <v>1</v>
      </c>
      <c r="L1148" s="841" t="s">
        <v>731</v>
      </c>
      <c r="M1148" s="841">
        <v>43600</v>
      </c>
      <c r="N1148" s="841" t="s">
        <v>742</v>
      </c>
      <c r="O1148" s="841">
        <v>127895</v>
      </c>
      <c r="P1148" s="841">
        <v>84295</v>
      </c>
      <c r="Q1148" s="841">
        <v>19547</v>
      </c>
      <c r="R1148" s="841">
        <v>26906</v>
      </c>
      <c r="S1148" s="841"/>
      <c r="T1148" s="841"/>
      <c r="U1148" s="841"/>
      <c r="V1148" s="841" t="s">
        <v>1003</v>
      </c>
      <c r="W1148" s="841">
        <v>3</v>
      </c>
    </row>
    <row r="1149" spans="1:23" ht="12.75" customHeight="1">
      <c r="A1149" s="841">
        <v>1912</v>
      </c>
      <c r="B1149" s="841">
        <v>2840</v>
      </c>
      <c r="C1149" s="841" t="s">
        <v>726</v>
      </c>
      <c r="D1149" s="841" t="s">
        <v>923</v>
      </c>
      <c r="E1149" s="841">
        <v>40366</v>
      </c>
      <c r="F1149" s="841" t="s">
        <v>102</v>
      </c>
      <c r="G1149" s="841" t="s">
        <v>2184</v>
      </c>
      <c r="H1149" s="841" t="s">
        <v>2185</v>
      </c>
      <c r="I1149" s="841"/>
      <c r="J1149" s="841" t="s">
        <v>730</v>
      </c>
      <c r="K1149" s="841">
        <v>1</v>
      </c>
      <c r="L1149" s="841" t="s">
        <v>731</v>
      </c>
      <c r="M1149" s="841">
        <v>43600</v>
      </c>
      <c r="N1149" s="841" t="s">
        <v>732</v>
      </c>
      <c r="O1149" s="841">
        <v>98577</v>
      </c>
      <c r="P1149" s="841">
        <v>54977</v>
      </c>
      <c r="Q1149" s="841">
        <v>10098</v>
      </c>
      <c r="R1149" s="841">
        <v>9936</v>
      </c>
      <c r="S1149" s="841"/>
      <c r="T1149" s="841"/>
      <c r="U1149" s="841"/>
      <c r="V1149" s="841" t="s">
        <v>1003</v>
      </c>
      <c r="W1149" s="841">
        <v>4</v>
      </c>
    </row>
    <row r="1150" spans="1:23" ht="12.75" customHeight="1">
      <c r="A1150" s="841">
        <v>1335</v>
      </c>
      <c r="B1150" s="841">
        <v>2832</v>
      </c>
      <c r="C1150" s="841" t="s">
        <v>1017</v>
      </c>
      <c r="D1150" s="841" t="s">
        <v>775</v>
      </c>
      <c r="E1150" s="841">
        <v>40368</v>
      </c>
      <c r="F1150" s="841" t="s">
        <v>102</v>
      </c>
      <c r="G1150" s="841" t="s">
        <v>2186</v>
      </c>
      <c r="H1150" s="841" t="s">
        <v>2187</v>
      </c>
      <c r="I1150" s="841"/>
      <c r="J1150" s="841" t="s">
        <v>730</v>
      </c>
      <c r="K1150" s="841">
        <v>2</v>
      </c>
      <c r="L1150" s="841" t="s">
        <v>731</v>
      </c>
      <c r="M1150" s="841">
        <v>43600</v>
      </c>
      <c r="N1150" s="841" t="s">
        <v>769</v>
      </c>
      <c r="O1150" s="841">
        <v>105596</v>
      </c>
      <c r="P1150" s="841">
        <v>61996</v>
      </c>
      <c r="Q1150" s="841">
        <v>19547</v>
      </c>
      <c r="R1150" s="841">
        <v>26906</v>
      </c>
      <c r="S1150" s="841"/>
      <c r="T1150" s="841"/>
      <c r="U1150" s="841"/>
      <c r="V1150" s="841" t="s">
        <v>1003</v>
      </c>
      <c r="W1150" s="841">
        <v>1</v>
      </c>
    </row>
    <row r="1151" spans="1:23" ht="12.75" customHeight="1">
      <c r="A1151" s="841">
        <v>1912</v>
      </c>
      <c r="B1151" s="841">
        <v>2840</v>
      </c>
      <c r="C1151" s="841" t="s">
        <v>726</v>
      </c>
      <c r="D1151" s="841" t="s">
        <v>923</v>
      </c>
      <c r="E1151" s="841">
        <v>40371</v>
      </c>
      <c r="F1151" s="841" t="s">
        <v>102</v>
      </c>
      <c r="G1151" s="841" t="s">
        <v>2188</v>
      </c>
      <c r="H1151" s="841" t="s">
        <v>2189</v>
      </c>
      <c r="I1151" s="841"/>
      <c r="J1151" s="841" t="s">
        <v>730</v>
      </c>
      <c r="K1151" s="841">
        <v>1</v>
      </c>
      <c r="L1151" s="841" t="s">
        <v>731</v>
      </c>
      <c r="M1151" s="841">
        <v>43600</v>
      </c>
      <c r="N1151" s="841" t="s">
        <v>732</v>
      </c>
      <c r="O1151" s="841">
        <v>98577</v>
      </c>
      <c r="P1151" s="841">
        <v>54977</v>
      </c>
      <c r="Q1151" s="841">
        <v>10098</v>
      </c>
      <c r="R1151" s="841">
        <v>9936</v>
      </c>
      <c r="S1151" s="841"/>
      <c r="T1151" s="841"/>
      <c r="U1151" s="841"/>
      <c r="V1151" s="841" t="s">
        <v>1003</v>
      </c>
      <c r="W1151" s="841">
        <v>3</v>
      </c>
    </row>
    <row r="1152" spans="1:23" ht="12.75" customHeight="1">
      <c r="A1152" s="841">
        <v>1265</v>
      </c>
      <c r="B1152" s="841">
        <v>2840</v>
      </c>
      <c r="C1152" s="841" t="s">
        <v>726</v>
      </c>
      <c r="D1152" s="841" t="s">
        <v>1112</v>
      </c>
      <c r="E1152" s="841">
        <v>40373</v>
      </c>
      <c r="F1152" s="841" t="s">
        <v>102</v>
      </c>
      <c r="G1152" s="841" t="s">
        <v>2190</v>
      </c>
      <c r="H1152" s="841" t="s">
        <v>2191</v>
      </c>
      <c r="I1152" s="841"/>
      <c r="J1152" s="841" t="s">
        <v>730</v>
      </c>
      <c r="K1152" s="841">
        <v>2</v>
      </c>
      <c r="L1152" s="841" t="s">
        <v>1116</v>
      </c>
      <c r="M1152" s="841">
        <v>43600</v>
      </c>
      <c r="N1152" s="841" t="s">
        <v>732</v>
      </c>
      <c r="O1152" s="841">
        <v>98577</v>
      </c>
      <c r="P1152" s="841">
        <v>54977</v>
      </c>
      <c r="Q1152" s="841">
        <v>19547</v>
      </c>
      <c r="R1152" s="841">
        <v>26906</v>
      </c>
      <c r="S1152" s="841"/>
      <c r="T1152" s="841"/>
      <c r="U1152" s="841"/>
      <c r="V1152" s="841" t="s">
        <v>1003</v>
      </c>
      <c r="W1152" s="841">
        <v>24</v>
      </c>
    </row>
    <row r="1153" spans="1:23" ht="12.75" customHeight="1">
      <c r="A1153" s="841">
        <v>1912</v>
      </c>
      <c r="B1153" s="841">
        <v>2840</v>
      </c>
      <c r="C1153" s="841" t="s">
        <v>726</v>
      </c>
      <c r="D1153" s="841" t="s">
        <v>923</v>
      </c>
      <c r="E1153" s="841">
        <v>40377</v>
      </c>
      <c r="F1153" s="841" t="s">
        <v>102</v>
      </c>
      <c r="G1153" s="841" t="s">
        <v>2192</v>
      </c>
      <c r="H1153" s="841" t="s">
        <v>2185</v>
      </c>
      <c r="I1153" s="841"/>
      <c r="J1153" s="841" t="s">
        <v>730</v>
      </c>
      <c r="K1153" s="841">
        <v>1</v>
      </c>
      <c r="L1153" s="841" t="s">
        <v>731</v>
      </c>
      <c r="M1153" s="841">
        <v>43600</v>
      </c>
      <c r="N1153" s="841" t="s">
        <v>732</v>
      </c>
      <c r="O1153" s="841">
        <v>98577</v>
      </c>
      <c r="P1153" s="841">
        <v>54977</v>
      </c>
      <c r="Q1153" s="841">
        <v>10098</v>
      </c>
      <c r="R1153" s="841">
        <v>9936</v>
      </c>
      <c r="S1153" s="841"/>
      <c r="T1153" s="841"/>
      <c r="U1153" s="841"/>
      <c r="V1153" s="841" t="s">
        <v>1003</v>
      </c>
      <c r="W1153" s="841">
        <v>2</v>
      </c>
    </row>
    <row r="1154" spans="1:23" ht="12.75" customHeight="1">
      <c r="A1154" s="841">
        <v>1912</v>
      </c>
      <c r="B1154" s="841">
        <v>2840</v>
      </c>
      <c r="C1154" s="841" t="s">
        <v>726</v>
      </c>
      <c r="D1154" s="841" t="s">
        <v>923</v>
      </c>
      <c r="E1154" s="841">
        <v>40378</v>
      </c>
      <c r="F1154" s="841" t="s">
        <v>102</v>
      </c>
      <c r="G1154" s="841" t="s">
        <v>2193</v>
      </c>
      <c r="H1154" s="841" t="s">
        <v>2185</v>
      </c>
      <c r="I1154" s="841"/>
      <c r="J1154" s="841" t="s">
        <v>730</v>
      </c>
      <c r="K1154" s="841">
        <v>1</v>
      </c>
      <c r="L1154" s="841" t="s">
        <v>731</v>
      </c>
      <c r="M1154" s="841">
        <v>43600</v>
      </c>
      <c r="N1154" s="841" t="s">
        <v>732</v>
      </c>
      <c r="O1154" s="841">
        <v>98577</v>
      </c>
      <c r="P1154" s="841">
        <v>54977</v>
      </c>
      <c r="Q1154" s="841">
        <v>10098</v>
      </c>
      <c r="R1154" s="841">
        <v>9936</v>
      </c>
      <c r="S1154" s="841"/>
      <c r="T1154" s="841"/>
      <c r="U1154" s="841"/>
      <c r="V1154" s="841" t="s">
        <v>1003</v>
      </c>
      <c r="W1154" s="841">
        <v>2</v>
      </c>
    </row>
    <row r="1155" spans="1:23" ht="12.75" customHeight="1">
      <c r="A1155" s="841">
        <v>1912</v>
      </c>
      <c r="B1155" s="841">
        <v>2840</v>
      </c>
      <c r="C1155" s="841" t="s">
        <v>726</v>
      </c>
      <c r="D1155" s="841" t="s">
        <v>923</v>
      </c>
      <c r="E1155" s="841">
        <v>40380</v>
      </c>
      <c r="F1155" s="841" t="s">
        <v>102</v>
      </c>
      <c r="G1155" s="841" t="s">
        <v>2194</v>
      </c>
      <c r="H1155" s="841" t="s">
        <v>2195</v>
      </c>
      <c r="I1155" s="841"/>
      <c r="J1155" s="841" t="s">
        <v>730</v>
      </c>
      <c r="K1155" s="841">
        <v>2</v>
      </c>
      <c r="L1155" s="841" t="s">
        <v>731</v>
      </c>
      <c r="M1155" s="841">
        <v>43600</v>
      </c>
      <c r="N1155" s="841" t="s">
        <v>732</v>
      </c>
      <c r="O1155" s="841">
        <v>98577</v>
      </c>
      <c r="P1155" s="841">
        <v>54977</v>
      </c>
      <c r="Q1155" s="841">
        <v>10098</v>
      </c>
      <c r="R1155" s="841">
        <v>9936</v>
      </c>
      <c r="S1155" s="841"/>
      <c r="T1155" s="841"/>
      <c r="U1155" s="841"/>
      <c r="V1155" s="841" t="s">
        <v>1003</v>
      </c>
      <c r="W1155" s="841">
        <v>2</v>
      </c>
    </row>
    <row r="1156" spans="1:23" ht="12.75" customHeight="1">
      <c r="A1156" s="841">
        <v>1912</v>
      </c>
      <c r="B1156" s="841">
        <v>2840</v>
      </c>
      <c r="C1156" s="841" t="s">
        <v>726</v>
      </c>
      <c r="D1156" s="841" t="s">
        <v>923</v>
      </c>
      <c r="E1156" s="841">
        <v>40381</v>
      </c>
      <c r="F1156" s="841" t="s">
        <v>102</v>
      </c>
      <c r="G1156" s="841" t="s">
        <v>2196</v>
      </c>
      <c r="H1156" s="841" t="s">
        <v>2195</v>
      </c>
      <c r="I1156" s="841"/>
      <c r="J1156" s="841" t="s">
        <v>730</v>
      </c>
      <c r="K1156" s="841">
        <v>1</v>
      </c>
      <c r="L1156" s="841" t="s">
        <v>731</v>
      </c>
      <c r="M1156" s="841">
        <v>43600</v>
      </c>
      <c r="N1156" s="841" t="s">
        <v>732</v>
      </c>
      <c r="O1156" s="841">
        <v>98577</v>
      </c>
      <c r="P1156" s="841">
        <v>54977</v>
      </c>
      <c r="Q1156" s="841">
        <v>10098</v>
      </c>
      <c r="R1156" s="841">
        <v>9936</v>
      </c>
      <c r="S1156" s="841"/>
      <c r="T1156" s="841"/>
      <c r="U1156" s="841"/>
      <c r="V1156" s="841" t="s">
        <v>1003</v>
      </c>
      <c r="W1156" s="841">
        <v>2</v>
      </c>
    </row>
    <row r="1157" spans="1:23" ht="12.75" customHeight="1">
      <c r="A1157" s="841">
        <v>1912</v>
      </c>
      <c r="B1157" s="841">
        <v>2840</v>
      </c>
      <c r="C1157" s="841" t="s">
        <v>726</v>
      </c>
      <c r="D1157" s="841" t="s">
        <v>923</v>
      </c>
      <c r="E1157" s="841">
        <v>40382</v>
      </c>
      <c r="F1157" s="841" t="s">
        <v>102</v>
      </c>
      <c r="G1157" s="841" t="s">
        <v>2197</v>
      </c>
      <c r="H1157" s="841" t="s">
        <v>2195</v>
      </c>
      <c r="I1157" s="841"/>
      <c r="J1157" s="841" t="s">
        <v>730</v>
      </c>
      <c r="K1157" s="841">
        <v>2</v>
      </c>
      <c r="L1157" s="841" t="s">
        <v>731</v>
      </c>
      <c r="M1157" s="841">
        <v>43600</v>
      </c>
      <c r="N1157" s="841" t="s">
        <v>732</v>
      </c>
      <c r="O1157" s="841">
        <v>98577</v>
      </c>
      <c r="P1157" s="841">
        <v>54977</v>
      </c>
      <c r="Q1157" s="841">
        <v>10098</v>
      </c>
      <c r="R1157" s="841">
        <v>9936</v>
      </c>
      <c r="S1157" s="841"/>
      <c r="T1157" s="841"/>
      <c r="U1157" s="841"/>
      <c r="V1157" s="841" t="s">
        <v>1003</v>
      </c>
      <c r="W1157" s="841">
        <v>4</v>
      </c>
    </row>
    <row r="1158" spans="1:23" ht="12.75" customHeight="1">
      <c r="A1158" s="841">
        <v>1912</v>
      </c>
      <c r="B1158" s="841">
        <v>2840</v>
      </c>
      <c r="C1158" s="841" t="s">
        <v>726</v>
      </c>
      <c r="D1158" s="841" t="s">
        <v>923</v>
      </c>
      <c r="E1158" s="841">
        <v>40383</v>
      </c>
      <c r="F1158" s="841" t="s">
        <v>102</v>
      </c>
      <c r="G1158" s="841" t="s">
        <v>2198</v>
      </c>
      <c r="H1158" s="841" t="s">
        <v>2199</v>
      </c>
      <c r="I1158" s="841"/>
      <c r="J1158" s="841" t="s">
        <v>730</v>
      </c>
      <c r="K1158" s="841">
        <v>1</v>
      </c>
      <c r="L1158" s="841" t="s">
        <v>731</v>
      </c>
      <c r="M1158" s="841">
        <v>43600</v>
      </c>
      <c r="N1158" s="841" t="s">
        <v>732</v>
      </c>
      <c r="O1158" s="841">
        <v>98577</v>
      </c>
      <c r="P1158" s="841">
        <v>54977</v>
      </c>
      <c r="Q1158" s="841">
        <v>10098</v>
      </c>
      <c r="R1158" s="841">
        <v>9936</v>
      </c>
      <c r="S1158" s="841"/>
      <c r="T1158" s="841"/>
      <c r="U1158" s="841"/>
      <c r="V1158" s="841" t="s">
        <v>1003</v>
      </c>
      <c r="W1158" s="841">
        <v>2</v>
      </c>
    </row>
    <row r="1159" spans="1:23" ht="12.75" customHeight="1">
      <c r="A1159" s="841">
        <v>1912</v>
      </c>
      <c r="B1159" s="841">
        <v>2840</v>
      </c>
      <c r="C1159" s="841" t="s">
        <v>726</v>
      </c>
      <c r="D1159" s="841" t="s">
        <v>923</v>
      </c>
      <c r="E1159" s="841">
        <v>40386</v>
      </c>
      <c r="F1159" s="841" t="s">
        <v>102</v>
      </c>
      <c r="G1159" s="841" t="s">
        <v>2200</v>
      </c>
      <c r="H1159" s="841" t="s">
        <v>2195</v>
      </c>
      <c r="I1159" s="841"/>
      <c r="J1159" s="841" t="s">
        <v>730</v>
      </c>
      <c r="K1159" s="841">
        <v>2</v>
      </c>
      <c r="L1159" s="841" t="s">
        <v>731</v>
      </c>
      <c r="M1159" s="841">
        <v>43600</v>
      </c>
      <c r="N1159" s="841" t="s">
        <v>732</v>
      </c>
      <c r="O1159" s="841">
        <v>98577</v>
      </c>
      <c r="P1159" s="841">
        <v>54977</v>
      </c>
      <c r="Q1159" s="841">
        <v>10098</v>
      </c>
      <c r="R1159" s="841">
        <v>9936</v>
      </c>
      <c r="S1159" s="841"/>
      <c r="T1159" s="841"/>
      <c r="U1159" s="841"/>
      <c r="V1159" s="841" t="s">
        <v>1003</v>
      </c>
      <c r="W1159" s="841">
        <v>2</v>
      </c>
    </row>
    <row r="1160" spans="1:23" ht="12.75" customHeight="1">
      <c r="A1160" s="841">
        <v>1912</v>
      </c>
      <c r="B1160" s="841">
        <v>2840</v>
      </c>
      <c r="C1160" s="841" t="s">
        <v>726</v>
      </c>
      <c r="D1160" s="841" t="s">
        <v>923</v>
      </c>
      <c r="E1160" s="841">
        <v>40388</v>
      </c>
      <c r="F1160" s="841" t="s">
        <v>102</v>
      </c>
      <c r="G1160" s="841" t="s">
        <v>2201</v>
      </c>
      <c r="H1160" s="841" t="s">
        <v>2195</v>
      </c>
      <c r="I1160" s="841"/>
      <c r="J1160" s="841" t="s">
        <v>730</v>
      </c>
      <c r="K1160" s="841">
        <v>2</v>
      </c>
      <c r="L1160" s="841" t="s">
        <v>731</v>
      </c>
      <c r="M1160" s="841">
        <v>43600</v>
      </c>
      <c r="N1160" s="841" t="s">
        <v>732</v>
      </c>
      <c r="O1160" s="841">
        <v>98577</v>
      </c>
      <c r="P1160" s="841">
        <v>54977</v>
      </c>
      <c r="Q1160" s="841">
        <v>10098</v>
      </c>
      <c r="R1160" s="841">
        <v>9936</v>
      </c>
      <c r="S1160" s="841"/>
      <c r="T1160" s="841"/>
      <c r="U1160" s="841"/>
      <c r="V1160" s="841" t="s">
        <v>1003</v>
      </c>
      <c r="W1160" s="841">
        <v>2</v>
      </c>
    </row>
    <row r="1161" spans="1:23" ht="12.75" customHeight="1">
      <c r="A1161" s="841">
        <v>6666</v>
      </c>
      <c r="B1161" s="841">
        <v>2840</v>
      </c>
      <c r="C1161" s="841" t="s">
        <v>726</v>
      </c>
      <c r="D1161" s="841" t="s">
        <v>923</v>
      </c>
      <c r="E1161" s="841">
        <v>40392</v>
      </c>
      <c r="F1161" s="841" t="s">
        <v>102</v>
      </c>
      <c r="G1161" s="841" t="s">
        <v>2202</v>
      </c>
      <c r="H1161" s="841" t="s">
        <v>2151</v>
      </c>
      <c r="I1161" s="841"/>
      <c r="J1161" s="841" t="s">
        <v>730</v>
      </c>
      <c r="K1161" s="841">
        <v>2</v>
      </c>
      <c r="L1161" s="841" t="s">
        <v>2203</v>
      </c>
      <c r="M1161" s="841">
        <v>43600</v>
      </c>
      <c r="N1161" s="841" t="s">
        <v>732</v>
      </c>
      <c r="O1161" s="841">
        <v>98577</v>
      </c>
      <c r="P1161" s="841">
        <v>54977</v>
      </c>
      <c r="Q1161" s="841">
        <v>10098</v>
      </c>
      <c r="R1161" s="841">
        <v>9936</v>
      </c>
      <c r="S1161" s="841"/>
      <c r="T1161" s="841"/>
      <c r="U1161" s="841"/>
      <c r="V1161" s="841" t="s">
        <v>1003</v>
      </c>
      <c r="W1161" s="841">
        <v>272</v>
      </c>
    </row>
    <row r="1162" spans="1:23" ht="12.75" customHeight="1">
      <c r="A1162" s="841">
        <v>1912</v>
      </c>
      <c r="B1162" s="841">
        <v>2840</v>
      </c>
      <c r="C1162" s="841" t="s">
        <v>726</v>
      </c>
      <c r="D1162" s="841" t="s">
        <v>923</v>
      </c>
      <c r="E1162" s="841">
        <v>40399</v>
      </c>
      <c r="F1162" s="841" t="s">
        <v>102</v>
      </c>
      <c r="G1162" s="841" t="s">
        <v>2204</v>
      </c>
      <c r="H1162" s="841" t="s">
        <v>2195</v>
      </c>
      <c r="I1162" s="841"/>
      <c r="J1162" s="841" t="s">
        <v>730</v>
      </c>
      <c r="K1162" s="841">
        <v>1</v>
      </c>
      <c r="L1162" s="841" t="s">
        <v>731</v>
      </c>
      <c r="M1162" s="841">
        <v>43600</v>
      </c>
      <c r="N1162" s="841" t="s">
        <v>732</v>
      </c>
      <c r="O1162" s="841">
        <v>98577</v>
      </c>
      <c r="P1162" s="841">
        <v>54977</v>
      </c>
      <c r="Q1162" s="841">
        <v>10098</v>
      </c>
      <c r="R1162" s="841">
        <v>9936</v>
      </c>
      <c r="S1162" s="841"/>
      <c r="T1162" s="841"/>
      <c r="U1162" s="841"/>
      <c r="V1162" s="841" t="s">
        <v>1003</v>
      </c>
      <c r="W1162" s="841">
        <v>2</v>
      </c>
    </row>
    <row r="1163" spans="1:23" ht="12.75" customHeight="1">
      <c r="A1163" s="841">
        <v>1912</v>
      </c>
      <c r="B1163" s="841">
        <v>2840</v>
      </c>
      <c r="C1163" s="841" t="s">
        <v>726</v>
      </c>
      <c r="D1163" s="841" t="s">
        <v>923</v>
      </c>
      <c r="E1163" s="841">
        <v>40400</v>
      </c>
      <c r="F1163" s="841" t="s">
        <v>102</v>
      </c>
      <c r="G1163" s="841" t="s">
        <v>2205</v>
      </c>
      <c r="H1163" s="841" t="s">
        <v>2195</v>
      </c>
      <c r="I1163" s="841"/>
      <c r="J1163" s="841" t="s">
        <v>730</v>
      </c>
      <c r="K1163" s="841">
        <v>1</v>
      </c>
      <c r="L1163" s="841" t="s">
        <v>731</v>
      </c>
      <c r="M1163" s="841">
        <v>43600</v>
      </c>
      <c r="N1163" s="841" t="s">
        <v>732</v>
      </c>
      <c r="O1163" s="841">
        <v>98577</v>
      </c>
      <c r="P1163" s="841">
        <v>54977</v>
      </c>
      <c r="Q1163" s="841">
        <v>10098</v>
      </c>
      <c r="R1163" s="841">
        <v>9936</v>
      </c>
      <c r="S1163" s="841"/>
      <c r="T1163" s="841"/>
      <c r="U1163" s="841"/>
      <c r="V1163" s="841" t="s">
        <v>1003</v>
      </c>
      <c r="W1163" s="841">
        <v>2</v>
      </c>
    </row>
    <row r="1164" spans="1:23" ht="12.75" customHeight="1">
      <c r="A1164" s="841">
        <v>1912</v>
      </c>
      <c r="B1164" s="841">
        <v>2840</v>
      </c>
      <c r="C1164" s="841" t="s">
        <v>726</v>
      </c>
      <c r="D1164" s="841" t="s">
        <v>923</v>
      </c>
      <c r="E1164" s="841">
        <v>40402</v>
      </c>
      <c r="F1164" s="841" t="s">
        <v>102</v>
      </c>
      <c r="G1164" s="841" t="s">
        <v>2206</v>
      </c>
      <c r="H1164" s="841" t="s">
        <v>2185</v>
      </c>
      <c r="I1164" s="841"/>
      <c r="J1164" s="841" t="s">
        <v>730</v>
      </c>
      <c r="K1164" s="841">
        <v>2</v>
      </c>
      <c r="L1164" s="841" t="s">
        <v>731</v>
      </c>
      <c r="M1164" s="841">
        <v>43600</v>
      </c>
      <c r="N1164" s="841" t="s">
        <v>732</v>
      </c>
      <c r="O1164" s="841">
        <v>98577</v>
      </c>
      <c r="P1164" s="841">
        <v>54977</v>
      </c>
      <c r="Q1164" s="841">
        <v>10098</v>
      </c>
      <c r="R1164" s="841">
        <v>9936</v>
      </c>
      <c r="S1164" s="841"/>
      <c r="T1164" s="841"/>
      <c r="U1164" s="841"/>
      <c r="V1164" s="841" t="s">
        <v>1003</v>
      </c>
      <c r="W1164" s="841">
        <v>2</v>
      </c>
    </row>
    <row r="1165" spans="1:23" ht="12.75" customHeight="1">
      <c r="A1165" s="841">
        <v>1912</v>
      </c>
      <c r="B1165" s="841">
        <v>2840</v>
      </c>
      <c r="C1165" s="841" t="s">
        <v>726</v>
      </c>
      <c r="D1165" s="841" t="s">
        <v>923</v>
      </c>
      <c r="E1165" s="841">
        <v>40403</v>
      </c>
      <c r="F1165" s="841" t="s">
        <v>102</v>
      </c>
      <c r="G1165" s="841" t="s">
        <v>2207</v>
      </c>
      <c r="H1165" s="841" t="s">
        <v>2185</v>
      </c>
      <c r="I1165" s="841"/>
      <c r="J1165" s="841" t="s">
        <v>730</v>
      </c>
      <c r="K1165" s="841">
        <v>1</v>
      </c>
      <c r="L1165" s="841" t="s">
        <v>731</v>
      </c>
      <c r="M1165" s="841">
        <v>43600</v>
      </c>
      <c r="N1165" s="841" t="s">
        <v>732</v>
      </c>
      <c r="O1165" s="841">
        <v>98577</v>
      </c>
      <c r="P1165" s="841">
        <v>54977</v>
      </c>
      <c r="Q1165" s="841">
        <v>10098</v>
      </c>
      <c r="R1165" s="841">
        <v>9936</v>
      </c>
      <c r="S1165" s="841"/>
      <c r="T1165" s="841"/>
      <c r="U1165" s="841"/>
      <c r="V1165" s="841" t="s">
        <v>1003</v>
      </c>
      <c r="W1165" s="841">
        <v>2</v>
      </c>
    </row>
    <row r="1166" spans="1:23" ht="12.75" customHeight="1">
      <c r="A1166" s="841">
        <v>1912</v>
      </c>
      <c r="B1166" s="841">
        <v>2840</v>
      </c>
      <c r="C1166" s="841" t="s">
        <v>726</v>
      </c>
      <c r="D1166" s="841" t="s">
        <v>923</v>
      </c>
      <c r="E1166" s="841">
        <v>40405</v>
      </c>
      <c r="F1166" s="841" t="s">
        <v>102</v>
      </c>
      <c r="G1166" s="841" t="s">
        <v>2208</v>
      </c>
      <c r="H1166" s="841" t="s">
        <v>2195</v>
      </c>
      <c r="I1166" s="841"/>
      <c r="J1166" s="841" t="s">
        <v>730</v>
      </c>
      <c r="K1166" s="841">
        <v>1</v>
      </c>
      <c r="L1166" s="841" t="s">
        <v>731</v>
      </c>
      <c r="M1166" s="841">
        <v>43600</v>
      </c>
      <c r="N1166" s="841" t="s">
        <v>732</v>
      </c>
      <c r="O1166" s="841">
        <v>98577</v>
      </c>
      <c r="P1166" s="841">
        <v>54977</v>
      </c>
      <c r="Q1166" s="841">
        <v>10098</v>
      </c>
      <c r="R1166" s="841">
        <v>9936</v>
      </c>
      <c r="S1166" s="841"/>
      <c r="T1166" s="841"/>
      <c r="U1166" s="841"/>
      <c r="V1166" s="841" t="s">
        <v>1003</v>
      </c>
      <c r="W1166" s="841">
        <v>2</v>
      </c>
    </row>
    <row r="1167" spans="1:23" ht="12.75" customHeight="1">
      <c r="A1167" s="841">
        <v>1912</v>
      </c>
      <c r="B1167" s="841">
        <v>2840</v>
      </c>
      <c r="C1167" s="841" t="s">
        <v>726</v>
      </c>
      <c r="D1167" s="841" t="s">
        <v>923</v>
      </c>
      <c r="E1167" s="841">
        <v>40406</v>
      </c>
      <c r="F1167" s="841" t="s">
        <v>102</v>
      </c>
      <c r="G1167" s="841" t="s">
        <v>2209</v>
      </c>
      <c r="H1167" s="841" t="s">
        <v>2185</v>
      </c>
      <c r="I1167" s="841"/>
      <c r="J1167" s="841" t="s">
        <v>730</v>
      </c>
      <c r="K1167" s="841">
        <v>1</v>
      </c>
      <c r="L1167" s="841" t="s">
        <v>731</v>
      </c>
      <c r="M1167" s="841">
        <v>43600</v>
      </c>
      <c r="N1167" s="841" t="s">
        <v>732</v>
      </c>
      <c r="O1167" s="841">
        <v>98577</v>
      </c>
      <c r="P1167" s="841">
        <v>54977</v>
      </c>
      <c r="Q1167" s="841">
        <v>10098</v>
      </c>
      <c r="R1167" s="841">
        <v>9936</v>
      </c>
      <c r="S1167" s="841"/>
      <c r="T1167" s="841"/>
      <c r="U1167" s="841"/>
      <c r="V1167" s="841" t="s">
        <v>1003</v>
      </c>
      <c r="W1167" s="841">
        <v>5</v>
      </c>
    </row>
    <row r="1168" spans="1:23" ht="12.75" customHeight="1">
      <c r="A1168" s="841">
        <v>1912</v>
      </c>
      <c r="B1168" s="841">
        <v>2840</v>
      </c>
      <c r="C1168" s="841" t="s">
        <v>726</v>
      </c>
      <c r="D1168" s="841" t="s">
        <v>923</v>
      </c>
      <c r="E1168" s="841">
        <v>40407</v>
      </c>
      <c r="F1168" s="841" t="s">
        <v>102</v>
      </c>
      <c r="G1168" s="841" t="s">
        <v>2210</v>
      </c>
      <c r="H1168" s="841" t="s">
        <v>2185</v>
      </c>
      <c r="I1168" s="841"/>
      <c r="J1168" s="841" t="s">
        <v>730</v>
      </c>
      <c r="K1168" s="841">
        <v>1</v>
      </c>
      <c r="L1168" s="841" t="s">
        <v>731</v>
      </c>
      <c r="M1168" s="841">
        <v>43600</v>
      </c>
      <c r="N1168" s="841" t="s">
        <v>732</v>
      </c>
      <c r="O1168" s="841">
        <v>98577</v>
      </c>
      <c r="P1168" s="841">
        <v>54977</v>
      </c>
      <c r="Q1168" s="841">
        <v>10098</v>
      </c>
      <c r="R1168" s="841">
        <v>9936</v>
      </c>
      <c r="S1168" s="841"/>
      <c r="T1168" s="841"/>
      <c r="U1168" s="841"/>
      <c r="V1168" s="841" t="s">
        <v>1003</v>
      </c>
      <c r="W1168" s="841">
        <v>2</v>
      </c>
    </row>
    <row r="1169" spans="1:23" ht="12.75" customHeight="1">
      <c r="A1169" s="841">
        <v>1912</v>
      </c>
      <c r="B1169" s="841">
        <v>2840</v>
      </c>
      <c r="C1169" s="841" t="s">
        <v>726</v>
      </c>
      <c r="D1169" s="841" t="s">
        <v>923</v>
      </c>
      <c r="E1169" s="841">
        <v>40408</v>
      </c>
      <c r="F1169" s="841" t="s">
        <v>102</v>
      </c>
      <c r="G1169" s="841" t="s">
        <v>2211</v>
      </c>
      <c r="H1169" s="841" t="s">
        <v>2185</v>
      </c>
      <c r="I1169" s="841"/>
      <c r="J1169" s="841" t="s">
        <v>730</v>
      </c>
      <c r="K1169" s="841">
        <v>1</v>
      </c>
      <c r="L1169" s="841" t="s">
        <v>731</v>
      </c>
      <c r="M1169" s="841">
        <v>43600</v>
      </c>
      <c r="N1169" s="841" t="s">
        <v>732</v>
      </c>
      <c r="O1169" s="841">
        <v>98577</v>
      </c>
      <c r="P1169" s="841">
        <v>54977</v>
      </c>
      <c r="Q1169" s="841">
        <v>10098</v>
      </c>
      <c r="R1169" s="841">
        <v>9936</v>
      </c>
      <c r="S1169" s="841"/>
      <c r="T1169" s="841"/>
      <c r="U1169" s="841"/>
      <c r="V1169" s="841" t="s">
        <v>1003</v>
      </c>
      <c r="W1169" s="841">
        <v>2</v>
      </c>
    </row>
    <row r="1170" spans="1:23" ht="12.75" customHeight="1">
      <c r="A1170" s="841">
        <v>1912</v>
      </c>
      <c r="B1170" s="841">
        <v>2840</v>
      </c>
      <c r="C1170" s="841" t="s">
        <v>726</v>
      </c>
      <c r="D1170" s="841" t="s">
        <v>923</v>
      </c>
      <c r="E1170" s="841">
        <v>40414</v>
      </c>
      <c r="F1170" s="841" t="s">
        <v>102</v>
      </c>
      <c r="G1170" s="841" t="s">
        <v>2212</v>
      </c>
      <c r="H1170" s="841" t="s">
        <v>2151</v>
      </c>
      <c r="I1170" s="841"/>
      <c r="J1170" s="841" t="s">
        <v>730</v>
      </c>
      <c r="K1170" s="841">
        <v>2</v>
      </c>
      <c r="L1170" s="841" t="s">
        <v>731</v>
      </c>
      <c r="M1170" s="841">
        <v>43600</v>
      </c>
      <c r="N1170" s="841" t="s">
        <v>732</v>
      </c>
      <c r="O1170" s="841">
        <v>98577</v>
      </c>
      <c r="P1170" s="841">
        <v>54977</v>
      </c>
      <c r="Q1170" s="841">
        <v>10098</v>
      </c>
      <c r="R1170" s="841">
        <v>9936</v>
      </c>
      <c r="S1170" s="841"/>
      <c r="T1170" s="841"/>
      <c r="U1170" s="841"/>
      <c r="V1170" s="841" t="s">
        <v>1003</v>
      </c>
      <c r="W1170" s="841">
        <v>6</v>
      </c>
    </row>
    <row r="1171" spans="1:23" ht="12.75" customHeight="1">
      <c r="A1171" s="841">
        <v>1912</v>
      </c>
      <c r="B1171" s="841">
        <v>2840</v>
      </c>
      <c r="C1171" s="841" t="s">
        <v>726</v>
      </c>
      <c r="D1171" s="841" t="s">
        <v>923</v>
      </c>
      <c r="E1171" s="841">
        <v>40425</v>
      </c>
      <c r="F1171" s="841" t="s">
        <v>102</v>
      </c>
      <c r="G1171" s="841" t="s">
        <v>2213</v>
      </c>
      <c r="H1171" s="841" t="s">
        <v>2214</v>
      </c>
      <c r="I1171" s="841"/>
      <c r="J1171" s="841" t="s">
        <v>730</v>
      </c>
      <c r="K1171" s="841">
        <v>1</v>
      </c>
      <c r="L1171" s="841" t="s">
        <v>731</v>
      </c>
      <c r="M1171" s="841">
        <v>43600</v>
      </c>
      <c r="N1171" s="841" t="s">
        <v>732</v>
      </c>
      <c r="O1171" s="841">
        <v>98577</v>
      </c>
      <c r="P1171" s="841">
        <v>54977</v>
      </c>
      <c r="Q1171" s="841">
        <v>10098</v>
      </c>
      <c r="R1171" s="841">
        <v>9936</v>
      </c>
      <c r="S1171" s="841"/>
      <c r="T1171" s="841"/>
      <c r="U1171" s="841"/>
      <c r="V1171" s="841" t="s">
        <v>1003</v>
      </c>
      <c r="W1171" s="841">
        <v>4</v>
      </c>
    </row>
    <row r="1172" spans="1:23" ht="12.75" customHeight="1">
      <c r="A1172" s="841">
        <v>1912</v>
      </c>
      <c r="B1172" s="841">
        <v>2840</v>
      </c>
      <c r="C1172" s="841" t="s">
        <v>726</v>
      </c>
      <c r="D1172" s="841" t="s">
        <v>923</v>
      </c>
      <c r="E1172" s="841">
        <v>40427</v>
      </c>
      <c r="F1172" s="841" t="s">
        <v>102</v>
      </c>
      <c r="G1172" s="841" t="s">
        <v>2215</v>
      </c>
      <c r="H1172" s="841" t="s">
        <v>2214</v>
      </c>
      <c r="I1172" s="841"/>
      <c r="J1172" s="841" t="s">
        <v>730</v>
      </c>
      <c r="K1172" s="841">
        <v>2</v>
      </c>
      <c r="L1172" s="841" t="s">
        <v>731</v>
      </c>
      <c r="M1172" s="841">
        <v>43600</v>
      </c>
      <c r="N1172" s="841" t="s">
        <v>732</v>
      </c>
      <c r="O1172" s="841">
        <v>98577</v>
      </c>
      <c r="P1172" s="841">
        <v>54977</v>
      </c>
      <c r="Q1172" s="841">
        <v>10098</v>
      </c>
      <c r="R1172" s="841">
        <v>9936</v>
      </c>
      <c r="S1172" s="841"/>
      <c r="T1172" s="841"/>
      <c r="U1172" s="841"/>
      <c r="V1172" s="841" t="s">
        <v>1003</v>
      </c>
      <c r="W1172" s="841">
        <v>4</v>
      </c>
    </row>
    <row r="1173" spans="1:23" ht="12.75" customHeight="1">
      <c r="A1173" s="841">
        <v>1932</v>
      </c>
      <c r="B1173" s="841">
        <v>2840</v>
      </c>
      <c r="C1173" s="841" t="s">
        <v>726</v>
      </c>
      <c r="D1173" s="841" t="s">
        <v>923</v>
      </c>
      <c r="E1173" s="841">
        <v>40431</v>
      </c>
      <c r="F1173" s="841" t="s">
        <v>102</v>
      </c>
      <c r="G1173" s="841" t="s">
        <v>2216</v>
      </c>
      <c r="H1173" s="841" t="s">
        <v>2217</v>
      </c>
      <c r="I1173" s="841"/>
      <c r="J1173" s="841" t="s">
        <v>730</v>
      </c>
      <c r="K1173" s="841">
        <v>3</v>
      </c>
      <c r="L1173" s="841" t="s">
        <v>731</v>
      </c>
      <c r="M1173" s="841">
        <v>43600</v>
      </c>
      <c r="N1173" s="841" t="s">
        <v>732</v>
      </c>
      <c r="O1173" s="841">
        <v>98577</v>
      </c>
      <c r="P1173" s="841">
        <v>54977</v>
      </c>
      <c r="Q1173" s="841">
        <v>10098</v>
      </c>
      <c r="R1173" s="841">
        <v>9936</v>
      </c>
      <c r="S1173" s="841"/>
      <c r="T1173" s="841"/>
      <c r="U1173" s="841"/>
      <c r="V1173" s="841" t="s">
        <v>1003</v>
      </c>
      <c r="W1173" s="841">
        <v>3</v>
      </c>
    </row>
    <row r="1174" spans="1:23" ht="12.75" customHeight="1">
      <c r="A1174" s="841">
        <v>1335</v>
      </c>
      <c r="B1174" s="841">
        <v>2840</v>
      </c>
      <c r="C1174" s="841" t="s">
        <v>726</v>
      </c>
      <c r="D1174" s="841" t="s">
        <v>775</v>
      </c>
      <c r="E1174" s="841">
        <v>40443</v>
      </c>
      <c r="F1174" s="841" t="s">
        <v>102</v>
      </c>
      <c r="G1174" s="841" t="s">
        <v>2218</v>
      </c>
      <c r="H1174" s="841" t="s">
        <v>2219</v>
      </c>
      <c r="I1174" s="841"/>
      <c r="J1174" s="841" t="s">
        <v>730</v>
      </c>
      <c r="K1174" s="841">
        <v>1</v>
      </c>
      <c r="L1174" s="841" t="s">
        <v>731</v>
      </c>
      <c r="M1174" s="841">
        <v>43600</v>
      </c>
      <c r="N1174" s="841" t="s">
        <v>732</v>
      </c>
      <c r="O1174" s="841">
        <v>98577</v>
      </c>
      <c r="P1174" s="841">
        <v>54977</v>
      </c>
      <c r="Q1174" s="841">
        <v>19547</v>
      </c>
      <c r="R1174" s="841">
        <v>26906</v>
      </c>
      <c r="S1174" s="841"/>
      <c r="T1174" s="841"/>
      <c r="U1174" s="841"/>
      <c r="V1174" s="841" t="s">
        <v>1003</v>
      </c>
      <c r="W1174" s="841">
        <v>3</v>
      </c>
    </row>
    <row r="1175" spans="1:23" ht="12.75" customHeight="1">
      <c r="A1175" s="841">
        <v>1912</v>
      </c>
      <c r="B1175" s="841">
        <v>2840</v>
      </c>
      <c r="C1175" s="841" t="s">
        <v>726</v>
      </c>
      <c r="D1175" s="841" t="s">
        <v>923</v>
      </c>
      <c r="E1175" s="841">
        <v>40446</v>
      </c>
      <c r="F1175" s="841" t="s">
        <v>102</v>
      </c>
      <c r="G1175" s="841" t="s">
        <v>2220</v>
      </c>
      <c r="H1175" s="841" t="s">
        <v>2151</v>
      </c>
      <c r="I1175" s="841"/>
      <c r="J1175" s="841" t="s">
        <v>730</v>
      </c>
      <c r="K1175" s="841">
        <v>3</v>
      </c>
      <c r="L1175" s="841" t="s">
        <v>1116</v>
      </c>
      <c r="M1175" s="841">
        <v>43600</v>
      </c>
      <c r="N1175" s="841" t="s">
        <v>732</v>
      </c>
      <c r="O1175" s="841">
        <v>98577</v>
      </c>
      <c r="P1175" s="841">
        <v>54977</v>
      </c>
      <c r="Q1175" s="841">
        <v>10098</v>
      </c>
      <c r="R1175" s="841">
        <v>9936</v>
      </c>
      <c r="S1175" s="841"/>
      <c r="T1175" s="841"/>
      <c r="U1175" s="841"/>
      <c r="V1175" s="841" t="s">
        <v>1003</v>
      </c>
      <c r="W1175" s="841">
        <v>2</v>
      </c>
    </row>
    <row r="1176" spans="1:23" ht="12.75" customHeight="1">
      <c r="A1176" s="841">
        <v>1912</v>
      </c>
      <c r="B1176" s="841">
        <v>2840</v>
      </c>
      <c r="C1176" s="841" t="s">
        <v>726</v>
      </c>
      <c r="D1176" s="841" t="s">
        <v>923</v>
      </c>
      <c r="E1176" s="841">
        <v>40448</v>
      </c>
      <c r="F1176" s="841" t="s">
        <v>102</v>
      </c>
      <c r="G1176" s="841" t="s">
        <v>2221</v>
      </c>
      <c r="H1176" s="841" t="s">
        <v>2151</v>
      </c>
      <c r="I1176" s="841"/>
      <c r="J1176" s="841" t="s">
        <v>730</v>
      </c>
      <c r="K1176" s="841">
        <v>3</v>
      </c>
      <c r="L1176" s="841" t="s">
        <v>1116</v>
      </c>
      <c r="M1176" s="841">
        <v>43600</v>
      </c>
      <c r="N1176" s="841" t="s">
        <v>732</v>
      </c>
      <c r="O1176" s="841">
        <v>98577</v>
      </c>
      <c r="P1176" s="841">
        <v>54977</v>
      </c>
      <c r="Q1176" s="841">
        <v>10098</v>
      </c>
      <c r="R1176" s="841">
        <v>9936</v>
      </c>
      <c r="S1176" s="841"/>
      <c r="T1176" s="841"/>
      <c r="U1176" s="841"/>
      <c r="V1176" s="841" t="s">
        <v>1003</v>
      </c>
      <c r="W1176" s="841">
        <v>2</v>
      </c>
    </row>
    <row r="1177" spans="1:23" ht="12.75" customHeight="1">
      <c r="A1177" s="841">
        <v>1335</v>
      </c>
      <c r="B1177" s="841">
        <v>2832</v>
      </c>
      <c r="C1177" s="841" t="s">
        <v>1017</v>
      </c>
      <c r="D1177" s="841" t="s">
        <v>775</v>
      </c>
      <c r="E1177" s="841">
        <v>40449</v>
      </c>
      <c r="F1177" s="841" t="s">
        <v>102</v>
      </c>
      <c r="G1177" s="841" t="s">
        <v>2222</v>
      </c>
      <c r="H1177" s="841" t="s">
        <v>2187</v>
      </c>
      <c r="I1177" s="841"/>
      <c r="J1177" s="841" t="s">
        <v>730</v>
      </c>
      <c r="K1177" s="841">
        <v>3</v>
      </c>
      <c r="L1177" s="841" t="s">
        <v>731</v>
      </c>
      <c r="M1177" s="841">
        <v>43600</v>
      </c>
      <c r="N1177" s="841" t="s">
        <v>769</v>
      </c>
      <c r="O1177" s="841">
        <v>105596</v>
      </c>
      <c r="P1177" s="841">
        <v>61996</v>
      </c>
      <c r="Q1177" s="841">
        <v>19547</v>
      </c>
      <c r="R1177" s="841">
        <v>26906</v>
      </c>
      <c r="S1177" s="841"/>
      <c r="T1177" s="841"/>
      <c r="U1177" s="841"/>
      <c r="V1177" s="841" t="s">
        <v>1003</v>
      </c>
      <c r="W1177" s="841">
        <v>1</v>
      </c>
    </row>
    <row r="1178" spans="1:23" ht="12.75" customHeight="1">
      <c r="A1178" s="841">
        <v>1545</v>
      </c>
      <c r="B1178" s="841">
        <v>2820</v>
      </c>
      <c r="C1178" s="841" t="s">
        <v>1149</v>
      </c>
      <c r="D1178" s="841" t="s">
        <v>1112</v>
      </c>
      <c r="E1178" s="841">
        <v>40457</v>
      </c>
      <c r="F1178" s="841" t="s">
        <v>102</v>
      </c>
      <c r="G1178" s="841" t="s">
        <v>2223</v>
      </c>
      <c r="H1178" s="841" t="s">
        <v>2151</v>
      </c>
      <c r="I1178" s="841"/>
      <c r="J1178" s="841" t="s">
        <v>730</v>
      </c>
      <c r="K1178" s="841">
        <v>2</v>
      </c>
      <c r="L1178" s="841" t="s">
        <v>731</v>
      </c>
      <c r="M1178" s="841">
        <v>43600</v>
      </c>
      <c r="N1178" s="841" t="s">
        <v>1034</v>
      </c>
      <c r="O1178" s="841">
        <v>221744</v>
      </c>
      <c r="P1178" s="841">
        <v>178144</v>
      </c>
      <c r="Q1178" s="841">
        <v>19547</v>
      </c>
      <c r="R1178" s="841">
        <v>26906</v>
      </c>
      <c r="S1178" s="841"/>
      <c r="T1178" s="841">
        <v>966</v>
      </c>
      <c r="U1178" s="841">
        <v>309</v>
      </c>
      <c r="V1178" s="841" t="s">
        <v>1003</v>
      </c>
      <c r="W1178" s="841">
        <v>4</v>
      </c>
    </row>
    <row r="1179" spans="1:23" ht="12.75" customHeight="1">
      <c r="A1179" s="841">
        <v>1590</v>
      </c>
      <c r="B1179" s="841">
        <v>2813</v>
      </c>
      <c r="C1179" s="841" t="s">
        <v>766</v>
      </c>
      <c r="D1179" s="841" t="s">
        <v>767</v>
      </c>
      <c r="E1179" s="841">
        <v>40462</v>
      </c>
      <c r="F1179" s="841" t="s">
        <v>102</v>
      </c>
      <c r="G1179" s="841" t="s">
        <v>2224</v>
      </c>
      <c r="H1179" s="841" t="s">
        <v>2151</v>
      </c>
      <c r="I1179" s="841"/>
      <c r="J1179" s="841" t="s">
        <v>730</v>
      </c>
      <c r="K1179" s="841">
        <v>4</v>
      </c>
      <c r="L1179" s="841" t="s">
        <v>731</v>
      </c>
      <c r="M1179" s="841">
        <v>43600</v>
      </c>
      <c r="N1179" s="841" t="s">
        <v>769</v>
      </c>
      <c r="O1179" s="841">
        <v>105596</v>
      </c>
      <c r="P1179" s="841">
        <v>61996</v>
      </c>
      <c r="Q1179" s="841">
        <v>27828</v>
      </c>
      <c r="R1179" s="841">
        <v>38389</v>
      </c>
      <c r="S1179" s="841"/>
      <c r="T1179" s="841"/>
      <c r="U1179" s="841"/>
      <c r="V1179" s="841" t="s">
        <v>1003</v>
      </c>
      <c r="W1179" s="841">
        <v>2</v>
      </c>
    </row>
    <row r="1180" spans="1:23" ht="12.75" customHeight="1">
      <c r="A1180" s="841">
        <v>1034</v>
      </c>
      <c r="B1180" s="841">
        <v>2803</v>
      </c>
      <c r="C1180" s="841" t="s">
        <v>945</v>
      </c>
      <c r="D1180" s="841" t="s">
        <v>946</v>
      </c>
      <c r="E1180" s="841">
        <v>40464</v>
      </c>
      <c r="F1180" s="841" t="s">
        <v>102</v>
      </c>
      <c r="G1180" s="841" t="s">
        <v>2225</v>
      </c>
      <c r="H1180" s="841" t="s">
        <v>2183</v>
      </c>
      <c r="I1180" s="841"/>
      <c r="J1180" s="841" t="s">
        <v>730</v>
      </c>
      <c r="K1180" s="841">
        <v>3</v>
      </c>
      <c r="L1180" s="841" t="s">
        <v>731</v>
      </c>
      <c r="M1180" s="841">
        <v>43600</v>
      </c>
      <c r="N1180" s="841" t="s">
        <v>742</v>
      </c>
      <c r="O1180" s="841">
        <v>127895</v>
      </c>
      <c r="P1180" s="841">
        <v>84295</v>
      </c>
      <c r="Q1180" s="841">
        <v>19547</v>
      </c>
      <c r="R1180" s="841">
        <v>26906</v>
      </c>
      <c r="S1180" s="841"/>
      <c r="T1180" s="841"/>
      <c r="U1180" s="841"/>
      <c r="V1180" s="841" t="s">
        <v>1003</v>
      </c>
      <c r="W1180" s="841">
        <v>17</v>
      </c>
    </row>
    <row r="1181" spans="1:23" ht="12.75" customHeight="1">
      <c r="A1181" s="841">
        <v>1510</v>
      </c>
      <c r="B1181" s="841">
        <v>2842</v>
      </c>
      <c r="C1181" s="841" t="s">
        <v>2226</v>
      </c>
      <c r="D1181" s="841" t="s">
        <v>923</v>
      </c>
      <c r="E1181" s="841">
        <v>40473</v>
      </c>
      <c r="F1181" s="841" t="s">
        <v>102</v>
      </c>
      <c r="G1181" s="841" t="s">
        <v>2227</v>
      </c>
      <c r="H1181" s="841" t="s">
        <v>2228</v>
      </c>
      <c r="I1181" s="841"/>
      <c r="J1181" s="841" t="s">
        <v>730</v>
      </c>
      <c r="K1181" s="841">
        <v>2</v>
      </c>
      <c r="L1181" s="841" t="s">
        <v>731</v>
      </c>
      <c r="M1181" s="841">
        <v>43600</v>
      </c>
      <c r="N1181" s="841" t="s">
        <v>742</v>
      </c>
      <c r="O1181" s="841">
        <v>127895</v>
      </c>
      <c r="P1181" s="841">
        <v>84295</v>
      </c>
      <c r="Q1181" s="841">
        <v>19547</v>
      </c>
      <c r="R1181" s="841">
        <v>34796</v>
      </c>
      <c r="S1181" s="841"/>
      <c r="T1181" s="841"/>
      <c r="U1181" s="841"/>
      <c r="V1181" s="841" t="s">
        <v>1003</v>
      </c>
      <c r="W1181" s="841">
        <v>3</v>
      </c>
    </row>
    <row r="1182" spans="1:23" ht="12.75" customHeight="1">
      <c r="A1182" s="841">
        <v>1510</v>
      </c>
      <c r="B1182" s="841">
        <v>2842</v>
      </c>
      <c r="C1182" s="841" t="s">
        <v>2226</v>
      </c>
      <c r="D1182" s="841" t="s">
        <v>923</v>
      </c>
      <c r="E1182" s="841">
        <v>40475</v>
      </c>
      <c r="F1182" s="841" t="s">
        <v>102</v>
      </c>
      <c r="G1182" s="841" t="s">
        <v>2229</v>
      </c>
      <c r="H1182" s="841" t="s">
        <v>2230</v>
      </c>
      <c r="I1182" s="841"/>
      <c r="J1182" s="841" t="s">
        <v>730</v>
      </c>
      <c r="K1182" s="841">
        <v>2</v>
      </c>
      <c r="L1182" s="841" t="s">
        <v>731</v>
      </c>
      <c r="M1182" s="841">
        <v>43600</v>
      </c>
      <c r="N1182" s="841" t="s">
        <v>742</v>
      </c>
      <c r="O1182" s="841">
        <v>127895</v>
      </c>
      <c r="P1182" s="841">
        <v>84295</v>
      </c>
      <c r="Q1182" s="841">
        <v>19547</v>
      </c>
      <c r="R1182" s="841">
        <v>34796</v>
      </c>
      <c r="S1182" s="841"/>
      <c r="T1182" s="841"/>
      <c r="U1182" s="841"/>
      <c r="V1182" s="841" t="s">
        <v>1003</v>
      </c>
      <c r="W1182" s="841">
        <v>3</v>
      </c>
    </row>
    <row r="1183" spans="1:23" ht="12.75" customHeight="1">
      <c r="A1183" s="841">
        <v>1510</v>
      </c>
      <c r="B1183" s="841">
        <v>2842</v>
      </c>
      <c r="C1183" s="841" t="s">
        <v>2226</v>
      </c>
      <c r="D1183" s="841" t="s">
        <v>923</v>
      </c>
      <c r="E1183" s="841">
        <v>40477</v>
      </c>
      <c r="F1183" s="841" t="s">
        <v>102</v>
      </c>
      <c r="G1183" s="841" t="s">
        <v>2231</v>
      </c>
      <c r="H1183" s="841" t="s">
        <v>2228</v>
      </c>
      <c r="I1183" s="841"/>
      <c r="J1183" s="841" t="s">
        <v>730</v>
      </c>
      <c r="K1183" s="841">
        <v>2</v>
      </c>
      <c r="L1183" s="841" t="s">
        <v>731</v>
      </c>
      <c r="M1183" s="841">
        <v>43600</v>
      </c>
      <c r="N1183" s="841" t="s">
        <v>742</v>
      </c>
      <c r="O1183" s="841">
        <v>127895</v>
      </c>
      <c r="P1183" s="841">
        <v>84295</v>
      </c>
      <c r="Q1183" s="841">
        <v>19547</v>
      </c>
      <c r="R1183" s="841">
        <v>34796</v>
      </c>
      <c r="S1183" s="841"/>
      <c r="T1183" s="841"/>
      <c r="U1183" s="841"/>
      <c r="V1183" s="841" t="s">
        <v>1003</v>
      </c>
      <c r="W1183" s="841">
        <v>3</v>
      </c>
    </row>
    <row r="1184" spans="1:23" ht="12.75" customHeight="1">
      <c r="A1184" s="841">
        <v>1335</v>
      </c>
      <c r="B1184" s="841">
        <v>2832</v>
      </c>
      <c r="C1184" s="841" t="s">
        <v>1017</v>
      </c>
      <c r="D1184" s="841" t="s">
        <v>775</v>
      </c>
      <c r="E1184" s="841">
        <v>40488</v>
      </c>
      <c r="F1184" s="841" t="s">
        <v>102</v>
      </c>
      <c r="G1184" s="841" t="s">
        <v>2232</v>
      </c>
      <c r="H1184" s="841" t="s">
        <v>2187</v>
      </c>
      <c r="I1184" s="841"/>
      <c r="J1184" s="841" t="s">
        <v>730</v>
      </c>
      <c r="K1184" s="841">
        <v>5</v>
      </c>
      <c r="L1184" s="841" t="s">
        <v>731</v>
      </c>
      <c r="M1184" s="841">
        <v>43600</v>
      </c>
      <c r="N1184" s="841" t="s">
        <v>769</v>
      </c>
      <c r="O1184" s="841">
        <v>105596</v>
      </c>
      <c r="P1184" s="841">
        <v>61996</v>
      </c>
      <c r="Q1184" s="841">
        <v>19547</v>
      </c>
      <c r="R1184" s="841">
        <v>26906</v>
      </c>
      <c r="S1184" s="841"/>
      <c r="T1184" s="841"/>
      <c r="U1184" s="841"/>
      <c r="V1184" s="841" t="s">
        <v>1003</v>
      </c>
      <c r="W1184" s="841">
        <v>1</v>
      </c>
    </row>
    <row r="1185" spans="1:23" ht="12.75" customHeight="1">
      <c r="A1185" s="841">
        <v>1235</v>
      </c>
      <c r="B1185" s="841">
        <v>2824</v>
      </c>
      <c r="C1185" s="841" t="s">
        <v>1097</v>
      </c>
      <c r="D1185" s="841" t="s">
        <v>946</v>
      </c>
      <c r="E1185" s="841">
        <v>40491</v>
      </c>
      <c r="F1185" s="841" t="s">
        <v>102</v>
      </c>
      <c r="G1185" s="841" t="s">
        <v>2233</v>
      </c>
      <c r="H1185" s="841" t="s">
        <v>2234</v>
      </c>
      <c r="I1185" s="841"/>
      <c r="J1185" s="841" t="s">
        <v>730</v>
      </c>
      <c r="K1185" s="841">
        <v>4</v>
      </c>
      <c r="L1185" s="841" t="s">
        <v>731</v>
      </c>
      <c r="M1185" s="841">
        <v>43600</v>
      </c>
      <c r="N1185" s="841" t="s">
        <v>817</v>
      </c>
      <c r="O1185" s="841">
        <v>172439</v>
      </c>
      <c r="P1185" s="841">
        <v>128839</v>
      </c>
      <c r="Q1185" s="841">
        <v>23865</v>
      </c>
      <c r="R1185" s="841">
        <v>44054</v>
      </c>
      <c r="S1185" s="841"/>
      <c r="T1185" s="841"/>
      <c r="U1185" s="841"/>
      <c r="V1185" s="841" t="s">
        <v>1003</v>
      </c>
      <c r="W1185" s="841">
        <v>2</v>
      </c>
    </row>
    <row r="1186" spans="1:23" ht="12.75" customHeight="1">
      <c r="A1186" s="841">
        <v>1380</v>
      </c>
      <c r="B1186" s="841">
        <v>2800</v>
      </c>
      <c r="C1186" s="841" t="s">
        <v>1468</v>
      </c>
      <c r="D1186" s="841" t="s">
        <v>946</v>
      </c>
      <c r="E1186" s="841">
        <v>40493</v>
      </c>
      <c r="F1186" s="841" t="s">
        <v>102</v>
      </c>
      <c r="G1186" s="841" t="s">
        <v>2235</v>
      </c>
      <c r="H1186" s="841" t="s">
        <v>2236</v>
      </c>
      <c r="I1186" s="841"/>
      <c r="J1186" s="841" t="s">
        <v>730</v>
      </c>
      <c r="K1186" s="841">
        <v>10</v>
      </c>
      <c r="L1186" s="841" t="s">
        <v>731</v>
      </c>
      <c r="M1186" s="841">
        <v>43600</v>
      </c>
      <c r="N1186" s="841" t="s">
        <v>747</v>
      </c>
      <c r="O1186" s="841">
        <v>114220</v>
      </c>
      <c r="P1186" s="841">
        <v>70620</v>
      </c>
      <c r="Q1186" s="841">
        <v>19547</v>
      </c>
      <c r="R1186" s="841">
        <v>20230</v>
      </c>
      <c r="S1186" s="841"/>
      <c r="T1186" s="841"/>
      <c r="U1186" s="841"/>
      <c r="V1186" s="841" t="s">
        <v>1003</v>
      </c>
      <c r="W1186" s="841">
        <v>5</v>
      </c>
    </row>
    <row r="1187" spans="1:23" ht="12.75" customHeight="1">
      <c r="A1187" s="841">
        <v>1440</v>
      </c>
      <c r="B1187" s="841">
        <v>2819</v>
      </c>
      <c r="C1187" s="841" t="s">
        <v>1731</v>
      </c>
      <c r="D1187" s="841" t="s">
        <v>1732</v>
      </c>
      <c r="E1187" s="841">
        <v>40505</v>
      </c>
      <c r="F1187" s="841" t="s">
        <v>102</v>
      </c>
      <c r="G1187" s="841" t="s">
        <v>2237</v>
      </c>
      <c r="H1187" s="841" t="s">
        <v>2238</v>
      </c>
      <c r="I1187" s="841"/>
      <c r="J1187" s="841" t="s">
        <v>730</v>
      </c>
      <c r="K1187" s="841">
        <v>3</v>
      </c>
      <c r="L1187" s="841" t="s">
        <v>2102</v>
      </c>
      <c r="M1187" s="841">
        <v>0</v>
      </c>
      <c r="N1187" s="841" t="s">
        <v>742</v>
      </c>
      <c r="O1187" s="841">
        <v>130947</v>
      </c>
      <c r="P1187" s="841">
        <v>130947</v>
      </c>
      <c r="Q1187" s="841">
        <v>27828</v>
      </c>
      <c r="R1187" s="841">
        <v>38389</v>
      </c>
      <c r="S1187" s="841"/>
      <c r="T1187" s="841"/>
      <c r="U1187" s="841"/>
      <c r="V1187" s="841" t="s">
        <v>1003</v>
      </c>
      <c r="W1187" s="841">
        <v>2</v>
      </c>
    </row>
    <row r="1188" spans="1:23" ht="12.75" customHeight="1">
      <c r="A1188" s="841">
        <v>1440</v>
      </c>
      <c r="B1188" s="841">
        <v>2819</v>
      </c>
      <c r="C1188" s="841" t="s">
        <v>1731</v>
      </c>
      <c r="D1188" s="841" t="s">
        <v>1732</v>
      </c>
      <c r="E1188" s="841">
        <v>40505</v>
      </c>
      <c r="F1188" s="841" t="s">
        <v>102</v>
      </c>
      <c r="G1188" s="841" t="s">
        <v>2237</v>
      </c>
      <c r="H1188" s="841" t="s">
        <v>2238</v>
      </c>
      <c r="I1188" s="841"/>
      <c r="J1188" s="841" t="s">
        <v>730</v>
      </c>
      <c r="K1188" s="841">
        <v>3</v>
      </c>
      <c r="L1188" s="841" t="s">
        <v>731</v>
      </c>
      <c r="M1188" s="841">
        <v>43600</v>
      </c>
      <c r="N1188" s="841" t="s">
        <v>742</v>
      </c>
      <c r="O1188" s="841">
        <v>127895</v>
      </c>
      <c r="P1188" s="841">
        <v>84295</v>
      </c>
      <c r="Q1188" s="841">
        <v>27828</v>
      </c>
      <c r="R1188" s="841">
        <v>38389</v>
      </c>
      <c r="S1188" s="841"/>
      <c r="T1188" s="841"/>
      <c r="U1188" s="841"/>
      <c r="V1188" s="841" t="s">
        <v>1003</v>
      </c>
      <c r="W1188" s="841">
        <v>2</v>
      </c>
    </row>
    <row r="1189" spans="1:23" ht="12.75" customHeight="1">
      <c r="A1189" s="841">
        <v>1180</v>
      </c>
      <c r="B1189" s="841">
        <v>2819</v>
      </c>
      <c r="C1189" s="841" t="s">
        <v>1731</v>
      </c>
      <c r="D1189" s="841" t="s">
        <v>740</v>
      </c>
      <c r="E1189" s="841">
        <v>40517</v>
      </c>
      <c r="F1189" s="841" t="s">
        <v>102</v>
      </c>
      <c r="G1189" s="841" t="s">
        <v>2239</v>
      </c>
      <c r="H1189" s="841" t="s">
        <v>2240</v>
      </c>
      <c r="I1189" s="841"/>
      <c r="J1189" s="841" t="s">
        <v>730</v>
      </c>
      <c r="K1189" s="841">
        <v>10</v>
      </c>
      <c r="L1189" s="841" t="s">
        <v>731</v>
      </c>
      <c r="M1189" s="841">
        <v>43600</v>
      </c>
      <c r="N1189" s="841" t="s">
        <v>742</v>
      </c>
      <c r="O1189" s="841">
        <v>127895</v>
      </c>
      <c r="P1189" s="841">
        <v>84295</v>
      </c>
      <c r="Q1189" s="841">
        <v>19547</v>
      </c>
      <c r="R1189" s="841">
        <v>26906</v>
      </c>
      <c r="S1189" s="841"/>
      <c r="T1189" s="841"/>
      <c r="U1189" s="841"/>
      <c r="V1189" s="841" t="s">
        <v>1003</v>
      </c>
      <c r="W1189" s="841">
        <v>1</v>
      </c>
    </row>
    <row r="1190" spans="1:23" ht="12.75" customHeight="1">
      <c r="A1190" s="841">
        <v>1180</v>
      </c>
      <c r="B1190" s="841">
        <v>2819</v>
      </c>
      <c r="C1190" s="841" t="s">
        <v>1731</v>
      </c>
      <c r="D1190" s="841" t="s">
        <v>740</v>
      </c>
      <c r="E1190" s="841">
        <v>40518</v>
      </c>
      <c r="F1190" s="841" t="s">
        <v>102</v>
      </c>
      <c r="G1190" s="841" t="s">
        <v>2241</v>
      </c>
      <c r="H1190" s="841" t="s">
        <v>2240</v>
      </c>
      <c r="I1190" s="841"/>
      <c r="J1190" s="841" t="s">
        <v>730</v>
      </c>
      <c r="K1190" s="841">
        <v>2</v>
      </c>
      <c r="L1190" s="841" t="s">
        <v>731</v>
      </c>
      <c r="M1190" s="841">
        <v>43600</v>
      </c>
      <c r="N1190" s="841" t="s">
        <v>742</v>
      </c>
      <c r="O1190" s="841">
        <v>127895</v>
      </c>
      <c r="P1190" s="841">
        <v>84295</v>
      </c>
      <c r="Q1190" s="841">
        <v>19547</v>
      </c>
      <c r="R1190" s="841">
        <v>26906</v>
      </c>
      <c r="S1190" s="841"/>
      <c r="T1190" s="841"/>
      <c r="U1190" s="841"/>
      <c r="V1190" s="841" t="s">
        <v>1003</v>
      </c>
      <c r="W1190" s="841">
        <v>1</v>
      </c>
    </row>
    <row r="1191" spans="1:23" ht="12.75" customHeight="1">
      <c r="A1191" s="841">
        <v>1555</v>
      </c>
      <c r="B1191" s="841">
        <v>2845</v>
      </c>
      <c r="C1191" s="841" t="s">
        <v>1447</v>
      </c>
      <c r="D1191" s="841" t="s">
        <v>1112</v>
      </c>
      <c r="E1191" s="841">
        <v>40531</v>
      </c>
      <c r="F1191" s="841" t="s">
        <v>102</v>
      </c>
      <c r="G1191" s="841" t="s">
        <v>2242</v>
      </c>
      <c r="H1191" s="841" t="s">
        <v>2228</v>
      </c>
      <c r="I1191" s="841"/>
      <c r="J1191" s="841" t="s">
        <v>730</v>
      </c>
      <c r="K1191" s="841">
        <v>30</v>
      </c>
      <c r="L1191" s="841" t="s">
        <v>731</v>
      </c>
      <c r="M1191" s="841">
        <v>43600</v>
      </c>
      <c r="N1191" s="841" t="s">
        <v>1034</v>
      </c>
      <c r="O1191" s="841">
        <v>221744</v>
      </c>
      <c r="P1191" s="841">
        <v>178144</v>
      </c>
      <c r="Q1191" s="841">
        <v>19547</v>
      </c>
      <c r="R1191" s="841">
        <v>26906</v>
      </c>
      <c r="S1191" s="841"/>
      <c r="T1191" s="841">
        <v>966</v>
      </c>
      <c r="U1191" s="841">
        <v>309</v>
      </c>
      <c r="V1191" s="841" t="s">
        <v>1003</v>
      </c>
      <c r="W1191" s="841">
        <v>6</v>
      </c>
    </row>
    <row r="1192" spans="1:23" ht="12.75" customHeight="1">
      <c r="A1192" s="841">
        <v>1012</v>
      </c>
      <c r="B1192" s="841">
        <v>2809</v>
      </c>
      <c r="C1192" s="841" t="s">
        <v>1701</v>
      </c>
      <c r="D1192" s="841" t="s">
        <v>1688</v>
      </c>
      <c r="E1192" s="841">
        <v>40533</v>
      </c>
      <c r="F1192" s="841" t="s">
        <v>102</v>
      </c>
      <c r="G1192" s="841" t="s">
        <v>2243</v>
      </c>
      <c r="H1192" s="841" t="s">
        <v>2244</v>
      </c>
      <c r="I1192" s="841"/>
      <c r="J1192" s="841" t="s">
        <v>730</v>
      </c>
      <c r="K1192" s="841">
        <v>40</v>
      </c>
      <c r="L1192" s="841" t="s">
        <v>731</v>
      </c>
      <c r="M1192" s="841">
        <v>43600</v>
      </c>
      <c r="N1192" s="841" t="s">
        <v>732</v>
      </c>
      <c r="O1192" s="841">
        <v>98577</v>
      </c>
      <c r="P1192" s="841">
        <v>54977</v>
      </c>
      <c r="Q1192" s="841">
        <v>19547</v>
      </c>
      <c r="R1192" s="841">
        <v>26906</v>
      </c>
      <c r="S1192" s="841"/>
      <c r="T1192" s="841"/>
      <c r="U1192" s="841"/>
      <c r="V1192" s="841" t="s">
        <v>1003</v>
      </c>
      <c r="W1192" s="841">
        <v>270</v>
      </c>
    </row>
    <row r="1193" spans="1:23" ht="12.75" customHeight="1">
      <c r="A1193" s="841">
        <v>6666</v>
      </c>
      <c r="B1193" s="841">
        <v>2809</v>
      </c>
      <c r="C1193" s="841" t="s">
        <v>1701</v>
      </c>
      <c r="D1193" s="841" t="s">
        <v>1688</v>
      </c>
      <c r="E1193" s="841">
        <v>40534</v>
      </c>
      <c r="F1193" s="841" t="s">
        <v>102</v>
      </c>
      <c r="G1193" s="841" t="s">
        <v>2245</v>
      </c>
      <c r="H1193" s="841" t="s">
        <v>2244</v>
      </c>
      <c r="I1193" s="841"/>
      <c r="J1193" s="841" t="s">
        <v>730</v>
      </c>
      <c r="K1193" s="841">
        <v>40</v>
      </c>
      <c r="L1193" s="841" t="s">
        <v>731</v>
      </c>
      <c r="M1193" s="841">
        <v>43600</v>
      </c>
      <c r="N1193" s="841" t="s">
        <v>732</v>
      </c>
      <c r="O1193" s="841">
        <v>98577</v>
      </c>
      <c r="P1193" s="841">
        <v>54977</v>
      </c>
      <c r="Q1193" s="841">
        <v>10098</v>
      </c>
      <c r="R1193" s="841">
        <v>9936</v>
      </c>
      <c r="S1193" s="841"/>
      <c r="T1193" s="841"/>
      <c r="U1193" s="841"/>
      <c r="V1193" s="841" t="s">
        <v>1003</v>
      </c>
      <c r="W1193" s="841">
        <v>268</v>
      </c>
    </row>
    <row r="1194" spans="1:23" ht="12.75" customHeight="1">
      <c r="A1194" s="841">
        <v>1235</v>
      </c>
      <c r="B1194" s="841">
        <v>2824</v>
      </c>
      <c r="C1194" s="841" t="s">
        <v>1097</v>
      </c>
      <c r="D1194" s="841" t="s">
        <v>946</v>
      </c>
      <c r="E1194" s="841">
        <v>40539</v>
      </c>
      <c r="F1194" s="841" t="s">
        <v>102</v>
      </c>
      <c r="G1194" s="841" t="s">
        <v>2246</v>
      </c>
      <c r="H1194" s="841" t="s">
        <v>2236</v>
      </c>
      <c r="I1194" s="841"/>
      <c r="J1194" s="841" t="s">
        <v>730</v>
      </c>
      <c r="K1194" s="841">
        <v>2</v>
      </c>
      <c r="L1194" s="841" t="s">
        <v>731</v>
      </c>
      <c r="M1194" s="841">
        <v>43600</v>
      </c>
      <c r="N1194" s="841" t="s">
        <v>817</v>
      </c>
      <c r="O1194" s="841">
        <v>172439</v>
      </c>
      <c r="P1194" s="841">
        <v>128839</v>
      </c>
      <c r="Q1194" s="841">
        <v>23865</v>
      </c>
      <c r="R1194" s="841">
        <v>44054</v>
      </c>
      <c r="S1194" s="841"/>
      <c r="T1194" s="841"/>
      <c r="U1194" s="841"/>
      <c r="V1194" s="841" t="s">
        <v>1003</v>
      </c>
      <c r="W1194" s="841">
        <v>19</v>
      </c>
    </row>
    <row r="1195" spans="1:23" ht="12.75" customHeight="1">
      <c r="A1195" s="841">
        <v>1235</v>
      </c>
      <c r="B1195" s="841">
        <v>2824</v>
      </c>
      <c r="C1195" s="841" t="s">
        <v>1097</v>
      </c>
      <c r="D1195" s="841" t="s">
        <v>946</v>
      </c>
      <c r="E1195" s="841">
        <v>40540</v>
      </c>
      <c r="F1195" s="841" t="s">
        <v>102</v>
      </c>
      <c r="G1195" s="841" t="s">
        <v>2247</v>
      </c>
      <c r="H1195" s="841" t="s">
        <v>2236</v>
      </c>
      <c r="I1195" s="841"/>
      <c r="J1195" s="841" t="s">
        <v>730</v>
      </c>
      <c r="K1195" s="841">
        <v>3</v>
      </c>
      <c r="L1195" s="841" t="s">
        <v>731</v>
      </c>
      <c r="M1195" s="841">
        <v>43600</v>
      </c>
      <c r="N1195" s="841" t="s">
        <v>817</v>
      </c>
      <c r="O1195" s="841">
        <v>172439</v>
      </c>
      <c r="P1195" s="841">
        <v>128839</v>
      </c>
      <c r="Q1195" s="841">
        <v>23865</v>
      </c>
      <c r="R1195" s="841">
        <v>44054</v>
      </c>
      <c r="S1195" s="841"/>
      <c r="T1195" s="841"/>
      <c r="U1195" s="841"/>
      <c r="V1195" s="841" t="s">
        <v>1003</v>
      </c>
      <c r="W1195" s="841">
        <v>19</v>
      </c>
    </row>
    <row r="1196" spans="1:23" ht="12.75" customHeight="1">
      <c r="A1196" s="841">
        <v>1555</v>
      </c>
      <c r="B1196" s="841">
        <v>2845</v>
      </c>
      <c r="C1196" s="841" t="s">
        <v>1447</v>
      </c>
      <c r="D1196" s="841" t="s">
        <v>1112</v>
      </c>
      <c r="E1196" s="841">
        <v>40544</v>
      </c>
      <c r="F1196" s="841" t="s">
        <v>102</v>
      </c>
      <c r="G1196" s="841" t="s">
        <v>2248</v>
      </c>
      <c r="H1196" s="841" t="s">
        <v>2228</v>
      </c>
      <c r="I1196" s="841"/>
      <c r="J1196" s="841" t="s">
        <v>730</v>
      </c>
      <c r="K1196" s="841">
        <v>20</v>
      </c>
      <c r="L1196" s="841" t="s">
        <v>731</v>
      </c>
      <c r="M1196" s="841">
        <v>43600</v>
      </c>
      <c r="N1196" s="841" t="s">
        <v>1034</v>
      </c>
      <c r="O1196" s="841">
        <v>221744</v>
      </c>
      <c r="P1196" s="841">
        <v>178144</v>
      </c>
      <c r="Q1196" s="841">
        <v>19547</v>
      </c>
      <c r="R1196" s="841">
        <v>26906</v>
      </c>
      <c r="S1196" s="841"/>
      <c r="T1196" s="841"/>
      <c r="U1196" s="841"/>
      <c r="V1196" s="841" t="s">
        <v>1003</v>
      </c>
      <c r="W1196" s="841">
        <v>6</v>
      </c>
    </row>
    <row r="1197" spans="1:23" ht="12.75" customHeight="1">
      <c r="A1197" s="841">
        <v>1255</v>
      </c>
      <c r="B1197" s="841">
        <v>2817</v>
      </c>
      <c r="C1197" s="841" t="s">
        <v>1316</v>
      </c>
      <c r="D1197" s="841" t="s">
        <v>1112</v>
      </c>
      <c r="E1197" s="841">
        <v>40550</v>
      </c>
      <c r="F1197" s="841" t="s">
        <v>102</v>
      </c>
      <c r="G1197" s="841" t="s">
        <v>2249</v>
      </c>
      <c r="H1197" s="841" t="s">
        <v>2250</v>
      </c>
      <c r="I1197" s="841"/>
      <c r="J1197" s="841" t="s">
        <v>730</v>
      </c>
      <c r="K1197" s="841">
        <v>3</v>
      </c>
      <c r="L1197" s="841" t="s">
        <v>731</v>
      </c>
      <c r="M1197" s="841">
        <v>43600</v>
      </c>
      <c r="N1197" s="841" t="s">
        <v>1029</v>
      </c>
      <c r="O1197" s="841">
        <v>142094</v>
      </c>
      <c r="P1197" s="841">
        <v>98494</v>
      </c>
      <c r="Q1197" s="841">
        <v>19547</v>
      </c>
      <c r="R1197" s="841">
        <v>26906</v>
      </c>
      <c r="S1197" s="841"/>
      <c r="T1197" s="841"/>
      <c r="U1197" s="841"/>
      <c r="V1197" s="841" t="s">
        <v>1003</v>
      </c>
      <c r="W1197" s="841">
        <v>1</v>
      </c>
    </row>
    <row r="1198" spans="1:23" ht="12.75" customHeight="1">
      <c r="A1198" s="841">
        <v>1390</v>
      </c>
      <c r="B1198" s="841">
        <v>2803</v>
      </c>
      <c r="C1198" s="841" t="s">
        <v>945</v>
      </c>
      <c r="D1198" s="841" t="s">
        <v>946</v>
      </c>
      <c r="E1198" s="841">
        <v>40554</v>
      </c>
      <c r="F1198" s="841" t="s">
        <v>102</v>
      </c>
      <c r="G1198" s="841" t="s">
        <v>2251</v>
      </c>
      <c r="H1198" s="841" t="s">
        <v>2236</v>
      </c>
      <c r="I1198" s="841"/>
      <c r="J1198" s="841" t="s">
        <v>730</v>
      </c>
      <c r="K1198" s="841">
        <v>2</v>
      </c>
      <c r="L1198" s="841" t="s">
        <v>731</v>
      </c>
      <c r="M1198" s="841">
        <v>43600</v>
      </c>
      <c r="N1198" s="841" t="s">
        <v>742</v>
      </c>
      <c r="O1198" s="841">
        <v>127895</v>
      </c>
      <c r="P1198" s="841">
        <v>84295</v>
      </c>
      <c r="Q1198" s="841">
        <v>19547</v>
      </c>
      <c r="R1198" s="841">
        <v>26906</v>
      </c>
      <c r="S1198" s="841"/>
      <c r="T1198" s="841"/>
      <c r="U1198" s="841"/>
      <c r="V1198" s="841" t="s">
        <v>1003</v>
      </c>
      <c r="W1198" s="841">
        <v>3</v>
      </c>
    </row>
    <row r="1199" spans="1:23" ht="12.75" customHeight="1">
      <c r="A1199" s="841">
        <v>1235</v>
      </c>
      <c r="B1199" s="841">
        <v>2824</v>
      </c>
      <c r="C1199" s="841" t="s">
        <v>1097</v>
      </c>
      <c r="D1199" s="841" t="s">
        <v>946</v>
      </c>
      <c r="E1199" s="841">
        <v>40562</v>
      </c>
      <c r="F1199" s="841" t="s">
        <v>102</v>
      </c>
      <c r="G1199" s="841" t="s">
        <v>2252</v>
      </c>
      <c r="H1199" s="841" t="s">
        <v>2253</v>
      </c>
      <c r="I1199" s="841"/>
      <c r="J1199" s="841" t="s">
        <v>730</v>
      </c>
      <c r="K1199" s="841">
        <v>3</v>
      </c>
      <c r="L1199" s="841" t="s">
        <v>731</v>
      </c>
      <c r="M1199" s="841">
        <v>43600</v>
      </c>
      <c r="N1199" s="841" t="s">
        <v>817</v>
      </c>
      <c r="O1199" s="841">
        <v>172439</v>
      </c>
      <c r="P1199" s="841">
        <v>128839</v>
      </c>
      <c r="Q1199" s="841">
        <v>23865</v>
      </c>
      <c r="R1199" s="841">
        <v>44054</v>
      </c>
      <c r="S1199" s="841"/>
      <c r="T1199" s="841"/>
      <c r="U1199" s="841"/>
      <c r="V1199" s="841" t="s">
        <v>1003</v>
      </c>
      <c r="W1199" s="841">
        <v>6</v>
      </c>
    </row>
    <row r="1200" spans="1:23" ht="12.75" customHeight="1">
      <c r="A1200" s="841">
        <v>1335</v>
      </c>
      <c r="B1200" s="841">
        <v>2832</v>
      </c>
      <c r="C1200" s="841" t="s">
        <v>1017</v>
      </c>
      <c r="D1200" s="841" t="s">
        <v>775</v>
      </c>
      <c r="E1200" s="841">
        <v>40571</v>
      </c>
      <c r="F1200" s="841" t="s">
        <v>102</v>
      </c>
      <c r="G1200" s="841" t="s">
        <v>2254</v>
      </c>
      <c r="H1200" s="841" t="s">
        <v>2255</v>
      </c>
      <c r="I1200" s="841"/>
      <c r="J1200" s="841" t="s">
        <v>730</v>
      </c>
      <c r="K1200" s="841">
        <v>3</v>
      </c>
      <c r="L1200" s="841" t="s">
        <v>731</v>
      </c>
      <c r="M1200" s="841">
        <v>43600</v>
      </c>
      <c r="N1200" s="841" t="s">
        <v>769</v>
      </c>
      <c r="O1200" s="841">
        <v>105596</v>
      </c>
      <c r="P1200" s="841">
        <v>61996</v>
      </c>
      <c r="Q1200" s="841">
        <v>19547</v>
      </c>
      <c r="R1200" s="841">
        <v>26906</v>
      </c>
      <c r="S1200" s="841"/>
      <c r="T1200" s="841"/>
      <c r="U1200" s="841"/>
      <c r="V1200" s="841" t="s">
        <v>1003</v>
      </c>
      <c r="W1200" s="841">
        <v>1</v>
      </c>
    </row>
    <row r="1201" spans="1:23" ht="12.75" customHeight="1">
      <c r="A1201" s="841">
        <v>1335</v>
      </c>
      <c r="B1201" s="841">
        <v>2832</v>
      </c>
      <c r="C1201" s="841" t="s">
        <v>1017</v>
      </c>
      <c r="D1201" s="841" t="s">
        <v>775</v>
      </c>
      <c r="E1201" s="841">
        <v>40572</v>
      </c>
      <c r="F1201" s="841" t="s">
        <v>102</v>
      </c>
      <c r="G1201" s="841" t="s">
        <v>2256</v>
      </c>
      <c r="H1201" s="841" t="s">
        <v>2255</v>
      </c>
      <c r="I1201" s="841"/>
      <c r="J1201" s="841" t="s">
        <v>730</v>
      </c>
      <c r="K1201" s="841">
        <v>3</v>
      </c>
      <c r="L1201" s="841" t="s">
        <v>731</v>
      </c>
      <c r="M1201" s="841">
        <v>43600</v>
      </c>
      <c r="N1201" s="841" t="s">
        <v>769</v>
      </c>
      <c r="O1201" s="841">
        <v>105596</v>
      </c>
      <c r="P1201" s="841">
        <v>61996</v>
      </c>
      <c r="Q1201" s="841">
        <v>19547</v>
      </c>
      <c r="R1201" s="841">
        <v>26906</v>
      </c>
      <c r="S1201" s="841"/>
      <c r="T1201" s="841"/>
      <c r="U1201" s="841"/>
      <c r="V1201" s="841" t="s">
        <v>1003</v>
      </c>
      <c r="W1201" s="841">
        <v>1</v>
      </c>
    </row>
    <row r="1202" spans="1:23" ht="12.75" customHeight="1">
      <c r="A1202" s="841">
        <v>1335</v>
      </c>
      <c r="B1202" s="841">
        <v>2832</v>
      </c>
      <c r="C1202" s="841" t="s">
        <v>1017</v>
      </c>
      <c r="D1202" s="841" t="s">
        <v>775</v>
      </c>
      <c r="E1202" s="841">
        <v>40574</v>
      </c>
      <c r="F1202" s="841" t="s">
        <v>102</v>
      </c>
      <c r="G1202" s="841" t="s">
        <v>2257</v>
      </c>
      <c r="H1202" s="841" t="s">
        <v>2258</v>
      </c>
      <c r="I1202" s="841"/>
      <c r="J1202" s="841" t="s">
        <v>730</v>
      </c>
      <c r="K1202" s="841">
        <v>2</v>
      </c>
      <c r="L1202" s="841" t="s">
        <v>731</v>
      </c>
      <c r="M1202" s="841">
        <v>43600</v>
      </c>
      <c r="N1202" s="841" t="s">
        <v>769</v>
      </c>
      <c r="O1202" s="841">
        <v>105596</v>
      </c>
      <c r="P1202" s="841">
        <v>61996</v>
      </c>
      <c r="Q1202" s="841">
        <v>19547</v>
      </c>
      <c r="R1202" s="841">
        <v>26906</v>
      </c>
      <c r="S1202" s="841"/>
      <c r="T1202" s="841"/>
      <c r="U1202" s="841"/>
      <c r="V1202" s="841" t="s">
        <v>1003</v>
      </c>
      <c r="W1202" s="841">
        <v>3</v>
      </c>
    </row>
    <row r="1203" spans="1:23" ht="12.75" customHeight="1">
      <c r="A1203" s="841">
        <v>1034</v>
      </c>
      <c r="B1203" s="841">
        <v>2824</v>
      </c>
      <c r="C1203" s="841" t="s">
        <v>1097</v>
      </c>
      <c r="D1203" s="841" t="s">
        <v>745</v>
      </c>
      <c r="E1203" s="841">
        <v>40581</v>
      </c>
      <c r="F1203" s="841" t="s">
        <v>102</v>
      </c>
      <c r="G1203" s="841" t="s">
        <v>2259</v>
      </c>
      <c r="H1203" s="841" t="s">
        <v>2260</v>
      </c>
      <c r="I1203" s="841"/>
      <c r="J1203" s="841" t="s">
        <v>730</v>
      </c>
      <c r="K1203" s="841">
        <v>5</v>
      </c>
      <c r="L1203" s="841" t="s">
        <v>731</v>
      </c>
      <c r="M1203" s="841">
        <v>43600</v>
      </c>
      <c r="N1203" s="841" t="s">
        <v>817</v>
      </c>
      <c r="O1203" s="841">
        <v>172439</v>
      </c>
      <c r="P1203" s="841">
        <v>128839</v>
      </c>
      <c r="Q1203" s="841">
        <v>19547</v>
      </c>
      <c r="R1203" s="841">
        <v>26906</v>
      </c>
      <c r="S1203" s="841"/>
      <c r="T1203" s="841"/>
      <c r="U1203" s="841"/>
      <c r="V1203" s="841" t="s">
        <v>1003</v>
      </c>
      <c r="W1203" s="841">
        <v>1</v>
      </c>
    </row>
    <row r="1204" spans="1:23" ht="12.75" customHeight="1">
      <c r="A1204" s="841">
        <v>2004</v>
      </c>
      <c r="B1204" s="841">
        <v>2840</v>
      </c>
      <c r="C1204" s="841" t="s">
        <v>726</v>
      </c>
      <c r="D1204" s="841" t="s">
        <v>919</v>
      </c>
      <c r="E1204" s="841">
        <v>40596</v>
      </c>
      <c r="F1204" s="841" t="s">
        <v>102</v>
      </c>
      <c r="G1204" s="841" t="s">
        <v>2261</v>
      </c>
      <c r="H1204" s="841" t="s">
        <v>2262</v>
      </c>
      <c r="I1204" s="841"/>
      <c r="J1204" s="841" t="s">
        <v>730</v>
      </c>
      <c r="K1204" s="841">
        <v>4</v>
      </c>
      <c r="L1204" s="841" t="s">
        <v>1077</v>
      </c>
      <c r="M1204" s="841">
        <v>0</v>
      </c>
      <c r="N1204" s="841" t="s">
        <v>732</v>
      </c>
      <c r="O1204" s="841">
        <v>101629</v>
      </c>
      <c r="P1204" s="841">
        <v>101629</v>
      </c>
      <c r="Q1204" s="841">
        <v>19547</v>
      </c>
      <c r="R1204" s="841">
        <v>26906</v>
      </c>
      <c r="S1204" s="841"/>
      <c r="T1204" s="841"/>
      <c r="U1204" s="841"/>
      <c r="V1204" s="841" t="s">
        <v>1003</v>
      </c>
      <c r="W1204" s="841">
        <v>6</v>
      </c>
    </row>
    <row r="1205" spans="1:23" ht="12.75" customHeight="1">
      <c r="A1205" s="841">
        <v>2004</v>
      </c>
      <c r="B1205" s="841">
        <v>2840</v>
      </c>
      <c r="C1205" s="841" t="s">
        <v>726</v>
      </c>
      <c r="D1205" s="841" t="s">
        <v>919</v>
      </c>
      <c r="E1205" s="841">
        <v>40597</v>
      </c>
      <c r="F1205" s="841" t="s">
        <v>102</v>
      </c>
      <c r="G1205" s="841" t="s">
        <v>2263</v>
      </c>
      <c r="H1205" s="841" t="s">
        <v>2262</v>
      </c>
      <c r="I1205" s="841"/>
      <c r="J1205" s="841" t="s">
        <v>730</v>
      </c>
      <c r="K1205" s="841">
        <v>10</v>
      </c>
      <c r="L1205" s="841" t="s">
        <v>1077</v>
      </c>
      <c r="M1205" s="841">
        <v>0</v>
      </c>
      <c r="N1205" s="841" t="s">
        <v>732</v>
      </c>
      <c r="O1205" s="841">
        <v>101629</v>
      </c>
      <c r="P1205" s="841">
        <v>101629</v>
      </c>
      <c r="Q1205" s="841">
        <v>19547</v>
      </c>
      <c r="R1205" s="841">
        <v>26906</v>
      </c>
      <c r="S1205" s="841"/>
      <c r="T1205" s="841"/>
      <c r="U1205" s="841"/>
      <c r="V1205" s="841" t="s">
        <v>1003</v>
      </c>
      <c r="W1205" s="841">
        <v>4</v>
      </c>
    </row>
    <row r="1206" spans="1:23" ht="12.75" customHeight="1">
      <c r="A1206" s="841">
        <v>2004</v>
      </c>
      <c r="B1206" s="841">
        <v>2840</v>
      </c>
      <c r="C1206" s="841" t="s">
        <v>726</v>
      </c>
      <c r="D1206" s="841" t="s">
        <v>919</v>
      </c>
      <c r="E1206" s="841">
        <v>40599</v>
      </c>
      <c r="F1206" s="841" t="s">
        <v>102</v>
      </c>
      <c r="G1206" s="841" t="s">
        <v>2264</v>
      </c>
      <c r="H1206" s="841" t="s">
        <v>2262</v>
      </c>
      <c r="I1206" s="841"/>
      <c r="J1206" s="841" t="s">
        <v>730</v>
      </c>
      <c r="K1206" s="841">
        <v>5</v>
      </c>
      <c r="L1206" s="841" t="s">
        <v>1077</v>
      </c>
      <c r="M1206" s="841">
        <v>0</v>
      </c>
      <c r="N1206" s="841" t="s">
        <v>732</v>
      </c>
      <c r="O1206" s="841">
        <v>101629</v>
      </c>
      <c r="P1206" s="841">
        <v>101629</v>
      </c>
      <c r="Q1206" s="841">
        <v>19547</v>
      </c>
      <c r="R1206" s="841">
        <v>26906</v>
      </c>
      <c r="S1206" s="841"/>
      <c r="T1206" s="841"/>
      <c r="U1206" s="841"/>
      <c r="V1206" s="841" t="s">
        <v>1003</v>
      </c>
      <c r="W1206" s="841">
        <v>2</v>
      </c>
    </row>
    <row r="1207" spans="1:23" ht="12.75" customHeight="1">
      <c r="A1207" s="841">
        <v>2004</v>
      </c>
      <c r="B1207" s="841">
        <v>2840</v>
      </c>
      <c r="C1207" s="841" t="s">
        <v>726</v>
      </c>
      <c r="D1207" s="841" t="s">
        <v>919</v>
      </c>
      <c r="E1207" s="841">
        <v>40600</v>
      </c>
      <c r="F1207" s="841" t="s">
        <v>102</v>
      </c>
      <c r="G1207" s="841" t="s">
        <v>2265</v>
      </c>
      <c r="H1207" s="841" t="s">
        <v>2262</v>
      </c>
      <c r="I1207" s="841"/>
      <c r="J1207" s="841" t="s">
        <v>730</v>
      </c>
      <c r="K1207" s="841">
        <v>5</v>
      </c>
      <c r="L1207" s="841" t="s">
        <v>1077</v>
      </c>
      <c r="M1207" s="841">
        <v>0</v>
      </c>
      <c r="N1207" s="841" t="s">
        <v>732</v>
      </c>
      <c r="O1207" s="841">
        <v>101629</v>
      </c>
      <c r="P1207" s="841">
        <v>101629</v>
      </c>
      <c r="Q1207" s="841">
        <v>19547</v>
      </c>
      <c r="R1207" s="841">
        <v>26906</v>
      </c>
      <c r="S1207" s="841"/>
      <c r="T1207" s="841"/>
      <c r="U1207" s="841"/>
      <c r="V1207" s="841" t="s">
        <v>1003</v>
      </c>
      <c r="W1207" s="841">
        <v>5</v>
      </c>
    </row>
    <row r="1208" spans="1:23" ht="12.75" customHeight="1">
      <c r="A1208" s="841">
        <v>2004</v>
      </c>
      <c r="B1208" s="841">
        <v>2840</v>
      </c>
      <c r="C1208" s="841" t="s">
        <v>726</v>
      </c>
      <c r="D1208" s="841" t="s">
        <v>919</v>
      </c>
      <c r="E1208" s="841">
        <v>40601</v>
      </c>
      <c r="F1208" s="841" t="s">
        <v>102</v>
      </c>
      <c r="G1208" s="841" t="s">
        <v>2266</v>
      </c>
      <c r="H1208" s="841" t="s">
        <v>2262</v>
      </c>
      <c r="I1208" s="841"/>
      <c r="J1208" s="841" t="s">
        <v>730</v>
      </c>
      <c r="K1208" s="841">
        <v>10</v>
      </c>
      <c r="L1208" s="841" t="s">
        <v>1077</v>
      </c>
      <c r="M1208" s="841">
        <v>0</v>
      </c>
      <c r="N1208" s="841" t="s">
        <v>732</v>
      </c>
      <c r="O1208" s="841">
        <v>101629</v>
      </c>
      <c r="P1208" s="841">
        <v>101629</v>
      </c>
      <c r="Q1208" s="841">
        <v>19547</v>
      </c>
      <c r="R1208" s="841">
        <v>26906</v>
      </c>
      <c r="S1208" s="841"/>
      <c r="T1208" s="841"/>
      <c r="U1208" s="841"/>
      <c r="V1208" s="841" t="s">
        <v>1003</v>
      </c>
      <c r="W1208" s="841">
        <v>3</v>
      </c>
    </row>
    <row r="1209" spans="1:23" ht="12.75" customHeight="1">
      <c r="A1209" s="841">
        <v>1912</v>
      </c>
      <c r="B1209" s="841">
        <v>2840</v>
      </c>
      <c r="C1209" s="841" t="s">
        <v>726</v>
      </c>
      <c r="D1209" s="841" t="s">
        <v>923</v>
      </c>
      <c r="E1209" s="841">
        <v>40603</v>
      </c>
      <c r="F1209" s="841" t="s">
        <v>102</v>
      </c>
      <c r="G1209" s="841" t="s">
        <v>2267</v>
      </c>
      <c r="H1209" s="841" t="s">
        <v>2268</v>
      </c>
      <c r="I1209" s="841"/>
      <c r="J1209" s="841" t="s">
        <v>730</v>
      </c>
      <c r="K1209" s="841">
        <v>4</v>
      </c>
      <c r="L1209" s="841" t="s">
        <v>1116</v>
      </c>
      <c r="M1209" s="841">
        <v>43600</v>
      </c>
      <c r="N1209" s="841" t="s">
        <v>732</v>
      </c>
      <c r="O1209" s="841">
        <v>98577</v>
      </c>
      <c r="P1209" s="841">
        <v>54977</v>
      </c>
      <c r="Q1209" s="841">
        <v>10098</v>
      </c>
      <c r="R1209" s="841">
        <v>9936</v>
      </c>
      <c r="S1209" s="841"/>
      <c r="T1209" s="841"/>
      <c r="U1209" s="841"/>
      <c r="V1209" s="841" t="s">
        <v>1003</v>
      </c>
      <c r="W1209" s="841">
        <v>2</v>
      </c>
    </row>
    <row r="1210" spans="1:23" ht="12.75" customHeight="1">
      <c r="A1210" s="841">
        <v>2004</v>
      </c>
      <c r="B1210" s="841">
        <v>2840</v>
      </c>
      <c r="C1210" s="841" t="s">
        <v>726</v>
      </c>
      <c r="D1210" s="841" t="s">
        <v>919</v>
      </c>
      <c r="E1210" s="841">
        <v>40606</v>
      </c>
      <c r="F1210" s="841" t="s">
        <v>102</v>
      </c>
      <c r="G1210" s="841" t="s">
        <v>2269</v>
      </c>
      <c r="H1210" s="841" t="s">
        <v>2270</v>
      </c>
      <c r="I1210" s="841"/>
      <c r="J1210" s="841" t="s">
        <v>730</v>
      </c>
      <c r="K1210" s="841">
        <v>3</v>
      </c>
      <c r="L1210" s="841" t="s">
        <v>1077</v>
      </c>
      <c r="M1210" s="841">
        <v>0</v>
      </c>
      <c r="N1210" s="841" t="s">
        <v>732</v>
      </c>
      <c r="O1210" s="841">
        <v>101629</v>
      </c>
      <c r="P1210" s="841">
        <v>101629</v>
      </c>
      <c r="Q1210" s="841">
        <v>19547</v>
      </c>
      <c r="R1210" s="841">
        <v>26906</v>
      </c>
      <c r="S1210" s="841"/>
      <c r="T1210" s="841"/>
      <c r="U1210" s="841"/>
      <c r="V1210" s="841" t="s">
        <v>1003</v>
      </c>
      <c r="W1210" s="841">
        <v>6</v>
      </c>
    </row>
    <row r="1211" spans="1:23" ht="12.75" customHeight="1">
      <c r="A1211" s="841">
        <v>3484</v>
      </c>
      <c r="B1211" s="841">
        <v>2840</v>
      </c>
      <c r="C1211" s="841" t="s">
        <v>726</v>
      </c>
      <c r="D1211" s="841" t="s">
        <v>919</v>
      </c>
      <c r="E1211" s="841">
        <v>40607</v>
      </c>
      <c r="F1211" s="841" t="s">
        <v>102</v>
      </c>
      <c r="G1211" s="841" t="s">
        <v>2271</v>
      </c>
      <c r="H1211" s="841" t="s">
        <v>2272</v>
      </c>
      <c r="I1211" s="841"/>
      <c r="J1211" s="841" t="s">
        <v>730</v>
      </c>
      <c r="K1211" s="841">
        <v>5</v>
      </c>
      <c r="L1211" s="841" t="s">
        <v>1077</v>
      </c>
      <c r="M1211" s="841">
        <v>0</v>
      </c>
      <c r="N1211" s="841" t="s">
        <v>732</v>
      </c>
      <c r="O1211" s="841">
        <v>101629</v>
      </c>
      <c r="P1211" s="841">
        <v>101629</v>
      </c>
      <c r="Q1211" s="841">
        <v>13786</v>
      </c>
      <c r="R1211" s="841">
        <v>14911</v>
      </c>
      <c r="S1211" s="841"/>
      <c r="T1211" s="841"/>
      <c r="U1211" s="841"/>
      <c r="V1211" s="841" t="s">
        <v>1003</v>
      </c>
      <c r="W1211" s="841">
        <v>2</v>
      </c>
    </row>
    <row r="1212" spans="1:23" ht="12.75" customHeight="1">
      <c r="A1212" s="841">
        <v>1350</v>
      </c>
      <c r="B1212" s="841">
        <v>2803</v>
      </c>
      <c r="C1212" s="841" t="s">
        <v>945</v>
      </c>
      <c r="D1212" s="841" t="s">
        <v>946</v>
      </c>
      <c r="E1212" s="841">
        <v>40614</v>
      </c>
      <c r="F1212" s="841" t="s">
        <v>102</v>
      </c>
      <c r="G1212" s="841" t="s">
        <v>2273</v>
      </c>
      <c r="H1212" s="841" t="s">
        <v>2274</v>
      </c>
      <c r="I1212" s="841"/>
      <c r="J1212" s="841" t="s">
        <v>730</v>
      </c>
      <c r="K1212" s="841">
        <v>3</v>
      </c>
      <c r="L1212" s="841" t="s">
        <v>731</v>
      </c>
      <c r="M1212" s="841">
        <v>43600</v>
      </c>
      <c r="N1212" s="841" t="s">
        <v>742</v>
      </c>
      <c r="O1212" s="841">
        <v>127895</v>
      </c>
      <c r="P1212" s="841">
        <v>84295</v>
      </c>
      <c r="Q1212" s="841">
        <v>19547</v>
      </c>
      <c r="R1212" s="841">
        <v>20230</v>
      </c>
      <c r="S1212" s="841"/>
      <c r="T1212" s="841"/>
      <c r="U1212" s="841"/>
      <c r="V1212" s="841" t="s">
        <v>1003</v>
      </c>
      <c r="W1212" s="841">
        <v>4</v>
      </c>
    </row>
    <row r="1213" spans="1:23" ht="12.75" customHeight="1">
      <c r="A1213" s="841">
        <v>1335</v>
      </c>
      <c r="B1213" s="841">
        <v>2832</v>
      </c>
      <c r="C1213" s="841" t="s">
        <v>1017</v>
      </c>
      <c r="D1213" s="841" t="s">
        <v>775</v>
      </c>
      <c r="E1213" s="841">
        <v>40619</v>
      </c>
      <c r="F1213" s="841" t="s">
        <v>102</v>
      </c>
      <c r="G1213" s="841" t="s">
        <v>2275</v>
      </c>
      <c r="H1213" s="841" t="s">
        <v>2255</v>
      </c>
      <c r="I1213" s="841"/>
      <c r="J1213" s="841" t="s">
        <v>730</v>
      </c>
      <c r="K1213" s="841">
        <v>3</v>
      </c>
      <c r="L1213" s="841" t="s">
        <v>731</v>
      </c>
      <c r="M1213" s="841">
        <v>43600</v>
      </c>
      <c r="N1213" s="841" t="s">
        <v>769</v>
      </c>
      <c r="O1213" s="841">
        <v>105596</v>
      </c>
      <c r="P1213" s="841">
        <v>61996</v>
      </c>
      <c r="Q1213" s="841">
        <v>19547</v>
      </c>
      <c r="R1213" s="841">
        <v>26906</v>
      </c>
      <c r="S1213" s="841"/>
      <c r="T1213" s="841"/>
      <c r="U1213" s="841"/>
      <c r="V1213" s="841" t="s">
        <v>1003</v>
      </c>
      <c r="W1213" s="841">
        <v>1</v>
      </c>
    </row>
    <row r="1214" spans="1:23" ht="12.75" customHeight="1">
      <c r="A1214" s="841">
        <v>1335</v>
      </c>
      <c r="B1214" s="841">
        <v>2832</v>
      </c>
      <c r="C1214" s="841" t="s">
        <v>1017</v>
      </c>
      <c r="D1214" s="841" t="s">
        <v>775</v>
      </c>
      <c r="E1214" s="841">
        <v>40620</v>
      </c>
      <c r="F1214" s="841" t="s">
        <v>102</v>
      </c>
      <c r="G1214" s="841" t="s">
        <v>2276</v>
      </c>
      <c r="H1214" s="841" t="s">
        <v>2255</v>
      </c>
      <c r="I1214" s="841"/>
      <c r="J1214" s="841" t="s">
        <v>730</v>
      </c>
      <c r="K1214" s="841">
        <v>5</v>
      </c>
      <c r="L1214" s="841" t="s">
        <v>731</v>
      </c>
      <c r="M1214" s="841">
        <v>43600</v>
      </c>
      <c r="N1214" s="841" t="s">
        <v>769</v>
      </c>
      <c r="O1214" s="841">
        <v>105596</v>
      </c>
      <c r="P1214" s="841">
        <v>61996</v>
      </c>
      <c r="Q1214" s="841">
        <v>19547</v>
      </c>
      <c r="R1214" s="841">
        <v>26906</v>
      </c>
      <c r="S1214" s="841"/>
      <c r="T1214" s="841"/>
      <c r="U1214" s="841"/>
      <c r="V1214" s="841" t="s">
        <v>1003</v>
      </c>
      <c r="W1214" s="841">
        <v>1</v>
      </c>
    </row>
    <row r="1215" spans="1:23" ht="12.75" customHeight="1">
      <c r="A1215" s="841">
        <v>3484</v>
      </c>
      <c r="B1215" s="841">
        <v>2839</v>
      </c>
      <c r="C1215" s="841" t="s">
        <v>1429</v>
      </c>
      <c r="D1215" s="841" t="s">
        <v>919</v>
      </c>
      <c r="E1215" s="841">
        <v>40624</v>
      </c>
      <c r="F1215" s="841" t="s">
        <v>102</v>
      </c>
      <c r="G1215" s="841" t="s">
        <v>2277</v>
      </c>
      <c r="H1215" s="841" t="s">
        <v>2278</v>
      </c>
      <c r="I1215" s="841"/>
      <c r="J1215" s="841" t="s">
        <v>730</v>
      </c>
      <c r="K1215" s="841">
        <v>2</v>
      </c>
      <c r="L1215" s="841" t="s">
        <v>1289</v>
      </c>
      <c r="M1215" s="841">
        <v>0</v>
      </c>
      <c r="N1215" s="841" t="s">
        <v>732</v>
      </c>
      <c r="O1215" s="841">
        <v>101629</v>
      </c>
      <c r="P1215" s="841">
        <v>101629</v>
      </c>
      <c r="Q1215" s="841">
        <v>13786</v>
      </c>
      <c r="R1215" s="841">
        <v>14911</v>
      </c>
      <c r="S1215" s="841"/>
      <c r="T1215" s="841"/>
      <c r="U1215" s="841"/>
      <c r="V1215" s="841" t="s">
        <v>1003</v>
      </c>
      <c r="W1215" s="841">
        <v>2</v>
      </c>
    </row>
    <row r="1216" spans="1:23" ht="12.75" customHeight="1">
      <c r="A1216" s="841">
        <v>1500</v>
      </c>
      <c r="B1216" s="841">
        <v>2823</v>
      </c>
      <c r="C1216" s="841" t="s">
        <v>856</v>
      </c>
      <c r="D1216" s="841" t="s">
        <v>740</v>
      </c>
      <c r="E1216" s="841">
        <v>40632</v>
      </c>
      <c r="F1216" s="841" t="s">
        <v>102</v>
      </c>
      <c r="G1216" s="841" t="s">
        <v>2279</v>
      </c>
      <c r="H1216" s="841" t="s">
        <v>2280</v>
      </c>
      <c r="I1216" s="841"/>
      <c r="J1216" s="841" t="s">
        <v>730</v>
      </c>
      <c r="K1216" s="841">
        <v>1</v>
      </c>
      <c r="L1216" s="841" t="s">
        <v>731</v>
      </c>
      <c r="M1216" s="841">
        <v>43600</v>
      </c>
      <c r="N1216" s="841" t="s">
        <v>747</v>
      </c>
      <c r="O1216" s="841">
        <v>114220</v>
      </c>
      <c r="P1216" s="841">
        <v>70620</v>
      </c>
      <c r="Q1216" s="841">
        <v>19547</v>
      </c>
      <c r="R1216" s="841">
        <v>26906</v>
      </c>
      <c r="S1216" s="841"/>
      <c r="T1216" s="841"/>
      <c r="U1216" s="841"/>
      <c r="V1216" s="841" t="s">
        <v>1003</v>
      </c>
      <c r="W1216" s="841">
        <v>2</v>
      </c>
    </row>
    <row r="1217" spans="1:23" ht="12.75" customHeight="1">
      <c r="A1217" s="841">
        <v>1500</v>
      </c>
      <c r="B1217" s="841">
        <v>2823</v>
      </c>
      <c r="C1217" s="841" t="s">
        <v>856</v>
      </c>
      <c r="D1217" s="841" t="s">
        <v>740</v>
      </c>
      <c r="E1217" s="841">
        <v>40635</v>
      </c>
      <c r="F1217" s="841" t="s">
        <v>102</v>
      </c>
      <c r="G1217" s="841" t="s">
        <v>2281</v>
      </c>
      <c r="H1217" s="841" t="s">
        <v>2282</v>
      </c>
      <c r="I1217" s="841"/>
      <c r="J1217" s="841" t="s">
        <v>730</v>
      </c>
      <c r="K1217" s="841">
        <v>3</v>
      </c>
      <c r="L1217" s="841" t="s">
        <v>731</v>
      </c>
      <c r="M1217" s="841">
        <v>43600</v>
      </c>
      <c r="N1217" s="841" t="s">
        <v>747</v>
      </c>
      <c r="O1217" s="841">
        <v>114220</v>
      </c>
      <c r="P1217" s="841">
        <v>70620</v>
      </c>
      <c r="Q1217" s="841">
        <v>19547</v>
      </c>
      <c r="R1217" s="841">
        <v>26906</v>
      </c>
      <c r="S1217" s="841"/>
      <c r="T1217" s="841"/>
      <c r="U1217" s="841"/>
      <c r="V1217" s="841" t="s">
        <v>1003</v>
      </c>
      <c r="W1217" s="841">
        <v>3</v>
      </c>
    </row>
    <row r="1218" spans="1:23" ht="12.75" customHeight="1">
      <c r="A1218" s="841">
        <v>1500</v>
      </c>
      <c r="B1218" s="841">
        <v>2823</v>
      </c>
      <c r="C1218" s="841" t="s">
        <v>856</v>
      </c>
      <c r="D1218" s="841" t="s">
        <v>740</v>
      </c>
      <c r="E1218" s="841">
        <v>40636</v>
      </c>
      <c r="F1218" s="841" t="s">
        <v>102</v>
      </c>
      <c r="G1218" s="841" t="s">
        <v>2283</v>
      </c>
      <c r="H1218" s="841" t="s">
        <v>2282</v>
      </c>
      <c r="I1218" s="841"/>
      <c r="J1218" s="841" t="s">
        <v>730</v>
      </c>
      <c r="K1218" s="841">
        <v>3</v>
      </c>
      <c r="L1218" s="841" t="s">
        <v>731</v>
      </c>
      <c r="M1218" s="841">
        <v>43600</v>
      </c>
      <c r="N1218" s="841" t="s">
        <v>747</v>
      </c>
      <c r="O1218" s="841">
        <v>114220</v>
      </c>
      <c r="P1218" s="841">
        <v>70620</v>
      </c>
      <c r="Q1218" s="841">
        <v>19547</v>
      </c>
      <c r="R1218" s="841">
        <v>26906</v>
      </c>
      <c r="S1218" s="841"/>
      <c r="T1218" s="841"/>
      <c r="U1218" s="841"/>
      <c r="V1218" s="841" t="s">
        <v>1003</v>
      </c>
      <c r="W1218" s="841">
        <v>3</v>
      </c>
    </row>
    <row r="1219" spans="1:23" ht="12.75" customHeight="1">
      <c r="A1219" s="841">
        <v>1500</v>
      </c>
      <c r="B1219" s="841">
        <v>2823</v>
      </c>
      <c r="C1219" s="841" t="s">
        <v>856</v>
      </c>
      <c r="D1219" s="841" t="s">
        <v>740</v>
      </c>
      <c r="E1219" s="841">
        <v>40637</v>
      </c>
      <c r="F1219" s="841" t="s">
        <v>102</v>
      </c>
      <c r="G1219" s="841" t="s">
        <v>2284</v>
      </c>
      <c r="H1219" s="841" t="s">
        <v>2282</v>
      </c>
      <c r="I1219" s="841"/>
      <c r="J1219" s="841" t="s">
        <v>730</v>
      </c>
      <c r="K1219" s="841">
        <v>5</v>
      </c>
      <c r="L1219" s="841" t="s">
        <v>731</v>
      </c>
      <c r="M1219" s="841">
        <v>43600</v>
      </c>
      <c r="N1219" s="841" t="s">
        <v>747</v>
      </c>
      <c r="O1219" s="841">
        <v>114220</v>
      </c>
      <c r="P1219" s="841">
        <v>70620</v>
      </c>
      <c r="Q1219" s="841">
        <v>19547</v>
      </c>
      <c r="R1219" s="841">
        <v>26906</v>
      </c>
      <c r="S1219" s="841"/>
      <c r="T1219" s="841"/>
      <c r="U1219" s="841"/>
      <c r="V1219" s="841" t="s">
        <v>1003</v>
      </c>
      <c r="W1219" s="841">
        <v>3</v>
      </c>
    </row>
    <row r="1220" spans="1:23" ht="12.75" customHeight="1">
      <c r="A1220" s="841">
        <v>1500</v>
      </c>
      <c r="B1220" s="841">
        <v>2823</v>
      </c>
      <c r="C1220" s="841" t="s">
        <v>856</v>
      </c>
      <c r="D1220" s="841" t="s">
        <v>740</v>
      </c>
      <c r="E1220" s="841">
        <v>40638</v>
      </c>
      <c r="F1220" s="841" t="s">
        <v>102</v>
      </c>
      <c r="G1220" s="841" t="s">
        <v>2285</v>
      </c>
      <c r="H1220" s="841" t="s">
        <v>2282</v>
      </c>
      <c r="I1220" s="841"/>
      <c r="J1220" s="841" t="s">
        <v>730</v>
      </c>
      <c r="K1220" s="841">
        <v>2</v>
      </c>
      <c r="L1220" s="841" t="s">
        <v>731</v>
      </c>
      <c r="M1220" s="841">
        <v>43600</v>
      </c>
      <c r="N1220" s="841" t="s">
        <v>747</v>
      </c>
      <c r="O1220" s="841">
        <v>114220</v>
      </c>
      <c r="P1220" s="841">
        <v>70620</v>
      </c>
      <c r="Q1220" s="841">
        <v>19547</v>
      </c>
      <c r="R1220" s="841">
        <v>26906</v>
      </c>
      <c r="S1220" s="841"/>
      <c r="T1220" s="841"/>
      <c r="U1220" s="841"/>
      <c r="V1220" s="841" t="s">
        <v>1003</v>
      </c>
      <c r="W1220" s="841">
        <v>3</v>
      </c>
    </row>
    <row r="1221" spans="1:23" ht="12.75" customHeight="1">
      <c r="A1221" s="841">
        <v>16</v>
      </c>
      <c r="B1221" s="841">
        <v>2824</v>
      </c>
      <c r="C1221" s="841" t="s">
        <v>1097</v>
      </c>
      <c r="D1221" s="841" t="s">
        <v>767</v>
      </c>
      <c r="E1221" s="841">
        <v>40645</v>
      </c>
      <c r="F1221" s="841" t="s">
        <v>102</v>
      </c>
      <c r="G1221" s="841" t="s">
        <v>2286</v>
      </c>
      <c r="H1221" s="841" t="s">
        <v>2287</v>
      </c>
      <c r="I1221" s="841"/>
      <c r="J1221" s="841" t="s">
        <v>730</v>
      </c>
      <c r="K1221" s="841">
        <v>30</v>
      </c>
      <c r="L1221" s="841" t="s">
        <v>731</v>
      </c>
      <c r="M1221" s="841">
        <v>43600</v>
      </c>
      <c r="N1221" s="841" t="s">
        <v>817</v>
      </c>
      <c r="O1221" s="841">
        <v>172439</v>
      </c>
      <c r="P1221" s="841">
        <v>128839</v>
      </c>
      <c r="Q1221" s="841">
        <v>19547</v>
      </c>
      <c r="R1221" s="841">
        <v>26906</v>
      </c>
      <c r="S1221" s="841"/>
      <c r="T1221" s="841"/>
      <c r="U1221" s="841"/>
      <c r="V1221" s="841" t="s">
        <v>1003</v>
      </c>
      <c r="W1221" s="841">
        <v>2</v>
      </c>
    </row>
    <row r="1222" spans="1:23" ht="12.75" customHeight="1">
      <c r="A1222" s="841">
        <v>1220</v>
      </c>
      <c r="B1222" s="841">
        <v>2807</v>
      </c>
      <c r="C1222" s="841" t="s">
        <v>739</v>
      </c>
      <c r="D1222" s="841" t="s">
        <v>740</v>
      </c>
      <c r="E1222" s="841">
        <v>40648</v>
      </c>
      <c r="F1222" s="841" t="s">
        <v>102</v>
      </c>
      <c r="G1222" s="841" t="s">
        <v>2288</v>
      </c>
      <c r="H1222" s="841" t="s">
        <v>2289</v>
      </c>
      <c r="I1222" s="841"/>
      <c r="J1222" s="841" t="s">
        <v>730</v>
      </c>
      <c r="K1222" s="841">
        <v>3</v>
      </c>
      <c r="L1222" s="841" t="s">
        <v>731</v>
      </c>
      <c r="M1222" s="841">
        <v>43600</v>
      </c>
      <c r="N1222" s="841" t="s">
        <v>742</v>
      </c>
      <c r="O1222" s="841">
        <v>127895</v>
      </c>
      <c r="P1222" s="841">
        <v>84295</v>
      </c>
      <c r="Q1222" s="841">
        <v>19547</v>
      </c>
      <c r="R1222" s="841">
        <v>26906</v>
      </c>
      <c r="S1222" s="841"/>
      <c r="T1222" s="841"/>
      <c r="U1222" s="841"/>
      <c r="V1222" s="841" t="s">
        <v>1003</v>
      </c>
      <c r="W1222" s="841">
        <v>1</v>
      </c>
    </row>
    <row r="1223" spans="1:23" ht="12.75" customHeight="1">
      <c r="A1223" s="841">
        <v>1335</v>
      </c>
      <c r="B1223" s="841">
        <v>2832</v>
      </c>
      <c r="C1223" s="841" t="s">
        <v>1017</v>
      </c>
      <c r="D1223" s="841" t="s">
        <v>775</v>
      </c>
      <c r="E1223" s="841">
        <v>40649</v>
      </c>
      <c r="F1223" s="841" t="s">
        <v>102</v>
      </c>
      <c r="G1223" s="841" t="s">
        <v>2290</v>
      </c>
      <c r="H1223" s="841" t="s">
        <v>2255</v>
      </c>
      <c r="I1223" s="841"/>
      <c r="J1223" s="841" t="s">
        <v>730</v>
      </c>
      <c r="K1223" s="841">
        <v>3</v>
      </c>
      <c r="L1223" s="841" t="s">
        <v>731</v>
      </c>
      <c r="M1223" s="841">
        <v>43600</v>
      </c>
      <c r="N1223" s="841" t="s">
        <v>769</v>
      </c>
      <c r="O1223" s="841">
        <v>105596</v>
      </c>
      <c r="P1223" s="841">
        <v>61996</v>
      </c>
      <c r="Q1223" s="841">
        <v>19547</v>
      </c>
      <c r="R1223" s="841">
        <v>26906</v>
      </c>
      <c r="S1223" s="841"/>
      <c r="T1223" s="841"/>
      <c r="U1223" s="841"/>
      <c r="V1223" s="841" t="s">
        <v>1003</v>
      </c>
      <c r="W1223" s="841">
        <v>1</v>
      </c>
    </row>
    <row r="1224" spans="1:23" ht="12.75" customHeight="1">
      <c r="A1224" s="841">
        <v>1912</v>
      </c>
      <c r="B1224" s="841">
        <v>2840</v>
      </c>
      <c r="C1224" s="841" t="s">
        <v>726</v>
      </c>
      <c r="D1224" s="841" t="s">
        <v>923</v>
      </c>
      <c r="E1224" s="841">
        <v>40653</v>
      </c>
      <c r="F1224" s="841" t="s">
        <v>102</v>
      </c>
      <c r="G1224" s="841" t="s">
        <v>2291</v>
      </c>
      <c r="H1224" s="841" t="s">
        <v>2292</v>
      </c>
      <c r="I1224" s="841"/>
      <c r="J1224" s="841" t="s">
        <v>730</v>
      </c>
      <c r="K1224" s="841">
        <v>2</v>
      </c>
      <c r="L1224" s="841" t="s">
        <v>731</v>
      </c>
      <c r="M1224" s="841">
        <v>43600</v>
      </c>
      <c r="N1224" s="841" t="s">
        <v>732</v>
      </c>
      <c r="O1224" s="841">
        <v>98577</v>
      </c>
      <c r="P1224" s="841">
        <v>54977</v>
      </c>
      <c r="Q1224" s="841">
        <v>10098</v>
      </c>
      <c r="R1224" s="841">
        <v>9936</v>
      </c>
      <c r="S1224" s="841"/>
      <c r="T1224" s="841"/>
      <c r="U1224" s="841"/>
      <c r="V1224" s="841" t="s">
        <v>1003</v>
      </c>
      <c r="W1224" s="841">
        <v>2</v>
      </c>
    </row>
    <row r="1225" spans="1:23" ht="12.75" customHeight="1">
      <c r="A1225" s="841">
        <v>1145</v>
      </c>
      <c r="B1225" s="841">
        <v>2839</v>
      </c>
      <c r="C1225" s="841" t="s">
        <v>1429</v>
      </c>
      <c r="D1225" s="841" t="s">
        <v>775</v>
      </c>
      <c r="E1225" s="841">
        <v>40655</v>
      </c>
      <c r="F1225" s="841" t="s">
        <v>102</v>
      </c>
      <c r="G1225" s="841" t="s">
        <v>2293</v>
      </c>
      <c r="H1225" s="841" t="s">
        <v>2294</v>
      </c>
      <c r="I1225" s="841"/>
      <c r="J1225" s="841" t="s">
        <v>730</v>
      </c>
      <c r="K1225" s="841">
        <v>2</v>
      </c>
      <c r="L1225" s="841" t="s">
        <v>1116</v>
      </c>
      <c r="M1225" s="841">
        <v>43600</v>
      </c>
      <c r="N1225" s="841" t="s">
        <v>732</v>
      </c>
      <c r="O1225" s="841">
        <v>98577</v>
      </c>
      <c r="P1225" s="841">
        <v>54977</v>
      </c>
      <c r="Q1225" s="841">
        <v>19547</v>
      </c>
      <c r="R1225" s="841">
        <v>26906</v>
      </c>
      <c r="S1225" s="841"/>
      <c r="T1225" s="841"/>
      <c r="U1225" s="841"/>
      <c r="V1225" s="841" t="s">
        <v>1003</v>
      </c>
      <c r="W1225" s="841">
        <v>11</v>
      </c>
    </row>
    <row r="1226" spans="1:23" ht="12.75" customHeight="1">
      <c r="A1226" s="841">
        <v>1145</v>
      </c>
      <c r="B1226" s="841">
        <v>2840</v>
      </c>
      <c r="C1226" s="841" t="s">
        <v>726</v>
      </c>
      <c r="D1226" s="841" t="s">
        <v>775</v>
      </c>
      <c r="E1226" s="841">
        <v>40658</v>
      </c>
      <c r="F1226" s="841" t="s">
        <v>102</v>
      </c>
      <c r="G1226" s="841" t="s">
        <v>2295</v>
      </c>
      <c r="H1226" s="841" t="s">
        <v>2296</v>
      </c>
      <c r="I1226" s="841"/>
      <c r="J1226" s="841" t="s">
        <v>730</v>
      </c>
      <c r="K1226" s="841">
        <v>1</v>
      </c>
      <c r="L1226" s="841" t="s">
        <v>731</v>
      </c>
      <c r="M1226" s="841">
        <v>43600</v>
      </c>
      <c r="N1226" s="841" t="s">
        <v>732</v>
      </c>
      <c r="O1226" s="841">
        <v>98577</v>
      </c>
      <c r="P1226" s="841">
        <v>54977</v>
      </c>
      <c r="Q1226" s="841">
        <v>19547</v>
      </c>
      <c r="R1226" s="841">
        <v>26906</v>
      </c>
      <c r="S1226" s="841"/>
      <c r="T1226" s="841"/>
      <c r="U1226" s="841"/>
      <c r="V1226" s="841" t="s">
        <v>1003</v>
      </c>
      <c r="W1226" s="841">
        <v>4</v>
      </c>
    </row>
    <row r="1227" spans="1:23" ht="12.75" customHeight="1">
      <c r="A1227" s="841">
        <v>1500</v>
      </c>
      <c r="B1227" s="841">
        <v>2823</v>
      </c>
      <c r="C1227" s="841" t="s">
        <v>856</v>
      </c>
      <c r="D1227" s="841" t="s">
        <v>740</v>
      </c>
      <c r="E1227" s="841">
        <v>40664</v>
      </c>
      <c r="F1227" s="841" t="s">
        <v>102</v>
      </c>
      <c r="G1227" s="841" t="s">
        <v>2297</v>
      </c>
      <c r="H1227" s="841" t="s">
        <v>2298</v>
      </c>
      <c r="I1227" s="841"/>
      <c r="J1227" s="841" t="s">
        <v>730</v>
      </c>
      <c r="K1227" s="841">
        <v>3</v>
      </c>
      <c r="L1227" s="841" t="s">
        <v>731</v>
      </c>
      <c r="M1227" s="841">
        <v>43600</v>
      </c>
      <c r="N1227" s="841" t="s">
        <v>747</v>
      </c>
      <c r="O1227" s="841">
        <v>114220</v>
      </c>
      <c r="P1227" s="841">
        <v>70620</v>
      </c>
      <c r="Q1227" s="841">
        <v>19547</v>
      </c>
      <c r="R1227" s="841">
        <v>26906</v>
      </c>
      <c r="S1227" s="841"/>
      <c r="T1227" s="841"/>
      <c r="U1227" s="841"/>
      <c r="V1227" s="841" t="s">
        <v>1003</v>
      </c>
      <c r="W1227" s="841">
        <v>3</v>
      </c>
    </row>
    <row r="1228" spans="1:23" ht="12.75" customHeight="1">
      <c r="A1228" s="841">
        <v>1500</v>
      </c>
      <c r="B1228" s="841">
        <v>2823</v>
      </c>
      <c r="C1228" s="841" t="s">
        <v>856</v>
      </c>
      <c r="D1228" s="841" t="s">
        <v>740</v>
      </c>
      <c r="E1228" s="841">
        <v>40665</v>
      </c>
      <c r="F1228" s="841" t="s">
        <v>102</v>
      </c>
      <c r="G1228" s="841" t="s">
        <v>2299</v>
      </c>
      <c r="H1228" s="841" t="s">
        <v>2300</v>
      </c>
      <c r="I1228" s="841"/>
      <c r="J1228" s="841" t="s">
        <v>730</v>
      </c>
      <c r="K1228" s="841">
        <v>3</v>
      </c>
      <c r="L1228" s="841" t="s">
        <v>731</v>
      </c>
      <c r="M1228" s="841">
        <v>43600</v>
      </c>
      <c r="N1228" s="841" t="s">
        <v>747</v>
      </c>
      <c r="O1228" s="841">
        <v>114220</v>
      </c>
      <c r="P1228" s="841">
        <v>70620</v>
      </c>
      <c r="Q1228" s="841">
        <v>19547</v>
      </c>
      <c r="R1228" s="841">
        <v>26906</v>
      </c>
      <c r="S1228" s="841"/>
      <c r="T1228" s="841"/>
      <c r="U1228" s="841"/>
      <c r="V1228" s="841" t="s">
        <v>1003</v>
      </c>
      <c r="W1228" s="841">
        <v>3</v>
      </c>
    </row>
    <row r="1229" spans="1:23" ht="12.75" customHeight="1">
      <c r="A1229" s="841">
        <v>1500</v>
      </c>
      <c r="B1229" s="841">
        <v>2823</v>
      </c>
      <c r="C1229" s="841" t="s">
        <v>856</v>
      </c>
      <c r="D1229" s="841" t="s">
        <v>740</v>
      </c>
      <c r="E1229" s="841">
        <v>40666</v>
      </c>
      <c r="F1229" s="841" t="s">
        <v>102</v>
      </c>
      <c r="G1229" s="841" t="s">
        <v>2301</v>
      </c>
      <c r="H1229" s="841" t="s">
        <v>2302</v>
      </c>
      <c r="I1229" s="841"/>
      <c r="J1229" s="841" t="s">
        <v>730</v>
      </c>
      <c r="K1229" s="841">
        <v>3</v>
      </c>
      <c r="L1229" s="841" t="s">
        <v>731</v>
      </c>
      <c r="M1229" s="841">
        <v>43600</v>
      </c>
      <c r="N1229" s="841" t="s">
        <v>747</v>
      </c>
      <c r="O1229" s="841">
        <v>114220</v>
      </c>
      <c r="P1229" s="841">
        <v>70620</v>
      </c>
      <c r="Q1229" s="841">
        <v>19547</v>
      </c>
      <c r="R1229" s="841">
        <v>26906</v>
      </c>
      <c r="S1229" s="841"/>
      <c r="T1229" s="841"/>
      <c r="U1229" s="841"/>
      <c r="V1229" s="841" t="s">
        <v>1003</v>
      </c>
      <c r="W1229" s="841">
        <v>3</v>
      </c>
    </row>
    <row r="1230" spans="1:23" ht="12.75" customHeight="1">
      <c r="A1230" s="841">
        <v>1500</v>
      </c>
      <c r="B1230" s="841">
        <v>2823</v>
      </c>
      <c r="C1230" s="841" t="s">
        <v>856</v>
      </c>
      <c r="D1230" s="841" t="s">
        <v>740</v>
      </c>
      <c r="E1230" s="841">
        <v>40667</v>
      </c>
      <c r="F1230" s="841" t="s">
        <v>102</v>
      </c>
      <c r="G1230" s="841" t="s">
        <v>2303</v>
      </c>
      <c r="H1230" s="841" t="s">
        <v>2302</v>
      </c>
      <c r="I1230" s="841"/>
      <c r="J1230" s="841" t="s">
        <v>730</v>
      </c>
      <c r="K1230" s="841">
        <v>3</v>
      </c>
      <c r="L1230" s="841" t="s">
        <v>731</v>
      </c>
      <c r="M1230" s="841">
        <v>43600</v>
      </c>
      <c r="N1230" s="841" t="s">
        <v>747</v>
      </c>
      <c r="O1230" s="841">
        <v>114220</v>
      </c>
      <c r="P1230" s="841">
        <v>70620</v>
      </c>
      <c r="Q1230" s="841">
        <v>19547</v>
      </c>
      <c r="R1230" s="841">
        <v>26906</v>
      </c>
      <c r="S1230" s="841"/>
      <c r="T1230" s="841"/>
      <c r="U1230" s="841"/>
      <c r="V1230" s="841" t="s">
        <v>1003</v>
      </c>
      <c r="W1230" s="841">
        <v>3</v>
      </c>
    </row>
    <row r="1231" spans="1:23" ht="12.75" customHeight="1">
      <c r="A1231" s="841">
        <v>1500</v>
      </c>
      <c r="B1231" s="841">
        <v>2823</v>
      </c>
      <c r="C1231" s="841" t="s">
        <v>856</v>
      </c>
      <c r="D1231" s="841" t="s">
        <v>740</v>
      </c>
      <c r="E1231" s="841">
        <v>40669</v>
      </c>
      <c r="F1231" s="841" t="s">
        <v>102</v>
      </c>
      <c r="G1231" s="841" t="s">
        <v>2304</v>
      </c>
      <c r="H1231" s="841" t="s">
        <v>2298</v>
      </c>
      <c r="I1231" s="841"/>
      <c r="J1231" s="841" t="s">
        <v>730</v>
      </c>
      <c r="K1231" s="841">
        <v>3</v>
      </c>
      <c r="L1231" s="841" t="s">
        <v>731</v>
      </c>
      <c r="M1231" s="841">
        <v>43600</v>
      </c>
      <c r="N1231" s="841" t="s">
        <v>747</v>
      </c>
      <c r="O1231" s="841">
        <v>114220</v>
      </c>
      <c r="P1231" s="841">
        <v>70620</v>
      </c>
      <c r="Q1231" s="841">
        <v>19547</v>
      </c>
      <c r="R1231" s="841">
        <v>26906</v>
      </c>
      <c r="S1231" s="841"/>
      <c r="T1231" s="841"/>
      <c r="U1231" s="841"/>
      <c r="V1231" s="841" t="s">
        <v>1003</v>
      </c>
      <c r="W1231" s="841">
        <v>3</v>
      </c>
    </row>
    <row r="1232" spans="1:23" ht="12.75" customHeight="1">
      <c r="A1232" s="841">
        <v>1500</v>
      </c>
      <c r="B1232" s="841">
        <v>2823</v>
      </c>
      <c r="C1232" s="841" t="s">
        <v>856</v>
      </c>
      <c r="D1232" s="841" t="s">
        <v>740</v>
      </c>
      <c r="E1232" s="841">
        <v>40672</v>
      </c>
      <c r="F1232" s="841" t="s">
        <v>102</v>
      </c>
      <c r="G1232" s="841" t="s">
        <v>2305</v>
      </c>
      <c r="H1232" s="841" t="s">
        <v>2298</v>
      </c>
      <c r="I1232" s="841"/>
      <c r="J1232" s="841" t="s">
        <v>730</v>
      </c>
      <c r="K1232" s="841">
        <v>3</v>
      </c>
      <c r="L1232" s="841" t="s">
        <v>731</v>
      </c>
      <c r="M1232" s="841">
        <v>43600</v>
      </c>
      <c r="N1232" s="841" t="s">
        <v>747</v>
      </c>
      <c r="O1232" s="841">
        <v>114220</v>
      </c>
      <c r="P1232" s="841">
        <v>70620</v>
      </c>
      <c r="Q1232" s="841">
        <v>19547</v>
      </c>
      <c r="R1232" s="841">
        <v>26906</v>
      </c>
      <c r="S1232" s="841"/>
      <c r="T1232" s="841"/>
      <c r="U1232" s="841"/>
      <c r="V1232" s="841" t="s">
        <v>1003</v>
      </c>
      <c r="W1232" s="841">
        <v>3</v>
      </c>
    </row>
    <row r="1233" spans="1:23" ht="12.75" customHeight="1">
      <c r="A1233" s="841">
        <v>1500</v>
      </c>
      <c r="B1233" s="841">
        <v>2823</v>
      </c>
      <c r="C1233" s="841" t="s">
        <v>856</v>
      </c>
      <c r="D1233" s="841" t="s">
        <v>740</v>
      </c>
      <c r="E1233" s="841">
        <v>40673</v>
      </c>
      <c r="F1233" s="841" t="s">
        <v>102</v>
      </c>
      <c r="G1233" s="841" t="s">
        <v>2306</v>
      </c>
      <c r="H1233" s="841" t="s">
        <v>2298</v>
      </c>
      <c r="I1233" s="841"/>
      <c r="J1233" s="841" t="s">
        <v>730</v>
      </c>
      <c r="K1233" s="841">
        <v>3</v>
      </c>
      <c r="L1233" s="841" t="s">
        <v>731</v>
      </c>
      <c r="M1233" s="841">
        <v>43600</v>
      </c>
      <c r="N1233" s="841" t="s">
        <v>747</v>
      </c>
      <c r="O1233" s="841">
        <v>114220</v>
      </c>
      <c r="P1233" s="841">
        <v>70620</v>
      </c>
      <c r="Q1233" s="841">
        <v>19547</v>
      </c>
      <c r="R1233" s="841">
        <v>26906</v>
      </c>
      <c r="S1233" s="841"/>
      <c r="T1233" s="841"/>
      <c r="U1233" s="841"/>
      <c r="V1233" s="841" t="s">
        <v>1003</v>
      </c>
      <c r="W1233" s="841">
        <v>3</v>
      </c>
    </row>
    <row r="1234" spans="1:23" ht="12.75" customHeight="1">
      <c r="A1234" s="841">
        <v>1500</v>
      </c>
      <c r="B1234" s="841">
        <v>2823</v>
      </c>
      <c r="C1234" s="841" t="s">
        <v>856</v>
      </c>
      <c r="D1234" s="841" t="s">
        <v>740</v>
      </c>
      <c r="E1234" s="841">
        <v>40674</v>
      </c>
      <c r="F1234" s="841" t="s">
        <v>102</v>
      </c>
      <c r="G1234" s="841" t="s">
        <v>2307</v>
      </c>
      <c r="H1234" s="841" t="s">
        <v>2298</v>
      </c>
      <c r="I1234" s="841"/>
      <c r="J1234" s="841" t="s">
        <v>730</v>
      </c>
      <c r="K1234" s="841">
        <v>3</v>
      </c>
      <c r="L1234" s="841" t="s">
        <v>731</v>
      </c>
      <c r="M1234" s="841">
        <v>43600</v>
      </c>
      <c r="N1234" s="841" t="s">
        <v>747</v>
      </c>
      <c r="O1234" s="841">
        <v>114220</v>
      </c>
      <c r="P1234" s="841">
        <v>70620</v>
      </c>
      <c r="Q1234" s="841">
        <v>19547</v>
      </c>
      <c r="R1234" s="841">
        <v>26906</v>
      </c>
      <c r="S1234" s="841"/>
      <c r="T1234" s="841"/>
      <c r="U1234" s="841"/>
      <c r="V1234" s="841" t="s">
        <v>1003</v>
      </c>
      <c r="W1234" s="841">
        <v>3</v>
      </c>
    </row>
    <row r="1235" spans="1:23" ht="12.75" customHeight="1">
      <c r="A1235" s="841">
        <v>1390</v>
      </c>
      <c r="B1235" s="841">
        <v>2833</v>
      </c>
      <c r="C1235" s="841" t="s">
        <v>1466</v>
      </c>
      <c r="D1235" s="841" t="s">
        <v>946</v>
      </c>
      <c r="E1235" s="841">
        <v>40679</v>
      </c>
      <c r="F1235" s="841" t="s">
        <v>102</v>
      </c>
      <c r="G1235" s="841" t="s">
        <v>2308</v>
      </c>
      <c r="H1235" s="841" t="s">
        <v>2309</v>
      </c>
      <c r="I1235" s="841"/>
      <c r="J1235" s="841" t="s">
        <v>730</v>
      </c>
      <c r="K1235" s="841">
        <v>5</v>
      </c>
      <c r="L1235" s="841" t="s">
        <v>731</v>
      </c>
      <c r="M1235" s="841">
        <v>43600</v>
      </c>
      <c r="N1235" s="841" t="s">
        <v>843</v>
      </c>
      <c r="O1235" s="841">
        <v>156603</v>
      </c>
      <c r="P1235" s="841">
        <v>113003</v>
      </c>
      <c r="Q1235" s="841">
        <v>19547</v>
      </c>
      <c r="R1235" s="841">
        <v>26906</v>
      </c>
      <c r="S1235" s="841"/>
      <c r="T1235" s="841"/>
      <c r="U1235" s="841"/>
      <c r="V1235" s="841" t="s">
        <v>1003</v>
      </c>
      <c r="W1235" s="841">
        <v>5</v>
      </c>
    </row>
    <row r="1236" spans="1:23" ht="12.75" customHeight="1">
      <c r="A1236" s="841">
        <v>1500</v>
      </c>
      <c r="B1236" s="841">
        <v>2823</v>
      </c>
      <c r="C1236" s="841" t="s">
        <v>856</v>
      </c>
      <c r="D1236" s="841" t="s">
        <v>740</v>
      </c>
      <c r="E1236" s="841">
        <v>40682</v>
      </c>
      <c r="F1236" s="841" t="s">
        <v>102</v>
      </c>
      <c r="G1236" s="841" t="s">
        <v>2310</v>
      </c>
      <c r="H1236" s="841" t="s">
        <v>2311</v>
      </c>
      <c r="I1236" s="841"/>
      <c r="J1236" s="841" t="s">
        <v>730</v>
      </c>
      <c r="K1236" s="841">
        <v>3</v>
      </c>
      <c r="L1236" s="841" t="s">
        <v>731</v>
      </c>
      <c r="M1236" s="841">
        <v>43600</v>
      </c>
      <c r="N1236" s="841" t="s">
        <v>747</v>
      </c>
      <c r="O1236" s="841">
        <v>114220</v>
      </c>
      <c r="P1236" s="841">
        <v>70620</v>
      </c>
      <c r="Q1236" s="841">
        <v>19547</v>
      </c>
      <c r="R1236" s="841">
        <v>26906</v>
      </c>
      <c r="S1236" s="841"/>
      <c r="T1236" s="841"/>
      <c r="U1236" s="841"/>
      <c r="V1236" s="841" t="s">
        <v>1003</v>
      </c>
      <c r="W1236" s="841">
        <v>3</v>
      </c>
    </row>
    <row r="1237" spans="1:23" ht="12.75" customHeight="1">
      <c r="A1237" s="841">
        <v>1280</v>
      </c>
      <c r="B1237" s="841">
        <v>2826</v>
      </c>
      <c r="C1237" s="841" t="s">
        <v>824</v>
      </c>
      <c r="D1237" s="841" t="s">
        <v>740</v>
      </c>
      <c r="E1237" s="841">
        <v>40684</v>
      </c>
      <c r="F1237" s="841" t="s">
        <v>102</v>
      </c>
      <c r="G1237" s="841" t="s">
        <v>2312</v>
      </c>
      <c r="H1237" s="841" t="s">
        <v>2313</v>
      </c>
      <c r="I1237" s="841"/>
      <c r="J1237" s="841" t="s">
        <v>730</v>
      </c>
      <c r="K1237" s="841">
        <v>5</v>
      </c>
      <c r="L1237" s="841" t="s">
        <v>731</v>
      </c>
      <c r="M1237" s="841">
        <v>43600</v>
      </c>
      <c r="N1237" s="841" t="s">
        <v>747</v>
      </c>
      <c r="O1237" s="841">
        <v>114220</v>
      </c>
      <c r="P1237" s="841">
        <v>70620</v>
      </c>
      <c r="Q1237" s="841">
        <v>19547</v>
      </c>
      <c r="R1237" s="841">
        <v>26906</v>
      </c>
      <c r="S1237" s="841"/>
      <c r="T1237" s="841"/>
      <c r="U1237" s="841"/>
      <c r="V1237" s="841" t="s">
        <v>1003</v>
      </c>
      <c r="W1237" s="841">
        <v>1</v>
      </c>
    </row>
    <row r="1238" spans="1:23" ht="12.75" customHeight="1">
      <c r="A1238" s="841">
        <v>1280</v>
      </c>
      <c r="B1238" s="841">
        <v>2826</v>
      </c>
      <c r="C1238" s="841" t="s">
        <v>824</v>
      </c>
      <c r="D1238" s="841" t="s">
        <v>740</v>
      </c>
      <c r="E1238" s="841">
        <v>40685</v>
      </c>
      <c r="F1238" s="841" t="s">
        <v>102</v>
      </c>
      <c r="G1238" s="841" t="s">
        <v>2314</v>
      </c>
      <c r="H1238" s="841" t="s">
        <v>2313</v>
      </c>
      <c r="I1238" s="841"/>
      <c r="J1238" s="841" t="s">
        <v>730</v>
      </c>
      <c r="K1238" s="841">
        <v>5</v>
      </c>
      <c r="L1238" s="841" t="s">
        <v>731</v>
      </c>
      <c r="M1238" s="841">
        <v>43600</v>
      </c>
      <c r="N1238" s="841" t="s">
        <v>747</v>
      </c>
      <c r="O1238" s="841">
        <v>114220</v>
      </c>
      <c r="P1238" s="841">
        <v>70620</v>
      </c>
      <c r="Q1238" s="841">
        <v>19547</v>
      </c>
      <c r="R1238" s="841">
        <v>26906</v>
      </c>
      <c r="S1238" s="841"/>
      <c r="T1238" s="841"/>
      <c r="U1238" s="841"/>
      <c r="V1238" s="841" t="s">
        <v>1003</v>
      </c>
      <c r="W1238" s="841">
        <v>1</v>
      </c>
    </row>
    <row r="1239" spans="1:23" ht="12.75" customHeight="1">
      <c r="A1239" s="841">
        <v>1500</v>
      </c>
      <c r="B1239" s="841">
        <v>2823</v>
      </c>
      <c r="C1239" s="841" t="s">
        <v>856</v>
      </c>
      <c r="D1239" s="841" t="s">
        <v>740</v>
      </c>
      <c r="E1239" s="841">
        <v>40686</v>
      </c>
      <c r="F1239" s="841" t="s">
        <v>102</v>
      </c>
      <c r="G1239" s="841" t="s">
        <v>2315</v>
      </c>
      <c r="H1239" s="841" t="s">
        <v>2311</v>
      </c>
      <c r="I1239" s="841"/>
      <c r="J1239" s="841" t="s">
        <v>730</v>
      </c>
      <c r="K1239" s="841">
        <v>3</v>
      </c>
      <c r="L1239" s="841" t="s">
        <v>731</v>
      </c>
      <c r="M1239" s="841">
        <v>43600</v>
      </c>
      <c r="N1239" s="841" t="s">
        <v>747</v>
      </c>
      <c r="O1239" s="841">
        <v>114220</v>
      </c>
      <c r="P1239" s="841">
        <v>70620</v>
      </c>
      <c r="Q1239" s="841">
        <v>19547</v>
      </c>
      <c r="R1239" s="841">
        <v>26906</v>
      </c>
      <c r="S1239" s="841"/>
      <c r="T1239" s="841"/>
      <c r="U1239" s="841"/>
      <c r="V1239" s="841" t="s">
        <v>1003</v>
      </c>
      <c r="W1239" s="841">
        <v>3</v>
      </c>
    </row>
    <row r="1240" spans="1:23" ht="12.75" customHeight="1">
      <c r="A1240" s="841">
        <v>1390</v>
      </c>
      <c r="B1240" s="841">
        <v>2803</v>
      </c>
      <c r="C1240" s="841" t="s">
        <v>945</v>
      </c>
      <c r="D1240" s="841" t="s">
        <v>946</v>
      </c>
      <c r="E1240" s="841">
        <v>40697</v>
      </c>
      <c r="F1240" s="841" t="s">
        <v>102</v>
      </c>
      <c r="G1240" s="841" t="s">
        <v>2316</v>
      </c>
      <c r="H1240" s="841" t="s">
        <v>2317</v>
      </c>
      <c r="I1240" s="841"/>
      <c r="J1240" s="841" t="s">
        <v>730</v>
      </c>
      <c r="K1240" s="841">
        <v>1</v>
      </c>
      <c r="L1240" s="841" t="s">
        <v>731</v>
      </c>
      <c r="M1240" s="841">
        <v>43600</v>
      </c>
      <c r="N1240" s="841" t="s">
        <v>742</v>
      </c>
      <c r="O1240" s="841">
        <v>127895</v>
      </c>
      <c r="P1240" s="841">
        <v>84295</v>
      </c>
      <c r="Q1240" s="841">
        <v>19547</v>
      </c>
      <c r="R1240" s="841">
        <v>26906</v>
      </c>
      <c r="S1240" s="841"/>
      <c r="T1240" s="841"/>
      <c r="U1240" s="841"/>
      <c r="V1240" s="841" t="s">
        <v>1003</v>
      </c>
      <c r="W1240" s="841">
        <v>2</v>
      </c>
    </row>
    <row r="1241" spans="1:23" ht="12.75" customHeight="1">
      <c r="A1241" s="841">
        <v>1390</v>
      </c>
      <c r="B1241" s="841">
        <v>2803</v>
      </c>
      <c r="C1241" s="841" t="s">
        <v>945</v>
      </c>
      <c r="D1241" s="841" t="s">
        <v>946</v>
      </c>
      <c r="E1241" s="841">
        <v>40698</v>
      </c>
      <c r="F1241" s="841" t="s">
        <v>102</v>
      </c>
      <c r="G1241" s="841" t="s">
        <v>2318</v>
      </c>
      <c r="H1241" s="841" t="s">
        <v>2317</v>
      </c>
      <c r="I1241" s="841"/>
      <c r="J1241" s="841" t="s">
        <v>730</v>
      </c>
      <c r="K1241" s="841">
        <v>1</v>
      </c>
      <c r="L1241" s="841" t="s">
        <v>731</v>
      </c>
      <c r="M1241" s="841">
        <v>43600</v>
      </c>
      <c r="N1241" s="841" t="s">
        <v>742</v>
      </c>
      <c r="O1241" s="841">
        <v>127895</v>
      </c>
      <c r="P1241" s="841">
        <v>84295</v>
      </c>
      <c r="Q1241" s="841">
        <v>19547</v>
      </c>
      <c r="R1241" s="841">
        <v>26906</v>
      </c>
      <c r="S1241" s="841"/>
      <c r="T1241" s="841"/>
      <c r="U1241" s="841"/>
      <c r="V1241" s="841" t="s">
        <v>1003</v>
      </c>
      <c r="W1241" s="841">
        <v>2</v>
      </c>
    </row>
    <row r="1242" spans="1:23" ht="12.75" customHeight="1">
      <c r="A1242" s="841">
        <v>1390</v>
      </c>
      <c r="B1242" s="841">
        <v>2803</v>
      </c>
      <c r="C1242" s="841" t="s">
        <v>945</v>
      </c>
      <c r="D1242" s="841" t="s">
        <v>946</v>
      </c>
      <c r="E1242" s="841">
        <v>40699</v>
      </c>
      <c r="F1242" s="841" t="s">
        <v>102</v>
      </c>
      <c r="G1242" s="841" t="s">
        <v>2319</v>
      </c>
      <c r="H1242" s="841" t="s">
        <v>2317</v>
      </c>
      <c r="I1242" s="841"/>
      <c r="J1242" s="841" t="s">
        <v>730</v>
      </c>
      <c r="K1242" s="841">
        <v>1</v>
      </c>
      <c r="L1242" s="841" t="s">
        <v>731</v>
      </c>
      <c r="M1242" s="841">
        <v>43600</v>
      </c>
      <c r="N1242" s="841" t="s">
        <v>742</v>
      </c>
      <c r="O1242" s="841">
        <v>127895</v>
      </c>
      <c r="P1242" s="841">
        <v>84295</v>
      </c>
      <c r="Q1242" s="841">
        <v>19547</v>
      </c>
      <c r="R1242" s="841">
        <v>26906</v>
      </c>
      <c r="S1242" s="841"/>
      <c r="T1242" s="841"/>
      <c r="U1242" s="841"/>
      <c r="V1242" s="841" t="s">
        <v>1003</v>
      </c>
      <c r="W1242" s="841">
        <v>2</v>
      </c>
    </row>
    <row r="1243" spans="1:23" ht="12.75" customHeight="1">
      <c r="A1243" s="841">
        <v>1500</v>
      </c>
      <c r="B1243" s="841">
        <v>2823</v>
      </c>
      <c r="C1243" s="841" t="s">
        <v>856</v>
      </c>
      <c r="D1243" s="841" t="s">
        <v>740</v>
      </c>
      <c r="E1243" s="841">
        <v>40706</v>
      </c>
      <c r="F1243" s="841" t="s">
        <v>102</v>
      </c>
      <c r="G1243" s="841" t="s">
        <v>2320</v>
      </c>
      <c r="H1243" s="841" t="s">
        <v>2274</v>
      </c>
      <c r="I1243" s="841"/>
      <c r="J1243" s="841" t="s">
        <v>730</v>
      </c>
      <c r="K1243" s="841">
        <v>2</v>
      </c>
      <c r="L1243" s="841" t="s">
        <v>731</v>
      </c>
      <c r="M1243" s="841">
        <v>43600</v>
      </c>
      <c r="N1243" s="841" t="s">
        <v>747</v>
      </c>
      <c r="O1243" s="841">
        <v>114220</v>
      </c>
      <c r="P1243" s="841">
        <v>70620</v>
      </c>
      <c r="Q1243" s="841">
        <v>19547</v>
      </c>
      <c r="R1243" s="841">
        <v>26906</v>
      </c>
      <c r="S1243" s="841"/>
      <c r="T1243" s="841"/>
      <c r="U1243" s="841"/>
      <c r="V1243" s="841" t="s">
        <v>1003</v>
      </c>
      <c r="W1243" s="841">
        <v>6</v>
      </c>
    </row>
    <row r="1244" spans="1:23" ht="12.75" customHeight="1">
      <c r="A1244" s="841">
        <v>1605</v>
      </c>
      <c r="B1244" s="841">
        <v>2813</v>
      </c>
      <c r="C1244" s="841" t="s">
        <v>766</v>
      </c>
      <c r="D1244" s="841" t="s">
        <v>767</v>
      </c>
      <c r="E1244" s="841">
        <v>40713</v>
      </c>
      <c r="F1244" s="841" t="s">
        <v>102</v>
      </c>
      <c r="G1244" s="841" t="s">
        <v>2321</v>
      </c>
      <c r="H1244" s="841" t="s">
        <v>2155</v>
      </c>
      <c r="I1244" s="841"/>
      <c r="J1244" s="841" t="s">
        <v>730</v>
      </c>
      <c r="K1244" s="841">
        <v>5</v>
      </c>
      <c r="L1244" s="841" t="s">
        <v>731</v>
      </c>
      <c r="M1244" s="841">
        <v>43600</v>
      </c>
      <c r="N1244" s="841" t="s">
        <v>769</v>
      </c>
      <c r="O1244" s="841">
        <v>105596</v>
      </c>
      <c r="P1244" s="841">
        <v>61996</v>
      </c>
      <c r="Q1244" s="841">
        <v>19547</v>
      </c>
      <c r="R1244" s="841">
        <v>20230</v>
      </c>
      <c r="S1244" s="841"/>
      <c r="T1244" s="841"/>
      <c r="U1244" s="841"/>
      <c r="V1244" s="841" t="s">
        <v>1003</v>
      </c>
      <c r="W1244" s="841">
        <v>3</v>
      </c>
    </row>
    <row r="1245" spans="1:23" ht="12.75" customHeight="1">
      <c r="A1245" s="841">
        <v>1580</v>
      </c>
      <c r="B1245" s="841">
        <v>2813</v>
      </c>
      <c r="C1245" s="841" t="s">
        <v>766</v>
      </c>
      <c r="D1245" s="841" t="s">
        <v>767</v>
      </c>
      <c r="E1245" s="841">
        <v>40718</v>
      </c>
      <c r="F1245" s="841" t="s">
        <v>102</v>
      </c>
      <c r="G1245" s="841" t="s">
        <v>2322</v>
      </c>
      <c r="H1245" s="841" t="s">
        <v>2155</v>
      </c>
      <c r="I1245" s="841"/>
      <c r="J1245" s="841" t="s">
        <v>730</v>
      </c>
      <c r="K1245" s="841">
        <v>5</v>
      </c>
      <c r="L1245" s="841" t="s">
        <v>731</v>
      </c>
      <c r="M1245" s="841">
        <v>43600</v>
      </c>
      <c r="N1245" s="841" t="s">
        <v>769</v>
      </c>
      <c r="O1245" s="841">
        <v>105596</v>
      </c>
      <c r="P1245" s="841">
        <v>61996</v>
      </c>
      <c r="Q1245" s="841">
        <v>19547</v>
      </c>
      <c r="R1245" s="841">
        <v>20230</v>
      </c>
      <c r="S1245" s="841"/>
      <c r="T1245" s="841"/>
      <c r="U1245" s="841"/>
      <c r="V1245" s="841" t="s">
        <v>1003</v>
      </c>
      <c r="W1245" s="841">
        <v>2</v>
      </c>
    </row>
    <row r="1246" spans="1:23" ht="12.75" customHeight="1">
      <c r="A1246" s="841">
        <v>1580</v>
      </c>
      <c r="B1246" s="841">
        <v>2813</v>
      </c>
      <c r="C1246" s="841" t="s">
        <v>766</v>
      </c>
      <c r="D1246" s="841" t="s">
        <v>767</v>
      </c>
      <c r="E1246" s="841">
        <v>40720</v>
      </c>
      <c r="F1246" s="841" t="s">
        <v>102</v>
      </c>
      <c r="G1246" s="841" t="s">
        <v>2323</v>
      </c>
      <c r="H1246" s="841" t="s">
        <v>2155</v>
      </c>
      <c r="I1246" s="841"/>
      <c r="J1246" s="841" t="s">
        <v>730</v>
      </c>
      <c r="K1246" s="841">
        <v>5</v>
      </c>
      <c r="L1246" s="841" t="s">
        <v>731</v>
      </c>
      <c r="M1246" s="841">
        <v>43600</v>
      </c>
      <c r="N1246" s="841" t="s">
        <v>769</v>
      </c>
      <c r="O1246" s="841">
        <v>105596</v>
      </c>
      <c r="P1246" s="841">
        <v>61996</v>
      </c>
      <c r="Q1246" s="841">
        <v>19547</v>
      </c>
      <c r="R1246" s="841">
        <v>20230</v>
      </c>
      <c r="S1246" s="841"/>
      <c r="T1246" s="841"/>
      <c r="U1246" s="841"/>
      <c r="V1246" s="841" t="s">
        <v>1003</v>
      </c>
      <c r="W1246" s="841">
        <v>2</v>
      </c>
    </row>
    <row r="1247" spans="1:23" ht="12.75" customHeight="1">
      <c r="A1247" s="841">
        <v>1325</v>
      </c>
      <c r="B1247" s="841">
        <v>2830</v>
      </c>
      <c r="C1247" s="841" t="s">
        <v>1027</v>
      </c>
      <c r="D1247" s="841" t="s">
        <v>775</v>
      </c>
      <c r="E1247" s="841">
        <v>40727</v>
      </c>
      <c r="F1247" s="841" t="s">
        <v>102</v>
      </c>
      <c r="G1247" s="841" t="s">
        <v>2324</v>
      </c>
      <c r="H1247" s="841" t="s">
        <v>2325</v>
      </c>
      <c r="I1247" s="841"/>
      <c r="J1247" s="841" t="s">
        <v>730</v>
      </c>
      <c r="K1247" s="841">
        <v>5</v>
      </c>
      <c r="L1247" s="841" t="s">
        <v>731</v>
      </c>
      <c r="M1247" s="841">
        <v>43600</v>
      </c>
      <c r="N1247" s="841" t="s">
        <v>1029</v>
      </c>
      <c r="O1247" s="841">
        <v>142094</v>
      </c>
      <c r="P1247" s="841">
        <v>98494</v>
      </c>
      <c r="Q1247" s="841">
        <v>19547</v>
      </c>
      <c r="R1247" s="841">
        <v>26906</v>
      </c>
      <c r="S1247" s="841"/>
      <c r="T1247" s="841"/>
      <c r="U1247" s="841"/>
      <c r="V1247" s="841" t="s">
        <v>1003</v>
      </c>
      <c r="W1247" s="841">
        <v>3</v>
      </c>
    </row>
    <row r="1248" spans="1:23" ht="12.75" customHeight="1">
      <c r="A1248" s="841">
        <v>1325</v>
      </c>
      <c r="B1248" s="841">
        <v>2830</v>
      </c>
      <c r="C1248" s="841" t="s">
        <v>1027</v>
      </c>
      <c r="D1248" s="841" t="s">
        <v>775</v>
      </c>
      <c r="E1248" s="841">
        <v>40737</v>
      </c>
      <c r="F1248" s="841" t="s">
        <v>102</v>
      </c>
      <c r="G1248" s="841" t="s">
        <v>2326</v>
      </c>
      <c r="H1248" s="841" t="s">
        <v>2325</v>
      </c>
      <c r="I1248" s="841"/>
      <c r="J1248" s="841" t="s">
        <v>730</v>
      </c>
      <c r="K1248" s="841">
        <v>5</v>
      </c>
      <c r="L1248" s="841" t="s">
        <v>731</v>
      </c>
      <c r="M1248" s="841">
        <v>43600</v>
      </c>
      <c r="N1248" s="841" t="s">
        <v>1029</v>
      </c>
      <c r="O1248" s="841">
        <v>142094</v>
      </c>
      <c r="P1248" s="841">
        <v>98494</v>
      </c>
      <c r="Q1248" s="841">
        <v>19547</v>
      </c>
      <c r="R1248" s="841">
        <v>26906</v>
      </c>
      <c r="S1248" s="841"/>
      <c r="T1248" s="841"/>
      <c r="U1248" s="841"/>
      <c r="V1248" s="841" t="s">
        <v>1003</v>
      </c>
      <c r="W1248" s="841">
        <v>3</v>
      </c>
    </row>
    <row r="1249" spans="1:23" ht="12.75" customHeight="1">
      <c r="A1249" s="841">
        <v>1605</v>
      </c>
      <c r="B1249" s="841">
        <v>2813</v>
      </c>
      <c r="C1249" s="841" t="s">
        <v>766</v>
      </c>
      <c r="D1249" s="841" t="s">
        <v>767</v>
      </c>
      <c r="E1249" s="841">
        <v>40742</v>
      </c>
      <c r="F1249" s="841" t="s">
        <v>102</v>
      </c>
      <c r="G1249" s="841" t="s">
        <v>2327</v>
      </c>
      <c r="H1249" s="841" t="s">
        <v>2328</v>
      </c>
      <c r="I1249" s="841"/>
      <c r="J1249" s="841" t="s">
        <v>730</v>
      </c>
      <c r="K1249" s="841">
        <v>4</v>
      </c>
      <c r="L1249" s="841" t="s">
        <v>731</v>
      </c>
      <c r="M1249" s="841">
        <v>43600</v>
      </c>
      <c r="N1249" s="841" t="s">
        <v>769</v>
      </c>
      <c r="O1249" s="841">
        <v>105596</v>
      </c>
      <c r="P1249" s="841">
        <v>61996</v>
      </c>
      <c r="Q1249" s="841">
        <v>19547</v>
      </c>
      <c r="R1249" s="841">
        <v>20230</v>
      </c>
      <c r="S1249" s="841"/>
      <c r="T1249" s="841"/>
      <c r="U1249" s="841"/>
      <c r="V1249" s="841" t="s">
        <v>1003</v>
      </c>
      <c r="W1249" s="841">
        <v>2</v>
      </c>
    </row>
    <row r="1250" spans="1:23" ht="12.75" customHeight="1">
      <c r="A1250" s="841">
        <v>1912</v>
      </c>
      <c r="B1250" s="841">
        <v>2840</v>
      </c>
      <c r="C1250" s="841" t="s">
        <v>726</v>
      </c>
      <c r="D1250" s="841" t="s">
        <v>923</v>
      </c>
      <c r="E1250" s="841">
        <v>40748</v>
      </c>
      <c r="F1250" s="841" t="s">
        <v>102</v>
      </c>
      <c r="G1250" s="841" t="s">
        <v>2329</v>
      </c>
      <c r="H1250" s="841" t="s">
        <v>2330</v>
      </c>
      <c r="I1250" s="841"/>
      <c r="J1250" s="841" t="s">
        <v>730</v>
      </c>
      <c r="K1250" s="841">
        <v>1</v>
      </c>
      <c r="L1250" s="841" t="s">
        <v>1116</v>
      </c>
      <c r="M1250" s="841">
        <v>43600</v>
      </c>
      <c r="N1250" s="841" t="s">
        <v>732</v>
      </c>
      <c r="O1250" s="841">
        <v>98577</v>
      </c>
      <c r="P1250" s="841">
        <v>54977</v>
      </c>
      <c r="Q1250" s="841">
        <v>10098</v>
      </c>
      <c r="R1250" s="841">
        <v>9936</v>
      </c>
      <c r="S1250" s="841"/>
      <c r="T1250" s="841"/>
      <c r="U1250" s="841"/>
      <c r="V1250" s="841" t="s">
        <v>1003</v>
      </c>
      <c r="W1250" s="841">
        <v>6</v>
      </c>
    </row>
    <row r="1251" spans="1:23" ht="12.75" customHeight="1">
      <c r="A1251" s="841">
        <v>1912</v>
      </c>
      <c r="B1251" s="841">
        <v>2840</v>
      </c>
      <c r="C1251" s="841" t="s">
        <v>726</v>
      </c>
      <c r="D1251" s="841" t="s">
        <v>923</v>
      </c>
      <c r="E1251" s="841">
        <v>40749</v>
      </c>
      <c r="F1251" s="841" t="s">
        <v>102</v>
      </c>
      <c r="G1251" s="841" t="s">
        <v>2331</v>
      </c>
      <c r="H1251" s="841" t="s">
        <v>2330</v>
      </c>
      <c r="I1251" s="841"/>
      <c r="J1251" s="841" t="s">
        <v>730</v>
      </c>
      <c r="K1251" s="841">
        <v>1</v>
      </c>
      <c r="L1251" s="841" t="s">
        <v>1116</v>
      </c>
      <c r="M1251" s="841">
        <v>43600</v>
      </c>
      <c r="N1251" s="841" t="s">
        <v>732</v>
      </c>
      <c r="O1251" s="841">
        <v>98577</v>
      </c>
      <c r="P1251" s="841">
        <v>54977</v>
      </c>
      <c r="Q1251" s="841">
        <v>10098</v>
      </c>
      <c r="R1251" s="841">
        <v>9936</v>
      </c>
      <c r="S1251" s="841"/>
      <c r="T1251" s="841"/>
      <c r="U1251" s="841"/>
      <c r="V1251" s="841" t="s">
        <v>1003</v>
      </c>
      <c r="W1251" s="841">
        <v>9</v>
      </c>
    </row>
    <row r="1252" spans="1:23" ht="12.75" customHeight="1">
      <c r="A1252" s="841">
        <v>1912</v>
      </c>
      <c r="B1252" s="841">
        <v>2840</v>
      </c>
      <c r="C1252" s="841" t="s">
        <v>726</v>
      </c>
      <c r="D1252" s="841" t="s">
        <v>923</v>
      </c>
      <c r="E1252" s="841">
        <v>40750</v>
      </c>
      <c r="F1252" s="841" t="s">
        <v>102</v>
      </c>
      <c r="G1252" s="841" t="s">
        <v>2332</v>
      </c>
      <c r="H1252" s="841" t="s">
        <v>2330</v>
      </c>
      <c r="I1252" s="841"/>
      <c r="J1252" s="841" t="s">
        <v>730</v>
      </c>
      <c r="K1252" s="841">
        <v>1</v>
      </c>
      <c r="L1252" s="841" t="s">
        <v>1116</v>
      </c>
      <c r="M1252" s="841">
        <v>43600</v>
      </c>
      <c r="N1252" s="841" t="s">
        <v>732</v>
      </c>
      <c r="O1252" s="841">
        <v>98577</v>
      </c>
      <c r="P1252" s="841">
        <v>54977</v>
      </c>
      <c r="Q1252" s="841">
        <v>10098</v>
      </c>
      <c r="R1252" s="841">
        <v>9936</v>
      </c>
      <c r="S1252" s="841"/>
      <c r="T1252" s="841"/>
      <c r="U1252" s="841"/>
      <c r="V1252" s="841" t="s">
        <v>1003</v>
      </c>
      <c r="W1252" s="841">
        <v>7</v>
      </c>
    </row>
    <row r="1253" spans="1:23" ht="12.75" customHeight="1">
      <c r="A1253" s="841">
        <v>1912</v>
      </c>
      <c r="B1253" s="841">
        <v>2840</v>
      </c>
      <c r="C1253" s="841" t="s">
        <v>726</v>
      </c>
      <c r="D1253" s="841" t="s">
        <v>923</v>
      </c>
      <c r="E1253" s="841">
        <v>40752</v>
      </c>
      <c r="F1253" s="841" t="s">
        <v>102</v>
      </c>
      <c r="G1253" s="841" t="s">
        <v>2333</v>
      </c>
      <c r="H1253" s="841" t="s">
        <v>2330</v>
      </c>
      <c r="I1253" s="841"/>
      <c r="J1253" s="841" t="s">
        <v>730</v>
      </c>
      <c r="K1253" s="841">
        <v>1</v>
      </c>
      <c r="L1253" s="841" t="s">
        <v>731</v>
      </c>
      <c r="M1253" s="841">
        <v>43600</v>
      </c>
      <c r="N1253" s="841" t="s">
        <v>732</v>
      </c>
      <c r="O1253" s="841">
        <v>98577</v>
      </c>
      <c r="P1253" s="841">
        <v>54977</v>
      </c>
      <c r="Q1253" s="841">
        <v>10098</v>
      </c>
      <c r="R1253" s="841">
        <v>9936</v>
      </c>
      <c r="S1253" s="841"/>
      <c r="T1253" s="841"/>
      <c r="U1253" s="841"/>
      <c r="V1253" s="841" t="s">
        <v>1003</v>
      </c>
      <c r="W1253" s="841">
        <v>6</v>
      </c>
    </row>
    <row r="1254" spans="1:23" ht="12.75" customHeight="1">
      <c r="A1254" s="841">
        <v>1912</v>
      </c>
      <c r="B1254" s="841">
        <v>2840</v>
      </c>
      <c r="C1254" s="841" t="s">
        <v>726</v>
      </c>
      <c r="D1254" s="841" t="s">
        <v>923</v>
      </c>
      <c r="E1254" s="841">
        <v>40754</v>
      </c>
      <c r="F1254" s="841" t="s">
        <v>102</v>
      </c>
      <c r="G1254" s="841" t="s">
        <v>2334</v>
      </c>
      <c r="H1254" s="841" t="s">
        <v>2335</v>
      </c>
      <c r="I1254" s="841"/>
      <c r="J1254" s="841" t="s">
        <v>730</v>
      </c>
      <c r="K1254" s="841">
        <v>1</v>
      </c>
      <c r="L1254" s="841" t="s">
        <v>1116</v>
      </c>
      <c r="M1254" s="841">
        <v>43600</v>
      </c>
      <c r="N1254" s="841" t="s">
        <v>732</v>
      </c>
      <c r="O1254" s="841">
        <v>98577</v>
      </c>
      <c r="P1254" s="841">
        <v>54977</v>
      </c>
      <c r="Q1254" s="841">
        <v>10098</v>
      </c>
      <c r="R1254" s="841">
        <v>9936</v>
      </c>
      <c r="S1254" s="841"/>
      <c r="T1254" s="841"/>
      <c r="U1254" s="841"/>
      <c r="V1254" s="841" t="s">
        <v>1003</v>
      </c>
      <c r="W1254" s="841">
        <v>10</v>
      </c>
    </row>
    <row r="1255" spans="1:23" ht="12.75" customHeight="1">
      <c r="A1255" s="841">
        <v>1912</v>
      </c>
      <c r="B1255" s="841">
        <v>2840</v>
      </c>
      <c r="C1255" s="841" t="s">
        <v>726</v>
      </c>
      <c r="D1255" s="841" t="s">
        <v>923</v>
      </c>
      <c r="E1255" s="841">
        <v>40755</v>
      </c>
      <c r="F1255" s="841" t="s">
        <v>102</v>
      </c>
      <c r="G1255" s="841" t="s">
        <v>2336</v>
      </c>
      <c r="H1255" s="841" t="s">
        <v>2330</v>
      </c>
      <c r="I1255" s="841"/>
      <c r="J1255" s="841" t="s">
        <v>730</v>
      </c>
      <c r="K1255" s="841">
        <v>1</v>
      </c>
      <c r="L1255" s="841" t="s">
        <v>731</v>
      </c>
      <c r="M1255" s="841">
        <v>43600</v>
      </c>
      <c r="N1255" s="841" t="s">
        <v>732</v>
      </c>
      <c r="O1255" s="841">
        <v>98577</v>
      </c>
      <c r="P1255" s="841">
        <v>54977</v>
      </c>
      <c r="Q1255" s="841">
        <v>10098</v>
      </c>
      <c r="R1255" s="841">
        <v>9936</v>
      </c>
      <c r="S1255" s="841"/>
      <c r="T1255" s="841"/>
      <c r="U1255" s="841"/>
      <c r="V1255" s="841" t="s">
        <v>1003</v>
      </c>
      <c r="W1255" s="841">
        <v>6</v>
      </c>
    </row>
    <row r="1256" spans="1:23" ht="12.75" customHeight="1">
      <c r="A1256" s="841">
        <v>1605</v>
      </c>
      <c r="B1256" s="841">
        <v>2813</v>
      </c>
      <c r="C1256" s="841" t="s">
        <v>766</v>
      </c>
      <c r="D1256" s="841" t="s">
        <v>767</v>
      </c>
      <c r="E1256" s="841">
        <v>40762</v>
      </c>
      <c r="F1256" s="841" t="s">
        <v>102</v>
      </c>
      <c r="G1256" s="841" t="s">
        <v>2337</v>
      </c>
      <c r="H1256" s="841" t="s">
        <v>2338</v>
      </c>
      <c r="I1256" s="841"/>
      <c r="J1256" s="841" t="s">
        <v>730</v>
      </c>
      <c r="K1256" s="841">
        <v>3</v>
      </c>
      <c r="L1256" s="841" t="s">
        <v>731</v>
      </c>
      <c r="M1256" s="841">
        <v>43600</v>
      </c>
      <c r="N1256" s="841" t="s">
        <v>769</v>
      </c>
      <c r="O1256" s="841">
        <v>105596</v>
      </c>
      <c r="P1256" s="841">
        <v>61996</v>
      </c>
      <c r="Q1256" s="841">
        <v>19547</v>
      </c>
      <c r="R1256" s="841">
        <v>20230</v>
      </c>
      <c r="S1256" s="841"/>
      <c r="T1256" s="841"/>
      <c r="U1256" s="841"/>
      <c r="V1256" s="841" t="s">
        <v>1003</v>
      </c>
      <c r="W1256" s="841">
        <v>2</v>
      </c>
    </row>
    <row r="1257" spans="1:23" ht="12.75" customHeight="1">
      <c r="A1257" s="841">
        <v>1912</v>
      </c>
      <c r="B1257" s="841">
        <v>2840</v>
      </c>
      <c r="C1257" s="841" t="s">
        <v>726</v>
      </c>
      <c r="D1257" s="841" t="s">
        <v>923</v>
      </c>
      <c r="E1257" s="841">
        <v>40775</v>
      </c>
      <c r="F1257" s="841" t="s">
        <v>102</v>
      </c>
      <c r="G1257" s="841" t="s">
        <v>2339</v>
      </c>
      <c r="H1257" s="841" t="s">
        <v>2330</v>
      </c>
      <c r="I1257" s="841"/>
      <c r="J1257" s="841" t="s">
        <v>730</v>
      </c>
      <c r="K1257" s="841">
        <v>1</v>
      </c>
      <c r="L1257" s="841" t="s">
        <v>1116</v>
      </c>
      <c r="M1257" s="841">
        <v>43600</v>
      </c>
      <c r="N1257" s="841" t="s">
        <v>732</v>
      </c>
      <c r="O1257" s="841">
        <v>98577</v>
      </c>
      <c r="P1257" s="841">
        <v>54977</v>
      </c>
      <c r="Q1257" s="841">
        <v>10098</v>
      </c>
      <c r="R1257" s="841">
        <v>9936</v>
      </c>
      <c r="S1257" s="841"/>
      <c r="T1257" s="841"/>
      <c r="U1257" s="841"/>
      <c r="V1257" s="841" t="s">
        <v>1003</v>
      </c>
      <c r="W1257" s="841">
        <v>6</v>
      </c>
    </row>
    <row r="1258" spans="1:23" ht="12.75" customHeight="1">
      <c r="A1258" s="841">
        <v>1912</v>
      </c>
      <c r="B1258" s="841">
        <v>2840</v>
      </c>
      <c r="C1258" s="841" t="s">
        <v>726</v>
      </c>
      <c r="D1258" s="841" t="s">
        <v>923</v>
      </c>
      <c r="E1258" s="841">
        <v>40776</v>
      </c>
      <c r="F1258" s="841" t="s">
        <v>102</v>
      </c>
      <c r="G1258" s="841" t="s">
        <v>2340</v>
      </c>
      <c r="H1258" s="841" t="s">
        <v>2330</v>
      </c>
      <c r="I1258" s="841"/>
      <c r="J1258" s="841" t="s">
        <v>730</v>
      </c>
      <c r="K1258" s="841">
        <v>1</v>
      </c>
      <c r="L1258" s="841" t="s">
        <v>1116</v>
      </c>
      <c r="M1258" s="841">
        <v>43600</v>
      </c>
      <c r="N1258" s="841" t="s">
        <v>732</v>
      </c>
      <c r="O1258" s="841">
        <v>98577</v>
      </c>
      <c r="P1258" s="841">
        <v>54977</v>
      </c>
      <c r="Q1258" s="841">
        <v>10098</v>
      </c>
      <c r="R1258" s="841">
        <v>9936</v>
      </c>
      <c r="S1258" s="841"/>
      <c r="T1258" s="841"/>
      <c r="U1258" s="841"/>
      <c r="V1258" s="841" t="s">
        <v>1003</v>
      </c>
      <c r="W1258" s="841">
        <v>6</v>
      </c>
    </row>
    <row r="1259" spans="1:23" ht="12.75" customHeight="1">
      <c r="A1259" s="841">
        <v>1912</v>
      </c>
      <c r="B1259" s="841">
        <v>2840</v>
      </c>
      <c r="C1259" s="841" t="s">
        <v>726</v>
      </c>
      <c r="D1259" s="841" t="s">
        <v>923</v>
      </c>
      <c r="E1259" s="841">
        <v>40780</v>
      </c>
      <c r="F1259" s="841" t="s">
        <v>102</v>
      </c>
      <c r="G1259" s="841" t="s">
        <v>2341</v>
      </c>
      <c r="H1259" s="841" t="s">
        <v>2342</v>
      </c>
      <c r="I1259" s="841"/>
      <c r="J1259" s="841" t="s">
        <v>730</v>
      </c>
      <c r="K1259" s="841">
        <v>2</v>
      </c>
      <c r="L1259" s="841" t="s">
        <v>1116</v>
      </c>
      <c r="M1259" s="841">
        <v>43600</v>
      </c>
      <c r="N1259" s="841" t="s">
        <v>732</v>
      </c>
      <c r="O1259" s="841">
        <v>98577</v>
      </c>
      <c r="P1259" s="841">
        <v>54977</v>
      </c>
      <c r="Q1259" s="841">
        <v>10098</v>
      </c>
      <c r="R1259" s="841">
        <v>9936</v>
      </c>
      <c r="S1259" s="841"/>
      <c r="T1259" s="841"/>
      <c r="U1259" s="841"/>
      <c r="V1259" s="841" t="s">
        <v>1003</v>
      </c>
      <c r="W1259" s="841">
        <v>1</v>
      </c>
    </row>
    <row r="1260" spans="1:23" ht="12.75" customHeight="1">
      <c r="A1260" s="841">
        <v>1720</v>
      </c>
      <c r="B1260" s="841">
        <v>2841</v>
      </c>
      <c r="C1260" s="841" t="s">
        <v>735</v>
      </c>
      <c r="D1260" s="841" t="s">
        <v>727</v>
      </c>
      <c r="E1260" s="841">
        <v>40781</v>
      </c>
      <c r="F1260" s="841" t="s">
        <v>102</v>
      </c>
      <c r="G1260" s="841" t="s">
        <v>2343</v>
      </c>
      <c r="H1260" s="841" t="s">
        <v>2344</v>
      </c>
      <c r="I1260" s="841"/>
      <c r="J1260" s="841" t="s">
        <v>730</v>
      </c>
      <c r="K1260" s="841">
        <v>2</v>
      </c>
      <c r="L1260" s="841" t="s">
        <v>731</v>
      </c>
      <c r="M1260" s="841">
        <v>43600</v>
      </c>
      <c r="N1260" s="841" t="s">
        <v>732</v>
      </c>
      <c r="O1260" s="841">
        <v>98577</v>
      </c>
      <c r="P1260" s="841">
        <v>54977</v>
      </c>
      <c r="Q1260" s="841">
        <v>19547</v>
      </c>
      <c r="R1260" s="841">
        <v>34796</v>
      </c>
      <c r="S1260" s="841"/>
      <c r="T1260" s="841"/>
      <c r="U1260" s="841"/>
      <c r="V1260" s="841" t="s">
        <v>1003</v>
      </c>
      <c r="W1260" s="841">
        <v>7</v>
      </c>
    </row>
    <row r="1261" spans="1:23" ht="12.75" customHeight="1">
      <c r="A1261" s="841">
        <v>1912</v>
      </c>
      <c r="B1261" s="841">
        <v>2840</v>
      </c>
      <c r="C1261" s="841" t="s">
        <v>726</v>
      </c>
      <c r="D1261" s="841" t="s">
        <v>923</v>
      </c>
      <c r="E1261" s="841">
        <v>40782</v>
      </c>
      <c r="F1261" s="841" t="s">
        <v>102</v>
      </c>
      <c r="G1261" s="841" t="s">
        <v>2345</v>
      </c>
      <c r="H1261" s="841" t="s">
        <v>2346</v>
      </c>
      <c r="I1261" s="841"/>
      <c r="J1261" s="841" t="s">
        <v>730</v>
      </c>
      <c r="K1261" s="841">
        <v>2</v>
      </c>
      <c r="L1261" s="841" t="s">
        <v>731</v>
      </c>
      <c r="M1261" s="841">
        <v>43600</v>
      </c>
      <c r="N1261" s="841" t="s">
        <v>732</v>
      </c>
      <c r="O1261" s="841">
        <v>98577</v>
      </c>
      <c r="P1261" s="841">
        <v>54977</v>
      </c>
      <c r="Q1261" s="841">
        <v>10098</v>
      </c>
      <c r="R1261" s="841">
        <v>9936</v>
      </c>
      <c r="S1261" s="841"/>
      <c r="T1261" s="841"/>
      <c r="U1261" s="841"/>
      <c r="V1261" s="841" t="s">
        <v>1003</v>
      </c>
      <c r="W1261" s="841">
        <v>2</v>
      </c>
    </row>
    <row r="1262" spans="1:23" ht="12.75" customHeight="1">
      <c r="A1262" s="841">
        <v>1912</v>
      </c>
      <c r="B1262" s="841">
        <v>2840</v>
      </c>
      <c r="C1262" s="841" t="s">
        <v>726</v>
      </c>
      <c r="D1262" s="841" t="s">
        <v>923</v>
      </c>
      <c r="E1262" s="841">
        <v>40783</v>
      </c>
      <c r="F1262" s="841" t="s">
        <v>102</v>
      </c>
      <c r="G1262" s="841" t="s">
        <v>2347</v>
      </c>
      <c r="H1262" s="841" t="s">
        <v>2346</v>
      </c>
      <c r="I1262" s="841"/>
      <c r="J1262" s="841" t="s">
        <v>730</v>
      </c>
      <c r="K1262" s="841">
        <v>1</v>
      </c>
      <c r="L1262" s="841" t="s">
        <v>731</v>
      </c>
      <c r="M1262" s="841">
        <v>43600</v>
      </c>
      <c r="N1262" s="841" t="s">
        <v>732</v>
      </c>
      <c r="O1262" s="841">
        <v>98577</v>
      </c>
      <c r="P1262" s="841">
        <v>54977</v>
      </c>
      <c r="Q1262" s="841">
        <v>10098</v>
      </c>
      <c r="R1262" s="841">
        <v>9936</v>
      </c>
      <c r="S1262" s="841"/>
      <c r="T1262" s="841"/>
      <c r="U1262" s="841"/>
      <c r="V1262" s="841" t="s">
        <v>1003</v>
      </c>
      <c r="W1262" s="841">
        <v>2</v>
      </c>
    </row>
    <row r="1263" spans="1:23" ht="12.75" customHeight="1">
      <c r="A1263" s="841">
        <v>1495</v>
      </c>
      <c r="B1263" s="841">
        <v>2842</v>
      </c>
      <c r="C1263" s="841" t="s">
        <v>2226</v>
      </c>
      <c r="D1263" s="841" t="s">
        <v>923</v>
      </c>
      <c r="E1263" s="841">
        <v>40799</v>
      </c>
      <c r="F1263" s="841" t="s">
        <v>102</v>
      </c>
      <c r="G1263" s="841" t="s">
        <v>2348</v>
      </c>
      <c r="H1263" s="841" t="s">
        <v>2349</v>
      </c>
      <c r="I1263" s="841"/>
      <c r="J1263" s="841" t="s">
        <v>730</v>
      </c>
      <c r="K1263" s="841">
        <v>2</v>
      </c>
      <c r="L1263" s="841" t="s">
        <v>731</v>
      </c>
      <c r="M1263" s="841">
        <v>43600</v>
      </c>
      <c r="N1263" s="841" t="s">
        <v>742</v>
      </c>
      <c r="O1263" s="841">
        <v>127895</v>
      </c>
      <c r="P1263" s="841">
        <v>84295</v>
      </c>
      <c r="Q1263" s="841">
        <v>19547</v>
      </c>
      <c r="R1263" s="841">
        <v>34796</v>
      </c>
      <c r="S1263" s="841"/>
      <c r="T1263" s="841"/>
      <c r="U1263" s="841"/>
      <c r="V1263" s="841" t="s">
        <v>1003</v>
      </c>
      <c r="W1263" s="841">
        <v>2</v>
      </c>
    </row>
    <row r="1264" spans="1:23" ht="12.75" customHeight="1">
      <c r="A1264" s="841">
        <v>1495</v>
      </c>
      <c r="B1264" s="841">
        <v>2842</v>
      </c>
      <c r="C1264" s="841" t="s">
        <v>2226</v>
      </c>
      <c r="D1264" s="841" t="s">
        <v>923</v>
      </c>
      <c r="E1264" s="841">
        <v>40800</v>
      </c>
      <c r="F1264" s="841" t="s">
        <v>102</v>
      </c>
      <c r="G1264" s="841" t="s">
        <v>2350</v>
      </c>
      <c r="H1264" s="841" t="s">
        <v>2349</v>
      </c>
      <c r="I1264" s="841"/>
      <c r="J1264" s="841" t="s">
        <v>730</v>
      </c>
      <c r="K1264" s="841">
        <v>1</v>
      </c>
      <c r="L1264" s="841" t="s">
        <v>731</v>
      </c>
      <c r="M1264" s="841">
        <v>43600</v>
      </c>
      <c r="N1264" s="841" t="s">
        <v>742</v>
      </c>
      <c r="O1264" s="841">
        <v>127895</v>
      </c>
      <c r="P1264" s="841">
        <v>84295</v>
      </c>
      <c r="Q1264" s="841">
        <v>19547</v>
      </c>
      <c r="R1264" s="841">
        <v>34796</v>
      </c>
      <c r="S1264" s="841"/>
      <c r="T1264" s="841"/>
      <c r="U1264" s="841"/>
      <c r="V1264" s="841" t="s">
        <v>1003</v>
      </c>
      <c r="W1264" s="841">
        <v>2</v>
      </c>
    </row>
    <row r="1265" spans="1:23" ht="12.75" customHeight="1">
      <c r="A1265" s="841">
        <v>1495</v>
      </c>
      <c r="B1265" s="841">
        <v>2842</v>
      </c>
      <c r="C1265" s="841" t="s">
        <v>2226</v>
      </c>
      <c r="D1265" s="841" t="s">
        <v>923</v>
      </c>
      <c r="E1265" s="841">
        <v>40803</v>
      </c>
      <c r="F1265" s="841" t="s">
        <v>102</v>
      </c>
      <c r="G1265" s="841" t="s">
        <v>2351</v>
      </c>
      <c r="H1265" s="841" t="s">
        <v>2349</v>
      </c>
      <c r="I1265" s="841"/>
      <c r="J1265" s="841" t="s">
        <v>730</v>
      </c>
      <c r="K1265" s="841">
        <v>1</v>
      </c>
      <c r="L1265" s="841" t="s">
        <v>731</v>
      </c>
      <c r="M1265" s="841">
        <v>43600</v>
      </c>
      <c r="N1265" s="841" t="s">
        <v>742</v>
      </c>
      <c r="O1265" s="841">
        <v>127895</v>
      </c>
      <c r="P1265" s="841">
        <v>84295</v>
      </c>
      <c r="Q1265" s="841">
        <v>19547</v>
      </c>
      <c r="R1265" s="841">
        <v>34796</v>
      </c>
      <c r="S1265" s="841"/>
      <c r="T1265" s="841"/>
      <c r="U1265" s="841"/>
      <c r="V1265" s="841" t="s">
        <v>1003</v>
      </c>
      <c r="W1265" s="841">
        <v>2</v>
      </c>
    </row>
    <row r="1266" spans="1:23" ht="12.75" customHeight="1">
      <c r="A1266" s="841">
        <v>1912</v>
      </c>
      <c r="B1266" s="841">
        <v>2840</v>
      </c>
      <c r="C1266" s="841" t="s">
        <v>726</v>
      </c>
      <c r="D1266" s="841" t="s">
        <v>923</v>
      </c>
      <c r="E1266" s="841">
        <v>40804</v>
      </c>
      <c r="F1266" s="841" t="s">
        <v>102</v>
      </c>
      <c r="G1266" s="841" t="s">
        <v>2352</v>
      </c>
      <c r="H1266" s="841" t="s">
        <v>2353</v>
      </c>
      <c r="I1266" s="841"/>
      <c r="J1266" s="841" t="s">
        <v>730</v>
      </c>
      <c r="K1266" s="841">
        <v>1</v>
      </c>
      <c r="L1266" s="841" t="s">
        <v>1168</v>
      </c>
      <c r="M1266" s="841">
        <v>43600</v>
      </c>
      <c r="N1266" s="841" t="s">
        <v>732</v>
      </c>
      <c r="O1266" s="841">
        <v>98577</v>
      </c>
      <c r="P1266" s="841">
        <v>54977</v>
      </c>
      <c r="Q1266" s="841">
        <v>10098</v>
      </c>
      <c r="R1266" s="841">
        <v>9936</v>
      </c>
      <c r="S1266" s="841"/>
      <c r="T1266" s="841"/>
      <c r="U1266" s="841"/>
      <c r="V1266" s="841" t="s">
        <v>1003</v>
      </c>
      <c r="W1266" s="841">
        <v>4</v>
      </c>
    </row>
    <row r="1267" spans="1:23" ht="12.75" customHeight="1">
      <c r="A1267" s="841">
        <v>1700</v>
      </c>
      <c r="B1267" s="841">
        <v>2840</v>
      </c>
      <c r="C1267" s="841" t="s">
        <v>726</v>
      </c>
      <c r="D1267" s="841" t="s">
        <v>745</v>
      </c>
      <c r="E1267" s="841">
        <v>40805</v>
      </c>
      <c r="F1267" s="841" t="s">
        <v>102</v>
      </c>
      <c r="G1267" s="841" t="s">
        <v>2354</v>
      </c>
      <c r="H1267" s="841" t="s">
        <v>2355</v>
      </c>
      <c r="I1267" s="841"/>
      <c r="J1267" s="841" t="s">
        <v>730</v>
      </c>
      <c r="K1267" s="841">
        <v>5</v>
      </c>
      <c r="L1267" s="841" t="s">
        <v>731</v>
      </c>
      <c r="M1267" s="841">
        <v>43600</v>
      </c>
      <c r="N1267" s="841" t="s">
        <v>732</v>
      </c>
      <c r="O1267" s="841">
        <v>98577</v>
      </c>
      <c r="P1267" s="841">
        <v>54977</v>
      </c>
      <c r="Q1267" s="841">
        <v>19547</v>
      </c>
      <c r="R1267" s="841">
        <v>26906</v>
      </c>
      <c r="S1267" s="841"/>
      <c r="T1267" s="841"/>
      <c r="U1267" s="841"/>
      <c r="V1267" s="841" t="s">
        <v>1003</v>
      </c>
      <c r="W1267" s="841">
        <v>29</v>
      </c>
    </row>
    <row r="1268" spans="1:23" ht="12.75" customHeight="1">
      <c r="A1268" s="841">
        <v>1525</v>
      </c>
      <c r="B1268" s="841">
        <v>2844</v>
      </c>
      <c r="C1268" s="841" t="s">
        <v>2356</v>
      </c>
      <c r="D1268" s="841" t="s">
        <v>923</v>
      </c>
      <c r="E1268" s="841">
        <v>40811</v>
      </c>
      <c r="F1268" s="841" t="s">
        <v>102</v>
      </c>
      <c r="G1268" s="841" t="s">
        <v>2357</v>
      </c>
      <c r="H1268" s="841" t="s">
        <v>2349</v>
      </c>
      <c r="I1268" s="841"/>
      <c r="J1268" s="841" t="s">
        <v>730</v>
      </c>
      <c r="K1268" s="841">
        <v>2</v>
      </c>
      <c r="L1268" s="841" t="s">
        <v>1168</v>
      </c>
      <c r="M1268" s="841">
        <v>43600</v>
      </c>
      <c r="N1268" s="841" t="s">
        <v>769</v>
      </c>
      <c r="O1268" s="841">
        <v>105596</v>
      </c>
      <c r="P1268" s="841">
        <v>61996</v>
      </c>
      <c r="Q1268" s="841">
        <v>19547</v>
      </c>
      <c r="R1268" s="841">
        <v>34796</v>
      </c>
      <c r="S1268" s="841"/>
      <c r="T1268" s="841"/>
      <c r="U1268" s="841"/>
      <c r="V1268" s="841" t="s">
        <v>1003</v>
      </c>
      <c r="W1268" s="841">
        <v>2</v>
      </c>
    </row>
    <row r="1269" spans="1:23" ht="12.75" customHeight="1">
      <c r="A1269" s="841">
        <v>1525</v>
      </c>
      <c r="B1269" s="841">
        <v>2844</v>
      </c>
      <c r="C1269" s="841" t="s">
        <v>2356</v>
      </c>
      <c r="D1269" s="841" t="s">
        <v>923</v>
      </c>
      <c r="E1269" s="841">
        <v>40813</v>
      </c>
      <c r="F1269" s="841" t="s">
        <v>102</v>
      </c>
      <c r="G1269" s="841" t="s">
        <v>2358</v>
      </c>
      <c r="H1269" s="841" t="s">
        <v>2349</v>
      </c>
      <c r="I1269" s="841"/>
      <c r="J1269" s="841" t="s">
        <v>730</v>
      </c>
      <c r="K1269" s="841">
        <v>2</v>
      </c>
      <c r="L1269" s="841" t="s">
        <v>1168</v>
      </c>
      <c r="M1269" s="841">
        <v>43600</v>
      </c>
      <c r="N1269" s="841" t="s">
        <v>769</v>
      </c>
      <c r="O1269" s="841">
        <v>105596</v>
      </c>
      <c r="P1269" s="841">
        <v>61996</v>
      </c>
      <c r="Q1269" s="841">
        <v>19547</v>
      </c>
      <c r="R1269" s="841">
        <v>34796</v>
      </c>
      <c r="S1269" s="841"/>
      <c r="T1269" s="841"/>
      <c r="U1269" s="841"/>
      <c r="V1269" s="841" t="s">
        <v>1003</v>
      </c>
      <c r="W1269" s="841">
        <v>2</v>
      </c>
    </row>
    <row r="1270" spans="1:23" ht="12.75" customHeight="1">
      <c r="A1270" s="841">
        <v>1525</v>
      </c>
      <c r="B1270" s="841">
        <v>2844</v>
      </c>
      <c r="C1270" s="841" t="s">
        <v>2356</v>
      </c>
      <c r="D1270" s="841" t="s">
        <v>923</v>
      </c>
      <c r="E1270" s="841">
        <v>40814</v>
      </c>
      <c r="F1270" s="841" t="s">
        <v>102</v>
      </c>
      <c r="G1270" s="841" t="s">
        <v>2359</v>
      </c>
      <c r="H1270" s="841" t="s">
        <v>2349</v>
      </c>
      <c r="I1270" s="841"/>
      <c r="J1270" s="841" t="s">
        <v>730</v>
      </c>
      <c r="K1270" s="841">
        <v>1</v>
      </c>
      <c r="L1270" s="841" t="s">
        <v>1168</v>
      </c>
      <c r="M1270" s="841">
        <v>43600</v>
      </c>
      <c r="N1270" s="841" t="s">
        <v>769</v>
      </c>
      <c r="O1270" s="841">
        <v>105596</v>
      </c>
      <c r="P1270" s="841">
        <v>61996</v>
      </c>
      <c r="Q1270" s="841">
        <v>19547</v>
      </c>
      <c r="R1270" s="841">
        <v>34796</v>
      </c>
      <c r="S1270" s="841"/>
      <c r="T1270" s="841"/>
      <c r="U1270" s="841"/>
      <c r="V1270" s="841" t="s">
        <v>1003</v>
      </c>
      <c r="W1270" s="841">
        <v>6</v>
      </c>
    </row>
    <row r="1271" spans="1:23" ht="12.75" customHeight="1">
      <c r="A1271" s="841">
        <v>2004</v>
      </c>
      <c r="B1271" s="841">
        <v>2840</v>
      </c>
      <c r="C1271" s="841" t="s">
        <v>726</v>
      </c>
      <c r="D1271" s="841" t="s">
        <v>919</v>
      </c>
      <c r="E1271" s="841">
        <v>40821</v>
      </c>
      <c r="F1271" s="841" t="s">
        <v>102</v>
      </c>
      <c r="G1271" s="841" t="s">
        <v>2360</v>
      </c>
      <c r="H1271" s="841" t="s">
        <v>2361</v>
      </c>
      <c r="I1271" s="841"/>
      <c r="J1271" s="841" t="s">
        <v>730</v>
      </c>
      <c r="K1271" s="841">
        <v>3</v>
      </c>
      <c r="L1271" s="841" t="s">
        <v>1077</v>
      </c>
      <c r="M1271" s="841">
        <v>0</v>
      </c>
      <c r="N1271" s="841" t="s">
        <v>732</v>
      </c>
      <c r="O1271" s="841">
        <v>101629</v>
      </c>
      <c r="P1271" s="841">
        <v>101629</v>
      </c>
      <c r="Q1271" s="841">
        <v>19547</v>
      </c>
      <c r="R1271" s="841">
        <v>26906</v>
      </c>
      <c r="S1271" s="841"/>
      <c r="T1271" s="841"/>
      <c r="U1271" s="841"/>
      <c r="V1271" s="841" t="s">
        <v>1003</v>
      </c>
      <c r="W1271" s="841">
        <v>5</v>
      </c>
    </row>
    <row r="1272" spans="1:23" ht="12.75" customHeight="1">
      <c r="A1272" s="841">
        <v>2004</v>
      </c>
      <c r="B1272" s="841">
        <v>2840</v>
      </c>
      <c r="C1272" s="841" t="s">
        <v>726</v>
      </c>
      <c r="D1272" s="841" t="s">
        <v>919</v>
      </c>
      <c r="E1272" s="841">
        <v>40823</v>
      </c>
      <c r="F1272" s="841" t="s">
        <v>102</v>
      </c>
      <c r="G1272" s="841" t="s">
        <v>2362</v>
      </c>
      <c r="H1272" s="841" t="s">
        <v>2361</v>
      </c>
      <c r="I1272" s="841"/>
      <c r="J1272" s="841" t="s">
        <v>730</v>
      </c>
      <c r="K1272" s="841">
        <v>1</v>
      </c>
      <c r="L1272" s="841" t="s">
        <v>1077</v>
      </c>
      <c r="M1272" s="841">
        <v>0</v>
      </c>
      <c r="N1272" s="841" t="s">
        <v>732</v>
      </c>
      <c r="O1272" s="841">
        <v>101629</v>
      </c>
      <c r="P1272" s="841">
        <v>101629</v>
      </c>
      <c r="Q1272" s="841">
        <v>19547</v>
      </c>
      <c r="R1272" s="841">
        <v>26906</v>
      </c>
      <c r="S1272" s="841"/>
      <c r="T1272" s="841"/>
      <c r="U1272" s="841"/>
      <c r="V1272" s="841" t="s">
        <v>1003</v>
      </c>
      <c r="W1272" s="841">
        <v>6</v>
      </c>
    </row>
    <row r="1273" spans="1:23" ht="12.75" customHeight="1">
      <c r="A1273" s="841">
        <v>1605</v>
      </c>
      <c r="B1273" s="841">
        <v>2813</v>
      </c>
      <c r="C1273" s="841" t="s">
        <v>766</v>
      </c>
      <c r="D1273" s="841" t="s">
        <v>767</v>
      </c>
      <c r="E1273" s="841">
        <v>40824</v>
      </c>
      <c r="F1273" s="841" t="s">
        <v>102</v>
      </c>
      <c r="G1273" s="841" t="s">
        <v>2363</v>
      </c>
      <c r="H1273" s="841" t="s">
        <v>2364</v>
      </c>
      <c r="I1273" s="841"/>
      <c r="J1273" s="841" t="s">
        <v>730</v>
      </c>
      <c r="K1273" s="841">
        <v>1</v>
      </c>
      <c r="L1273" s="841" t="s">
        <v>731</v>
      </c>
      <c r="M1273" s="841">
        <v>43600</v>
      </c>
      <c r="N1273" s="841" t="s">
        <v>769</v>
      </c>
      <c r="O1273" s="841">
        <v>105596</v>
      </c>
      <c r="P1273" s="841">
        <v>61996</v>
      </c>
      <c r="Q1273" s="841">
        <v>19547</v>
      </c>
      <c r="R1273" s="841">
        <v>20230</v>
      </c>
      <c r="S1273" s="841"/>
      <c r="T1273" s="841"/>
      <c r="U1273" s="841"/>
      <c r="V1273" s="841" t="s">
        <v>1003</v>
      </c>
      <c r="W1273" s="841">
        <v>3</v>
      </c>
    </row>
    <row r="1274" spans="1:23" ht="12.75" customHeight="1">
      <c r="A1274" s="841">
        <v>1605</v>
      </c>
      <c r="B1274" s="841">
        <v>2813</v>
      </c>
      <c r="C1274" s="841" t="s">
        <v>766</v>
      </c>
      <c r="D1274" s="841" t="s">
        <v>767</v>
      </c>
      <c r="E1274" s="841">
        <v>40833</v>
      </c>
      <c r="F1274" s="841" t="s">
        <v>102</v>
      </c>
      <c r="G1274" s="841" t="s">
        <v>2365</v>
      </c>
      <c r="H1274" s="841" t="s">
        <v>2366</v>
      </c>
      <c r="I1274" s="841"/>
      <c r="J1274" s="841" t="s">
        <v>730</v>
      </c>
      <c r="K1274" s="841">
        <v>1</v>
      </c>
      <c r="L1274" s="841" t="s">
        <v>731</v>
      </c>
      <c r="M1274" s="841">
        <v>43600</v>
      </c>
      <c r="N1274" s="841" t="s">
        <v>769</v>
      </c>
      <c r="O1274" s="841">
        <v>105596</v>
      </c>
      <c r="P1274" s="841">
        <v>61996</v>
      </c>
      <c r="Q1274" s="841">
        <v>19547</v>
      </c>
      <c r="R1274" s="841">
        <v>20230</v>
      </c>
      <c r="S1274" s="841"/>
      <c r="T1274" s="841"/>
      <c r="U1274" s="841"/>
      <c r="V1274" s="841" t="s">
        <v>1003</v>
      </c>
      <c r="W1274" s="841">
        <v>2</v>
      </c>
    </row>
    <row r="1275" spans="1:23" ht="12.75" customHeight="1">
      <c r="A1275" s="841">
        <v>1605</v>
      </c>
      <c r="B1275" s="841">
        <v>2813</v>
      </c>
      <c r="C1275" s="841" t="s">
        <v>766</v>
      </c>
      <c r="D1275" s="841" t="s">
        <v>767</v>
      </c>
      <c r="E1275" s="841">
        <v>40834</v>
      </c>
      <c r="F1275" s="841" t="s">
        <v>102</v>
      </c>
      <c r="G1275" s="841" t="s">
        <v>2367</v>
      </c>
      <c r="H1275" s="841" t="s">
        <v>2366</v>
      </c>
      <c r="I1275" s="841"/>
      <c r="J1275" s="841" t="s">
        <v>730</v>
      </c>
      <c r="K1275" s="841">
        <v>1</v>
      </c>
      <c r="L1275" s="841" t="s">
        <v>731</v>
      </c>
      <c r="M1275" s="841">
        <v>43600</v>
      </c>
      <c r="N1275" s="841" t="s">
        <v>769</v>
      </c>
      <c r="O1275" s="841">
        <v>105596</v>
      </c>
      <c r="P1275" s="841">
        <v>61996</v>
      </c>
      <c r="Q1275" s="841">
        <v>19547</v>
      </c>
      <c r="R1275" s="841">
        <v>20230</v>
      </c>
      <c r="S1275" s="841"/>
      <c r="T1275" s="841"/>
      <c r="U1275" s="841"/>
      <c r="V1275" s="841" t="s">
        <v>1003</v>
      </c>
      <c r="W1275" s="841">
        <v>2</v>
      </c>
    </row>
    <row r="1276" spans="1:23" ht="12.75" customHeight="1">
      <c r="A1276" s="841">
        <v>1335</v>
      </c>
      <c r="B1276" s="841">
        <v>2832</v>
      </c>
      <c r="C1276" s="841" t="s">
        <v>1017</v>
      </c>
      <c r="D1276" s="841" t="s">
        <v>775</v>
      </c>
      <c r="E1276" s="841">
        <v>40840</v>
      </c>
      <c r="F1276" s="841" t="s">
        <v>102</v>
      </c>
      <c r="G1276" s="841" t="s">
        <v>2368</v>
      </c>
      <c r="H1276" s="841" t="s">
        <v>2255</v>
      </c>
      <c r="I1276" s="841"/>
      <c r="J1276" s="841" t="s">
        <v>730</v>
      </c>
      <c r="K1276" s="841">
        <v>3</v>
      </c>
      <c r="L1276" s="841" t="s">
        <v>731</v>
      </c>
      <c r="M1276" s="841">
        <v>43600</v>
      </c>
      <c r="N1276" s="841" t="s">
        <v>769</v>
      </c>
      <c r="O1276" s="841">
        <v>105596</v>
      </c>
      <c r="P1276" s="841">
        <v>61996</v>
      </c>
      <c r="Q1276" s="841">
        <v>19547</v>
      </c>
      <c r="R1276" s="841">
        <v>26906</v>
      </c>
      <c r="S1276" s="841"/>
      <c r="T1276" s="841"/>
      <c r="U1276" s="841"/>
      <c r="V1276" s="841" t="s">
        <v>1003</v>
      </c>
      <c r="W1276" s="841">
        <v>1</v>
      </c>
    </row>
    <row r="1277" spans="1:23" ht="12.75" customHeight="1">
      <c r="A1277" s="841">
        <v>1605</v>
      </c>
      <c r="B1277" s="841">
        <v>2824</v>
      </c>
      <c r="C1277" s="841" t="s">
        <v>1097</v>
      </c>
      <c r="D1277" s="841" t="s">
        <v>767</v>
      </c>
      <c r="E1277" s="841">
        <v>40844</v>
      </c>
      <c r="F1277" s="841" t="s">
        <v>102</v>
      </c>
      <c r="G1277" s="841" t="s">
        <v>2369</v>
      </c>
      <c r="H1277" s="841" t="s">
        <v>2370</v>
      </c>
      <c r="I1277" s="841"/>
      <c r="J1277" s="841" t="s">
        <v>730</v>
      </c>
      <c r="K1277" s="841">
        <v>5</v>
      </c>
      <c r="L1277" s="841" t="s">
        <v>731</v>
      </c>
      <c r="M1277" s="841">
        <v>43600</v>
      </c>
      <c r="N1277" s="841" t="s">
        <v>817</v>
      </c>
      <c r="O1277" s="841">
        <v>172439</v>
      </c>
      <c r="P1277" s="841">
        <v>128839</v>
      </c>
      <c r="Q1277" s="841">
        <v>19547</v>
      </c>
      <c r="R1277" s="841">
        <v>20230</v>
      </c>
      <c r="S1277" s="841"/>
      <c r="T1277" s="841"/>
      <c r="U1277" s="841"/>
      <c r="V1277" s="841" t="s">
        <v>1003</v>
      </c>
      <c r="W1277" s="841">
        <v>3</v>
      </c>
    </row>
    <row r="1278" spans="1:23" ht="12.75" customHeight="1">
      <c r="A1278" s="841">
        <v>1430</v>
      </c>
      <c r="B1278" s="841">
        <v>2819</v>
      </c>
      <c r="C1278" s="841" t="s">
        <v>1731</v>
      </c>
      <c r="D1278" s="841" t="s">
        <v>1732</v>
      </c>
      <c r="E1278" s="841">
        <v>40855</v>
      </c>
      <c r="F1278" s="841" t="s">
        <v>102</v>
      </c>
      <c r="G1278" s="841" t="s">
        <v>2371</v>
      </c>
      <c r="H1278" s="841" t="s">
        <v>2372</v>
      </c>
      <c r="I1278" s="841" t="s">
        <v>1115</v>
      </c>
      <c r="J1278" s="841" t="s">
        <v>730</v>
      </c>
      <c r="K1278" s="841">
        <v>3</v>
      </c>
      <c r="L1278" s="841" t="s">
        <v>731</v>
      </c>
      <c r="M1278" s="841">
        <v>43600</v>
      </c>
      <c r="N1278" s="841" t="s">
        <v>742</v>
      </c>
      <c r="O1278" s="841">
        <v>127895</v>
      </c>
      <c r="P1278" s="841">
        <v>84295</v>
      </c>
      <c r="Q1278" s="841">
        <v>19547</v>
      </c>
      <c r="R1278" s="841">
        <v>26906</v>
      </c>
      <c r="S1278" s="841"/>
      <c r="T1278" s="841"/>
      <c r="U1278" s="841"/>
      <c r="V1278" s="841" t="s">
        <v>1003</v>
      </c>
      <c r="W1278" s="841">
        <v>7</v>
      </c>
    </row>
    <row r="1279" spans="1:23" ht="12.75" customHeight="1">
      <c r="A1279" s="841">
        <v>1605</v>
      </c>
      <c r="B1279" s="841">
        <v>2813</v>
      </c>
      <c r="C1279" s="841" t="s">
        <v>766</v>
      </c>
      <c r="D1279" s="841" t="s">
        <v>767</v>
      </c>
      <c r="E1279" s="841">
        <v>40868</v>
      </c>
      <c r="F1279" s="841" t="s">
        <v>102</v>
      </c>
      <c r="G1279" s="841" t="s">
        <v>2373</v>
      </c>
      <c r="H1279" s="841" t="s">
        <v>2374</v>
      </c>
      <c r="I1279" s="841"/>
      <c r="J1279" s="841" t="s">
        <v>730</v>
      </c>
      <c r="K1279" s="841">
        <v>3</v>
      </c>
      <c r="L1279" s="841" t="s">
        <v>731</v>
      </c>
      <c r="M1279" s="841">
        <v>43600</v>
      </c>
      <c r="N1279" s="841" t="s">
        <v>769</v>
      </c>
      <c r="O1279" s="841">
        <v>105596</v>
      </c>
      <c r="P1279" s="841">
        <v>61996</v>
      </c>
      <c r="Q1279" s="841">
        <v>19547</v>
      </c>
      <c r="R1279" s="841">
        <v>20230</v>
      </c>
      <c r="S1279" s="841"/>
      <c r="T1279" s="841"/>
      <c r="U1279" s="841"/>
      <c r="V1279" s="841" t="s">
        <v>1003</v>
      </c>
      <c r="W1279" s="841">
        <v>2</v>
      </c>
    </row>
    <row r="1280" spans="1:23" ht="12.75" customHeight="1">
      <c r="A1280" s="841">
        <v>1605</v>
      </c>
      <c r="B1280" s="841">
        <v>2813</v>
      </c>
      <c r="C1280" s="841" t="s">
        <v>766</v>
      </c>
      <c r="D1280" s="841" t="s">
        <v>767</v>
      </c>
      <c r="E1280" s="841">
        <v>40869</v>
      </c>
      <c r="F1280" s="841" t="s">
        <v>102</v>
      </c>
      <c r="G1280" s="841" t="s">
        <v>2375</v>
      </c>
      <c r="H1280" s="841" t="s">
        <v>2374</v>
      </c>
      <c r="I1280" s="841"/>
      <c r="J1280" s="841" t="s">
        <v>730</v>
      </c>
      <c r="K1280" s="841">
        <v>2</v>
      </c>
      <c r="L1280" s="841" t="s">
        <v>731</v>
      </c>
      <c r="M1280" s="841">
        <v>43600</v>
      </c>
      <c r="N1280" s="841" t="s">
        <v>769</v>
      </c>
      <c r="O1280" s="841">
        <v>105596</v>
      </c>
      <c r="P1280" s="841">
        <v>61996</v>
      </c>
      <c r="Q1280" s="841">
        <v>19547</v>
      </c>
      <c r="R1280" s="841">
        <v>20230</v>
      </c>
      <c r="S1280" s="841"/>
      <c r="T1280" s="841"/>
      <c r="U1280" s="841"/>
      <c r="V1280" s="841" t="s">
        <v>1003</v>
      </c>
      <c r="W1280" s="841">
        <v>2</v>
      </c>
    </row>
    <row r="1281" spans="1:23" ht="12.75" customHeight="1">
      <c r="A1281" s="841">
        <v>1605</v>
      </c>
      <c r="B1281" s="841">
        <v>2813</v>
      </c>
      <c r="C1281" s="841" t="s">
        <v>766</v>
      </c>
      <c r="D1281" s="841" t="s">
        <v>767</v>
      </c>
      <c r="E1281" s="841">
        <v>40871</v>
      </c>
      <c r="F1281" s="841" t="s">
        <v>102</v>
      </c>
      <c r="G1281" s="841" t="s">
        <v>2376</v>
      </c>
      <c r="H1281" s="841" t="s">
        <v>2374</v>
      </c>
      <c r="I1281" s="841"/>
      <c r="J1281" s="841" t="s">
        <v>730</v>
      </c>
      <c r="K1281" s="841">
        <v>5</v>
      </c>
      <c r="L1281" s="841" t="s">
        <v>731</v>
      </c>
      <c r="M1281" s="841">
        <v>43600</v>
      </c>
      <c r="N1281" s="841" t="s">
        <v>769</v>
      </c>
      <c r="O1281" s="841">
        <v>105596</v>
      </c>
      <c r="P1281" s="841">
        <v>61996</v>
      </c>
      <c r="Q1281" s="841">
        <v>19547</v>
      </c>
      <c r="R1281" s="841">
        <v>20230</v>
      </c>
      <c r="S1281" s="841"/>
      <c r="T1281" s="841"/>
      <c r="U1281" s="841"/>
      <c r="V1281" s="841" t="s">
        <v>1003</v>
      </c>
      <c r="W1281" s="841">
        <v>3</v>
      </c>
    </row>
    <row r="1282" spans="1:23" ht="12.75" customHeight="1">
      <c r="A1282" s="841">
        <v>2004</v>
      </c>
      <c r="B1282" s="841">
        <v>2840</v>
      </c>
      <c r="C1282" s="841" t="s">
        <v>726</v>
      </c>
      <c r="D1282" s="841" t="s">
        <v>919</v>
      </c>
      <c r="E1282" s="841">
        <v>40878</v>
      </c>
      <c r="F1282" s="841" t="s">
        <v>102</v>
      </c>
      <c r="G1282" s="841" t="s">
        <v>2377</v>
      </c>
      <c r="H1282" s="841" t="s">
        <v>2378</v>
      </c>
      <c r="I1282" s="841"/>
      <c r="J1282" s="841" t="s">
        <v>730</v>
      </c>
      <c r="K1282" s="841">
        <v>3</v>
      </c>
      <c r="L1282" s="841" t="s">
        <v>1077</v>
      </c>
      <c r="M1282" s="841">
        <v>0</v>
      </c>
      <c r="N1282" s="841" t="s">
        <v>732</v>
      </c>
      <c r="O1282" s="841">
        <v>101629</v>
      </c>
      <c r="P1282" s="841">
        <v>101629</v>
      </c>
      <c r="Q1282" s="841">
        <v>19547</v>
      </c>
      <c r="R1282" s="841">
        <v>26906</v>
      </c>
      <c r="S1282" s="841"/>
      <c r="T1282" s="841"/>
      <c r="U1282" s="841"/>
      <c r="V1282" s="841" t="s">
        <v>1003</v>
      </c>
      <c r="W1282" s="841">
        <v>4</v>
      </c>
    </row>
    <row r="1283" spans="1:23" ht="12.75" customHeight="1">
      <c r="A1283" s="841">
        <v>1555</v>
      </c>
      <c r="B1283" s="841">
        <v>2845</v>
      </c>
      <c r="C1283" s="841" t="s">
        <v>1447</v>
      </c>
      <c r="D1283" s="841" t="s">
        <v>1112</v>
      </c>
      <c r="E1283" s="841">
        <v>40883</v>
      </c>
      <c r="F1283" s="841" t="s">
        <v>102</v>
      </c>
      <c r="G1283" s="841" t="s">
        <v>2379</v>
      </c>
      <c r="H1283" s="841" t="s">
        <v>2380</v>
      </c>
      <c r="I1283" s="841"/>
      <c r="J1283" s="841" t="s">
        <v>730</v>
      </c>
      <c r="K1283" s="841">
        <v>1</v>
      </c>
      <c r="L1283" s="841" t="s">
        <v>731</v>
      </c>
      <c r="M1283" s="841">
        <v>43600</v>
      </c>
      <c r="N1283" s="841" t="s">
        <v>1034</v>
      </c>
      <c r="O1283" s="841">
        <v>221744</v>
      </c>
      <c r="P1283" s="841">
        <v>178144</v>
      </c>
      <c r="Q1283" s="841">
        <v>19547</v>
      </c>
      <c r="R1283" s="841">
        <v>26906</v>
      </c>
      <c r="S1283" s="841"/>
      <c r="T1283" s="841"/>
      <c r="U1283" s="841"/>
      <c r="V1283" s="841" t="s">
        <v>1003</v>
      </c>
      <c r="W1283" s="841">
        <v>2</v>
      </c>
    </row>
    <row r="1284" spans="1:23" ht="12.75" customHeight="1">
      <c r="A1284" s="841">
        <v>1220</v>
      </c>
      <c r="B1284" s="841">
        <v>2807</v>
      </c>
      <c r="C1284" s="841" t="s">
        <v>739</v>
      </c>
      <c r="D1284" s="841" t="s">
        <v>740</v>
      </c>
      <c r="E1284" s="841">
        <v>40893</v>
      </c>
      <c r="F1284" s="841" t="s">
        <v>102</v>
      </c>
      <c r="G1284" s="841" t="s">
        <v>2381</v>
      </c>
      <c r="H1284" s="841" t="s">
        <v>2382</v>
      </c>
      <c r="I1284" s="841"/>
      <c r="J1284" s="841" t="s">
        <v>730</v>
      </c>
      <c r="K1284" s="841">
        <v>3</v>
      </c>
      <c r="L1284" s="841" t="s">
        <v>731</v>
      </c>
      <c r="M1284" s="841">
        <v>43600</v>
      </c>
      <c r="N1284" s="841" t="s">
        <v>742</v>
      </c>
      <c r="O1284" s="841">
        <v>127895</v>
      </c>
      <c r="P1284" s="841">
        <v>84295</v>
      </c>
      <c r="Q1284" s="841">
        <v>19547</v>
      </c>
      <c r="R1284" s="841">
        <v>26906</v>
      </c>
      <c r="S1284" s="841"/>
      <c r="T1284" s="841"/>
      <c r="U1284" s="841"/>
      <c r="V1284" s="841" t="s">
        <v>1003</v>
      </c>
      <c r="W1284" s="841">
        <v>2</v>
      </c>
    </row>
    <row r="1285" spans="1:23" ht="12.75" customHeight="1">
      <c r="A1285" s="841">
        <v>1220</v>
      </c>
      <c r="B1285" s="841">
        <v>2807</v>
      </c>
      <c r="C1285" s="841" t="s">
        <v>739</v>
      </c>
      <c r="D1285" s="841" t="s">
        <v>740</v>
      </c>
      <c r="E1285" s="841">
        <v>40894</v>
      </c>
      <c r="F1285" s="841" t="s">
        <v>102</v>
      </c>
      <c r="G1285" s="841" t="s">
        <v>2383</v>
      </c>
      <c r="H1285" s="841" t="s">
        <v>2382</v>
      </c>
      <c r="I1285" s="841"/>
      <c r="J1285" s="841" t="s">
        <v>730</v>
      </c>
      <c r="K1285" s="841">
        <v>1</v>
      </c>
      <c r="L1285" s="841" t="s">
        <v>731</v>
      </c>
      <c r="M1285" s="841">
        <v>43600</v>
      </c>
      <c r="N1285" s="841" t="s">
        <v>742</v>
      </c>
      <c r="O1285" s="841">
        <v>127895</v>
      </c>
      <c r="P1285" s="841">
        <v>84295</v>
      </c>
      <c r="Q1285" s="841">
        <v>19547</v>
      </c>
      <c r="R1285" s="841">
        <v>26906</v>
      </c>
      <c r="S1285" s="841"/>
      <c r="T1285" s="841"/>
      <c r="U1285" s="841"/>
      <c r="V1285" s="841" t="s">
        <v>1003</v>
      </c>
      <c r="W1285" s="841">
        <v>2</v>
      </c>
    </row>
    <row r="1286" spans="1:23" ht="12.75" customHeight="1">
      <c r="A1286" s="841">
        <v>1034</v>
      </c>
      <c r="B1286" s="841">
        <v>2803</v>
      </c>
      <c r="C1286" s="841" t="s">
        <v>945</v>
      </c>
      <c r="D1286" s="841" t="s">
        <v>946</v>
      </c>
      <c r="E1286" s="841">
        <v>40899</v>
      </c>
      <c r="F1286" s="841" t="s">
        <v>102</v>
      </c>
      <c r="G1286" s="841" t="s">
        <v>2384</v>
      </c>
      <c r="H1286" s="841" t="s">
        <v>2385</v>
      </c>
      <c r="I1286" s="841"/>
      <c r="J1286" s="841" t="s">
        <v>730</v>
      </c>
      <c r="K1286" s="841">
        <v>2</v>
      </c>
      <c r="L1286" s="841" t="s">
        <v>731</v>
      </c>
      <c r="M1286" s="841">
        <v>43600</v>
      </c>
      <c r="N1286" s="841" t="s">
        <v>742</v>
      </c>
      <c r="O1286" s="841">
        <v>127895</v>
      </c>
      <c r="P1286" s="841">
        <v>84295</v>
      </c>
      <c r="Q1286" s="841">
        <v>19547</v>
      </c>
      <c r="R1286" s="841">
        <v>26906</v>
      </c>
      <c r="S1286" s="841"/>
      <c r="T1286" s="841"/>
      <c r="U1286" s="841"/>
      <c r="V1286" s="841" t="s">
        <v>1003</v>
      </c>
      <c r="W1286" s="841">
        <v>37</v>
      </c>
    </row>
    <row r="1287" spans="1:23" ht="12.75" customHeight="1">
      <c r="A1287" s="841">
        <v>1555</v>
      </c>
      <c r="B1287" s="841">
        <v>2845</v>
      </c>
      <c r="C1287" s="841" t="s">
        <v>1447</v>
      </c>
      <c r="D1287" s="841" t="s">
        <v>1112</v>
      </c>
      <c r="E1287" s="841">
        <v>40902</v>
      </c>
      <c r="F1287" s="841" t="s">
        <v>102</v>
      </c>
      <c r="G1287" s="841" t="s">
        <v>2386</v>
      </c>
      <c r="H1287" s="841" t="s">
        <v>2387</v>
      </c>
      <c r="I1287" s="841"/>
      <c r="J1287" s="841" t="s">
        <v>730</v>
      </c>
      <c r="K1287" s="841">
        <v>5</v>
      </c>
      <c r="L1287" s="841" t="s">
        <v>731</v>
      </c>
      <c r="M1287" s="841">
        <v>43600</v>
      </c>
      <c r="N1287" s="841" t="s">
        <v>1034</v>
      </c>
      <c r="O1287" s="841">
        <v>221744</v>
      </c>
      <c r="P1287" s="841">
        <v>178144</v>
      </c>
      <c r="Q1287" s="841">
        <v>19547</v>
      </c>
      <c r="R1287" s="841">
        <v>26906</v>
      </c>
      <c r="S1287" s="841"/>
      <c r="T1287" s="841"/>
      <c r="U1287" s="841"/>
      <c r="V1287" s="841" t="s">
        <v>1003</v>
      </c>
      <c r="W1287" s="841">
        <v>6</v>
      </c>
    </row>
    <row r="1288" spans="1:23" ht="12.75" customHeight="1">
      <c r="A1288" s="841">
        <v>1350</v>
      </c>
      <c r="B1288" s="841">
        <v>2803</v>
      </c>
      <c r="C1288" s="841" t="s">
        <v>945</v>
      </c>
      <c r="D1288" s="841" t="s">
        <v>946</v>
      </c>
      <c r="E1288" s="841">
        <v>40905</v>
      </c>
      <c r="F1288" s="841" t="s">
        <v>102</v>
      </c>
      <c r="G1288" s="841" t="s">
        <v>2388</v>
      </c>
      <c r="H1288" s="841" t="s">
        <v>2385</v>
      </c>
      <c r="I1288" s="841"/>
      <c r="J1288" s="841" t="s">
        <v>730</v>
      </c>
      <c r="K1288" s="841">
        <v>1</v>
      </c>
      <c r="L1288" s="841" t="s">
        <v>731</v>
      </c>
      <c r="M1288" s="841">
        <v>43600</v>
      </c>
      <c r="N1288" s="841" t="s">
        <v>742</v>
      </c>
      <c r="O1288" s="841">
        <v>127895</v>
      </c>
      <c r="P1288" s="841">
        <v>84295</v>
      </c>
      <c r="Q1288" s="841">
        <v>19547</v>
      </c>
      <c r="R1288" s="841">
        <v>20230</v>
      </c>
      <c r="S1288" s="841"/>
      <c r="T1288" s="841"/>
      <c r="U1288" s="841"/>
      <c r="V1288" s="841" t="s">
        <v>1003</v>
      </c>
      <c r="W1288" s="841">
        <v>3</v>
      </c>
    </row>
    <row r="1289" spans="1:23" ht="12.75" customHeight="1">
      <c r="A1289" s="841">
        <v>1705</v>
      </c>
      <c r="B1289" s="841">
        <v>2840</v>
      </c>
      <c r="C1289" s="841" t="s">
        <v>726</v>
      </c>
      <c r="D1289" s="841" t="s">
        <v>727</v>
      </c>
      <c r="E1289" s="841">
        <v>40906</v>
      </c>
      <c r="F1289" s="841" t="s">
        <v>102</v>
      </c>
      <c r="G1289" s="841" t="s">
        <v>2389</v>
      </c>
      <c r="H1289" s="841" t="s">
        <v>2390</v>
      </c>
      <c r="I1289" s="841"/>
      <c r="J1289" s="841" t="s">
        <v>730</v>
      </c>
      <c r="K1289" s="841">
        <v>2</v>
      </c>
      <c r="L1289" s="841" t="s">
        <v>731</v>
      </c>
      <c r="M1289" s="841">
        <v>43600</v>
      </c>
      <c r="N1289" s="841" t="s">
        <v>732</v>
      </c>
      <c r="O1289" s="841">
        <v>98577</v>
      </c>
      <c r="P1289" s="841">
        <v>54977</v>
      </c>
      <c r="Q1289" s="841">
        <v>19547</v>
      </c>
      <c r="R1289" s="841">
        <v>26906</v>
      </c>
      <c r="S1289" s="841"/>
      <c r="T1289" s="841"/>
      <c r="U1289" s="841"/>
      <c r="V1289" s="841" t="s">
        <v>1003</v>
      </c>
      <c r="W1289" s="841">
        <v>2</v>
      </c>
    </row>
    <row r="1290" spans="1:23" ht="12.75" customHeight="1">
      <c r="A1290" s="841">
        <v>1710</v>
      </c>
      <c r="B1290" s="841">
        <v>2840</v>
      </c>
      <c r="C1290" s="841" t="s">
        <v>726</v>
      </c>
      <c r="D1290" s="841" t="s">
        <v>727</v>
      </c>
      <c r="E1290" s="841">
        <v>40914</v>
      </c>
      <c r="F1290" s="841" t="s">
        <v>102</v>
      </c>
      <c r="G1290" s="841" t="s">
        <v>2391</v>
      </c>
      <c r="H1290" s="841" t="s">
        <v>2392</v>
      </c>
      <c r="I1290" s="841"/>
      <c r="J1290" s="841" t="s">
        <v>730</v>
      </c>
      <c r="K1290" s="841">
        <v>1</v>
      </c>
      <c r="L1290" s="841" t="s">
        <v>731</v>
      </c>
      <c r="M1290" s="841">
        <v>43600</v>
      </c>
      <c r="N1290" s="841" t="s">
        <v>732</v>
      </c>
      <c r="O1290" s="841">
        <v>98577</v>
      </c>
      <c r="P1290" s="841">
        <v>54977</v>
      </c>
      <c r="Q1290" s="841">
        <v>19547</v>
      </c>
      <c r="R1290" s="841">
        <v>26906</v>
      </c>
      <c r="S1290" s="841"/>
      <c r="T1290" s="841"/>
      <c r="U1290" s="841"/>
      <c r="V1290" s="841" t="s">
        <v>1003</v>
      </c>
      <c r="W1290" s="841">
        <v>2</v>
      </c>
    </row>
    <row r="1291" spans="1:23" ht="12.75" customHeight="1">
      <c r="A1291" s="841">
        <v>1912</v>
      </c>
      <c r="B1291" s="841">
        <v>2840</v>
      </c>
      <c r="C1291" s="841" t="s">
        <v>726</v>
      </c>
      <c r="D1291" s="841" t="s">
        <v>923</v>
      </c>
      <c r="E1291" s="841">
        <v>40915</v>
      </c>
      <c r="F1291" s="841" t="s">
        <v>102</v>
      </c>
      <c r="G1291" s="841" t="s">
        <v>2393</v>
      </c>
      <c r="H1291" s="841" t="s">
        <v>2346</v>
      </c>
      <c r="I1291" s="841"/>
      <c r="J1291" s="841" t="s">
        <v>730</v>
      </c>
      <c r="K1291" s="841">
        <v>5</v>
      </c>
      <c r="L1291" s="841" t="s">
        <v>731</v>
      </c>
      <c r="M1291" s="841">
        <v>43600</v>
      </c>
      <c r="N1291" s="841" t="s">
        <v>732</v>
      </c>
      <c r="O1291" s="841">
        <v>98577</v>
      </c>
      <c r="P1291" s="841">
        <v>54977</v>
      </c>
      <c r="Q1291" s="841">
        <v>10098</v>
      </c>
      <c r="R1291" s="841">
        <v>9936</v>
      </c>
      <c r="S1291" s="841"/>
      <c r="T1291" s="841"/>
      <c r="U1291" s="841"/>
      <c r="V1291" s="841" t="s">
        <v>1003</v>
      </c>
      <c r="W1291" s="841">
        <v>4</v>
      </c>
    </row>
    <row r="1292" spans="1:23" ht="12.75" customHeight="1">
      <c r="A1292" s="841">
        <v>1335</v>
      </c>
      <c r="B1292" s="841">
        <v>2825</v>
      </c>
      <c r="C1292" s="841" t="s">
        <v>1260</v>
      </c>
      <c r="D1292" s="841" t="s">
        <v>775</v>
      </c>
      <c r="E1292" s="841">
        <v>40919</v>
      </c>
      <c r="F1292" s="841" t="s">
        <v>102</v>
      </c>
      <c r="G1292" s="841" t="s">
        <v>2394</v>
      </c>
      <c r="H1292" s="841" t="s">
        <v>2395</v>
      </c>
      <c r="I1292" s="841"/>
      <c r="J1292" s="841" t="s">
        <v>730</v>
      </c>
      <c r="K1292" s="841">
        <v>5</v>
      </c>
      <c r="L1292" s="841" t="s">
        <v>731</v>
      </c>
      <c r="M1292" s="841">
        <v>43600</v>
      </c>
      <c r="N1292" s="841" t="s">
        <v>843</v>
      </c>
      <c r="O1292" s="841">
        <v>156603</v>
      </c>
      <c r="P1292" s="841">
        <v>113003</v>
      </c>
      <c r="Q1292" s="841">
        <v>19547</v>
      </c>
      <c r="R1292" s="841">
        <v>26906</v>
      </c>
      <c r="S1292" s="841"/>
      <c r="T1292" s="841"/>
      <c r="U1292" s="841"/>
      <c r="V1292" s="841" t="s">
        <v>1003</v>
      </c>
      <c r="W1292" s="841">
        <v>1</v>
      </c>
    </row>
    <row r="1293" spans="1:23" ht="12.75" customHeight="1">
      <c r="A1293" s="841">
        <v>1500</v>
      </c>
      <c r="B1293" s="841">
        <v>2823</v>
      </c>
      <c r="C1293" s="841" t="s">
        <v>856</v>
      </c>
      <c r="D1293" s="841" t="s">
        <v>740</v>
      </c>
      <c r="E1293" s="841">
        <v>40923</v>
      </c>
      <c r="F1293" s="841" t="s">
        <v>102</v>
      </c>
      <c r="G1293" s="841" t="s">
        <v>2396</v>
      </c>
      <c r="H1293" s="841" t="s">
        <v>2280</v>
      </c>
      <c r="I1293" s="841"/>
      <c r="J1293" s="841" t="s">
        <v>730</v>
      </c>
      <c r="K1293" s="841">
        <v>2</v>
      </c>
      <c r="L1293" s="841" t="s">
        <v>731</v>
      </c>
      <c r="M1293" s="841">
        <v>43600</v>
      </c>
      <c r="N1293" s="841" t="s">
        <v>747</v>
      </c>
      <c r="O1293" s="841">
        <v>114220</v>
      </c>
      <c r="P1293" s="841">
        <v>70620</v>
      </c>
      <c r="Q1293" s="841">
        <v>19547</v>
      </c>
      <c r="R1293" s="841">
        <v>26906</v>
      </c>
      <c r="S1293" s="841"/>
      <c r="T1293" s="841"/>
      <c r="U1293" s="841"/>
      <c r="V1293" s="841" t="s">
        <v>1003</v>
      </c>
      <c r="W1293" s="841">
        <v>2</v>
      </c>
    </row>
    <row r="1294" spans="1:23" ht="12.75" customHeight="1">
      <c r="A1294" s="841">
        <v>1280</v>
      </c>
      <c r="B1294" s="841">
        <v>2826</v>
      </c>
      <c r="C1294" s="841" t="s">
        <v>824</v>
      </c>
      <c r="D1294" s="841" t="s">
        <v>740</v>
      </c>
      <c r="E1294" s="841">
        <v>40925</v>
      </c>
      <c r="F1294" s="841" t="s">
        <v>102</v>
      </c>
      <c r="G1294" s="841" t="s">
        <v>2397</v>
      </c>
      <c r="H1294" s="841" t="s">
        <v>2398</v>
      </c>
      <c r="I1294" s="841"/>
      <c r="J1294" s="841" t="s">
        <v>730</v>
      </c>
      <c r="K1294" s="841">
        <v>5</v>
      </c>
      <c r="L1294" s="841" t="s">
        <v>731</v>
      </c>
      <c r="M1294" s="841">
        <v>43600</v>
      </c>
      <c r="N1294" s="841" t="s">
        <v>747</v>
      </c>
      <c r="O1294" s="841">
        <v>114220</v>
      </c>
      <c r="P1294" s="841">
        <v>70620</v>
      </c>
      <c r="Q1294" s="841">
        <v>19547</v>
      </c>
      <c r="R1294" s="841">
        <v>26906</v>
      </c>
      <c r="S1294" s="841"/>
      <c r="T1294" s="841"/>
      <c r="U1294" s="841"/>
      <c r="V1294" s="841" t="s">
        <v>1003</v>
      </c>
      <c r="W1294" s="841">
        <v>1</v>
      </c>
    </row>
    <row r="1295" spans="1:23" ht="12.75" customHeight="1">
      <c r="A1295" s="841">
        <v>1270</v>
      </c>
      <c r="B1295" s="841">
        <v>2810</v>
      </c>
      <c r="C1295" s="841" t="s">
        <v>798</v>
      </c>
      <c r="D1295" s="841" t="s">
        <v>740</v>
      </c>
      <c r="E1295" s="841">
        <v>40931</v>
      </c>
      <c r="F1295" s="841" t="s">
        <v>102</v>
      </c>
      <c r="G1295" s="841" t="s">
        <v>2399</v>
      </c>
      <c r="H1295" s="841" t="s">
        <v>2400</v>
      </c>
      <c r="I1295" s="841"/>
      <c r="J1295" s="841" t="s">
        <v>730</v>
      </c>
      <c r="K1295" s="841">
        <v>5</v>
      </c>
      <c r="L1295" s="841" t="s">
        <v>731</v>
      </c>
      <c r="M1295" s="841">
        <v>43600</v>
      </c>
      <c r="N1295" s="841" t="s">
        <v>742</v>
      </c>
      <c r="O1295" s="841">
        <v>127895</v>
      </c>
      <c r="P1295" s="841">
        <v>84295</v>
      </c>
      <c r="Q1295" s="841">
        <v>36452</v>
      </c>
      <c r="R1295" s="841">
        <v>44399</v>
      </c>
      <c r="S1295" s="841"/>
      <c r="T1295" s="841"/>
      <c r="U1295" s="841"/>
      <c r="V1295" s="841" t="s">
        <v>1003</v>
      </c>
      <c r="W1295" s="841">
        <v>1</v>
      </c>
    </row>
    <row r="1296" spans="1:23" ht="12.75" customHeight="1">
      <c r="A1296" s="841">
        <v>1270</v>
      </c>
      <c r="B1296" s="841">
        <v>2810</v>
      </c>
      <c r="C1296" s="841" t="s">
        <v>798</v>
      </c>
      <c r="D1296" s="841" t="s">
        <v>740</v>
      </c>
      <c r="E1296" s="841">
        <v>40932</v>
      </c>
      <c r="F1296" s="841" t="s">
        <v>102</v>
      </c>
      <c r="G1296" s="841" t="s">
        <v>2401</v>
      </c>
      <c r="H1296" s="841" t="s">
        <v>2400</v>
      </c>
      <c r="I1296" s="841"/>
      <c r="J1296" s="841" t="s">
        <v>730</v>
      </c>
      <c r="K1296" s="841">
        <v>5</v>
      </c>
      <c r="L1296" s="841" t="s">
        <v>731</v>
      </c>
      <c r="M1296" s="841">
        <v>43600</v>
      </c>
      <c r="N1296" s="841" t="s">
        <v>742</v>
      </c>
      <c r="O1296" s="841">
        <v>127895</v>
      </c>
      <c r="P1296" s="841">
        <v>84295</v>
      </c>
      <c r="Q1296" s="841">
        <v>36452</v>
      </c>
      <c r="R1296" s="841">
        <v>44399</v>
      </c>
      <c r="S1296" s="841"/>
      <c r="T1296" s="841"/>
      <c r="U1296" s="841"/>
      <c r="V1296" s="841" t="s">
        <v>1003</v>
      </c>
      <c r="W1296" s="841">
        <v>1</v>
      </c>
    </row>
    <row r="1297" spans="1:23" ht="12.75" customHeight="1">
      <c r="A1297" s="841">
        <v>2004</v>
      </c>
      <c r="B1297" s="841">
        <v>2840</v>
      </c>
      <c r="C1297" s="841" t="s">
        <v>726</v>
      </c>
      <c r="D1297" s="841" t="s">
        <v>919</v>
      </c>
      <c r="E1297" s="841">
        <v>40933</v>
      </c>
      <c r="F1297" s="841" t="s">
        <v>102</v>
      </c>
      <c r="G1297" s="841" t="s">
        <v>2402</v>
      </c>
      <c r="H1297" s="841" t="s">
        <v>2403</v>
      </c>
      <c r="I1297" s="841"/>
      <c r="J1297" s="841" t="s">
        <v>730</v>
      </c>
      <c r="K1297" s="841">
        <v>5</v>
      </c>
      <c r="L1297" s="841" t="s">
        <v>1077</v>
      </c>
      <c r="M1297" s="841">
        <v>0</v>
      </c>
      <c r="N1297" s="841" t="s">
        <v>732</v>
      </c>
      <c r="O1297" s="841">
        <v>101629</v>
      </c>
      <c r="P1297" s="841">
        <v>101629</v>
      </c>
      <c r="Q1297" s="841">
        <v>19547</v>
      </c>
      <c r="R1297" s="841">
        <v>26906</v>
      </c>
      <c r="S1297" s="841"/>
      <c r="T1297" s="841"/>
      <c r="U1297" s="841"/>
      <c r="V1297" s="841" t="s">
        <v>1003</v>
      </c>
      <c r="W1297" s="841">
        <v>3</v>
      </c>
    </row>
    <row r="1298" spans="1:23" ht="12.75" customHeight="1">
      <c r="A1298" s="841">
        <v>2004</v>
      </c>
      <c r="B1298" s="841">
        <v>2840</v>
      </c>
      <c r="C1298" s="841" t="s">
        <v>726</v>
      </c>
      <c r="D1298" s="841" t="s">
        <v>919</v>
      </c>
      <c r="E1298" s="841">
        <v>40934</v>
      </c>
      <c r="F1298" s="841" t="s">
        <v>102</v>
      </c>
      <c r="G1298" s="841" t="s">
        <v>2404</v>
      </c>
      <c r="H1298" s="841" t="s">
        <v>2405</v>
      </c>
      <c r="I1298" s="841"/>
      <c r="J1298" s="841" t="s">
        <v>730</v>
      </c>
      <c r="K1298" s="841">
        <v>5</v>
      </c>
      <c r="L1298" s="841" t="s">
        <v>1077</v>
      </c>
      <c r="M1298" s="841">
        <v>0</v>
      </c>
      <c r="N1298" s="841" t="s">
        <v>732</v>
      </c>
      <c r="O1298" s="841">
        <v>101629</v>
      </c>
      <c r="P1298" s="841">
        <v>101629</v>
      </c>
      <c r="Q1298" s="841">
        <v>19547</v>
      </c>
      <c r="R1298" s="841">
        <v>26906</v>
      </c>
      <c r="S1298" s="841"/>
      <c r="T1298" s="841"/>
      <c r="U1298" s="841"/>
      <c r="V1298" s="841" t="s">
        <v>1003</v>
      </c>
      <c r="W1298" s="841">
        <v>4</v>
      </c>
    </row>
    <row r="1299" spans="1:23" ht="12.75" customHeight="1">
      <c r="A1299" s="841">
        <v>2004</v>
      </c>
      <c r="B1299" s="841">
        <v>2823</v>
      </c>
      <c r="C1299" s="841" t="s">
        <v>856</v>
      </c>
      <c r="D1299" s="841" t="s">
        <v>919</v>
      </c>
      <c r="E1299" s="841">
        <v>40935</v>
      </c>
      <c r="F1299" s="841" t="s">
        <v>102</v>
      </c>
      <c r="G1299" s="841" t="s">
        <v>2406</v>
      </c>
      <c r="H1299" s="841" t="s">
        <v>2403</v>
      </c>
      <c r="I1299" s="841"/>
      <c r="J1299" s="841" t="s">
        <v>730</v>
      </c>
      <c r="K1299" s="841">
        <v>6</v>
      </c>
      <c r="L1299" s="841" t="s">
        <v>1077</v>
      </c>
      <c r="M1299" s="841">
        <v>0</v>
      </c>
      <c r="N1299" s="841" t="s">
        <v>747</v>
      </c>
      <c r="O1299" s="841">
        <v>117272</v>
      </c>
      <c r="P1299" s="841">
        <v>117272</v>
      </c>
      <c r="Q1299" s="841">
        <v>19547</v>
      </c>
      <c r="R1299" s="841">
        <v>26906</v>
      </c>
      <c r="S1299" s="841"/>
      <c r="T1299" s="841"/>
      <c r="U1299" s="841"/>
      <c r="V1299" s="841" t="s">
        <v>1003</v>
      </c>
      <c r="W1299" s="841">
        <v>7</v>
      </c>
    </row>
    <row r="1300" spans="1:23" ht="12.75" customHeight="1">
      <c r="A1300" s="841">
        <v>2004</v>
      </c>
      <c r="B1300" s="841">
        <v>2840</v>
      </c>
      <c r="C1300" s="841" t="s">
        <v>726</v>
      </c>
      <c r="D1300" s="841" t="s">
        <v>919</v>
      </c>
      <c r="E1300" s="841">
        <v>40937</v>
      </c>
      <c r="F1300" s="841" t="s">
        <v>102</v>
      </c>
      <c r="G1300" s="841" t="s">
        <v>2407</v>
      </c>
      <c r="H1300" s="841" t="s">
        <v>2403</v>
      </c>
      <c r="I1300" s="841"/>
      <c r="J1300" s="841" t="s">
        <v>730</v>
      </c>
      <c r="K1300" s="841">
        <v>3</v>
      </c>
      <c r="L1300" s="841" t="s">
        <v>1077</v>
      </c>
      <c r="M1300" s="841">
        <v>0</v>
      </c>
      <c r="N1300" s="841" t="s">
        <v>732</v>
      </c>
      <c r="O1300" s="841">
        <v>101629</v>
      </c>
      <c r="P1300" s="841">
        <v>101629</v>
      </c>
      <c r="Q1300" s="841">
        <v>19547</v>
      </c>
      <c r="R1300" s="841">
        <v>26906</v>
      </c>
      <c r="S1300" s="841"/>
      <c r="T1300" s="841"/>
      <c r="U1300" s="841"/>
      <c r="V1300" s="841" t="s">
        <v>1003</v>
      </c>
      <c r="W1300" s="841">
        <v>2</v>
      </c>
    </row>
    <row r="1301" spans="1:23" ht="12.75" customHeight="1">
      <c r="A1301" s="841">
        <v>1640</v>
      </c>
      <c r="B1301" s="841">
        <v>2821</v>
      </c>
      <c r="C1301" s="841" t="s">
        <v>829</v>
      </c>
      <c r="D1301" s="841" t="s">
        <v>767</v>
      </c>
      <c r="E1301" s="841">
        <v>40960</v>
      </c>
      <c r="F1301" s="841" t="s">
        <v>102</v>
      </c>
      <c r="G1301" s="841" t="s">
        <v>2408</v>
      </c>
      <c r="H1301" s="841" t="s">
        <v>2409</v>
      </c>
      <c r="I1301" s="841"/>
      <c r="J1301" s="841" t="s">
        <v>730</v>
      </c>
      <c r="K1301" s="841">
        <v>3</v>
      </c>
      <c r="L1301" s="841" t="s">
        <v>731</v>
      </c>
      <c r="M1301" s="841">
        <v>43600</v>
      </c>
      <c r="N1301" s="841" t="s">
        <v>742</v>
      </c>
      <c r="O1301" s="841">
        <v>127895</v>
      </c>
      <c r="P1301" s="841">
        <v>84295</v>
      </c>
      <c r="Q1301" s="841">
        <v>19547</v>
      </c>
      <c r="R1301" s="841">
        <v>49885</v>
      </c>
      <c r="S1301" s="841"/>
      <c r="T1301" s="841"/>
      <c r="U1301" s="841"/>
      <c r="V1301" s="841" t="s">
        <v>1003</v>
      </c>
      <c r="W1301" s="841">
        <v>1</v>
      </c>
    </row>
    <row r="1302" spans="1:23" ht="12.75" customHeight="1">
      <c r="A1302" s="841">
        <v>2004</v>
      </c>
      <c r="B1302" s="841">
        <v>2840</v>
      </c>
      <c r="C1302" s="841" t="s">
        <v>726</v>
      </c>
      <c r="D1302" s="841" t="s">
        <v>919</v>
      </c>
      <c r="E1302" s="841">
        <v>40961</v>
      </c>
      <c r="F1302" s="841" t="s">
        <v>102</v>
      </c>
      <c r="G1302" s="841" t="s">
        <v>2410</v>
      </c>
      <c r="H1302" s="841" t="s">
        <v>2411</v>
      </c>
      <c r="I1302" s="841"/>
      <c r="J1302" s="841" t="s">
        <v>730</v>
      </c>
      <c r="K1302" s="841">
        <v>3</v>
      </c>
      <c r="L1302" s="841" t="s">
        <v>1289</v>
      </c>
      <c r="M1302" s="841">
        <v>0</v>
      </c>
      <c r="N1302" s="841" t="s">
        <v>732</v>
      </c>
      <c r="O1302" s="841">
        <v>101629</v>
      </c>
      <c r="P1302" s="841">
        <v>101629</v>
      </c>
      <c r="Q1302" s="841">
        <v>19547</v>
      </c>
      <c r="R1302" s="841">
        <v>26906</v>
      </c>
      <c r="S1302" s="841"/>
      <c r="T1302" s="841"/>
      <c r="U1302" s="841"/>
      <c r="V1302" s="841" t="s">
        <v>1003</v>
      </c>
      <c r="W1302" s="841">
        <v>3</v>
      </c>
    </row>
    <row r="1303" spans="1:23" ht="12.75" customHeight="1">
      <c r="A1303" s="841">
        <v>2004</v>
      </c>
      <c r="B1303" s="841">
        <v>2840</v>
      </c>
      <c r="C1303" s="841" t="s">
        <v>726</v>
      </c>
      <c r="D1303" s="841" t="s">
        <v>919</v>
      </c>
      <c r="E1303" s="841">
        <v>40962</v>
      </c>
      <c r="F1303" s="841" t="s">
        <v>102</v>
      </c>
      <c r="G1303" s="841" t="s">
        <v>2412</v>
      </c>
      <c r="H1303" s="841" t="s">
        <v>2411</v>
      </c>
      <c r="I1303" s="841"/>
      <c r="J1303" s="841" t="s">
        <v>730</v>
      </c>
      <c r="K1303" s="841">
        <v>5</v>
      </c>
      <c r="L1303" s="841" t="s">
        <v>1289</v>
      </c>
      <c r="M1303" s="841">
        <v>0</v>
      </c>
      <c r="N1303" s="841" t="s">
        <v>732</v>
      </c>
      <c r="O1303" s="841">
        <v>101629</v>
      </c>
      <c r="P1303" s="841">
        <v>101629</v>
      </c>
      <c r="Q1303" s="841">
        <v>19547</v>
      </c>
      <c r="R1303" s="841">
        <v>26906</v>
      </c>
      <c r="S1303" s="841"/>
      <c r="T1303" s="841"/>
      <c r="U1303" s="841"/>
      <c r="V1303" s="841" t="s">
        <v>1003</v>
      </c>
      <c r="W1303" s="841">
        <v>6</v>
      </c>
    </row>
    <row r="1304" spans="1:23" ht="12.75" customHeight="1">
      <c r="A1304" s="841">
        <v>1565</v>
      </c>
      <c r="B1304" s="841">
        <v>2840</v>
      </c>
      <c r="C1304" s="841" t="s">
        <v>726</v>
      </c>
      <c r="D1304" s="841" t="s">
        <v>1112</v>
      </c>
      <c r="E1304" s="841">
        <v>40967</v>
      </c>
      <c r="F1304" s="841" t="s">
        <v>102</v>
      </c>
      <c r="G1304" s="841" t="s">
        <v>1919</v>
      </c>
      <c r="H1304" s="841" t="s">
        <v>2413</v>
      </c>
      <c r="I1304" s="841" t="s">
        <v>1115</v>
      </c>
      <c r="J1304" s="841" t="s">
        <v>730</v>
      </c>
      <c r="K1304" s="841">
        <v>5</v>
      </c>
      <c r="L1304" s="841" t="s">
        <v>731</v>
      </c>
      <c r="M1304" s="841">
        <v>43600</v>
      </c>
      <c r="N1304" s="841" t="s">
        <v>732</v>
      </c>
      <c r="O1304" s="841">
        <v>98577</v>
      </c>
      <c r="P1304" s="841">
        <v>54977</v>
      </c>
      <c r="Q1304" s="841">
        <v>19547</v>
      </c>
      <c r="R1304" s="841">
        <v>26906</v>
      </c>
      <c r="S1304" s="841"/>
      <c r="T1304" s="841"/>
      <c r="U1304" s="841"/>
      <c r="V1304" s="841" t="s">
        <v>1003</v>
      </c>
      <c r="W1304" s="841">
        <v>3</v>
      </c>
    </row>
    <row r="1305" spans="1:23" ht="12.75" customHeight="1">
      <c r="A1305" s="841">
        <v>1640</v>
      </c>
      <c r="B1305" s="841">
        <v>2807</v>
      </c>
      <c r="C1305" s="841" t="s">
        <v>739</v>
      </c>
      <c r="D1305" s="841" t="s">
        <v>767</v>
      </c>
      <c r="E1305" s="841">
        <v>40968</v>
      </c>
      <c r="F1305" s="841" t="s">
        <v>102</v>
      </c>
      <c r="G1305" s="841" t="s">
        <v>2414</v>
      </c>
      <c r="H1305" s="841" t="s">
        <v>2415</v>
      </c>
      <c r="I1305" s="841"/>
      <c r="J1305" s="841" t="s">
        <v>730</v>
      </c>
      <c r="K1305" s="841">
        <v>3</v>
      </c>
      <c r="L1305" s="841" t="s">
        <v>731</v>
      </c>
      <c r="M1305" s="841">
        <v>43600</v>
      </c>
      <c r="N1305" s="841" t="s">
        <v>742</v>
      </c>
      <c r="O1305" s="841">
        <v>127895</v>
      </c>
      <c r="P1305" s="841">
        <v>84295</v>
      </c>
      <c r="Q1305" s="841">
        <v>19547</v>
      </c>
      <c r="R1305" s="841">
        <v>49885</v>
      </c>
      <c r="S1305" s="841"/>
      <c r="T1305" s="841"/>
      <c r="U1305" s="841"/>
      <c r="V1305" s="841" t="s">
        <v>1003</v>
      </c>
      <c r="W1305" s="841">
        <v>1</v>
      </c>
    </row>
    <row r="1306" spans="1:23" ht="12.75" customHeight="1">
      <c r="A1306" s="841">
        <v>1785</v>
      </c>
      <c r="B1306" s="841">
        <v>2811</v>
      </c>
      <c r="C1306" s="841" t="s">
        <v>744</v>
      </c>
      <c r="D1306" s="841" t="s">
        <v>923</v>
      </c>
      <c r="E1306" s="841">
        <v>40979</v>
      </c>
      <c r="F1306" s="841" t="s">
        <v>102</v>
      </c>
      <c r="G1306" s="841" t="s">
        <v>2416</v>
      </c>
      <c r="H1306" s="841" t="s">
        <v>2417</v>
      </c>
      <c r="I1306" s="841"/>
      <c r="J1306" s="841" t="s">
        <v>730</v>
      </c>
      <c r="K1306" s="841">
        <v>2</v>
      </c>
      <c r="L1306" s="841" t="s">
        <v>731</v>
      </c>
      <c r="M1306" s="841">
        <v>43600</v>
      </c>
      <c r="N1306" s="841" t="s">
        <v>747</v>
      </c>
      <c r="O1306" s="841">
        <v>114220</v>
      </c>
      <c r="P1306" s="841">
        <v>70620</v>
      </c>
      <c r="Q1306" s="841">
        <v>19547</v>
      </c>
      <c r="R1306" s="841">
        <v>26906</v>
      </c>
      <c r="S1306" s="841"/>
      <c r="T1306" s="841"/>
      <c r="U1306" s="841"/>
      <c r="V1306" s="841" t="s">
        <v>1003</v>
      </c>
      <c r="W1306" s="841">
        <v>1</v>
      </c>
    </row>
    <row r="1307" spans="1:23" ht="12.75" customHeight="1">
      <c r="A1307" s="841">
        <v>1785</v>
      </c>
      <c r="B1307" s="841">
        <v>2811</v>
      </c>
      <c r="C1307" s="841" t="s">
        <v>744</v>
      </c>
      <c r="D1307" s="841" t="s">
        <v>923</v>
      </c>
      <c r="E1307" s="841">
        <v>40983</v>
      </c>
      <c r="F1307" s="841" t="s">
        <v>102</v>
      </c>
      <c r="G1307" s="841" t="s">
        <v>2418</v>
      </c>
      <c r="H1307" s="841" t="s">
        <v>2417</v>
      </c>
      <c r="I1307" s="841"/>
      <c r="J1307" s="841" t="s">
        <v>730</v>
      </c>
      <c r="K1307" s="841">
        <v>1</v>
      </c>
      <c r="L1307" s="841" t="s">
        <v>731</v>
      </c>
      <c r="M1307" s="841">
        <v>43600</v>
      </c>
      <c r="N1307" s="841" t="s">
        <v>747</v>
      </c>
      <c r="O1307" s="841">
        <v>114220</v>
      </c>
      <c r="P1307" s="841">
        <v>70620</v>
      </c>
      <c r="Q1307" s="841">
        <v>19547</v>
      </c>
      <c r="R1307" s="841">
        <v>26906</v>
      </c>
      <c r="S1307" s="841"/>
      <c r="T1307" s="841"/>
      <c r="U1307" s="841"/>
      <c r="V1307" s="841" t="s">
        <v>1003</v>
      </c>
      <c r="W1307" s="841">
        <v>1</v>
      </c>
    </row>
    <row r="1308" spans="1:23" ht="12.75" customHeight="1">
      <c r="A1308" s="841">
        <v>1785</v>
      </c>
      <c r="B1308" s="841">
        <v>2811</v>
      </c>
      <c r="C1308" s="841" t="s">
        <v>744</v>
      </c>
      <c r="D1308" s="841" t="s">
        <v>923</v>
      </c>
      <c r="E1308" s="841">
        <v>40984</v>
      </c>
      <c r="F1308" s="841" t="s">
        <v>102</v>
      </c>
      <c r="G1308" s="841" t="s">
        <v>2419</v>
      </c>
      <c r="H1308" s="841" t="s">
        <v>2417</v>
      </c>
      <c r="I1308" s="841"/>
      <c r="J1308" s="841" t="s">
        <v>730</v>
      </c>
      <c r="K1308" s="841">
        <v>2</v>
      </c>
      <c r="L1308" s="841" t="s">
        <v>731</v>
      </c>
      <c r="M1308" s="841">
        <v>43600</v>
      </c>
      <c r="N1308" s="841" t="s">
        <v>747</v>
      </c>
      <c r="O1308" s="841">
        <v>114220</v>
      </c>
      <c r="P1308" s="841">
        <v>70620</v>
      </c>
      <c r="Q1308" s="841">
        <v>19547</v>
      </c>
      <c r="R1308" s="841">
        <v>26906</v>
      </c>
      <c r="S1308" s="841"/>
      <c r="T1308" s="841"/>
      <c r="U1308" s="841"/>
      <c r="V1308" s="841" t="s">
        <v>1003</v>
      </c>
      <c r="W1308" s="841">
        <v>1</v>
      </c>
    </row>
    <row r="1309" spans="1:23" ht="12.75" customHeight="1">
      <c r="A1309" s="841">
        <v>2004</v>
      </c>
      <c r="B1309" s="841">
        <v>2840</v>
      </c>
      <c r="C1309" s="841" t="s">
        <v>726</v>
      </c>
      <c r="D1309" s="841" t="s">
        <v>919</v>
      </c>
      <c r="E1309" s="841">
        <v>40993</v>
      </c>
      <c r="F1309" s="841" t="s">
        <v>102</v>
      </c>
      <c r="G1309" s="841" t="s">
        <v>2420</v>
      </c>
      <c r="H1309" s="841" t="s">
        <v>2411</v>
      </c>
      <c r="I1309" s="841"/>
      <c r="J1309" s="841" t="s">
        <v>730</v>
      </c>
      <c r="K1309" s="841">
        <v>3</v>
      </c>
      <c r="L1309" s="841" t="s">
        <v>1289</v>
      </c>
      <c r="M1309" s="841">
        <v>0</v>
      </c>
      <c r="N1309" s="841" t="s">
        <v>732</v>
      </c>
      <c r="O1309" s="841">
        <v>101629</v>
      </c>
      <c r="P1309" s="841">
        <v>101629</v>
      </c>
      <c r="Q1309" s="841">
        <v>19547</v>
      </c>
      <c r="R1309" s="841">
        <v>26906</v>
      </c>
      <c r="S1309" s="841"/>
      <c r="T1309" s="841"/>
      <c r="U1309" s="841"/>
      <c r="V1309" s="841" t="s">
        <v>1003</v>
      </c>
      <c r="W1309" s="841">
        <v>2</v>
      </c>
    </row>
    <row r="1310" spans="1:23" ht="12.75" customHeight="1">
      <c r="A1310" s="841">
        <v>1912</v>
      </c>
      <c r="B1310" s="841">
        <v>2840</v>
      </c>
      <c r="C1310" s="841" t="s">
        <v>726</v>
      </c>
      <c r="D1310" s="841" t="s">
        <v>923</v>
      </c>
      <c r="E1310" s="841">
        <v>40995</v>
      </c>
      <c r="F1310" s="841" t="s">
        <v>102</v>
      </c>
      <c r="G1310" s="841" t="s">
        <v>2421</v>
      </c>
      <c r="H1310" s="841" t="s">
        <v>2422</v>
      </c>
      <c r="I1310" s="841"/>
      <c r="J1310" s="841" t="s">
        <v>730</v>
      </c>
      <c r="K1310" s="841">
        <v>2</v>
      </c>
      <c r="L1310" s="841" t="s">
        <v>731</v>
      </c>
      <c r="M1310" s="841">
        <v>43600</v>
      </c>
      <c r="N1310" s="841" t="s">
        <v>732</v>
      </c>
      <c r="O1310" s="841">
        <v>98577</v>
      </c>
      <c r="P1310" s="841">
        <v>54977</v>
      </c>
      <c r="Q1310" s="841">
        <v>10098</v>
      </c>
      <c r="R1310" s="841">
        <v>9936</v>
      </c>
      <c r="S1310" s="841"/>
      <c r="T1310" s="841"/>
      <c r="U1310" s="841"/>
      <c r="V1310" s="841" t="s">
        <v>1003</v>
      </c>
      <c r="W1310" s="841">
        <v>11</v>
      </c>
    </row>
    <row r="1311" spans="1:23" ht="12.75" customHeight="1">
      <c r="A1311" s="841">
        <v>1350</v>
      </c>
      <c r="B1311" s="841">
        <v>2803</v>
      </c>
      <c r="C1311" s="841" t="s">
        <v>945</v>
      </c>
      <c r="D1311" s="841" t="s">
        <v>946</v>
      </c>
      <c r="E1311" s="841">
        <v>40997</v>
      </c>
      <c r="F1311" s="841" t="s">
        <v>102</v>
      </c>
      <c r="G1311" s="841" t="s">
        <v>2423</v>
      </c>
      <c r="H1311" s="841" t="s">
        <v>2370</v>
      </c>
      <c r="I1311" s="841"/>
      <c r="J1311" s="841" t="s">
        <v>730</v>
      </c>
      <c r="K1311" s="841">
        <v>2</v>
      </c>
      <c r="L1311" s="841" t="s">
        <v>731</v>
      </c>
      <c r="M1311" s="841">
        <v>43600</v>
      </c>
      <c r="N1311" s="841" t="s">
        <v>742</v>
      </c>
      <c r="O1311" s="841">
        <v>127895</v>
      </c>
      <c r="P1311" s="841">
        <v>84295</v>
      </c>
      <c r="Q1311" s="841">
        <v>19547</v>
      </c>
      <c r="R1311" s="841">
        <v>20230</v>
      </c>
      <c r="S1311" s="841"/>
      <c r="T1311" s="841"/>
      <c r="U1311" s="841"/>
      <c r="V1311" s="841" t="s">
        <v>1003</v>
      </c>
      <c r="W1311" s="841">
        <v>2</v>
      </c>
    </row>
    <row r="1312" spans="1:23" ht="12.75" customHeight="1">
      <c r="A1312" s="841">
        <v>2004</v>
      </c>
      <c r="B1312" s="841">
        <v>2840</v>
      </c>
      <c r="C1312" s="841" t="s">
        <v>726</v>
      </c>
      <c r="D1312" s="841" t="s">
        <v>919</v>
      </c>
      <c r="E1312" s="841">
        <v>40999</v>
      </c>
      <c r="F1312" s="841" t="s">
        <v>102</v>
      </c>
      <c r="G1312" s="841" t="s">
        <v>2424</v>
      </c>
      <c r="H1312" s="841" t="s">
        <v>2425</v>
      </c>
      <c r="I1312" s="841"/>
      <c r="J1312" s="841" t="s">
        <v>730</v>
      </c>
      <c r="K1312" s="841">
        <v>5</v>
      </c>
      <c r="L1312" s="841" t="s">
        <v>1077</v>
      </c>
      <c r="M1312" s="841">
        <v>0</v>
      </c>
      <c r="N1312" s="841" t="s">
        <v>732</v>
      </c>
      <c r="O1312" s="841">
        <v>101629</v>
      </c>
      <c r="P1312" s="841">
        <v>101629</v>
      </c>
      <c r="Q1312" s="841">
        <v>19547</v>
      </c>
      <c r="R1312" s="841">
        <v>26906</v>
      </c>
      <c r="S1312" s="841"/>
      <c r="T1312" s="841"/>
      <c r="U1312" s="841"/>
      <c r="V1312" s="841" t="s">
        <v>1003</v>
      </c>
      <c r="W1312" s="841">
        <v>2</v>
      </c>
    </row>
    <row r="1313" spans="1:23" ht="12.75" customHeight="1">
      <c r="A1313" s="841">
        <v>1270</v>
      </c>
      <c r="B1313" s="841">
        <v>2810</v>
      </c>
      <c r="C1313" s="841" t="s">
        <v>798</v>
      </c>
      <c r="D1313" s="841" t="s">
        <v>740</v>
      </c>
      <c r="E1313" s="841">
        <v>41036</v>
      </c>
      <c r="F1313" s="841" t="s">
        <v>102</v>
      </c>
      <c r="G1313" s="841" t="s">
        <v>2426</v>
      </c>
      <c r="H1313" s="841" t="s">
        <v>2427</v>
      </c>
      <c r="I1313" s="841"/>
      <c r="J1313" s="841" t="s">
        <v>730</v>
      </c>
      <c r="K1313" s="841">
        <v>5</v>
      </c>
      <c r="L1313" s="841" t="s">
        <v>731</v>
      </c>
      <c r="M1313" s="841">
        <v>43600</v>
      </c>
      <c r="N1313" s="841" t="s">
        <v>742</v>
      </c>
      <c r="O1313" s="841">
        <v>127895</v>
      </c>
      <c r="P1313" s="841">
        <v>84295</v>
      </c>
      <c r="Q1313" s="841">
        <v>36452</v>
      </c>
      <c r="R1313" s="841">
        <v>44399</v>
      </c>
      <c r="S1313" s="841"/>
      <c r="T1313" s="841"/>
      <c r="U1313" s="841"/>
      <c r="V1313" s="841" t="s">
        <v>1003</v>
      </c>
      <c r="W1313" s="841">
        <v>1</v>
      </c>
    </row>
    <row r="1314" spans="1:23" ht="12.75" customHeight="1">
      <c r="A1314" s="841">
        <v>1220</v>
      </c>
      <c r="B1314" s="841">
        <v>2807</v>
      </c>
      <c r="C1314" s="841" t="s">
        <v>739</v>
      </c>
      <c r="D1314" s="841" t="s">
        <v>740</v>
      </c>
      <c r="E1314" s="841">
        <v>41267</v>
      </c>
      <c r="F1314" s="841" t="s">
        <v>102</v>
      </c>
      <c r="G1314" s="841" t="s">
        <v>2428</v>
      </c>
      <c r="H1314" s="841" t="s">
        <v>2429</v>
      </c>
      <c r="I1314" s="841"/>
      <c r="J1314" s="841" t="s">
        <v>730</v>
      </c>
      <c r="K1314" s="841">
        <v>5</v>
      </c>
      <c r="L1314" s="841" t="s">
        <v>731</v>
      </c>
      <c r="M1314" s="841">
        <v>43600</v>
      </c>
      <c r="N1314" s="841" t="s">
        <v>742</v>
      </c>
      <c r="O1314" s="841">
        <v>127895</v>
      </c>
      <c r="P1314" s="841">
        <v>84295</v>
      </c>
      <c r="Q1314" s="841">
        <v>19547</v>
      </c>
      <c r="R1314" s="841">
        <v>26906</v>
      </c>
      <c r="S1314" s="841"/>
      <c r="T1314" s="841"/>
      <c r="U1314" s="841"/>
      <c r="V1314" s="841" t="s">
        <v>1003</v>
      </c>
      <c r="W1314" s="841">
        <v>1</v>
      </c>
    </row>
    <row r="1315" spans="1:23" ht="12.75" customHeight="1">
      <c r="A1315" s="841">
        <v>1220</v>
      </c>
      <c r="B1315" s="841">
        <v>2807</v>
      </c>
      <c r="C1315" s="841" t="s">
        <v>739</v>
      </c>
      <c r="D1315" s="841" t="s">
        <v>740</v>
      </c>
      <c r="E1315" s="841">
        <v>41354</v>
      </c>
      <c r="F1315" s="841" t="s">
        <v>102</v>
      </c>
      <c r="G1315" s="841" t="s">
        <v>2430</v>
      </c>
      <c r="H1315" s="841" t="s">
        <v>2429</v>
      </c>
      <c r="I1315" s="841"/>
      <c r="J1315" s="841" t="s">
        <v>730</v>
      </c>
      <c r="K1315" s="841">
        <v>5</v>
      </c>
      <c r="L1315" s="841" t="s">
        <v>731</v>
      </c>
      <c r="M1315" s="841">
        <v>43600</v>
      </c>
      <c r="N1315" s="841" t="s">
        <v>742</v>
      </c>
      <c r="O1315" s="841">
        <v>127895</v>
      </c>
      <c r="P1315" s="841">
        <v>84295</v>
      </c>
      <c r="Q1315" s="841">
        <v>19547</v>
      </c>
      <c r="R1315" s="841">
        <v>26906</v>
      </c>
      <c r="S1315" s="841"/>
      <c r="T1315" s="841"/>
      <c r="U1315" s="841"/>
      <c r="V1315" s="841" t="s">
        <v>1003</v>
      </c>
      <c r="W1315" s="841">
        <v>1</v>
      </c>
    </row>
    <row r="1316" spans="1:23" ht="12.75" customHeight="1">
      <c r="A1316" s="841">
        <v>1380</v>
      </c>
      <c r="B1316" s="841">
        <v>2803</v>
      </c>
      <c r="C1316" s="841" t="s">
        <v>945</v>
      </c>
      <c r="D1316" s="841" t="s">
        <v>946</v>
      </c>
      <c r="E1316" s="841">
        <v>41356</v>
      </c>
      <c r="F1316" s="841" t="s">
        <v>102</v>
      </c>
      <c r="G1316" s="841" t="s">
        <v>2431</v>
      </c>
      <c r="H1316" s="841" t="s">
        <v>2432</v>
      </c>
      <c r="I1316" s="841"/>
      <c r="J1316" s="841" t="s">
        <v>730</v>
      </c>
      <c r="K1316" s="841">
        <v>4</v>
      </c>
      <c r="L1316" s="841" t="s">
        <v>731</v>
      </c>
      <c r="M1316" s="841">
        <v>43600</v>
      </c>
      <c r="N1316" s="841" t="s">
        <v>742</v>
      </c>
      <c r="O1316" s="841">
        <v>127895</v>
      </c>
      <c r="P1316" s="841">
        <v>84295</v>
      </c>
      <c r="Q1316" s="841">
        <v>19547</v>
      </c>
      <c r="R1316" s="841">
        <v>20230</v>
      </c>
      <c r="S1316" s="841"/>
      <c r="T1316" s="841"/>
      <c r="U1316" s="841"/>
      <c r="V1316" s="841" t="s">
        <v>1003</v>
      </c>
      <c r="W1316" s="841">
        <v>2</v>
      </c>
    </row>
    <row r="1317" spans="1:23" ht="12.75" customHeight="1">
      <c r="A1317" s="841">
        <v>1912</v>
      </c>
      <c r="B1317" s="841">
        <v>2840</v>
      </c>
      <c r="C1317" s="841" t="s">
        <v>726</v>
      </c>
      <c r="D1317" s="841" t="s">
        <v>923</v>
      </c>
      <c r="E1317" s="841">
        <v>41371</v>
      </c>
      <c r="F1317" s="841" t="s">
        <v>102</v>
      </c>
      <c r="G1317" s="841" t="s">
        <v>2433</v>
      </c>
      <c r="H1317" s="841" t="s">
        <v>2413</v>
      </c>
      <c r="I1317" s="841"/>
      <c r="J1317" s="841" t="s">
        <v>730</v>
      </c>
      <c r="K1317" s="841">
        <v>1</v>
      </c>
      <c r="L1317" s="841" t="s">
        <v>1168</v>
      </c>
      <c r="M1317" s="841">
        <v>43600</v>
      </c>
      <c r="N1317" s="841" t="s">
        <v>732</v>
      </c>
      <c r="O1317" s="841">
        <v>98577</v>
      </c>
      <c r="P1317" s="841">
        <v>54977</v>
      </c>
      <c r="Q1317" s="841">
        <v>10098</v>
      </c>
      <c r="R1317" s="841">
        <v>9936</v>
      </c>
      <c r="S1317" s="841"/>
      <c r="T1317" s="841"/>
      <c r="U1317" s="841"/>
      <c r="V1317" s="841" t="s">
        <v>1003</v>
      </c>
      <c r="W1317" s="841">
        <v>4</v>
      </c>
    </row>
    <row r="1318" spans="1:23" ht="12.75" customHeight="1">
      <c r="A1318" s="841">
        <v>2004</v>
      </c>
      <c r="B1318" s="841">
        <v>2840</v>
      </c>
      <c r="C1318" s="841" t="s">
        <v>726</v>
      </c>
      <c r="D1318" s="841" t="s">
        <v>919</v>
      </c>
      <c r="E1318" s="841">
        <v>41687</v>
      </c>
      <c r="F1318" s="841" t="s">
        <v>102</v>
      </c>
      <c r="G1318" s="841" t="s">
        <v>2434</v>
      </c>
      <c r="H1318" s="841" t="s">
        <v>2435</v>
      </c>
      <c r="I1318" s="841"/>
      <c r="J1318" s="841" t="s">
        <v>730</v>
      </c>
      <c r="K1318" s="841">
        <v>3</v>
      </c>
      <c r="L1318" s="841" t="s">
        <v>1077</v>
      </c>
      <c r="M1318" s="841">
        <v>0</v>
      </c>
      <c r="N1318" s="841" t="s">
        <v>732</v>
      </c>
      <c r="O1318" s="841">
        <v>101629</v>
      </c>
      <c r="P1318" s="841">
        <v>101629</v>
      </c>
      <c r="Q1318" s="841">
        <v>19547</v>
      </c>
      <c r="R1318" s="841">
        <v>26906</v>
      </c>
      <c r="S1318" s="841"/>
      <c r="T1318" s="841"/>
      <c r="U1318" s="841"/>
      <c r="V1318" s="841" t="s">
        <v>1003</v>
      </c>
      <c r="W1318" s="841">
        <v>6</v>
      </c>
    </row>
    <row r="1319" spans="1:23" ht="12.75" customHeight="1">
      <c r="A1319" s="841">
        <v>1190</v>
      </c>
      <c r="B1319" s="841">
        <v>2805</v>
      </c>
      <c r="C1319" s="841" t="s">
        <v>1635</v>
      </c>
      <c r="D1319" s="841" t="s">
        <v>740</v>
      </c>
      <c r="E1319" s="841">
        <v>41691</v>
      </c>
      <c r="F1319" s="841" t="s">
        <v>102</v>
      </c>
      <c r="G1319" s="841" t="s">
        <v>2436</v>
      </c>
      <c r="H1319" s="841" t="s">
        <v>2437</v>
      </c>
      <c r="I1319" s="841"/>
      <c r="J1319" s="841" t="s">
        <v>730</v>
      </c>
      <c r="K1319" s="841">
        <v>3</v>
      </c>
      <c r="L1319" s="841" t="s">
        <v>731</v>
      </c>
      <c r="M1319" s="841">
        <v>43600</v>
      </c>
      <c r="N1319" s="841" t="s">
        <v>843</v>
      </c>
      <c r="O1319" s="841">
        <v>156603</v>
      </c>
      <c r="P1319" s="841">
        <v>113003</v>
      </c>
      <c r="Q1319" s="841">
        <v>19547</v>
      </c>
      <c r="R1319" s="841">
        <v>26906</v>
      </c>
      <c r="S1319" s="841"/>
      <c r="T1319" s="841"/>
      <c r="U1319" s="841"/>
      <c r="V1319" s="841" t="s">
        <v>1003</v>
      </c>
      <c r="W1319" s="841">
        <v>2</v>
      </c>
    </row>
    <row r="1320" spans="1:23" ht="12.75" customHeight="1">
      <c r="A1320" s="841">
        <v>1235</v>
      </c>
      <c r="B1320" s="841">
        <v>2815</v>
      </c>
      <c r="C1320" s="841" t="s">
        <v>815</v>
      </c>
      <c r="D1320" s="841" t="s">
        <v>740</v>
      </c>
      <c r="E1320" s="841">
        <v>41693</v>
      </c>
      <c r="F1320" s="841" t="s">
        <v>102</v>
      </c>
      <c r="G1320" s="841" t="s">
        <v>2438</v>
      </c>
      <c r="H1320" s="841" t="s">
        <v>2439</v>
      </c>
      <c r="I1320" s="841"/>
      <c r="J1320" s="841" t="s">
        <v>730</v>
      </c>
      <c r="K1320" s="841">
        <v>3</v>
      </c>
      <c r="L1320" s="841" t="s">
        <v>731</v>
      </c>
      <c r="M1320" s="841">
        <v>43600</v>
      </c>
      <c r="N1320" s="841" t="s">
        <v>817</v>
      </c>
      <c r="O1320" s="841">
        <v>172439</v>
      </c>
      <c r="P1320" s="841">
        <v>128839</v>
      </c>
      <c r="Q1320" s="841">
        <v>23865</v>
      </c>
      <c r="R1320" s="841">
        <v>44054</v>
      </c>
      <c r="S1320" s="841"/>
      <c r="T1320" s="841"/>
      <c r="U1320" s="841"/>
      <c r="V1320" s="841" t="s">
        <v>1003</v>
      </c>
      <c r="W1320" s="841">
        <v>2</v>
      </c>
    </row>
    <row r="1321" spans="1:23" ht="12.75" customHeight="1">
      <c r="A1321" s="841">
        <v>1235</v>
      </c>
      <c r="B1321" s="841">
        <v>2815</v>
      </c>
      <c r="C1321" s="841" t="s">
        <v>815</v>
      </c>
      <c r="D1321" s="841" t="s">
        <v>740</v>
      </c>
      <c r="E1321" s="841">
        <v>41695</v>
      </c>
      <c r="F1321" s="841" t="s">
        <v>102</v>
      </c>
      <c r="G1321" s="841" t="s">
        <v>2440</v>
      </c>
      <c r="H1321" s="841" t="s">
        <v>2439</v>
      </c>
      <c r="I1321" s="841"/>
      <c r="J1321" s="841" t="s">
        <v>730</v>
      </c>
      <c r="K1321" s="841">
        <v>4</v>
      </c>
      <c r="L1321" s="841" t="s">
        <v>731</v>
      </c>
      <c r="M1321" s="841">
        <v>43600</v>
      </c>
      <c r="N1321" s="841" t="s">
        <v>817</v>
      </c>
      <c r="O1321" s="841">
        <v>172439</v>
      </c>
      <c r="P1321" s="841">
        <v>128839</v>
      </c>
      <c r="Q1321" s="841">
        <v>23865</v>
      </c>
      <c r="R1321" s="841">
        <v>44054</v>
      </c>
      <c r="S1321" s="841"/>
      <c r="T1321" s="841"/>
      <c r="U1321" s="841"/>
      <c r="V1321" s="841" t="s">
        <v>1003</v>
      </c>
      <c r="W1321" s="841">
        <v>2</v>
      </c>
    </row>
    <row r="1322" spans="1:23" ht="12.75" customHeight="1">
      <c r="A1322" s="841">
        <v>1450</v>
      </c>
      <c r="B1322" s="841">
        <v>2803</v>
      </c>
      <c r="C1322" s="841" t="s">
        <v>945</v>
      </c>
      <c r="D1322" s="841" t="s">
        <v>946</v>
      </c>
      <c r="E1322" s="841">
        <v>41761</v>
      </c>
      <c r="F1322" s="841" t="s">
        <v>102</v>
      </c>
      <c r="G1322" s="841" t="s">
        <v>2441</v>
      </c>
      <c r="H1322" s="841" t="s">
        <v>2427</v>
      </c>
      <c r="I1322" s="841"/>
      <c r="J1322" s="841" t="s">
        <v>730</v>
      </c>
      <c r="K1322" s="841">
        <v>5</v>
      </c>
      <c r="L1322" s="841" t="s">
        <v>731</v>
      </c>
      <c r="M1322" s="841">
        <v>43600</v>
      </c>
      <c r="N1322" s="841" t="s">
        <v>742</v>
      </c>
      <c r="O1322" s="841">
        <v>127895</v>
      </c>
      <c r="P1322" s="841">
        <v>84295</v>
      </c>
      <c r="Q1322" s="841">
        <v>19547</v>
      </c>
      <c r="R1322" s="841">
        <v>26906</v>
      </c>
      <c r="S1322" s="841"/>
      <c r="T1322" s="841"/>
      <c r="U1322" s="841"/>
      <c r="V1322" s="841" t="s">
        <v>1003</v>
      </c>
      <c r="W1322" s="841">
        <v>3</v>
      </c>
    </row>
    <row r="1323" spans="1:23" ht="12.75" customHeight="1">
      <c r="A1323" s="841">
        <v>1425</v>
      </c>
      <c r="B1323" s="841">
        <v>2803</v>
      </c>
      <c r="C1323" s="841" t="s">
        <v>945</v>
      </c>
      <c r="D1323" s="841" t="s">
        <v>946</v>
      </c>
      <c r="E1323" s="841">
        <v>41909</v>
      </c>
      <c r="F1323" s="841" t="s">
        <v>102</v>
      </c>
      <c r="G1323" s="841" t="s">
        <v>2442</v>
      </c>
      <c r="H1323" s="841" t="s">
        <v>2427</v>
      </c>
      <c r="I1323" s="841"/>
      <c r="J1323" s="841" t="s">
        <v>730</v>
      </c>
      <c r="K1323" s="841">
        <v>1</v>
      </c>
      <c r="L1323" s="841" t="s">
        <v>731</v>
      </c>
      <c r="M1323" s="841">
        <v>43600</v>
      </c>
      <c r="N1323" s="841" t="s">
        <v>742</v>
      </c>
      <c r="O1323" s="841">
        <v>127895</v>
      </c>
      <c r="P1323" s="841">
        <v>84295</v>
      </c>
      <c r="Q1323" s="841">
        <v>19547</v>
      </c>
      <c r="R1323" s="841">
        <v>26906</v>
      </c>
      <c r="S1323" s="841"/>
      <c r="T1323" s="841"/>
      <c r="U1323" s="841"/>
      <c r="V1323" s="841" t="s">
        <v>1003</v>
      </c>
      <c r="W1323" s="841">
        <v>2</v>
      </c>
    </row>
    <row r="1324" spans="1:23" ht="12.75" customHeight="1">
      <c r="A1324" s="841">
        <v>1420</v>
      </c>
      <c r="B1324" s="841">
        <v>2836</v>
      </c>
      <c r="C1324" s="841" t="s">
        <v>1030</v>
      </c>
      <c r="D1324" s="841" t="s">
        <v>1732</v>
      </c>
      <c r="E1324" s="841">
        <v>41981</v>
      </c>
      <c r="F1324" s="841" t="s">
        <v>102</v>
      </c>
      <c r="G1324" s="841" t="s">
        <v>2443</v>
      </c>
      <c r="H1324" s="841" t="s">
        <v>2427</v>
      </c>
      <c r="I1324" s="841"/>
      <c r="J1324" s="841" t="s">
        <v>730</v>
      </c>
      <c r="K1324" s="841">
        <v>10</v>
      </c>
      <c r="L1324" s="841" t="s">
        <v>731</v>
      </c>
      <c r="M1324" s="841">
        <v>43600</v>
      </c>
      <c r="N1324" s="841" t="s">
        <v>1034</v>
      </c>
      <c r="O1324" s="841">
        <v>221744</v>
      </c>
      <c r="P1324" s="841">
        <v>178144</v>
      </c>
      <c r="Q1324" s="841">
        <v>19547</v>
      </c>
      <c r="R1324" s="841">
        <v>26906</v>
      </c>
      <c r="S1324" s="841"/>
      <c r="T1324" s="841"/>
      <c r="U1324" s="841"/>
      <c r="V1324" s="841" t="s">
        <v>1003</v>
      </c>
      <c r="W1324" s="841">
        <v>4</v>
      </c>
    </row>
    <row r="1325" spans="1:23" ht="12.75" customHeight="1">
      <c r="A1325" s="841">
        <v>1420</v>
      </c>
      <c r="B1325" s="841">
        <v>2819</v>
      </c>
      <c r="C1325" s="841" t="s">
        <v>1731</v>
      </c>
      <c r="D1325" s="841" t="s">
        <v>1732</v>
      </c>
      <c r="E1325" s="841">
        <v>41982</v>
      </c>
      <c r="F1325" s="841" t="s">
        <v>102</v>
      </c>
      <c r="G1325" s="841" t="s">
        <v>2444</v>
      </c>
      <c r="H1325" s="841" t="s">
        <v>2427</v>
      </c>
      <c r="I1325" s="841"/>
      <c r="J1325" s="841" t="s">
        <v>730</v>
      </c>
      <c r="K1325" s="841">
        <v>5</v>
      </c>
      <c r="L1325" s="841" t="s">
        <v>731</v>
      </c>
      <c r="M1325" s="841">
        <v>43600</v>
      </c>
      <c r="N1325" s="841" t="s">
        <v>742</v>
      </c>
      <c r="O1325" s="841">
        <v>127895</v>
      </c>
      <c r="P1325" s="841">
        <v>84295</v>
      </c>
      <c r="Q1325" s="841">
        <v>19547</v>
      </c>
      <c r="R1325" s="841">
        <v>26906</v>
      </c>
      <c r="S1325" s="841"/>
      <c r="T1325" s="841"/>
      <c r="U1325" s="841"/>
      <c r="V1325" s="841" t="s">
        <v>1003</v>
      </c>
      <c r="W1325" s="841">
        <v>4</v>
      </c>
    </row>
    <row r="1326" spans="1:23" ht="12.75" customHeight="1">
      <c r="A1326" s="841">
        <v>1420</v>
      </c>
      <c r="B1326" s="841">
        <v>2836</v>
      </c>
      <c r="C1326" s="841" t="s">
        <v>1030</v>
      </c>
      <c r="D1326" s="841" t="s">
        <v>1732</v>
      </c>
      <c r="E1326" s="841">
        <v>41983</v>
      </c>
      <c r="F1326" s="841" t="s">
        <v>102</v>
      </c>
      <c r="G1326" s="841" t="s">
        <v>2445</v>
      </c>
      <c r="H1326" s="841" t="s">
        <v>2427</v>
      </c>
      <c r="I1326" s="841"/>
      <c r="J1326" s="841" t="s">
        <v>730</v>
      </c>
      <c r="K1326" s="841">
        <v>3.2</v>
      </c>
      <c r="L1326" s="841" t="s">
        <v>731</v>
      </c>
      <c r="M1326" s="841">
        <v>43600</v>
      </c>
      <c r="N1326" s="841" t="s">
        <v>1034</v>
      </c>
      <c r="O1326" s="841">
        <v>221744</v>
      </c>
      <c r="P1326" s="841">
        <v>178144</v>
      </c>
      <c r="Q1326" s="841">
        <v>19547</v>
      </c>
      <c r="R1326" s="841">
        <v>26906</v>
      </c>
      <c r="S1326" s="841"/>
      <c r="T1326" s="841"/>
      <c r="U1326" s="841"/>
      <c r="V1326" s="841" t="s">
        <v>1003</v>
      </c>
      <c r="W1326" s="841">
        <v>4</v>
      </c>
    </row>
    <row r="1327" spans="1:23" ht="12.75" customHeight="1">
      <c r="A1327" s="841">
        <v>1420</v>
      </c>
      <c r="B1327" s="841">
        <v>2803</v>
      </c>
      <c r="C1327" s="841" t="s">
        <v>945</v>
      </c>
      <c r="D1327" s="841" t="s">
        <v>1732</v>
      </c>
      <c r="E1327" s="841">
        <v>42070</v>
      </c>
      <c r="F1327" s="841" t="s">
        <v>102</v>
      </c>
      <c r="G1327" s="841" t="s">
        <v>2446</v>
      </c>
      <c r="H1327" s="841" t="s">
        <v>2427</v>
      </c>
      <c r="I1327" s="841"/>
      <c r="J1327" s="841" t="s">
        <v>730</v>
      </c>
      <c r="K1327" s="841">
        <v>3.2</v>
      </c>
      <c r="L1327" s="841" t="s">
        <v>731</v>
      </c>
      <c r="M1327" s="841">
        <v>43600</v>
      </c>
      <c r="N1327" s="841" t="s">
        <v>742</v>
      </c>
      <c r="O1327" s="841">
        <v>127895</v>
      </c>
      <c r="P1327" s="841">
        <v>84295</v>
      </c>
      <c r="Q1327" s="841">
        <v>19547</v>
      </c>
      <c r="R1327" s="841">
        <v>26906</v>
      </c>
      <c r="S1327" s="841"/>
      <c r="T1327" s="841"/>
      <c r="U1327" s="841"/>
      <c r="V1327" s="841" t="s">
        <v>1003</v>
      </c>
      <c r="W1327" s="841">
        <v>2</v>
      </c>
    </row>
    <row r="1328" spans="1:23" ht="12.75" customHeight="1">
      <c r="A1328" s="841">
        <v>1210</v>
      </c>
      <c r="B1328" s="841">
        <v>2805</v>
      </c>
      <c r="C1328" s="841" t="s">
        <v>1635</v>
      </c>
      <c r="D1328" s="841" t="s">
        <v>740</v>
      </c>
      <c r="E1328" s="841">
        <v>42173</v>
      </c>
      <c r="F1328" s="841" t="s">
        <v>102</v>
      </c>
      <c r="G1328" s="841" t="s">
        <v>2447</v>
      </c>
      <c r="H1328" s="841" t="s">
        <v>2448</v>
      </c>
      <c r="I1328" s="841"/>
      <c r="J1328" s="841" t="s">
        <v>730</v>
      </c>
      <c r="K1328" s="841">
        <v>10</v>
      </c>
      <c r="L1328" s="841" t="s">
        <v>731</v>
      </c>
      <c r="M1328" s="841">
        <v>43600</v>
      </c>
      <c r="N1328" s="841" t="s">
        <v>843</v>
      </c>
      <c r="O1328" s="841">
        <v>156603</v>
      </c>
      <c r="P1328" s="841">
        <v>113003</v>
      </c>
      <c r="Q1328" s="841">
        <v>19547</v>
      </c>
      <c r="R1328" s="841">
        <v>26906</v>
      </c>
      <c r="S1328" s="841"/>
      <c r="T1328" s="841"/>
      <c r="U1328" s="841"/>
      <c r="V1328" s="841" t="s">
        <v>1003</v>
      </c>
      <c r="W1328" s="841">
        <v>3</v>
      </c>
    </row>
    <row r="1329" spans="1:23" ht="12.75" customHeight="1">
      <c r="A1329" s="841">
        <v>1210</v>
      </c>
      <c r="B1329" s="841">
        <v>2805</v>
      </c>
      <c r="C1329" s="841" t="s">
        <v>1635</v>
      </c>
      <c r="D1329" s="841" t="s">
        <v>740</v>
      </c>
      <c r="E1329" s="841">
        <v>42175</v>
      </c>
      <c r="F1329" s="841" t="s">
        <v>102</v>
      </c>
      <c r="G1329" s="841" t="s">
        <v>2449</v>
      </c>
      <c r="H1329" s="841" t="s">
        <v>2448</v>
      </c>
      <c r="I1329" s="841"/>
      <c r="J1329" s="841" t="s">
        <v>730</v>
      </c>
      <c r="K1329" s="841">
        <v>10</v>
      </c>
      <c r="L1329" s="841" t="s">
        <v>731</v>
      </c>
      <c r="M1329" s="841">
        <v>43600</v>
      </c>
      <c r="N1329" s="841" t="s">
        <v>843</v>
      </c>
      <c r="O1329" s="841">
        <v>156603</v>
      </c>
      <c r="P1329" s="841">
        <v>113003</v>
      </c>
      <c r="Q1329" s="841">
        <v>19547</v>
      </c>
      <c r="R1329" s="841">
        <v>26906</v>
      </c>
      <c r="S1329" s="841"/>
      <c r="T1329" s="841"/>
      <c r="U1329" s="841"/>
      <c r="V1329" s="841" t="s">
        <v>1003</v>
      </c>
      <c r="W1329" s="841">
        <v>3</v>
      </c>
    </row>
    <row r="1330" spans="1:23" ht="12.75" customHeight="1">
      <c r="A1330" s="841">
        <v>1630</v>
      </c>
      <c r="B1330" s="841">
        <v>2835</v>
      </c>
      <c r="C1330" s="841" t="s">
        <v>906</v>
      </c>
      <c r="D1330" s="841" t="s">
        <v>767</v>
      </c>
      <c r="E1330" s="841">
        <v>42250</v>
      </c>
      <c r="F1330" s="841" t="s">
        <v>102</v>
      </c>
      <c r="G1330" s="841" t="s">
        <v>2450</v>
      </c>
      <c r="H1330" s="841" t="s">
        <v>2427</v>
      </c>
      <c r="I1330" s="841"/>
      <c r="J1330" s="841" t="s">
        <v>730</v>
      </c>
      <c r="K1330" s="841">
        <v>10</v>
      </c>
      <c r="L1330" s="841" t="s">
        <v>731</v>
      </c>
      <c r="M1330" s="841">
        <v>43600</v>
      </c>
      <c r="N1330" s="841" t="s">
        <v>908</v>
      </c>
      <c r="O1330" s="841">
        <v>185311</v>
      </c>
      <c r="P1330" s="841">
        <v>141711</v>
      </c>
      <c r="Q1330" s="841">
        <v>27828</v>
      </c>
      <c r="R1330" s="841">
        <v>38389</v>
      </c>
      <c r="S1330" s="841"/>
      <c r="T1330" s="841"/>
      <c r="U1330" s="841"/>
      <c r="V1330" s="841" t="s">
        <v>1003</v>
      </c>
      <c r="W1330" s="841">
        <v>2</v>
      </c>
    </row>
    <row r="1331" spans="1:23" ht="12.75" customHeight="1">
      <c r="A1331" s="841">
        <v>1630</v>
      </c>
      <c r="B1331" s="841">
        <v>2835</v>
      </c>
      <c r="C1331" s="841" t="s">
        <v>906</v>
      </c>
      <c r="D1331" s="841" t="s">
        <v>767</v>
      </c>
      <c r="E1331" s="841">
        <v>42257</v>
      </c>
      <c r="F1331" s="841" t="s">
        <v>102</v>
      </c>
      <c r="G1331" s="841" t="s">
        <v>2451</v>
      </c>
      <c r="H1331" s="841" t="s">
        <v>2427</v>
      </c>
      <c r="I1331" s="841"/>
      <c r="J1331" s="841" t="s">
        <v>730</v>
      </c>
      <c r="K1331" s="841">
        <v>5</v>
      </c>
      <c r="L1331" s="841" t="s">
        <v>731</v>
      </c>
      <c r="M1331" s="841">
        <v>43600</v>
      </c>
      <c r="N1331" s="841" t="s">
        <v>908</v>
      </c>
      <c r="O1331" s="841">
        <v>185311</v>
      </c>
      <c r="P1331" s="841">
        <v>141711</v>
      </c>
      <c r="Q1331" s="841">
        <v>27828</v>
      </c>
      <c r="R1331" s="841">
        <v>38389</v>
      </c>
      <c r="S1331" s="841"/>
      <c r="T1331" s="841"/>
      <c r="U1331" s="841"/>
      <c r="V1331" s="841" t="s">
        <v>1003</v>
      </c>
      <c r="W1331" s="841">
        <v>2</v>
      </c>
    </row>
    <row r="1332" spans="1:23" ht="12.75" customHeight="1">
      <c r="A1332" s="841">
        <v>1630</v>
      </c>
      <c r="B1332" s="841">
        <v>2824</v>
      </c>
      <c r="C1332" s="841" t="s">
        <v>1097</v>
      </c>
      <c r="D1332" s="841" t="s">
        <v>767</v>
      </c>
      <c r="E1332" s="841">
        <v>42259</v>
      </c>
      <c r="F1332" s="841" t="s">
        <v>102</v>
      </c>
      <c r="G1332" s="841" t="s">
        <v>2452</v>
      </c>
      <c r="H1332" s="841" t="s">
        <v>2427</v>
      </c>
      <c r="I1332" s="841"/>
      <c r="J1332" s="841" t="s">
        <v>730</v>
      </c>
      <c r="K1332" s="841">
        <v>5</v>
      </c>
      <c r="L1332" s="841" t="s">
        <v>731</v>
      </c>
      <c r="M1332" s="841">
        <v>43600</v>
      </c>
      <c r="N1332" s="841" t="s">
        <v>817</v>
      </c>
      <c r="O1332" s="841">
        <v>172439</v>
      </c>
      <c r="P1332" s="841">
        <v>128839</v>
      </c>
      <c r="Q1332" s="841">
        <v>27828</v>
      </c>
      <c r="R1332" s="841">
        <v>38389</v>
      </c>
      <c r="S1332" s="841"/>
      <c r="T1332" s="841"/>
      <c r="U1332" s="841"/>
      <c r="V1332" s="841" t="s">
        <v>1003</v>
      </c>
      <c r="W1332" s="841">
        <v>2</v>
      </c>
    </row>
    <row r="1333" spans="1:23" ht="12.75" customHeight="1">
      <c r="A1333" s="841">
        <v>1630</v>
      </c>
      <c r="B1333" s="841">
        <v>2835</v>
      </c>
      <c r="C1333" s="841" t="s">
        <v>906</v>
      </c>
      <c r="D1333" s="841" t="s">
        <v>767</v>
      </c>
      <c r="E1333" s="841">
        <v>42276</v>
      </c>
      <c r="F1333" s="841" t="s">
        <v>102</v>
      </c>
      <c r="G1333" s="841" t="s">
        <v>2453</v>
      </c>
      <c r="H1333" s="841" t="s">
        <v>2427</v>
      </c>
      <c r="I1333" s="841"/>
      <c r="J1333" s="841" t="s">
        <v>730</v>
      </c>
      <c r="K1333" s="841">
        <v>10</v>
      </c>
      <c r="L1333" s="841" t="s">
        <v>731</v>
      </c>
      <c r="M1333" s="841">
        <v>43600</v>
      </c>
      <c r="N1333" s="841" t="s">
        <v>908</v>
      </c>
      <c r="O1333" s="841">
        <v>185311</v>
      </c>
      <c r="P1333" s="841">
        <v>141711</v>
      </c>
      <c r="Q1333" s="841">
        <v>27828</v>
      </c>
      <c r="R1333" s="841">
        <v>38389</v>
      </c>
      <c r="S1333" s="841"/>
      <c r="T1333" s="841"/>
      <c r="U1333" s="841"/>
      <c r="V1333" s="841" t="s">
        <v>1003</v>
      </c>
      <c r="W1333" s="841">
        <v>2</v>
      </c>
    </row>
    <row r="1334" spans="1:23" ht="12.75" customHeight="1">
      <c r="A1334" s="841">
        <v>1630</v>
      </c>
      <c r="B1334" s="841">
        <v>2835</v>
      </c>
      <c r="C1334" s="841" t="s">
        <v>906</v>
      </c>
      <c r="D1334" s="841" t="s">
        <v>767</v>
      </c>
      <c r="E1334" s="841">
        <v>42277</v>
      </c>
      <c r="F1334" s="841" t="s">
        <v>102</v>
      </c>
      <c r="G1334" s="841" t="s">
        <v>2454</v>
      </c>
      <c r="H1334" s="841" t="s">
        <v>2427</v>
      </c>
      <c r="I1334" s="841"/>
      <c r="J1334" s="841" t="s">
        <v>730</v>
      </c>
      <c r="K1334" s="841">
        <v>10</v>
      </c>
      <c r="L1334" s="841" t="s">
        <v>731</v>
      </c>
      <c r="M1334" s="841">
        <v>43600</v>
      </c>
      <c r="N1334" s="841" t="s">
        <v>908</v>
      </c>
      <c r="O1334" s="841">
        <v>185311</v>
      </c>
      <c r="P1334" s="841">
        <v>141711</v>
      </c>
      <c r="Q1334" s="841">
        <v>27828</v>
      </c>
      <c r="R1334" s="841">
        <v>38389</v>
      </c>
      <c r="S1334" s="841"/>
      <c r="T1334" s="841"/>
      <c r="U1334" s="841"/>
      <c r="V1334" s="841" t="s">
        <v>1003</v>
      </c>
      <c r="W1334" s="841">
        <v>2</v>
      </c>
    </row>
    <row r="1335" spans="1:23" ht="12.75" customHeight="1">
      <c r="A1335" s="841">
        <v>1630</v>
      </c>
      <c r="B1335" s="841">
        <v>2835</v>
      </c>
      <c r="C1335" s="841" t="s">
        <v>906</v>
      </c>
      <c r="D1335" s="841" t="s">
        <v>767</v>
      </c>
      <c r="E1335" s="841">
        <v>42295</v>
      </c>
      <c r="F1335" s="841" t="s">
        <v>102</v>
      </c>
      <c r="G1335" s="841" t="s">
        <v>2455</v>
      </c>
      <c r="H1335" s="841" t="s">
        <v>2427</v>
      </c>
      <c r="I1335" s="841"/>
      <c r="J1335" s="841" t="s">
        <v>730</v>
      </c>
      <c r="K1335" s="841">
        <v>10</v>
      </c>
      <c r="L1335" s="841" t="s">
        <v>731</v>
      </c>
      <c r="M1335" s="841">
        <v>43600</v>
      </c>
      <c r="N1335" s="841" t="s">
        <v>908</v>
      </c>
      <c r="O1335" s="841">
        <v>185311</v>
      </c>
      <c r="P1335" s="841">
        <v>141711</v>
      </c>
      <c r="Q1335" s="841">
        <v>27828</v>
      </c>
      <c r="R1335" s="841">
        <v>38389</v>
      </c>
      <c r="S1335" s="841"/>
      <c r="T1335" s="841"/>
      <c r="U1335" s="841"/>
      <c r="V1335" s="841" t="s">
        <v>1003</v>
      </c>
      <c r="W1335" s="841">
        <v>2</v>
      </c>
    </row>
    <row r="1336" spans="1:23" ht="12.75" customHeight="1">
      <c r="A1336" s="841">
        <v>1630</v>
      </c>
      <c r="B1336" s="841">
        <v>2835</v>
      </c>
      <c r="C1336" s="841" t="s">
        <v>906</v>
      </c>
      <c r="D1336" s="841" t="s">
        <v>767</v>
      </c>
      <c r="E1336" s="841">
        <v>42298</v>
      </c>
      <c r="F1336" s="841" t="s">
        <v>102</v>
      </c>
      <c r="G1336" s="841" t="s">
        <v>2456</v>
      </c>
      <c r="H1336" s="841" t="s">
        <v>2427</v>
      </c>
      <c r="I1336" s="841"/>
      <c r="J1336" s="841" t="s">
        <v>730</v>
      </c>
      <c r="K1336" s="841">
        <v>5</v>
      </c>
      <c r="L1336" s="841" t="s">
        <v>731</v>
      </c>
      <c r="M1336" s="841">
        <v>43600</v>
      </c>
      <c r="N1336" s="841" t="s">
        <v>908</v>
      </c>
      <c r="O1336" s="841">
        <v>185311</v>
      </c>
      <c r="P1336" s="841">
        <v>141711</v>
      </c>
      <c r="Q1336" s="841">
        <v>27828</v>
      </c>
      <c r="R1336" s="841">
        <v>38389</v>
      </c>
      <c r="S1336" s="841"/>
      <c r="T1336" s="841"/>
      <c r="U1336" s="841"/>
      <c r="V1336" s="841" t="s">
        <v>1003</v>
      </c>
      <c r="W1336" s="841">
        <v>2</v>
      </c>
    </row>
    <row r="1337" spans="1:23" ht="12.75" customHeight="1">
      <c r="A1337" s="841">
        <v>1605</v>
      </c>
      <c r="B1337" s="841">
        <v>2823</v>
      </c>
      <c r="C1337" s="841" t="s">
        <v>856</v>
      </c>
      <c r="D1337" s="841" t="s">
        <v>767</v>
      </c>
      <c r="E1337" s="841">
        <v>42302</v>
      </c>
      <c r="F1337" s="841" t="s">
        <v>102</v>
      </c>
      <c r="G1337" s="841" t="s">
        <v>2457</v>
      </c>
      <c r="H1337" s="841" t="s">
        <v>2427</v>
      </c>
      <c r="I1337" s="841"/>
      <c r="J1337" s="841" t="s">
        <v>730</v>
      </c>
      <c r="K1337" s="841">
        <v>10</v>
      </c>
      <c r="L1337" s="841" t="s">
        <v>731</v>
      </c>
      <c r="M1337" s="841">
        <v>43600</v>
      </c>
      <c r="N1337" s="841" t="s">
        <v>747</v>
      </c>
      <c r="O1337" s="841">
        <v>114220</v>
      </c>
      <c r="P1337" s="841">
        <v>70620</v>
      </c>
      <c r="Q1337" s="841">
        <v>19547</v>
      </c>
      <c r="R1337" s="841">
        <v>20230</v>
      </c>
      <c r="S1337" s="841"/>
      <c r="T1337" s="841"/>
      <c r="U1337" s="841"/>
      <c r="V1337" s="841" t="s">
        <v>1003</v>
      </c>
      <c r="W1337" s="841">
        <v>8</v>
      </c>
    </row>
    <row r="1338" spans="1:23" ht="12.75" customHeight="1">
      <c r="A1338" s="841">
        <v>1605</v>
      </c>
      <c r="B1338" s="841">
        <v>2813</v>
      </c>
      <c r="C1338" s="841" t="s">
        <v>766</v>
      </c>
      <c r="D1338" s="841" t="s">
        <v>767</v>
      </c>
      <c r="E1338" s="841">
        <v>42305</v>
      </c>
      <c r="F1338" s="841" t="s">
        <v>102</v>
      </c>
      <c r="G1338" s="841" t="s">
        <v>2458</v>
      </c>
      <c r="H1338" s="841" t="s">
        <v>2427</v>
      </c>
      <c r="I1338" s="841"/>
      <c r="J1338" s="841" t="s">
        <v>730</v>
      </c>
      <c r="K1338" s="841">
        <v>20</v>
      </c>
      <c r="L1338" s="841" t="s">
        <v>731</v>
      </c>
      <c r="M1338" s="841">
        <v>43600</v>
      </c>
      <c r="N1338" s="841" t="s">
        <v>769</v>
      </c>
      <c r="O1338" s="841">
        <v>105596</v>
      </c>
      <c r="P1338" s="841">
        <v>61996</v>
      </c>
      <c r="Q1338" s="841">
        <v>19547</v>
      </c>
      <c r="R1338" s="841">
        <v>20230</v>
      </c>
      <c r="S1338" s="841"/>
      <c r="T1338" s="841"/>
      <c r="U1338" s="841"/>
      <c r="V1338" s="841" t="s">
        <v>1003</v>
      </c>
      <c r="W1338" s="841">
        <v>4</v>
      </c>
    </row>
    <row r="1339" spans="1:23" ht="12.75" customHeight="1">
      <c r="A1339" s="841">
        <v>1605</v>
      </c>
      <c r="B1339" s="841">
        <v>2824</v>
      </c>
      <c r="C1339" s="841" t="s">
        <v>1097</v>
      </c>
      <c r="D1339" s="841" t="s">
        <v>767</v>
      </c>
      <c r="E1339" s="841">
        <v>42309</v>
      </c>
      <c r="F1339" s="841" t="s">
        <v>102</v>
      </c>
      <c r="G1339" s="841" t="s">
        <v>2459</v>
      </c>
      <c r="H1339" s="841" t="s">
        <v>2427</v>
      </c>
      <c r="I1339" s="841"/>
      <c r="J1339" s="841" t="s">
        <v>730</v>
      </c>
      <c r="K1339" s="841">
        <v>10</v>
      </c>
      <c r="L1339" s="841" t="s">
        <v>731</v>
      </c>
      <c r="M1339" s="841">
        <v>43600</v>
      </c>
      <c r="N1339" s="841" t="s">
        <v>817</v>
      </c>
      <c r="O1339" s="841">
        <v>172439</v>
      </c>
      <c r="P1339" s="841">
        <v>128839</v>
      </c>
      <c r="Q1339" s="841">
        <v>19547</v>
      </c>
      <c r="R1339" s="841">
        <v>20230</v>
      </c>
      <c r="S1339" s="841"/>
      <c r="T1339" s="841"/>
      <c r="U1339" s="841"/>
      <c r="V1339" s="841" t="s">
        <v>1003</v>
      </c>
      <c r="W1339" s="841">
        <v>6</v>
      </c>
    </row>
    <row r="1340" spans="1:23" ht="12.75" customHeight="1">
      <c r="A1340" s="841">
        <v>1610</v>
      </c>
      <c r="B1340" s="841">
        <v>2823</v>
      </c>
      <c r="C1340" s="841" t="s">
        <v>856</v>
      </c>
      <c r="D1340" s="841" t="s">
        <v>767</v>
      </c>
      <c r="E1340" s="841">
        <v>42312</v>
      </c>
      <c r="F1340" s="841" t="s">
        <v>102</v>
      </c>
      <c r="G1340" s="841" t="s">
        <v>2460</v>
      </c>
      <c r="H1340" s="841" t="s">
        <v>2427</v>
      </c>
      <c r="I1340" s="841"/>
      <c r="J1340" s="841" t="s">
        <v>730</v>
      </c>
      <c r="K1340" s="841">
        <v>10</v>
      </c>
      <c r="L1340" s="841" t="s">
        <v>731</v>
      </c>
      <c r="M1340" s="841">
        <v>43600</v>
      </c>
      <c r="N1340" s="841" t="s">
        <v>747</v>
      </c>
      <c r="O1340" s="841">
        <v>114220</v>
      </c>
      <c r="P1340" s="841">
        <v>70620</v>
      </c>
      <c r="Q1340" s="841">
        <v>19547</v>
      </c>
      <c r="R1340" s="841">
        <v>26906</v>
      </c>
      <c r="S1340" s="841"/>
      <c r="T1340" s="841"/>
      <c r="U1340" s="841"/>
      <c r="V1340" s="841" t="s">
        <v>1003</v>
      </c>
      <c r="W1340" s="841">
        <v>4</v>
      </c>
    </row>
    <row r="1341" spans="1:23" ht="12.75" customHeight="1">
      <c r="A1341" s="841">
        <v>1610</v>
      </c>
      <c r="B1341" s="841">
        <v>2807</v>
      </c>
      <c r="C1341" s="841" t="s">
        <v>739</v>
      </c>
      <c r="D1341" s="841" t="s">
        <v>767</v>
      </c>
      <c r="E1341" s="841">
        <v>42314</v>
      </c>
      <c r="F1341" s="841" t="s">
        <v>102</v>
      </c>
      <c r="G1341" s="841" t="s">
        <v>2461</v>
      </c>
      <c r="H1341" s="841" t="s">
        <v>2427</v>
      </c>
      <c r="I1341" s="841"/>
      <c r="J1341" s="841" t="s">
        <v>730</v>
      </c>
      <c r="K1341" s="841">
        <v>5</v>
      </c>
      <c r="L1341" s="841" t="s">
        <v>731</v>
      </c>
      <c r="M1341" s="841">
        <v>43600</v>
      </c>
      <c r="N1341" s="841" t="s">
        <v>742</v>
      </c>
      <c r="O1341" s="841">
        <v>127895</v>
      </c>
      <c r="P1341" s="841">
        <v>84295</v>
      </c>
      <c r="Q1341" s="841">
        <v>19547</v>
      </c>
      <c r="R1341" s="841">
        <v>26906</v>
      </c>
      <c r="S1341" s="841"/>
      <c r="T1341" s="841"/>
      <c r="U1341" s="841"/>
      <c r="V1341" s="841" t="s">
        <v>1003</v>
      </c>
      <c r="W1341" s="841">
        <v>8</v>
      </c>
    </row>
    <row r="1342" spans="1:23" ht="12.75" customHeight="1">
      <c r="A1342" s="841">
        <v>1605</v>
      </c>
      <c r="B1342" s="841">
        <v>2813</v>
      </c>
      <c r="C1342" s="841" t="s">
        <v>766</v>
      </c>
      <c r="D1342" s="841" t="s">
        <v>767</v>
      </c>
      <c r="E1342" s="841">
        <v>42316</v>
      </c>
      <c r="F1342" s="841" t="s">
        <v>102</v>
      </c>
      <c r="G1342" s="841" t="s">
        <v>2462</v>
      </c>
      <c r="H1342" s="841" t="s">
        <v>2427</v>
      </c>
      <c r="I1342" s="841"/>
      <c r="J1342" s="841" t="s">
        <v>730</v>
      </c>
      <c r="K1342" s="841">
        <v>15</v>
      </c>
      <c r="L1342" s="841" t="s">
        <v>731</v>
      </c>
      <c r="M1342" s="841">
        <v>43600</v>
      </c>
      <c r="N1342" s="841" t="s">
        <v>769</v>
      </c>
      <c r="O1342" s="841">
        <v>105596</v>
      </c>
      <c r="P1342" s="841">
        <v>61996</v>
      </c>
      <c r="Q1342" s="841">
        <v>19547</v>
      </c>
      <c r="R1342" s="841">
        <v>20230</v>
      </c>
      <c r="S1342" s="841"/>
      <c r="T1342" s="841"/>
      <c r="U1342" s="841"/>
      <c r="V1342" s="841" t="s">
        <v>1003</v>
      </c>
      <c r="W1342" s="841">
        <v>2</v>
      </c>
    </row>
    <row r="1343" spans="1:23" ht="12.75" customHeight="1">
      <c r="A1343" s="841">
        <v>1610</v>
      </c>
      <c r="B1343" s="841">
        <v>2823</v>
      </c>
      <c r="C1343" s="841" t="s">
        <v>856</v>
      </c>
      <c r="D1343" s="841" t="s">
        <v>767</v>
      </c>
      <c r="E1343" s="841">
        <v>42322</v>
      </c>
      <c r="F1343" s="841" t="s">
        <v>102</v>
      </c>
      <c r="G1343" s="841" t="s">
        <v>2463</v>
      </c>
      <c r="H1343" s="841" t="s">
        <v>2427</v>
      </c>
      <c r="I1343" s="841"/>
      <c r="J1343" s="841" t="s">
        <v>730</v>
      </c>
      <c r="K1343" s="841">
        <v>5</v>
      </c>
      <c r="L1343" s="841" t="s">
        <v>731</v>
      </c>
      <c r="M1343" s="841">
        <v>43600</v>
      </c>
      <c r="N1343" s="841" t="s">
        <v>747</v>
      </c>
      <c r="O1343" s="841">
        <v>114220</v>
      </c>
      <c r="P1343" s="841">
        <v>70620</v>
      </c>
      <c r="Q1343" s="841">
        <v>19547</v>
      </c>
      <c r="R1343" s="841">
        <v>26906</v>
      </c>
      <c r="S1343" s="841"/>
      <c r="T1343" s="841"/>
      <c r="U1343" s="841"/>
      <c r="V1343" s="841" t="s">
        <v>1003</v>
      </c>
      <c r="W1343" s="841">
        <v>3</v>
      </c>
    </row>
    <row r="1344" spans="1:23" ht="12.75" customHeight="1">
      <c r="A1344" s="841">
        <v>1630</v>
      </c>
      <c r="B1344" s="841">
        <v>2813</v>
      </c>
      <c r="C1344" s="841" t="s">
        <v>766</v>
      </c>
      <c r="D1344" s="841" t="s">
        <v>767</v>
      </c>
      <c r="E1344" s="841">
        <v>42329</v>
      </c>
      <c r="F1344" s="841" t="s">
        <v>102</v>
      </c>
      <c r="G1344" s="841" t="s">
        <v>2464</v>
      </c>
      <c r="H1344" s="841" t="s">
        <v>2427</v>
      </c>
      <c r="I1344" s="841"/>
      <c r="J1344" s="841" t="s">
        <v>730</v>
      </c>
      <c r="K1344" s="841">
        <v>5</v>
      </c>
      <c r="L1344" s="841" t="s">
        <v>731</v>
      </c>
      <c r="M1344" s="841">
        <v>43600</v>
      </c>
      <c r="N1344" s="841" t="s">
        <v>769</v>
      </c>
      <c r="O1344" s="841">
        <v>105596</v>
      </c>
      <c r="P1344" s="841">
        <v>61996</v>
      </c>
      <c r="Q1344" s="841">
        <v>27828</v>
      </c>
      <c r="R1344" s="841">
        <v>38389</v>
      </c>
      <c r="S1344" s="841"/>
      <c r="T1344" s="841"/>
      <c r="U1344" s="841"/>
      <c r="V1344" s="841" t="s">
        <v>1003</v>
      </c>
      <c r="W1344" s="841">
        <v>4</v>
      </c>
    </row>
    <row r="1345" spans="1:23" ht="12.75" customHeight="1">
      <c r="A1345" s="841">
        <v>1630</v>
      </c>
      <c r="B1345" s="841">
        <v>2813</v>
      </c>
      <c r="C1345" s="841" t="s">
        <v>766</v>
      </c>
      <c r="D1345" s="841" t="s">
        <v>767</v>
      </c>
      <c r="E1345" s="841">
        <v>42330</v>
      </c>
      <c r="F1345" s="841" t="s">
        <v>102</v>
      </c>
      <c r="G1345" s="841" t="s">
        <v>2465</v>
      </c>
      <c r="H1345" s="841" t="s">
        <v>2427</v>
      </c>
      <c r="I1345" s="841"/>
      <c r="J1345" s="841" t="s">
        <v>730</v>
      </c>
      <c r="K1345" s="841">
        <v>5</v>
      </c>
      <c r="L1345" s="841" t="s">
        <v>731</v>
      </c>
      <c r="M1345" s="841">
        <v>43600</v>
      </c>
      <c r="N1345" s="841" t="s">
        <v>769</v>
      </c>
      <c r="O1345" s="841">
        <v>105596</v>
      </c>
      <c r="P1345" s="841">
        <v>61996</v>
      </c>
      <c r="Q1345" s="841">
        <v>27828</v>
      </c>
      <c r="R1345" s="841">
        <v>38389</v>
      </c>
      <c r="S1345" s="841"/>
      <c r="T1345" s="841"/>
      <c r="U1345" s="841"/>
      <c r="V1345" s="841" t="s">
        <v>1003</v>
      </c>
      <c r="W1345" s="841">
        <v>3</v>
      </c>
    </row>
    <row r="1346" spans="1:23" ht="12.75" customHeight="1">
      <c r="A1346" s="841">
        <v>1605</v>
      </c>
      <c r="B1346" s="841">
        <v>2813</v>
      </c>
      <c r="C1346" s="841" t="s">
        <v>766</v>
      </c>
      <c r="D1346" s="841" t="s">
        <v>767</v>
      </c>
      <c r="E1346" s="841">
        <v>42336</v>
      </c>
      <c r="F1346" s="841" t="s">
        <v>102</v>
      </c>
      <c r="G1346" s="841" t="s">
        <v>2466</v>
      </c>
      <c r="H1346" s="841" t="s">
        <v>2427</v>
      </c>
      <c r="I1346" s="841"/>
      <c r="J1346" s="841" t="s">
        <v>730</v>
      </c>
      <c r="K1346" s="841">
        <v>5</v>
      </c>
      <c r="L1346" s="841" t="s">
        <v>731</v>
      </c>
      <c r="M1346" s="841">
        <v>43600</v>
      </c>
      <c r="N1346" s="841" t="s">
        <v>769</v>
      </c>
      <c r="O1346" s="841">
        <v>105596</v>
      </c>
      <c r="P1346" s="841">
        <v>61996</v>
      </c>
      <c r="Q1346" s="841">
        <v>19547</v>
      </c>
      <c r="R1346" s="841">
        <v>20230</v>
      </c>
      <c r="S1346" s="841"/>
      <c r="T1346" s="841"/>
      <c r="U1346" s="841"/>
      <c r="V1346" s="841" t="s">
        <v>1003</v>
      </c>
      <c r="W1346" s="841">
        <v>3</v>
      </c>
    </row>
    <row r="1347" spans="1:23" ht="12.75" customHeight="1">
      <c r="A1347" s="841">
        <v>1610</v>
      </c>
      <c r="B1347" s="841">
        <v>2808</v>
      </c>
      <c r="C1347" s="841" t="s">
        <v>846</v>
      </c>
      <c r="D1347" s="841" t="s">
        <v>767</v>
      </c>
      <c r="E1347" s="841">
        <v>42343</v>
      </c>
      <c r="F1347" s="841" t="s">
        <v>102</v>
      </c>
      <c r="G1347" s="841" t="s">
        <v>2039</v>
      </c>
      <c r="H1347" s="841" t="s">
        <v>2427</v>
      </c>
      <c r="I1347" s="841" t="s">
        <v>1234</v>
      </c>
      <c r="J1347" s="841" t="s">
        <v>730</v>
      </c>
      <c r="K1347" s="841">
        <v>2</v>
      </c>
      <c r="L1347" s="841" t="s">
        <v>731</v>
      </c>
      <c r="M1347" s="841">
        <v>43600</v>
      </c>
      <c r="N1347" s="841" t="s">
        <v>742</v>
      </c>
      <c r="O1347" s="841">
        <v>127895</v>
      </c>
      <c r="P1347" s="841">
        <v>84295</v>
      </c>
      <c r="Q1347" s="841">
        <v>19547</v>
      </c>
      <c r="R1347" s="841">
        <v>26906</v>
      </c>
      <c r="S1347" s="841"/>
      <c r="T1347" s="841"/>
      <c r="U1347" s="841"/>
      <c r="V1347" s="841" t="s">
        <v>1003</v>
      </c>
      <c r="W1347" s="841">
        <v>3</v>
      </c>
    </row>
    <row r="1348" spans="1:23" ht="12.75" customHeight="1">
      <c r="A1348" s="841">
        <v>1625</v>
      </c>
      <c r="B1348" s="841">
        <v>2824</v>
      </c>
      <c r="C1348" s="841" t="s">
        <v>1097</v>
      </c>
      <c r="D1348" s="841" t="s">
        <v>767</v>
      </c>
      <c r="E1348" s="841">
        <v>42345</v>
      </c>
      <c r="F1348" s="841" t="s">
        <v>102</v>
      </c>
      <c r="G1348" s="841" t="s">
        <v>2467</v>
      </c>
      <c r="H1348" s="841" t="s">
        <v>2427</v>
      </c>
      <c r="I1348" s="841"/>
      <c r="J1348" s="841" t="s">
        <v>730</v>
      </c>
      <c r="K1348" s="841">
        <v>2</v>
      </c>
      <c r="L1348" s="841" t="s">
        <v>731</v>
      </c>
      <c r="M1348" s="841">
        <v>43600</v>
      </c>
      <c r="N1348" s="841" t="s">
        <v>817</v>
      </c>
      <c r="O1348" s="841">
        <v>172439</v>
      </c>
      <c r="P1348" s="841">
        <v>128839</v>
      </c>
      <c r="Q1348" s="841">
        <v>19547</v>
      </c>
      <c r="R1348" s="841">
        <v>26906</v>
      </c>
      <c r="S1348" s="841"/>
      <c r="T1348" s="841"/>
      <c r="U1348" s="841"/>
      <c r="V1348" s="841" t="s">
        <v>1003</v>
      </c>
      <c r="W1348" s="841">
        <v>2</v>
      </c>
    </row>
    <row r="1349" spans="1:23" ht="12.75" customHeight="1">
      <c r="A1349" s="841">
        <v>1625</v>
      </c>
      <c r="B1349" s="841">
        <v>2824</v>
      </c>
      <c r="C1349" s="841" t="s">
        <v>1097</v>
      </c>
      <c r="D1349" s="841" t="s">
        <v>767</v>
      </c>
      <c r="E1349" s="841">
        <v>42348</v>
      </c>
      <c r="F1349" s="841" t="s">
        <v>102</v>
      </c>
      <c r="G1349" s="841" t="s">
        <v>2468</v>
      </c>
      <c r="H1349" s="841" t="s">
        <v>2427</v>
      </c>
      <c r="I1349" s="841"/>
      <c r="J1349" s="841" t="s">
        <v>730</v>
      </c>
      <c r="K1349" s="841">
        <v>2</v>
      </c>
      <c r="L1349" s="841" t="s">
        <v>731</v>
      </c>
      <c r="M1349" s="841">
        <v>43600</v>
      </c>
      <c r="N1349" s="841" t="s">
        <v>817</v>
      </c>
      <c r="O1349" s="841">
        <v>172439</v>
      </c>
      <c r="P1349" s="841">
        <v>128839</v>
      </c>
      <c r="Q1349" s="841">
        <v>19547</v>
      </c>
      <c r="R1349" s="841">
        <v>26906</v>
      </c>
      <c r="S1349" s="841"/>
      <c r="T1349" s="841"/>
      <c r="U1349" s="841"/>
      <c r="V1349" s="841" t="s">
        <v>1003</v>
      </c>
      <c r="W1349" s="841">
        <v>2</v>
      </c>
    </row>
    <row r="1350" spans="1:23" ht="12.75" customHeight="1">
      <c r="A1350" s="841">
        <v>1620</v>
      </c>
      <c r="B1350" s="841">
        <v>2808</v>
      </c>
      <c r="C1350" s="841" t="s">
        <v>846</v>
      </c>
      <c r="D1350" s="841" t="s">
        <v>767</v>
      </c>
      <c r="E1350" s="841">
        <v>42363</v>
      </c>
      <c r="F1350" s="841" t="s">
        <v>102</v>
      </c>
      <c r="G1350" s="841" t="s">
        <v>2469</v>
      </c>
      <c r="H1350" s="841" t="s">
        <v>2427</v>
      </c>
      <c r="I1350" s="841"/>
      <c r="J1350" s="841" t="s">
        <v>730</v>
      </c>
      <c r="K1350" s="841">
        <v>15</v>
      </c>
      <c r="L1350" s="841" t="s">
        <v>731</v>
      </c>
      <c r="M1350" s="841">
        <v>43600</v>
      </c>
      <c r="N1350" s="841" t="s">
        <v>742</v>
      </c>
      <c r="O1350" s="841">
        <v>127895</v>
      </c>
      <c r="P1350" s="841">
        <v>84295</v>
      </c>
      <c r="Q1350" s="841">
        <v>19547</v>
      </c>
      <c r="R1350" s="841">
        <v>49885</v>
      </c>
      <c r="S1350" s="841"/>
      <c r="T1350" s="841"/>
      <c r="U1350" s="841"/>
      <c r="V1350" s="841" t="s">
        <v>1003</v>
      </c>
      <c r="W1350" s="841">
        <v>2</v>
      </c>
    </row>
    <row r="1351" spans="1:23" ht="12.75" customHeight="1">
      <c r="A1351" s="841">
        <v>1625</v>
      </c>
      <c r="B1351" s="841">
        <v>2808</v>
      </c>
      <c r="C1351" s="841" t="s">
        <v>846</v>
      </c>
      <c r="D1351" s="841" t="s">
        <v>767</v>
      </c>
      <c r="E1351" s="841">
        <v>42371</v>
      </c>
      <c r="F1351" s="841" t="s">
        <v>102</v>
      </c>
      <c r="G1351" s="841" t="s">
        <v>2470</v>
      </c>
      <c r="H1351" s="841" t="s">
        <v>2427</v>
      </c>
      <c r="I1351" s="841"/>
      <c r="J1351" s="841" t="s">
        <v>730</v>
      </c>
      <c r="K1351" s="841">
        <v>5</v>
      </c>
      <c r="L1351" s="841" t="s">
        <v>731</v>
      </c>
      <c r="M1351" s="841">
        <v>43600</v>
      </c>
      <c r="N1351" s="841" t="s">
        <v>742</v>
      </c>
      <c r="O1351" s="841">
        <v>127895</v>
      </c>
      <c r="P1351" s="841">
        <v>84295</v>
      </c>
      <c r="Q1351" s="841">
        <v>19547</v>
      </c>
      <c r="R1351" s="841">
        <v>26906</v>
      </c>
      <c r="S1351" s="841"/>
      <c r="T1351" s="841"/>
      <c r="U1351" s="841"/>
      <c r="V1351" s="841" t="s">
        <v>1003</v>
      </c>
      <c r="W1351" s="841">
        <v>3</v>
      </c>
    </row>
    <row r="1352" spans="1:23" ht="12.75" customHeight="1">
      <c r="A1352" s="841">
        <v>1605</v>
      </c>
      <c r="B1352" s="841">
        <v>2813</v>
      </c>
      <c r="C1352" s="841" t="s">
        <v>766</v>
      </c>
      <c r="D1352" s="841" t="s">
        <v>767</v>
      </c>
      <c r="E1352" s="841">
        <v>42379</v>
      </c>
      <c r="F1352" s="841" t="s">
        <v>102</v>
      </c>
      <c r="G1352" s="841" t="s">
        <v>2471</v>
      </c>
      <c r="H1352" s="841" t="s">
        <v>2427</v>
      </c>
      <c r="I1352" s="841"/>
      <c r="J1352" s="841" t="s">
        <v>730</v>
      </c>
      <c r="K1352" s="841">
        <v>5</v>
      </c>
      <c r="L1352" s="841" t="s">
        <v>731</v>
      </c>
      <c r="M1352" s="841">
        <v>43600</v>
      </c>
      <c r="N1352" s="841" t="s">
        <v>769</v>
      </c>
      <c r="O1352" s="841">
        <v>105596</v>
      </c>
      <c r="P1352" s="841">
        <v>61996</v>
      </c>
      <c r="Q1352" s="841">
        <v>19547</v>
      </c>
      <c r="R1352" s="841">
        <v>20230</v>
      </c>
      <c r="S1352" s="841"/>
      <c r="T1352" s="841"/>
      <c r="U1352" s="841"/>
      <c r="V1352" s="841" t="s">
        <v>1003</v>
      </c>
      <c r="W1352" s="841">
        <v>3</v>
      </c>
    </row>
    <row r="1353" spans="1:23" ht="12.75" customHeight="1">
      <c r="A1353" s="841">
        <v>1605</v>
      </c>
      <c r="B1353" s="841">
        <v>2813</v>
      </c>
      <c r="C1353" s="841" t="s">
        <v>766</v>
      </c>
      <c r="D1353" s="841" t="s">
        <v>767</v>
      </c>
      <c r="E1353" s="841">
        <v>42384</v>
      </c>
      <c r="F1353" s="841" t="s">
        <v>102</v>
      </c>
      <c r="G1353" s="841" t="s">
        <v>2472</v>
      </c>
      <c r="H1353" s="841" t="s">
        <v>2427</v>
      </c>
      <c r="I1353" s="841"/>
      <c r="J1353" s="841" t="s">
        <v>730</v>
      </c>
      <c r="K1353" s="841">
        <v>15</v>
      </c>
      <c r="L1353" s="841" t="s">
        <v>731</v>
      </c>
      <c r="M1353" s="841">
        <v>43600</v>
      </c>
      <c r="N1353" s="841" t="s">
        <v>769</v>
      </c>
      <c r="O1353" s="841">
        <v>105596</v>
      </c>
      <c r="P1353" s="841">
        <v>61996</v>
      </c>
      <c r="Q1353" s="841">
        <v>19547</v>
      </c>
      <c r="R1353" s="841">
        <v>20230</v>
      </c>
      <c r="S1353" s="841"/>
      <c r="T1353" s="841"/>
      <c r="U1353" s="841"/>
      <c r="V1353" s="841" t="s">
        <v>1003</v>
      </c>
      <c r="W1353" s="841">
        <v>3</v>
      </c>
    </row>
    <row r="1354" spans="1:23" ht="12.75" customHeight="1">
      <c r="A1354" s="841">
        <v>1605</v>
      </c>
      <c r="B1354" s="841">
        <v>2813</v>
      </c>
      <c r="C1354" s="841" t="s">
        <v>766</v>
      </c>
      <c r="D1354" s="841" t="s">
        <v>767</v>
      </c>
      <c r="E1354" s="841">
        <v>42385</v>
      </c>
      <c r="F1354" s="841" t="s">
        <v>102</v>
      </c>
      <c r="G1354" s="841" t="s">
        <v>2473</v>
      </c>
      <c r="H1354" s="841" t="s">
        <v>2427</v>
      </c>
      <c r="I1354" s="841"/>
      <c r="J1354" s="841" t="s">
        <v>730</v>
      </c>
      <c r="K1354" s="841">
        <v>15</v>
      </c>
      <c r="L1354" s="841" t="s">
        <v>731</v>
      </c>
      <c r="M1354" s="841">
        <v>43600</v>
      </c>
      <c r="N1354" s="841" t="s">
        <v>769</v>
      </c>
      <c r="O1354" s="841">
        <v>105596</v>
      </c>
      <c r="P1354" s="841">
        <v>61996</v>
      </c>
      <c r="Q1354" s="841">
        <v>19547</v>
      </c>
      <c r="R1354" s="841">
        <v>20230</v>
      </c>
      <c r="S1354" s="841"/>
      <c r="T1354" s="841"/>
      <c r="U1354" s="841"/>
      <c r="V1354" s="841" t="s">
        <v>1003</v>
      </c>
      <c r="W1354" s="841">
        <v>3</v>
      </c>
    </row>
    <row r="1355" spans="1:23" ht="12.75" customHeight="1">
      <c r="A1355" s="841">
        <v>1605</v>
      </c>
      <c r="B1355" s="841">
        <v>2813</v>
      </c>
      <c r="C1355" s="841" t="s">
        <v>766</v>
      </c>
      <c r="D1355" s="841" t="s">
        <v>767</v>
      </c>
      <c r="E1355" s="841">
        <v>42387</v>
      </c>
      <c r="F1355" s="841" t="s">
        <v>102</v>
      </c>
      <c r="G1355" s="841" t="s">
        <v>2474</v>
      </c>
      <c r="H1355" s="841" t="s">
        <v>2427</v>
      </c>
      <c r="I1355" s="841"/>
      <c r="J1355" s="841" t="s">
        <v>730</v>
      </c>
      <c r="K1355" s="841">
        <v>10</v>
      </c>
      <c r="L1355" s="841" t="s">
        <v>731</v>
      </c>
      <c r="M1355" s="841">
        <v>43600</v>
      </c>
      <c r="N1355" s="841" t="s">
        <v>769</v>
      </c>
      <c r="O1355" s="841">
        <v>105596</v>
      </c>
      <c r="P1355" s="841">
        <v>61996</v>
      </c>
      <c r="Q1355" s="841">
        <v>19547</v>
      </c>
      <c r="R1355" s="841">
        <v>20230</v>
      </c>
      <c r="S1355" s="841"/>
      <c r="T1355" s="841"/>
      <c r="U1355" s="841"/>
      <c r="V1355" s="841" t="s">
        <v>1003</v>
      </c>
      <c r="W1355" s="841">
        <v>6</v>
      </c>
    </row>
    <row r="1356" spans="1:23" ht="12.75" customHeight="1">
      <c r="A1356" s="841">
        <v>1605</v>
      </c>
      <c r="B1356" s="841">
        <v>2823</v>
      </c>
      <c r="C1356" s="841" t="s">
        <v>856</v>
      </c>
      <c r="D1356" s="841" t="s">
        <v>767</v>
      </c>
      <c r="E1356" s="841">
        <v>42388</v>
      </c>
      <c r="F1356" s="841" t="s">
        <v>102</v>
      </c>
      <c r="G1356" s="841" t="s">
        <v>2475</v>
      </c>
      <c r="H1356" s="841" t="s">
        <v>2427</v>
      </c>
      <c r="I1356" s="841"/>
      <c r="J1356" s="841" t="s">
        <v>730</v>
      </c>
      <c r="K1356" s="841">
        <v>5</v>
      </c>
      <c r="L1356" s="841" t="s">
        <v>731</v>
      </c>
      <c r="M1356" s="841">
        <v>43600</v>
      </c>
      <c r="N1356" s="841" t="s">
        <v>747</v>
      </c>
      <c r="O1356" s="841">
        <v>114220</v>
      </c>
      <c r="P1356" s="841">
        <v>70620</v>
      </c>
      <c r="Q1356" s="841">
        <v>19547</v>
      </c>
      <c r="R1356" s="841">
        <v>20230</v>
      </c>
      <c r="S1356" s="841"/>
      <c r="T1356" s="841"/>
      <c r="U1356" s="841"/>
      <c r="V1356" s="841" t="s">
        <v>1003</v>
      </c>
      <c r="W1356" s="841">
        <v>8</v>
      </c>
    </row>
    <row r="1357" spans="1:23" ht="12.75" customHeight="1">
      <c r="A1357" s="841">
        <v>1605</v>
      </c>
      <c r="B1357" s="841">
        <v>2813</v>
      </c>
      <c r="C1357" s="841" t="s">
        <v>766</v>
      </c>
      <c r="D1357" s="841" t="s">
        <v>767</v>
      </c>
      <c r="E1357" s="841">
        <v>42389</v>
      </c>
      <c r="F1357" s="841" t="s">
        <v>102</v>
      </c>
      <c r="G1357" s="841" t="s">
        <v>2476</v>
      </c>
      <c r="H1357" s="841" t="s">
        <v>2427</v>
      </c>
      <c r="I1357" s="841"/>
      <c r="J1357" s="841" t="s">
        <v>730</v>
      </c>
      <c r="K1357" s="841">
        <v>10</v>
      </c>
      <c r="L1357" s="841" t="s">
        <v>731</v>
      </c>
      <c r="M1357" s="841">
        <v>43600</v>
      </c>
      <c r="N1357" s="841" t="s">
        <v>769</v>
      </c>
      <c r="O1357" s="841">
        <v>105596</v>
      </c>
      <c r="P1357" s="841">
        <v>61996</v>
      </c>
      <c r="Q1357" s="841">
        <v>19547</v>
      </c>
      <c r="R1357" s="841">
        <v>20230</v>
      </c>
      <c r="S1357" s="841"/>
      <c r="T1357" s="841"/>
      <c r="U1357" s="841"/>
      <c r="V1357" s="841" t="s">
        <v>1003</v>
      </c>
      <c r="W1357" s="841">
        <v>7</v>
      </c>
    </row>
    <row r="1358" spans="1:23" ht="12.75" customHeight="1">
      <c r="A1358" s="841">
        <v>1605</v>
      </c>
      <c r="B1358" s="841">
        <v>2808</v>
      </c>
      <c r="C1358" s="841" t="s">
        <v>846</v>
      </c>
      <c r="D1358" s="841" t="s">
        <v>767</v>
      </c>
      <c r="E1358" s="841">
        <v>42390</v>
      </c>
      <c r="F1358" s="841" t="s">
        <v>102</v>
      </c>
      <c r="G1358" s="841" t="s">
        <v>2477</v>
      </c>
      <c r="H1358" s="841" t="s">
        <v>2427</v>
      </c>
      <c r="I1358" s="841"/>
      <c r="J1358" s="841" t="s">
        <v>730</v>
      </c>
      <c r="K1358" s="841">
        <v>10</v>
      </c>
      <c r="L1358" s="841" t="s">
        <v>731</v>
      </c>
      <c r="M1358" s="841">
        <v>43600</v>
      </c>
      <c r="N1358" s="841" t="s">
        <v>742</v>
      </c>
      <c r="O1358" s="841">
        <v>127895</v>
      </c>
      <c r="P1358" s="841">
        <v>84295</v>
      </c>
      <c r="Q1358" s="841">
        <v>19547</v>
      </c>
      <c r="R1358" s="841">
        <v>20230</v>
      </c>
      <c r="S1358" s="841"/>
      <c r="T1358" s="841"/>
      <c r="U1358" s="841"/>
      <c r="V1358" s="841" t="s">
        <v>1003</v>
      </c>
      <c r="W1358" s="841">
        <v>3</v>
      </c>
    </row>
    <row r="1359" spans="1:23" ht="12.75" customHeight="1">
      <c r="A1359" s="841">
        <v>1605</v>
      </c>
      <c r="B1359" s="841">
        <v>2813</v>
      </c>
      <c r="C1359" s="841" t="s">
        <v>766</v>
      </c>
      <c r="D1359" s="841" t="s">
        <v>767</v>
      </c>
      <c r="E1359" s="841">
        <v>42395</v>
      </c>
      <c r="F1359" s="841" t="s">
        <v>102</v>
      </c>
      <c r="G1359" s="841" t="s">
        <v>2478</v>
      </c>
      <c r="H1359" s="841" t="s">
        <v>2427</v>
      </c>
      <c r="I1359" s="841"/>
      <c r="J1359" s="841" t="s">
        <v>730</v>
      </c>
      <c r="K1359" s="841">
        <v>15</v>
      </c>
      <c r="L1359" s="841" t="s">
        <v>731</v>
      </c>
      <c r="M1359" s="841">
        <v>43600</v>
      </c>
      <c r="N1359" s="841" t="s">
        <v>769</v>
      </c>
      <c r="O1359" s="841">
        <v>105596</v>
      </c>
      <c r="P1359" s="841">
        <v>61996</v>
      </c>
      <c r="Q1359" s="841">
        <v>19547</v>
      </c>
      <c r="R1359" s="841">
        <v>20230</v>
      </c>
      <c r="S1359" s="841"/>
      <c r="T1359" s="841"/>
      <c r="U1359" s="841"/>
      <c r="V1359" s="841" t="s">
        <v>1003</v>
      </c>
      <c r="W1359" s="841">
        <v>3</v>
      </c>
    </row>
    <row r="1360" spans="1:23" ht="12.75" customHeight="1">
      <c r="A1360" s="841">
        <v>1210</v>
      </c>
      <c r="B1360" s="841">
        <v>2805</v>
      </c>
      <c r="C1360" s="841" t="s">
        <v>1635</v>
      </c>
      <c r="D1360" s="841" t="s">
        <v>740</v>
      </c>
      <c r="E1360" s="841">
        <v>42396</v>
      </c>
      <c r="F1360" s="841" t="s">
        <v>102</v>
      </c>
      <c r="G1360" s="841" t="s">
        <v>2479</v>
      </c>
      <c r="H1360" s="841" t="s">
        <v>2448</v>
      </c>
      <c r="I1360" s="841"/>
      <c r="J1360" s="841" t="s">
        <v>730</v>
      </c>
      <c r="K1360" s="841">
        <v>10</v>
      </c>
      <c r="L1360" s="841" t="s">
        <v>731</v>
      </c>
      <c r="M1360" s="841">
        <v>43600</v>
      </c>
      <c r="N1360" s="841" t="s">
        <v>843</v>
      </c>
      <c r="O1360" s="841">
        <v>156603</v>
      </c>
      <c r="P1360" s="841">
        <v>113003</v>
      </c>
      <c r="Q1360" s="841">
        <v>19547</v>
      </c>
      <c r="R1360" s="841">
        <v>26906</v>
      </c>
      <c r="S1360" s="841"/>
      <c r="T1360" s="841"/>
      <c r="U1360" s="841"/>
      <c r="V1360" s="841" t="s">
        <v>1003</v>
      </c>
      <c r="W1360" s="841">
        <v>3</v>
      </c>
    </row>
    <row r="1361" spans="1:23" ht="12.75" customHeight="1">
      <c r="A1361" s="841">
        <v>1220</v>
      </c>
      <c r="B1361" s="841">
        <v>2807</v>
      </c>
      <c r="C1361" s="841" t="s">
        <v>739</v>
      </c>
      <c r="D1361" s="841" t="s">
        <v>740</v>
      </c>
      <c r="E1361" s="841">
        <v>42409</v>
      </c>
      <c r="F1361" s="841" t="s">
        <v>102</v>
      </c>
      <c r="G1361" s="841" t="s">
        <v>2480</v>
      </c>
      <c r="H1361" s="841" t="s">
        <v>2481</v>
      </c>
      <c r="I1361" s="841"/>
      <c r="J1361" s="841" t="s">
        <v>730</v>
      </c>
      <c r="K1361" s="841">
        <v>5</v>
      </c>
      <c r="L1361" s="841" t="s">
        <v>731</v>
      </c>
      <c r="M1361" s="841">
        <v>43600</v>
      </c>
      <c r="N1361" s="841" t="s">
        <v>742</v>
      </c>
      <c r="O1361" s="841">
        <v>127895</v>
      </c>
      <c r="P1361" s="841">
        <v>84295</v>
      </c>
      <c r="Q1361" s="841">
        <v>19547</v>
      </c>
      <c r="R1361" s="841">
        <v>26906</v>
      </c>
      <c r="S1361" s="841"/>
      <c r="T1361" s="841"/>
      <c r="U1361" s="841"/>
      <c r="V1361" s="841" t="s">
        <v>1003</v>
      </c>
      <c r="W1361" s="841">
        <v>2</v>
      </c>
    </row>
    <row r="1362" spans="1:23" ht="12.75" customHeight="1">
      <c r="A1362" s="841">
        <v>1680</v>
      </c>
      <c r="B1362" s="841">
        <v>2841</v>
      </c>
      <c r="C1362" s="841" t="s">
        <v>735</v>
      </c>
      <c r="D1362" s="841" t="s">
        <v>727</v>
      </c>
      <c r="E1362" s="841">
        <v>42413</v>
      </c>
      <c r="F1362" s="841" t="s">
        <v>102</v>
      </c>
      <c r="G1362" s="841" t="s">
        <v>2482</v>
      </c>
      <c r="H1362" s="841" t="s">
        <v>2427</v>
      </c>
      <c r="I1362" s="841"/>
      <c r="J1362" s="841" t="s">
        <v>922</v>
      </c>
      <c r="K1362" s="841">
        <v>0</v>
      </c>
      <c r="L1362" s="841" t="s">
        <v>731</v>
      </c>
      <c r="M1362" s="841">
        <v>43600</v>
      </c>
      <c r="N1362" s="841" t="s">
        <v>732</v>
      </c>
      <c r="O1362" s="841">
        <v>98577</v>
      </c>
      <c r="P1362" s="841">
        <v>54977</v>
      </c>
      <c r="Q1362" s="841">
        <v>19547</v>
      </c>
      <c r="R1362" s="841">
        <v>34796</v>
      </c>
      <c r="S1362" s="841"/>
      <c r="T1362" s="841"/>
      <c r="U1362" s="841"/>
      <c r="V1362" s="841" t="s">
        <v>1003</v>
      </c>
      <c r="W1362" s="841">
        <v>1</v>
      </c>
    </row>
    <row r="1363" spans="1:23" ht="12.75" customHeight="1">
      <c r="A1363" s="841">
        <v>1280</v>
      </c>
      <c r="B1363" s="841">
        <v>2826</v>
      </c>
      <c r="C1363" s="841" t="s">
        <v>824</v>
      </c>
      <c r="D1363" s="841" t="s">
        <v>740</v>
      </c>
      <c r="E1363" s="841">
        <v>42522</v>
      </c>
      <c r="F1363" s="841" t="s">
        <v>102</v>
      </c>
      <c r="G1363" s="841" t="s">
        <v>2483</v>
      </c>
      <c r="H1363" s="841" t="s">
        <v>2484</v>
      </c>
      <c r="I1363" s="841"/>
      <c r="J1363" s="841" t="s">
        <v>730</v>
      </c>
      <c r="K1363" s="841">
        <v>5</v>
      </c>
      <c r="L1363" s="841" t="s">
        <v>731</v>
      </c>
      <c r="M1363" s="841">
        <v>43600</v>
      </c>
      <c r="N1363" s="841" t="s">
        <v>747</v>
      </c>
      <c r="O1363" s="841">
        <v>114220</v>
      </c>
      <c r="P1363" s="841">
        <v>70620</v>
      </c>
      <c r="Q1363" s="841">
        <v>19547</v>
      </c>
      <c r="R1363" s="841">
        <v>26906</v>
      </c>
      <c r="S1363" s="841"/>
      <c r="T1363" s="841"/>
      <c r="U1363" s="841"/>
      <c r="V1363" s="841" t="s">
        <v>1003</v>
      </c>
      <c r="W1363" s="841">
        <v>1</v>
      </c>
    </row>
    <row r="1364" spans="1:23" ht="12.75" customHeight="1">
      <c r="A1364" s="841">
        <v>1570</v>
      </c>
      <c r="B1364" s="841">
        <v>2801</v>
      </c>
      <c r="C1364" s="841" t="s">
        <v>1271</v>
      </c>
      <c r="D1364" s="841" t="s">
        <v>1112</v>
      </c>
      <c r="E1364" s="841">
        <v>42595</v>
      </c>
      <c r="F1364" s="841" t="s">
        <v>102</v>
      </c>
      <c r="G1364" s="841" t="s">
        <v>2485</v>
      </c>
      <c r="H1364" s="841" t="s">
        <v>2427</v>
      </c>
      <c r="I1364" s="841"/>
      <c r="J1364" s="841" t="s">
        <v>730</v>
      </c>
      <c r="K1364" s="841">
        <v>5</v>
      </c>
      <c r="L1364" s="841" t="s">
        <v>731</v>
      </c>
      <c r="M1364" s="841">
        <v>43600</v>
      </c>
      <c r="N1364" s="841" t="s">
        <v>817</v>
      </c>
      <c r="O1364" s="841">
        <v>172439</v>
      </c>
      <c r="P1364" s="841">
        <v>128839</v>
      </c>
      <c r="Q1364" s="841">
        <v>19547</v>
      </c>
      <c r="R1364" s="841">
        <v>26906</v>
      </c>
      <c r="S1364" s="841"/>
      <c r="T1364" s="841"/>
      <c r="U1364" s="841"/>
      <c r="V1364" s="841" t="s">
        <v>1003</v>
      </c>
      <c r="W1364" s="841">
        <v>1</v>
      </c>
    </row>
    <row r="1365" spans="1:23" ht="12.75" customHeight="1">
      <c r="A1365" s="841">
        <v>1570</v>
      </c>
      <c r="B1365" s="841">
        <v>2804</v>
      </c>
      <c r="C1365" s="841" t="s">
        <v>1389</v>
      </c>
      <c r="D1365" s="841" t="s">
        <v>1112</v>
      </c>
      <c r="E1365" s="841">
        <v>42598</v>
      </c>
      <c r="F1365" s="841" t="s">
        <v>102</v>
      </c>
      <c r="G1365" s="841" t="s">
        <v>2486</v>
      </c>
      <c r="H1365" s="841" t="s">
        <v>2427</v>
      </c>
      <c r="I1365" s="841"/>
      <c r="J1365" s="841" t="s">
        <v>730</v>
      </c>
      <c r="K1365" s="841">
        <v>12</v>
      </c>
      <c r="L1365" s="841" t="s">
        <v>731</v>
      </c>
      <c r="M1365" s="841">
        <v>43600</v>
      </c>
      <c r="N1365" s="841" t="s">
        <v>1391</v>
      </c>
      <c r="O1365" s="841">
        <v>305440</v>
      </c>
      <c r="P1365" s="841">
        <v>261840</v>
      </c>
      <c r="Q1365" s="841">
        <v>19547</v>
      </c>
      <c r="R1365" s="841">
        <v>26906</v>
      </c>
      <c r="S1365" s="841"/>
      <c r="T1365" s="841"/>
      <c r="U1365" s="841"/>
      <c r="V1365" s="841" t="s">
        <v>1003</v>
      </c>
      <c r="W1365" s="841">
        <v>1</v>
      </c>
    </row>
    <row r="1366" spans="1:23" ht="12.75" customHeight="1">
      <c r="A1366" s="841">
        <v>3484</v>
      </c>
      <c r="B1366" s="841">
        <v>2839</v>
      </c>
      <c r="C1366" s="841" t="s">
        <v>1429</v>
      </c>
      <c r="D1366" s="841" t="s">
        <v>919</v>
      </c>
      <c r="E1366" s="841">
        <v>42659</v>
      </c>
      <c r="F1366" s="841" t="s">
        <v>102</v>
      </c>
      <c r="G1366" s="841" t="s">
        <v>2487</v>
      </c>
      <c r="H1366" s="841" t="s">
        <v>2427</v>
      </c>
      <c r="I1366" s="841"/>
      <c r="J1366" s="841" t="s">
        <v>730</v>
      </c>
      <c r="K1366" s="841">
        <v>5</v>
      </c>
      <c r="L1366" s="841" t="s">
        <v>1289</v>
      </c>
      <c r="M1366" s="841">
        <v>0</v>
      </c>
      <c r="N1366" s="841" t="s">
        <v>732</v>
      </c>
      <c r="O1366" s="841">
        <v>101629</v>
      </c>
      <c r="P1366" s="841">
        <v>101629</v>
      </c>
      <c r="Q1366" s="841">
        <v>13786</v>
      </c>
      <c r="R1366" s="841">
        <v>14911</v>
      </c>
      <c r="S1366" s="841"/>
      <c r="T1366" s="841"/>
      <c r="U1366" s="841"/>
      <c r="V1366" s="841" t="s">
        <v>1003</v>
      </c>
      <c r="W1366" s="841">
        <v>5</v>
      </c>
    </row>
    <row r="1367" spans="1:23" ht="12.75" customHeight="1">
      <c r="A1367" s="841">
        <v>3484</v>
      </c>
      <c r="B1367" s="841">
        <v>2839</v>
      </c>
      <c r="C1367" s="841" t="s">
        <v>1429</v>
      </c>
      <c r="D1367" s="841" t="s">
        <v>919</v>
      </c>
      <c r="E1367" s="841">
        <v>42663</v>
      </c>
      <c r="F1367" s="841" t="s">
        <v>102</v>
      </c>
      <c r="G1367" s="841" t="s">
        <v>2488</v>
      </c>
      <c r="H1367" s="841" t="s">
        <v>2427</v>
      </c>
      <c r="I1367" s="841"/>
      <c r="J1367" s="841" t="s">
        <v>730</v>
      </c>
      <c r="K1367" s="841">
        <v>5</v>
      </c>
      <c r="L1367" s="841" t="s">
        <v>1077</v>
      </c>
      <c r="M1367" s="841">
        <v>0</v>
      </c>
      <c r="N1367" s="841" t="s">
        <v>732</v>
      </c>
      <c r="O1367" s="841">
        <v>101629</v>
      </c>
      <c r="P1367" s="841">
        <v>101629</v>
      </c>
      <c r="Q1367" s="841">
        <v>13786</v>
      </c>
      <c r="R1367" s="841">
        <v>14911</v>
      </c>
      <c r="S1367" s="841"/>
      <c r="T1367" s="841"/>
      <c r="U1367" s="841"/>
      <c r="V1367" s="841" t="s">
        <v>1003</v>
      </c>
      <c r="W1367" s="841">
        <v>4</v>
      </c>
    </row>
    <row r="1368" spans="1:23" ht="12.75" customHeight="1">
      <c r="A1368" s="841">
        <v>3484</v>
      </c>
      <c r="B1368" s="841">
        <v>2839</v>
      </c>
      <c r="C1368" s="841" t="s">
        <v>1429</v>
      </c>
      <c r="D1368" s="841" t="s">
        <v>919</v>
      </c>
      <c r="E1368" s="841">
        <v>42665</v>
      </c>
      <c r="F1368" s="841" t="s">
        <v>102</v>
      </c>
      <c r="G1368" s="841" t="s">
        <v>2489</v>
      </c>
      <c r="H1368" s="841" t="s">
        <v>2427</v>
      </c>
      <c r="I1368" s="841"/>
      <c r="J1368" s="841" t="s">
        <v>730</v>
      </c>
      <c r="K1368" s="841">
        <v>5</v>
      </c>
      <c r="L1368" s="841" t="s">
        <v>1289</v>
      </c>
      <c r="M1368" s="841">
        <v>0</v>
      </c>
      <c r="N1368" s="841" t="s">
        <v>732</v>
      </c>
      <c r="O1368" s="841">
        <v>101629</v>
      </c>
      <c r="P1368" s="841">
        <v>101629</v>
      </c>
      <c r="Q1368" s="841">
        <v>13786</v>
      </c>
      <c r="R1368" s="841">
        <v>14911</v>
      </c>
      <c r="S1368" s="841"/>
      <c r="T1368" s="841"/>
      <c r="U1368" s="841"/>
      <c r="V1368" s="841" t="s">
        <v>1003</v>
      </c>
      <c r="W1368" s="841">
        <v>5</v>
      </c>
    </row>
    <row r="1369" spans="1:23" ht="12.75" customHeight="1">
      <c r="A1369" s="841">
        <v>3484</v>
      </c>
      <c r="B1369" s="841">
        <v>2839</v>
      </c>
      <c r="C1369" s="841" t="s">
        <v>1429</v>
      </c>
      <c r="D1369" s="841" t="s">
        <v>919</v>
      </c>
      <c r="E1369" s="841">
        <v>42673</v>
      </c>
      <c r="F1369" s="841" t="s">
        <v>102</v>
      </c>
      <c r="G1369" s="841" t="s">
        <v>2490</v>
      </c>
      <c r="H1369" s="841" t="s">
        <v>2427</v>
      </c>
      <c r="I1369" s="841" t="s">
        <v>2491</v>
      </c>
      <c r="J1369" s="841" t="s">
        <v>730</v>
      </c>
      <c r="K1369" s="841">
        <v>5</v>
      </c>
      <c r="L1369" s="841" t="s">
        <v>1077</v>
      </c>
      <c r="M1369" s="841">
        <v>0</v>
      </c>
      <c r="N1369" s="841" t="s">
        <v>732</v>
      </c>
      <c r="O1369" s="841">
        <v>101629</v>
      </c>
      <c r="P1369" s="841">
        <v>101629</v>
      </c>
      <c r="Q1369" s="841">
        <v>13786</v>
      </c>
      <c r="R1369" s="841">
        <v>14911</v>
      </c>
      <c r="S1369" s="841"/>
      <c r="T1369" s="841"/>
      <c r="U1369" s="841"/>
      <c r="V1369" s="841" t="s">
        <v>1003</v>
      </c>
      <c r="W1369" s="841">
        <v>5</v>
      </c>
    </row>
    <row r="1370" spans="1:23" ht="12.75" customHeight="1">
      <c r="A1370" s="841">
        <v>3484</v>
      </c>
      <c r="B1370" s="841">
        <v>2840</v>
      </c>
      <c r="C1370" s="841" t="s">
        <v>726</v>
      </c>
      <c r="D1370" s="841" t="s">
        <v>919</v>
      </c>
      <c r="E1370" s="841">
        <v>42677</v>
      </c>
      <c r="F1370" s="841" t="s">
        <v>102</v>
      </c>
      <c r="G1370" s="841" t="s">
        <v>2492</v>
      </c>
      <c r="H1370" s="841" t="s">
        <v>2427</v>
      </c>
      <c r="I1370" s="841"/>
      <c r="J1370" s="841" t="s">
        <v>730</v>
      </c>
      <c r="K1370" s="841">
        <v>5</v>
      </c>
      <c r="L1370" s="841" t="s">
        <v>1077</v>
      </c>
      <c r="M1370" s="841">
        <v>0</v>
      </c>
      <c r="N1370" s="841" t="s">
        <v>732</v>
      </c>
      <c r="O1370" s="841">
        <v>101629</v>
      </c>
      <c r="P1370" s="841">
        <v>101629</v>
      </c>
      <c r="Q1370" s="841">
        <v>13786</v>
      </c>
      <c r="R1370" s="841">
        <v>14911</v>
      </c>
      <c r="S1370" s="841"/>
      <c r="T1370" s="841"/>
      <c r="U1370" s="841"/>
      <c r="V1370" s="841" t="s">
        <v>1003</v>
      </c>
      <c r="W1370" s="841">
        <v>3</v>
      </c>
    </row>
    <row r="1371" spans="1:23" ht="12.75" customHeight="1">
      <c r="A1371" s="841">
        <v>3484</v>
      </c>
      <c r="B1371" s="841">
        <v>2840</v>
      </c>
      <c r="C1371" s="841" t="s">
        <v>726</v>
      </c>
      <c r="D1371" s="841" t="s">
        <v>919</v>
      </c>
      <c r="E1371" s="841">
        <v>42678</v>
      </c>
      <c r="F1371" s="841" t="s">
        <v>102</v>
      </c>
      <c r="G1371" s="841" t="s">
        <v>2493</v>
      </c>
      <c r="H1371" s="841" t="s">
        <v>2427</v>
      </c>
      <c r="I1371" s="841"/>
      <c r="J1371" s="841" t="s">
        <v>730</v>
      </c>
      <c r="K1371" s="841">
        <v>10</v>
      </c>
      <c r="L1371" s="841" t="s">
        <v>1077</v>
      </c>
      <c r="M1371" s="841">
        <v>0</v>
      </c>
      <c r="N1371" s="841" t="s">
        <v>732</v>
      </c>
      <c r="O1371" s="841">
        <v>101629</v>
      </c>
      <c r="P1371" s="841">
        <v>101629</v>
      </c>
      <c r="Q1371" s="841">
        <v>13786</v>
      </c>
      <c r="R1371" s="841">
        <v>14911</v>
      </c>
      <c r="S1371" s="841"/>
      <c r="T1371" s="841"/>
      <c r="U1371" s="841"/>
      <c r="V1371" s="841" t="s">
        <v>1003</v>
      </c>
      <c r="W1371" s="841">
        <v>3</v>
      </c>
    </row>
    <row r="1372" spans="1:23" ht="12.75" customHeight="1">
      <c r="A1372" s="841">
        <v>3484</v>
      </c>
      <c r="B1372" s="841">
        <v>2840</v>
      </c>
      <c r="C1372" s="841" t="s">
        <v>726</v>
      </c>
      <c r="D1372" s="841" t="s">
        <v>919</v>
      </c>
      <c r="E1372" s="841">
        <v>42679</v>
      </c>
      <c r="F1372" s="841" t="s">
        <v>102</v>
      </c>
      <c r="G1372" s="841" t="s">
        <v>2494</v>
      </c>
      <c r="H1372" s="841" t="s">
        <v>2427</v>
      </c>
      <c r="I1372" s="841"/>
      <c r="J1372" s="841" t="s">
        <v>730</v>
      </c>
      <c r="K1372" s="841">
        <v>5</v>
      </c>
      <c r="L1372" s="841" t="s">
        <v>1077</v>
      </c>
      <c r="M1372" s="841">
        <v>0</v>
      </c>
      <c r="N1372" s="841" t="s">
        <v>732</v>
      </c>
      <c r="O1372" s="841">
        <v>101629</v>
      </c>
      <c r="P1372" s="841">
        <v>101629</v>
      </c>
      <c r="Q1372" s="841">
        <v>13786</v>
      </c>
      <c r="R1372" s="841">
        <v>14911</v>
      </c>
      <c r="S1372" s="841"/>
      <c r="T1372" s="841"/>
      <c r="U1372" s="841"/>
      <c r="V1372" s="841" t="s">
        <v>1003</v>
      </c>
      <c r="W1372" s="841">
        <v>3</v>
      </c>
    </row>
    <row r="1373" spans="1:23" ht="12.75" customHeight="1">
      <c r="A1373" s="841">
        <v>3484</v>
      </c>
      <c r="B1373" s="841">
        <v>2839</v>
      </c>
      <c r="C1373" s="841" t="s">
        <v>1429</v>
      </c>
      <c r="D1373" s="841" t="s">
        <v>919</v>
      </c>
      <c r="E1373" s="841">
        <v>42683</v>
      </c>
      <c r="F1373" s="841" t="s">
        <v>102</v>
      </c>
      <c r="G1373" s="841" t="s">
        <v>2495</v>
      </c>
      <c r="H1373" s="841" t="s">
        <v>2427</v>
      </c>
      <c r="I1373" s="841"/>
      <c r="J1373" s="841" t="s">
        <v>730</v>
      </c>
      <c r="K1373" s="841">
        <v>5</v>
      </c>
      <c r="L1373" s="841" t="s">
        <v>1077</v>
      </c>
      <c r="M1373" s="841">
        <v>0</v>
      </c>
      <c r="N1373" s="841" t="s">
        <v>732</v>
      </c>
      <c r="O1373" s="841">
        <v>101629</v>
      </c>
      <c r="P1373" s="841">
        <v>101629</v>
      </c>
      <c r="Q1373" s="841">
        <v>13786</v>
      </c>
      <c r="R1373" s="841">
        <v>14911</v>
      </c>
      <c r="S1373" s="841"/>
      <c r="T1373" s="841"/>
      <c r="U1373" s="841"/>
      <c r="V1373" s="841" t="s">
        <v>1003</v>
      </c>
      <c r="W1373" s="841">
        <v>5</v>
      </c>
    </row>
    <row r="1374" spans="1:23" ht="12.75" customHeight="1">
      <c r="A1374" s="841">
        <v>3484</v>
      </c>
      <c r="B1374" s="841">
        <v>2839</v>
      </c>
      <c r="C1374" s="841" t="s">
        <v>1429</v>
      </c>
      <c r="D1374" s="841" t="s">
        <v>919</v>
      </c>
      <c r="E1374" s="841">
        <v>42684</v>
      </c>
      <c r="F1374" s="841" t="s">
        <v>102</v>
      </c>
      <c r="G1374" s="841" t="s">
        <v>2496</v>
      </c>
      <c r="H1374" s="841" t="s">
        <v>2427</v>
      </c>
      <c r="I1374" s="841"/>
      <c r="J1374" s="841" t="s">
        <v>730</v>
      </c>
      <c r="K1374" s="841">
        <v>20</v>
      </c>
      <c r="L1374" s="841" t="s">
        <v>1077</v>
      </c>
      <c r="M1374" s="841">
        <v>0</v>
      </c>
      <c r="N1374" s="841" t="s">
        <v>732</v>
      </c>
      <c r="O1374" s="841">
        <v>101629</v>
      </c>
      <c r="P1374" s="841">
        <v>101629</v>
      </c>
      <c r="Q1374" s="841">
        <v>13786</v>
      </c>
      <c r="R1374" s="841">
        <v>14911</v>
      </c>
      <c r="S1374" s="841"/>
      <c r="T1374" s="841"/>
      <c r="U1374" s="841"/>
      <c r="V1374" s="841" t="s">
        <v>1003</v>
      </c>
      <c r="W1374" s="841">
        <v>2</v>
      </c>
    </row>
    <row r="1375" spans="1:23" ht="12.75" customHeight="1">
      <c r="A1375" s="841">
        <v>3484</v>
      </c>
      <c r="B1375" s="841">
        <v>2839</v>
      </c>
      <c r="C1375" s="841" t="s">
        <v>1429</v>
      </c>
      <c r="D1375" s="841" t="s">
        <v>919</v>
      </c>
      <c r="E1375" s="841">
        <v>42690</v>
      </c>
      <c r="F1375" s="841" t="s">
        <v>102</v>
      </c>
      <c r="G1375" s="841" t="s">
        <v>2497</v>
      </c>
      <c r="H1375" s="841" t="s">
        <v>2427</v>
      </c>
      <c r="I1375" s="841"/>
      <c r="J1375" s="841" t="s">
        <v>730</v>
      </c>
      <c r="K1375" s="841">
        <v>15</v>
      </c>
      <c r="L1375" s="841" t="s">
        <v>1077</v>
      </c>
      <c r="M1375" s="841">
        <v>0</v>
      </c>
      <c r="N1375" s="841" t="s">
        <v>732</v>
      </c>
      <c r="O1375" s="841">
        <v>101629</v>
      </c>
      <c r="P1375" s="841">
        <v>101629</v>
      </c>
      <c r="Q1375" s="841">
        <v>13786</v>
      </c>
      <c r="R1375" s="841">
        <v>14911</v>
      </c>
      <c r="S1375" s="841"/>
      <c r="T1375" s="841"/>
      <c r="U1375" s="841"/>
      <c r="V1375" s="841" t="s">
        <v>1003</v>
      </c>
      <c r="W1375" s="841">
        <v>3</v>
      </c>
    </row>
    <row r="1376" spans="1:23" ht="12.75" customHeight="1">
      <c r="A1376" s="841">
        <v>1550</v>
      </c>
      <c r="B1376" s="841">
        <v>2840</v>
      </c>
      <c r="C1376" s="841" t="s">
        <v>726</v>
      </c>
      <c r="D1376" s="841" t="s">
        <v>1688</v>
      </c>
      <c r="E1376" s="841">
        <v>42730</v>
      </c>
      <c r="F1376" s="841" t="s">
        <v>102</v>
      </c>
      <c r="G1376" s="841" t="s">
        <v>2498</v>
      </c>
      <c r="H1376" s="841" t="s">
        <v>2427</v>
      </c>
      <c r="I1376" s="841"/>
      <c r="J1376" s="841" t="s">
        <v>730</v>
      </c>
      <c r="K1376" s="841">
        <v>0.4</v>
      </c>
      <c r="L1376" s="841" t="s">
        <v>731</v>
      </c>
      <c r="M1376" s="841">
        <v>43600</v>
      </c>
      <c r="N1376" s="841" t="s">
        <v>732</v>
      </c>
      <c r="O1376" s="841">
        <v>98577</v>
      </c>
      <c r="P1376" s="841">
        <v>54977</v>
      </c>
      <c r="Q1376" s="841">
        <v>19547</v>
      </c>
      <c r="R1376" s="841">
        <v>26906</v>
      </c>
      <c r="S1376" s="841"/>
      <c r="T1376" s="841"/>
      <c r="U1376" s="841"/>
      <c r="V1376" s="841" t="s">
        <v>1003</v>
      </c>
      <c r="W1376" s="841">
        <v>98</v>
      </c>
    </row>
    <row r="1377" spans="1:23" ht="12.75" customHeight="1">
      <c r="A1377" s="841">
        <v>1912</v>
      </c>
      <c r="B1377" s="841">
        <v>2840</v>
      </c>
      <c r="C1377" s="841" t="s">
        <v>726</v>
      </c>
      <c r="D1377" s="841" t="s">
        <v>923</v>
      </c>
      <c r="E1377" s="841">
        <v>42742</v>
      </c>
      <c r="F1377" s="841" t="s">
        <v>102</v>
      </c>
      <c r="G1377" s="841" t="s">
        <v>2499</v>
      </c>
      <c r="H1377" s="841" t="s">
        <v>2500</v>
      </c>
      <c r="I1377" s="841"/>
      <c r="J1377" s="841" t="s">
        <v>730</v>
      </c>
      <c r="K1377" s="841">
        <v>1</v>
      </c>
      <c r="L1377" s="841" t="s">
        <v>731</v>
      </c>
      <c r="M1377" s="841">
        <v>43600</v>
      </c>
      <c r="N1377" s="841" t="s">
        <v>732</v>
      </c>
      <c r="O1377" s="841">
        <v>98577</v>
      </c>
      <c r="P1377" s="841">
        <v>54977</v>
      </c>
      <c r="Q1377" s="841">
        <v>10098</v>
      </c>
      <c r="R1377" s="841">
        <v>9936</v>
      </c>
      <c r="S1377" s="841"/>
      <c r="T1377" s="841"/>
      <c r="U1377" s="841"/>
      <c r="V1377" s="841" t="s">
        <v>1003</v>
      </c>
      <c r="W1377" s="841">
        <v>2</v>
      </c>
    </row>
    <row r="1378" spans="1:23" ht="12.75" customHeight="1">
      <c r="A1378" s="841">
        <v>1335</v>
      </c>
      <c r="B1378" s="841">
        <v>2832</v>
      </c>
      <c r="C1378" s="841" t="s">
        <v>1017</v>
      </c>
      <c r="D1378" s="841" t="s">
        <v>775</v>
      </c>
      <c r="E1378" s="841">
        <v>42761</v>
      </c>
      <c r="F1378" s="841" t="s">
        <v>102</v>
      </c>
      <c r="G1378" s="841" t="s">
        <v>2501</v>
      </c>
      <c r="H1378" s="841" t="s">
        <v>2502</v>
      </c>
      <c r="I1378" s="841"/>
      <c r="J1378" s="841" t="s">
        <v>730</v>
      </c>
      <c r="K1378" s="841">
        <v>2</v>
      </c>
      <c r="L1378" s="841" t="s">
        <v>731</v>
      </c>
      <c r="M1378" s="841">
        <v>43600</v>
      </c>
      <c r="N1378" s="841" t="s">
        <v>769</v>
      </c>
      <c r="O1378" s="841">
        <v>105596</v>
      </c>
      <c r="P1378" s="841">
        <v>61996</v>
      </c>
      <c r="Q1378" s="841">
        <v>19547</v>
      </c>
      <c r="R1378" s="841">
        <v>26906</v>
      </c>
      <c r="S1378" s="841"/>
      <c r="T1378" s="841"/>
      <c r="U1378" s="841"/>
      <c r="V1378" s="841" t="s">
        <v>1003</v>
      </c>
      <c r="W1378" s="841">
        <v>2</v>
      </c>
    </row>
    <row r="1379" spans="1:23" ht="12.75" customHeight="1">
      <c r="A1379" s="841">
        <v>1500</v>
      </c>
      <c r="B1379" s="841">
        <v>2823</v>
      </c>
      <c r="C1379" s="841" t="s">
        <v>856</v>
      </c>
      <c r="D1379" s="841" t="s">
        <v>740</v>
      </c>
      <c r="E1379" s="841">
        <v>42812</v>
      </c>
      <c r="F1379" s="841" t="s">
        <v>102</v>
      </c>
      <c r="G1379" s="841" t="s">
        <v>2503</v>
      </c>
      <c r="H1379" s="841" t="s">
        <v>2280</v>
      </c>
      <c r="I1379" s="841"/>
      <c r="J1379" s="841" t="s">
        <v>730</v>
      </c>
      <c r="K1379" s="841">
        <v>1</v>
      </c>
      <c r="L1379" s="841" t="s">
        <v>731</v>
      </c>
      <c r="M1379" s="841">
        <v>43600</v>
      </c>
      <c r="N1379" s="841" t="s">
        <v>747</v>
      </c>
      <c r="O1379" s="841">
        <v>114220</v>
      </c>
      <c r="P1379" s="841">
        <v>70620</v>
      </c>
      <c r="Q1379" s="841">
        <v>19547</v>
      </c>
      <c r="R1379" s="841">
        <v>26906</v>
      </c>
      <c r="S1379" s="841"/>
      <c r="T1379" s="841"/>
      <c r="U1379" s="841"/>
      <c r="V1379" s="841" t="s">
        <v>1003</v>
      </c>
      <c r="W1379" s="841">
        <v>2</v>
      </c>
    </row>
    <row r="1380" spans="1:23" ht="12.75" customHeight="1">
      <c r="A1380" s="841">
        <v>1912</v>
      </c>
      <c r="B1380" s="841">
        <v>2840</v>
      </c>
      <c r="C1380" s="841" t="s">
        <v>726</v>
      </c>
      <c r="D1380" s="841" t="s">
        <v>923</v>
      </c>
      <c r="E1380" s="841">
        <v>42833</v>
      </c>
      <c r="F1380" s="841" t="s">
        <v>102</v>
      </c>
      <c r="G1380" s="841" t="s">
        <v>2504</v>
      </c>
      <c r="H1380" s="841" t="s">
        <v>2505</v>
      </c>
      <c r="I1380" s="841"/>
      <c r="J1380" s="841" t="s">
        <v>730</v>
      </c>
      <c r="K1380" s="841">
        <v>2</v>
      </c>
      <c r="L1380" s="841" t="s">
        <v>731</v>
      </c>
      <c r="M1380" s="841">
        <v>43600</v>
      </c>
      <c r="N1380" s="841" t="s">
        <v>732</v>
      </c>
      <c r="O1380" s="841">
        <v>98577</v>
      </c>
      <c r="P1380" s="841">
        <v>54977</v>
      </c>
      <c r="Q1380" s="841">
        <v>10098</v>
      </c>
      <c r="R1380" s="841">
        <v>9936</v>
      </c>
      <c r="S1380" s="841"/>
      <c r="T1380" s="841"/>
      <c r="U1380" s="841"/>
      <c r="V1380" s="841" t="s">
        <v>1003</v>
      </c>
      <c r="W1380" s="841">
        <v>2</v>
      </c>
    </row>
    <row r="1381" spans="1:23" ht="12.75" customHeight="1">
      <c r="A1381" s="841">
        <v>2004</v>
      </c>
      <c r="B1381" s="841">
        <v>2840</v>
      </c>
      <c r="C1381" s="841" t="s">
        <v>726</v>
      </c>
      <c r="D1381" s="841" t="s">
        <v>919</v>
      </c>
      <c r="E1381" s="841">
        <v>42834</v>
      </c>
      <c r="F1381" s="841" t="s">
        <v>102</v>
      </c>
      <c r="G1381" s="841" t="s">
        <v>2506</v>
      </c>
      <c r="H1381" s="841" t="s">
        <v>2507</v>
      </c>
      <c r="I1381" s="841" t="s">
        <v>1234</v>
      </c>
      <c r="J1381" s="841" t="s">
        <v>730</v>
      </c>
      <c r="K1381" s="841">
        <v>3</v>
      </c>
      <c r="L1381" s="841" t="s">
        <v>1077</v>
      </c>
      <c r="M1381" s="841">
        <v>0</v>
      </c>
      <c r="N1381" s="841" t="s">
        <v>732</v>
      </c>
      <c r="O1381" s="841">
        <v>101629</v>
      </c>
      <c r="P1381" s="841">
        <v>101629</v>
      </c>
      <c r="Q1381" s="841">
        <v>19547</v>
      </c>
      <c r="R1381" s="841">
        <v>26906</v>
      </c>
      <c r="S1381" s="841"/>
      <c r="T1381" s="841"/>
      <c r="U1381" s="841"/>
      <c r="V1381" s="841" t="s">
        <v>1003</v>
      </c>
      <c r="W1381" s="841">
        <v>9</v>
      </c>
    </row>
    <row r="1382" spans="1:23" ht="12.75" customHeight="1">
      <c r="A1382" s="841">
        <v>1605</v>
      </c>
      <c r="B1382" s="841">
        <v>2813</v>
      </c>
      <c r="C1382" s="841" t="s">
        <v>766</v>
      </c>
      <c r="D1382" s="841" t="s">
        <v>767</v>
      </c>
      <c r="E1382" s="841">
        <v>42844</v>
      </c>
      <c r="F1382" s="841" t="s">
        <v>102</v>
      </c>
      <c r="G1382" s="841" t="s">
        <v>2508</v>
      </c>
      <c r="H1382" s="841" t="s">
        <v>2509</v>
      </c>
      <c r="I1382" s="841"/>
      <c r="J1382" s="841" t="s">
        <v>730</v>
      </c>
      <c r="K1382" s="841">
        <v>10</v>
      </c>
      <c r="L1382" s="841" t="s">
        <v>731</v>
      </c>
      <c r="M1382" s="841">
        <v>43600</v>
      </c>
      <c r="N1382" s="841" t="s">
        <v>769</v>
      </c>
      <c r="O1382" s="841">
        <v>105596</v>
      </c>
      <c r="P1382" s="841">
        <v>61996</v>
      </c>
      <c r="Q1382" s="841">
        <v>19547</v>
      </c>
      <c r="R1382" s="841">
        <v>20230</v>
      </c>
      <c r="S1382" s="841"/>
      <c r="T1382" s="841"/>
      <c r="U1382" s="841"/>
      <c r="V1382" s="841" t="s">
        <v>1003</v>
      </c>
      <c r="W1382" s="841">
        <v>4</v>
      </c>
    </row>
    <row r="1383" spans="1:23" ht="12.75" customHeight="1">
      <c r="A1383" s="841">
        <v>1560</v>
      </c>
      <c r="B1383" s="841">
        <v>2814</v>
      </c>
      <c r="C1383" s="841" t="s">
        <v>1411</v>
      </c>
      <c r="D1383" s="841" t="s">
        <v>1112</v>
      </c>
      <c r="E1383" s="841">
        <v>42845</v>
      </c>
      <c r="F1383" s="841" t="s">
        <v>102</v>
      </c>
      <c r="G1383" s="841" t="s">
        <v>2510</v>
      </c>
      <c r="H1383" s="841" t="s">
        <v>2511</v>
      </c>
      <c r="I1383" s="841"/>
      <c r="J1383" s="841" t="s">
        <v>730</v>
      </c>
      <c r="K1383" s="841">
        <v>2</v>
      </c>
      <c r="L1383" s="841" t="s">
        <v>731</v>
      </c>
      <c r="M1383" s="841">
        <v>43600</v>
      </c>
      <c r="N1383" s="841" t="s">
        <v>908</v>
      </c>
      <c r="O1383" s="841">
        <v>185311</v>
      </c>
      <c r="P1383" s="841">
        <v>141711</v>
      </c>
      <c r="Q1383" s="841">
        <v>19547</v>
      </c>
      <c r="R1383" s="841">
        <v>26906</v>
      </c>
      <c r="S1383" s="841"/>
      <c r="T1383" s="841"/>
      <c r="U1383" s="841"/>
      <c r="V1383" s="841" t="s">
        <v>1003</v>
      </c>
      <c r="W1383" s="841">
        <v>5</v>
      </c>
    </row>
    <row r="1384" spans="1:23" ht="12.75" customHeight="1">
      <c r="A1384" s="841">
        <v>1555</v>
      </c>
      <c r="B1384" s="841">
        <v>2845</v>
      </c>
      <c r="C1384" s="841" t="s">
        <v>1447</v>
      </c>
      <c r="D1384" s="841" t="s">
        <v>1112</v>
      </c>
      <c r="E1384" s="841">
        <v>42848</v>
      </c>
      <c r="F1384" s="841" t="s">
        <v>102</v>
      </c>
      <c r="G1384" s="841" t="s">
        <v>2512</v>
      </c>
      <c r="H1384" s="841" t="s">
        <v>2513</v>
      </c>
      <c r="I1384" s="841"/>
      <c r="J1384" s="841" t="s">
        <v>730</v>
      </c>
      <c r="K1384" s="841">
        <v>15</v>
      </c>
      <c r="L1384" s="841" t="s">
        <v>731</v>
      </c>
      <c r="M1384" s="841">
        <v>43600</v>
      </c>
      <c r="N1384" s="841" t="s">
        <v>1034</v>
      </c>
      <c r="O1384" s="841">
        <v>221744</v>
      </c>
      <c r="P1384" s="841">
        <v>178144</v>
      </c>
      <c r="Q1384" s="841">
        <v>19547</v>
      </c>
      <c r="R1384" s="841">
        <v>26906</v>
      </c>
      <c r="S1384" s="841"/>
      <c r="T1384" s="841">
        <v>966</v>
      </c>
      <c r="U1384" s="841">
        <v>309</v>
      </c>
      <c r="V1384" s="841" t="s">
        <v>1003</v>
      </c>
      <c r="W1384" s="841">
        <v>3</v>
      </c>
    </row>
    <row r="1385" spans="1:23" ht="12.75" customHeight="1">
      <c r="A1385" s="841">
        <v>1034</v>
      </c>
      <c r="B1385" s="841">
        <v>2803</v>
      </c>
      <c r="C1385" s="841" t="s">
        <v>945</v>
      </c>
      <c r="D1385" s="841" t="s">
        <v>946</v>
      </c>
      <c r="E1385" s="841">
        <v>42849</v>
      </c>
      <c r="F1385" s="841" t="s">
        <v>102</v>
      </c>
      <c r="G1385" s="841" t="s">
        <v>2514</v>
      </c>
      <c r="H1385" s="841" t="s">
        <v>2515</v>
      </c>
      <c r="I1385" s="841"/>
      <c r="J1385" s="841" t="s">
        <v>730</v>
      </c>
      <c r="K1385" s="841">
        <v>5</v>
      </c>
      <c r="L1385" s="841" t="s">
        <v>731</v>
      </c>
      <c r="M1385" s="841">
        <v>43600</v>
      </c>
      <c r="N1385" s="841" t="s">
        <v>742</v>
      </c>
      <c r="O1385" s="841">
        <v>127895</v>
      </c>
      <c r="P1385" s="841">
        <v>84295</v>
      </c>
      <c r="Q1385" s="841">
        <v>19547</v>
      </c>
      <c r="R1385" s="841">
        <v>26906</v>
      </c>
      <c r="S1385" s="841"/>
      <c r="T1385" s="841"/>
      <c r="U1385" s="841"/>
      <c r="V1385" s="841" t="s">
        <v>1003</v>
      </c>
      <c r="W1385" s="841">
        <v>2</v>
      </c>
    </row>
    <row r="1386" spans="1:23" ht="12.75" customHeight="1">
      <c r="A1386" s="841">
        <v>1550</v>
      </c>
      <c r="B1386" s="841">
        <v>2846</v>
      </c>
      <c r="C1386" s="841" t="s">
        <v>1400</v>
      </c>
      <c r="D1386" s="841" t="s">
        <v>1112</v>
      </c>
      <c r="E1386" s="841">
        <v>42851</v>
      </c>
      <c r="F1386" s="841" t="s">
        <v>102</v>
      </c>
      <c r="G1386" s="841" t="s">
        <v>2516</v>
      </c>
      <c r="H1386" s="841" t="s">
        <v>2513</v>
      </c>
      <c r="I1386" s="841"/>
      <c r="J1386" s="841" t="s">
        <v>730</v>
      </c>
      <c r="K1386" s="841">
        <v>1</v>
      </c>
      <c r="L1386" s="841" t="s">
        <v>731</v>
      </c>
      <c r="M1386" s="841">
        <v>43600</v>
      </c>
      <c r="N1386" s="841" t="s">
        <v>1034</v>
      </c>
      <c r="O1386" s="841">
        <v>221744</v>
      </c>
      <c r="P1386" s="841">
        <v>178144</v>
      </c>
      <c r="Q1386" s="841">
        <v>19547</v>
      </c>
      <c r="R1386" s="841">
        <v>26906</v>
      </c>
      <c r="S1386" s="841"/>
      <c r="T1386" s="841">
        <v>966</v>
      </c>
      <c r="U1386" s="841">
        <v>309</v>
      </c>
      <c r="V1386" s="841" t="s">
        <v>1003</v>
      </c>
      <c r="W1386" s="841">
        <v>10</v>
      </c>
    </row>
    <row r="1387" spans="1:23" ht="12.75" customHeight="1">
      <c r="A1387" s="841">
        <v>1325</v>
      </c>
      <c r="B1387" s="841">
        <v>2831</v>
      </c>
      <c r="C1387" s="841" t="s">
        <v>2517</v>
      </c>
      <c r="D1387" s="841" t="s">
        <v>775</v>
      </c>
      <c r="E1387" s="841">
        <v>42852</v>
      </c>
      <c r="F1387" s="841" t="s">
        <v>102</v>
      </c>
      <c r="G1387" s="841" t="s">
        <v>2518</v>
      </c>
      <c r="H1387" s="841" t="s">
        <v>2519</v>
      </c>
      <c r="I1387" s="841"/>
      <c r="J1387" s="841" t="s">
        <v>730</v>
      </c>
      <c r="K1387" s="841">
        <v>2</v>
      </c>
      <c r="L1387" s="841" t="s">
        <v>731</v>
      </c>
      <c r="M1387" s="841">
        <v>43600</v>
      </c>
      <c r="N1387" s="841" t="s">
        <v>1034</v>
      </c>
      <c r="O1387" s="841">
        <v>221744</v>
      </c>
      <c r="P1387" s="841">
        <v>178144</v>
      </c>
      <c r="Q1387" s="841">
        <v>19547</v>
      </c>
      <c r="R1387" s="841">
        <v>26906</v>
      </c>
      <c r="S1387" s="841"/>
      <c r="T1387" s="841"/>
      <c r="U1387" s="841"/>
      <c r="V1387" s="841" t="s">
        <v>1003</v>
      </c>
      <c r="W1387" s="841">
        <v>1</v>
      </c>
    </row>
    <row r="1388" spans="1:23" ht="12.75" customHeight="1">
      <c r="A1388" s="841">
        <v>1325</v>
      </c>
      <c r="B1388" s="841">
        <v>2831</v>
      </c>
      <c r="C1388" s="841" t="s">
        <v>2517</v>
      </c>
      <c r="D1388" s="841" t="s">
        <v>775</v>
      </c>
      <c r="E1388" s="841">
        <v>42855</v>
      </c>
      <c r="F1388" s="841" t="s">
        <v>102</v>
      </c>
      <c r="G1388" s="841" t="s">
        <v>2520</v>
      </c>
      <c r="H1388" s="841" t="s">
        <v>2521</v>
      </c>
      <c r="I1388" s="841"/>
      <c r="J1388" s="841" t="s">
        <v>730</v>
      </c>
      <c r="K1388" s="841">
        <v>3</v>
      </c>
      <c r="L1388" s="841" t="s">
        <v>731</v>
      </c>
      <c r="M1388" s="841">
        <v>43600</v>
      </c>
      <c r="N1388" s="841" t="s">
        <v>1034</v>
      </c>
      <c r="O1388" s="841">
        <v>221744</v>
      </c>
      <c r="P1388" s="841">
        <v>178144</v>
      </c>
      <c r="Q1388" s="841">
        <v>19547</v>
      </c>
      <c r="R1388" s="841">
        <v>26906</v>
      </c>
      <c r="S1388" s="841"/>
      <c r="T1388" s="841"/>
      <c r="U1388" s="841"/>
      <c r="V1388" s="841" t="s">
        <v>1003</v>
      </c>
      <c r="W1388" s="841">
        <v>1</v>
      </c>
    </row>
    <row r="1389" spans="1:23" ht="12.75" customHeight="1">
      <c r="A1389" s="841">
        <v>1325</v>
      </c>
      <c r="B1389" s="841">
        <v>2831</v>
      </c>
      <c r="C1389" s="841" t="s">
        <v>2517</v>
      </c>
      <c r="D1389" s="841" t="s">
        <v>775</v>
      </c>
      <c r="E1389" s="841">
        <v>42856</v>
      </c>
      <c r="F1389" s="841" t="s">
        <v>102</v>
      </c>
      <c r="G1389" s="841" t="s">
        <v>2522</v>
      </c>
      <c r="H1389" s="841" t="s">
        <v>2521</v>
      </c>
      <c r="I1389" s="841"/>
      <c r="J1389" s="841" t="s">
        <v>730</v>
      </c>
      <c r="K1389" s="841">
        <v>3</v>
      </c>
      <c r="L1389" s="841" t="s">
        <v>731</v>
      </c>
      <c r="M1389" s="841">
        <v>43600</v>
      </c>
      <c r="N1389" s="841" t="s">
        <v>1034</v>
      </c>
      <c r="O1389" s="841">
        <v>221744</v>
      </c>
      <c r="P1389" s="841">
        <v>178144</v>
      </c>
      <c r="Q1389" s="841">
        <v>19547</v>
      </c>
      <c r="R1389" s="841">
        <v>26906</v>
      </c>
      <c r="S1389" s="841"/>
      <c r="T1389" s="841"/>
      <c r="U1389" s="841"/>
      <c r="V1389" s="841" t="s">
        <v>1003</v>
      </c>
      <c r="W1389" s="841">
        <v>1</v>
      </c>
    </row>
    <row r="1390" spans="1:23" ht="12.75" customHeight="1">
      <c r="A1390" s="841">
        <v>1325</v>
      </c>
      <c r="B1390" s="841">
        <v>2831</v>
      </c>
      <c r="C1390" s="841" t="s">
        <v>2517</v>
      </c>
      <c r="D1390" s="841" t="s">
        <v>775</v>
      </c>
      <c r="E1390" s="841">
        <v>42857</v>
      </c>
      <c r="F1390" s="841" t="s">
        <v>102</v>
      </c>
      <c r="G1390" s="841" t="s">
        <v>2523</v>
      </c>
      <c r="H1390" s="841" t="s">
        <v>2521</v>
      </c>
      <c r="I1390" s="841"/>
      <c r="J1390" s="841" t="s">
        <v>730</v>
      </c>
      <c r="K1390" s="841">
        <v>3</v>
      </c>
      <c r="L1390" s="841" t="s">
        <v>731</v>
      </c>
      <c r="M1390" s="841">
        <v>43600</v>
      </c>
      <c r="N1390" s="841" t="s">
        <v>1034</v>
      </c>
      <c r="O1390" s="841">
        <v>221744</v>
      </c>
      <c r="P1390" s="841">
        <v>178144</v>
      </c>
      <c r="Q1390" s="841">
        <v>19547</v>
      </c>
      <c r="R1390" s="841">
        <v>26906</v>
      </c>
      <c r="S1390" s="841"/>
      <c r="T1390" s="841"/>
      <c r="U1390" s="841"/>
      <c r="V1390" s="841" t="s">
        <v>1003</v>
      </c>
      <c r="W1390" s="841">
        <v>1</v>
      </c>
    </row>
    <row r="1391" spans="1:23" ht="12.75" customHeight="1">
      <c r="A1391" s="841">
        <v>1325</v>
      </c>
      <c r="B1391" s="841">
        <v>2831</v>
      </c>
      <c r="C1391" s="841" t="s">
        <v>2517</v>
      </c>
      <c r="D1391" s="841" t="s">
        <v>775</v>
      </c>
      <c r="E1391" s="841">
        <v>42858</v>
      </c>
      <c r="F1391" s="841" t="s">
        <v>102</v>
      </c>
      <c r="G1391" s="841" t="s">
        <v>2524</v>
      </c>
      <c r="H1391" s="841" t="s">
        <v>2521</v>
      </c>
      <c r="I1391" s="841"/>
      <c r="J1391" s="841" t="s">
        <v>730</v>
      </c>
      <c r="K1391" s="841">
        <v>3</v>
      </c>
      <c r="L1391" s="841" t="s">
        <v>731</v>
      </c>
      <c r="M1391" s="841">
        <v>43600</v>
      </c>
      <c r="N1391" s="841" t="s">
        <v>1034</v>
      </c>
      <c r="O1391" s="841">
        <v>221744</v>
      </c>
      <c r="P1391" s="841">
        <v>178144</v>
      </c>
      <c r="Q1391" s="841">
        <v>19547</v>
      </c>
      <c r="R1391" s="841">
        <v>26906</v>
      </c>
      <c r="S1391" s="841"/>
      <c r="T1391" s="841"/>
      <c r="U1391" s="841"/>
      <c r="V1391" s="841" t="s">
        <v>1003</v>
      </c>
      <c r="W1391" s="841">
        <v>1</v>
      </c>
    </row>
    <row r="1392" spans="1:23" ht="12.75" customHeight="1">
      <c r="A1392" s="841">
        <v>1630</v>
      </c>
      <c r="B1392" s="841">
        <v>2808</v>
      </c>
      <c r="C1392" s="841" t="s">
        <v>846</v>
      </c>
      <c r="D1392" s="841" t="s">
        <v>767</v>
      </c>
      <c r="E1392" s="841">
        <v>42869</v>
      </c>
      <c r="F1392" s="841" t="s">
        <v>102</v>
      </c>
      <c r="G1392" s="841" t="s">
        <v>2525</v>
      </c>
      <c r="H1392" s="841" t="s">
        <v>2526</v>
      </c>
      <c r="I1392" s="841"/>
      <c r="J1392" s="841" t="s">
        <v>730</v>
      </c>
      <c r="K1392" s="841">
        <v>10</v>
      </c>
      <c r="L1392" s="841" t="s">
        <v>731</v>
      </c>
      <c r="M1392" s="841">
        <v>43600</v>
      </c>
      <c r="N1392" s="841" t="s">
        <v>742</v>
      </c>
      <c r="O1392" s="841">
        <v>127895</v>
      </c>
      <c r="P1392" s="841">
        <v>84295</v>
      </c>
      <c r="Q1392" s="841">
        <v>27828</v>
      </c>
      <c r="R1392" s="841">
        <v>38389</v>
      </c>
      <c r="S1392" s="841"/>
      <c r="T1392" s="841"/>
      <c r="U1392" s="841"/>
      <c r="V1392" s="841" t="s">
        <v>1003</v>
      </c>
      <c r="W1392" s="841">
        <v>2</v>
      </c>
    </row>
    <row r="1393" spans="1:23" ht="12.75" customHeight="1">
      <c r="A1393" s="841">
        <v>1500</v>
      </c>
      <c r="B1393" s="841">
        <v>2823</v>
      </c>
      <c r="C1393" s="841" t="s">
        <v>856</v>
      </c>
      <c r="D1393" s="841" t="s">
        <v>740</v>
      </c>
      <c r="E1393" s="841">
        <v>42870</v>
      </c>
      <c r="F1393" s="841" t="s">
        <v>102</v>
      </c>
      <c r="G1393" s="841" t="s">
        <v>2527</v>
      </c>
      <c r="H1393" s="841" t="s">
        <v>2528</v>
      </c>
      <c r="I1393" s="841"/>
      <c r="J1393" s="841" t="s">
        <v>730</v>
      </c>
      <c r="K1393" s="841">
        <v>1</v>
      </c>
      <c r="L1393" s="841" t="s">
        <v>731</v>
      </c>
      <c r="M1393" s="841">
        <v>43600</v>
      </c>
      <c r="N1393" s="841" t="s">
        <v>747</v>
      </c>
      <c r="O1393" s="841">
        <v>114220</v>
      </c>
      <c r="P1393" s="841">
        <v>70620</v>
      </c>
      <c r="Q1393" s="841">
        <v>19547</v>
      </c>
      <c r="R1393" s="841">
        <v>26906</v>
      </c>
      <c r="S1393" s="841"/>
      <c r="T1393" s="841"/>
      <c r="U1393" s="841"/>
      <c r="V1393" s="841" t="s">
        <v>1003</v>
      </c>
      <c r="W1393" s="841">
        <v>4</v>
      </c>
    </row>
    <row r="1394" spans="1:23" ht="12.75" customHeight="1">
      <c r="A1394" s="841">
        <v>1500</v>
      </c>
      <c r="B1394" s="841">
        <v>2823</v>
      </c>
      <c r="C1394" s="841" t="s">
        <v>856</v>
      </c>
      <c r="D1394" s="841" t="s">
        <v>740</v>
      </c>
      <c r="E1394" s="841">
        <v>42871</v>
      </c>
      <c r="F1394" s="841" t="s">
        <v>102</v>
      </c>
      <c r="G1394" s="841" t="s">
        <v>2529</v>
      </c>
      <c r="H1394" s="841" t="s">
        <v>2528</v>
      </c>
      <c r="I1394" s="841"/>
      <c r="J1394" s="841" t="s">
        <v>730</v>
      </c>
      <c r="K1394" s="841">
        <v>3</v>
      </c>
      <c r="L1394" s="841" t="s">
        <v>731</v>
      </c>
      <c r="M1394" s="841">
        <v>43600</v>
      </c>
      <c r="N1394" s="841" t="s">
        <v>747</v>
      </c>
      <c r="O1394" s="841">
        <v>114220</v>
      </c>
      <c r="P1394" s="841">
        <v>70620</v>
      </c>
      <c r="Q1394" s="841">
        <v>19547</v>
      </c>
      <c r="R1394" s="841">
        <v>26906</v>
      </c>
      <c r="S1394" s="841"/>
      <c r="T1394" s="841"/>
      <c r="U1394" s="841"/>
      <c r="V1394" s="841" t="s">
        <v>1003</v>
      </c>
      <c r="W1394" s="841">
        <v>2</v>
      </c>
    </row>
    <row r="1395" spans="1:23" ht="12.75" customHeight="1">
      <c r="A1395" s="841">
        <v>1220</v>
      </c>
      <c r="B1395" s="841">
        <v>2807</v>
      </c>
      <c r="C1395" s="841" t="s">
        <v>739</v>
      </c>
      <c r="D1395" s="841" t="s">
        <v>740</v>
      </c>
      <c r="E1395" s="841">
        <v>42872</v>
      </c>
      <c r="F1395" s="841" t="s">
        <v>102</v>
      </c>
      <c r="G1395" s="841" t="s">
        <v>2530</v>
      </c>
      <c r="H1395" s="841" t="s">
        <v>2429</v>
      </c>
      <c r="I1395" s="841"/>
      <c r="J1395" s="841" t="s">
        <v>730</v>
      </c>
      <c r="K1395" s="841">
        <v>5</v>
      </c>
      <c r="L1395" s="841" t="s">
        <v>731</v>
      </c>
      <c r="M1395" s="841">
        <v>43600</v>
      </c>
      <c r="N1395" s="841" t="s">
        <v>742</v>
      </c>
      <c r="O1395" s="841">
        <v>127895</v>
      </c>
      <c r="P1395" s="841">
        <v>84295</v>
      </c>
      <c r="Q1395" s="841">
        <v>19547</v>
      </c>
      <c r="R1395" s="841">
        <v>26906</v>
      </c>
      <c r="S1395" s="841"/>
      <c r="T1395" s="841"/>
      <c r="U1395" s="841"/>
      <c r="V1395" s="841" t="s">
        <v>1003</v>
      </c>
      <c r="W1395" s="841">
        <v>1</v>
      </c>
    </row>
    <row r="1396" spans="1:23" ht="12.75" customHeight="1">
      <c r="A1396" s="841">
        <v>1220</v>
      </c>
      <c r="B1396" s="841">
        <v>2807</v>
      </c>
      <c r="C1396" s="841" t="s">
        <v>739</v>
      </c>
      <c r="D1396" s="841" t="s">
        <v>740</v>
      </c>
      <c r="E1396" s="841">
        <v>42874</v>
      </c>
      <c r="F1396" s="841" t="s">
        <v>102</v>
      </c>
      <c r="G1396" s="841" t="s">
        <v>2531</v>
      </c>
      <c r="H1396" s="841" t="s">
        <v>2429</v>
      </c>
      <c r="I1396" s="841"/>
      <c r="J1396" s="841" t="s">
        <v>730</v>
      </c>
      <c r="K1396" s="841">
        <v>5</v>
      </c>
      <c r="L1396" s="841" t="s">
        <v>731</v>
      </c>
      <c r="M1396" s="841">
        <v>43600</v>
      </c>
      <c r="N1396" s="841" t="s">
        <v>742</v>
      </c>
      <c r="O1396" s="841">
        <v>127895</v>
      </c>
      <c r="P1396" s="841">
        <v>84295</v>
      </c>
      <c r="Q1396" s="841">
        <v>19547</v>
      </c>
      <c r="R1396" s="841">
        <v>26906</v>
      </c>
      <c r="S1396" s="841"/>
      <c r="T1396" s="841"/>
      <c r="U1396" s="841"/>
      <c r="V1396" s="841" t="s">
        <v>1003</v>
      </c>
      <c r="W1396" s="841">
        <v>1</v>
      </c>
    </row>
    <row r="1397" spans="1:23" ht="12.75" customHeight="1">
      <c r="A1397" s="841">
        <v>1580</v>
      </c>
      <c r="B1397" s="841">
        <v>2813</v>
      </c>
      <c r="C1397" s="841" t="s">
        <v>766</v>
      </c>
      <c r="D1397" s="841" t="s">
        <v>767</v>
      </c>
      <c r="E1397" s="841">
        <v>42876</v>
      </c>
      <c r="F1397" s="841" t="s">
        <v>102</v>
      </c>
      <c r="G1397" s="841" t="s">
        <v>2532</v>
      </c>
      <c r="H1397" s="841" t="s">
        <v>2533</v>
      </c>
      <c r="I1397" s="841"/>
      <c r="J1397" s="841" t="s">
        <v>730</v>
      </c>
      <c r="K1397" s="841">
        <v>4</v>
      </c>
      <c r="L1397" s="841" t="s">
        <v>731</v>
      </c>
      <c r="M1397" s="841">
        <v>43600</v>
      </c>
      <c r="N1397" s="841" t="s">
        <v>769</v>
      </c>
      <c r="O1397" s="841">
        <v>105596</v>
      </c>
      <c r="P1397" s="841">
        <v>61996</v>
      </c>
      <c r="Q1397" s="841">
        <v>19547</v>
      </c>
      <c r="R1397" s="841">
        <v>20230</v>
      </c>
      <c r="S1397" s="841"/>
      <c r="T1397" s="841"/>
      <c r="U1397" s="841"/>
      <c r="V1397" s="841" t="s">
        <v>1003</v>
      </c>
      <c r="W1397" s="841">
        <v>2</v>
      </c>
    </row>
    <row r="1398" spans="1:23" ht="12.75" customHeight="1">
      <c r="A1398" s="841">
        <v>1912</v>
      </c>
      <c r="B1398" s="841">
        <v>2840</v>
      </c>
      <c r="C1398" s="841" t="s">
        <v>726</v>
      </c>
      <c r="D1398" s="841" t="s">
        <v>923</v>
      </c>
      <c r="E1398" s="841">
        <v>42882</v>
      </c>
      <c r="F1398" s="841" t="s">
        <v>102</v>
      </c>
      <c r="G1398" s="841" t="s">
        <v>2534</v>
      </c>
      <c r="H1398" s="841" t="s">
        <v>2535</v>
      </c>
      <c r="I1398" s="841"/>
      <c r="J1398" s="841" t="s">
        <v>730</v>
      </c>
      <c r="K1398" s="841">
        <v>3</v>
      </c>
      <c r="L1398" s="841" t="s">
        <v>731</v>
      </c>
      <c r="M1398" s="841">
        <v>43600</v>
      </c>
      <c r="N1398" s="841" t="s">
        <v>732</v>
      </c>
      <c r="O1398" s="841">
        <v>98577</v>
      </c>
      <c r="P1398" s="841">
        <v>54977</v>
      </c>
      <c r="Q1398" s="841">
        <v>10098</v>
      </c>
      <c r="R1398" s="841">
        <v>9936</v>
      </c>
      <c r="S1398" s="841"/>
      <c r="T1398" s="841"/>
      <c r="U1398" s="841"/>
      <c r="V1398" s="841" t="s">
        <v>1003</v>
      </c>
      <c r="W1398" s="841">
        <v>1</v>
      </c>
    </row>
    <row r="1399" spans="1:23" ht="12.75" customHeight="1">
      <c r="A1399" s="841">
        <v>1630</v>
      </c>
      <c r="B1399" s="841">
        <v>2808</v>
      </c>
      <c r="C1399" s="841" t="s">
        <v>846</v>
      </c>
      <c r="D1399" s="841" t="s">
        <v>767</v>
      </c>
      <c r="E1399" s="841">
        <v>42883</v>
      </c>
      <c r="F1399" s="841" t="s">
        <v>102</v>
      </c>
      <c r="G1399" s="841" t="s">
        <v>2536</v>
      </c>
      <c r="H1399" s="841" t="s">
        <v>2537</v>
      </c>
      <c r="I1399" s="841"/>
      <c r="J1399" s="841" t="s">
        <v>730</v>
      </c>
      <c r="K1399" s="841">
        <v>5</v>
      </c>
      <c r="L1399" s="841" t="s">
        <v>731</v>
      </c>
      <c r="M1399" s="841">
        <v>43600</v>
      </c>
      <c r="N1399" s="841" t="s">
        <v>742</v>
      </c>
      <c r="O1399" s="841">
        <v>127895</v>
      </c>
      <c r="P1399" s="841">
        <v>84295</v>
      </c>
      <c r="Q1399" s="841">
        <v>27828</v>
      </c>
      <c r="R1399" s="841">
        <v>38389</v>
      </c>
      <c r="S1399" s="841"/>
      <c r="T1399" s="841"/>
      <c r="U1399" s="841"/>
      <c r="V1399" s="841" t="s">
        <v>1003</v>
      </c>
      <c r="W1399" s="841">
        <v>2</v>
      </c>
    </row>
    <row r="1400" spans="1:23" ht="12.75" customHeight="1">
      <c r="A1400" s="841">
        <v>1630</v>
      </c>
      <c r="B1400" s="841">
        <v>2808</v>
      </c>
      <c r="C1400" s="841" t="s">
        <v>846</v>
      </c>
      <c r="D1400" s="841" t="s">
        <v>767</v>
      </c>
      <c r="E1400" s="841">
        <v>42889</v>
      </c>
      <c r="F1400" s="841" t="s">
        <v>102</v>
      </c>
      <c r="G1400" s="841" t="s">
        <v>2538</v>
      </c>
      <c r="H1400" s="841" t="s">
        <v>2539</v>
      </c>
      <c r="I1400" s="841"/>
      <c r="J1400" s="841" t="s">
        <v>730</v>
      </c>
      <c r="K1400" s="841">
        <v>5</v>
      </c>
      <c r="L1400" s="841" t="s">
        <v>731</v>
      </c>
      <c r="M1400" s="841">
        <v>43600</v>
      </c>
      <c r="N1400" s="841" t="s">
        <v>742</v>
      </c>
      <c r="O1400" s="841">
        <v>127895</v>
      </c>
      <c r="P1400" s="841">
        <v>84295</v>
      </c>
      <c r="Q1400" s="841">
        <v>27828</v>
      </c>
      <c r="R1400" s="841">
        <v>38389</v>
      </c>
      <c r="S1400" s="841"/>
      <c r="T1400" s="841"/>
      <c r="U1400" s="841"/>
      <c r="V1400" s="841" t="s">
        <v>1003</v>
      </c>
      <c r="W1400" s="841">
        <v>2</v>
      </c>
    </row>
    <row r="1401" spans="1:23" ht="12.75" customHeight="1">
      <c r="A1401" s="841">
        <v>1460</v>
      </c>
      <c r="B1401" s="841">
        <v>2803</v>
      </c>
      <c r="C1401" s="841" t="s">
        <v>945</v>
      </c>
      <c r="D1401" s="841" t="s">
        <v>946</v>
      </c>
      <c r="E1401" s="841">
        <v>42891</v>
      </c>
      <c r="F1401" s="841" t="s">
        <v>102</v>
      </c>
      <c r="G1401" s="841" t="s">
        <v>2540</v>
      </c>
      <c r="H1401" s="841" t="s">
        <v>2541</v>
      </c>
      <c r="I1401" s="841"/>
      <c r="J1401" s="841" t="s">
        <v>730</v>
      </c>
      <c r="K1401" s="841">
        <v>1</v>
      </c>
      <c r="L1401" s="841" t="s">
        <v>731</v>
      </c>
      <c r="M1401" s="841">
        <v>43600</v>
      </c>
      <c r="N1401" s="841" t="s">
        <v>742</v>
      </c>
      <c r="O1401" s="841">
        <v>127895</v>
      </c>
      <c r="P1401" s="841">
        <v>84295</v>
      </c>
      <c r="Q1401" s="841">
        <v>32379</v>
      </c>
      <c r="R1401" s="841">
        <v>52967</v>
      </c>
      <c r="S1401" s="841"/>
      <c r="T1401" s="841"/>
      <c r="U1401" s="841"/>
      <c r="V1401" s="841" t="s">
        <v>1003</v>
      </c>
      <c r="W1401" s="841">
        <v>2</v>
      </c>
    </row>
    <row r="1402" spans="1:23" ht="12.75" customHeight="1">
      <c r="A1402" s="841">
        <v>1460</v>
      </c>
      <c r="B1402" s="841">
        <v>2803</v>
      </c>
      <c r="C1402" s="841" t="s">
        <v>945</v>
      </c>
      <c r="D1402" s="841" t="s">
        <v>946</v>
      </c>
      <c r="E1402" s="841">
        <v>42892</v>
      </c>
      <c r="F1402" s="841" t="s">
        <v>102</v>
      </c>
      <c r="G1402" s="841" t="s">
        <v>2542</v>
      </c>
      <c r="H1402" s="841" t="s">
        <v>2541</v>
      </c>
      <c r="I1402" s="841"/>
      <c r="J1402" s="841" t="s">
        <v>730</v>
      </c>
      <c r="K1402" s="841">
        <v>1</v>
      </c>
      <c r="L1402" s="841" t="s">
        <v>731</v>
      </c>
      <c r="M1402" s="841">
        <v>43600</v>
      </c>
      <c r="N1402" s="841" t="s">
        <v>742</v>
      </c>
      <c r="O1402" s="841">
        <v>127895</v>
      </c>
      <c r="P1402" s="841">
        <v>84295</v>
      </c>
      <c r="Q1402" s="841">
        <v>32379</v>
      </c>
      <c r="R1402" s="841">
        <v>52967</v>
      </c>
      <c r="S1402" s="841"/>
      <c r="T1402" s="841"/>
      <c r="U1402" s="841"/>
      <c r="V1402" s="841" t="s">
        <v>1003</v>
      </c>
      <c r="W1402" s="841">
        <v>2</v>
      </c>
    </row>
    <row r="1403" spans="1:23" ht="12.75" customHeight="1">
      <c r="A1403" s="841">
        <v>2004</v>
      </c>
      <c r="B1403" s="841">
        <v>2840</v>
      </c>
      <c r="C1403" s="841" t="s">
        <v>726</v>
      </c>
      <c r="D1403" s="841" t="s">
        <v>919</v>
      </c>
      <c r="E1403" s="841">
        <v>42901</v>
      </c>
      <c r="F1403" s="841" t="s">
        <v>102</v>
      </c>
      <c r="G1403" s="841" t="s">
        <v>2543</v>
      </c>
      <c r="H1403" s="841" t="s">
        <v>2544</v>
      </c>
      <c r="I1403" s="841"/>
      <c r="J1403" s="841" t="s">
        <v>730</v>
      </c>
      <c r="K1403" s="841">
        <v>3</v>
      </c>
      <c r="L1403" s="841" t="s">
        <v>1077</v>
      </c>
      <c r="M1403" s="841">
        <v>0</v>
      </c>
      <c r="N1403" s="841" t="s">
        <v>732</v>
      </c>
      <c r="O1403" s="841">
        <v>101629</v>
      </c>
      <c r="P1403" s="841">
        <v>101629</v>
      </c>
      <c r="Q1403" s="841">
        <v>19547</v>
      </c>
      <c r="R1403" s="841">
        <v>26906</v>
      </c>
      <c r="S1403" s="841"/>
      <c r="T1403" s="841"/>
      <c r="U1403" s="841"/>
      <c r="V1403" s="841" t="s">
        <v>1003</v>
      </c>
      <c r="W1403" s="841">
        <v>4</v>
      </c>
    </row>
    <row r="1404" spans="1:23" ht="12.75" customHeight="1">
      <c r="A1404" s="841">
        <v>1034</v>
      </c>
      <c r="B1404" s="841">
        <v>2803</v>
      </c>
      <c r="C1404" s="841" t="s">
        <v>945</v>
      </c>
      <c r="D1404" s="841" t="s">
        <v>946</v>
      </c>
      <c r="E1404" s="841">
        <v>42905</v>
      </c>
      <c r="F1404" s="841" t="s">
        <v>102</v>
      </c>
      <c r="G1404" s="841" t="s">
        <v>2545</v>
      </c>
      <c r="H1404" s="841" t="s">
        <v>2546</v>
      </c>
      <c r="I1404" s="841"/>
      <c r="J1404" s="841" t="s">
        <v>730</v>
      </c>
      <c r="K1404" s="841">
        <v>1</v>
      </c>
      <c r="L1404" s="841" t="s">
        <v>731</v>
      </c>
      <c r="M1404" s="841">
        <v>43600</v>
      </c>
      <c r="N1404" s="841" t="s">
        <v>742</v>
      </c>
      <c r="O1404" s="841">
        <v>127895</v>
      </c>
      <c r="P1404" s="841">
        <v>84295</v>
      </c>
      <c r="Q1404" s="841">
        <v>19547</v>
      </c>
      <c r="R1404" s="841">
        <v>26906</v>
      </c>
      <c r="S1404" s="841"/>
      <c r="T1404" s="841"/>
      <c r="U1404" s="841"/>
      <c r="V1404" s="841" t="s">
        <v>1003</v>
      </c>
      <c r="W1404" s="841">
        <v>31</v>
      </c>
    </row>
    <row r="1405" spans="1:23" ht="12.75" customHeight="1">
      <c r="A1405" s="841">
        <v>1335</v>
      </c>
      <c r="B1405" s="841">
        <v>2832</v>
      </c>
      <c r="C1405" s="841" t="s">
        <v>1017</v>
      </c>
      <c r="D1405" s="841" t="s">
        <v>775</v>
      </c>
      <c r="E1405" s="841">
        <v>42907</v>
      </c>
      <c r="F1405" s="841" t="s">
        <v>102</v>
      </c>
      <c r="G1405" s="841" t="s">
        <v>2547</v>
      </c>
      <c r="H1405" s="841" t="s">
        <v>2255</v>
      </c>
      <c r="I1405" s="841"/>
      <c r="J1405" s="841" t="s">
        <v>730</v>
      </c>
      <c r="K1405" s="841">
        <v>5</v>
      </c>
      <c r="L1405" s="841" t="s">
        <v>731</v>
      </c>
      <c r="M1405" s="841">
        <v>43600</v>
      </c>
      <c r="N1405" s="841" t="s">
        <v>769</v>
      </c>
      <c r="O1405" s="841">
        <v>105596</v>
      </c>
      <c r="P1405" s="841">
        <v>61996</v>
      </c>
      <c r="Q1405" s="841">
        <v>19547</v>
      </c>
      <c r="R1405" s="841">
        <v>26906</v>
      </c>
      <c r="S1405" s="841"/>
      <c r="T1405" s="841"/>
      <c r="U1405" s="841"/>
      <c r="V1405" s="841" t="s">
        <v>1003</v>
      </c>
      <c r="W1405" s="841">
        <v>1</v>
      </c>
    </row>
    <row r="1406" spans="1:23" ht="12.75" customHeight="1">
      <c r="A1406" s="841">
        <v>1575</v>
      </c>
      <c r="B1406" s="841">
        <v>2840</v>
      </c>
      <c r="C1406" s="841" t="s">
        <v>726</v>
      </c>
      <c r="D1406" s="841" t="s">
        <v>745</v>
      </c>
      <c r="E1406" s="841">
        <v>42910</v>
      </c>
      <c r="F1406" s="841" t="s">
        <v>102</v>
      </c>
      <c r="G1406" s="841" t="s">
        <v>2548</v>
      </c>
      <c r="H1406" s="841" t="s">
        <v>2549</v>
      </c>
      <c r="I1406" s="841"/>
      <c r="J1406" s="841" t="s">
        <v>730</v>
      </c>
      <c r="K1406" s="841">
        <v>1</v>
      </c>
      <c r="L1406" s="841" t="s">
        <v>731</v>
      </c>
      <c r="M1406" s="841">
        <v>43600</v>
      </c>
      <c r="N1406" s="841" t="s">
        <v>732</v>
      </c>
      <c r="O1406" s="841">
        <v>98577</v>
      </c>
      <c r="P1406" s="841">
        <v>54977</v>
      </c>
      <c r="Q1406" s="841">
        <v>19547</v>
      </c>
      <c r="R1406" s="841">
        <v>26906</v>
      </c>
      <c r="S1406" s="841"/>
      <c r="T1406" s="841"/>
      <c r="U1406" s="841"/>
      <c r="V1406" s="841" t="s">
        <v>1003</v>
      </c>
      <c r="W1406" s="841">
        <v>1</v>
      </c>
    </row>
    <row r="1407" spans="1:23" ht="12.75" customHeight="1">
      <c r="A1407" s="841">
        <v>1575</v>
      </c>
      <c r="B1407" s="841">
        <v>2840</v>
      </c>
      <c r="C1407" s="841" t="s">
        <v>726</v>
      </c>
      <c r="D1407" s="841" t="s">
        <v>745</v>
      </c>
      <c r="E1407" s="841">
        <v>42910</v>
      </c>
      <c r="F1407" s="841" t="s">
        <v>1062</v>
      </c>
      <c r="G1407" s="841" t="s">
        <v>2550</v>
      </c>
      <c r="H1407" s="841" t="s">
        <v>2549</v>
      </c>
      <c r="I1407" s="841"/>
      <c r="J1407" s="841" t="s">
        <v>730</v>
      </c>
      <c r="K1407" s="841">
        <v>0.5</v>
      </c>
      <c r="L1407" s="841" t="s">
        <v>731</v>
      </c>
      <c r="M1407" s="841">
        <v>43600</v>
      </c>
      <c r="N1407" s="841" t="s">
        <v>732</v>
      </c>
      <c r="O1407" s="841">
        <v>98577</v>
      </c>
      <c r="P1407" s="841">
        <v>54977</v>
      </c>
      <c r="Q1407" s="841">
        <v>19547</v>
      </c>
      <c r="R1407" s="841">
        <v>26906</v>
      </c>
      <c r="S1407" s="841"/>
      <c r="T1407" s="841"/>
      <c r="U1407" s="841"/>
      <c r="V1407" s="841" t="s">
        <v>1064</v>
      </c>
      <c r="W1407" s="841">
        <v>1</v>
      </c>
    </row>
    <row r="1408" spans="1:23" ht="12.75" customHeight="1">
      <c r="A1408" s="841">
        <v>1575</v>
      </c>
      <c r="B1408" s="841">
        <v>2840</v>
      </c>
      <c r="C1408" s="841" t="s">
        <v>726</v>
      </c>
      <c r="D1408" s="841" t="s">
        <v>745</v>
      </c>
      <c r="E1408" s="841">
        <v>42910</v>
      </c>
      <c r="F1408" s="841" t="s">
        <v>1065</v>
      </c>
      <c r="G1408" s="841" t="s">
        <v>2551</v>
      </c>
      <c r="H1408" s="841" t="s">
        <v>2549</v>
      </c>
      <c r="I1408" s="841"/>
      <c r="J1408" s="841" t="s">
        <v>730</v>
      </c>
      <c r="K1408" s="841">
        <v>0.5</v>
      </c>
      <c r="L1408" s="841" t="s">
        <v>731</v>
      </c>
      <c r="M1408" s="841">
        <v>43600</v>
      </c>
      <c r="N1408" s="841" t="s">
        <v>732</v>
      </c>
      <c r="O1408" s="841">
        <v>98577</v>
      </c>
      <c r="P1408" s="841">
        <v>54977</v>
      </c>
      <c r="Q1408" s="841">
        <v>19547</v>
      </c>
      <c r="R1408" s="841">
        <v>26906</v>
      </c>
      <c r="S1408" s="841"/>
      <c r="T1408" s="841"/>
      <c r="U1408" s="841"/>
      <c r="V1408" s="841" t="s">
        <v>1064</v>
      </c>
      <c r="W1408" s="841">
        <v>1</v>
      </c>
    </row>
    <row r="1409" spans="1:23" ht="12.75" customHeight="1">
      <c r="A1409" s="841">
        <v>2004</v>
      </c>
      <c r="B1409" s="841">
        <v>2840</v>
      </c>
      <c r="C1409" s="841" t="s">
        <v>726</v>
      </c>
      <c r="D1409" s="841" t="s">
        <v>919</v>
      </c>
      <c r="E1409" s="841">
        <v>42920</v>
      </c>
      <c r="F1409" s="841" t="s">
        <v>102</v>
      </c>
      <c r="G1409" s="841" t="s">
        <v>2552</v>
      </c>
      <c r="H1409" s="841" t="s">
        <v>2553</v>
      </c>
      <c r="I1409" s="841"/>
      <c r="J1409" s="841" t="s">
        <v>730</v>
      </c>
      <c r="K1409" s="841">
        <v>2</v>
      </c>
      <c r="L1409" s="841" t="s">
        <v>1289</v>
      </c>
      <c r="M1409" s="841">
        <v>0</v>
      </c>
      <c r="N1409" s="841" t="s">
        <v>732</v>
      </c>
      <c r="O1409" s="841">
        <v>101629</v>
      </c>
      <c r="P1409" s="841">
        <v>101629</v>
      </c>
      <c r="Q1409" s="841">
        <v>19547</v>
      </c>
      <c r="R1409" s="841">
        <v>26906</v>
      </c>
      <c r="S1409" s="841"/>
      <c r="T1409" s="841"/>
      <c r="U1409" s="841"/>
      <c r="V1409" s="841" t="s">
        <v>1003</v>
      </c>
      <c r="W1409" s="841">
        <v>2</v>
      </c>
    </row>
    <row r="1410" spans="1:23" ht="12.75" customHeight="1">
      <c r="A1410" s="841">
        <v>2004</v>
      </c>
      <c r="B1410" s="841">
        <v>2840</v>
      </c>
      <c r="C1410" s="841" t="s">
        <v>726</v>
      </c>
      <c r="D1410" s="841" t="s">
        <v>919</v>
      </c>
      <c r="E1410" s="841">
        <v>42922</v>
      </c>
      <c r="F1410" s="841" t="s">
        <v>102</v>
      </c>
      <c r="G1410" s="841" t="s">
        <v>2554</v>
      </c>
      <c r="H1410" s="841" t="s">
        <v>2544</v>
      </c>
      <c r="I1410" s="841"/>
      <c r="J1410" s="841" t="s">
        <v>730</v>
      </c>
      <c r="K1410" s="841">
        <v>1.5</v>
      </c>
      <c r="L1410" s="841" t="s">
        <v>1077</v>
      </c>
      <c r="M1410" s="841">
        <v>0</v>
      </c>
      <c r="N1410" s="841" t="s">
        <v>732</v>
      </c>
      <c r="O1410" s="841">
        <v>101629</v>
      </c>
      <c r="P1410" s="841">
        <v>101629</v>
      </c>
      <c r="Q1410" s="841">
        <v>19547</v>
      </c>
      <c r="R1410" s="841">
        <v>26906</v>
      </c>
      <c r="S1410" s="841"/>
      <c r="T1410" s="841"/>
      <c r="U1410" s="841"/>
      <c r="V1410" s="841" t="s">
        <v>1003</v>
      </c>
      <c r="W1410" s="841">
        <v>3</v>
      </c>
    </row>
    <row r="1411" spans="1:23" ht="12.75" customHeight="1">
      <c r="A1411" s="841">
        <v>2004</v>
      </c>
      <c r="B1411" s="841">
        <v>2840</v>
      </c>
      <c r="C1411" s="841" t="s">
        <v>726</v>
      </c>
      <c r="D1411" s="841" t="s">
        <v>919</v>
      </c>
      <c r="E1411" s="841">
        <v>42923</v>
      </c>
      <c r="F1411" s="841" t="s">
        <v>102</v>
      </c>
      <c r="G1411" s="841" t="s">
        <v>2555</v>
      </c>
      <c r="H1411" s="841" t="s">
        <v>2544</v>
      </c>
      <c r="I1411" s="841"/>
      <c r="J1411" s="841" t="s">
        <v>730</v>
      </c>
      <c r="K1411" s="841">
        <v>5</v>
      </c>
      <c r="L1411" s="841" t="s">
        <v>1077</v>
      </c>
      <c r="M1411" s="841">
        <v>0</v>
      </c>
      <c r="N1411" s="841" t="s">
        <v>732</v>
      </c>
      <c r="O1411" s="841">
        <v>101629</v>
      </c>
      <c r="P1411" s="841">
        <v>101629</v>
      </c>
      <c r="Q1411" s="841">
        <v>19547</v>
      </c>
      <c r="R1411" s="841">
        <v>26906</v>
      </c>
      <c r="S1411" s="841"/>
      <c r="T1411" s="841"/>
      <c r="U1411" s="841"/>
      <c r="V1411" s="841" t="s">
        <v>1003</v>
      </c>
      <c r="W1411" s="841">
        <v>8</v>
      </c>
    </row>
    <row r="1412" spans="1:23" ht="12.75" customHeight="1">
      <c r="A1412" s="841">
        <v>1640</v>
      </c>
      <c r="B1412" s="841">
        <v>2840</v>
      </c>
      <c r="C1412" s="841" t="s">
        <v>726</v>
      </c>
      <c r="D1412" s="841" t="s">
        <v>767</v>
      </c>
      <c r="E1412" s="841">
        <v>42928</v>
      </c>
      <c r="F1412" s="841" t="s">
        <v>102</v>
      </c>
      <c r="G1412" s="841" t="s">
        <v>2556</v>
      </c>
      <c r="H1412" s="841" t="s">
        <v>2557</v>
      </c>
      <c r="I1412" s="841"/>
      <c r="J1412" s="841" t="s">
        <v>730</v>
      </c>
      <c r="K1412" s="841">
        <v>3</v>
      </c>
      <c r="L1412" s="841" t="s">
        <v>731</v>
      </c>
      <c r="M1412" s="841">
        <v>43600</v>
      </c>
      <c r="N1412" s="841" t="s">
        <v>732</v>
      </c>
      <c r="O1412" s="841">
        <v>98577</v>
      </c>
      <c r="P1412" s="841">
        <v>54977</v>
      </c>
      <c r="Q1412" s="841">
        <v>19547</v>
      </c>
      <c r="R1412" s="841">
        <v>49885</v>
      </c>
      <c r="S1412" s="841"/>
      <c r="T1412" s="841"/>
      <c r="U1412" s="841"/>
      <c r="V1412" s="841" t="s">
        <v>1003</v>
      </c>
      <c r="W1412" s="841">
        <v>1</v>
      </c>
    </row>
    <row r="1413" spans="1:23" ht="12.75" customHeight="1">
      <c r="A1413" s="841">
        <v>2004</v>
      </c>
      <c r="B1413" s="841">
        <v>2840</v>
      </c>
      <c r="C1413" s="841" t="s">
        <v>726</v>
      </c>
      <c r="D1413" s="841" t="s">
        <v>919</v>
      </c>
      <c r="E1413" s="841">
        <v>42929</v>
      </c>
      <c r="F1413" s="841" t="s">
        <v>102</v>
      </c>
      <c r="G1413" s="841" t="s">
        <v>2558</v>
      </c>
      <c r="H1413" s="841" t="s">
        <v>2559</v>
      </c>
      <c r="I1413" s="841"/>
      <c r="J1413" s="841" t="s">
        <v>730</v>
      </c>
      <c r="K1413" s="841">
        <v>2</v>
      </c>
      <c r="L1413" s="841" t="s">
        <v>1077</v>
      </c>
      <c r="M1413" s="841">
        <v>0</v>
      </c>
      <c r="N1413" s="841" t="s">
        <v>732</v>
      </c>
      <c r="O1413" s="841">
        <v>101629</v>
      </c>
      <c r="P1413" s="841">
        <v>101629</v>
      </c>
      <c r="Q1413" s="841">
        <v>19547</v>
      </c>
      <c r="R1413" s="841">
        <v>26906</v>
      </c>
      <c r="S1413" s="841"/>
      <c r="T1413" s="841"/>
      <c r="U1413" s="841"/>
      <c r="V1413" s="841" t="s">
        <v>1003</v>
      </c>
      <c r="W1413" s="841">
        <v>9</v>
      </c>
    </row>
    <row r="1414" spans="1:23" ht="12.75" customHeight="1">
      <c r="A1414" s="841">
        <v>2004</v>
      </c>
      <c r="B1414" s="841">
        <v>2840</v>
      </c>
      <c r="C1414" s="841" t="s">
        <v>726</v>
      </c>
      <c r="D1414" s="841" t="s">
        <v>919</v>
      </c>
      <c r="E1414" s="841">
        <v>42930</v>
      </c>
      <c r="F1414" s="841" t="s">
        <v>102</v>
      </c>
      <c r="G1414" s="841" t="s">
        <v>2560</v>
      </c>
      <c r="H1414" s="841" t="s">
        <v>2559</v>
      </c>
      <c r="I1414" s="841"/>
      <c r="J1414" s="841" t="s">
        <v>730</v>
      </c>
      <c r="K1414" s="841">
        <v>2</v>
      </c>
      <c r="L1414" s="841" t="s">
        <v>1077</v>
      </c>
      <c r="M1414" s="841">
        <v>0</v>
      </c>
      <c r="N1414" s="841" t="s">
        <v>732</v>
      </c>
      <c r="O1414" s="841">
        <v>101629</v>
      </c>
      <c r="P1414" s="841">
        <v>101629</v>
      </c>
      <c r="Q1414" s="841">
        <v>19547</v>
      </c>
      <c r="R1414" s="841">
        <v>26906</v>
      </c>
      <c r="S1414" s="841"/>
      <c r="T1414" s="841"/>
      <c r="U1414" s="841"/>
      <c r="V1414" s="841" t="s">
        <v>1003</v>
      </c>
      <c r="W1414" s="841">
        <v>9</v>
      </c>
    </row>
    <row r="1415" spans="1:23" ht="12.75" customHeight="1">
      <c r="A1415" s="841">
        <v>2004</v>
      </c>
      <c r="B1415" s="841">
        <v>2840</v>
      </c>
      <c r="C1415" s="841" t="s">
        <v>726</v>
      </c>
      <c r="D1415" s="841" t="s">
        <v>919</v>
      </c>
      <c r="E1415" s="841">
        <v>42932</v>
      </c>
      <c r="F1415" s="841" t="s">
        <v>102</v>
      </c>
      <c r="G1415" s="841" t="s">
        <v>2561</v>
      </c>
      <c r="H1415" s="841" t="s">
        <v>2553</v>
      </c>
      <c r="I1415" s="841"/>
      <c r="J1415" s="841" t="s">
        <v>730</v>
      </c>
      <c r="K1415" s="841">
        <v>3</v>
      </c>
      <c r="L1415" s="841" t="s">
        <v>1077</v>
      </c>
      <c r="M1415" s="841">
        <v>0</v>
      </c>
      <c r="N1415" s="841" t="s">
        <v>732</v>
      </c>
      <c r="O1415" s="841">
        <v>101629</v>
      </c>
      <c r="P1415" s="841">
        <v>101629</v>
      </c>
      <c r="Q1415" s="841">
        <v>19547</v>
      </c>
      <c r="R1415" s="841">
        <v>26906</v>
      </c>
      <c r="S1415" s="841"/>
      <c r="T1415" s="841"/>
      <c r="U1415" s="841"/>
      <c r="V1415" s="841" t="s">
        <v>1003</v>
      </c>
      <c r="W1415" s="841">
        <v>5</v>
      </c>
    </row>
    <row r="1416" spans="1:23" ht="12.75" customHeight="1">
      <c r="A1416" s="841">
        <v>2004</v>
      </c>
      <c r="B1416" s="841">
        <v>2840</v>
      </c>
      <c r="C1416" s="841" t="s">
        <v>726</v>
      </c>
      <c r="D1416" s="841" t="s">
        <v>919</v>
      </c>
      <c r="E1416" s="841">
        <v>42933</v>
      </c>
      <c r="F1416" s="841" t="s">
        <v>102</v>
      </c>
      <c r="G1416" s="841" t="s">
        <v>2562</v>
      </c>
      <c r="H1416" s="841" t="s">
        <v>2544</v>
      </c>
      <c r="I1416" s="841"/>
      <c r="J1416" s="841" t="s">
        <v>730</v>
      </c>
      <c r="K1416" s="841">
        <v>2</v>
      </c>
      <c r="L1416" s="841" t="s">
        <v>1077</v>
      </c>
      <c r="M1416" s="841">
        <v>0</v>
      </c>
      <c r="N1416" s="841" t="s">
        <v>732</v>
      </c>
      <c r="O1416" s="841">
        <v>101629</v>
      </c>
      <c r="P1416" s="841">
        <v>101629</v>
      </c>
      <c r="Q1416" s="841">
        <v>19547</v>
      </c>
      <c r="R1416" s="841">
        <v>26906</v>
      </c>
      <c r="S1416" s="841"/>
      <c r="T1416" s="841"/>
      <c r="U1416" s="841"/>
      <c r="V1416" s="841" t="s">
        <v>1003</v>
      </c>
      <c r="W1416" s="841">
        <v>2</v>
      </c>
    </row>
    <row r="1417" spans="1:23" ht="12.75" customHeight="1">
      <c r="A1417" s="841">
        <v>2004</v>
      </c>
      <c r="B1417" s="841">
        <v>2840</v>
      </c>
      <c r="C1417" s="841" t="s">
        <v>726</v>
      </c>
      <c r="D1417" s="841" t="s">
        <v>919</v>
      </c>
      <c r="E1417" s="841">
        <v>42934</v>
      </c>
      <c r="F1417" s="841" t="s">
        <v>102</v>
      </c>
      <c r="G1417" s="841" t="s">
        <v>2563</v>
      </c>
      <c r="H1417" s="841" t="s">
        <v>2544</v>
      </c>
      <c r="I1417" s="841"/>
      <c r="J1417" s="841" t="s">
        <v>730</v>
      </c>
      <c r="K1417" s="841">
        <v>2</v>
      </c>
      <c r="L1417" s="841" t="s">
        <v>1077</v>
      </c>
      <c r="M1417" s="841">
        <v>0</v>
      </c>
      <c r="N1417" s="841" t="s">
        <v>732</v>
      </c>
      <c r="O1417" s="841">
        <v>101629</v>
      </c>
      <c r="P1417" s="841">
        <v>101629</v>
      </c>
      <c r="Q1417" s="841">
        <v>19547</v>
      </c>
      <c r="R1417" s="841">
        <v>26906</v>
      </c>
      <c r="S1417" s="841"/>
      <c r="T1417" s="841"/>
      <c r="U1417" s="841"/>
      <c r="V1417" s="841" t="s">
        <v>1003</v>
      </c>
      <c r="W1417" s="841">
        <v>6</v>
      </c>
    </row>
    <row r="1418" spans="1:23" ht="12.75" customHeight="1">
      <c r="A1418" s="841">
        <v>2004</v>
      </c>
      <c r="B1418" s="841">
        <v>2840</v>
      </c>
      <c r="C1418" s="841" t="s">
        <v>726</v>
      </c>
      <c r="D1418" s="841" t="s">
        <v>919</v>
      </c>
      <c r="E1418" s="841">
        <v>42935</v>
      </c>
      <c r="F1418" s="841" t="s">
        <v>102</v>
      </c>
      <c r="G1418" s="841" t="s">
        <v>2564</v>
      </c>
      <c r="H1418" s="841" t="s">
        <v>2544</v>
      </c>
      <c r="I1418" s="841"/>
      <c r="J1418" s="841" t="s">
        <v>730</v>
      </c>
      <c r="K1418" s="841">
        <v>1</v>
      </c>
      <c r="L1418" s="841" t="s">
        <v>1077</v>
      </c>
      <c r="M1418" s="841">
        <v>0</v>
      </c>
      <c r="N1418" s="841" t="s">
        <v>732</v>
      </c>
      <c r="O1418" s="841">
        <v>101629</v>
      </c>
      <c r="P1418" s="841">
        <v>101629</v>
      </c>
      <c r="Q1418" s="841">
        <v>19547</v>
      </c>
      <c r="R1418" s="841">
        <v>26906</v>
      </c>
      <c r="S1418" s="841"/>
      <c r="T1418" s="841"/>
      <c r="U1418" s="841"/>
      <c r="V1418" s="841" t="s">
        <v>1003</v>
      </c>
      <c r="W1418" s="841">
        <v>2</v>
      </c>
    </row>
    <row r="1419" spans="1:23" ht="12.75" customHeight="1">
      <c r="A1419" s="841">
        <v>2004</v>
      </c>
      <c r="B1419" s="841">
        <v>2840</v>
      </c>
      <c r="C1419" s="841" t="s">
        <v>726</v>
      </c>
      <c r="D1419" s="841" t="s">
        <v>919</v>
      </c>
      <c r="E1419" s="841">
        <v>42952</v>
      </c>
      <c r="F1419" s="841" t="s">
        <v>102</v>
      </c>
      <c r="G1419" s="841" t="s">
        <v>2565</v>
      </c>
      <c r="H1419" s="841" t="s">
        <v>2544</v>
      </c>
      <c r="I1419" s="841"/>
      <c r="J1419" s="841" t="s">
        <v>730</v>
      </c>
      <c r="K1419" s="841">
        <v>3</v>
      </c>
      <c r="L1419" s="841" t="s">
        <v>1077</v>
      </c>
      <c r="M1419" s="841">
        <v>0</v>
      </c>
      <c r="N1419" s="841" t="s">
        <v>732</v>
      </c>
      <c r="O1419" s="841">
        <v>101629</v>
      </c>
      <c r="P1419" s="841">
        <v>101629</v>
      </c>
      <c r="Q1419" s="841">
        <v>19547</v>
      </c>
      <c r="R1419" s="841">
        <v>26906</v>
      </c>
      <c r="S1419" s="841"/>
      <c r="T1419" s="841"/>
      <c r="U1419" s="841"/>
      <c r="V1419" s="841" t="s">
        <v>1003</v>
      </c>
      <c r="W1419" s="841">
        <v>2</v>
      </c>
    </row>
    <row r="1420" spans="1:23" ht="12.75" customHeight="1">
      <c r="A1420" s="841">
        <v>1350</v>
      </c>
      <c r="B1420" s="841">
        <v>2803</v>
      </c>
      <c r="C1420" s="841" t="s">
        <v>945</v>
      </c>
      <c r="D1420" s="841" t="s">
        <v>946</v>
      </c>
      <c r="E1420" s="841">
        <v>43145</v>
      </c>
      <c r="F1420" s="841" t="s">
        <v>102</v>
      </c>
      <c r="G1420" s="841" t="s">
        <v>2566</v>
      </c>
      <c r="H1420" s="841" t="s">
        <v>2567</v>
      </c>
      <c r="I1420" s="841"/>
      <c r="J1420" s="841" t="s">
        <v>730</v>
      </c>
      <c r="K1420" s="841">
        <v>2</v>
      </c>
      <c r="L1420" s="841" t="s">
        <v>731</v>
      </c>
      <c r="M1420" s="841">
        <v>43600</v>
      </c>
      <c r="N1420" s="841" t="s">
        <v>742</v>
      </c>
      <c r="O1420" s="841">
        <v>127895</v>
      </c>
      <c r="P1420" s="841">
        <v>84295</v>
      </c>
      <c r="Q1420" s="841">
        <v>19547</v>
      </c>
      <c r="R1420" s="841">
        <v>20230</v>
      </c>
      <c r="S1420" s="841"/>
      <c r="T1420" s="841"/>
      <c r="U1420" s="841"/>
      <c r="V1420" s="841" t="s">
        <v>1003</v>
      </c>
      <c r="W1420" s="841">
        <v>2</v>
      </c>
    </row>
    <row r="1421" spans="1:23" ht="12.75" customHeight="1">
      <c r="A1421" s="841">
        <v>1550</v>
      </c>
      <c r="B1421" s="841">
        <v>2839</v>
      </c>
      <c r="C1421" s="841" t="s">
        <v>1429</v>
      </c>
      <c r="D1421" s="841" t="s">
        <v>1112</v>
      </c>
      <c r="E1421" s="841">
        <v>43149</v>
      </c>
      <c r="F1421" s="841" t="s">
        <v>102</v>
      </c>
      <c r="G1421" s="841" t="s">
        <v>2016</v>
      </c>
      <c r="H1421" s="841" t="s">
        <v>2568</v>
      </c>
      <c r="I1421" s="841" t="s">
        <v>1115</v>
      </c>
      <c r="J1421" s="841" t="s">
        <v>730</v>
      </c>
      <c r="K1421" s="841">
        <v>2</v>
      </c>
      <c r="L1421" s="841" t="s">
        <v>731</v>
      </c>
      <c r="M1421" s="841">
        <v>43600</v>
      </c>
      <c r="N1421" s="841" t="s">
        <v>732</v>
      </c>
      <c r="O1421" s="841">
        <v>98577</v>
      </c>
      <c r="P1421" s="841">
        <v>54977</v>
      </c>
      <c r="Q1421" s="841">
        <v>19547</v>
      </c>
      <c r="R1421" s="841">
        <v>26906</v>
      </c>
      <c r="S1421" s="841"/>
      <c r="T1421" s="841"/>
      <c r="U1421" s="841"/>
      <c r="V1421" s="841" t="s">
        <v>1003</v>
      </c>
      <c r="W1421" s="841">
        <v>5</v>
      </c>
    </row>
    <row r="1422" spans="1:23" ht="12.75" customHeight="1">
      <c r="A1422" s="841">
        <v>1605</v>
      </c>
      <c r="B1422" s="841">
        <v>2813</v>
      </c>
      <c r="C1422" s="841" t="s">
        <v>766</v>
      </c>
      <c r="D1422" s="841" t="s">
        <v>767</v>
      </c>
      <c r="E1422" s="841">
        <v>43157</v>
      </c>
      <c r="F1422" s="841" t="s">
        <v>102</v>
      </c>
      <c r="G1422" s="841" t="s">
        <v>2569</v>
      </c>
      <c r="H1422" s="841" t="s">
        <v>2570</v>
      </c>
      <c r="I1422" s="841"/>
      <c r="J1422" s="841" t="s">
        <v>730</v>
      </c>
      <c r="K1422" s="841">
        <v>10</v>
      </c>
      <c r="L1422" s="841" t="s">
        <v>731</v>
      </c>
      <c r="M1422" s="841">
        <v>43600</v>
      </c>
      <c r="N1422" s="841" t="s">
        <v>769</v>
      </c>
      <c r="O1422" s="841">
        <v>105596</v>
      </c>
      <c r="P1422" s="841">
        <v>61996</v>
      </c>
      <c r="Q1422" s="841">
        <v>19547</v>
      </c>
      <c r="R1422" s="841">
        <v>20230</v>
      </c>
      <c r="S1422" s="841"/>
      <c r="T1422" s="841"/>
      <c r="U1422" s="841"/>
      <c r="V1422" s="841" t="s">
        <v>1003</v>
      </c>
      <c r="W1422" s="841">
        <v>3</v>
      </c>
    </row>
    <row r="1423" spans="1:23" ht="12.75" customHeight="1">
      <c r="A1423" s="841">
        <v>1952</v>
      </c>
      <c r="B1423" s="841">
        <v>2840</v>
      </c>
      <c r="C1423" s="841" t="s">
        <v>726</v>
      </c>
      <c r="D1423" s="841" t="s">
        <v>923</v>
      </c>
      <c r="E1423" s="841">
        <v>43160</v>
      </c>
      <c r="F1423" s="841" t="s">
        <v>102</v>
      </c>
      <c r="G1423" s="841" t="s">
        <v>2571</v>
      </c>
      <c r="H1423" s="841" t="s">
        <v>2572</v>
      </c>
      <c r="I1423" s="841"/>
      <c r="J1423" s="841" t="s">
        <v>730</v>
      </c>
      <c r="K1423" s="841">
        <v>1</v>
      </c>
      <c r="L1423" s="841" t="s">
        <v>731</v>
      </c>
      <c r="M1423" s="841">
        <v>43600</v>
      </c>
      <c r="N1423" s="841" t="s">
        <v>732</v>
      </c>
      <c r="O1423" s="841">
        <v>98577</v>
      </c>
      <c r="P1423" s="841">
        <v>54977</v>
      </c>
      <c r="Q1423" s="841">
        <v>10098</v>
      </c>
      <c r="R1423" s="841">
        <v>9936</v>
      </c>
      <c r="S1423" s="841"/>
      <c r="T1423" s="841"/>
      <c r="U1423" s="841"/>
      <c r="V1423" s="841" t="s">
        <v>1003</v>
      </c>
      <c r="W1423" s="841">
        <v>2</v>
      </c>
    </row>
    <row r="1424" spans="1:23" ht="12.75" customHeight="1">
      <c r="A1424" s="841">
        <v>1952</v>
      </c>
      <c r="B1424" s="841">
        <v>2839</v>
      </c>
      <c r="C1424" s="841" t="s">
        <v>1429</v>
      </c>
      <c r="D1424" s="841" t="s">
        <v>923</v>
      </c>
      <c r="E1424" s="841">
        <v>43179</v>
      </c>
      <c r="F1424" s="841" t="s">
        <v>102</v>
      </c>
      <c r="G1424" s="841" t="s">
        <v>2573</v>
      </c>
      <c r="H1424" s="841" t="s">
        <v>2572</v>
      </c>
      <c r="I1424" s="841"/>
      <c r="J1424" s="841" t="s">
        <v>730</v>
      </c>
      <c r="K1424" s="841">
        <v>2</v>
      </c>
      <c r="L1424" s="841" t="s">
        <v>731</v>
      </c>
      <c r="M1424" s="841">
        <v>43600</v>
      </c>
      <c r="N1424" s="841" t="s">
        <v>732</v>
      </c>
      <c r="O1424" s="841">
        <v>98577</v>
      </c>
      <c r="P1424" s="841">
        <v>54977</v>
      </c>
      <c r="Q1424" s="841">
        <v>10098</v>
      </c>
      <c r="R1424" s="841">
        <v>9936</v>
      </c>
      <c r="S1424" s="841"/>
      <c r="T1424" s="841"/>
      <c r="U1424" s="841"/>
      <c r="V1424" s="841" t="s">
        <v>1003</v>
      </c>
      <c r="W1424" s="841">
        <v>2</v>
      </c>
    </row>
    <row r="1425" spans="1:23" ht="12.75" customHeight="1">
      <c r="A1425" s="841">
        <v>1952</v>
      </c>
      <c r="B1425" s="841">
        <v>2839</v>
      </c>
      <c r="C1425" s="841" t="s">
        <v>1429</v>
      </c>
      <c r="D1425" s="841" t="s">
        <v>923</v>
      </c>
      <c r="E1425" s="841">
        <v>43180</v>
      </c>
      <c r="F1425" s="841" t="s">
        <v>102</v>
      </c>
      <c r="G1425" s="841" t="s">
        <v>2574</v>
      </c>
      <c r="H1425" s="841" t="s">
        <v>2572</v>
      </c>
      <c r="I1425" s="841"/>
      <c r="J1425" s="841" t="s">
        <v>730</v>
      </c>
      <c r="K1425" s="841">
        <v>5</v>
      </c>
      <c r="L1425" s="841" t="s">
        <v>731</v>
      </c>
      <c r="M1425" s="841">
        <v>43600</v>
      </c>
      <c r="N1425" s="841" t="s">
        <v>732</v>
      </c>
      <c r="O1425" s="841">
        <v>98577</v>
      </c>
      <c r="P1425" s="841">
        <v>54977</v>
      </c>
      <c r="Q1425" s="841">
        <v>10098</v>
      </c>
      <c r="R1425" s="841">
        <v>9936</v>
      </c>
      <c r="S1425" s="841"/>
      <c r="T1425" s="841"/>
      <c r="U1425" s="841"/>
      <c r="V1425" s="841" t="s">
        <v>1003</v>
      </c>
      <c r="W1425" s="841">
        <v>2</v>
      </c>
    </row>
    <row r="1426" spans="1:23" ht="12.75" customHeight="1">
      <c r="A1426" s="841">
        <v>1895</v>
      </c>
      <c r="B1426" s="841">
        <v>1895</v>
      </c>
      <c r="C1426" s="841" t="s">
        <v>2575</v>
      </c>
      <c r="D1426" s="841" t="s">
        <v>1688</v>
      </c>
      <c r="E1426" s="841">
        <v>43343</v>
      </c>
      <c r="F1426" s="841" t="s">
        <v>102</v>
      </c>
      <c r="G1426" s="841" t="s">
        <v>2576</v>
      </c>
      <c r="H1426" s="841" t="s">
        <v>2427</v>
      </c>
      <c r="I1426" s="841"/>
      <c r="J1426" s="841" t="s">
        <v>730</v>
      </c>
      <c r="K1426" s="841">
        <v>48</v>
      </c>
      <c r="L1426" s="841" t="s">
        <v>2102</v>
      </c>
      <c r="M1426" s="841">
        <v>0</v>
      </c>
      <c r="N1426" s="841" t="s">
        <v>630</v>
      </c>
      <c r="O1426" s="841">
        <v>0</v>
      </c>
      <c r="P1426" s="841">
        <v>0</v>
      </c>
      <c r="Q1426" s="841">
        <v>0</v>
      </c>
      <c r="R1426" s="841">
        <v>0</v>
      </c>
      <c r="S1426" s="841"/>
      <c r="T1426" s="841"/>
      <c r="U1426" s="841"/>
      <c r="V1426" s="841" t="s">
        <v>1003</v>
      </c>
      <c r="W1426" s="841">
        <v>336</v>
      </c>
    </row>
    <row r="1427" spans="1:23" ht="12.75" customHeight="1">
      <c r="A1427" s="841">
        <v>1952</v>
      </c>
      <c r="B1427" s="841">
        <v>2840</v>
      </c>
      <c r="C1427" s="841" t="s">
        <v>726</v>
      </c>
      <c r="D1427" s="841" t="s">
        <v>923</v>
      </c>
      <c r="E1427" s="841">
        <v>43345</v>
      </c>
      <c r="F1427" s="841" t="s">
        <v>102</v>
      </c>
      <c r="G1427" s="841" t="s">
        <v>2577</v>
      </c>
      <c r="H1427" s="841" t="s">
        <v>2572</v>
      </c>
      <c r="I1427" s="841"/>
      <c r="J1427" s="841" t="s">
        <v>730</v>
      </c>
      <c r="K1427" s="841">
        <v>3</v>
      </c>
      <c r="L1427" s="841" t="s">
        <v>731</v>
      </c>
      <c r="M1427" s="841">
        <v>43600</v>
      </c>
      <c r="N1427" s="841" t="s">
        <v>732</v>
      </c>
      <c r="O1427" s="841">
        <v>98577</v>
      </c>
      <c r="P1427" s="841">
        <v>54977</v>
      </c>
      <c r="Q1427" s="841">
        <v>10098</v>
      </c>
      <c r="R1427" s="841">
        <v>9936</v>
      </c>
      <c r="S1427" s="841"/>
      <c r="T1427" s="841"/>
      <c r="U1427" s="841"/>
      <c r="V1427" s="841" t="s">
        <v>1003</v>
      </c>
      <c r="W1427" s="841">
        <v>2</v>
      </c>
    </row>
    <row r="1428" spans="1:23" ht="12.75" customHeight="1">
      <c r="A1428" s="841">
        <v>3444</v>
      </c>
      <c r="B1428" s="841">
        <v>2817</v>
      </c>
      <c r="C1428" s="841" t="s">
        <v>1316</v>
      </c>
      <c r="D1428" s="841" t="s">
        <v>1112</v>
      </c>
      <c r="E1428" s="841">
        <v>43393</v>
      </c>
      <c r="F1428" s="841" t="s">
        <v>102</v>
      </c>
      <c r="G1428" s="841" t="s">
        <v>2578</v>
      </c>
      <c r="H1428" s="841" t="s">
        <v>2579</v>
      </c>
      <c r="I1428" s="841"/>
      <c r="J1428" s="841" t="s">
        <v>730</v>
      </c>
      <c r="K1428" s="841">
        <v>3</v>
      </c>
      <c r="L1428" s="841" t="s">
        <v>731</v>
      </c>
      <c r="M1428" s="841">
        <v>43600</v>
      </c>
      <c r="N1428" s="841" t="s">
        <v>1029</v>
      </c>
      <c r="O1428" s="841">
        <v>142094</v>
      </c>
      <c r="P1428" s="841">
        <v>98494</v>
      </c>
      <c r="Q1428" s="841">
        <v>27828</v>
      </c>
      <c r="R1428" s="841">
        <v>38389</v>
      </c>
      <c r="S1428" s="841"/>
      <c r="T1428" s="841"/>
      <c r="U1428" s="841"/>
      <c r="V1428" s="841" t="s">
        <v>1003</v>
      </c>
      <c r="W1428" s="841">
        <v>3</v>
      </c>
    </row>
    <row r="1429" spans="1:23" ht="12.75" customHeight="1">
      <c r="A1429" s="841">
        <v>3484</v>
      </c>
      <c r="B1429" s="841">
        <v>2840</v>
      </c>
      <c r="C1429" s="841" t="s">
        <v>726</v>
      </c>
      <c r="D1429" s="841" t="s">
        <v>919</v>
      </c>
      <c r="E1429" s="841">
        <v>43461</v>
      </c>
      <c r="F1429" s="841" t="s">
        <v>102</v>
      </c>
      <c r="G1429" s="841" t="s">
        <v>2580</v>
      </c>
      <c r="H1429" s="841" t="s">
        <v>2581</v>
      </c>
      <c r="I1429" s="841"/>
      <c r="J1429" s="841" t="s">
        <v>730</v>
      </c>
      <c r="K1429" s="841">
        <v>3</v>
      </c>
      <c r="L1429" s="841" t="s">
        <v>1077</v>
      </c>
      <c r="M1429" s="841">
        <v>0</v>
      </c>
      <c r="N1429" s="841" t="s">
        <v>732</v>
      </c>
      <c r="O1429" s="841">
        <v>101629</v>
      </c>
      <c r="P1429" s="841">
        <v>101629</v>
      </c>
      <c r="Q1429" s="841">
        <v>13786</v>
      </c>
      <c r="R1429" s="841">
        <v>14911</v>
      </c>
      <c r="S1429" s="841"/>
      <c r="T1429" s="841"/>
      <c r="U1429" s="841"/>
      <c r="V1429" s="841" t="s">
        <v>1003</v>
      </c>
      <c r="W1429" s="841">
        <v>5</v>
      </c>
    </row>
    <row r="1430" spans="1:23" ht="12.75" customHeight="1">
      <c r="A1430" s="841">
        <v>6666</v>
      </c>
      <c r="B1430" s="841">
        <v>2840</v>
      </c>
      <c r="C1430" s="841" t="s">
        <v>726</v>
      </c>
      <c r="D1430" s="841" t="s">
        <v>946</v>
      </c>
      <c r="E1430" s="841">
        <v>43478</v>
      </c>
      <c r="F1430" s="841" t="s">
        <v>102</v>
      </c>
      <c r="G1430" s="841" t="s">
        <v>2582</v>
      </c>
      <c r="H1430" s="841" t="s">
        <v>2583</v>
      </c>
      <c r="I1430" s="841"/>
      <c r="J1430" s="841" t="s">
        <v>730</v>
      </c>
      <c r="K1430" s="841">
        <v>3</v>
      </c>
      <c r="L1430" s="841" t="s">
        <v>731</v>
      </c>
      <c r="M1430" s="841">
        <v>43600</v>
      </c>
      <c r="N1430" s="841" t="s">
        <v>732</v>
      </c>
      <c r="O1430" s="841">
        <v>98577</v>
      </c>
      <c r="P1430" s="841">
        <v>54977</v>
      </c>
      <c r="Q1430" s="841">
        <v>10098</v>
      </c>
      <c r="R1430" s="841">
        <v>9936</v>
      </c>
      <c r="S1430" s="841"/>
      <c r="T1430" s="841"/>
      <c r="U1430" s="841"/>
      <c r="V1430" s="841" t="s">
        <v>1003</v>
      </c>
      <c r="W1430" s="841">
        <v>4</v>
      </c>
    </row>
    <row r="1431" spans="1:23" ht="12.75" customHeight="1">
      <c r="A1431" s="841">
        <v>1350</v>
      </c>
      <c r="B1431" s="841">
        <v>2824</v>
      </c>
      <c r="C1431" s="841" t="s">
        <v>1097</v>
      </c>
      <c r="D1431" s="841" t="s">
        <v>946</v>
      </c>
      <c r="E1431" s="841">
        <v>43488</v>
      </c>
      <c r="F1431" s="841" t="s">
        <v>102</v>
      </c>
      <c r="G1431" s="841" t="s">
        <v>2584</v>
      </c>
      <c r="H1431" s="841" t="s">
        <v>2585</v>
      </c>
      <c r="I1431" s="841"/>
      <c r="J1431" s="841" t="s">
        <v>730</v>
      </c>
      <c r="K1431" s="841">
        <v>2</v>
      </c>
      <c r="L1431" s="841" t="s">
        <v>731</v>
      </c>
      <c r="M1431" s="841">
        <v>43600</v>
      </c>
      <c r="N1431" s="841" t="s">
        <v>817</v>
      </c>
      <c r="O1431" s="841">
        <v>172439</v>
      </c>
      <c r="P1431" s="841">
        <v>128839</v>
      </c>
      <c r="Q1431" s="841">
        <v>19547</v>
      </c>
      <c r="R1431" s="841">
        <v>20230</v>
      </c>
      <c r="S1431" s="841"/>
      <c r="T1431" s="841"/>
      <c r="U1431" s="841"/>
      <c r="V1431" s="841" t="s">
        <v>1003</v>
      </c>
      <c r="W1431" s="841">
        <v>15</v>
      </c>
    </row>
    <row r="1432" spans="1:23" ht="12.75" customHeight="1">
      <c r="A1432" s="841">
        <v>1135</v>
      </c>
      <c r="B1432" s="841">
        <v>2803</v>
      </c>
      <c r="C1432" s="841" t="s">
        <v>945</v>
      </c>
      <c r="D1432" s="841" t="s">
        <v>946</v>
      </c>
      <c r="E1432" s="841">
        <v>43502</v>
      </c>
      <c r="F1432" s="841" t="s">
        <v>102</v>
      </c>
      <c r="G1432" s="841" t="s">
        <v>2586</v>
      </c>
      <c r="H1432" s="841" t="s">
        <v>2587</v>
      </c>
      <c r="I1432" s="841"/>
      <c r="J1432" s="841" t="s">
        <v>730</v>
      </c>
      <c r="K1432" s="841">
        <v>4</v>
      </c>
      <c r="L1432" s="841" t="s">
        <v>731</v>
      </c>
      <c r="M1432" s="841">
        <v>43600</v>
      </c>
      <c r="N1432" s="841" t="s">
        <v>742</v>
      </c>
      <c r="O1432" s="841">
        <v>127895</v>
      </c>
      <c r="P1432" s="841">
        <v>84295</v>
      </c>
      <c r="Q1432" s="841">
        <v>36452</v>
      </c>
      <c r="R1432" s="841">
        <v>44399</v>
      </c>
      <c r="S1432" s="841"/>
      <c r="T1432" s="841"/>
      <c r="U1432" s="841"/>
      <c r="V1432" s="841" t="s">
        <v>1003</v>
      </c>
      <c r="W1432" s="841">
        <v>2</v>
      </c>
    </row>
    <row r="1433" spans="1:23" ht="12.75" customHeight="1">
      <c r="A1433" s="841">
        <v>1380</v>
      </c>
      <c r="B1433" s="841">
        <v>2803</v>
      </c>
      <c r="C1433" s="841" t="s">
        <v>945</v>
      </c>
      <c r="D1433" s="841" t="s">
        <v>946</v>
      </c>
      <c r="E1433" s="841">
        <v>43540</v>
      </c>
      <c r="F1433" s="841" t="s">
        <v>102</v>
      </c>
      <c r="G1433" s="841" t="s">
        <v>2588</v>
      </c>
      <c r="H1433" s="841" t="s">
        <v>2589</v>
      </c>
      <c r="I1433" s="841"/>
      <c r="J1433" s="841" t="s">
        <v>730</v>
      </c>
      <c r="K1433" s="841">
        <v>3</v>
      </c>
      <c r="L1433" s="841" t="s">
        <v>731</v>
      </c>
      <c r="M1433" s="841">
        <v>43600</v>
      </c>
      <c r="N1433" s="841" t="s">
        <v>742</v>
      </c>
      <c r="O1433" s="841">
        <v>127895</v>
      </c>
      <c r="P1433" s="841">
        <v>84295</v>
      </c>
      <c r="Q1433" s="841">
        <v>19547</v>
      </c>
      <c r="R1433" s="841">
        <v>20230</v>
      </c>
      <c r="S1433" s="841"/>
      <c r="T1433" s="841"/>
      <c r="U1433" s="841"/>
      <c r="V1433" s="841" t="s">
        <v>1003</v>
      </c>
      <c r="W1433" s="841">
        <v>2</v>
      </c>
    </row>
    <row r="1434" spans="1:23" ht="12.75" customHeight="1">
      <c r="A1434" s="841">
        <v>1380</v>
      </c>
      <c r="B1434" s="841">
        <v>2803</v>
      </c>
      <c r="C1434" s="841" t="s">
        <v>945</v>
      </c>
      <c r="D1434" s="841" t="s">
        <v>946</v>
      </c>
      <c r="E1434" s="841">
        <v>43541</v>
      </c>
      <c r="F1434" s="841" t="s">
        <v>102</v>
      </c>
      <c r="G1434" s="841" t="s">
        <v>2590</v>
      </c>
      <c r="H1434" s="841" t="s">
        <v>2589</v>
      </c>
      <c r="I1434" s="841"/>
      <c r="J1434" s="841" t="s">
        <v>730</v>
      </c>
      <c r="K1434" s="841">
        <v>2</v>
      </c>
      <c r="L1434" s="841" t="s">
        <v>731</v>
      </c>
      <c r="M1434" s="841">
        <v>43600</v>
      </c>
      <c r="N1434" s="841" t="s">
        <v>742</v>
      </c>
      <c r="O1434" s="841">
        <v>127895</v>
      </c>
      <c r="P1434" s="841">
        <v>84295</v>
      </c>
      <c r="Q1434" s="841">
        <v>19547</v>
      </c>
      <c r="R1434" s="841">
        <v>20230</v>
      </c>
      <c r="S1434" s="841"/>
      <c r="T1434" s="841"/>
      <c r="U1434" s="841"/>
      <c r="V1434" s="841" t="s">
        <v>1003</v>
      </c>
      <c r="W1434" s="841">
        <v>2</v>
      </c>
    </row>
    <row r="1435" spans="1:23" ht="12.75" customHeight="1">
      <c r="A1435" s="841">
        <v>1380</v>
      </c>
      <c r="B1435" s="841">
        <v>2803</v>
      </c>
      <c r="C1435" s="841" t="s">
        <v>945</v>
      </c>
      <c r="D1435" s="841" t="s">
        <v>946</v>
      </c>
      <c r="E1435" s="841">
        <v>43542</v>
      </c>
      <c r="F1435" s="841" t="s">
        <v>102</v>
      </c>
      <c r="G1435" s="841" t="s">
        <v>2591</v>
      </c>
      <c r="H1435" s="841" t="s">
        <v>2589</v>
      </c>
      <c r="I1435" s="841"/>
      <c r="J1435" s="841" t="s">
        <v>730</v>
      </c>
      <c r="K1435" s="841">
        <v>3</v>
      </c>
      <c r="L1435" s="841" t="s">
        <v>731</v>
      </c>
      <c r="M1435" s="841">
        <v>43600</v>
      </c>
      <c r="N1435" s="841" t="s">
        <v>742</v>
      </c>
      <c r="O1435" s="841">
        <v>127895</v>
      </c>
      <c r="P1435" s="841">
        <v>84295</v>
      </c>
      <c r="Q1435" s="841">
        <v>19547</v>
      </c>
      <c r="R1435" s="841">
        <v>20230</v>
      </c>
      <c r="S1435" s="841"/>
      <c r="T1435" s="841"/>
      <c r="U1435" s="841"/>
      <c r="V1435" s="841" t="s">
        <v>1003</v>
      </c>
      <c r="W1435" s="841">
        <v>2</v>
      </c>
    </row>
    <row r="1436" spans="1:23" ht="12.75" customHeight="1">
      <c r="A1436" s="841">
        <v>1380</v>
      </c>
      <c r="B1436" s="841">
        <v>2803</v>
      </c>
      <c r="C1436" s="841" t="s">
        <v>945</v>
      </c>
      <c r="D1436" s="841" t="s">
        <v>946</v>
      </c>
      <c r="E1436" s="841">
        <v>43543</v>
      </c>
      <c r="F1436" s="841" t="s">
        <v>102</v>
      </c>
      <c r="G1436" s="841" t="s">
        <v>2592</v>
      </c>
      <c r="H1436" s="841" t="s">
        <v>2589</v>
      </c>
      <c r="I1436" s="841"/>
      <c r="J1436" s="841" t="s">
        <v>730</v>
      </c>
      <c r="K1436" s="841">
        <v>3</v>
      </c>
      <c r="L1436" s="841" t="s">
        <v>731</v>
      </c>
      <c r="M1436" s="841">
        <v>43600</v>
      </c>
      <c r="N1436" s="841" t="s">
        <v>742</v>
      </c>
      <c r="O1436" s="841">
        <v>127895</v>
      </c>
      <c r="P1436" s="841">
        <v>84295</v>
      </c>
      <c r="Q1436" s="841">
        <v>19547</v>
      </c>
      <c r="R1436" s="841">
        <v>20230</v>
      </c>
      <c r="S1436" s="841"/>
      <c r="T1436" s="841"/>
      <c r="U1436" s="841"/>
      <c r="V1436" s="841" t="s">
        <v>1003</v>
      </c>
      <c r="W1436" s="841">
        <v>2</v>
      </c>
    </row>
    <row r="1437" spans="1:23" ht="12.75" customHeight="1">
      <c r="A1437" s="841">
        <v>1380</v>
      </c>
      <c r="B1437" s="841">
        <v>2803</v>
      </c>
      <c r="C1437" s="841" t="s">
        <v>945</v>
      </c>
      <c r="D1437" s="841" t="s">
        <v>946</v>
      </c>
      <c r="E1437" s="841">
        <v>43544</v>
      </c>
      <c r="F1437" s="841" t="s">
        <v>102</v>
      </c>
      <c r="G1437" s="841" t="s">
        <v>2593</v>
      </c>
      <c r="H1437" s="841" t="s">
        <v>2589</v>
      </c>
      <c r="I1437" s="841"/>
      <c r="J1437" s="841" t="s">
        <v>730</v>
      </c>
      <c r="K1437" s="841">
        <v>3</v>
      </c>
      <c r="L1437" s="841" t="s">
        <v>731</v>
      </c>
      <c r="M1437" s="841">
        <v>43600</v>
      </c>
      <c r="N1437" s="841" t="s">
        <v>742</v>
      </c>
      <c r="O1437" s="841">
        <v>127895</v>
      </c>
      <c r="P1437" s="841">
        <v>84295</v>
      </c>
      <c r="Q1437" s="841">
        <v>19547</v>
      </c>
      <c r="R1437" s="841">
        <v>20230</v>
      </c>
      <c r="S1437" s="841"/>
      <c r="T1437" s="841"/>
      <c r="U1437" s="841"/>
      <c r="V1437" s="841" t="s">
        <v>1003</v>
      </c>
      <c r="W1437" s="841">
        <v>2</v>
      </c>
    </row>
    <row r="1438" spans="1:23" ht="12.75" customHeight="1">
      <c r="A1438" s="841">
        <v>1235</v>
      </c>
      <c r="B1438" s="841">
        <v>2818</v>
      </c>
      <c r="C1438" s="841" t="s">
        <v>1405</v>
      </c>
      <c r="D1438" s="841" t="s">
        <v>946</v>
      </c>
      <c r="E1438" s="841">
        <v>43547</v>
      </c>
      <c r="F1438" s="841" t="s">
        <v>102</v>
      </c>
      <c r="G1438" s="841" t="s">
        <v>2594</v>
      </c>
      <c r="H1438" s="841" t="s">
        <v>2595</v>
      </c>
      <c r="I1438" s="841"/>
      <c r="J1438" s="841" t="s">
        <v>730</v>
      </c>
      <c r="K1438" s="841">
        <v>3</v>
      </c>
      <c r="L1438" s="841" t="s">
        <v>731</v>
      </c>
      <c r="M1438" s="841">
        <v>43600</v>
      </c>
      <c r="N1438" s="841" t="s">
        <v>843</v>
      </c>
      <c r="O1438" s="841">
        <v>156603</v>
      </c>
      <c r="P1438" s="841">
        <v>113003</v>
      </c>
      <c r="Q1438" s="841">
        <v>23865</v>
      </c>
      <c r="R1438" s="841">
        <v>44054</v>
      </c>
      <c r="S1438" s="841"/>
      <c r="T1438" s="841"/>
      <c r="U1438" s="841"/>
      <c r="V1438" s="841" t="s">
        <v>1003</v>
      </c>
      <c r="W1438" s="841">
        <v>30</v>
      </c>
    </row>
    <row r="1439" spans="1:23" ht="12.75" customHeight="1">
      <c r="A1439" s="841">
        <v>1912</v>
      </c>
      <c r="B1439" s="841">
        <v>2839</v>
      </c>
      <c r="C1439" s="841" t="s">
        <v>1429</v>
      </c>
      <c r="D1439" s="841" t="s">
        <v>923</v>
      </c>
      <c r="E1439" s="841">
        <v>43572</v>
      </c>
      <c r="F1439" s="841" t="s">
        <v>102</v>
      </c>
      <c r="G1439" s="841" t="s">
        <v>2596</v>
      </c>
      <c r="H1439" s="841" t="s">
        <v>2597</v>
      </c>
      <c r="I1439" s="841"/>
      <c r="J1439" s="841" t="s">
        <v>730</v>
      </c>
      <c r="K1439" s="841">
        <v>3</v>
      </c>
      <c r="L1439" s="841" t="s">
        <v>1116</v>
      </c>
      <c r="M1439" s="841">
        <v>43600</v>
      </c>
      <c r="N1439" s="841" t="s">
        <v>732</v>
      </c>
      <c r="O1439" s="841">
        <v>98577</v>
      </c>
      <c r="P1439" s="841">
        <v>54977</v>
      </c>
      <c r="Q1439" s="841">
        <v>10098</v>
      </c>
      <c r="R1439" s="841">
        <v>9936</v>
      </c>
      <c r="S1439" s="841"/>
      <c r="T1439" s="841"/>
      <c r="U1439" s="841"/>
      <c r="V1439" s="841" t="s">
        <v>1003</v>
      </c>
      <c r="W1439" s="841">
        <v>2</v>
      </c>
    </row>
    <row r="1440" spans="1:23" ht="12.75" customHeight="1">
      <c r="A1440" s="841">
        <v>1912</v>
      </c>
      <c r="B1440" s="841">
        <v>2839</v>
      </c>
      <c r="C1440" s="841" t="s">
        <v>1429</v>
      </c>
      <c r="D1440" s="841" t="s">
        <v>923</v>
      </c>
      <c r="E1440" s="841">
        <v>43573</v>
      </c>
      <c r="F1440" s="841" t="s">
        <v>102</v>
      </c>
      <c r="G1440" s="841" t="s">
        <v>2598</v>
      </c>
      <c r="H1440" s="841" t="s">
        <v>2597</v>
      </c>
      <c r="I1440" s="841"/>
      <c r="J1440" s="841" t="s">
        <v>730</v>
      </c>
      <c r="K1440" s="841">
        <v>3</v>
      </c>
      <c r="L1440" s="841" t="s">
        <v>1116</v>
      </c>
      <c r="M1440" s="841">
        <v>43600</v>
      </c>
      <c r="N1440" s="841" t="s">
        <v>732</v>
      </c>
      <c r="O1440" s="841">
        <v>98577</v>
      </c>
      <c r="P1440" s="841">
        <v>54977</v>
      </c>
      <c r="Q1440" s="841">
        <v>10098</v>
      </c>
      <c r="R1440" s="841">
        <v>9936</v>
      </c>
      <c r="S1440" s="841"/>
      <c r="T1440" s="841"/>
      <c r="U1440" s="841"/>
      <c r="V1440" s="841" t="s">
        <v>1003</v>
      </c>
      <c r="W1440" s="841">
        <v>2</v>
      </c>
    </row>
    <row r="1441" spans="1:23" ht="12.75" customHeight="1">
      <c r="A1441" s="841">
        <v>1951</v>
      </c>
      <c r="B1441" s="841">
        <v>2839</v>
      </c>
      <c r="C1441" s="841" t="s">
        <v>1429</v>
      </c>
      <c r="D1441" s="841" t="s">
        <v>923</v>
      </c>
      <c r="E1441" s="841">
        <v>43575</v>
      </c>
      <c r="F1441" s="841" t="s">
        <v>102</v>
      </c>
      <c r="G1441" s="841" t="s">
        <v>2599</v>
      </c>
      <c r="H1441" s="841" t="s">
        <v>2597</v>
      </c>
      <c r="I1441" s="841"/>
      <c r="J1441" s="841" t="s">
        <v>730</v>
      </c>
      <c r="K1441" s="841">
        <v>3</v>
      </c>
      <c r="L1441" s="841" t="s">
        <v>1116</v>
      </c>
      <c r="M1441" s="841">
        <v>43600</v>
      </c>
      <c r="N1441" s="841" t="s">
        <v>732</v>
      </c>
      <c r="O1441" s="841">
        <v>98577</v>
      </c>
      <c r="P1441" s="841">
        <v>54977</v>
      </c>
      <c r="Q1441" s="841">
        <v>10098</v>
      </c>
      <c r="R1441" s="841">
        <v>9936</v>
      </c>
      <c r="S1441" s="841"/>
      <c r="T1441" s="841"/>
      <c r="U1441" s="841"/>
      <c r="V1441" s="841" t="s">
        <v>1003</v>
      </c>
      <c r="W1441" s="841">
        <v>2</v>
      </c>
    </row>
    <row r="1442" spans="1:23" ht="12.75" customHeight="1">
      <c r="A1442" s="841">
        <v>1380</v>
      </c>
      <c r="B1442" s="841">
        <v>2803</v>
      </c>
      <c r="C1442" s="841" t="s">
        <v>945</v>
      </c>
      <c r="D1442" s="841" t="s">
        <v>946</v>
      </c>
      <c r="E1442" s="841">
        <v>43595</v>
      </c>
      <c r="F1442" s="841" t="s">
        <v>102</v>
      </c>
      <c r="G1442" s="841" t="s">
        <v>2600</v>
      </c>
      <c r="H1442" s="841" t="s">
        <v>2595</v>
      </c>
      <c r="I1442" s="841"/>
      <c r="J1442" s="841" t="s">
        <v>730</v>
      </c>
      <c r="K1442" s="841">
        <v>3</v>
      </c>
      <c r="L1442" s="841" t="s">
        <v>731</v>
      </c>
      <c r="M1442" s="841">
        <v>43600</v>
      </c>
      <c r="N1442" s="841" t="s">
        <v>742</v>
      </c>
      <c r="O1442" s="841">
        <v>127895</v>
      </c>
      <c r="P1442" s="841">
        <v>84295</v>
      </c>
      <c r="Q1442" s="841">
        <v>19547</v>
      </c>
      <c r="R1442" s="841">
        <v>20230</v>
      </c>
      <c r="S1442" s="841"/>
      <c r="T1442" s="841"/>
      <c r="U1442" s="841"/>
      <c r="V1442" s="841" t="s">
        <v>1003</v>
      </c>
      <c r="W1442" s="841">
        <v>2</v>
      </c>
    </row>
    <row r="1443" spans="1:23" ht="12.75" customHeight="1">
      <c r="A1443" s="841">
        <v>1380</v>
      </c>
      <c r="B1443" s="841">
        <v>2803</v>
      </c>
      <c r="C1443" s="841" t="s">
        <v>945</v>
      </c>
      <c r="D1443" s="841" t="s">
        <v>946</v>
      </c>
      <c r="E1443" s="841">
        <v>43602</v>
      </c>
      <c r="F1443" s="841" t="s">
        <v>102</v>
      </c>
      <c r="G1443" s="841" t="s">
        <v>2601</v>
      </c>
      <c r="H1443" s="841" t="s">
        <v>2595</v>
      </c>
      <c r="I1443" s="841"/>
      <c r="J1443" s="841" t="s">
        <v>730</v>
      </c>
      <c r="K1443" s="841">
        <v>3</v>
      </c>
      <c r="L1443" s="841" t="s">
        <v>731</v>
      </c>
      <c r="M1443" s="841">
        <v>43600</v>
      </c>
      <c r="N1443" s="841" t="s">
        <v>742</v>
      </c>
      <c r="O1443" s="841">
        <v>127895</v>
      </c>
      <c r="P1443" s="841">
        <v>84295</v>
      </c>
      <c r="Q1443" s="841">
        <v>19547</v>
      </c>
      <c r="R1443" s="841">
        <v>20230</v>
      </c>
      <c r="S1443" s="841"/>
      <c r="T1443" s="841"/>
      <c r="U1443" s="841"/>
      <c r="V1443" s="841" t="s">
        <v>1003</v>
      </c>
      <c r="W1443" s="841">
        <v>2</v>
      </c>
    </row>
    <row r="1444" spans="1:23" ht="12.75" customHeight="1">
      <c r="A1444" s="841">
        <v>1380</v>
      </c>
      <c r="B1444" s="841">
        <v>2803</v>
      </c>
      <c r="C1444" s="841" t="s">
        <v>945</v>
      </c>
      <c r="D1444" s="841" t="s">
        <v>946</v>
      </c>
      <c r="E1444" s="841">
        <v>43603</v>
      </c>
      <c r="F1444" s="841" t="s">
        <v>102</v>
      </c>
      <c r="G1444" s="841" t="s">
        <v>2602</v>
      </c>
      <c r="H1444" s="841" t="s">
        <v>2595</v>
      </c>
      <c r="I1444" s="841"/>
      <c r="J1444" s="841" t="s">
        <v>730</v>
      </c>
      <c r="K1444" s="841">
        <v>2</v>
      </c>
      <c r="L1444" s="841" t="s">
        <v>731</v>
      </c>
      <c r="M1444" s="841">
        <v>43600</v>
      </c>
      <c r="N1444" s="841" t="s">
        <v>742</v>
      </c>
      <c r="O1444" s="841">
        <v>127895</v>
      </c>
      <c r="P1444" s="841">
        <v>84295</v>
      </c>
      <c r="Q1444" s="841">
        <v>19547</v>
      </c>
      <c r="R1444" s="841">
        <v>20230</v>
      </c>
      <c r="S1444" s="841"/>
      <c r="T1444" s="841"/>
      <c r="U1444" s="841"/>
      <c r="V1444" s="841" t="s">
        <v>1003</v>
      </c>
      <c r="W1444" s="841">
        <v>2</v>
      </c>
    </row>
    <row r="1445" spans="1:23" ht="12.75" customHeight="1">
      <c r="A1445" s="841">
        <v>1380</v>
      </c>
      <c r="B1445" s="841">
        <v>2803</v>
      </c>
      <c r="C1445" s="841" t="s">
        <v>945</v>
      </c>
      <c r="D1445" s="841" t="s">
        <v>946</v>
      </c>
      <c r="E1445" s="841">
        <v>43605</v>
      </c>
      <c r="F1445" s="841" t="s">
        <v>102</v>
      </c>
      <c r="G1445" s="841" t="s">
        <v>2603</v>
      </c>
      <c r="H1445" s="841" t="s">
        <v>2604</v>
      </c>
      <c r="I1445" s="841"/>
      <c r="J1445" s="841" t="s">
        <v>730</v>
      </c>
      <c r="K1445" s="841">
        <v>2</v>
      </c>
      <c r="L1445" s="841" t="s">
        <v>731</v>
      </c>
      <c r="M1445" s="841">
        <v>43600</v>
      </c>
      <c r="N1445" s="841" t="s">
        <v>742</v>
      </c>
      <c r="O1445" s="841">
        <v>127895</v>
      </c>
      <c r="P1445" s="841">
        <v>84295</v>
      </c>
      <c r="Q1445" s="841">
        <v>19547</v>
      </c>
      <c r="R1445" s="841">
        <v>20230</v>
      </c>
      <c r="S1445" s="841"/>
      <c r="T1445" s="841"/>
      <c r="U1445" s="841"/>
      <c r="V1445" s="841" t="s">
        <v>1003</v>
      </c>
      <c r="W1445" s="841">
        <v>2</v>
      </c>
    </row>
    <row r="1446" spans="1:23" ht="12.75" customHeight="1">
      <c r="A1446" s="841">
        <v>1125</v>
      </c>
      <c r="B1446" s="841">
        <v>2822</v>
      </c>
      <c r="C1446" s="841" t="s">
        <v>1414</v>
      </c>
      <c r="D1446" s="841" t="s">
        <v>1112</v>
      </c>
      <c r="E1446" s="841">
        <v>43682</v>
      </c>
      <c r="F1446" s="841" t="s">
        <v>102</v>
      </c>
      <c r="G1446" s="841" t="s">
        <v>2605</v>
      </c>
      <c r="H1446" s="841" t="s">
        <v>2606</v>
      </c>
      <c r="I1446" s="841"/>
      <c r="J1446" s="841" t="s">
        <v>730</v>
      </c>
      <c r="K1446" s="841">
        <v>10</v>
      </c>
      <c r="L1446" s="841" t="s">
        <v>731</v>
      </c>
      <c r="M1446" s="841">
        <v>43600</v>
      </c>
      <c r="N1446" s="841" t="s">
        <v>1391</v>
      </c>
      <c r="O1446" s="841">
        <v>305440</v>
      </c>
      <c r="P1446" s="841">
        <v>261840</v>
      </c>
      <c r="Q1446" s="841">
        <v>19547</v>
      </c>
      <c r="R1446" s="841">
        <v>26906</v>
      </c>
      <c r="S1446" s="841"/>
      <c r="T1446" s="841"/>
      <c r="U1446" s="841"/>
      <c r="V1446" s="841" t="s">
        <v>1003</v>
      </c>
      <c r="W1446" s="841">
        <v>2</v>
      </c>
    </row>
    <row r="1447" spans="1:23" ht="12.75" customHeight="1">
      <c r="A1447" s="841">
        <v>1340</v>
      </c>
      <c r="B1447" s="841">
        <v>2803</v>
      </c>
      <c r="C1447" s="841" t="s">
        <v>945</v>
      </c>
      <c r="D1447" s="841" t="s">
        <v>946</v>
      </c>
      <c r="E1447" s="841">
        <v>43683</v>
      </c>
      <c r="F1447" s="841" t="s">
        <v>102</v>
      </c>
      <c r="G1447" s="841" t="s">
        <v>2607</v>
      </c>
      <c r="H1447" s="841" t="s">
        <v>2608</v>
      </c>
      <c r="I1447" s="841"/>
      <c r="J1447" s="841" t="s">
        <v>730</v>
      </c>
      <c r="K1447" s="841">
        <v>5</v>
      </c>
      <c r="L1447" s="841" t="s">
        <v>731</v>
      </c>
      <c r="M1447" s="841">
        <v>43600</v>
      </c>
      <c r="N1447" s="841" t="s">
        <v>742</v>
      </c>
      <c r="O1447" s="841">
        <v>127895</v>
      </c>
      <c r="P1447" s="841">
        <v>84295</v>
      </c>
      <c r="Q1447" s="841">
        <v>27828</v>
      </c>
      <c r="R1447" s="841">
        <v>38389</v>
      </c>
      <c r="S1447" s="841"/>
      <c r="T1447" s="841"/>
      <c r="U1447" s="841"/>
      <c r="V1447" s="841" t="s">
        <v>1003</v>
      </c>
      <c r="W1447" s="841">
        <v>4</v>
      </c>
    </row>
    <row r="1448" spans="1:23" ht="12.75" customHeight="1">
      <c r="A1448" s="841">
        <v>1380</v>
      </c>
      <c r="B1448" s="841">
        <v>2803</v>
      </c>
      <c r="C1448" s="841" t="s">
        <v>945</v>
      </c>
      <c r="D1448" s="841" t="s">
        <v>946</v>
      </c>
      <c r="E1448" s="841">
        <v>43692</v>
      </c>
      <c r="F1448" s="841" t="s">
        <v>102</v>
      </c>
      <c r="G1448" s="841" t="s">
        <v>2609</v>
      </c>
      <c r="H1448" s="841" t="s">
        <v>2610</v>
      </c>
      <c r="I1448" s="841"/>
      <c r="J1448" s="841" t="s">
        <v>730</v>
      </c>
      <c r="K1448" s="841">
        <v>5</v>
      </c>
      <c r="L1448" s="841" t="s">
        <v>731</v>
      </c>
      <c r="M1448" s="841">
        <v>43600</v>
      </c>
      <c r="N1448" s="841" t="s">
        <v>742</v>
      </c>
      <c r="O1448" s="841">
        <v>127895</v>
      </c>
      <c r="P1448" s="841">
        <v>84295</v>
      </c>
      <c r="Q1448" s="841">
        <v>19547</v>
      </c>
      <c r="R1448" s="841">
        <v>20230</v>
      </c>
      <c r="S1448" s="841"/>
      <c r="T1448" s="841"/>
      <c r="U1448" s="841"/>
      <c r="V1448" s="841" t="s">
        <v>1003</v>
      </c>
      <c r="W1448" s="841">
        <v>2</v>
      </c>
    </row>
    <row r="1449" spans="1:23" ht="12.75" customHeight="1">
      <c r="A1449" s="841">
        <v>1325</v>
      </c>
      <c r="B1449" s="841">
        <v>2831</v>
      </c>
      <c r="C1449" s="841" t="s">
        <v>2517</v>
      </c>
      <c r="D1449" s="841" t="s">
        <v>775</v>
      </c>
      <c r="E1449" s="841">
        <v>43697</v>
      </c>
      <c r="F1449" s="841" t="s">
        <v>102</v>
      </c>
      <c r="G1449" s="841" t="s">
        <v>2611</v>
      </c>
      <c r="H1449" s="841" t="s">
        <v>2612</v>
      </c>
      <c r="I1449" s="841"/>
      <c r="J1449" s="841" t="s">
        <v>730</v>
      </c>
      <c r="K1449" s="841">
        <v>5</v>
      </c>
      <c r="L1449" s="841" t="s">
        <v>731</v>
      </c>
      <c r="M1449" s="841">
        <v>43600</v>
      </c>
      <c r="N1449" s="841" t="s">
        <v>1034</v>
      </c>
      <c r="O1449" s="841">
        <v>221744</v>
      </c>
      <c r="P1449" s="841">
        <v>178144</v>
      </c>
      <c r="Q1449" s="841">
        <v>19547</v>
      </c>
      <c r="R1449" s="841">
        <v>26906</v>
      </c>
      <c r="S1449" s="841"/>
      <c r="T1449" s="841"/>
      <c r="U1449" s="841"/>
      <c r="V1449" s="841" t="s">
        <v>1003</v>
      </c>
      <c r="W1449" s="841">
        <v>1</v>
      </c>
    </row>
    <row r="1450" spans="1:23" ht="12.75" customHeight="1">
      <c r="A1450" s="841">
        <v>1235</v>
      </c>
      <c r="B1450" s="841">
        <v>2824</v>
      </c>
      <c r="C1450" s="841" t="s">
        <v>1097</v>
      </c>
      <c r="D1450" s="841" t="s">
        <v>946</v>
      </c>
      <c r="E1450" s="841">
        <v>43718</v>
      </c>
      <c r="F1450" s="841" t="s">
        <v>102</v>
      </c>
      <c r="G1450" s="841" t="s">
        <v>2613</v>
      </c>
      <c r="H1450" s="841" t="s">
        <v>2614</v>
      </c>
      <c r="I1450" s="841"/>
      <c r="J1450" s="841" t="s">
        <v>730</v>
      </c>
      <c r="K1450" s="841">
        <v>5</v>
      </c>
      <c r="L1450" s="841" t="s">
        <v>731</v>
      </c>
      <c r="M1450" s="841">
        <v>43600</v>
      </c>
      <c r="N1450" s="841" t="s">
        <v>817</v>
      </c>
      <c r="O1450" s="841">
        <v>172439</v>
      </c>
      <c r="P1450" s="841">
        <v>128839</v>
      </c>
      <c r="Q1450" s="841">
        <v>23865</v>
      </c>
      <c r="R1450" s="841">
        <v>44054</v>
      </c>
      <c r="S1450" s="841"/>
      <c r="T1450" s="841"/>
      <c r="U1450" s="841"/>
      <c r="V1450" s="841" t="s">
        <v>1003</v>
      </c>
      <c r="W1450" s="841">
        <v>3</v>
      </c>
    </row>
    <row r="1451" spans="1:23" ht="12.75" customHeight="1">
      <c r="A1451" s="841">
        <v>1325</v>
      </c>
      <c r="B1451" s="841">
        <v>2831</v>
      </c>
      <c r="C1451" s="841" t="s">
        <v>2517</v>
      </c>
      <c r="D1451" s="841" t="s">
        <v>775</v>
      </c>
      <c r="E1451" s="841">
        <v>43726</v>
      </c>
      <c r="F1451" s="841" t="s">
        <v>102</v>
      </c>
      <c r="G1451" s="841" t="s">
        <v>2615</v>
      </c>
      <c r="H1451" s="841" t="s">
        <v>2612</v>
      </c>
      <c r="I1451" s="841"/>
      <c r="J1451" s="841" t="s">
        <v>730</v>
      </c>
      <c r="K1451" s="841">
        <v>5</v>
      </c>
      <c r="L1451" s="841" t="s">
        <v>731</v>
      </c>
      <c r="M1451" s="841">
        <v>43600</v>
      </c>
      <c r="N1451" s="841" t="s">
        <v>1034</v>
      </c>
      <c r="O1451" s="841">
        <v>221744</v>
      </c>
      <c r="P1451" s="841">
        <v>178144</v>
      </c>
      <c r="Q1451" s="841">
        <v>19547</v>
      </c>
      <c r="R1451" s="841">
        <v>26906</v>
      </c>
      <c r="S1451" s="841"/>
      <c r="T1451" s="841"/>
      <c r="U1451" s="841"/>
      <c r="V1451" s="841" t="s">
        <v>1003</v>
      </c>
      <c r="W1451" s="841">
        <v>1</v>
      </c>
    </row>
    <row r="1452" spans="1:23" ht="12.75" customHeight="1">
      <c r="A1452" s="841">
        <v>1325</v>
      </c>
      <c r="B1452" s="841">
        <v>2831</v>
      </c>
      <c r="C1452" s="841" t="s">
        <v>2517</v>
      </c>
      <c r="D1452" s="841" t="s">
        <v>775</v>
      </c>
      <c r="E1452" s="841">
        <v>43727</v>
      </c>
      <c r="F1452" s="841" t="s">
        <v>102</v>
      </c>
      <c r="G1452" s="841" t="s">
        <v>2616</v>
      </c>
      <c r="H1452" s="841" t="s">
        <v>2612</v>
      </c>
      <c r="I1452" s="841"/>
      <c r="J1452" s="841" t="s">
        <v>730</v>
      </c>
      <c r="K1452" s="841">
        <v>15</v>
      </c>
      <c r="L1452" s="841" t="s">
        <v>731</v>
      </c>
      <c r="M1452" s="841">
        <v>43600</v>
      </c>
      <c r="N1452" s="841" t="s">
        <v>1034</v>
      </c>
      <c r="O1452" s="841">
        <v>221744</v>
      </c>
      <c r="P1452" s="841">
        <v>178144</v>
      </c>
      <c r="Q1452" s="841">
        <v>19547</v>
      </c>
      <c r="R1452" s="841">
        <v>26906</v>
      </c>
      <c r="S1452" s="841"/>
      <c r="T1452" s="841"/>
      <c r="U1452" s="841"/>
      <c r="V1452" s="841" t="s">
        <v>1003</v>
      </c>
      <c r="W1452" s="841">
        <v>1</v>
      </c>
    </row>
    <row r="1453" spans="1:23" ht="12.75" customHeight="1">
      <c r="A1453" s="841">
        <v>1705</v>
      </c>
      <c r="B1453" s="841">
        <v>2840</v>
      </c>
      <c r="C1453" s="841" t="s">
        <v>726</v>
      </c>
      <c r="D1453" s="841" t="s">
        <v>727</v>
      </c>
      <c r="E1453" s="841">
        <v>43733</v>
      </c>
      <c r="F1453" s="841" t="s">
        <v>102</v>
      </c>
      <c r="G1453" s="841" t="s">
        <v>2617</v>
      </c>
      <c r="H1453" s="841" t="s">
        <v>2618</v>
      </c>
      <c r="I1453" s="841"/>
      <c r="J1453" s="841" t="s">
        <v>730</v>
      </c>
      <c r="K1453" s="841">
        <v>2</v>
      </c>
      <c r="L1453" s="841" t="s">
        <v>731</v>
      </c>
      <c r="M1453" s="841">
        <v>43600</v>
      </c>
      <c r="N1453" s="841" t="s">
        <v>732</v>
      </c>
      <c r="O1453" s="841">
        <v>98577</v>
      </c>
      <c r="P1453" s="841">
        <v>54977</v>
      </c>
      <c r="Q1453" s="841">
        <v>19547</v>
      </c>
      <c r="R1453" s="841">
        <v>26906</v>
      </c>
      <c r="S1453" s="841"/>
      <c r="T1453" s="841"/>
      <c r="U1453" s="841"/>
      <c r="V1453" s="841" t="s">
        <v>1003</v>
      </c>
      <c r="W1453" s="841">
        <v>2</v>
      </c>
    </row>
    <row r="1454" spans="1:23" ht="12.75" customHeight="1">
      <c r="A1454" s="841">
        <v>1034</v>
      </c>
      <c r="B1454" s="841">
        <v>2803</v>
      </c>
      <c r="C1454" s="841" t="s">
        <v>945</v>
      </c>
      <c r="D1454" s="841" t="s">
        <v>946</v>
      </c>
      <c r="E1454" s="841">
        <v>43740</v>
      </c>
      <c r="F1454" s="841" t="s">
        <v>102</v>
      </c>
      <c r="G1454" s="841" t="s">
        <v>2619</v>
      </c>
      <c r="H1454" s="841" t="s">
        <v>2620</v>
      </c>
      <c r="I1454" s="841"/>
      <c r="J1454" s="841" t="s">
        <v>730</v>
      </c>
      <c r="K1454" s="841">
        <v>4</v>
      </c>
      <c r="L1454" s="841" t="s">
        <v>731</v>
      </c>
      <c r="M1454" s="841">
        <v>43600</v>
      </c>
      <c r="N1454" s="841" t="s">
        <v>742</v>
      </c>
      <c r="O1454" s="841">
        <v>127895</v>
      </c>
      <c r="P1454" s="841">
        <v>84295</v>
      </c>
      <c r="Q1454" s="841">
        <v>19547</v>
      </c>
      <c r="R1454" s="841">
        <v>26906</v>
      </c>
      <c r="S1454" s="841"/>
      <c r="T1454" s="841"/>
      <c r="U1454" s="841"/>
      <c r="V1454" s="841" t="s">
        <v>1003</v>
      </c>
      <c r="W1454" s="841">
        <v>2</v>
      </c>
    </row>
    <row r="1455" spans="1:23" ht="12.75" customHeight="1">
      <c r="A1455" s="841">
        <v>1210</v>
      </c>
      <c r="B1455" s="841">
        <v>2805</v>
      </c>
      <c r="C1455" s="841" t="s">
        <v>1635</v>
      </c>
      <c r="D1455" s="841" t="s">
        <v>740</v>
      </c>
      <c r="E1455" s="841">
        <v>43741</v>
      </c>
      <c r="F1455" s="841" t="s">
        <v>102</v>
      </c>
      <c r="G1455" s="841" t="s">
        <v>2621</v>
      </c>
      <c r="H1455" s="841" t="s">
        <v>2622</v>
      </c>
      <c r="I1455" s="841"/>
      <c r="J1455" s="841" t="s">
        <v>730</v>
      </c>
      <c r="K1455" s="841">
        <v>5</v>
      </c>
      <c r="L1455" s="841" t="s">
        <v>731</v>
      </c>
      <c r="M1455" s="841">
        <v>43600</v>
      </c>
      <c r="N1455" s="841" t="s">
        <v>843</v>
      </c>
      <c r="O1455" s="841">
        <v>156603</v>
      </c>
      <c r="P1455" s="841">
        <v>113003</v>
      </c>
      <c r="Q1455" s="841">
        <v>19547</v>
      </c>
      <c r="R1455" s="841">
        <v>26906</v>
      </c>
      <c r="S1455" s="841"/>
      <c r="T1455" s="841"/>
      <c r="U1455" s="841"/>
      <c r="V1455" s="841" t="s">
        <v>1003</v>
      </c>
      <c r="W1455" s="841">
        <v>1</v>
      </c>
    </row>
    <row r="1456" spans="1:23" ht="12.75" customHeight="1">
      <c r="A1456" s="841">
        <v>1210</v>
      </c>
      <c r="B1456" s="841">
        <v>2805</v>
      </c>
      <c r="C1456" s="841" t="s">
        <v>1635</v>
      </c>
      <c r="D1456" s="841" t="s">
        <v>740</v>
      </c>
      <c r="E1456" s="841">
        <v>43744</v>
      </c>
      <c r="F1456" s="841" t="s">
        <v>102</v>
      </c>
      <c r="G1456" s="841" t="s">
        <v>2623</v>
      </c>
      <c r="H1456" s="841" t="s">
        <v>2622</v>
      </c>
      <c r="I1456" s="841"/>
      <c r="J1456" s="841" t="s">
        <v>730</v>
      </c>
      <c r="K1456" s="841">
        <v>2</v>
      </c>
      <c r="L1456" s="841" t="s">
        <v>731</v>
      </c>
      <c r="M1456" s="841">
        <v>43600</v>
      </c>
      <c r="N1456" s="841" t="s">
        <v>843</v>
      </c>
      <c r="O1456" s="841">
        <v>156603</v>
      </c>
      <c r="P1456" s="841">
        <v>113003</v>
      </c>
      <c r="Q1456" s="841">
        <v>19547</v>
      </c>
      <c r="R1456" s="841">
        <v>26906</v>
      </c>
      <c r="S1456" s="841"/>
      <c r="T1456" s="841"/>
      <c r="U1456" s="841"/>
      <c r="V1456" s="841" t="s">
        <v>1003</v>
      </c>
      <c r="W1456" s="841">
        <v>1</v>
      </c>
    </row>
    <row r="1457" spans="1:23" ht="12.75" customHeight="1">
      <c r="A1457" s="841">
        <v>1210</v>
      </c>
      <c r="B1457" s="841">
        <v>2805</v>
      </c>
      <c r="C1457" s="841" t="s">
        <v>1635</v>
      </c>
      <c r="D1457" s="841" t="s">
        <v>740</v>
      </c>
      <c r="E1457" s="841">
        <v>43746</v>
      </c>
      <c r="F1457" s="841" t="s">
        <v>102</v>
      </c>
      <c r="G1457" s="841" t="s">
        <v>2624</v>
      </c>
      <c r="H1457" s="841" t="s">
        <v>2622</v>
      </c>
      <c r="I1457" s="841"/>
      <c r="J1457" s="841" t="s">
        <v>730</v>
      </c>
      <c r="K1457" s="841">
        <v>5</v>
      </c>
      <c r="L1457" s="841" t="s">
        <v>731</v>
      </c>
      <c r="M1457" s="841">
        <v>43600</v>
      </c>
      <c r="N1457" s="841" t="s">
        <v>843</v>
      </c>
      <c r="O1457" s="841">
        <v>156603</v>
      </c>
      <c r="P1457" s="841">
        <v>113003</v>
      </c>
      <c r="Q1457" s="841">
        <v>19547</v>
      </c>
      <c r="R1457" s="841">
        <v>26906</v>
      </c>
      <c r="S1457" s="841"/>
      <c r="T1457" s="841"/>
      <c r="U1457" s="841"/>
      <c r="V1457" s="841" t="s">
        <v>1003</v>
      </c>
      <c r="W1457" s="841">
        <v>1</v>
      </c>
    </row>
    <row r="1458" spans="1:23" ht="12.75" customHeight="1">
      <c r="A1458" s="841">
        <v>1890</v>
      </c>
      <c r="B1458" s="841">
        <v>2840</v>
      </c>
      <c r="C1458" s="841" t="s">
        <v>726</v>
      </c>
      <c r="D1458" s="841" t="s">
        <v>946</v>
      </c>
      <c r="E1458" s="841">
        <v>43748</v>
      </c>
      <c r="F1458" s="841" t="s">
        <v>102</v>
      </c>
      <c r="G1458" s="841" t="s">
        <v>2625</v>
      </c>
      <c r="H1458" s="841" t="s">
        <v>2626</v>
      </c>
      <c r="I1458" s="841"/>
      <c r="J1458" s="841" t="s">
        <v>730</v>
      </c>
      <c r="K1458" s="841">
        <v>2</v>
      </c>
      <c r="L1458" s="841" t="s">
        <v>731</v>
      </c>
      <c r="M1458" s="841">
        <v>43600</v>
      </c>
      <c r="N1458" s="841" t="s">
        <v>732</v>
      </c>
      <c r="O1458" s="841">
        <v>98577</v>
      </c>
      <c r="P1458" s="841">
        <v>54977</v>
      </c>
      <c r="Q1458" s="841">
        <v>13786</v>
      </c>
      <c r="R1458" s="841">
        <v>14911</v>
      </c>
      <c r="S1458" s="841"/>
      <c r="T1458" s="841"/>
      <c r="U1458" s="841"/>
      <c r="V1458" s="841" t="s">
        <v>1003</v>
      </c>
      <c r="W1458" s="841">
        <v>39</v>
      </c>
    </row>
    <row r="1459" spans="1:23" ht="12.75" customHeight="1">
      <c r="A1459" s="841">
        <v>1890</v>
      </c>
      <c r="B1459" s="841">
        <v>2840</v>
      </c>
      <c r="C1459" s="841" t="s">
        <v>726</v>
      </c>
      <c r="D1459" s="841" t="s">
        <v>946</v>
      </c>
      <c r="E1459" s="841">
        <v>43749</v>
      </c>
      <c r="F1459" s="841" t="s">
        <v>102</v>
      </c>
      <c r="G1459" s="841" t="s">
        <v>2627</v>
      </c>
      <c r="H1459" s="841" t="s">
        <v>2628</v>
      </c>
      <c r="I1459" s="841"/>
      <c r="J1459" s="841" t="s">
        <v>730</v>
      </c>
      <c r="K1459" s="841">
        <v>2</v>
      </c>
      <c r="L1459" s="841" t="s">
        <v>731</v>
      </c>
      <c r="M1459" s="841">
        <v>43600</v>
      </c>
      <c r="N1459" s="841" t="s">
        <v>732</v>
      </c>
      <c r="O1459" s="841">
        <v>98577</v>
      </c>
      <c r="P1459" s="841">
        <v>54977</v>
      </c>
      <c r="Q1459" s="841">
        <v>13786</v>
      </c>
      <c r="R1459" s="841">
        <v>14911</v>
      </c>
      <c r="S1459" s="841"/>
      <c r="T1459" s="841"/>
      <c r="U1459" s="841"/>
      <c r="V1459" s="841" t="s">
        <v>1003</v>
      </c>
      <c r="W1459" s="841">
        <v>39</v>
      </c>
    </row>
    <row r="1460" spans="1:23" ht="12.75" customHeight="1">
      <c r="A1460" s="841">
        <v>1210</v>
      </c>
      <c r="B1460" s="841">
        <v>2805</v>
      </c>
      <c r="C1460" s="841" t="s">
        <v>1635</v>
      </c>
      <c r="D1460" s="841" t="s">
        <v>740</v>
      </c>
      <c r="E1460" s="841">
        <v>43759</v>
      </c>
      <c r="F1460" s="841" t="s">
        <v>102</v>
      </c>
      <c r="G1460" s="841" t="s">
        <v>2629</v>
      </c>
      <c r="H1460" s="841" t="s">
        <v>2622</v>
      </c>
      <c r="I1460" s="841"/>
      <c r="J1460" s="841" t="s">
        <v>730</v>
      </c>
      <c r="K1460" s="841">
        <v>1</v>
      </c>
      <c r="L1460" s="841" t="s">
        <v>731</v>
      </c>
      <c r="M1460" s="841">
        <v>43600</v>
      </c>
      <c r="N1460" s="841" t="s">
        <v>843</v>
      </c>
      <c r="O1460" s="841">
        <v>156603</v>
      </c>
      <c r="P1460" s="841">
        <v>113003</v>
      </c>
      <c r="Q1460" s="841">
        <v>19547</v>
      </c>
      <c r="R1460" s="841">
        <v>26906</v>
      </c>
      <c r="S1460" s="841"/>
      <c r="T1460" s="841"/>
      <c r="U1460" s="841"/>
      <c r="V1460" s="841" t="s">
        <v>1003</v>
      </c>
      <c r="W1460" s="841">
        <v>1</v>
      </c>
    </row>
    <row r="1461" spans="1:23" ht="12.75" customHeight="1">
      <c r="A1461" s="841">
        <v>1912</v>
      </c>
      <c r="B1461" s="841">
        <v>2839</v>
      </c>
      <c r="C1461" s="841" t="s">
        <v>1429</v>
      </c>
      <c r="D1461" s="841" t="s">
        <v>923</v>
      </c>
      <c r="E1461" s="841">
        <v>43766</v>
      </c>
      <c r="F1461" s="841" t="s">
        <v>102</v>
      </c>
      <c r="G1461" s="841" t="s">
        <v>2630</v>
      </c>
      <c r="H1461" s="841" t="s">
        <v>2631</v>
      </c>
      <c r="I1461" s="841"/>
      <c r="J1461" s="841" t="s">
        <v>730</v>
      </c>
      <c r="K1461" s="841">
        <v>3</v>
      </c>
      <c r="L1461" s="841" t="s">
        <v>731</v>
      </c>
      <c r="M1461" s="841">
        <v>43600</v>
      </c>
      <c r="N1461" s="841" t="s">
        <v>732</v>
      </c>
      <c r="O1461" s="841">
        <v>98577</v>
      </c>
      <c r="P1461" s="841">
        <v>54977</v>
      </c>
      <c r="Q1461" s="841">
        <v>10098</v>
      </c>
      <c r="R1461" s="841">
        <v>9936</v>
      </c>
      <c r="S1461" s="841"/>
      <c r="T1461" s="841"/>
      <c r="U1461" s="841"/>
      <c r="V1461" s="841" t="s">
        <v>1003</v>
      </c>
      <c r="W1461" s="841">
        <v>48</v>
      </c>
    </row>
    <row r="1462" spans="1:23" ht="12.75" customHeight="1">
      <c r="A1462" s="841">
        <v>1210</v>
      </c>
      <c r="B1462" s="841">
        <v>2805</v>
      </c>
      <c r="C1462" s="841" t="s">
        <v>1635</v>
      </c>
      <c r="D1462" s="841" t="s">
        <v>740</v>
      </c>
      <c r="E1462" s="841">
        <v>43773</v>
      </c>
      <c r="F1462" s="841" t="s">
        <v>102</v>
      </c>
      <c r="G1462" s="841" t="s">
        <v>2632</v>
      </c>
      <c r="H1462" s="841" t="s">
        <v>2622</v>
      </c>
      <c r="I1462" s="841"/>
      <c r="J1462" s="841" t="s">
        <v>730</v>
      </c>
      <c r="K1462" s="841">
        <v>3</v>
      </c>
      <c r="L1462" s="841" t="s">
        <v>731</v>
      </c>
      <c r="M1462" s="841">
        <v>43600</v>
      </c>
      <c r="N1462" s="841" t="s">
        <v>843</v>
      </c>
      <c r="O1462" s="841">
        <v>156603</v>
      </c>
      <c r="P1462" s="841">
        <v>113003</v>
      </c>
      <c r="Q1462" s="841">
        <v>19547</v>
      </c>
      <c r="R1462" s="841">
        <v>26906</v>
      </c>
      <c r="S1462" s="841"/>
      <c r="T1462" s="841"/>
      <c r="U1462" s="841"/>
      <c r="V1462" s="841" t="s">
        <v>1003</v>
      </c>
      <c r="W1462" s="841">
        <v>1</v>
      </c>
    </row>
    <row r="1463" spans="1:23" ht="12.75" customHeight="1">
      <c r="A1463" s="841">
        <v>1210</v>
      </c>
      <c r="B1463" s="841">
        <v>2805</v>
      </c>
      <c r="C1463" s="841" t="s">
        <v>1635</v>
      </c>
      <c r="D1463" s="841" t="s">
        <v>740</v>
      </c>
      <c r="E1463" s="841">
        <v>43776</v>
      </c>
      <c r="F1463" s="841" t="s">
        <v>102</v>
      </c>
      <c r="G1463" s="841" t="s">
        <v>2633</v>
      </c>
      <c r="H1463" s="841" t="s">
        <v>2622</v>
      </c>
      <c r="I1463" s="841"/>
      <c r="J1463" s="841" t="s">
        <v>730</v>
      </c>
      <c r="K1463" s="841">
        <v>2</v>
      </c>
      <c r="L1463" s="841" t="s">
        <v>731</v>
      </c>
      <c r="M1463" s="841">
        <v>43600</v>
      </c>
      <c r="N1463" s="841" t="s">
        <v>843</v>
      </c>
      <c r="O1463" s="841">
        <v>156603</v>
      </c>
      <c r="P1463" s="841">
        <v>113003</v>
      </c>
      <c r="Q1463" s="841">
        <v>19547</v>
      </c>
      <c r="R1463" s="841">
        <v>26906</v>
      </c>
      <c r="S1463" s="841"/>
      <c r="T1463" s="841"/>
      <c r="U1463" s="841"/>
      <c r="V1463" s="841" t="s">
        <v>1003</v>
      </c>
      <c r="W1463" s="841">
        <v>1</v>
      </c>
    </row>
    <row r="1464" spans="1:23" ht="12.75" customHeight="1">
      <c r="A1464" s="841">
        <v>1210</v>
      </c>
      <c r="B1464" s="841">
        <v>2805</v>
      </c>
      <c r="C1464" s="841" t="s">
        <v>1635</v>
      </c>
      <c r="D1464" s="841" t="s">
        <v>740</v>
      </c>
      <c r="E1464" s="841">
        <v>43786</v>
      </c>
      <c r="F1464" s="841" t="s">
        <v>102</v>
      </c>
      <c r="G1464" s="841" t="s">
        <v>2634</v>
      </c>
      <c r="H1464" s="841" t="s">
        <v>2622</v>
      </c>
      <c r="I1464" s="841"/>
      <c r="J1464" s="841" t="s">
        <v>730</v>
      </c>
      <c r="K1464" s="841">
        <v>2</v>
      </c>
      <c r="L1464" s="841" t="s">
        <v>731</v>
      </c>
      <c r="M1464" s="841">
        <v>43600</v>
      </c>
      <c r="N1464" s="841" t="s">
        <v>843</v>
      </c>
      <c r="O1464" s="841">
        <v>156603</v>
      </c>
      <c r="P1464" s="841">
        <v>113003</v>
      </c>
      <c r="Q1464" s="841">
        <v>19547</v>
      </c>
      <c r="R1464" s="841">
        <v>26906</v>
      </c>
      <c r="S1464" s="841"/>
      <c r="T1464" s="841"/>
      <c r="U1464" s="841"/>
      <c r="V1464" s="841" t="s">
        <v>1003</v>
      </c>
      <c r="W1464" s="841">
        <v>1</v>
      </c>
    </row>
    <row r="1465" spans="1:23" ht="12.75" customHeight="1">
      <c r="A1465" s="841">
        <v>1210</v>
      </c>
      <c r="B1465" s="841">
        <v>2805</v>
      </c>
      <c r="C1465" s="841" t="s">
        <v>1635</v>
      </c>
      <c r="D1465" s="841" t="s">
        <v>740</v>
      </c>
      <c r="E1465" s="841">
        <v>43787</v>
      </c>
      <c r="F1465" s="841" t="s">
        <v>102</v>
      </c>
      <c r="G1465" s="841" t="s">
        <v>2635</v>
      </c>
      <c r="H1465" s="841" t="s">
        <v>2622</v>
      </c>
      <c r="I1465" s="841"/>
      <c r="J1465" s="841" t="s">
        <v>730</v>
      </c>
      <c r="K1465" s="841">
        <v>2</v>
      </c>
      <c r="L1465" s="841" t="s">
        <v>731</v>
      </c>
      <c r="M1465" s="841">
        <v>43600</v>
      </c>
      <c r="N1465" s="841" t="s">
        <v>843</v>
      </c>
      <c r="O1465" s="841">
        <v>156603</v>
      </c>
      <c r="P1465" s="841">
        <v>113003</v>
      </c>
      <c r="Q1465" s="841">
        <v>19547</v>
      </c>
      <c r="R1465" s="841">
        <v>26906</v>
      </c>
      <c r="S1465" s="841"/>
      <c r="T1465" s="841"/>
      <c r="U1465" s="841"/>
      <c r="V1465" s="841" t="s">
        <v>1003</v>
      </c>
      <c r="W1465" s="841">
        <v>1</v>
      </c>
    </row>
    <row r="1466" spans="1:23" ht="12.75" customHeight="1">
      <c r="A1466" s="841">
        <v>1210</v>
      </c>
      <c r="B1466" s="841">
        <v>2805</v>
      </c>
      <c r="C1466" s="841" t="s">
        <v>1635</v>
      </c>
      <c r="D1466" s="841" t="s">
        <v>740</v>
      </c>
      <c r="E1466" s="841">
        <v>43788</v>
      </c>
      <c r="F1466" s="841" t="s">
        <v>102</v>
      </c>
      <c r="G1466" s="841" t="s">
        <v>2636</v>
      </c>
      <c r="H1466" s="841" t="s">
        <v>2622</v>
      </c>
      <c r="I1466" s="841"/>
      <c r="J1466" s="841" t="s">
        <v>730</v>
      </c>
      <c r="K1466" s="841">
        <v>3</v>
      </c>
      <c r="L1466" s="841" t="s">
        <v>731</v>
      </c>
      <c r="M1466" s="841">
        <v>43600</v>
      </c>
      <c r="N1466" s="841" t="s">
        <v>843</v>
      </c>
      <c r="O1466" s="841">
        <v>156603</v>
      </c>
      <c r="P1466" s="841">
        <v>113003</v>
      </c>
      <c r="Q1466" s="841">
        <v>19547</v>
      </c>
      <c r="R1466" s="841">
        <v>26906</v>
      </c>
      <c r="S1466" s="841"/>
      <c r="T1466" s="841"/>
      <c r="U1466" s="841"/>
      <c r="V1466" s="841" t="s">
        <v>1003</v>
      </c>
      <c r="W1466" s="841">
        <v>1</v>
      </c>
    </row>
    <row r="1467" spans="1:23" ht="12.75" customHeight="1">
      <c r="A1467" s="841">
        <v>1210</v>
      </c>
      <c r="B1467" s="841">
        <v>2805</v>
      </c>
      <c r="C1467" s="841" t="s">
        <v>1635</v>
      </c>
      <c r="D1467" s="841" t="s">
        <v>740</v>
      </c>
      <c r="E1467" s="841">
        <v>43789</v>
      </c>
      <c r="F1467" s="841" t="s">
        <v>102</v>
      </c>
      <c r="G1467" s="841" t="s">
        <v>2637</v>
      </c>
      <c r="H1467" s="841" t="s">
        <v>2622</v>
      </c>
      <c r="I1467" s="841"/>
      <c r="J1467" s="841" t="s">
        <v>730</v>
      </c>
      <c r="K1467" s="841">
        <v>3</v>
      </c>
      <c r="L1467" s="841" t="s">
        <v>731</v>
      </c>
      <c r="M1467" s="841">
        <v>43600</v>
      </c>
      <c r="N1467" s="841" t="s">
        <v>843</v>
      </c>
      <c r="O1467" s="841">
        <v>156603</v>
      </c>
      <c r="P1467" s="841">
        <v>113003</v>
      </c>
      <c r="Q1467" s="841">
        <v>19547</v>
      </c>
      <c r="R1467" s="841">
        <v>26906</v>
      </c>
      <c r="S1467" s="841"/>
      <c r="T1467" s="841"/>
      <c r="U1467" s="841"/>
      <c r="V1467" s="841" t="s">
        <v>1003</v>
      </c>
      <c r="W1467" s="841">
        <v>1</v>
      </c>
    </row>
    <row r="1468" spans="1:23" ht="12.75" customHeight="1">
      <c r="A1468" s="841">
        <v>1890</v>
      </c>
      <c r="B1468" s="841">
        <v>2839</v>
      </c>
      <c r="C1468" s="841" t="s">
        <v>1429</v>
      </c>
      <c r="D1468" s="841" t="s">
        <v>946</v>
      </c>
      <c r="E1468" s="841">
        <v>43795</v>
      </c>
      <c r="F1468" s="841" t="s">
        <v>102</v>
      </c>
      <c r="G1468" s="841" t="s">
        <v>2638</v>
      </c>
      <c r="H1468" s="841" t="s">
        <v>2639</v>
      </c>
      <c r="I1468" s="841"/>
      <c r="J1468" s="841" t="s">
        <v>730</v>
      </c>
      <c r="K1468" s="841">
        <v>1</v>
      </c>
      <c r="L1468" s="841" t="s">
        <v>731</v>
      </c>
      <c r="M1468" s="841">
        <v>43600</v>
      </c>
      <c r="N1468" s="841" t="s">
        <v>732</v>
      </c>
      <c r="O1468" s="841">
        <v>98577</v>
      </c>
      <c r="P1468" s="841">
        <v>54977</v>
      </c>
      <c r="Q1468" s="841">
        <v>13786</v>
      </c>
      <c r="R1468" s="841">
        <v>14911</v>
      </c>
      <c r="S1468" s="841"/>
      <c r="T1468" s="841"/>
      <c r="U1468" s="841"/>
      <c r="V1468" s="841" t="s">
        <v>1003</v>
      </c>
      <c r="W1468" s="841">
        <v>5</v>
      </c>
    </row>
    <row r="1469" spans="1:23" ht="12.75" customHeight="1">
      <c r="A1469" s="841">
        <v>1560</v>
      </c>
      <c r="B1469" s="841">
        <v>2814</v>
      </c>
      <c r="C1469" s="841" t="s">
        <v>1411</v>
      </c>
      <c r="D1469" s="841" t="s">
        <v>1112</v>
      </c>
      <c r="E1469" s="841">
        <v>43797</v>
      </c>
      <c r="F1469" s="841" t="s">
        <v>102</v>
      </c>
      <c r="G1469" s="841" t="s">
        <v>2640</v>
      </c>
      <c r="H1469" s="841" t="s">
        <v>2579</v>
      </c>
      <c r="I1469" s="841"/>
      <c r="J1469" s="841" t="s">
        <v>730</v>
      </c>
      <c r="K1469" s="841">
        <v>2</v>
      </c>
      <c r="L1469" s="841" t="s">
        <v>731</v>
      </c>
      <c r="M1469" s="841">
        <v>43600</v>
      </c>
      <c r="N1469" s="841" t="s">
        <v>908</v>
      </c>
      <c r="O1469" s="841">
        <v>185311</v>
      </c>
      <c r="P1469" s="841">
        <v>141711</v>
      </c>
      <c r="Q1469" s="841">
        <v>19547</v>
      </c>
      <c r="R1469" s="841">
        <v>26906</v>
      </c>
      <c r="S1469" s="841"/>
      <c r="T1469" s="841"/>
      <c r="U1469" s="841"/>
      <c r="V1469" s="841" t="s">
        <v>1003</v>
      </c>
      <c r="W1469" s="841">
        <v>2</v>
      </c>
    </row>
    <row r="1470" spans="1:23" ht="12.75" customHeight="1">
      <c r="A1470" s="841">
        <v>1560</v>
      </c>
      <c r="B1470" s="841">
        <v>2814</v>
      </c>
      <c r="C1470" s="841" t="s">
        <v>1411</v>
      </c>
      <c r="D1470" s="841" t="s">
        <v>1112</v>
      </c>
      <c r="E1470" s="841">
        <v>43798</v>
      </c>
      <c r="F1470" s="841" t="s">
        <v>102</v>
      </c>
      <c r="G1470" s="841" t="s">
        <v>2641</v>
      </c>
      <c r="H1470" s="841" t="s">
        <v>2579</v>
      </c>
      <c r="I1470" s="841"/>
      <c r="J1470" s="841" t="s">
        <v>730</v>
      </c>
      <c r="K1470" s="841">
        <v>3</v>
      </c>
      <c r="L1470" s="841" t="s">
        <v>731</v>
      </c>
      <c r="M1470" s="841">
        <v>43600</v>
      </c>
      <c r="N1470" s="841" t="s">
        <v>908</v>
      </c>
      <c r="O1470" s="841">
        <v>185311</v>
      </c>
      <c r="P1470" s="841">
        <v>141711</v>
      </c>
      <c r="Q1470" s="841">
        <v>19547</v>
      </c>
      <c r="R1470" s="841">
        <v>26906</v>
      </c>
      <c r="S1470" s="841"/>
      <c r="T1470" s="841"/>
      <c r="U1470" s="841"/>
      <c r="V1470" s="841" t="s">
        <v>1003</v>
      </c>
      <c r="W1470" s="841">
        <v>2</v>
      </c>
    </row>
    <row r="1471" spans="1:23" ht="12.75" customHeight="1">
      <c r="A1471" s="841">
        <v>1210</v>
      </c>
      <c r="B1471" s="841">
        <v>2805</v>
      </c>
      <c r="C1471" s="841" t="s">
        <v>1635</v>
      </c>
      <c r="D1471" s="841" t="s">
        <v>740</v>
      </c>
      <c r="E1471" s="841">
        <v>43809</v>
      </c>
      <c r="F1471" s="841" t="s">
        <v>102</v>
      </c>
      <c r="G1471" s="841" t="s">
        <v>2642</v>
      </c>
      <c r="H1471" s="841" t="s">
        <v>2622</v>
      </c>
      <c r="I1471" s="841"/>
      <c r="J1471" s="841" t="s">
        <v>730</v>
      </c>
      <c r="K1471" s="841">
        <v>2</v>
      </c>
      <c r="L1471" s="841" t="s">
        <v>731</v>
      </c>
      <c r="M1471" s="841">
        <v>43600</v>
      </c>
      <c r="N1471" s="841" t="s">
        <v>843</v>
      </c>
      <c r="O1471" s="841">
        <v>156603</v>
      </c>
      <c r="P1471" s="841">
        <v>113003</v>
      </c>
      <c r="Q1471" s="841">
        <v>19547</v>
      </c>
      <c r="R1471" s="841">
        <v>26906</v>
      </c>
      <c r="S1471" s="841"/>
      <c r="T1471" s="841"/>
      <c r="U1471" s="841"/>
      <c r="V1471" s="841" t="s">
        <v>1003</v>
      </c>
      <c r="W1471" s="841">
        <v>1</v>
      </c>
    </row>
    <row r="1472" spans="1:23" ht="12.75" customHeight="1">
      <c r="A1472" s="841">
        <v>1210</v>
      </c>
      <c r="B1472" s="841">
        <v>2805</v>
      </c>
      <c r="C1472" s="841" t="s">
        <v>1635</v>
      </c>
      <c r="D1472" s="841" t="s">
        <v>740</v>
      </c>
      <c r="E1472" s="841">
        <v>43810</v>
      </c>
      <c r="F1472" s="841" t="s">
        <v>102</v>
      </c>
      <c r="G1472" s="841" t="s">
        <v>2643</v>
      </c>
      <c r="H1472" s="841" t="s">
        <v>2622</v>
      </c>
      <c r="I1472" s="841"/>
      <c r="J1472" s="841" t="s">
        <v>730</v>
      </c>
      <c r="K1472" s="841">
        <v>3</v>
      </c>
      <c r="L1472" s="841" t="s">
        <v>731</v>
      </c>
      <c r="M1472" s="841">
        <v>43600</v>
      </c>
      <c r="N1472" s="841" t="s">
        <v>843</v>
      </c>
      <c r="O1472" s="841">
        <v>156603</v>
      </c>
      <c r="P1472" s="841">
        <v>113003</v>
      </c>
      <c r="Q1472" s="841">
        <v>19547</v>
      </c>
      <c r="R1472" s="841">
        <v>26906</v>
      </c>
      <c r="S1472" s="841"/>
      <c r="T1472" s="841"/>
      <c r="U1472" s="841"/>
      <c r="V1472" s="841" t="s">
        <v>1003</v>
      </c>
      <c r="W1472" s="841">
        <v>1</v>
      </c>
    </row>
    <row r="1473" spans="1:23" ht="12.75" customHeight="1">
      <c r="A1473" s="841">
        <v>1210</v>
      </c>
      <c r="B1473" s="841">
        <v>2805</v>
      </c>
      <c r="C1473" s="841" t="s">
        <v>1635</v>
      </c>
      <c r="D1473" s="841" t="s">
        <v>740</v>
      </c>
      <c r="E1473" s="841">
        <v>43811</v>
      </c>
      <c r="F1473" s="841" t="s">
        <v>102</v>
      </c>
      <c r="G1473" s="841" t="s">
        <v>2644</v>
      </c>
      <c r="H1473" s="841" t="s">
        <v>2622</v>
      </c>
      <c r="I1473" s="841"/>
      <c r="J1473" s="841" t="s">
        <v>730</v>
      </c>
      <c r="K1473" s="841">
        <v>1</v>
      </c>
      <c r="L1473" s="841" t="s">
        <v>731</v>
      </c>
      <c r="M1473" s="841">
        <v>43600</v>
      </c>
      <c r="N1473" s="841" t="s">
        <v>843</v>
      </c>
      <c r="O1473" s="841">
        <v>156603</v>
      </c>
      <c r="P1473" s="841">
        <v>113003</v>
      </c>
      <c r="Q1473" s="841">
        <v>19547</v>
      </c>
      <c r="R1473" s="841">
        <v>26906</v>
      </c>
      <c r="S1473" s="841"/>
      <c r="T1473" s="841"/>
      <c r="U1473" s="841"/>
      <c r="V1473" s="841" t="s">
        <v>1003</v>
      </c>
      <c r="W1473" s="841">
        <v>1</v>
      </c>
    </row>
    <row r="1474" spans="1:23" ht="12.75" customHeight="1">
      <c r="A1474" s="841">
        <v>1525</v>
      </c>
      <c r="B1474" s="841">
        <v>2844</v>
      </c>
      <c r="C1474" s="841" t="s">
        <v>2356</v>
      </c>
      <c r="D1474" s="841" t="s">
        <v>923</v>
      </c>
      <c r="E1474" s="841">
        <v>43817</v>
      </c>
      <c r="F1474" s="841" t="s">
        <v>102</v>
      </c>
      <c r="G1474" s="841" t="s">
        <v>2645</v>
      </c>
      <c r="H1474" s="841" t="s">
        <v>2646</v>
      </c>
      <c r="I1474" s="841"/>
      <c r="J1474" s="841" t="s">
        <v>730</v>
      </c>
      <c r="K1474" s="841">
        <v>2</v>
      </c>
      <c r="L1474" s="841" t="s">
        <v>731</v>
      </c>
      <c r="M1474" s="841">
        <v>43600</v>
      </c>
      <c r="N1474" s="841" t="s">
        <v>769</v>
      </c>
      <c r="O1474" s="841">
        <v>105596</v>
      </c>
      <c r="P1474" s="841">
        <v>61996</v>
      </c>
      <c r="Q1474" s="841">
        <v>19547</v>
      </c>
      <c r="R1474" s="841">
        <v>34796</v>
      </c>
      <c r="S1474" s="841"/>
      <c r="T1474" s="841"/>
      <c r="U1474" s="841"/>
      <c r="V1474" s="841" t="s">
        <v>1003</v>
      </c>
      <c r="W1474" s="841">
        <v>3</v>
      </c>
    </row>
    <row r="1475" spans="1:23" ht="12.75" customHeight="1">
      <c r="A1475" s="841">
        <v>1210</v>
      </c>
      <c r="B1475" s="841">
        <v>2805</v>
      </c>
      <c r="C1475" s="841" t="s">
        <v>1635</v>
      </c>
      <c r="D1475" s="841" t="s">
        <v>740</v>
      </c>
      <c r="E1475" s="841">
        <v>43827</v>
      </c>
      <c r="F1475" s="841" t="s">
        <v>102</v>
      </c>
      <c r="G1475" s="841" t="s">
        <v>2647</v>
      </c>
      <c r="H1475" s="841" t="s">
        <v>2622</v>
      </c>
      <c r="I1475" s="841"/>
      <c r="J1475" s="841" t="s">
        <v>730</v>
      </c>
      <c r="K1475" s="841">
        <v>4</v>
      </c>
      <c r="L1475" s="841" t="s">
        <v>731</v>
      </c>
      <c r="M1475" s="841">
        <v>43600</v>
      </c>
      <c r="N1475" s="841" t="s">
        <v>843</v>
      </c>
      <c r="O1475" s="841">
        <v>156603</v>
      </c>
      <c r="P1475" s="841">
        <v>113003</v>
      </c>
      <c r="Q1475" s="841">
        <v>19547</v>
      </c>
      <c r="R1475" s="841">
        <v>26906</v>
      </c>
      <c r="S1475" s="841"/>
      <c r="T1475" s="841"/>
      <c r="U1475" s="841"/>
      <c r="V1475" s="841" t="s">
        <v>1003</v>
      </c>
      <c r="W1475" s="841">
        <v>1</v>
      </c>
    </row>
    <row r="1476" spans="1:23" ht="12.75" customHeight="1">
      <c r="A1476" s="841">
        <v>1210</v>
      </c>
      <c r="B1476" s="841">
        <v>2805</v>
      </c>
      <c r="C1476" s="841" t="s">
        <v>1635</v>
      </c>
      <c r="D1476" s="841" t="s">
        <v>740</v>
      </c>
      <c r="E1476" s="841">
        <v>43828</v>
      </c>
      <c r="F1476" s="841" t="s">
        <v>102</v>
      </c>
      <c r="G1476" s="841" t="s">
        <v>2648</v>
      </c>
      <c r="H1476" s="841" t="s">
        <v>2622</v>
      </c>
      <c r="I1476" s="841"/>
      <c r="J1476" s="841" t="s">
        <v>730</v>
      </c>
      <c r="K1476" s="841">
        <v>3</v>
      </c>
      <c r="L1476" s="841" t="s">
        <v>731</v>
      </c>
      <c r="M1476" s="841">
        <v>43600</v>
      </c>
      <c r="N1476" s="841" t="s">
        <v>843</v>
      </c>
      <c r="O1476" s="841">
        <v>156603</v>
      </c>
      <c r="P1476" s="841">
        <v>113003</v>
      </c>
      <c r="Q1476" s="841">
        <v>19547</v>
      </c>
      <c r="R1476" s="841">
        <v>26906</v>
      </c>
      <c r="S1476" s="841"/>
      <c r="T1476" s="841"/>
      <c r="U1476" s="841"/>
      <c r="V1476" s="841" t="s">
        <v>1003</v>
      </c>
      <c r="W1476" s="841">
        <v>1</v>
      </c>
    </row>
    <row r="1477" spans="1:23" ht="12.75" customHeight="1">
      <c r="A1477" s="841">
        <v>1210</v>
      </c>
      <c r="B1477" s="841">
        <v>2805</v>
      </c>
      <c r="C1477" s="841" t="s">
        <v>1635</v>
      </c>
      <c r="D1477" s="841" t="s">
        <v>740</v>
      </c>
      <c r="E1477" s="841">
        <v>43829</v>
      </c>
      <c r="F1477" s="841" t="s">
        <v>102</v>
      </c>
      <c r="G1477" s="841" t="s">
        <v>2649</v>
      </c>
      <c r="H1477" s="841" t="s">
        <v>2622</v>
      </c>
      <c r="I1477" s="841"/>
      <c r="J1477" s="841" t="s">
        <v>730</v>
      </c>
      <c r="K1477" s="841">
        <v>5</v>
      </c>
      <c r="L1477" s="841" t="s">
        <v>731</v>
      </c>
      <c r="M1477" s="841">
        <v>43600</v>
      </c>
      <c r="N1477" s="841" t="s">
        <v>843</v>
      </c>
      <c r="O1477" s="841">
        <v>156603</v>
      </c>
      <c r="P1477" s="841">
        <v>113003</v>
      </c>
      <c r="Q1477" s="841">
        <v>19547</v>
      </c>
      <c r="R1477" s="841">
        <v>26906</v>
      </c>
      <c r="S1477" s="841"/>
      <c r="T1477" s="841"/>
      <c r="U1477" s="841"/>
      <c r="V1477" s="841" t="s">
        <v>1003</v>
      </c>
      <c r="W1477" s="841">
        <v>1</v>
      </c>
    </row>
    <row r="1478" spans="1:23" ht="12.75" customHeight="1">
      <c r="A1478" s="841">
        <v>1525</v>
      </c>
      <c r="B1478" s="841">
        <v>2844</v>
      </c>
      <c r="C1478" s="841" t="s">
        <v>2356</v>
      </c>
      <c r="D1478" s="841" t="s">
        <v>923</v>
      </c>
      <c r="E1478" s="841">
        <v>43837</v>
      </c>
      <c r="F1478" s="841" t="s">
        <v>102</v>
      </c>
      <c r="G1478" s="841" t="s">
        <v>2650</v>
      </c>
      <c r="H1478" s="841" t="s">
        <v>2646</v>
      </c>
      <c r="I1478" s="841"/>
      <c r="J1478" s="841" t="s">
        <v>730</v>
      </c>
      <c r="K1478" s="841">
        <v>1</v>
      </c>
      <c r="L1478" s="841" t="s">
        <v>731</v>
      </c>
      <c r="M1478" s="841">
        <v>43600</v>
      </c>
      <c r="N1478" s="841" t="s">
        <v>769</v>
      </c>
      <c r="O1478" s="841">
        <v>105596</v>
      </c>
      <c r="P1478" s="841">
        <v>61996</v>
      </c>
      <c r="Q1478" s="841">
        <v>19547</v>
      </c>
      <c r="R1478" s="841">
        <v>34796</v>
      </c>
      <c r="S1478" s="841"/>
      <c r="T1478" s="841"/>
      <c r="U1478" s="841"/>
      <c r="V1478" s="841" t="s">
        <v>1003</v>
      </c>
      <c r="W1478" s="841">
        <v>3</v>
      </c>
    </row>
    <row r="1479" spans="1:23" ht="12.75" customHeight="1">
      <c r="A1479" s="841">
        <v>1210</v>
      </c>
      <c r="B1479" s="841">
        <v>2805</v>
      </c>
      <c r="C1479" s="841" t="s">
        <v>1635</v>
      </c>
      <c r="D1479" s="841" t="s">
        <v>740</v>
      </c>
      <c r="E1479" s="841">
        <v>43838</v>
      </c>
      <c r="F1479" s="841" t="s">
        <v>102</v>
      </c>
      <c r="G1479" s="841" t="s">
        <v>2651</v>
      </c>
      <c r="H1479" s="841" t="s">
        <v>2622</v>
      </c>
      <c r="I1479" s="841"/>
      <c r="J1479" s="841" t="s">
        <v>730</v>
      </c>
      <c r="K1479" s="841">
        <v>2</v>
      </c>
      <c r="L1479" s="841" t="s">
        <v>731</v>
      </c>
      <c r="M1479" s="841">
        <v>43600</v>
      </c>
      <c r="N1479" s="841" t="s">
        <v>843</v>
      </c>
      <c r="O1479" s="841">
        <v>156603</v>
      </c>
      <c r="P1479" s="841">
        <v>113003</v>
      </c>
      <c r="Q1479" s="841">
        <v>19547</v>
      </c>
      <c r="R1479" s="841">
        <v>26906</v>
      </c>
      <c r="S1479" s="841"/>
      <c r="T1479" s="841"/>
      <c r="U1479" s="841"/>
      <c r="V1479" s="841" t="s">
        <v>1003</v>
      </c>
      <c r="W1479" s="841">
        <v>1</v>
      </c>
    </row>
    <row r="1480" spans="1:23" ht="12.75" customHeight="1">
      <c r="A1480" s="841">
        <v>1525</v>
      </c>
      <c r="B1480" s="841">
        <v>2842</v>
      </c>
      <c r="C1480" s="841" t="s">
        <v>2226</v>
      </c>
      <c r="D1480" s="841" t="s">
        <v>923</v>
      </c>
      <c r="E1480" s="841">
        <v>43856</v>
      </c>
      <c r="F1480" s="841" t="s">
        <v>102</v>
      </c>
      <c r="G1480" s="841" t="s">
        <v>2652</v>
      </c>
      <c r="H1480" s="841" t="s">
        <v>2653</v>
      </c>
      <c r="I1480" s="841"/>
      <c r="J1480" s="841" t="s">
        <v>730</v>
      </c>
      <c r="K1480" s="841">
        <v>2</v>
      </c>
      <c r="L1480" s="841" t="s">
        <v>731</v>
      </c>
      <c r="M1480" s="841">
        <v>43600</v>
      </c>
      <c r="N1480" s="841" t="s">
        <v>742</v>
      </c>
      <c r="O1480" s="841">
        <v>127895</v>
      </c>
      <c r="P1480" s="841">
        <v>84295</v>
      </c>
      <c r="Q1480" s="841">
        <v>19547</v>
      </c>
      <c r="R1480" s="841">
        <v>34796</v>
      </c>
      <c r="S1480" s="841"/>
      <c r="T1480" s="841"/>
      <c r="U1480" s="841"/>
      <c r="V1480" s="841" t="s">
        <v>1003</v>
      </c>
      <c r="W1480" s="841">
        <v>4</v>
      </c>
    </row>
    <row r="1481" spans="1:23" ht="12.75" customHeight="1">
      <c r="A1481" s="841">
        <v>1525</v>
      </c>
      <c r="B1481" s="841">
        <v>2844</v>
      </c>
      <c r="C1481" s="841" t="s">
        <v>2356</v>
      </c>
      <c r="D1481" s="841" t="s">
        <v>923</v>
      </c>
      <c r="E1481" s="841">
        <v>43863</v>
      </c>
      <c r="F1481" s="841" t="s">
        <v>102</v>
      </c>
      <c r="G1481" s="841" t="s">
        <v>2654</v>
      </c>
      <c r="H1481" s="841" t="s">
        <v>2655</v>
      </c>
      <c r="I1481" s="841"/>
      <c r="J1481" s="841" t="s">
        <v>730</v>
      </c>
      <c r="K1481" s="841">
        <v>1</v>
      </c>
      <c r="L1481" s="841" t="s">
        <v>731</v>
      </c>
      <c r="M1481" s="841">
        <v>43600</v>
      </c>
      <c r="N1481" s="841" t="s">
        <v>769</v>
      </c>
      <c r="O1481" s="841">
        <v>105596</v>
      </c>
      <c r="P1481" s="841">
        <v>61996</v>
      </c>
      <c r="Q1481" s="841">
        <v>19547</v>
      </c>
      <c r="R1481" s="841">
        <v>34796</v>
      </c>
      <c r="S1481" s="841"/>
      <c r="T1481" s="841"/>
      <c r="U1481" s="841"/>
      <c r="V1481" s="841" t="s">
        <v>1003</v>
      </c>
      <c r="W1481" s="841">
        <v>4</v>
      </c>
    </row>
    <row r="1482" spans="1:23" ht="12.75" customHeight="1">
      <c r="A1482" s="841">
        <v>1525</v>
      </c>
      <c r="B1482" s="841">
        <v>2844</v>
      </c>
      <c r="C1482" s="841" t="s">
        <v>2356</v>
      </c>
      <c r="D1482" s="841" t="s">
        <v>923</v>
      </c>
      <c r="E1482" s="841">
        <v>43865</v>
      </c>
      <c r="F1482" s="841" t="s">
        <v>102</v>
      </c>
      <c r="G1482" s="841" t="s">
        <v>2656</v>
      </c>
      <c r="H1482" s="841" t="s">
        <v>2655</v>
      </c>
      <c r="I1482" s="841"/>
      <c r="J1482" s="841" t="s">
        <v>730</v>
      </c>
      <c r="K1482" s="841">
        <v>3</v>
      </c>
      <c r="L1482" s="841" t="s">
        <v>731</v>
      </c>
      <c r="M1482" s="841">
        <v>43600</v>
      </c>
      <c r="N1482" s="841" t="s">
        <v>769</v>
      </c>
      <c r="O1482" s="841">
        <v>105596</v>
      </c>
      <c r="P1482" s="841">
        <v>61996</v>
      </c>
      <c r="Q1482" s="841">
        <v>19547</v>
      </c>
      <c r="R1482" s="841">
        <v>34796</v>
      </c>
      <c r="S1482" s="841"/>
      <c r="T1482" s="841"/>
      <c r="U1482" s="841"/>
      <c r="V1482" s="841" t="s">
        <v>1003</v>
      </c>
      <c r="W1482" s="841">
        <v>4</v>
      </c>
    </row>
    <row r="1483" spans="1:23" ht="12.75" customHeight="1">
      <c r="A1483" s="841">
        <v>1525</v>
      </c>
      <c r="B1483" s="841">
        <v>2844</v>
      </c>
      <c r="C1483" s="841" t="s">
        <v>2356</v>
      </c>
      <c r="D1483" s="841" t="s">
        <v>923</v>
      </c>
      <c r="E1483" s="841">
        <v>43868</v>
      </c>
      <c r="F1483" s="841" t="s">
        <v>102</v>
      </c>
      <c r="G1483" s="841" t="s">
        <v>2657</v>
      </c>
      <c r="H1483" s="841" t="s">
        <v>2655</v>
      </c>
      <c r="I1483" s="841"/>
      <c r="J1483" s="841" t="s">
        <v>730</v>
      </c>
      <c r="K1483" s="841">
        <v>3</v>
      </c>
      <c r="L1483" s="841" t="s">
        <v>731</v>
      </c>
      <c r="M1483" s="841">
        <v>43600</v>
      </c>
      <c r="N1483" s="841" t="s">
        <v>769</v>
      </c>
      <c r="O1483" s="841">
        <v>105596</v>
      </c>
      <c r="P1483" s="841">
        <v>61996</v>
      </c>
      <c r="Q1483" s="841">
        <v>19547</v>
      </c>
      <c r="R1483" s="841">
        <v>34796</v>
      </c>
      <c r="S1483" s="841"/>
      <c r="T1483" s="841"/>
      <c r="U1483" s="841"/>
      <c r="V1483" s="841" t="s">
        <v>1003</v>
      </c>
      <c r="W1483" s="841">
        <v>4</v>
      </c>
    </row>
    <row r="1484" spans="1:23" ht="12.75" customHeight="1">
      <c r="A1484" s="841">
        <v>1210</v>
      </c>
      <c r="B1484" s="841">
        <v>2805</v>
      </c>
      <c r="C1484" s="841" t="s">
        <v>1635</v>
      </c>
      <c r="D1484" s="841" t="s">
        <v>740</v>
      </c>
      <c r="E1484" s="841">
        <v>43886</v>
      </c>
      <c r="F1484" s="841" t="s">
        <v>102</v>
      </c>
      <c r="G1484" s="841" t="s">
        <v>2658</v>
      </c>
      <c r="H1484" s="841" t="s">
        <v>2622</v>
      </c>
      <c r="I1484" s="841"/>
      <c r="J1484" s="841" t="s">
        <v>730</v>
      </c>
      <c r="K1484" s="841">
        <v>3</v>
      </c>
      <c r="L1484" s="841" t="s">
        <v>731</v>
      </c>
      <c r="M1484" s="841">
        <v>43600</v>
      </c>
      <c r="N1484" s="841" t="s">
        <v>843</v>
      </c>
      <c r="O1484" s="841">
        <v>156603</v>
      </c>
      <c r="P1484" s="841">
        <v>113003</v>
      </c>
      <c r="Q1484" s="841">
        <v>19547</v>
      </c>
      <c r="R1484" s="841">
        <v>26906</v>
      </c>
      <c r="S1484" s="841"/>
      <c r="T1484" s="841"/>
      <c r="U1484" s="841"/>
      <c r="V1484" s="841" t="s">
        <v>1003</v>
      </c>
      <c r="W1484" s="841">
        <v>1</v>
      </c>
    </row>
    <row r="1485" spans="1:23" ht="12.75" customHeight="1">
      <c r="A1485" s="841">
        <v>1210</v>
      </c>
      <c r="B1485" s="841">
        <v>2805</v>
      </c>
      <c r="C1485" s="841" t="s">
        <v>1635</v>
      </c>
      <c r="D1485" s="841" t="s">
        <v>740</v>
      </c>
      <c r="E1485" s="841">
        <v>43888</v>
      </c>
      <c r="F1485" s="841" t="s">
        <v>102</v>
      </c>
      <c r="G1485" s="841" t="s">
        <v>2659</v>
      </c>
      <c r="H1485" s="841" t="s">
        <v>2622</v>
      </c>
      <c r="I1485" s="841"/>
      <c r="J1485" s="841" t="s">
        <v>730</v>
      </c>
      <c r="K1485" s="841">
        <v>2</v>
      </c>
      <c r="L1485" s="841" t="s">
        <v>731</v>
      </c>
      <c r="M1485" s="841">
        <v>43600</v>
      </c>
      <c r="N1485" s="841" t="s">
        <v>843</v>
      </c>
      <c r="O1485" s="841">
        <v>156603</v>
      </c>
      <c r="P1485" s="841">
        <v>113003</v>
      </c>
      <c r="Q1485" s="841">
        <v>19547</v>
      </c>
      <c r="R1485" s="841">
        <v>26906</v>
      </c>
      <c r="S1485" s="841"/>
      <c r="T1485" s="841"/>
      <c r="U1485" s="841"/>
      <c r="V1485" s="841" t="s">
        <v>1003</v>
      </c>
      <c r="W1485" s="841">
        <v>1</v>
      </c>
    </row>
    <row r="1486" spans="1:23" ht="12.75" customHeight="1">
      <c r="A1486" s="841">
        <v>1335</v>
      </c>
      <c r="B1486" s="841">
        <v>2812</v>
      </c>
      <c r="C1486" s="841" t="s">
        <v>1107</v>
      </c>
      <c r="D1486" s="841" t="s">
        <v>775</v>
      </c>
      <c r="E1486" s="841">
        <v>43904</v>
      </c>
      <c r="F1486" s="841" t="s">
        <v>102</v>
      </c>
      <c r="G1486" s="841" t="s">
        <v>2660</v>
      </c>
      <c r="H1486" s="841" t="s">
        <v>2661</v>
      </c>
      <c r="I1486" s="841"/>
      <c r="J1486" s="841" t="s">
        <v>730</v>
      </c>
      <c r="K1486" s="841">
        <v>3</v>
      </c>
      <c r="L1486" s="841" t="s">
        <v>731</v>
      </c>
      <c r="M1486" s="841">
        <v>43600</v>
      </c>
      <c r="N1486" s="841" t="s">
        <v>732</v>
      </c>
      <c r="O1486" s="841">
        <v>98577</v>
      </c>
      <c r="P1486" s="841">
        <v>54977</v>
      </c>
      <c r="Q1486" s="841">
        <v>19547</v>
      </c>
      <c r="R1486" s="841">
        <v>26906</v>
      </c>
      <c r="S1486" s="841"/>
      <c r="T1486" s="841"/>
      <c r="U1486" s="841"/>
      <c r="V1486" s="841" t="s">
        <v>1003</v>
      </c>
      <c r="W1486" s="841">
        <v>4</v>
      </c>
    </row>
    <row r="1487" spans="1:23" ht="12.75" customHeight="1">
      <c r="A1487" s="841">
        <v>1145</v>
      </c>
      <c r="B1487" s="841">
        <v>2839</v>
      </c>
      <c r="C1487" s="841" t="s">
        <v>1429</v>
      </c>
      <c r="D1487" s="841" t="s">
        <v>775</v>
      </c>
      <c r="E1487" s="841">
        <v>43937</v>
      </c>
      <c r="F1487" s="841" t="s">
        <v>102</v>
      </c>
      <c r="G1487" s="841" t="s">
        <v>2662</v>
      </c>
      <c r="H1487" s="841" t="s">
        <v>2612</v>
      </c>
      <c r="I1487" s="841"/>
      <c r="J1487" s="841" t="s">
        <v>730</v>
      </c>
      <c r="K1487" s="841">
        <v>2</v>
      </c>
      <c r="L1487" s="841" t="s">
        <v>1116</v>
      </c>
      <c r="M1487" s="841">
        <v>43600</v>
      </c>
      <c r="N1487" s="841" t="s">
        <v>732</v>
      </c>
      <c r="O1487" s="841">
        <v>98577</v>
      </c>
      <c r="P1487" s="841">
        <v>54977</v>
      </c>
      <c r="Q1487" s="841">
        <v>19547</v>
      </c>
      <c r="R1487" s="841">
        <v>26906</v>
      </c>
      <c r="S1487" s="841"/>
      <c r="T1487" s="841"/>
      <c r="U1487" s="841"/>
      <c r="V1487" s="841" t="s">
        <v>1003</v>
      </c>
      <c r="W1487" s="841">
        <v>7</v>
      </c>
    </row>
    <row r="1488" spans="1:23" ht="12.75" customHeight="1">
      <c r="A1488" s="841">
        <v>1145</v>
      </c>
      <c r="B1488" s="841">
        <v>2839</v>
      </c>
      <c r="C1488" s="841" t="s">
        <v>1429</v>
      </c>
      <c r="D1488" s="841" t="s">
        <v>775</v>
      </c>
      <c r="E1488" s="841">
        <v>43938</v>
      </c>
      <c r="F1488" s="841" t="s">
        <v>102</v>
      </c>
      <c r="G1488" s="841" t="s">
        <v>2663</v>
      </c>
      <c r="H1488" s="841" t="s">
        <v>2612</v>
      </c>
      <c r="I1488" s="841"/>
      <c r="J1488" s="841" t="s">
        <v>730</v>
      </c>
      <c r="K1488" s="841">
        <v>3</v>
      </c>
      <c r="L1488" s="841" t="s">
        <v>1116</v>
      </c>
      <c r="M1488" s="841">
        <v>43600</v>
      </c>
      <c r="N1488" s="841" t="s">
        <v>732</v>
      </c>
      <c r="O1488" s="841">
        <v>98577</v>
      </c>
      <c r="P1488" s="841">
        <v>54977</v>
      </c>
      <c r="Q1488" s="841">
        <v>19547</v>
      </c>
      <c r="R1488" s="841">
        <v>26906</v>
      </c>
      <c r="S1488" s="841"/>
      <c r="T1488" s="841"/>
      <c r="U1488" s="841"/>
      <c r="V1488" s="841" t="s">
        <v>1003</v>
      </c>
      <c r="W1488" s="841">
        <v>8</v>
      </c>
    </row>
    <row r="1489" spans="1:23" ht="12.75" customHeight="1">
      <c r="A1489" s="841">
        <v>1145</v>
      </c>
      <c r="B1489" s="841">
        <v>2839</v>
      </c>
      <c r="C1489" s="841" t="s">
        <v>1429</v>
      </c>
      <c r="D1489" s="841" t="s">
        <v>775</v>
      </c>
      <c r="E1489" s="841">
        <v>43939</v>
      </c>
      <c r="F1489" s="841" t="s">
        <v>102</v>
      </c>
      <c r="G1489" s="841" t="s">
        <v>2664</v>
      </c>
      <c r="H1489" s="841" t="s">
        <v>2612</v>
      </c>
      <c r="I1489" s="841"/>
      <c r="J1489" s="841" t="s">
        <v>730</v>
      </c>
      <c r="K1489" s="841">
        <v>2</v>
      </c>
      <c r="L1489" s="841" t="s">
        <v>1116</v>
      </c>
      <c r="M1489" s="841">
        <v>43600</v>
      </c>
      <c r="N1489" s="841" t="s">
        <v>732</v>
      </c>
      <c r="O1489" s="841">
        <v>98577</v>
      </c>
      <c r="P1489" s="841">
        <v>54977</v>
      </c>
      <c r="Q1489" s="841">
        <v>19547</v>
      </c>
      <c r="R1489" s="841">
        <v>26906</v>
      </c>
      <c r="S1489" s="841"/>
      <c r="T1489" s="841"/>
      <c r="U1489" s="841"/>
      <c r="V1489" s="841" t="s">
        <v>1003</v>
      </c>
      <c r="W1489" s="841">
        <v>10</v>
      </c>
    </row>
    <row r="1490" spans="1:23" ht="12.75" customHeight="1">
      <c r="A1490" s="841">
        <v>1325</v>
      </c>
      <c r="B1490" s="841">
        <v>2831</v>
      </c>
      <c r="C1490" s="841" t="s">
        <v>2517</v>
      </c>
      <c r="D1490" s="841" t="s">
        <v>775</v>
      </c>
      <c r="E1490" s="841">
        <v>43940</v>
      </c>
      <c r="F1490" s="841" t="s">
        <v>102</v>
      </c>
      <c r="G1490" s="841" t="s">
        <v>2665</v>
      </c>
      <c r="H1490" s="841" t="s">
        <v>2612</v>
      </c>
      <c r="I1490" s="841"/>
      <c r="J1490" s="841" t="s">
        <v>730</v>
      </c>
      <c r="K1490" s="841">
        <v>10</v>
      </c>
      <c r="L1490" s="841" t="s">
        <v>731</v>
      </c>
      <c r="M1490" s="841">
        <v>43600</v>
      </c>
      <c r="N1490" s="841" t="s">
        <v>1034</v>
      </c>
      <c r="O1490" s="841">
        <v>221744</v>
      </c>
      <c r="P1490" s="841">
        <v>178144</v>
      </c>
      <c r="Q1490" s="841">
        <v>19547</v>
      </c>
      <c r="R1490" s="841">
        <v>26906</v>
      </c>
      <c r="S1490" s="841"/>
      <c r="T1490" s="841"/>
      <c r="U1490" s="841"/>
      <c r="V1490" s="841" t="s">
        <v>1003</v>
      </c>
      <c r="W1490" s="841">
        <v>1</v>
      </c>
    </row>
    <row r="1491" spans="1:23" ht="12.75" customHeight="1">
      <c r="A1491" s="841">
        <v>1145</v>
      </c>
      <c r="B1491" s="841">
        <v>2839</v>
      </c>
      <c r="C1491" s="841" t="s">
        <v>1429</v>
      </c>
      <c r="D1491" s="841" t="s">
        <v>775</v>
      </c>
      <c r="E1491" s="841">
        <v>43942</v>
      </c>
      <c r="F1491" s="841" t="s">
        <v>102</v>
      </c>
      <c r="G1491" s="841" t="s">
        <v>2666</v>
      </c>
      <c r="H1491" s="841" t="s">
        <v>2612</v>
      </c>
      <c r="I1491" s="841"/>
      <c r="J1491" s="841" t="s">
        <v>730</v>
      </c>
      <c r="K1491" s="841">
        <v>2</v>
      </c>
      <c r="L1491" s="841" t="s">
        <v>1116</v>
      </c>
      <c r="M1491" s="841">
        <v>43600</v>
      </c>
      <c r="N1491" s="841" t="s">
        <v>732</v>
      </c>
      <c r="O1491" s="841">
        <v>98577</v>
      </c>
      <c r="P1491" s="841">
        <v>54977</v>
      </c>
      <c r="Q1491" s="841">
        <v>19547</v>
      </c>
      <c r="R1491" s="841">
        <v>26906</v>
      </c>
      <c r="S1491" s="841"/>
      <c r="T1491" s="841"/>
      <c r="U1491" s="841"/>
      <c r="V1491" s="841" t="s">
        <v>1003</v>
      </c>
      <c r="W1491" s="841">
        <v>3</v>
      </c>
    </row>
    <row r="1492" spans="1:23" ht="12.75" customHeight="1">
      <c r="A1492" s="841">
        <v>1145</v>
      </c>
      <c r="B1492" s="841">
        <v>2839</v>
      </c>
      <c r="C1492" s="841" t="s">
        <v>1429</v>
      </c>
      <c r="D1492" s="841" t="s">
        <v>775</v>
      </c>
      <c r="E1492" s="841">
        <v>43943</v>
      </c>
      <c r="F1492" s="841" t="s">
        <v>102</v>
      </c>
      <c r="G1492" s="841" t="s">
        <v>2667</v>
      </c>
      <c r="H1492" s="841" t="s">
        <v>2612</v>
      </c>
      <c r="I1492" s="841"/>
      <c r="J1492" s="841" t="s">
        <v>730</v>
      </c>
      <c r="K1492" s="841">
        <v>2</v>
      </c>
      <c r="L1492" s="841" t="s">
        <v>1116</v>
      </c>
      <c r="M1492" s="841">
        <v>43600</v>
      </c>
      <c r="N1492" s="841" t="s">
        <v>732</v>
      </c>
      <c r="O1492" s="841">
        <v>98577</v>
      </c>
      <c r="P1492" s="841">
        <v>54977</v>
      </c>
      <c r="Q1492" s="841">
        <v>19547</v>
      </c>
      <c r="R1492" s="841">
        <v>26906</v>
      </c>
      <c r="S1492" s="841"/>
      <c r="T1492" s="841"/>
      <c r="U1492" s="841"/>
      <c r="V1492" s="841" t="s">
        <v>1003</v>
      </c>
      <c r="W1492" s="841">
        <v>9</v>
      </c>
    </row>
    <row r="1493" spans="1:23" ht="12.75" customHeight="1">
      <c r="A1493" s="841">
        <v>1570</v>
      </c>
      <c r="B1493" s="841">
        <v>2822</v>
      </c>
      <c r="C1493" s="841" t="s">
        <v>1414</v>
      </c>
      <c r="D1493" s="841" t="s">
        <v>1112</v>
      </c>
      <c r="E1493" s="841">
        <v>43944</v>
      </c>
      <c r="F1493" s="841" t="s">
        <v>102</v>
      </c>
      <c r="G1493" s="841" t="s">
        <v>2668</v>
      </c>
      <c r="H1493" s="841" t="s">
        <v>2669</v>
      </c>
      <c r="I1493" s="841"/>
      <c r="J1493" s="841" t="s">
        <v>730</v>
      </c>
      <c r="K1493" s="841">
        <v>5</v>
      </c>
      <c r="L1493" s="841" t="s">
        <v>731</v>
      </c>
      <c r="M1493" s="841">
        <v>43600</v>
      </c>
      <c r="N1493" s="841" t="s">
        <v>1391</v>
      </c>
      <c r="O1493" s="841">
        <v>305440</v>
      </c>
      <c r="P1493" s="841">
        <v>261840</v>
      </c>
      <c r="Q1493" s="841">
        <v>19547</v>
      </c>
      <c r="R1493" s="841">
        <v>26906</v>
      </c>
      <c r="S1493" s="841"/>
      <c r="T1493" s="841"/>
      <c r="U1493" s="841"/>
      <c r="V1493" s="841" t="s">
        <v>1003</v>
      </c>
      <c r="W1493" s="841">
        <v>1</v>
      </c>
    </row>
    <row r="1494" spans="1:23" ht="12.75" customHeight="1">
      <c r="A1494" s="841">
        <v>1560</v>
      </c>
      <c r="B1494" s="841">
        <v>2814</v>
      </c>
      <c r="C1494" s="841" t="s">
        <v>1411</v>
      </c>
      <c r="D1494" s="841" t="s">
        <v>1112</v>
      </c>
      <c r="E1494" s="841">
        <v>43959</v>
      </c>
      <c r="F1494" s="841" t="s">
        <v>102</v>
      </c>
      <c r="G1494" s="841" t="s">
        <v>2670</v>
      </c>
      <c r="H1494" s="841" t="s">
        <v>2669</v>
      </c>
      <c r="I1494" s="841"/>
      <c r="J1494" s="841" t="s">
        <v>730</v>
      </c>
      <c r="K1494" s="841">
        <v>5</v>
      </c>
      <c r="L1494" s="841" t="s">
        <v>731</v>
      </c>
      <c r="M1494" s="841">
        <v>43600</v>
      </c>
      <c r="N1494" s="841" t="s">
        <v>908</v>
      </c>
      <c r="O1494" s="841">
        <v>185311</v>
      </c>
      <c r="P1494" s="841">
        <v>141711</v>
      </c>
      <c r="Q1494" s="841">
        <v>19547</v>
      </c>
      <c r="R1494" s="841">
        <v>26906</v>
      </c>
      <c r="S1494" s="841"/>
      <c r="T1494" s="841"/>
      <c r="U1494" s="841"/>
      <c r="V1494" s="841" t="s">
        <v>1003</v>
      </c>
      <c r="W1494" s="841">
        <v>4</v>
      </c>
    </row>
    <row r="1495" spans="1:23" ht="12.75" customHeight="1">
      <c r="A1495" s="841">
        <v>1560</v>
      </c>
      <c r="B1495" s="841">
        <v>2814</v>
      </c>
      <c r="C1495" s="841" t="s">
        <v>1411</v>
      </c>
      <c r="D1495" s="841" t="s">
        <v>1112</v>
      </c>
      <c r="E1495" s="841">
        <v>43960</v>
      </c>
      <c r="F1495" s="841" t="s">
        <v>102</v>
      </c>
      <c r="G1495" s="841" t="s">
        <v>2671</v>
      </c>
      <c r="H1495" s="841" t="s">
        <v>2669</v>
      </c>
      <c r="I1495" s="841"/>
      <c r="J1495" s="841" t="s">
        <v>730</v>
      </c>
      <c r="K1495" s="841">
        <v>5</v>
      </c>
      <c r="L1495" s="841" t="s">
        <v>731</v>
      </c>
      <c r="M1495" s="841">
        <v>43600</v>
      </c>
      <c r="N1495" s="841" t="s">
        <v>908</v>
      </c>
      <c r="O1495" s="841">
        <v>185311</v>
      </c>
      <c r="P1495" s="841">
        <v>141711</v>
      </c>
      <c r="Q1495" s="841">
        <v>19547</v>
      </c>
      <c r="R1495" s="841">
        <v>26906</v>
      </c>
      <c r="S1495" s="841"/>
      <c r="T1495" s="841"/>
      <c r="U1495" s="841"/>
      <c r="V1495" s="841" t="s">
        <v>1003</v>
      </c>
      <c r="W1495" s="841">
        <v>4</v>
      </c>
    </row>
    <row r="1496" spans="1:23" ht="12.75" customHeight="1">
      <c r="A1496" s="841">
        <v>1560</v>
      </c>
      <c r="B1496" s="841">
        <v>2814</v>
      </c>
      <c r="C1496" s="841" t="s">
        <v>1411</v>
      </c>
      <c r="D1496" s="841" t="s">
        <v>1112</v>
      </c>
      <c r="E1496" s="841">
        <v>43967</v>
      </c>
      <c r="F1496" s="841" t="s">
        <v>102</v>
      </c>
      <c r="G1496" s="841" t="s">
        <v>2672</v>
      </c>
      <c r="H1496" s="841" t="s">
        <v>2669</v>
      </c>
      <c r="I1496" s="841"/>
      <c r="J1496" s="841" t="s">
        <v>730</v>
      </c>
      <c r="K1496" s="841">
        <v>2</v>
      </c>
      <c r="L1496" s="841" t="s">
        <v>731</v>
      </c>
      <c r="M1496" s="841">
        <v>43600</v>
      </c>
      <c r="N1496" s="841" t="s">
        <v>908</v>
      </c>
      <c r="O1496" s="841">
        <v>185311</v>
      </c>
      <c r="P1496" s="841">
        <v>141711</v>
      </c>
      <c r="Q1496" s="841">
        <v>19547</v>
      </c>
      <c r="R1496" s="841">
        <v>26906</v>
      </c>
      <c r="S1496" s="841"/>
      <c r="T1496" s="841"/>
      <c r="U1496" s="841"/>
      <c r="V1496" s="841" t="s">
        <v>1003</v>
      </c>
      <c r="W1496" s="841">
        <v>2</v>
      </c>
    </row>
    <row r="1497" spans="1:23" ht="12.75" customHeight="1">
      <c r="A1497" s="841">
        <v>1560</v>
      </c>
      <c r="B1497" s="841">
        <v>2814</v>
      </c>
      <c r="C1497" s="841" t="s">
        <v>1411</v>
      </c>
      <c r="D1497" s="841" t="s">
        <v>1112</v>
      </c>
      <c r="E1497" s="841">
        <v>43969</v>
      </c>
      <c r="F1497" s="841" t="s">
        <v>102</v>
      </c>
      <c r="G1497" s="841" t="s">
        <v>2673</v>
      </c>
      <c r="H1497" s="841" t="s">
        <v>2669</v>
      </c>
      <c r="I1497" s="841"/>
      <c r="J1497" s="841" t="s">
        <v>730</v>
      </c>
      <c r="K1497" s="841">
        <v>2</v>
      </c>
      <c r="L1497" s="841" t="s">
        <v>731</v>
      </c>
      <c r="M1497" s="841">
        <v>43600</v>
      </c>
      <c r="N1497" s="841" t="s">
        <v>908</v>
      </c>
      <c r="O1497" s="841">
        <v>185311</v>
      </c>
      <c r="P1497" s="841">
        <v>141711</v>
      </c>
      <c r="Q1497" s="841">
        <v>19547</v>
      </c>
      <c r="R1497" s="841">
        <v>26906</v>
      </c>
      <c r="S1497" s="841"/>
      <c r="T1497" s="841"/>
      <c r="U1497" s="841"/>
      <c r="V1497" s="841" t="s">
        <v>1003</v>
      </c>
      <c r="W1497" s="841">
        <v>2</v>
      </c>
    </row>
    <row r="1498" spans="1:23" ht="12.75" customHeight="1">
      <c r="A1498" s="841">
        <v>1325</v>
      </c>
      <c r="B1498" s="841">
        <v>2831</v>
      </c>
      <c r="C1498" s="841" t="s">
        <v>2517</v>
      </c>
      <c r="D1498" s="841" t="s">
        <v>775</v>
      </c>
      <c r="E1498" s="841">
        <v>43971</v>
      </c>
      <c r="F1498" s="841" t="s">
        <v>102</v>
      </c>
      <c r="G1498" s="841" t="s">
        <v>2674</v>
      </c>
      <c r="H1498" s="841" t="s">
        <v>2612</v>
      </c>
      <c r="I1498" s="841"/>
      <c r="J1498" s="841" t="s">
        <v>730</v>
      </c>
      <c r="K1498" s="841">
        <v>5</v>
      </c>
      <c r="L1498" s="841" t="s">
        <v>731</v>
      </c>
      <c r="M1498" s="841">
        <v>43600</v>
      </c>
      <c r="N1498" s="841" t="s">
        <v>1034</v>
      </c>
      <c r="O1498" s="841">
        <v>221744</v>
      </c>
      <c r="P1498" s="841">
        <v>178144</v>
      </c>
      <c r="Q1498" s="841">
        <v>19547</v>
      </c>
      <c r="R1498" s="841">
        <v>26906</v>
      </c>
      <c r="S1498" s="841"/>
      <c r="T1498" s="841"/>
      <c r="U1498" s="841"/>
      <c r="V1498" s="841" t="s">
        <v>1003</v>
      </c>
      <c r="W1498" s="841">
        <v>1</v>
      </c>
    </row>
    <row r="1499" spans="1:23" ht="12.75" customHeight="1">
      <c r="A1499" s="841">
        <v>1145</v>
      </c>
      <c r="B1499" s="841">
        <v>2839</v>
      </c>
      <c r="C1499" s="841" t="s">
        <v>1429</v>
      </c>
      <c r="D1499" s="841" t="s">
        <v>775</v>
      </c>
      <c r="E1499" s="841">
        <v>43982</v>
      </c>
      <c r="F1499" s="841" t="s">
        <v>102</v>
      </c>
      <c r="G1499" s="841" t="s">
        <v>2675</v>
      </c>
      <c r="H1499" s="841" t="s">
        <v>2612</v>
      </c>
      <c r="I1499" s="841"/>
      <c r="J1499" s="841" t="s">
        <v>730</v>
      </c>
      <c r="K1499" s="841">
        <v>1</v>
      </c>
      <c r="L1499" s="841" t="s">
        <v>1116</v>
      </c>
      <c r="M1499" s="841">
        <v>43600</v>
      </c>
      <c r="N1499" s="841" t="s">
        <v>732</v>
      </c>
      <c r="O1499" s="841">
        <v>98577</v>
      </c>
      <c r="P1499" s="841">
        <v>54977</v>
      </c>
      <c r="Q1499" s="841">
        <v>19547</v>
      </c>
      <c r="R1499" s="841">
        <v>26906</v>
      </c>
      <c r="S1499" s="841"/>
      <c r="T1499" s="841"/>
      <c r="U1499" s="841"/>
      <c r="V1499" s="841" t="s">
        <v>1003</v>
      </c>
      <c r="W1499" s="841">
        <v>3</v>
      </c>
    </row>
    <row r="1500" spans="1:23" ht="12.75" customHeight="1">
      <c r="A1500" s="841">
        <v>1455</v>
      </c>
      <c r="B1500" s="841">
        <v>2806</v>
      </c>
      <c r="C1500" s="841" t="s">
        <v>841</v>
      </c>
      <c r="D1500" s="841" t="s">
        <v>775</v>
      </c>
      <c r="E1500" s="841">
        <v>43999</v>
      </c>
      <c r="F1500" s="841" t="s">
        <v>102</v>
      </c>
      <c r="G1500" s="841" t="s">
        <v>2676</v>
      </c>
      <c r="H1500" s="841" t="s">
        <v>2612</v>
      </c>
      <c r="I1500" s="841"/>
      <c r="J1500" s="841" t="s">
        <v>730</v>
      </c>
      <c r="K1500" s="841">
        <v>5</v>
      </c>
      <c r="L1500" s="841" t="s">
        <v>731</v>
      </c>
      <c r="M1500" s="841">
        <v>43600</v>
      </c>
      <c r="N1500" s="841" t="s">
        <v>843</v>
      </c>
      <c r="O1500" s="841">
        <v>156603</v>
      </c>
      <c r="P1500" s="841">
        <v>113003</v>
      </c>
      <c r="Q1500" s="841">
        <v>19547</v>
      </c>
      <c r="R1500" s="841">
        <v>26906</v>
      </c>
      <c r="S1500" s="841"/>
      <c r="T1500" s="841"/>
      <c r="U1500" s="841"/>
      <c r="V1500" s="841" t="s">
        <v>1003</v>
      </c>
      <c r="W1500" s="841">
        <v>3</v>
      </c>
    </row>
    <row r="1501" spans="1:23" ht="12.75" customHeight="1">
      <c r="A1501" s="841">
        <v>1605</v>
      </c>
      <c r="B1501" s="841">
        <v>2824</v>
      </c>
      <c r="C1501" s="841" t="s">
        <v>1097</v>
      </c>
      <c r="D1501" s="841" t="s">
        <v>767</v>
      </c>
      <c r="E1501" s="841">
        <v>44013</v>
      </c>
      <c r="F1501" s="841" t="s">
        <v>102</v>
      </c>
      <c r="G1501" s="841" t="s">
        <v>2677</v>
      </c>
      <c r="H1501" s="841" t="s">
        <v>2570</v>
      </c>
      <c r="I1501" s="841"/>
      <c r="J1501" s="841" t="s">
        <v>730</v>
      </c>
      <c r="K1501" s="841">
        <v>5</v>
      </c>
      <c r="L1501" s="841" t="s">
        <v>731</v>
      </c>
      <c r="M1501" s="841">
        <v>43600</v>
      </c>
      <c r="N1501" s="841" t="s">
        <v>817</v>
      </c>
      <c r="O1501" s="841">
        <v>172439</v>
      </c>
      <c r="P1501" s="841">
        <v>128839</v>
      </c>
      <c r="Q1501" s="841">
        <v>19547</v>
      </c>
      <c r="R1501" s="841">
        <v>20230</v>
      </c>
      <c r="S1501" s="841"/>
      <c r="T1501" s="841"/>
      <c r="U1501" s="841"/>
      <c r="V1501" s="841" t="s">
        <v>1003</v>
      </c>
      <c r="W1501" s="841">
        <v>3</v>
      </c>
    </row>
    <row r="1502" spans="1:23" ht="12.75" customHeight="1">
      <c r="A1502" s="841">
        <v>1705</v>
      </c>
      <c r="B1502" s="841">
        <v>2840</v>
      </c>
      <c r="C1502" s="841" t="s">
        <v>726</v>
      </c>
      <c r="D1502" s="841" t="s">
        <v>727</v>
      </c>
      <c r="E1502" s="841">
        <v>44021</v>
      </c>
      <c r="F1502" s="841" t="s">
        <v>102</v>
      </c>
      <c r="G1502" s="841" t="s">
        <v>2678</v>
      </c>
      <c r="H1502" s="841" t="s">
        <v>2679</v>
      </c>
      <c r="I1502" s="841"/>
      <c r="J1502" s="841" t="s">
        <v>730</v>
      </c>
      <c r="K1502" s="841">
        <v>2</v>
      </c>
      <c r="L1502" s="841" t="s">
        <v>731</v>
      </c>
      <c r="M1502" s="841">
        <v>43600</v>
      </c>
      <c r="N1502" s="841" t="s">
        <v>732</v>
      </c>
      <c r="O1502" s="841">
        <v>98577</v>
      </c>
      <c r="P1502" s="841">
        <v>54977</v>
      </c>
      <c r="Q1502" s="841">
        <v>19547</v>
      </c>
      <c r="R1502" s="841">
        <v>26906</v>
      </c>
      <c r="S1502" s="841"/>
      <c r="T1502" s="841"/>
      <c r="U1502" s="841"/>
      <c r="V1502" s="841" t="s">
        <v>1003</v>
      </c>
      <c r="W1502" s="841">
        <v>2</v>
      </c>
    </row>
    <row r="1503" spans="1:23" ht="12.75" customHeight="1">
      <c r="A1503" s="841">
        <v>1335</v>
      </c>
      <c r="B1503" s="841">
        <v>2832</v>
      </c>
      <c r="C1503" s="841" t="s">
        <v>1017</v>
      </c>
      <c r="D1503" s="841" t="s">
        <v>775</v>
      </c>
      <c r="E1503" s="841">
        <v>44215</v>
      </c>
      <c r="F1503" s="841" t="s">
        <v>102</v>
      </c>
      <c r="G1503" s="841" t="s">
        <v>2680</v>
      </c>
      <c r="H1503" s="841" t="s">
        <v>2612</v>
      </c>
      <c r="I1503" s="841"/>
      <c r="J1503" s="841" t="s">
        <v>730</v>
      </c>
      <c r="K1503" s="841">
        <v>3</v>
      </c>
      <c r="L1503" s="841" t="s">
        <v>731</v>
      </c>
      <c r="M1503" s="841">
        <v>43600</v>
      </c>
      <c r="N1503" s="841" t="s">
        <v>769</v>
      </c>
      <c r="O1503" s="841">
        <v>105596</v>
      </c>
      <c r="P1503" s="841">
        <v>61996</v>
      </c>
      <c r="Q1503" s="841">
        <v>19547</v>
      </c>
      <c r="R1503" s="841">
        <v>26906</v>
      </c>
      <c r="S1503" s="841"/>
      <c r="T1503" s="841"/>
      <c r="U1503" s="841"/>
      <c r="V1503" s="841" t="s">
        <v>1003</v>
      </c>
      <c r="W1503" s="841">
        <v>2</v>
      </c>
    </row>
    <row r="1504" spans="1:23" ht="12.75" customHeight="1">
      <c r="A1504" s="841">
        <v>1335</v>
      </c>
      <c r="B1504" s="841">
        <v>2832</v>
      </c>
      <c r="C1504" s="841" t="s">
        <v>1017</v>
      </c>
      <c r="D1504" s="841" t="s">
        <v>775</v>
      </c>
      <c r="E1504" s="841">
        <v>44217</v>
      </c>
      <c r="F1504" s="841" t="s">
        <v>102</v>
      </c>
      <c r="G1504" s="841" t="s">
        <v>2681</v>
      </c>
      <c r="H1504" s="841" t="s">
        <v>2612</v>
      </c>
      <c r="I1504" s="841"/>
      <c r="J1504" s="841" t="s">
        <v>730</v>
      </c>
      <c r="K1504" s="841">
        <v>5</v>
      </c>
      <c r="L1504" s="841" t="s">
        <v>731</v>
      </c>
      <c r="M1504" s="841">
        <v>43600</v>
      </c>
      <c r="N1504" s="841" t="s">
        <v>769</v>
      </c>
      <c r="O1504" s="841">
        <v>105596</v>
      </c>
      <c r="P1504" s="841">
        <v>61996</v>
      </c>
      <c r="Q1504" s="841">
        <v>19547</v>
      </c>
      <c r="R1504" s="841">
        <v>26906</v>
      </c>
      <c r="S1504" s="841"/>
      <c r="T1504" s="841"/>
      <c r="U1504" s="841"/>
      <c r="V1504" s="841" t="s">
        <v>1003</v>
      </c>
      <c r="W1504" s="841">
        <v>2</v>
      </c>
    </row>
    <row r="1505" spans="1:23" ht="12.75" customHeight="1">
      <c r="A1505" s="841">
        <v>1335</v>
      </c>
      <c r="B1505" s="841">
        <v>2832</v>
      </c>
      <c r="C1505" s="841" t="s">
        <v>1017</v>
      </c>
      <c r="D1505" s="841" t="s">
        <v>775</v>
      </c>
      <c r="E1505" s="841">
        <v>44219</v>
      </c>
      <c r="F1505" s="841" t="s">
        <v>102</v>
      </c>
      <c r="G1505" s="841" t="s">
        <v>2682</v>
      </c>
      <c r="H1505" s="841" t="s">
        <v>2612</v>
      </c>
      <c r="I1505" s="841"/>
      <c r="J1505" s="841" t="s">
        <v>730</v>
      </c>
      <c r="K1505" s="841">
        <v>5</v>
      </c>
      <c r="L1505" s="841" t="s">
        <v>731</v>
      </c>
      <c r="M1505" s="841">
        <v>43600</v>
      </c>
      <c r="N1505" s="841" t="s">
        <v>769</v>
      </c>
      <c r="O1505" s="841">
        <v>105596</v>
      </c>
      <c r="P1505" s="841">
        <v>61996</v>
      </c>
      <c r="Q1505" s="841">
        <v>19547</v>
      </c>
      <c r="R1505" s="841">
        <v>26906</v>
      </c>
      <c r="S1505" s="841"/>
      <c r="T1505" s="841"/>
      <c r="U1505" s="841"/>
      <c r="V1505" s="841" t="s">
        <v>1003</v>
      </c>
      <c r="W1505" s="841">
        <v>2</v>
      </c>
    </row>
    <row r="1506" spans="1:23" ht="12.75" customHeight="1">
      <c r="A1506" s="841">
        <v>1034</v>
      </c>
      <c r="B1506" s="841">
        <v>2840</v>
      </c>
      <c r="C1506" s="841" t="s">
        <v>726</v>
      </c>
      <c r="D1506" s="841" t="s">
        <v>974</v>
      </c>
      <c r="E1506" s="841">
        <v>44228</v>
      </c>
      <c r="F1506" s="841" t="s">
        <v>102</v>
      </c>
      <c r="G1506" s="841" t="s">
        <v>2683</v>
      </c>
      <c r="H1506" s="841" t="s">
        <v>2684</v>
      </c>
      <c r="I1506" s="841"/>
      <c r="J1506" s="841" t="s">
        <v>730</v>
      </c>
      <c r="K1506" s="841">
        <v>2</v>
      </c>
      <c r="L1506" s="841" t="s">
        <v>731</v>
      </c>
      <c r="M1506" s="841">
        <v>43600</v>
      </c>
      <c r="N1506" s="841" t="s">
        <v>732</v>
      </c>
      <c r="O1506" s="841">
        <v>98577</v>
      </c>
      <c r="P1506" s="841">
        <v>54977</v>
      </c>
      <c r="Q1506" s="841">
        <v>19547</v>
      </c>
      <c r="R1506" s="841">
        <v>26906</v>
      </c>
      <c r="S1506" s="841"/>
      <c r="T1506" s="841"/>
      <c r="U1506" s="841"/>
      <c r="V1506" s="841" t="s">
        <v>1003</v>
      </c>
      <c r="W1506" s="841">
        <v>2</v>
      </c>
    </row>
    <row r="1507" spans="1:23" ht="12.75" customHeight="1">
      <c r="A1507" s="841">
        <v>1335</v>
      </c>
      <c r="B1507" s="841">
        <v>2812</v>
      </c>
      <c r="C1507" s="841" t="s">
        <v>1107</v>
      </c>
      <c r="D1507" s="841" t="s">
        <v>775</v>
      </c>
      <c r="E1507" s="841">
        <v>44229</v>
      </c>
      <c r="F1507" s="841" t="s">
        <v>102</v>
      </c>
      <c r="G1507" s="841" t="s">
        <v>2685</v>
      </c>
      <c r="H1507" s="841" t="s">
        <v>2661</v>
      </c>
      <c r="I1507" s="841"/>
      <c r="J1507" s="841" t="s">
        <v>730</v>
      </c>
      <c r="K1507" s="841">
        <v>3</v>
      </c>
      <c r="L1507" s="841" t="s">
        <v>731</v>
      </c>
      <c r="M1507" s="841">
        <v>43600</v>
      </c>
      <c r="N1507" s="841" t="s">
        <v>732</v>
      </c>
      <c r="O1507" s="841">
        <v>98577</v>
      </c>
      <c r="P1507" s="841">
        <v>54977</v>
      </c>
      <c r="Q1507" s="841">
        <v>19547</v>
      </c>
      <c r="R1507" s="841">
        <v>26906</v>
      </c>
      <c r="S1507" s="841"/>
      <c r="T1507" s="841"/>
      <c r="U1507" s="841"/>
      <c r="V1507" s="841" t="s">
        <v>1003</v>
      </c>
      <c r="W1507" s="841">
        <v>6</v>
      </c>
    </row>
    <row r="1508" spans="1:23" ht="12.75" customHeight="1">
      <c r="A1508" s="841">
        <v>1335</v>
      </c>
      <c r="B1508" s="841">
        <v>2832</v>
      </c>
      <c r="C1508" s="841" t="s">
        <v>1017</v>
      </c>
      <c r="D1508" s="841" t="s">
        <v>775</v>
      </c>
      <c r="E1508" s="841">
        <v>44230</v>
      </c>
      <c r="F1508" s="841" t="s">
        <v>102</v>
      </c>
      <c r="G1508" s="841" t="s">
        <v>2686</v>
      </c>
      <c r="H1508" s="841" t="s">
        <v>2612</v>
      </c>
      <c r="I1508" s="841"/>
      <c r="J1508" s="841" t="s">
        <v>730</v>
      </c>
      <c r="K1508" s="841">
        <v>3</v>
      </c>
      <c r="L1508" s="841" t="s">
        <v>731</v>
      </c>
      <c r="M1508" s="841">
        <v>43600</v>
      </c>
      <c r="N1508" s="841" t="s">
        <v>769</v>
      </c>
      <c r="O1508" s="841">
        <v>105596</v>
      </c>
      <c r="P1508" s="841">
        <v>61996</v>
      </c>
      <c r="Q1508" s="841">
        <v>19547</v>
      </c>
      <c r="R1508" s="841">
        <v>26906</v>
      </c>
      <c r="S1508" s="841"/>
      <c r="T1508" s="841"/>
      <c r="U1508" s="841"/>
      <c r="V1508" s="841" t="s">
        <v>1003</v>
      </c>
      <c r="W1508" s="841">
        <v>2</v>
      </c>
    </row>
    <row r="1509" spans="1:23" ht="12.75" customHeight="1">
      <c r="A1509" s="841">
        <v>1335</v>
      </c>
      <c r="B1509" s="841">
        <v>2832</v>
      </c>
      <c r="C1509" s="841" t="s">
        <v>1017</v>
      </c>
      <c r="D1509" s="841" t="s">
        <v>775</v>
      </c>
      <c r="E1509" s="841">
        <v>44234</v>
      </c>
      <c r="F1509" s="841" t="s">
        <v>102</v>
      </c>
      <c r="G1509" s="841" t="s">
        <v>2687</v>
      </c>
      <c r="H1509" s="841" t="s">
        <v>2612</v>
      </c>
      <c r="I1509" s="841"/>
      <c r="J1509" s="841" t="s">
        <v>730</v>
      </c>
      <c r="K1509" s="841">
        <v>10</v>
      </c>
      <c r="L1509" s="841" t="s">
        <v>731</v>
      </c>
      <c r="M1509" s="841">
        <v>43600</v>
      </c>
      <c r="N1509" s="841" t="s">
        <v>769</v>
      </c>
      <c r="O1509" s="841">
        <v>105596</v>
      </c>
      <c r="P1509" s="841">
        <v>61996</v>
      </c>
      <c r="Q1509" s="841">
        <v>19547</v>
      </c>
      <c r="R1509" s="841">
        <v>26906</v>
      </c>
      <c r="S1509" s="841"/>
      <c r="T1509" s="841"/>
      <c r="U1509" s="841"/>
      <c r="V1509" s="841" t="s">
        <v>1003</v>
      </c>
      <c r="W1509" s="841">
        <v>2</v>
      </c>
    </row>
    <row r="1510" spans="1:23" ht="12.75" customHeight="1">
      <c r="A1510" s="841">
        <v>1011</v>
      </c>
      <c r="B1510" s="841">
        <v>2823</v>
      </c>
      <c r="C1510" s="841" t="s">
        <v>856</v>
      </c>
      <c r="D1510" s="841" t="s">
        <v>974</v>
      </c>
      <c r="E1510" s="841">
        <v>44257</v>
      </c>
      <c r="F1510" s="841" t="s">
        <v>102</v>
      </c>
      <c r="G1510" s="841" t="s">
        <v>1475</v>
      </c>
      <c r="H1510" s="841" t="s">
        <v>2688</v>
      </c>
      <c r="I1510" s="841"/>
      <c r="J1510" s="841" t="s">
        <v>730</v>
      </c>
      <c r="K1510" s="841">
        <v>3</v>
      </c>
      <c r="L1510" s="841" t="s">
        <v>731</v>
      </c>
      <c r="M1510" s="841">
        <v>43600</v>
      </c>
      <c r="N1510" s="841" t="s">
        <v>747</v>
      </c>
      <c r="O1510" s="841">
        <v>114220</v>
      </c>
      <c r="P1510" s="841">
        <v>70620</v>
      </c>
      <c r="Q1510" s="841">
        <v>19547</v>
      </c>
      <c r="R1510" s="841">
        <v>26906</v>
      </c>
      <c r="S1510" s="841"/>
      <c r="T1510" s="841"/>
      <c r="U1510" s="841"/>
      <c r="V1510" s="841" t="s">
        <v>1003</v>
      </c>
      <c r="W1510" s="841">
        <v>2</v>
      </c>
    </row>
    <row r="1511" spans="1:23" ht="12.75" customHeight="1">
      <c r="A1511" s="841">
        <v>1605</v>
      </c>
      <c r="B1511" s="841">
        <v>2813</v>
      </c>
      <c r="C1511" s="841" t="s">
        <v>766</v>
      </c>
      <c r="D1511" s="841" t="s">
        <v>767</v>
      </c>
      <c r="E1511" s="841">
        <v>44272</v>
      </c>
      <c r="F1511" s="841" t="s">
        <v>102</v>
      </c>
      <c r="G1511" s="841" t="s">
        <v>2689</v>
      </c>
      <c r="H1511" s="841" t="s">
        <v>2690</v>
      </c>
      <c r="I1511" s="841"/>
      <c r="J1511" s="841" t="s">
        <v>730</v>
      </c>
      <c r="K1511" s="841">
        <v>10</v>
      </c>
      <c r="L1511" s="841" t="s">
        <v>731</v>
      </c>
      <c r="M1511" s="841">
        <v>43600</v>
      </c>
      <c r="N1511" s="841" t="s">
        <v>769</v>
      </c>
      <c r="O1511" s="841">
        <v>105596</v>
      </c>
      <c r="P1511" s="841">
        <v>61996</v>
      </c>
      <c r="Q1511" s="841">
        <v>19547</v>
      </c>
      <c r="R1511" s="841">
        <v>20230</v>
      </c>
      <c r="S1511" s="841"/>
      <c r="T1511" s="841"/>
      <c r="U1511" s="841"/>
      <c r="V1511" s="841" t="s">
        <v>1003</v>
      </c>
      <c r="W1511" s="841">
        <v>5</v>
      </c>
    </row>
    <row r="1512" spans="1:23" ht="12.75" customHeight="1">
      <c r="A1512" s="841">
        <v>1605</v>
      </c>
      <c r="B1512" s="841">
        <v>2813</v>
      </c>
      <c r="C1512" s="841" t="s">
        <v>766</v>
      </c>
      <c r="D1512" s="841" t="s">
        <v>767</v>
      </c>
      <c r="E1512" s="841">
        <v>44273</v>
      </c>
      <c r="F1512" s="841" t="s">
        <v>102</v>
      </c>
      <c r="G1512" s="841" t="s">
        <v>2691</v>
      </c>
      <c r="H1512" s="841" t="s">
        <v>2692</v>
      </c>
      <c r="I1512" s="841"/>
      <c r="J1512" s="841" t="s">
        <v>730</v>
      </c>
      <c r="K1512" s="841">
        <v>5</v>
      </c>
      <c r="L1512" s="841" t="s">
        <v>731</v>
      </c>
      <c r="M1512" s="841">
        <v>43600</v>
      </c>
      <c r="N1512" s="841" t="s">
        <v>769</v>
      </c>
      <c r="O1512" s="841">
        <v>105596</v>
      </c>
      <c r="P1512" s="841">
        <v>61996</v>
      </c>
      <c r="Q1512" s="841">
        <v>19547</v>
      </c>
      <c r="R1512" s="841">
        <v>20230</v>
      </c>
      <c r="S1512" s="841"/>
      <c r="T1512" s="841"/>
      <c r="U1512" s="841"/>
      <c r="V1512" s="841" t="s">
        <v>1003</v>
      </c>
      <c r="W1512" s="841">
        <v>5</v>
      </c>
    </row>
    <row r="1513" spans="1:23" ht="12.75" customHeight="1">
      <c r="A1513" s="841">
        <v>3484</v>
      </c>
      <c r="B1513" s="841">
        <v>2839</v>
      </c>
      <c r="C1513" s="841" t="s">
        <v>1429</v>
      </c>
      <c r="D1513" s="841" t="s">
        <v>919</v>
      </c>
      <c r="E1513" s="841">
        <v>44274</v>
      </c>
      <c r="F1513" s="841" t="s">
        <v>102</v>
      </c>
      <c r="G1513" s="841" t="s">
        <v>2693</v>
      </c>
      <c r="H1513" s="841" t="s">
        <v>2694</v>
      </c>
      <c r="I1513" s="841"/>
      <c r="J1513" s="841" t="s">
        <v>730</v>
      </c>
      <c r="K1513" s="841">
        <v>5</v>
      </c>
      <c r="L1513" s="841" t="s">
        <v>1289</v>
      </c>
      <c r="M1513" s="841">
        <v>0</v>
      </c>
      <c r="N1513" s="841" t="s">
        <v>732</v>
      </c>
      <c r="O1513" s="841">
        <v>101629</v>
      </c>
      <c r="P1513" s="841">
        <v>101629</v>
      </c>
      <c r="Q1513" s="841">
        <v>13786</v>
      </c>
      <c r="R1513" s="841">
        <v>14911</v>
      </c>
      <c r="S1513" s="841"/>
      <c r="T1513" s="841"/>
      <c r="U1513" s="841"/>
      <c r="V1513" s="841" t="s">
        <v>1003</v>
      </c>
      <c r="W1513" s="841">
        <v>4</v>
      </c>
    </row>
    <row r="1514" spans="1:23" ht="12.75" customHeight="1">
      <c r="A1514" s="841">
        <v>1912</v>
      </c>
      <c r="B1514" s="841">
        <v>2839</v>
      </c>
      <c r="C1514" s="841" t="s">
        <v>1429</v>
      </c>
      <c r="D1514" s="841" t="s">
        <v>923</v>
      </c>
      <c r="E1514" s="841">
        <v>44309</v>
      </c>
      <c r="F1514" s="841" t="s">
        <v>102</v>
      </c>
      <c r="G1514" s="841" t="s">
        <v>2695</v>
      </c>
      <c r="H1514" s="841" t="s">
        <v>2696</v>
      </c>
      <c r="I1514" s="841"/>
      <c r="J1514" s="841" t="s">
        <v>730</v>
      </c>
      <c r="K1514" s="841">
        <v>2</v>
      </c>
      <c r="L1514" s="841" t="s">
        <v>731</v>
      </c>
      <c r="M1514" s="841">
        <v>43600</v>
      </c>
      <c r="N1514" s="841" t="s">
        <v>732</v>
      </c>
      <c r="O1514" s="841">
        <v>98577</v>
      </c>
      <c r="P1514" s="841">
        <v>54977</v>
      </c>
      <c r="Q1514" s="841">
        <v>10098</v>
      </c>
      <c r="R1514" s="841">
        <v>9936</v>
      </c>
      <c r="S1514" s="841"/>
      <c r="T1514" s="841"/>
      <c r="U1514" s="841"/>
      <c r="V1514" s="841" t="s">
        <v>1003</v>
      </c>
      <c r="W1514" s="841">
        <v>4</v>
      </c>
    </row>
    <row r="1515" spans="1:23" ht="12.75" customHeight="1">
      <c r="A1515" s="841">
        <v>3484</v>
      </c>
      <c r="B1515" s="841">
        <v>2839</v>
      </c>
      <c r="C1515" s="841" t="s">
        <v>1429</v>
      </c>
      <c r="D1515" s="841" t="s">
        <v>919</v>
      </c>
      <c r="E1515" s="841">
        <v>44312</v>
      </c>
      <c r="F1515" s="841" t="s">
        <v>102</v>
      </c>
      <c r="G1515" s="841" t="s">
        <v>2697</v>
      </c>
      <c r="H1515" s="841" t="s">
        <v>2694</v>
      </c>
      <c r="I1515" s="841"/>
      <c r="J1515" s="841" t="s">
        <v>730</v>
      </c>
      <c r="K1515" s="841">
        <v>5</v>
      </c>
      <c r="L1515" s="841" t="s">
        <v>1077</v>
      </c>
      <c r="M1515" s="841">
        <v>0</v>
      </c>
      <c r="N1515" s="841" t="s">
        <v>732</v>
      </c>
      <c r="O1515" s="841">
        <v>101629</v>
      </c>
      <c r="P1515" s="841">
        <v>101629</v>
      </c>
      <c r="Q1515" s="841">
        <v>13786</v>
      </c>
      <c r="R1515" s="841">
        <v>14911</v>
      </c>
      <c r="S1515" s="841"/>
      <c r="T1515" s="841"/>
      <c r="U1515" s="841"/>
      <c r="V1515" s="841" t="s">
        <v>1003</v>
      </c>
      <c r="W1515" s="841">
        <v>10</v>
      </c>
    </row>
    <row r="1516" spans="1:23" ht="12.75" customHeight="1">
      <c r="A1516" s="841">
        <v>3484</v>
      </c>
      <c r="B1516" s="841">
        <v>2839</v>
      </c>
      <c r="C1516" s="841" t="s">
        <v>1429</v>
      </c>
      <c r="D1516" s="841" t="s">
        <v>919</v>
      </c>
      <c r="E1516" s="841">
        <v>44327</v>
      </c>
      <c r="F1516" s="841" t="s">
        <v>102</v>
      </c>
      <c r="G1516" s="841" t="s">
        <v>2698</v>
      </c>
      <c r="H1516" s="841" t="s">
        <v>2694</v>
      </c>
      <c r="I1516" s="841"/>
      <c r="J1516" s="841" t="s">
        <v>730</v>
      </c>
      <c r="K1516" s="841">
        <v>5</v>
      </c>
      <c r="L1516" s="841" t="s">
        <v>1077</v>
      </c>
      <c r="M1516" s="841">
        <v>0</v>
      </c>
      <c r="N1516" s="841" t="s">
        <v>732</v>
      </c>
      <c r="O1516" s="841">
        <v>101629</v>
      </c>
      <c r="P1516" s="841">
        <v>101629</v>
      </c>
      <c r="Q1516" s="841">
        <v>13786</v>
      </c>
      <c r="R1516" s="841">
        <v>14911</v>
      </c>
      <c r="S1516" s="841"/>
      <c r="T1516" s="841"/>
      <c r="U1516" s="841"/>
      <c r="V1516" s="841" t="s">
        <v>1003</v>
      </c>
      <c r="W1516" s="841">
        <v>3</v>
      </c>
    </row>
    <row r="1517" spans="1:23" ht="12.75" customHeight="1">
      <c r="A1517" s="841">
        <v>3274</v>
      </c>
      <c r="B1517" s="841">
        <v>2840</v>
      </c>
      <c r="C1517" s="841" t="s">
        <v>726</v>
      </c>
      <c r="D1517" s="841" t="s">
        <v>923</v>
      </c>
      <c r="E1517" s="841">
        <v>44337</v>
      </c>
      <c r="F1517" s="841" t="s">
        <v>102</v>
      </c>
      <c r="G1517" s="841" t="s">
        <v>2699</v>
      </c>
      <c r="H1517" s="841" t="s">
        <v>2700</v>
      </c>
      <c r="I1517" s="841"/>
      <c r="J1517" s="841" t="s">
        <v>730</v>
      </c>
      <c r="K1517" s="841">
        <v>2</v>
      </c>
      <c r="L1517" s="841" t="s">
        <v>1168</v>
      </c>
      <c r="M1517" s="841">
        <v>43600</v>
      </c>
      <c r="N1517" s="841" t="s">
        <v>732</v>
      </c>
      <c r="O1517" s="841">
        <v>98577</v>
      </c>
      <c r="P1517" s="841">
        <v>54977</v>
      </c>
      <c r="Q1517" s="841">
        <v>13786</v>
      </c>
      <c r="R1517" s="841">
        <v>14911</v>
      </c>
      <c r="S1517" s="841"/>
      <c r="T1517" s="841"/>
      <c r="U1517" s="841"/>
      <c r="V1517" s="841" t="s">
        <v>1003</v>
      </c>
      <c r="W1517" s="841">
        <v>58</v>
      </c>
    </row>
    <row r="1518" spans="1:23" ht="12.75" customHeight="1">
      <c r="A1518" s="841">
        <v>3274</v>
      </c>
      <c r="B1518" s="841">
        <v>2840</v>
      </c>
      <c r="C1518" s="841" t="s">
        <v>726</v>
      </c>
      <c r="D1518" s="841" t="s">
        <v>923</v>
      </c>
      <c r="E1518" s="841">
        <v>44340</v>
      </c>
      <c r="F1518" s="841" t="s">
        <v>102</v>
      </c>
      <c r="G1518" s="841" t="s">
        <v>2701</v>
      </c>
      <c r="H1518" s="841" t="s">
        <v>2700</v>
      </c>
      <c r="I1518" s="841"/>
      <c r="J1518" s="841" t="s">
        <v>730</v>
      </c>
      <c r="K1518" s="841">
        <v>2</v>
      </c>
      <c r="L1518" s="841" t="s">
        <v>1168</v>
      </c>
      <c r="M1518" s="841">
        <v>43600</v>
      </c>
      <c r="N1518" s="841" t="s">
        <v>732</v>
      </c>
      <c r="O1518" s="841">
        <v>98577</v>
      </c>
      <c r="P1518" s="841">
        <v>54977</v>
      </c>
      <c r="Q1518" s="841">
        <v>13786</v>
      </c>
      <c r="R1518" s="841">
        <v>14911</v>
      </c>
      <c r="S1518" s="841"/>
      <c r="T1518" s="841"/>
      <c r="U1518" s="841"/>
      <c r="V1518" s="841" t="s">
        <v>1003</v>
      </c>
      <c r="W1518" s="841">
        <v>20</v>
      </c>
    </row>
    <row r="1519" spans="1:23" ht="12.75" customHeight="1">
      <c r="A1519" s="841">
        <v>3484</v>
      </c>
      <c r="B1519" s="841">
        <v>2839</v>
      </c>
      <c r="C1519" s="841" t="s">
        <v>1429</v>
      </c>
      <c r="D1519" s="841" t="s">
        <v>919</v>
      </c>
      <c r="E1519" s="841">
        <v>44342</v>
      </c>
      <c r="F1519" s="841" t="s">
        <v>102</v>
      </c>
      <c r="G1519" s="841" t="s">
        <v>2702</v>
      </c>
      <c r="H1519" s="841" t="s">
        <v>2694</v>
      </c>
      <c r="I1519" s="841"/>
      <c r="J1519" s="841" t="s">
        <v>730</v>
      </c>
      <c r="K1519" s="841">
        <v>5</v>
      </c>
      <c r="L1519" s="841" t="s">
        <v>1077</v>
      </c>
      <c r="M1519" s="841">
        <v>0</v>
      </c>
      <c r="N1519" s="841" t="s">
        <v>732</v>
      </c>
      <c r="O1519" s="841">
        <v>101629</v>
      </c>
      <c r="P1519" s="841">
        <v>101629</v>
      </c>
      <c r="Q1519" s="841">
        <v>13786</v>
      </c>
      <c r="R1519" s="841">
        <v>14911</v>
      </c>
      <c r="S1519" s="841"/>
      <c r="T1519" s="841"/>
      <c r="U1519" s="841"/>
      <c r="V1519" s="841" t="s">
        <v>1003</v>
      </c>
      <c r="W1519" s="841">
        <v>4</v>
      </c>
    </row>
    <row r="1520" spans="1:23" ht="12.75" customHeight="1">
      <c r="A1520" s="841">
        <v>3484</v>
      </c>
      <c r="B1520" s="841">
        <v>2839</v>
      </c>
      <c r="C1520" s="841" t="s">
        <v>1429</v>
      </c>
      <c r="D1520" s="841" t="s">
        <v>919</v>
      </c>
      <c r="E1520" s="841">
        <v>44344</v>
      </c>
      <c r="F1520" s="841" t="s">
        <v>102</v>
      </c>
      <c r="G1520" s="841" t="s">
        <v>2703</v>
      </c>
      <c r="H1520" s="841" t="s">
        <v>2694</v>
      </c>
      <c r="I1520" s="841"/>
      <c r="J1520" s="841" t="s">
        <v>730</v>
      </c>
      <c r="K1520" s="841">
        <v>5</v>
      </c>
      <c r="L1520" s="841" t="s">
        <v>1077</v>
      </c>
      <c r="M1520" s="841">
        <v>0</v>
      </c>
      <c r="N1520" s="841" t="s">
        <v>732</v>
      </c>
      <c r="O1520" s="841">
        <v>101629</v>
      </c>
      <c r="P1520" s="841">
        <v>101629</v>
      </c>
      <c r="Q1520" s="841">
        <v>13786</v>
      </c>
      <c r="R1520" s="841">
        <v>14911</v>
      </c>
      <c r="S1520" s="841"/>
      <c r="T1520" s="841"/>
      <c r="U1520" s="841"/>
      <c r="V1520" s="841" t="s">
        <v>1003</v>
      </c>
      <c r="W1520" s="841">
        <v>2</v>
      </c>
    </row>
    <row r="1521" spans="1:23" ht="12.75" customHeight="1">
      <c r="A1521" s="841">
        <v>3274</v>
      </c>
      <c r="B1521" s="841">
        <v>2840</v>
      </c>
      <c r="C1521" s="841" t="s">
        <v>726</v>
      </c>
      <c r="D1521" s="841" t="s">
        <v>923</v>
      </c>
      <c r="E1521" s="841">
        <v>44346</v>
      </c>
      <c r="F1521" s="841" t="s">
        <v>102</v>
      </c>
      <c r="G1521" s="841" t="s">
        <v>2704</v>
      </c>
      <c r="H1521" s="841" t="s">
        <v>2700</v>
      </c>
      <c r="I1521" s="841"/>
      <c r="J1521" s="841" t="s">
        <v>730</v>
      </c>
      <c r="K1521" s="841">
        <v>2</v>
      </c>
      <c r="L1521" s="841" t="s">
        <v>1168</v>
      </c>
      <c r="M1521" s="841">
        <v>43600</v>
      </c>
      <c r="N1521" s="841" t="s">
        <v>732</v>
      </c>
      <c r="O1521" s="841">
        <v>98577</v>
      </c>
      <c r="P1521" s="841">
        <v>54977</v>
      </c>
      <c r="Q1521" s="841">
        <v>13786</v>
      </c>
      <c r="R1521" s="841">
        <v>14911</v>
      </c>
      <c r="S1521" s="841"/>
      <c r="T1521" s="841"/>
      <c r="U1521" s="841"/>
      <c r="V1521" s="841" t="s">
        <v>1003</v>
      </c>
      <c r="W1521" s="841">
        <v>21</v>
      </c>
    </row>
    <row r="1522" spans="1:23" ht="12.75" customHeight="1">
      <c r="A1522" s="841">
        <v>3484</v>
      </c>
      <c r="B1522" s="841">
        <v>2839</v>
      </c>
      <c r="C1522" s="841" t="s">
        <v>1429</v>
      </c>
      <c r="D1522" s="841" t="s">
        <v>919</v>
      </c>
      <c r="E1522" s="841">
        <v>44347</v>
      </c>
      <c r="F1522" s="841" t="s">
        <v>102</v>
      </c>
      <c r="G1522" s="841" t="s">
        <v>2705</v>
      </c>
      <c r="H1522" s="841" t="s">
        <v>2694</v>
      </c>
      <c r="I1522" s="841"/>
      <c r="J1522" s="841" t="s">
        <v>730</v>
      </c>
      <c r="K1522" s="841">
        <v>10</v>
      </c>
      <c r="L1522" s="841" t="s">
        <v>1077</v>
      </c>
      <c r="M1522" s="841">
        <v>0</v>
      </c>
      <c r="N1522" s="841" t="s">
        <v>732</v>
      </c>
      <c r="O1522" s="841">
        <v>101629</v>
      </c>
      <c r="P1522" s="841">
        <v>101629</v>
      </c>
      <c r="Q1522" s="841">
        <v>13786</v>
      </c>
      <c r="R1522" s="841">
        <v>14911</v>
      </c>
      <c r="S1522" s="841"/>
      <c r="T1522" s="841"/>
      <c r="U1522" s="841"/>
      <c r="V1522" s="841" t="s">
        <v>1003</v>
      </c>
      <c r="W1522" s="841">
        <v>1</v>
      </c>
    </row>
    <row r="1523" spans="1:23" ht="12.75" customHeight="1">
      <c r="A1523" s="841">
        <v>3274</v>
      </c>
      <c r="B1523" s="841">
        <v>2840</v>
      </c>
      <c r="C1523" s="841" t="s">
        <v>726</v>
      </c>
      <c r="D1523" s="841" t="s">
        <v>923</v>
      </c>
      <c r="E1523" s="841">
        <v>44350</v>
      </c>
      <c r="F1523" s="841" t="s">
        <v>102</v>
      </c>
      <c r="G1523" s="841" t="s">
        <v>2706</v>
      </c>
      <c r="H1523" s="841" t="s">
        <v>2700</v>
      </c>
      <c r="I1523" s="841"/>
      <c r="J1523" s="841" t="s">
        <v>730</v>
      </c>
      <c r="K1523" s="841">
        <v>1</v>
      </c>
      <c r="L1523" s="841" t="s">
        <v>1168</v>
      </c>
      <c r="M1523" s="841">
        <v>43600</v>
      </c>
      <c r="N1523" s="841" t="s">
        <v>732</v>
      </c>
      <c r="O1523" s="841">
        <v>98577</v>
      </c>
      <c r="P1523" s="841">
        <v>54977</v>
      </c>
      <c r="Q1523" s="841">
        <v>13786</v>
      </c>
      <c r="R1523" s="841">
        <v>14911</v>
      </c>
      <c r="S1523" s="841"/>
      <c r="T1523" s="841"/>
      <c r="U1523" s="841"/>
      <c r="V1523" s="841" t="s">
        <v>1003</v>
      </c>
      <c r="W1523" s="841">
        <v>37</v>
      </c>
    </row>
    <row r="1524" spans="1:23" ht="12.75" customHeight="1">
      <c r="A1524" s="841">
        <v>3274</v>
      </c>
      <c r="B1524" s="841">
        <v>2840</v>
      </c>
      <c r="C1524" s="841" t="s">
        <v>726</v>
      </c>
      <c r="D1524" s="841" t="s">
        <v>923</v>
      </c>
      <c r="E1524" s="841">
        <v>44354</v>
      </c>
      <c r="F1524" s="841" t="s">
        <v>102</v>
      </c>
      <c r="G1524" s="841" t="s">
        <v>2707</v>
      </c>
      <c r="H1524" s="841" t="s">
        <v>2700</v>
      </c>
      <c r="I1524" s="841"/>
      <c r="J1524" s="841" t="s">
        <v>730</v>
      </c>
      <c r="K1524" s="841">
        <v>1</v>
      </c>
      <c r="L1524" s="841" t="s">
        <v>1168</v>
      </c>
      <c r="M1524" s="841">
        <v>43600</v>
      </c>
      <c r="N1524" s="841" t="s">
        <v>732</v>
      </c>
      <c r="O1524" s="841">
        <v>98577</v>
      </c>
      <c r="P1524" s="841">
        <v>54977</v>
      </c>
      <c r="Q1524" s="841">
        <v>13786</v>
      </c>
      <c r="R1524" s="841">
        <v>14911</v>
      </c>
      <c r="S1524" s="841"/>
      <c r="T1524" s="841"/>
      <c r="U1524" s="841"/>
      <c r="V1524" s="841" t="s">
        <v>1003</v>
      </c>
      <c r="W1524" s="841">
        <v>16</v>
      </c>
    </row>
    <row r="1525" spans="1:23" ht="12.75" customHeight="1">
      <c r="A1525" s="841">
        <v>1630</v>
      </c>
      <c r="B1525" s="841">
        <v>2835</v>
      </c>
      <c r="C1525" s="841" t="s">
        <v>906</v>
      </c>
      <c r="D1525" s="841" t="s">
        <v>767</v>
      </c>
      <c r="E1525" s="841">
        <v>44356</v>
      </c>
      <c r="F1525" s="841" t="s">
        <v>102</v>
      </c>
      <c r="G1525" s="841" t="s">
        <v>2708</v>
      </c>
      <c r="H1525" s="841" t="s">
        <v>2087</v>
      </c>
      <c r="I1525" s="841"/>
      <c r="J1525" s="841" t="s">
        <v>730</v>
      </c>
      <c r="K1525" s="841">
        <v>10</v>
      </c>
      <c r="L1525" s="841" t="s">
        <v>731</v>
      </c>
      <c r="M1525" s="841">
        <v>43600</v>
      </c>
      <c r="N1525" s="841" t="s">
        <v>908</v>
      </c>
      <c r="O1525" s="841">
        <v>185311</v>
      </c>
      <c r="P1525" s="841">
        <v>141711</v>
      </c>
      <c r="Q1525" s="841">
        <v>27828</v>
      </c>
      <c r="R1525" s="841">
        <v>38389</v>
      </c>
      <c r="S1525" s="841"/>
      <c r="T1525" s="841"/>
      <c r="U1525" s="841"/>
      <c r="V1525" s="841" t="s">
        <v>1003</v>
      </c>
      <c r="W1525" s="841">
        <v>1</v>
      </c>
    </row>
    <row r="1526" spans="1:23" ht="12.75" customHeight="1">
      <c r="A1526" s="841">
        <v>1630</v>
      </c>
      <c r="B1526" s="841">
        <v>2835</v>
      </c>
      <c r="C1526" s="841" t="s">
        <v>906</v>
      </c>
      <c r="D1526" s="841" t="s">
        <v>767</v>
      </c>
      <c r="E1526" s="841">
        <v>44360</v>
      </c>
      <c r="F1526" s="841" t="s">
        <v>102</v>
      </c>
      <c r="G1526" s="841" t="s">
        <v>2709</v>
      </c>
      <c r="H1526" s="841" t="s">
        <v>2087</v>
      </c>
      <c r="I1526" s="841"/>
      <c r="J1526" s="841" t="s">
        <v>730</v>
      </c>
      <c r="K1526" s="841">
        <v>5</v>
      </c>
      <c r="L1526" s="841" t="s">
        <v>731</v>
      </c>
      <c r="M1526" s="841">
        <v>43600</v>
      </c>
      <c r="N1526" s="841" t="s">
        <v>908</v>
      </c>
      <c r="O1526" s="841">
        <v>185311</v>
      </c>
      <c r="P1526" s="841">
        <v>141711</v>
      </c>
      <c r="Q1526" s="841">
        <v>27828</v>
      </c>
      <c r="R1526" s="841">
        <v>38389</v>
      </c>
      <c r="S1526" s="841"/>
      <c r="T1526" s="841"/>
      <c r="U1526" s="841"/>
      <c r="V1526" s="841" t="s">
        <v>1003</v>
      </c>
      <c r="W1526" s="841">
        <v>3</v>
      </c>
    </row>
    <row r="1527" spans="1:23" ht="12.75" customHeight="1">
      <c r="A1527" s="841">
        <v>1630</v>
      </c>
      <c r="B1527" s="841">
        <v>2835</v>
      </c>
      <c r="C1527" s="841" t="s">
        <v>906</v>
      </c>
      <c r="D1527" s="841" t="s">
        <v>767</v>
      </c>
      <c r="E1527" s="841">
        <v>44364</v>
      </c>
      <c r="F1527" s="841" t="s">
        <v>102</v>
      </c>
      <c r="G1527" s="841" t="s">
        <v>2710</v>
      </c>
      <c r="H1527" s="841" t="s">
        <v>2087</v>
      </c>
      <c r="I1527" s="841"/>
      <c r="J1527" s="841" t="s">
        <v>730</v>
      </c>
      <c r="K1527" s="841">
        <v>5</v>
      </c>
      <c r="L1527" s="841" t="s">
        <v>731</v>
      </c>
      <c r="M1527" s="841">
        <v>43600</v>
      </c>
      <c r="N1527" s="841" t="s">
        <v>908</v>
      </c>
      <c r="O1527" s="841">
        <v>185311</v>
      </c>
      <c r="P1527" s="841">
        <v>141711</v>
      </c>
      <c r="Q1527" s="841">
        <v>27828</v>
      </c>
      <c r="R1527" s="841">
        <v>38389</v>
      </c>
      <c r="S1527" s="841"/>
      <c r="T1527" s="841"/>
      <c r="U1527" s="841"/>
      <c r="V1527" s="841" t="s">
        <v>1003</v>
      </c>
      <c r="W1527" s="841">
        <v>9</v>
      </c>
    </row>
    <row r="1528" spans="1:23" ht="12.75" customHeight="1">
      <c r="A1528" s="841">
        <v>1325</v>
      </c>
      <c r="B1528" s="841">
        <v>2831</v>
      </c>
      <c r="C1528" s="841" t="s">
        <v>2517</v>
      </c>
      <c r="D1528" s="841" t="s">
        <v>775</v>
      </c>
      <c r="E1528" s="841">
        <v>44365</v>
      </c>
      <c r="F1528" s="841" t="s">
        <v>102</v>
      </c>
      <c r="G1528" s="841" t="s">
        <v>2711</v>
      </c>
      <c r="H1528" s="841" t="s">
        <v>2712</v>
      </c>
      <c r="I1528" s="841"/>
      <c r="J1528" s="841" t="s">
        <v>730</v>
      </c>
      <c r="K1528" s="841">
        <v>3</v>
      </c>
      <c r="L1528" s="841" t="s">
        <v>731</v>
      </c>
      <c r="M1528" s="841">
        <v>43600</v>
      </c>
      <c r="N1528" s="841" t="s">
        <v>1034</v>
      </c>
      <c r="O1528" s="841">
        <v>221744</v>
      </c>
      <c r="P1528" s="841">
        <v>178144</v>
      </c>
      <c r="Q1528" s="841">
        <v>19547</v>
      </c>
      <c r="R1528" s="841">
        <v>26906</v>
      </c>
      <c r="S1528" s="841"/>
      <c r="T1528" s="841"/>
      <c r="U1528" s="841"/>
      <c r="V1528" s="841" t="s">
        <v>1003</v>
      </c>
      <c r="W1528" s="841">
        <v>1</v>
      </c>
    </row>
    <row r="1529" spans="1:23" ht="12.75" customHeight="1">
      <c r="A1529" s="841">
        <v>1912</v>
      </c>
      <c r="B1529" s="841">
        <v>2840</v>
      </c>
      <c r="C1529" s="841" t="s">
        <v>726</v>
      </c>
      <c r="D1529" s="841" t="s">
        <v>923</v>
      </c>
      <c r="E1529" s="841">
        <v>44366</v>
      </c>
      <c r="F1529" s="841" t="s">
        <v>102</v>
      </c>
      <c r="G1529" s="841" t="s">
        <v>2713</v>
      </c>
      <c r="H1529" s="841" t="s">
        <v>2714</v>
      </c>
      <c r="I1529" s="841"/>
      <c r="J1529" s="841" t="s">
        <v>730</v>
      </c>
      <c r="K1529" s="841">
        <v>3</v>
      </c>
      <c r="L1529" s="841" t="s">
        <v>731</v>
      </c>
      <c r="M1529" s="841">
        <v>43600</v>
      </c>
      <c r="N1529" s="841" t="s">
        <v>732</v>
      </c>
      <c r="O1529" s="841">
        <v>98577</v>
      </c>
      <c r="P1529" s="841">
        <v>54977</v>
      </c>
      <c r="Q1529" s="841">
        <v>10098</v>
      </c>
      <c r="R1529" s="841">
        <v>9936</v>
      </c>
      <c r="S1529" s="841"/>
      <c r="T1529" s="841"/>
      <c r="U1529" s="841"/>
      <c r="V1529" s="841" t="s">
        <v>1003</v>
      </c>
      <c r="W1529" s="841">
        <v>1</v>
      </c>
    </row>
    <row r="1530" spans="1:23" ht="12.75" customHeight="1">
      <c r="A1530" s="841">
        <v>1890</v>
      </c>
      <c r="B1530" s="841">
        <v>2839</v>
      </c>
      <c r="C1530" s="841" t="s">
        <v>1429</v>
      </c>
      <c r="D1530" s="841" t="s">
        <v>946</v>
      </c>
      <c r="E1530" s="841">
        <v>44367</v>
      </c>
      <c r="F1530" s="841" t="s">
        <v>102</v>
      </c>
      <c r="G1530" s="841" t="s">
        <v>2715</v>
      </c>
      <c r="H1530" s="841" t="s">
        <v>2696</v>
      </c>
      <c r="I1530" s="841"/>
      <c r="J1530" s="841" t="s">
        <v>730</v>
      </c>
      <c r="K1530" s="841">
        <v>2</v>
      </c>
      <c r="L1530" s="841" t="s">
        <v>731</v>
      </c>
      <c r="M1530" s="841">
        <v>43600</v>
      </c>
      <c r="N1530" s="841" t="s">
        <v>732</v>
      </c>
      <c r="O1530" s="841">
        <v>98577</v>
      </c>
      <c r="P1530" s="841">
        <v>54977</v>
      </c>
      <c r="Q1530" s="841">
        <v>13786</v>
      </c>
      <c r="R1530" s="841">
        <v>14911</v>
      </c>
      <c r="S1530" s="841"/>
      <c r="T1530" s="841"/>
      <c r="U1530" s="841"/>
      <c r="V1530" s="841" t="s">
        <v>1003</v>
      </c>
      <c r="W1530" s="841">
        <v>12</v>
      </c>
    </row>
    <row r="1531" spans="1:23" ht="12.75" customHeight="1">
      <c r="A1531" s="841">
        <v>1155</v>
      </c>
      <c r="B1531" s="841">
        <v>2828</v>
      </c>
      <c r="C1531" s="841" t="s">
        <v>982</v>
      </c>
      <c r="D1531" s="841" t="s">
        <v>775</v>
      </c>
      <c r="E1531" s="841">
        <v>44369</v>
      </c>
      <c r="F1531" s="841" t="s">
        <v>102</v>
      </c>
      <c r="G1531" s="841" t="s">
        <v>2716</v>
      </c>
      <c r="H1531" s="841" t="s">
        <v>2717</v>
      </c>
      <c r="I1531" s="841"/>
      <c r="J1531" s="841" t="s">
        <v>730</v>
      </c>
      <c r="K1531" s="841">
        <v>3</v>
      </c>
      <c r="L1531" s="841" t="s">
        <v>731</v>
      </c>
      <c r="M1531" s="841">
        <v>43600</v>
      </c>
      <c r="N1531" s="841" t="s">
        <v>843</v>
      </c>
      <c r="O1531" s="841">
        <v>156603</v>
      </c>
      <c r="P1531" s="841">
        <v>113003</v>
      </c>
      <c r="Q1531" s="841">
        <v>19547</v>
      </c>
      <c r="R1531" s="841">
        <v>26906</v>
      </c>
      <c r="S1531" s="841"/>
      <c r="T1531" s="841"/>
      <c r="U1531" s="841"/>
      <c r="V1531" s="841" t="s">
        <v>1003</v>
      </c>
      <c r="W1531" s="841">
        <v>1</v>
      </c>
    </row>
    <row r="1532" spans="1:23" ht="12.75" customHeight="1">
      <c r="A1532" s="841">
        <v>3274</v>
      </c>
      <c r="B1532" s="841">
        <v>2840</v>
      </c>
      <c r="C1532" s="841" t="s">
        <v>726</v>
      </c>
      <c r="D1532" s="841" t="s">
        <v>923</v>
      </c>
      <c r="E1532" s="841">
        <v>44371</v>
      </c>
      <c r="F1532" s="841" t="s">
        <v>102</v>
      </c>
      <c r="G1532" s="841" t="s">
        <v>2718</v>
      </c>
      <c r="H1532" s="841" t="s">
        <v>2700</v>
      </c>
      <c r="I1532" s="841"/>
      <c r="J1532" s="841" t="s">
        <v>730</v>
      </c>
      <c r="K1532" s="841">
        <v>2</v>
      </c>
      <c r="L1532" s="841" t="s">
        <v>1168</v>
      </c>
      <c r="M1532" s="841">
        <v>43600</v>
      </c>
      <c r="N1532" s="841" t="s">
        <v>732</v>
      </c>
      <c r="O1532" s="841">
        <v>98577</v>
      </c>
      <c r="P1532" s="841">
        <v>54977</v>
      </c>
      <c r="Q1532" s="841">
        <v>13786</v>
      </c>
      <c r="R1532" s="841">
        <v>14911</v>
      </c>
      <c r="S1532" s="841"/>
      <c r="T1532" s="841"/>
      <c r="U1532" s="841"/>
      <c r="V1532" s="841" t="s">
        <v>1003</v>
      </c>
      <c r="W1532" s="841">
        <v>122</v>
      </c>
    </row>
    <row r="1533" spans="1:23" ht="12.75" customHeight="1">
      <c r="A1533" s="841">
        <v>3274</v>
      </c>
      <c r="B1533" s="841">
        <v>2840</v>
      </c>
      <c r="C1533" s="841" t="s">
        <v>726</v>
      </c>
      <c r="D1533" s="841" t="s">
        <v>923</v>
      </c>
      <c r="E1533" s="841">
        <v>44373</v>
      </c>
      <c r="F1533" s="841" t="s">
        <v>102</v>
      </c>
      <c r="G1533" s="841" t="s">
        <v>2719</v>
      </c>
      <c r="H1533" s="841" t="s">
        <v>2700</v>
      </c>
      <c r="I1533" s="841"/>
      <c r="J1533" s="841" t="s">
        <v>730</v>
      </c>
      <c r="K1533" s="841">
        <v>2</v>
      </c>
      <c r="L1533" s="841" t="s">
        <v>731</v>
      </c>
      <c r="M1533" s="841">
        <v>43600</v>
      </c>
      <c r="N1533" s="841" t="s">
        <v>732</v>
      </c>
      <c r="O1533" s="841">
        <v>98577</v>
      </c>
      <c r="P1533" s="841">
        <v>54977</v>
      </c>
      <c r="Q1533" s="841">
        <v>13786</v>
      </c>
      <c r="R1533" s="841">
        <v>14911</v>
      </c>
      <c r="S1533" s="841"/>
      <c r="T1533" s="841"/>
      <c r="U1533" s="841"/>
      <c r="V1533" s="841" t="s">
        <v>1003</v>
      </c>
      <c r="W1533" s="841">
        <v>30</v>
      </c>
    </row>
    <row r="1534" spans="1:23" ht="12.75" customHeight="1">
      <c r="A1534" s="841">
        <v>1110</v>
      </c>
      <c r="B1534" s="841">
        <v>2819</v>
      </c>
      <c r="C1534" s="841" t="s">
        <v>1731</v>
      </c>
      <c r="D1534" s="841" t="s">
        <v>740</v>
      </c>
      <c r="E1534" s="841">
        <v>44375</v>
      </c>
      <c r="F1534" s="841" t="s">
        <v>102</v>
      </c>
      <c r="G1534" s="841" t="s">
        <v>2720</v>
      </c>
      <c r="H1534" s="841" t="s">
        <v>2721</v>
      </c>
      <c r="I1534" s="841"/>
      <c r="J1534" s="841" t="s">
        <v>730</v>
      </c>
      <c r="K1534" s="841">
        <v>5</v>
      </c>
      <c r="L1534" s="841" t="s">
        <v>731</v>
      </c>
      <c r="M1534" s="841">
        <v>43600</v>
      </c>
      <c r="N1534" s="841" t="s">
        <v>742</v>
      </c>
      <c r="O1534" s="841">
        <v>127895</v>
      </c>
      <c r="P1534" s="841">
        <v>84295</v>
      </c>
      <c r="Q1534" s="841">
        <v>19547</v>
      </c>
      <c r="R1534" s="841">
        <v>26906</v>
      </c>
      <c r="S1534" s="841"/>
      <c r="T1534" s="841"/>
      <c r="U1534" s="841"/>
      <c r="V1534" s="841" t="s">
        <v>1003</v>
      </c>
      <c r="W1534" s="841">
        <v>2</v>
      </c>
    </row>
    <row r="1535" spans="1:23" ht="12.75" customHeight="1">
      <c r="A1535" s="841">
        <v>1912</v>
      </c>
      <c r="B1535" s="841">
        <v>2839</v>
      </c>
      <c r="C1535" s="841" t="s">
        <v>1429</v>
      </c>
      <c r="D1535" s="841" t="s">
        <v>923</v>
      </c>
      <c r="E1535" s="841">
        <v>44383</v>
      </c>
      <c r="F1535" s="841" t="s">
        <v>102</v>
      </c>
      <c r="G1535" s="841" t="s">
        <v>2722</v>
      </c>
      <c r="H1535" s="841" t="s">
        <v>2723</v>
      </c>
      <c r="I1535" s="841"/>
      <c r="J1535" s="841" t="s">
        <v>730</v>
      </c>
      <c r="K1535" s="841">
        <v>2</v>
      </c>
      <c r="L1535" s="841" t="s">
        <v>1116</v>
      </c>
      <c r="M1535" s="841">
        <v>43600</v>
      </c>
      <c r="N1535" s="841" t="s">
        <v>732</v>
      </c>
      <c r="O1535" s="841">
        <v>98577</v>
      </c>
      <c r="P1535" s="841">
        <v>54977</v>
      </c>
      <c r="Q1535" s="841">
        <v>10098</v>
      </c>
      <c r="R1535" s="841">
        <v>9936</v>
      </c>
      <c r="S1535" s="841"/>
      <c r="T1535" s="841"/>
      <c r="U1535" s="841"/>
      <c r="V1535" s="841" t="s">
        <v>1003</v>
      </c>
      <c r="W1535" s="841">
        <v>51</v>
      </c>
    </row>
    <row r="1536" spans="1:23" ht="12.75" customHeight="1">
      <c r="A1536" s="841">
        <v>1335</v>
      </c>
      <c r="B1536" s="841">
        <v>2832</v>
      </c>
      <c r="C1536" s="841" t="s">
        <v>1017</v>
      </c>
      <c r="D1536" s="841" t="s">
        <v>775</v>
      </c>
      <c r="E1536" s="841">
        <v>44384</v>
      </c>
      <c r="F1536" s="841" t="s">
        <v>102</v>
      </c>
      <c r="G1536" s="841" t="s">
        <v>2724</v>
      </c>
      <c r="H1536" s="841" t="s">
        <v>2725</v>
      </c>
      <c r="I1536" s="841"/>
      <c r="J1536" s="841" t="s">
        <v>730</v>
      </c>
      <c r="K1536" s="841">
        <v>2</v>
      </c>
      <c r="L1536" s="841" t="s">
        <v>731</v>
      </c>
      <c r="M1536" s="841">
        <v>43600</v>
      </c>
      <c r="N1536" s="841" t="s">
        <v>769</v>
      </c>
      <c r="O1536" s="841">
        <v>105596</v>
      </c>
      <c r="P1536" s="841">
        <v>61996</v>
      </c>
      <c r="Q1536" s="841">
        <v>19547</v>
      </c>
      <c r="R1536" s="841">
        <v>26906</v>
      </c>
      <c r="S1536" s="841"/>
      <c r="T1536" s="841"/>
      <c r="U1536" s="841"/>
      <c r="V1536" s="841" t="s">
        <v>1003</v>
      </c>
      <c r="W1536" s="841">
        <v>3</v>
      </c>
    </row>
    <row r="1537" spans="1:23" ht="12.75" customHeight="1">
      <c r="A1537" s="841">
        <v>1125</v>
      </c>
      <c r="B1537" s="841">
        <v>2807</v>
      </c>
      <c r="C1537" s="841" t="s">
        <v>739</v>
      </c>
      <c r="D1537" s="841" t="s">
        <v>740</v>
      </c>
      <c r="E1537" s="841">
        <v>44393</v>
      </c>
      <c r="F1537" s="841" t="s">
        <v>102</v>
      </c>
      <c r="G1537" s="841" t="s">
        <v>2726</v>
      </c>
      <c r="H1537" s="841" t="s">
        <v>2727</v>
      </c>
      <c r="I1537" s="841"/>
      <c r="J1537" s="841" t="s">
        <v>730</v>
      </c>
      <c r="K1537" s="841">
        <v>5</v>
      </c>
      <c r="L1537" s="841" t="s">
        <v>731</v>
      </c>
      <c r="M1537" s="841">
        <v>43600</v>
      </c>
      <c r="N1537" s="841" t="s">
        <v>742</v>
      </c>
      <c r="O1537" s="841">
        <v>127895</v>
      </c>
      <c r="P1537" s="841">
        <v>84295</v>
      </c>
      <c r="Q1537" s="841">
        <v>19547</v>
      </c>
      <c r="R1537" s="841">
        <v>26906</v>
      </c>
      <c r="S1537" s="841"/>
      <c r="T1537" s="841"/>
      <c r="U1537" s="841"/>
      <c r="V1537" s="841" t="s">
        <v>1003</v>
      </c>
      <c r="W1537" s="841">
        <v>1</v>
      </c>
    </row>
    <row r="1538" spans="1:23" ht="12.75" customHeight="1">
      <c r="A1538" s="841">
        <v>1912</v>
      </c>
      <c r="B1538" s="841">
        <v>2839</v>
      </c>
      <c r="C1538" s="841" t="s">
        <v>1429</v>
      </c>
      <c r="D1538" s="841" t="s">
        <v>923</v>
      </c>
      <c r="E1538" s="841">
        <v>44396</v>
      </c>
      <c r="F1538" s="841" t="s">
        <v>102</v>
      </c>
      <c r="G1538" s="841" t="s">
        <v>2728</v>
      </c>
      <c r="H1538" s="841" t="s">
        <v>2729</v>
      </c>
      <c r="I1538" s="841"/>
      <c r="J1538" s="841" t="s">
        <v>730</v>
      </c>
      <c r="K1538" s="841">
        <v>3</v>
      </c>
      <c r="L1538" s="841" t="s">
        <v>731</v>
      </c>
      <c r="M1538" s="841">
        <v>43600</v>
      </c>
      <c r="N1538" s="841" t="s">
        <v>732</v>
      </c>
      <c r="O1538" s="841">
        <v>98577</v>
      </c>
      <c r="P1538" s="841">
        <v>54977</v>
      </c>
      <c r="Q1538" s="841">
        <v>10098</v>
      </c>
      <c r="R1538" s="841">
        <v>9936</v>
      </c>
      <c r="S1538" s="841"/>
      <c r="T1538" s="841"/>
      <c r="U1538" s="841"/>
      <c r="V1538" s="841" t="s">
        <v>1003</v>
      </c>
      <c r="W1538" s="841">
        <v>18</v>
      </c>
    </row>
    <row r="1539" spans="1:23" ht="12.75" customHeight="1">
      <c r="A1539" s="841">
        <v>1034</v>
      </c>
      <c r="B1539" s="841">
        <v>2823</v>
      </c>
      <c r="C1539" s="841" t="s">
        <v>856</v>
      </c>
      <c r="D1539" s="841" t="s">
        <v>974</v>
      </c>
      <c r="E1539" s="841">
        <v>44400</v>
      </c>
      <c r="F1539" s="841" t="s">
        <v>102</v>
      </c>
      <c r="G1539" s="841" t="s">
        <v>2730</v>
      </c>
      <c r="H1539" s="841" t="s">
        <v>2731</v>
      </c>
      <c r="I1539" s="841"/>
      <c r="J1539" s="841" t="s">
        <v>730</v>
      </c>
      <c r="K1539" s="841">
        <v>5</v>
      </c>
      <c r="L1539" s="841" t="s">
        <v>731</v>
      </c>
      <c r="M1539" s="841">
        <v>43600</v>
      </c>
      <c r="N1539" s="841" t="s">
        <v>747</v>
      </c>
      <c r="O1539" s="841">
        <v>114220</v>
      </c>
      <c r="P1539" s="841">
        <v>70620</v>
      </c>
      <c r="Q1539" s="841">
        <v>19547</v>
      </c>
      <c r="R1539" s="841">
        <v>26906</v>
      </c>
      <c r="S1539" s="841"/>
      <c r="T1539" s="841"/>
      <c r="U1539" s="841"/>
      <c r="V1539" s="841" t="s">
        <v>1003</v>
      </c>
      <c r="W1539" s="841">
        <v>2</v>
      </c>
    </row>
    <row r="1540" spans="1:23" ht="12.75" customHeight="1">
      <c r="A1540" s="841">
        <v>1110</v>
      </c>
      <c r="B1540" s="841">
        <v>2836</v>
      </c>
      <c r="C1540" s="841" t="s">
        <v>1030</v>
      </c>
      <c r="D1540" s="841" t="s">
        <v>1031</v>
      </c>
      <c r="E1540" s="841">
        <v>44415</v>
      </c>
      <c r="F1540" s="841" t="s">
        <v>102</v>
      </c>
      <c r="G1540" s="841" t="s">
        <v>2732</v>
      </c>
      <c r="H1540" s="841" t="s">
        <v>2733</v>
      </c>
      <c r="I1540" s="841"/>
      <c r="J1540" s="841" t="s">
        <v>730</v>
      </c>
      <c r="K1540" s="841">
        <v>5</v>
      </c>
      <c r="L1540" s="841" t="s">
        <v>731</v>
      </c>
      <c r="M1540" s="841">
        <v>43600</v>
      </c>
      <c r="N1540" s="841" t="s">
        <v>1034</v>
      </c>
      <c r="O1540" s="841">
        <v>221744</v>
      </c>
      <c r="P1540" s="841">
        <v>178144</v>
      </c>
      <c r="Q1540" s="841">
        <v>19547</v>
      </c>
      <c r="R1540" s="841">
        <v>26906</v>
      </c>
      <c r="S1540" s="841"/>
      <c r="T1540" s="841"/>
      <c r="U1540" s="841"/>
      <c r="V1540" s="841" t="s">
        <v>1003</v>
      </c>
      <c r="W1540" s="841">
        <v>3</v>
      </c>
    </row>
    <row r="1541" spans="1:23" ht="12.75" customHeight="1">
      <c r="A1541" s="841">
        <v>1235</v>
      </c>
      <c r="B1541" s="841">
        <v>2824</v>
      </c>
      <c r="C1541" s="841" t="s">
        <v>1097</v>
      </c>
      <c r="D1541" s="841" t="s">
        <v>946</v>
      </c>
      <c r="E1541" s="841">
        <v>44422</v>
      </c>
      <c r="F1541" s="841" t="s">
        <v>102</v>
      </c>
      <c r="G1541" s="841" t="s">
        <v>2734</v>
      </c>
      <c r="H1541" s="841" t="s">
        <v>2735</v>
      </c>
      <c r="I1541" s="841"/>
      <c r="J1541" s="841" t="s">
        <v>730</v>
      </c>
      <c r="K1541" s="841">
        <v>5</v>
      </c>
      <c r="L1541" s="841" t="s">
        <v>731</v>
      </c>
      <c r="M1541" s="841">
        <v>43600</v>
      </c>
      <c r="N1541" s="841" t="s">
        <v>817</v>
      </c>
      <c r="O1541" s="841">
        <v>172439</v>
      </c>
      <c r="P1541" s="841">
        <v>128839</v>
      </c>
      <c r="Q1541" s="841">
        <v>23865</v>
      </c>
      <c r="R1541" s="841">
        <v>44054</v>
      </c>
      <c r="S1541" s="841"/>
      <c r="T1541" s="841"/>
      <c r="U1541" s="841"/>
      <c r="V1541" s="841" t="s">
        <v>1003</v>
      </c>
      <c r="W1541" s="841">
        <v>3</v>
      </c>
    </row>
    <row r="1542" spans="1:23" ht="12.75" customHeight="1">
      <c r="A1542" s="841">
        <v>1235</v>
      </c>
      <c r="B1542" s="841">
        <v>2824</v>
      </c>
      <c r="C1542" s="841" t="s">
        <v>1097</v>
      </c>
      <c r="D1542" s="841" t="s">
        <v>946</v>
      </c>
      <c r="E1542" s="841">
        <v>44423</v>
      </c>
      <c r="F1542" s="841" t="s">
        <v>102</v>
      </c>
      <c r="G1542" s="841" t="s">
        <v>2736</v>
      </c>
      <c r="H1542" s="841" t="s">
        <v>2735</v>
      </c>
      <c r="I1542" s="841"/>
      <c r="J1542" s="841" t="s">
        <v>730</v>
      </c>
      <c r="K1542" s="841">
        <v>5</v>
      </c>
      <c r="L1542" s="841" t="s">
        <v>731</v>
      </c>
      <c r="M1542" s="841">
        <v>43600</v>
      </c>
      <c r="N1542" s="841" t="s">
        <v>817</v>
      </c>
      <c r="O1542" s="841">
        <v>172439</v>
      </c>
      <c r="P1542" s="841">
        <v>128839</v>
      </c>
      <c r="Q1542" s="841">
        <v>23865</v>
      </c>
      <c r="R1542" s="841">
        <v>44054</v>
      </c>
      <c r="S1542" s="841"/>
      <c r="T1542" s="841"/>
      <c r="U1542" s="841"/>
      <c r="V1542" s="841" t="s">
        <v>1003</v>
      </c>
      <c r="W1542" s="841">
        <v>3</v>
      </c>
    </row>
    <row r="1543" spans="1:23" ht="12.75" customHeight="1">
      <c r="A1543" s="841">
        <v>1235</v>
      </c>
      <c r="B1543" s="841">
        <v>2824</v>
      </c>
      <c r="C1543" s="841" t="s">
        <v>1097</v>
      </c>
      <c r="D1543" s="841" t="s">
        <v>946</v>
      </c>
      <c r="E1543" s="841">
        <v>44424</v>
      </c>
      <c r="F1543" s="841" t="s">
        <v>102</v>
      </c>
      <c r="G1543" s="841" t="s">
        <v>2737</v>
      </c>
      <c r="H1543" s="841" t="s">
        <v>2735</v>
      </c>
      <c r="I1543" s="841"/>
      <c r="J1543" s="841" t="s">
        <v>730</v>
      </c>
      <c r="K1543" s="841">
        <v>5</v>
      </c>
      <c r="L1543" s="841" t="s">
        <v>731</v>
      </c>
      <c r="M1543" s="841">
        <v>43600</v>
      </c>
      <c r="N1543" s="841" t="s">
        <v>817</v>
      </c>
      <c r="O1543" s="841">
        <v>172439</v>
      </c>
      <c r="P1543" s="841">
        <v>128839</v>
      </c>
      <c r="Q1543" s="841">
        <v>23865</v>
      </c>
      <c r="R1543" s="841">
        <v>44054</v>
      </c>
      <c r="S1543" s="841"/>
      <c r="T1543" s="841"/>
      <c r="U1543" s="841"/>
      <c r="V1543" s="841" t="s">
        <v>1003</v>
      </c>
      <c r="W1543" s="841">
        <v>3</v>
      </c>
    </row>
    <row r="1544" spans="1:23" ht="12.75" customHeight="1">
      <c r="A1544" s="841">
        <v>1235</v>
      </c>
      <c r="B1544" s="841">
        <v>2822</v>
      </c>
      <c r="C1544" s="841" t="s">
        <v>1414</v>
      </c>
      <c r="D1544" s="841" t="s">
        <v>946</v>
      </c>
      <c r="E1544" s="841">
        <v>44430</v>
      </c>
      <c r="F1544" s="841" t="s">
        <v>102</v>
      </c>
      <c r="G1544" s="841" t="s">
        <v>2738</v>
      </c>
      <c r="H1544" s="841" t="s">
        <v>2735</v>
      </c>
      <c r="I1544" s="841"/>
      <c r="J1544" s="841" t="s">
        <v>730</v>
      </c>
      <c r="K1544" s="841">
        <v>5</v>
      </c>
      <c r="L1544" s="841" t="s">
        <v>731</v>
      </c>
      <c r="M1544" s="841">
        <v>43600</v>
      </c>
      <c r="N1544" s="841" t="s">
        <v>1391</v>
      </c>
      <c r="O1544" s="841">
        <v>305440</v>
      </c>
      <c r="P1544" s="841">
        <v>261840</v>
      </c>
      <c r="Q1544" s="841">
        <v>23865</v>
      </c>
      <c r="R1544" s="841">
        <v>44054</v>
      </c>
      <c r="S1544" s="841"/>
      <c r="T1544" s="841"/>
      <c r="U1544" s="841"/>
      <c r="V1544" s="841" t="s">
        <v>1003</v>
      </c>
      <c r="W1544" s="841">
        <v>3</v>
      </c>
    </row>
    <row r="1545" spans="1:23" ht="12.75" customHeight="1">
      <c r="A1545" s="841">
        <v>1890</v>
      </c>
      <c r="B1545" s="841">
        <v>2840</v>
      </c>
      <c r="C1545" s="841" t="s">
        <v>726</v>
      </c>
      <c r="D1545" s="841" t="s">
        <v>946</v>
      </c>
      <c r="E1545" s="841">
        <v>44434</v>
      </c>
      <c r="F1545" s="841" t="s">
        <v>102</v>
      </c>
      <c r="G1545" s="841" t="s">
        <v>2739</v>
      </c>
      <c r="H1545" s="841" t="s">
        <v>2639</v>
      </c>
      <c r="I1545" s="841"/>
      <c r="J1545" s="841" t="s">
        <v>730</v>
      </c>
      <c r="K1545" s="841">
        <v>2</v>
      </c>
      <c r="L1545" s="841" t="s">
        <v>731</v>
      </c>
      <c r="M1545" s="841">
        <v>43600</v>
      </c>
      <c r="N1545" s="841" t="s">
        <v>732</v>
      </c>
      <c r="O1545" s="841">
        <v>98577</v>
      </c>
      <c r="P1545" s="841">
        <v>54977</v>
      </c>
      <c r="Q1545" s="841">
        <v>13786</v>
      </c>
      <c r="R1545" s="841">
        <v>14911</v>
      </c>
      <c r="S1545" s="841"/>
      <c r="T1545" s="841"/>
      <c r="U1545" s="841"/>
      <c r="V1545" s="841" t="s">
        <v>1003</v>
      </c>
      <c r="W1545" s="841">
        <v>2</v>
      </c>
    </row>
    <row r="1546" spans="1:23" ht="12.75" customHeight="1">
      <c r="A1546" s="841">
        <v>1570</v>
      </c>
      <c r="B1546" s="841">
        <v>2801</v>
      </c>
      <c r="C1546" s="841" t="s">
        <v>1271</v>
      </c>
      <c r="D1546" s="841" t="s">
        <v>1112</v>
      </c>
      <c r="E1546" s="841">
        <v>44437</v>
      </c>
      <c r="F1546" s="841" t="s">
        <v>102</v>
      </c>
      <c r="G1546" s="841" t="s">
        <v>2740</v>
      </c>
      <c r="H1546" s="841" t="s">
        <v>2296</v>
      </c>
      <c r="I1546" s="841"/>
      <c r="J1546" s="841" t="s">
        <v>730</v>
      </c>
      <c r="K1546" s="841">
        <v>5</v>
      </c>
      <c r="L1546" s="841" t="s">
        <v>731</v>
      </c>
      <c r="M1546" s="841">
        <v>43600</v>
      </c>
      <c r="N1546" s="841" t="s">
        <v>817</v>
      </c>
      <c r="O1546" s="841">
        <v>172439</v>
      </c>
      <c r="P1546" s="841">
        <v>128839</v>
      </c>
      <c r="Q1546" s="841">
        <v>19547</v>
      </c>
      <c r="R1546" s="841">
        <v>26906</v>
      </c>
      <c r="S1546" s="841"/>
      <c r="T1546" s="841"/>
      <c r="U1546" s="841"/>
      <c r="V1546" s="841" t="s">
        <v>1003</v>
      </c>
      <c r="W1546" s="841">
        <v>1</v>
      </c>
    </row>
    <row r="1547" spans="1:23" ht="12.75" customHeight="1">
      <c r="A1547" s="841">
        <v>1125</v>
      </c>
      <c r="B1547" s="841">
        <v>2822</v>
      </c>
      <c r="C1547" s="841" t="s">
        <v>1414</v>
      </c>
      <c r="D1547" s="841" t="s">
        <v>1112</v>
      </c>
      <c r="E1547" s="841">
        <v>44438</v>
      </c>
      <c r="F1547" s="841" t="s">
        <v>102</v>
      </c>
      <c r="G1547" s="841" t="s">
        <v>2741</v>
      </c>
      <c r="H1547" s="841" t="s">
        <v>2733</v>
      </c>
      <c r="I1547" s="841"/>
      <c r="J1547" s="841" t="s">
        <v>730</v>
      </c>
      <c r="K1547" s="841">
        <v>10</v>
      </c>
      <c r="L1547" s="841" t="s">
        <v>731</v>
      </c>
      <c r="M1547" s="841">
        <v>43600</v>
      </c>
      <c r="N1547" s="841" t="s">
        <v>1391</v>
      </c>
      <c r="O1547" s="841">
        <v>305440</v>
      </c>
      <c r="P1547" s="841">
        <v>261840</v>
      </c>
      <c r="Q1547" s="841">
        <v>19547</v>
      </c>
      <c r="R1547" s="841">
        <v>26906</v>
      </c>
      <c r="S1547" s="841"/>
      <c r="T1547" s="841"/>
      <c r="U1547" s="841"/>
      <c r="V1547" s="841" t="s">
        <v>1003</v>
      </c>
      <c r="W1547" s="841">
        <v>2</v>
      </c>
    </row>
    <row r="1548" spans="1:23" ht="12.75" customHeight="1">
      <c r="A1548" s="841">
        <v>1890</v>
      </c>
      <c r="B1548" s="841">
        <v>2840</v>
      </c>
      <c r="C1548" s="841" t="s">
        <v>726</v>
      </c>
      <c r="D1548" s="841" t="s">
        <v>946</v>
      </c>
      <c r="E1548" s="841">
        <v>44443</v>
      </c>
      <c r="F1548" s="841" t="s">
        <v>102</v>
      </c>
      <c r="G1548" s="841" t="s">
        <v>2742</v>
      </c>
      <c r="H1548" s="841" t="s">
        <v>2743</v>
      </c>
      <c r="I1548" s="841"/>
      <c r="J1548" s="841" t="s">
        <v>730</v>
      </c>
      <c r="K1548" s="841">
        <v>5</v>
      </c>
      <c r="L1548" s="841" t="s">
        <v>731</v>
      </c>
      <c r="M1548" s="841">
        <v>43600</v>
      </c>
      <c r="N1548" s="841" t="s">
        <v>732</v>
      </c>
      <c r="O1548" s="841">
        <v>98577</v>
      </c>
      <c r="P1548" s="841">
        <v>54977</v>
      </c>
      <c r="Q1548" s="841">
        <v>13786</v>
      </c>
      <c r="R1548" s="841">
        <v>14911</v>
      </c>
      <c r="S1548" s="841"/>
      <c r="T1548" s="841"/>
      <c r="U1548" s="841"/>
      <c r="V1548" s="841" t="s">
        <v>1003</v>
      </c>
      <c r="W1548" s="841">
        <v>4</v>
      </c>
    </row>
    <row r="1549" spans="1:23" ht="12.75" customHeight="1">
      <c r="A1549" s="841">
        <v>1235</v>
      </c>
      <c r="B1549" s="841">
        <v>2824</v>
      </c>
      <c r="C1549" s="841" t="s">
        <v>1097</v>
      </c>
      <c r="D1549" s="841" t="s">
        <v>946</v>
      </c>
      <c r="E1549" s="841">
        <v>44446</v>
      </c>
      <c r="F1549" s="841" t="s">
        <v>102</v>
      </c>
      <c r="G1549" s="841" t="s">
        <v>2744</v>
      </c>
      <c r="H1549" s="841" t="s">
        <v>2743</v>
      </c>
      <c r="I1549" s="841"/>
      <c r="J1549" s="841" t="s">
        <v>730</v>
      </c>
      <c r="K1549" s="841">
        <v>10</v>
      </c>
      <c r="L1549" s="841" t="s">
        <v>731</v>
      </c>
      <c r="M1549" s="841">
        <v>43600</v>
      </c>
      <c r="N1549" s="841" t="s">
        <v>817</v>
      </c>
      <c r="O1549" s="841">
        <v>172439</v>
      </c>
      <c r="P1549" s="841">
        <v>128839</v>
      </c>
      <c r="Q1549" s="841">
        <v>23865</v>
      </c>
      <c r="R1549" s="841">
        <v>44054</v>
      </c>
      <c r="S1549" s="841"/>
      <c r="T1549" s="841"/>
      <c r="U1549" s="841"/>
      <c r="V1549" s="841" t="s">
        <v>1003</v>
      </c>
      <c r="W1549" s="841">
        <v>4</v>
      </c>
    </row>
    <row r="1550" spans="1:23" ht="12.75" customHeight="1">
      <c r="A1550" s="841">
        <v>1110</v>
      </c>
      <c r="B1550" s="841">
        <v>2836</v>
      </c>
      <c r="C1550" s="841" t="s">
        <v>1030</v>
      </c>
      <c r="D1550" s="841" t="s">
        <v>1031</v>
      </c>
      <c r="E1550" s="841">
        <v>44455</v>
      </c>
      <c r="F1550" s="841" t="s">
        <v>102</v>
      </c>
      <c r="G1550" s="841" t="s">
        <v>2745</v>
      </c>
      <c r="H1550" s="841" t="s">
        <v>2746</v>
      </c>
      <c r="I1550" s="841"/>
      <c r="J1550" s="841" t="s">
        <v>730</v>
      </c>
      <c r="K1550" s="841">
        <v>10</v>
      </c>
      <c r="L1550" s="841" t="s">
        <v>731</v>
      </c>
      <c r="M1550" s="841">
        <v>43600</v>
      </c>
      <c r="N1550" s="841" t="s">
        <v>1034</v>
      </c>
      <c r="O1550" s="841">
        <v>221744</v>
      </c>
      <c r="P1550" s="841">
        <v>178144</v>
      </c>
      <c r="Q1550" s="841">
        <v>19547</v>
      </c>
      <c r="R1550" s="841">
        <v>26906</v>
      </c>
      <c r="S1550" s="841"/>
      <c r="T1550" s="841"/>
      <c r="U1550" s="841"/>
      <c r="V1550" s="841" t="s">
        <v>1003</v>
      </c>
      <c r="W1550" s="841">
        <v>4</v>
      </c>
    </row>
    <row r="1551" spans="1:23" ht="12.75" customHeight="1">
      <c r="A1551" s="841">
        <v>1110</v>
      </c>
      <c r="B1551" s="841">
        <v>2836</v>
      </c>
      <c r="C1551" s="841" t="s">
        <v>1030</v>
      </c>
      <c r="D1551" s="841" t="s">
        <v>1031</v>
      </c>
      <c r="E1551" s="841">
        <v>44462</v>
      </c>
      <c r="F1551" s="841" t="s">
        <v>102</v>
      </c>
      <c r="G1551" s="841" t="s">
        <v>2747</v>
      </c>
      <c r="H1551" s="841" t="s">
        <v>2746</v>
      </c>
      <c r="I1551" s="841"/>
      <c r="J1551" s="841" t="s">
        <v>730</v>
      </c>
      <c r="K1551" s="841">
        <v>10</v>
      </c>
      <c r="L1551" s="841" t="s">
        <v>731</v>
      </c>
      <c r="M1551" s="841">
        <v>43600</v>
      </c>
      <c r="N1551" s="841" t="s">
        <v>1034</v>
      </c>
      <c r="O1551" s="841">
        <v>221744</v>
      </c>
      <c r="P1551" s="841">
        <v>178144</v>
      </c>
      <c r="Q1551" s="841">
        <v>19547</v>
      </c>
      <c r="R1551" s="841">
        <v>26906</v>
      </c>
      <c r="S1551" s="841"/>
      <c r="T1551" s="841"/>
      <c r="U1551" s="841"/>
      <c r="V1551" s="841" t="s">
        <v>1003</v>
      </c>
      <c r="W1551" s="841">
        <v>4</v>
      </c>
    </row>
    <row r="1552" spans="1:23" ht="12.75" customHeight="1">
      <c r="A1552" s="841">
        <v>1380</v>
      </c>
      <c r="B1552" s="841">
        <v>2803</v>
      </c>
      <c r="C1552" s="841" t="s">
        <v>945</v>
      </c>
      <c r="D1552" s="841" t="s">
        <v>946</v>
      </c>
      <c r="E1552" s="841">
        <v>44465</v>
      </c>
      <c r="F1552" s="841" t="s">
        <v>102</v>
      </c>
      <c r="G1552" s="841" t="s">
        <v>2748</v>
      </c>
      <c r="H1552" s="841" t="s">
        <v>2743</v>
      </c>
      <c r="I1552" s="841"/>
      <c r="J1552" s="841" t="s">
        <v>730</v>
      </c>
      <c r="K1552" s="841">
        <v>1</v>
      </c>
      <c r="L1552" s="841" t="s">
        <v>731</v>
      </c>
      <c r="M1552" s="841">
        <v>43600</v>
      </c>
      <c r="N1552" s="841" t="s">
        <v>742</v>
      </c>
      <c r="O1552" s="841">
        <v>127895</v>
      </c>
      <c r="P1552" s="841">
        <v>84295</v>
      </c>
      <c r="Q1552" s="841">
        <v>19547</v>
      </c>
      <c r="R1552" s="841">
        <v>20230</v>
      </c>
      <c r="S1552" s="841"/>
      <c r="T1552" s="841"/>
      <c r="U1552" s="841"/>
      <c r="V1552" s="841" t="s">
        <v>1003</v>
      </c>
      <c r="W1552" s="841">
        <v>15</v>
      </c>
    </row>
    <row r="1553" spans="1:23" ht="12.75" customHeight="1">
      <c r="A1553" s="841">
        <v>1350</v>
      </c>
      <c r="B1553" s="841">
        <v>2833</v>
      </c>
      <c r="C1553" s="841" t="s">
        <v>1466</v>
      </c>
      <c r="D1553" s="841" t="s">
        <v>946</v>
      </c>
      <c r="E1553" s="841">
        <v>44466</v>
      </c>
      <c r="F1553" s="841" t="s">
        <v>102</v>
      </c>
      <c r="G1553" s="841" t="s">
        <v>2749</v>
      </c>
      <c r="H1553" s="841" t="s">
        <v>2750</v>
      </c>
      <c r="I1553" s="841"/>
      <c r="J1553" s="841" t="s">
        <v>730</v>
      </c>
      <c r="K1553" s="841">
        <v>3</v>
      </c>
      <c r="L1553" s="841" t="s">
        <v>731</v>
      </c>
      <c r="M1553" s="841">
        <v>43600</v>
      </c>
      <c r="N1553" s="841" t="s">
        <v>843</v>
      </c>
      <c r="O1553" s="841">
        <v>156603</v>
      </c>
      <c r="P1553" s="841">
        <v>113003</v>
      </c>
      <c r="Q1553" s="841">
        <v>19547</v>
      </c>
      <c r="R1553" s="841">
        <v>20230</v>
      </c>
      <c r="S1553" s="841"/>
      <c r="T1553" s="841"/>
      <c r="U1553" s="841"/>
      <c r="V1553" s="841" t="s">
        <v>1003</v>
      </c>
      <c r="W1553" s="841">
        <v>6</v>
      </c>
    </row>
    <row r="1554" spans="1:23" ht="12.75" customHeight="1">
      <c r="A1554" s="841">
        <v>1350</v>
      </c>
      <c r="B1554" s="841">
        <v>2833</v>
      </c>
      <c r="C1554" s="841" t="s">
        <v>1466</v>
      </c>
      <c r="D1554" s="841" t="s">
        <v>946</v>
      </c>
      <c r="E1554" s="841">
        <v>44467</v>
      </c>
      <c r="F1554" s="841" t="s">
        <v>102</v>
      </c>
      <c r="G1554" s="841" t="s">
        <v>2751</v>
      </c>
      <c r="H1554" s="841" t="s">
        <v>2743</v>
      </c>
      <c r="I1554" s="841"/>
      <c r="J1554" s="841" t="s">
        <v>730</v>
      </c>
      <c r="K1554" s="841">
        <v>1</v>
      </c>
      <c r="L1554" s="841" t="s">
        <v>731</v>
      </c>
      <c r="M1554" s="841">
        <v>43600</v>
      </c>
      <c r="N1554" s="841" t="s">
        <v>843</v>
      </c>
      <c r="O1554" s="841">
        <v>156603</v>
      </c>
      <c r="P1554" s="841">
        <v>113003</v>
      </c>
      <c r="Q1554" s="841">
        <v>19547</v>
      </c>
      <c r="R1554" s="841">
        <v>20230</v>
      </c>
      <c r="S1554" s="841"/>
      <c r="T1554" s="841"/>
      <c r="U1554" s="841"/>
      <c r="V1554" s="841" t="s">
        <v>1003</v>
      </c>
      <c r="W1554" s="841">
        <v>4</v>
      </c>
    </row>
    <row r="1555" spans="1:23" ht="12.75" customHeight="1">
      <c r="A1555" s="841">
        <v>1350</v>
      </c>
      <c r="B1555" s="841">
        <v>2833</v>
      </c>
      <c r="C1555" s="841" t="s">
        <v>1466</v>
      </c>
      <c r="D1555" s="841" t="s">
        <v>946</v>
      </c>
      <c r="E1555" s="841">
        <v>44469</v>
      </c>
      <c r="F1555" s="841" t="s">
        <v>102</v>
      </c>
      <c r="G1555" s="841" t="s">
        <v>2752</v>
      </c>
      <c r="H1555" s="841" t="s">
        <v>2743</v>
      </c>
      <c r="I1555" s="841"/>
      <c r="J1555" s="841" t="s">
        <v>730</v>
      </c>
      <c r="K1555" s="841">
        <v>3</v>
      </c>
      <c r="L1555" s="841" t="s">
        <v>731</v>
      </c>
      <c r="M1555" s="841">
        <v>43600</v>
      </c>
      <c r="N1555" s="841" t="s">
        <v>843</v>
      </c>
      <c r="O1555" s="841">
        <v>156603</v>
      </c>
      <c r="P1555" s="841">
        <v>113003</v>
      </c>
      <c r="Q1555" s="841">
        <v>19547</v>
      </c>
      <c r="R1555" s="841">
        <v>20230</v>
      </c>
      <c r="S1555" s="841"/>
      <c r="T1555" s="841"/>
      <c r="U1555" s="841"/>
      <c r="V1555" s="841" t="s">
        <v>1003</v>
      </c>
      <c r="W1555" s="841">
        <v>3</v>
      </c>
    </row>
    <row r="1556" spans="1:23" ht="12.75" customHeight="1">
      <c r="A1556" s="841">
        <v>1350</v>
      </c>
      <c r="B1556" s="841">
        <v>2803</v>
      </c>
      <c r="C1556" s="841" t="s">
        <v>945</v>
      </c>
      <c r="D1556" s="841" t="s">
        <v>946</v>
      </c>
      <c r="E1556" s="841">
        <v>44472</v>
      </c>
      <c r="F1556" s="841" t="s">
        <v>102</v>
      </c>
      <c r="G1556" s="841" t="s">
        <v>2753</v>
      </c>
      <c r="H1556" s="841" t="s">
        <v>2750</v>
      </c>
      <c r="I1556" s="841"/>
      <c r="J1556" s="841" t="s">
        <v>730</v>
      </c>
      <c r="K1556" s="841">
        <v>2</v>
      </c>
      <c r="L1556" s="841" t="s">
        <v>731</v>
      </c>
      <c r="M1556" s="841">
        <v>43600</v>
      </c>
      <c r="N1556" s="841" t="s">
        <v>742</v>
      </c>
      <c r="O1556" s="841">
        <v>127895</v>
      </c>
      <c r="P1556" s="841">
        <v>84295</v>
      </c>
      <c r="Q1556" s="841">
        <v>19547</v>
      </c>
      <c r="R1556" s="841">
        <v>20230</v>
      </c>
      <c r="S1556" s="841"/>
      <c r="T1556" s="841"/>
      <c r="U1556" s="841"/>
      <c r="V1556" s="841" t="s">
        <v>1003</v>
      </c>
      <c r="W1556" s="841">
        <v>3</v>
      </c>
    </row>
    <row r="1557" spans="1:23" ht="12.75" customHeight="1">
      <c r="A1557" s="841">
        <v>1952</v>
      </c>
      <c r="B1557" s="841">
        <v>2839</v>
      </c>
      <c r="C1557" s="841" t="s">
        <v>1429</v>
      </c>
      <c r="D1557" s="841" t="s">
        <v>923</v>
      </c>
      <c r="E1557" s="841">
        <v>44478</v>
      </c>
      <c r="F1557" s="841" t="s">
        <v>102</v>
      </c>
      <c r="G1557" s="841" t="s">
        <v>2754</v>
      </c>
      <c r="H1557" s="841" t="s">
        <v>2755</v>
      </c>
      <c r="I1557" s="841"/>
      <c r="J1557" s="841" t="s">
        <v>730</v>
      </c>
      <c r="K1557" s="841">
        <v>1</v>
      </c>
      <c r="L1557" s="841" t="s">
        <v>731</v>
      </c>
      <c r="M1557" s="841">
        <v>43600</v>
      </c>
      <c r="N1557" s="841" t="s">
        <v>732</v>
      </c>
      <c r="O1557" s="841">
        <v>98577</v>
      </c>
      <c r="P1557" s="841">
        <v>54977</v>
      </c>
      <c r="Q1557" s="841">
        <v>10098</v>
      </c>
      <c r="R1557" s="841">
        <v>9936</v>
      </c>
      <c r="S1557" s="841"/>
      <c r="T1557" s="841"/>
      <c r="U1557" s="841"/>
      <c r="V1557" s="841" t="s">
        <v>1003</v>
      </c>
      <c r="W1557" s="841">
        <v>4</v>
      </c>
    </row>
    <row r="1558" spans="1:23" ht="12.75" customHeight="1">
      <c r="A1558" s="841">
        <v>1235</v>
      </c>
      <c r="B1558" s="841">
        <v>2822</v>
      </c>
      <c r="C1558" s="841" t="s">
        <v>1414</v>
      </c>
      <c r="D1558" s="841" t="s">
        <v>946</v>
      </c>
      <c r="E1558" s="841">
        <v>44485</v>
      </c>
      <c r="F1558" s="841" t="s">
        <v>102</v>
      </c>
      <c r="G1558" s="841" t="s">
        <v>2756</v>
      </c>
      <c r="H1558" s="841" t="s">
        <v>2639</v>
      </c>
      <c r="I1558" s="841"/>
      <c r="J1558" s="841" t="s">
        <v>730</v>
      </c>
      <c r="K1558" s="841">
        <v>5</v>
      </c>
      <c r="L1558" s="841" t="s">
        <v>731</v>
      </c>
      <c r="M1558" s="841">
        <v>43600</v>
      </c>
      <c r="N1558" s="841" t="s">
        <v>1391</v>
      </c>
      <c r="O1558" s="841">
        <v>305440</v>
      </c>
      <c r="P1558" s="841">
        <v>261840</v>
      </c>
      <c r="Q1558" s="841">
        <v>23865</v>
      </c>
      <c r="R1558" s="841">
        <v>44054</v>
      </c>
      <c r="S1558" s="841"/>
      <c r="T1558" s="841"/>
      <c r="U1558" s="841"/>
      <c r="V1558" s="841" t="s">
        <v>1003</v>
      </c>
      <c r="W1558" s="841">
        <v>5</v>
      </c>
    </row>
    <row r="1559" spans="1:23" ht="12.75" customHeight="1">
      <c r="A1559" s="841">
        <v>1235</v>
      </c>
      <c r="B1559" s="841">
        <v>2824</v>
      </c>
      <c r="C1559" s="841" t="s">
        <v>1097</v>
      </c>
      <c r="D1559" s="841" t="s">
        <v>946</v>
      </c>
      <c r="E1559" s="841">
        <v>44486</v>
      </c>
      <c r="F1559" s="841" t="s">
        <v>102</v>
      </c>
      <c r="G1559" s="841" t="s">
        <v>2757</v>
      </c>
      <c r="H1559" s="841" t="s">
        <v>2639</v>
      </c>
      <c r="I1559" s="841"/>
      <c r="J1559" s="841" t="s">
        <v>730</v>
      </c>
      <c r="K1559" s="841">
        <v>2</v>
      </c>
      <c r="L1559" s="841" t="s">
        <v>731</v>
      </c>
      <c r="M1559" s="841">
        <v>43600</v>
      </c>
      <c r="N1559" s="841" t="s">
        <v>817</v>
      </c>
      <c r="O1559" s="841">
        <v>172439</v>
      </c>
      <c r="P1559" s="841">
        <v>128839</v>
      </c>
      <c r="Q1559" s="841">
        <v>23865</v>
      </c>
      <c r="R1559" s="841">
        <v>44054</v>
      </c>
      <c r="S1559" s="841"/>
      <c r="T1559" s="841"/>
      <c r="U1559" s="841"/>
      <c r="V1559" s="841" t="s">
        <v>1003</v>
      </c>
      <c r="W1559" s="841">
        <v>8</v>
      </c>
    </row>
    <row r="1560" spans="1:23" ht="12.75" customHeight="1">
      <c r="A1560" s="841">
        <v>1235</v>
      </c>
      <c r="B1560" s="841">
        <v>2822</v>
      </c>
      <c r="C1560" s="841" t="s">
        <v>1414</v>
      </c>
      <c r="D1560" s="841" t="s">
        <v>946</v>
      </c>
      <c r="E1560" s="841">
        <v>44487</v>
      </c>
      <c r="F1560" s="841" t="s">
        <v>102</v>
      </c>
      <c r="G1560" s="841" t="s">
        <v>2758</v>
      </c>
      <c r="H1560" s="841" t="s">
        <v>2639</v>
      </c>
      <c r="I1560" s="841"/>
      <c r="J1560" s="841" t="s">
        <v>730</v>
      </c>
      <c r="K1560" s="841">
        <v>3</v>
      </c>
      <c r="L1560" s="841" t="s">
        <v>731</v>
      </c>
      <c r="M1560" s="841">
        <v>43600</v>
      </c>
      <c r="N1560" s="841" t="s">
        <v>1391</v>
      </c>
      <c r="O1560" s="841">
        <v>305440</v>
      </c>
      <c r="P1560" s="841">
        <v>261840</v>
      </c>
      <c r="Q1560" s="841">
        <v>23865</v>
      </c>
      <c r="R1560" s="841">
        <v>44054</v>
      </c>
      <c r="S1560" s="841"/>
      <c r="T1560" s="841"/>
      <c r="U1560" s="841"/>
      <c r="V1560" s="841" t="s">
        <v>1003</v>
      </c>
      <c r="W1560" s="841">
        <v>4</v>
      </c>
    </row>
    <row r="1561" spans="1:23" ht="12.75" customHeight="1">
      <c r="A1561" s="841">
        <v>1235</v>
      </c>
      <c r="B1561" s="841">
        <v>2822</v>
      </c>
      <c r="C1561" s="841" t="s">
        <v>1414</v>
      </c>
      <c r="D1561" s="841" t="s">
        <v>946</v>
      </c>
      <c r="E1561" s="841">
        <v>44488</v>
      </c>
      <c r="F1561" s="841" t="s">
        <v>102</v>
      </c>
      <c r="G1561" s="841" t="s">
        <v>2759</v>
      </c>
      <c r="H1561" s="841" t="s">
        <v>2760</v>
      </c>
      <c r="I1561" s="841"/>
      <c r="J1561" s="841" t="s">
        <v>730</v>
      </c>
      <c r="K1561" s="841">
        <v>5</v>
      </c>
      <c r="L1561" s="841" t="s">
        <v>731</v>
      </c>
      <c r="M1561" s="841">
        <v>43600</v>
      </c>
      <c r="N1561" s="841" t="s">
        <v>1391</v>
      </c>
      <c r="O1561" s="841">
        <v>305440</v>
      </c>
      <c r="P1561" s="841">
        <v>261840</v>
      </c>
      <c r="Q1561" s="841">
        <v>23865</v>
      </c>
      <c r="R1561" s="841">
        <v>44054</v>
      </c>
      <c r="S1561" s="841"/>
      <c r="T1561" s="841"/>
      <c r="U1561" s="841"/>
      <c r="V1561" s="841" t="s">
        <v>1003</v>
      </c>
      <c r="W1561" s="841">
        <v>8</v>
      </c>
    </row>
    <row r="1562" spans="1:23" ht="12.75" customHeight="1">
      <c r="A1562" s="841">
        <v>1235</v>
      </c>
      <c r="B1562" s="841">
        <v>2824</v>
      </c>
      <c r="C1562" s="841" t="s">
        <v>1097</v>
      </c>
      <c r="D1562" s="841" t="s">
        <v>946</v>
      </c>
      <c r="E1562" s="841">
        <v>44489</v>
      </c>
      <c r="F1562" s="841" t="s">
        <v>102</v>
      </c>
      <c r="G1562" s="841" t="s">
        <v>2761</v>
      </c>
      <c r="H1562" s="841" t="s">
        <v>2639</v>
      </c>
      <c r="I1562" s="841"/>
      <c r="J1562" s="841" t="s">
        <v>730</v>
      </c>
      <c r="K1562" s="841">
        <v>1</v>
      </c>
      <c r="L1562" s="841" t="s">
        <v>731</v>
      </c>
      <c r="M1562" s="841">
        <v>43600</v>
      </c>
      <c r="N1562" s="841" t="s">
        <v>817</v>
      </c>
      <c r="O1562" s="841">
        <v>172439</v>
      </c>
      <c r="P1562" s="841">
        <v>128839</v>
      </c>
      <c r="Q1562" s="841">
        <v>23865</v>
      </c>
      <c r="R1562" s="841">
        <v>44054</v>
      </c>
      <c r="S1562" s="841"/>
      <c r="T1562" s="841"/>
      <c r="U1562" s="841"/>
      <c r="V1562" s="841" t="s">
        <v>1003</v>
      </c>
      <c r="W1562" s="841">
        <v>18</v>
      </c>
    </row>
    <row r="1563" spans="1:23" ht="12.75" customHeight="1">
      <c r="A1563" s="841">
        <v>1235</v>
      </c>
      <c r="B1563" s="841">
        <v>2824</v>
      </c>
      <c r="C1563" s="841" t="s">
        <v>1097</v>
      </c>
      <c r="D1563" s="841" t="s">
        <v>946</v>
      </c>
      <c r="E1563" s="841">
        <v>44490</v>
      </c>
      <c r="F1563" s="841" t="s">
        <v>102</v>
      </c>
      <c r="G1563" s="841" t="s">
        <v>2762</v>
      </c>
      <c r="H1563" s="841" t="s">
        <v>2639</v>
      </c>
      <c r="I1563" s="841"/>
      <c r="J1563" s="841" t="s">
        <v>730</v>
      </c>
      <c r="K1563" s="841">
        <v>2</v>
      </c>
      <c r="L1563" s="841" t="s">
        <v>731</v>
      </c>
      <c r="M1563" s="841">
        <v>43600</v>
      </c>
      <c r="N1563" s="841" t="s">
        <v>817</v>
      </c>
      <c r="O1563" s="841">
        <v>172439</v>
      </c>
      <c r="P1563" s="841">
        <v>128839</v>
      </c>
      <c r="Q1563" s="841">
        <v>23865</v>
      </c>
      <c r="R1563" s="841">
        <v>44054</v>
      </c>
      <c r="S1563" s="841"/>
      <c r="T1563" s="841"/>
      <c r="U1563" s="841"/>
      <c r="V1563" s="841" t="s">
        <v>1003</v>
      </c>
      <c r="W1563" s="841">
        <v>18</v>
      </c>
    </row>
    <row r="1564" spans="1:23" ht="12.75" customHeight="1">
      <c r="A1564" s="841">
        <v>1235</v>
      </c>
      <c r="B1564" s="841">
        <v>2824</v>
      </c>
      <c r="C1564" s="841" t="s">
        <v>1097</v>
      </c>
      <c r="D1564" s="841" t="s">
        <v>946</v>
      </c>
      <c r="E1564" s="841">
        <v>44491</v>
      </c>
      <c r="F1564" s="841" t="s">
        <v>102</v>
      </c>
      <c r="G1564" s="841" t="s">
        <v>2763</v>
      </c>
      <c r="H1564" s="841" t="s">
        <v>2639</v>
      </c>
      <c r="I1564" s="841"/>
      <c r="J1564" s="841" t="s">
        <v>730</v>
      </c>
      <c r="K1564" s="841">
        <v>5</v>
      </c>
      <c r="L1564" s="841" t="s">
        <v>731</v>
      </c>
      <c r="M1564" s="841">
        <v>43600</v>
      </c>
      <c r="N1564" s="841" t="s">
        <v>817</v>
      </c>
      <c r="O1564" s="841">
        <v>172439</v>
      </c>
      <c r="P1564" s="841">
        <v>128839</v>
      </c>
      <c r="Q1564" s="841">
        <v>23865</v>
      </c>
      <c r="R1564" s="841">
        <v>44054</v>
      </c>
      <c r="S1564" s="841"/>
      <c r="T1564" s="841"/>
      <c r="U1564" s="841"/>
      <c r="V1564" s="841" t="s">
        <v>1003</v>
      </c>
      <c r="W1564" s="841">
        <v>9</v>
      </c>
    </row>
    <row r="1565" spans="1:23" ht="12.75" customHeight="1">
      <c r="A1565" s="841">
        <v>1235</v>
      </c>
      <c r="B1565" s="841">
        <v>2822</v>
      </c>
      <c r="C1565" s="841" t="s">
        <v>1414</v>
      </c>
      <c r="D1565" s="841" t="s">
        <v>946</v>
      </c>
      <c r="E1565" s="841">
        <v>44495</v>
      </c>
      <c r="F1565" s="841" t="s">
        <v>102</v>
      </c>
      <c r="G1565" s="841" t="s">
        <v>2764</v>
      </c>
      <c r="H1565" s="841" t="s">
        <v>2639</v>
      </c>
      <c r="I1565" s="841"/>
      <c r="J1565" s="841" t="s">
        <v>730</v>
      </c>
      <c r="K1565" s="841">
        <v>5</v>
      </c>
      <c r="L1565" s="841" t="s">
        <v>731</v>
      </c>
      <c r="M1565" s="841">
        <v>43600</v>
      </c>
      <c r="N1565" s="841" t="s">
        <v>1391</v>
      </c>
      <c r="O1565" s="841">
        <v>305440</v>
      </c>
      <c r="P1565" s="841">
        <v>261840</v>
      </c>
      <c r="Q1565" s="841">
        <v>23865</v>
      </c>
      <c r="R1565" s="841">
        <v>44054</v>
      </c>
      <c r="S1565" s="841"/>
      <c r="T1565" s="841"/>
      <c r="U1565" s="841"/>
      <c r="V1565" s="841" t="s">
        <v>1003</v>
      </c>
      <c r="W1565" s="841">
        <v>4</v>
      </c>
    </row>
    <row r="1566" spans="1:23" ht="12.75" customHeight="1">
      <c r="A1566" s="841">
        <v>1235</v>
      </c>
      <c r="B1566" s="841">
        <v>2822</v>
      </c>
      <c r="C1566" s="841" t="s">
        <v>1414</v>
      </c>
      <c r="D1566" s="841" t="s">
        <v>946</v>
      </c>
      <c r="E1566" s="841">
        <v>44501</v>
      </c>
      <c r="F1566" s="841" t="s">
        <v>102</v>
      </c>
      <c r="G1566" s="841" t="s">
        <v>2765</v>
      </c>
      <c r="H1566" s="841" t="s">
        <v>2766</v>
      </c>
      <c r="I1566" s="841"/>
      <c r="J1566" s="841" t="s">
        <v>730</v>
      </c>
      <c r="K1566" s="841">
        <v>3</v>
      </c>
      <c r="L1566" s="841" t="s">
        <v>731</v>
      </c>
      <c r="M1566" s="841">
        <v>43600</v>
      </c>
      <c r="N1566" s="841" t="s">
        <v>1391</v>
      </c>
      <c r="O1566" s="841">
        <v>305440</v>
      </c>
      <c r="P1566" s="841">
        <v>261840</v>
      </c>
      <c r="Q1566" s="841">
        <v>23865</v>
      </c>
      <c r="R1566" s="841">
        <v>44054</v>
      </c>
      <c r="S1566" s="841"/>
      <c r="T1566" s="841"/>
      <c r="U1566" s="841"/>
      <c r="V1566" s="841" t="s">
        <v>1003</v>
      </c>
      <c r="W1566" s="841">
        <v>4</v>
      </c>
    </row>
    <row r="1567" spans="1:23" ht="12.75" customHeight="1">
      <c r="A1567" s="841">
        <v>1220</v>
      </c>
      <c r="B1567" s="841">
        <v>2807</v>
      </c>
      <c r="C1567" s="841" t="s">
        <v>739</v>
      </c>
      <c r="D1567" s="841" t="s">
        <v>740</v>
      </c>
      <c r="E1567" s="841">
        <v>44505</v>
      </c>
      <c r="F1567" s="841" t="s">
        <v>102</v>
      </c>
      <c r="G1567" s="841" t="s">
        <v>2767</v>
      </c>
      <c r="H1567" s="841" t="s">
        <v>2760</v>
      </c>
      <c r="I1567" s="841"/>
      <c r="J1567" s="841" t="s">
        <v>730</v>
      </c>
      <c r="K1567" s="841">
        <v>5</v>
      </c>
      <c r="L1567" s="841" t="s">
        <v>731</v>
      </c>
      <c r="M1567" s="841">
        <v>43600</v>
      </c>
      <c r="N1567" s="841" t="s">
        <v>742</v>
      </c>
      <c r="O1567" s="841">
        <v>127895</v>
      </c>
      <c r="P1567" s="841">
        <v>84295</v>
      </c>
      <c r="Q1567" s="841">
        <v>19547</v>
      </c>
      <c r="R1567" s="841">
        <v>26906</v>
      </c>
      <c r="S1567" s="841"/>
      <c r="T1567" s="841"/>
      <c r="U1567" s="841"/>
      <c r="V1567" s="841" t="s">
        <v>1003</v>
      </c>
      <c r="W1567" s="841">
        <v>2</v>
      </c>
    </row>
    <row r="1568" spans="1:23" ht="12.75" customHeight="1">
      <c r="A1568" s="841">
        <v>1110</v>
      </c>
      <c r="B1568" s="841">
        <v>2840</v>
      </c>
      <c r="C1568" s="841" t="s">
        <v>726</v>
      </c>
      <c r="D1568" s="841" t="s">
        <v>1031</v>
      </c>
      <c r="E1568" s="841">
        <v>44530</v>
      </c>
      <c r="F1568" s="841" t="s">
        <v>102</v>
      </c>
      <c r="G1568" s="841" t="s">
        <v>2768</v>
      </c>
      <c r="H1568" s="841" t="s">
        <v>2743</v>
      </c>
      <c r="I1568" s="841"/>
      <c r="J1568" s="841" t="s">
        <v>730</v>
      </c>
      <c r="K1568" s="841">
        <v>1</v>
      </c>
      <c r="L1568" s="841" t="s">
        <v>731</v>
      </c>
      <c r="M1568" s="841">
        <v>43600</v>
      </c>
      <c r="N1568" s="841" t="s">
        <v>732</v>
      </c>
      <c r="O1568" s="841">
        <v>98577</v>
      </c>
      <c r="P1568" s="841">
        <v>54977</v>
      </c>
      <c r="Q1568" s="841">
        <v>19547</v>
      </c>
      <c r="R1568" s="841">
        <v>26906</v>
      </c>
      <c r="S1568" s="841"/>
      <c r="T1568" s="841"/>
      <c r="U1568" s="841"/>
      <c r="V1568" s="841" t="s">
        <v>1003</v>
      </c>
      <c r="W1568" s="841">
        <v>15</v>
      </c>
    </row>
    <row r="1569" spans="1:23" ht="12.75" customHeight="1">
      <c r="A1569" s="841">
        <v>1110</v>
      </c>
      <c r="B1569" s="841">
        <v>2819</v>
      </c>
      <c r="C1569" s="841" t="s">
        <v>1731</v>
      </c>
      <c r="D1569" s="841" t="s">
        <v>740</v>
      </c>
      <c r="E1569" s="841">
        <v>44555</v>
      </c>
      <c r="F1569" s="841" t="s">
        <v>102</v>
      </c>
      <c r="G1569" s="841" t="s">
        <v>2769</v>
      </c>
      <c r="H1569" s="841" t="s">
        <v>2760</v>
      </c>
      <c r="I1569" s="841"/>
      <c r="J1569" s="841" t="s">
        <v>730</v>
      </c>
      <c r="K1569" s="841">
        <v>5</v>
      </c>
      <c r="L1569" s="841" t="s">
        <v>731</v>
      </c>
      <c r="M1569" s="841">
        <v>43600</v>
      </c>
      <c r="N1569" s="841" t="s">
        <v>742</v>
      </c>
      <c r="O1569" s="841">
        <v>127895</v>
      </c>
      <c r="P1569" s="841">
        <v>84295</v>
      </c>
      <c r="Q1569" s="841">
        <v>19547</v>
      </c>
      <c r="R1569" s="841">
        <v>26906</v>
      </c>
      <c r="S1569" s="841"/>
      <c r="T1569" s="841"/>
      <c r="U1569" s="841"/>
      <c r="V1569" s="841" t="s">
        <v>1003</v>
      </c>
      <c r="W1569" s="841">
        <v>3</v>
      </c>
    </row>
    <row r="1570" spans="1:23" ht="12.75" customHeight="1">
      <c r="A1570" s="841">
        <v>1370</v>
      </c>
      <c r="B1570" s="841">
        <v>2833</v>
      </c>
      <c r="C1570" s="841" t="s">
        <v>1466</v>
      </c>
      <c r="D1570" s="841" t="s">
        <v>946</v>
      </c>
      <c r="E1570" s="841">
        <v>44556</v>
      </c>
      <c r="F1570" s="841" t="s">
        <v>102</v>
      </c>
      <c r="G1570" s="841" t="s">
        <v>2770</v>
      </c>
      <c r="H1570" s="841" t="s">
        <v>2771</v>
      </c>
      <c r="I1570" s="841"/>
      <c r="J1570" s="841" t="s">
        <v>730</v>
      </c>
      <c r="K1570" s="841">
        <v>3</v>
      </c>
      <c r="L1570" s="841" t="s">
        <v>731</v>
      </c>
      <c r="M1570" s="841">
        <v>43600</v>
      </c>
      <c r="N1570" s="841" t="s">
        <v>843</v>
      </c>
      <c r="O1570" s="841">
        <v>156603</v>
      </c>
      <c r="P1570" s="841">
        <v>113003</v>
      </c>
      <c r="Q1570" s="841">
        <v>19547</v>
      </c>
      <c r="R1570" s="841">
        <v>26906</v>
      </c>
      <c r="S1570" s="841"/>
      <c r="T1570" s="841"/>
      <c r="U1570" s="841"/>
      <c r="V1570" s="841" t="s">
        <v>1003</v>
      </c>
      <c r="W1570" s="841">
        <v>3</v>
      </c>
    </row>
    <row r="1571" spans="1:23" ht="12.75" customHeight="1">
      <c r="A1571" s="841">
        <v>1350</v>
      </c>
      <c r="B1571" s="841">
        <v>2803</v>
      </c>
      <c r="C1571" s="841" t="s">
        <v>945</v>
      </c>
      <c r="D1571" s="841" t="s">
        <v>946</v>
      </c>
      <c r="E1571" s="841">
        <v>44565</v>
      </c>
      <c r="F1571" s="841" t="s">
        <v>102</v>
      </c>
      <c r="G1571" s="841" t="s">
        <v>2772</v>
      </c>
      <c r="H1571" s="841" t="s">
        <v>2771</v>
      </c>
      <c r="I1571" s="841"/>
      <c r="J1571" s="841" t="s">
        <v>730</v>
      </c>
      <c r="K1571" s="841">
        <v>2</v>
      </c>
      <c r="L1571" s="841" t="s">
        <v>731</v>
      </c>
      <c r="M1571" s="841">
        <v>43600</v>
      </c>
      <c r="N1571" s="841" t="s">
        <v>742</v>
      </c>
      <c r="O1571" s="841">
        <v>127895</v>
      </c>
      <c r="P1571" s="841">
        <v>84295</v>
      </c>
      <c r="Q1571" s="841">
        <v>19547</v>
      </c>
      <c r="R1571" s="841">
        <v>20230</v>
      </c>
      <c r="S1571" s="841"/>
      <c r="T1571" s="841"/>
      <c r="U1571" s="841"/>
      <c r="V1571" s="841" t="s">
        <v>1003</v>
      </c>
      <c r="W1571" s="841">
        <v>5</v>
      </c>
    </row>
    <row r="1572" spans="1:23" ht="12.75" customHeight="1">
      <c r="A1572" s="841">
        <v>1350</v>
      </c>
      <c r="B1572" s="841">
        <v>2803</v>
      </c>
      <c r="C1572" s="841" t="s">
        <v>945</v>
      </c>
      <c r="D1572" s="841" t="s">
        <v>946</v>
      </c>
      <c r="E1572" s="841">
        <v>44566</v>
      </c>
      <c r="F1572" s="841" t="s">
        <v>102</v>
      </c>
      <c r="G1572" s="841" t="s">
        <v>2773</v>
      </c>
      <c r="H1572" s="841" t="s">
        <v>2771</v>
      </c>
      <c r="I1572" s="841"/>
      <c r="J1572" s="841" t="s">
        <v>730</v>
      </c>
      <c r="K1572" s="841">
        <v>3</v>
      </c>
      <c r="L1572" s="841" t="s">
        <v>731</v>
      </c>
      <c r="M1572" s="841">
        <v>43600</v>
      </c>
      <c r="N1572" s="841" t="s">
        <v>742</v>
      </c>
      <c r="O1572" s="841">
        <v>127895</v>
      </c>
      <c r="P1572" s="841">
        <v>84295</v>
      </c>
      <c r="Q1572" s="841">
        <v>19547</v>
      </c>
      <c r="R1572" s="841">
        <v>20230</v>
      </c>
      <c r="S1572" s="841"/>
      <c r="T1572" s="841"/>
      <c r="U1572" s="841"/>
      <c r="V1572" s="841" t="s">
        <v>1003</v>
      </c>
      <c r="W1572" s="841">
        <v>4</v>
      </c>
    </row>
    <row r="1573" spans="1:23" ht="12.75" customHeight="1">
      <c r="A1573" s="841">
        <v>1350</v>
      </c>
      <c r="B1573" s="841">
        <v>2803</v>
      </c>
      <c r="C1573" s="841" t="s">
        <v>945</v>
      </c>
      <c r="D1573" s="841" t="s">
        <v>946</v>
      </c>
      <c r="E1573" s="841">
        <v>44570</v>
      </c>
      <c r="F1573" s="841" t="s">
        <v>102</v>
      </c>
      <c r="G1573" s="841" t="s">
        <v>2774</v>
      </c>
      <c r="H1573" s="841" t="s">
        <v>2771</v>
      </c>
      <c r="I1573" s="841"/>
      <c r="J1573" s="841" t="s">
        <v>730</v>
      </c>
      <c r="K1573" s="841">
        <v>1</v>
      </c>
      <c r="L1573" s="841" t="s">
        <v>731</v>
      </c>
      <c r="M1573" s="841">
        <v>43600</v>
      </c>
      <c r="N1573" s="841" t="s">
        <v>742</v>
      </c>
      <c r="O1573" s="841">
        <v>127895</v>
      </c>
      <c r="P1573" s="841">
        <v>84295</v>
      </c>
      <c r="Q1573" s="841">
        <v>19547</v>
      </c>
      <c r="R1573" s="841">
        <v>20230</v>
      </c>
      <c r="S1573" s="841"/>
      <c r="T1573" s="841"/>
      <c r="U1573" s="841"/>
      <c r="V1573" s="841" t="s">
        <v>1003</v>
      </c>
      <c r="W1573" s="841">
        <v>5</v>
      </c>
    </row>
    <row r="1574" spans="1:23" ht="12.75" customHeight="1">
      <c r="A1574" s="841">
        <v>1034</v>
      </c>
      <c r="B1574" s="841">
        <v>2840</v>
      </c>
      <c r="C1574" s="841" t="s">
        <v>726</v>
      </c>
      <c r="D1574" s="841" t="s">
        <v>974</v>
      </c>
      <c r="E1574" s="841">
        <v>44576</v>
      </c>
      <c r="F1574" s="841" t="s">
        <v>102</v>
      </c>
      <c r="G1574" s="841" t="s">
        <v>2775</v>
      </c>
      <c r="H1574" s="841" t="s">
        <v>2776</v>
      </c>
      <c r="I1574" s="841"/>
      <c r="J1574" s="841" t="s">
        <v>730</v>
      </c>
      <c r="K1574" s="841">
        <v>3</v>
      </c>
      <c r="L1574" s="841" t="s">
        <v>731</v>
      </c>
      <c r="M1574" s="841">
        <v>43600</v>
      </c>
      <c r="N1574" s="841" t="s">
        <v>732</v>
      </c>
      <c r="O1574" s="841">
        <v>98577</v>
      </c>
      <c r="P1574" s="841">
        <v>54977</v>
      </c>
      <c r="Q1574" s="841">
        <v>19547</v>
      </c>
      <c r="R1574" s="841">
        <v>26906</v>
      </c>
      <c r="S1574" s="841"/>
      <c r="T1574" s="841"/>
      <c r="U1574" s="841"/>
      <c r="V1574" s="841" t="s">
        <v>1003</v>
      </c>
      <c r="W1574" s="841">
        <v>2</v>
      </c>
    </row>
    <row r="1575" spans="1:23" ht="12.75" customHeight="1">
      <c r="A1575" s="841">
        <v>1350</v>
      </c>
      <c r="B1575" s="841">
        <v>2803</v>
      </c>
      <c r="C1575" s="841" t="s">
        <v>945</v>
      </c>
      <c r="D1575" s="841" t="s">
        <v>946</v>
      </c>
      <c r="E1575" s="841">
        <v>44580</v>
      </c>
      <c r="F1575" s="841" t="s">
        <v>102</v>
      </c>
      <c r="G1575" s="841" t="s">
        <v>2777</v>
      </c>
      <c r="H1575" s="841" t="s">
        <v>2778</v>
      </c>
      <c r="I1575" s="841"/>
      <c r="J1575" s="841" t="s">
        <v>730</v>
      </c>
      <c r="K1575" s="841">
        <v>10</v>
      </c>
      <c r="L1575" s="841" t="s">
        <v>731</v>
      </c>
      <c r="M1575" s="841">
        <v>43600</v>
      </c>
      <c r="N1575" s="841" t="s">
        <v>742</v>
      </c>
      <c r="O1575" s="841">
        <v>127895</v>
      </c>
      <c r="P1575" s="841">
        <v>84295</v>
      </c>
      <c r="Q1575" s="841">
        <v>19547</v>
      </c>
      <c r="R1575" s="841">
        <v>20230</v>
      </c>
      <c r="S1575" s="841"/>
      <c r="T1575" s="841"/>
      <c r="U1575" s="841"/>
      <c r="V1575" s="841" t="s">
        <v>1003</v>
      </c>
      <c r="W1575" s="841">
        <v>3</v>
      </c>
    </row>
    <row r="1576" spans="1:23" ht="12.75" customHeight="1">
      <c r="A1576" s="841">
        <v>1350</v>
      </c>
      <c r="B1576" s="841">
        <v>2803</v>
      </c>
      <c r="C1576" s="841" t="s">
        <v>945</v>
      </c>
      <c r="D1576" s="841" t="s">
        <v>946</v>
      </c>
      <c r="E1576" s="841">
        <v>44581</v>
      </c>
      <c r="F1576" s="841" t="s">
        <v>102</v>
      </c>
      <c r="G1576" s="841" t="s">
        <v>2779</v>
      </c>
      <c r="H1576" s="841" t="s">
        <v>2778</v>
      </c>
      <c r="I1576" s="841"/>
      <c r="J1576" s="841" t="s">
        <v>730</v>
      </c>
      <c r="K1576" s="841">
        <v>2</v>
      </c>
      <c r="L1576" s="841" t="s">
        <v>731</v>
      </c>
      <c r="M1576" s="841">
        <v>43600</v>
      </c>
      <c r="N1576" s="841" t="s">
        <v>742</v>
      </c>
      <c r="O1576" s="841">
        <v>127895</v>
      </c>
      <c r="P1576" s="841">
        <v>84295</v>
      </c>
      <c r="Q1576" s="841">
        <v>19547</v>
      </c>
      <c r="R1576" s="841">
        <v>20230</v>
      </c>
      <c r="S1576" s="841"/>
      <c r="T1576" s="841"/>
      <c r="U1576" s="841"/>
      <c r="V1576" s="841" t="s">
        <v>1003</v>
      </c>
      <c r="W1576" s="841">
        <v>3</v>
      </c>
    </row>
    <row r="1577" spans="1:23" ht="12.75" customHeight="1">
      <c r="A1577" s="841">
        <v>1350</v>
      </c>
      <c r="B1577" s="841">
        <v>2803</v>
      </c>
      <c r="C1577" s="841" t="s">
        <v>945</v>
      </c>
      <c r="D1577" s="841" t="s">
        <v>946</v>
      </c>
      <c r="E1577" s="841">
        <v>44583</v>
      </c>
      <c r="F1577" s="841" t="s">
        <v>102</v>
      </c>
      <c r="G1577" s="841" t="s">
        <v>2780</v>
      </c>
      <c r="H1577" s="841" t="s">
        <v>2778</v>
      </c>
      <c r="I1577" s="841"/>
      <c r="J1577" s="841" t="s">
        <v>730</v>
      </c>
      <c r="K1577" s="841">
        <v>2</v>
      </c>
      <c r="L1577" s="841" t="s">
        <v>731</v>
      </c>
      <c r="M1577" s="841">
        <v>43600</v>
      </c>
      <c r="N1577" s="841" t="s">
        <v>742</v>
      </c>
      <c r="O1577" s="841">
        <v>127895</v>
      </c>
      <c r="P1577" s="841">
        <v>84295</v>
      </c>
      <c r="Q1577" s="841">
        <v>19547</v>
      </c>
      <c r="R1577" s="841">
        <v>20230</v>
      </c>
      <c r="S1577" s="841"/>
      <c r="T1577" s="841"/>
      <c r="U1577" s="841"/>
      <c r="V1577" s="841" t="s">
        <v>1003</v>
      </c>
      <c r="W1577" s="841">
        <v>4</v>
      </c>
    </row>
    <row r="1578" spans="1:23" ht="12.75" customHeight="1">
      <c r="A1578" s="841">
        <v>16</v>
      </c>
      <c r="B1578" s="841">
        <v>2840</v>
      </c>
      <c r="C1578" s="841" t="s">
        <v>726</v>
      </c>
      <c r="D1578" s="841" t="s">
        <v>767</v>
      </c>
      <c r="E1578" s="841">
        <v>44601</v>
      </c>
      <c r="F1578" s="841" t="s">
        <v>102</v>
      </c>
      <c r="G1578" s="841" t="s">
        <v>2781</v>
      </c>
      <c r="H1578" s="841" t="s">
        <v>2782</v>
      </c>
      <c r="I1578" s="841"/>
      <c r="J1578" s="841" t="s">
        <v>730</v>
      </c>
      <c r="K1578" s="841">
        <v>1.5</v>
      </c>
      <c r="L1578" s="841" t="s">
        <v>731</v>
      </c>
      <c r="M1578" s="841">
        <v>43600</v>
      </c>
      <c r="N1578" s="841" t="s">
        <v>732</v>
      </c>
      <c r="O1578" s="841">
        <v>98577</v>
      </c>
      <c r="P1578" s="841">
        <v>54977</v>
      </c>
      <c r="Q1578" s="841">
        <v>19547</v>
      </c>
      <c r="R1578" s="841">
        <v>26906</v>
      </c>
      <c r="S1578" s="841"/>
      <c r="T1578" s="841"/>
      <c r="U1578" s="841"/>
      <c r="V1578" s="841" t="s">
        <v>1003</v>
      </c>
      <c r="W1578" s="841">
        <v>2</v>
      </c>
    </row>
    <row r="1579" spans="1:23" ht="12.75" customHeight="1">
      <c r="A1579" s="841">
        <v>1350</v>
      </c>
      <c r="B1579" s="841">
        <v>2833</v>
      </c>
      <c r="C1579" s="841" t="s">
        <v>1466</v>
      </c>
      <c r="D1579" s="841" t="s">
        <v>946</v>
      </c>
      <c r="E1579" s="841">
        <v>44611</v>
      </c>
      <c r="F1579" s="841" t="s">
        <v>102</v>
      </c>
      <c r="G1579" s="841" t="s">
        <v>2783</v>
      </c>
      <c r="H1579" s="841" t="s">
        <v>2760</v>
      </c>
      <c r="I1579" s="841"/>
      <c r="J1579" s="841" t="s">
        <v>730</v>
      </c>
      <c r="K1579" s="841">
        <v>1</v>
      </c>
      <c r="L1579" s="841" t="s">
        <v>731</v>
      </c>
      <c r="M1579" s="841">
        <v>43600</v>
      </c>
      <c r="N1579" s="841" t="s">
        <v>843</v>
      </c>
      <c r="O1579" s="841">
        <v>156603</v>
      </c>
      <c r="P1579" s="841">
        <v>113003</v>
      </c>
      <c r="Q1579" s="841">
        <v>19547</v>
      </c>
      <c r="R1579" s="841">
        <v>20230</v>
      </c>
      <c r="S1579" s="841"/>
      <c r="T1579" s="841"/>
      <c r="U1579" s="841"/>
      <c r="V1579" s="841" t="s">
        <v>1003</v>
      </c>
      <c r="W1579" s="841">
        <v>3</v>
      </c>
    </row>
    <row r="1580" spans="1:23" ht="12.75" customHeight="1">
      <c r="A1580" s="841">
        <v>1350</v>
      </c>
      <c r="B1580" s="841">
        <v>2843</v>
      </c>
      <c r="C1580" s="841" t="s">
        <v>1766</v>
      </c>
      <c r="D1580" s="841" t="s">
        <v>946</v>
      </c>
      <c r="E1580" s="841">
        <v>44612</v>
      </c>
      <c r="F1580" s="841" t="s">
        <v>102</v>
      </c>
      <c r="G1580" s="841" t="s">
        <v>2784</v>
      </c>
      <c r="H1580" s="841" t="s">
        <v>2760</v>
      </c>
      <c r="I1580" s="841"/>
      <c r="J1580" s="841" t="s">
        <v>730</v>
      </c>
      <c r="K1580" s="841">
        <v>1</v>
      </c>
      <c r="L1580" s="841" t="s">
        <v>731</v>
      </c>
      <c r="M1580" s="841">
        <v>43600</v>
      </c>
      <c r="N1580" s="841" t="s">
        <v>1034</v>
      </c>
      <c r="O1580" s="841">
        <v>221744</v>
      </c>
      <c r="P1580" s="841">
        <v>178144</v>
      </c>
      <c r="Q1580" s="841">
        <v>19547</v>
      </c>
      <c r="R1580" s="841">
        <v>20230</v>
      </c>
      <c r="S1580" s="841"/>
      <c r="T1580" s="841"/>
      <c r="U1580" s="841"/>
      <c r="V1580" s="841" t="s">
        <v>1003</v>
      </c>
      <c r="W1580" s="841">
        <v>4</v>
      </c>
    </row>
    <row r="1581" spans="1:23" ht="12.75" customHeight="1">
      <c r="A1581" s="841">
        <v>1350</v>
      </c>
      <c r="B1581" s="841">
        <v>2833</v>
      </c>
      <c r="C1581" s="841" t="s">
        <v>1466</v>
      </c>
      <c r="D1581" s="841" t="s">
        <v>946</v>
      </c>
      <c r="E1581" s="841">
        <v>44613</v>
      </c>
      <c r="F1581" s="841" t="s">
        <v>102</v>
      </c>
      <c r="G1581" s="841" t="s">
        <v>2785</v>
      </c>
      <c r="H1581" s="841" t="s">
        <v>2760</v>
      </c>
      <c r="I1581" s="841"/>
      <c r="J1581" s="841" t="s">
        <v>730</v>
      </c>
      <c r="K1581" s="841">
        <v>2</v>
      </c>
      <c r="L1581" s="841" t="s">
        <v>731</v>
      </c>
      <c r="M1581" s="841">
        <v>43600</v>
      </c>
      <c r="N1581" s="841" t="s">
        <v>843</v>
      </c>
      <c r="O1581" s="841">
        <v>156603</v>
      </c>
      <c r="P1581" s="841">
        <v>113003</v>
      </c>
      <c r="Q1581" s="841">
        <v>19547</v>
      </c>
      <c r="R1581" s="841">
        <v>20230</v>
      </c>
      <c r="S1581" s="841"/>
      <c r="T1581" s="841"/>
      <c r="U1581" s="841"/>
      <c r="V1581" s="841" t="s">
        <v>1003</v>
      </c>
      <c r="W1581" s="841">
        <v>7</v>
      </c>
    </row>
    <row r="1582" spans="1:23" ht="12.75" customHeight="1">
      <c r="A1582" s="841">
        <v>1605</v>
      </c>
      <c r="B1582" s="841">
        <v>2813</v>
      </c>
      <c r="C1582" s="841" t="s">
        <v>766</v>
      </c>
      <c r="D1582" s="841" t="s">
        <v>767</v>
      </c>
      <c r="E1582" s="841">
        <v>44615</v>
      </c>
      <c r="F1582" s="841" t="s">
        <v>102</v>
      </c>
      <c r="G1582" s="841" t="s">
        <v>2786</v>
      </c>
      <c r="H1582" s="841" t="s">
        <v>2760</v>
      </c>
      <c r="I1582" s="841"/>
      <c r="J1582" s="841" t="s">
        <v>730</v>
      </c>
      <c r="K1582" s="841">
        <v>5</v>
      </c>
      <c r="L1582" s="841" t="s">
        <v>731</v>
      </c>
      <c r="M1582" s="841">
        <v>43600</v>
      </c>
      <c r="N1582" s="841" t="s">
        <v>769</v>
      </c>
      <c r="O1582" s="841">
        <v>105596</v>
      </c>
      <c r="P1582" s="841">
        <v>61996</v>
      </c>
      <c r="Q1582" s="841">
        <v>19547</v>
      </c>
      <c r="R1582" s="841">
        <v>20230</v>
      </c>
      <c r="S1582" s="841"/>
      <c r="T1582" s="841"/>
      <c r="U1582" s="841"/>
      <c r="V1582" s="841" t="s">
        <v>1003</v>
      </c>
      <c r="W1582" s="841">
        <v>2</v>
      </c>
    </row>
    <row r="1583" spans="1:23" ht="12.75" customHeight="1">
      <c r="A1583" s="841">
        <v>1350</v>
      </c>
      <c r="B1583" s="841">
        <v>2833</v>
      </c>
      <c r="C1583" s="841" t="s">
        <v>1466</v>
      </c>
      <c r="D1583" s="841" t="s">
        <v>946</v>
      </c>
      <c r="E1583" s="841">
        <v>44622</v>
      </c>
      <c r="F1583" s="841" t="s">
        <v>102</v>
      </c>
      <c r="G1583" s="841" t="s">
        <v>2787</v>
      </c>
      <c r="H1583" s="841" t="s">
        <v>2760</v>
      </c>
      <c r="I1583" s="841"/>
      <c r="J1583" s="841" t="s">
        <v>730</v>
      </c>
      <c r="K1583" s="841">
        <v>2</v>
      </c>
      <c r="L1583" s="841" t="s">
        <v>731</v>
      </c>
      <c r="M1583" s="841">
        <v>43600</v>
      </c>
      <c r="N1583" s="841" t="s">
        <v>843</v>
      </c>
      <c r="O1583" s="841">
        <v>156603</v>
      </c>
      <c r="P1583" s="841">
        <v>113003</v>
      </c>
      <c r="Q1583" s="841">
        <v>19547</v>
      </c>
      <c r="R1583" s="841">
        <v>20230</v>
      </c>
      <c r="S1583" s="841"/>
      <c r="T1583" s="841"/>
      <c r="U1583" s="841"/>
      <c r="V1583" s="841" t="s">
        <v>1003</v>
      </c>
      <c r="W1583" s="841">
        <v>7</v>
      </c>
    </row>
    <row r="1584" spans="1:23" ht="12.75" customHeight="1">
      <c r="A1584" s="841">
        <v>1350</v>
      </c>
      <c r="B1584" s="841">
        <v>2833</v>
      </c>
      <c r="C1584" s="841" t="s">
        <v>1466</v>
      </c>
      <c r="D1584" s="841" t="s">
        <v>946</v>
      </c>
      <c r="E1584" s="841">
        <v>44626</v>
      </c>
      <c r="F1584" s="841" t="s">
        <v>102</v>
      </c>
      <c r="G1584" s="841" t="s">
        <v>2788</v>
      </c>
      <c r="H1584" s="841" t="s">
        <v>2760</v>
      </c>
      <c r="I1584" s="841"/>
      <c r="J1584" s="841" t="s">
        <v>730</v>
      </c>
      <c r="K1584" s="841">
        <v>3</v>
      </c>
      <c r="L1584" s="841" t="s">
        <v>731</v>
      </c>
      <c r="M1584" s="841">
        <v>43600</v>
      </c>
      <c r="N1584" s="841" t="s">
        <v>843</v>
      </c>
      <c r="O1584" s="841">
        <v>156603</v>
      </c>
      <c r="P1584" s="841">
        <v>113003</v>
      </c>
      <c r="Q1584" s="841">
        <v>19547</v>
      </c>
      <c r="R1584" s="841">
        <v>20230</v>
      </c>
      <c r="S1584" s="841"/>
      <c r="T1584" s="841"/>
      <c r="U1584" s="841"/>
      <c r="V1584" s="841" t="s">
        <v>1003</v>
      </c>
      <c r="W1584" s="841">
        <v>7</v>
      </c>
    </row>
    <row r="1585" spans="1:23" ht="12.75" customHeight="1">
      <c r="A1585" s="841">
        <v>3484</v>
      </c>
      <c r="B1585" s="841">
        <v>2839</v>
      </c>
      <c r="C1585" s="841" t="s">
        <v>1429</v>
      </c>
      <c r="D1585" s="841" t="s">
        <v>919</v>
      </c>
      <c r="E1585" s="841">
        <v>44627</v>
      </c>
      <c r="F1585" s="841" t="s">
        <v>102</v>
      </c>
      <c r="G1585" s="841" t="s">
        <v>2789</v>
      </c>
      <c r="H1585" s="841" t="s">
        <v>2760</v>
      </c>
      <c r="I1585" s="841" t="s">
        <v>1234</v>
      </c>
      <c r="J1585" s="841" t="s">
        <v>730</v>
      </c>
      <c r="K1585" s="841">
        <v>4</v>
      </c>
      <c r="L1585" s="841" t="s">
        <v>1077</v>
      </c>
      <c r="M1585" s="841">
        <v>0</v>
      </c>
      <c r="N1585" s="841" t="s">
        <v>732</v>
      </c>
      <c r="O1585" s="841">
        <v>101629</v>
      </c>
      <c r="P1585" s="841">
        <v>101629</v>
      </c>
      <c r="Q1585" s="841">
        <v>13786</v>
      </c>
      <c r="R1585" s="841">
        <v>14911</v>
      </c>
      <c r="S1585" s="841"/>
      <c r="T1585" s="841"/>
      <c r="U1585" s="841"/>
      <c r="V1585" s="841" t="s">
        <v>1003</v>
      </c>
      <c r="W1585" s="841">
        <v>5</v>
      </c>
    </row>
    <row r="1586" spans="1:23" ht="12.75" customHeight="1">
      <c r="A1586" s="841">
        <v>1912</v>
      </c>
      <c r="B1586" s="841">
        <v>2839</v>
      </c>
      <c r="C1586" s="841" t="s">
        <v>1429</v>
      </c>
      <c r="D1586" s="841" t="s">
        <v>923</v>
      </c>
      <c r="E1586" s="841">
        <v>44633</v>
      </c>
      <c r="F1586" s="841" t="s">
        <v>102</v>
      </c>
      <c r="G1586" s="841" t="s">
        <v>2790</v>
      </c>
      <c r="H1586" s="841" t="s">
        <v>2791</v>
      </c>
      <c r="I1586" s="841"/>
      <c r="J1586" s="841" t="s">
        <v>730</v>
      </c>
      <c r="K1586" s="841">
        <v>3</v>
      </c>
      <c r="L1586" s="841" t="s">
        <v>1116</v>
      </c>
      <c r="M1586" s="841">
        <v>43600</v>
      </c>
      <c r="N1586" s="841" t="s">
        <v>732</v>
      </c>
      <c r="O1586" s="841">
        <v>98577</v>
      </c>
      <c r="P1586" s="841">
        <v>54977</v>
      </c>
      <c r="Q1586" s="841">
        <v>10098</v>
      </c>
      <c r="R1586" s="841">
        <v>9936</v>
      </c>
      <c r="S1586" s="841"/>
      <c r="T1586" s="841"/>
      <c r="U1586" s="841"/>
      <c r="V1586" s="841" t="s">
        <v>1003</v>
      </c>
      <c r="W1586" s="841">
        <v>2</v>
      </c>
    </row>
    <row r="1587" spans="1:23" ht="12.75" customHeight="1">
      <c r="A1587" s="841">
        <v>1220</v>
      </c>
      <c r="B1587" s="841">
        <v>2840</v>
      </c>
      <c r="C1587" s="841" t="s">
        <v>726</v>
      </c>
      <c r="D1587" s="841" t="s">
        <v>740</v>
      </c>
      <c r="E1587" s="841">
        <v>44663</v>
      </c>
      <c r="F1587" s="841" t="s">
        <v>102</v>
      </c>
      <c r="G1587" s="841" t="s">
        <v>2792</v>
      </c>
      <c r="H1587" s="841" t="s">
        <v>2721</v>
      </c>
      <c r="I1587" s="841"/>
      <c r="J1587" s="841" t="s">
        <v>730</v>
      </c>
      <c r="K1587" s="841">
        <v>5</v>
      </c>
      <c r="L1587" s="841" t="s">
        <v>731</v>
      </c>
      <c r="M1587" s="841">
        <v>43600</v>
      </c>
      <c r="N1587" s="841" t="s">
        <v>732</v>
      </c>
      <c r="O1587" s="841">
        <v>98577</v>
      </c>
      <c r="P1587" s="841">
        <v>54977</v>
      </c>
      <c r="Q1587" s="841">
        <v>19547</v>
      </c>
      <c r="R1587" s="841">
        <v>26906</v>
      </c>
      <c r="S1587" s="841"/>
      <c r="T1587" s="841"/>
      <c r="U1587" s="841"/>
      <c r="V1587" s="841" t="s">
        <v>1003</v>
      </c>
      <c r="W1587" s="841">
        <v>2</v>
      </c>
    </row>
    <row r="1588" spans="1:23" ht="12.75" customHeight="1">
      <c r="A1588" s="841">
        <v>1450</v>
      </c>
      <c r="B1588" s="841">
        <v>2833</v>
      </c>
      <c r="C1588" s="841" t="s">
        <v>1466</v>
      </c>
      <c r="D1588" s="841" t="s">
        <v>946</v>
      </c>
      <c r="E1588" s="841">
        <v>44670</v>
      </c>
      <c r="F1588" s="841" t="s">
        <v>102</v>
      </c>
      <c r="G1588" s="841" t="s">
        <v>2793</v>
      </c>
      <c r="H1588" s="841" t="s">
        <v>2794</v>
      </c>
      <c r="I1588" s="841"/>
      <c r="J1588" s="841" t="s">
        <v>730</v>
      </c>
      <c r="K1588" s="841">
        <v>2</v>
      </c>
      <c r="L1588" s="841" t="s">
        <v>731</v>
      </c>
      <c r="M1588" s="841">
        <v>43600</v>
      </c>
      <c r="N1588" s="841" t="s">
        <v>843</v>
      </c>
      <c r="O1588" s="841">
        <v>156603</v>
      </c>
      <c r="P1588" s="841">
        <v>113003</v>
      </c>
      <c r="Q1588" s="841">
        <v>19547</v>
      </c>
      <c r="R1588" s="841">
        <v>26906</v>
      </c>
      <c r="S1588" s="841"/>
      <c r="T1588" s="841"/>
      <c r="U1588" s="841"/>
      <c r="V1588" s="841" t="s">
        <v>1003</v>
      </c>
      <c r="W1588" s="841">
        <v>6</v>
      </c>
    </row>
    <row r="1589" spans="1:23" ht="12.75" customHeight="1">
      <c r="A1589" s="841">
        <v>1350</v>
      </c>
      <c r="B1589" s="841">
        <v>2833</v>
      </c>
      <c r="C1589" s="841" t="s">
        <v>1466</v>
      </c>
      <c r="D1589" s="841" t="s">
        <v>946</v>
      </c>
      <c r="E1589" s="841">
        <v>44671</v>
      </c>
      <c r="F1589" s="841" t="s">
        <v>102</v>
      </c>
      <c r="G1589" s="841" t="s">
        <v>2795</v>
      </c>
      <c r="H1589" s="841" t="s">
        <v>2794</v>
      </c>
      <c r="I1589" s="841"/>
      <c r="J1589" s="841" t="s">
        <v>730</v>
      </c>
      <c r="K1589" s="841">
        <v>3</v>
      </c>
      <c r="L1589" s="841" t="s">
        <v>731</v>
      </c>
      <c r="M1589" s="841">
        <v>43600</v>
      </c>
      <c r="N1589" s="841" t="s">
        <v>843</v>
      </c>
      <c r="O1589" s="841">
        <v>156603</v>
      </c>
      <c r="P1589" s="841">
        <v>113003</v>
      </c>
      <c r="Q1589" s="841">
        <v>19547</v>
      </c>
      <c r="R1589" s="841">
        <v>20230</v>
      </c>
      <c r="S1589" s="841"/>
      <c r="T1589" s="841"/>
      <c r="U1589" s="841"/>
      <c r="V1589" s="841" t="s">
        <v>1003</v>
      </c>
      <c r="W1589" s="841">
        <v>3</v>
      </c>
    </row>
    <row r="1590" spans="1:23" ht="12.75" customHeight="1">
      <c r="A1590" s="841">
        <v>1890</v>
      </c>
      <c r="B1590" s="841">
        <v>2840</v>
      </c>
      <c r="C1590" s="841" t="s">
        <v>726</v>
      </c>
      <c r="D1590" s="841" t="s">
        <v>946</v>
      </c>
      <c r="E1590" s="841">
        <v>44674</v>
      </c>
      <c r="F1590" s="841" t="s">
        <v>102</v>
      </c>
      <c r="G1590" s="841" t="s">
        <v>2796</v>
      </c>
      <c r="H1590" s="841" t="s">
        <v>2794</v>
      </c>
      <c r="I1590" s="841"/>
      <c r="J1590" s="841" t="s">
        <v>730</v>
      </c>
      <c r="K1590" s="841">
        <v>1</v>
      </c>
      <c r="L1590" s="841" t="s">
        <v>731</v>
      </c>
      <c r="M1590" s="841">
        <v>43600</v>
      </c>
      <c r="N1590" s="841" t="s">
        <v>732</v>
      </c>
      <c r="O1590" s="841">
        <v>98577</v>
      </c>
      <c r="P1590" s="841">
        <v>54977</v>
      </c>
      <c r="Q1590" s="841">
        <v>13786</v>
      </c>
      <c r="R1590" s="841">
        <v>14911</v>
      </c>
      <c r="S1590" s="841"/>
      <c r="T1590" s="841"/>
      <c r="U1590" s="841"/>
      <c r="V1590" s="841" t="s">
        <v>1003</v>
      </c>
      <c r="W1590" s="841">
        <v>13</v>
      </c>
    </row>
    <row r="1591" spans="1:23" ht="12.75" customHeight="1">
      <c r="A1591" s="841">
        <v>1110</v>
      </c>
      <c r="B1591" s="841">
        <v>2836</v>
      </c>
      <c r="C1591" s="841" t="s">
        <v>1030</v>
      </c>
      <c r="D1591" s="841" t="s">
        <v>1031</v>
      </c>
      <c r="E1591" s="841">
        <v>44694</v>
      </c>
      <c r="F1591" s="841" t="s">
        <v>102</v>
      </c>
      <c r="G1591" s="841" t="s">
        <v>2797</v>
      </c>
      <c r="H1591" s="841" t="s">
        <v>2721</v>
      </c>
      <c r="I1591" s="841"/>
      <c r="J1591" s="841" t="s">
        <v>730</v>
      </c>
      <c r="K1591" s="841">
        <v>5</v>
      </c>
      <c r="L1591" s="841" t="s">
        <v>731</v>
      </c>
      <c r="M1591" s="841">
        <v>43600</v>
      </c>
      <c r="N1591" s="841" t="s">
        <v>1034</v>
      </c>
      <c r="O1591" s="841">
        <v>221744</v>
      </c>
      <c r="P1591" s="841">
        <v>178144</v>
      </c>
      <c r="Q1591" s="841">
        <v>19547</v>
      </c>
      <c r="R1591" s="841">
        <v>26906</v>
      </c>
      <c r="S1591" s="841"/>
      <c r="T1591" s="841"/>
      <c r="U1591" s="841"/>
      <c r="V1591" s="841" t="s">
        <v>1003</v>
      </c>
      <c r="W1591" s="841">
        <v>3</v>
      </c>
    </row>
    <row r="1592" spans="1:23" ht="12.75" customHeight="1">
      <c r="A1592" s="841">
        <v>1180</v>
      </c>
      <c r="B1592" s="841">
        <v>2819</v>
      </c>
      <c r="C1592" s="841" t="s">
        <v>1731</v>
      </c>
      <c r="D1592" s="841" t="s">
        <v>740</v>
      </c>
      <c r="E1592" s="841">
        <v>44708</v>
      </c>
      <c r="F1592" s="841" t="s">
        <v>102</v>
      </c>
      <c r="G1592" s="841" t="s">
        <v>2798</v>
      </c>
      <c r="H1592" s="841" t="s">
        <v>2799</v>
      </c>
      <c r="I1592" s="841"/>
      <c r="J1592" s="841" t="s">
        <v>730</v>
      </c>
      <c r="K1592" s="841">
        <v>5</v>
      </c>
      <c r="L1592" s="841" t="s">
        <v>731</v>
      </c>
      <c r="M1592" s="841">
        <v>43600</v>
      </c>
      <c r="N1592" s="841" t="s">
        <v>742</v>
      </c>
      <c r="O1592" s="841">
        <v>127895</v>
      </c>
      <c r="P1592" s="841">
        <v>84295</v>
      </c>
      <c r="Q1592" s="841">
        <v>19547</v>
      </c>
      <c r="R1592" s="841">
        <v>26906</v>
      </c>
      <c r="S1592" s="841"/>
      <c r="T1592" s="841"/>
      <c r="U1592" s="841"/>
      <c r="V1592" s="841" t="s">
        <v>1003</v>
      </c>
      <c r="W1592" s="841">
        <v>1</v>
      </c>
    </row>
    <row r="1593" spans="1:23" ht="12.75" customHeight="1">
      <c r="A1593" s="841">
        <v>1180</v>
      </c>
      <c r="B1593" s="841">
        <v>2819</v>
      </c>
      <c r="C1593" s="841" t="s">
        <v>1731</v>
      </c>
      <c r="D1593" s="841" t="s">
        <v>740</v>
      </c>
      <c r="E1593" s="841">
        <v>44709</v>
      </c>
      <c r="F1593" s="841" t="s">
        <v>102</v>
      </c>
      <c r="G1593" s="841" t="s">
        <v>2800</v>
      </c>
      <c r="H1593" s="841" t="s">
        <v>2799</v>
      </c>
      <c r="I1593" s="841"/>
      <c r="J1593" s="841" t="s">
        <v>730</v>
      </c>
      <c r="K1593" s="841">
        <v>5</v>
      </c>
      <c r="L1593" s="841" t="s">
        <v>731</v>
      </c>
      <c r="M1593" s="841">
        <v>43600</v>
      </c>
      <c r="N1593" s="841" t="s">
        <v>742</v>
      </c>
      <c r="O1593" s="841">
        <v>127895</v>
      </c>
      <c r="P1593" s="841">
        <v>84295</v>
      </c>
      <c r="Q1593" s="841">
        <v>19547</v>
      </c>
      <c r="R1593" s="841">
        <v>26906</v>
      </c>
      <c r="S1593" s="841"/>
      <c r="T1593" s="841"/>
      <c r="U1593" s="841"/>
      <c r="V1593" s="841" t="s">
        <v>1003</v>
      </c>
      <c r="W1593" s="841">
        <v>1</v>
      </c>
    </row>
    <row r="1594" spans="1:23" ht="12.75" customHeight="1">
      <c r="A1594" s="841">
        <v>1110</v>
      </c>
      <c r="B1594" s="841">
        <v>2836</v>
      </c>
      <c r="C1594" s="841" t="s">
        <v>1030</v>
      </c>
      <c r="D1594" s="841" t="s">
        <v>740</v>
      </c>
      <c r="E1594" s="841">
        <v>44713</v>
      </c>
      <c r="F1594" s="841" t="s">
        <v>102</v>
      </c>
      <c r="G1594" s="841" t="s">
        <v>2801</v>
      </c>
      <c r="H1594" s="841" t="s">
        <v>2799</v>
      </c>
      <c r="I1594" s="841"/>
      <c r="J1594" s="841" t="s">
        <v>730</v>
      </c>
      <c r="K1594" s="841">
        <v>5</v>
      </c>
      <c r="L1594" s="841" t="s">
        <v>731</v>
      </c>
      <c r="M1594" s="841">
        <v>43600</v>
      </c>
      <c r="N1594" s="841" t="s">
        <v>1034</v>
      </c>
      <c r="O1594" s="841">
        <v>221744</v>
      </c>
      <c r="P1594" s="841">
        <v>178144</v>
      </c>
      <c r="Q1594" s="841">
        <v>19547</v>
      </c>
      <c r="R1594" s="841">
        <v>26906</v>
      </c>
      <c r="S1594" s="841"/>
      <c r="T1594" s="841"/>
      <c r="U1594" s="841"/>
      <c r="V1594" s="841" t="s">
        <v>1003</v>
      </c>
      <c r="W1594" s="841">
        <v>1</v>
      </c>
    </row>
    <row r="1595" spans="1:23" ht="12.75" customHeight="1">
      <c r="A1595" s="841">
        <v>1180</v>
      </c>
      <c r="B1595" s="841">
        <v>2819</v>
      </c>
      <c r="C1595" s="841" t="s">
        <v>1731</v>
      </c>
      <c r="D1595" s="841" t="s">
        <v>740</v>
      </c>
      <c r="E1595" s="841">
        <v>44714</v>
      </c>
      <c r="F1595" s="841" t="s">
        <v>102</v>
      </c>
      <c r="G1595" s="841" t="s">
        <v>2802</v>
      </c>
      <c r="H1595" s="841" t="s">
        <v>2799</v>
      </c>
      <c r="I1595" s="841"/>
      <c r="J1595" s="841" t="s">
        <v>730</v>
      </c>
      <c r="K1595" s="841">
        <v>3</v>
      </c>
      <c r="L1595" s="841" t="s">
        <v>731</v>
      </c>
      <c r="M1595" s="841">
        <v>43600</v>
      </c>
      <c r="N1595" s="841" t="s">
        <v>742</v>
      </c>
      <c r="O1595" s="841">
        <v>127895</v>
      </c>
      <c r="P1595" s="841">
        <v>84295</v>
      </c>
      <c r="Q1595" s="841">
        <v>19547</v>
      </c>
      <c r="R1595" s="841">
        <v>26906</v>
      </c>
      <c r="S1595" s="841"/>
      <c r="T1595" s="841"/>
      <c r="U1595" s="841"/>
      <c r="V1595" s="841" t="s">
        <v>1003</v>
      </c>
      <c r="W1595" s="841">
        <v>1</v>
      </c>
    </row>
    <row r="1596" spans="1:23" ht="12.75" customHeight="1">
      <c r="A1596" s="841">
        <v>6666</v>
      </c>
      <c r="B1596" s="841">
        <v>2839</v>
      </c>
      <c r="C1596" s="841" t="s">
        <v>1429</v>
      </c>
      <c r="D1596" s="841" t="s">
        <v>1112</v>
      </c>
      <c r="E1596" s="841">
        <v>44722</v>
      </c>
      <c r="F1596" s="841" t="s">
        <v>102</v>
      </c>
      <c r="G1596" s="841" t="s">
        <v>2803</v>
      </c>
      <c r="H1596" s="841" t="s">
        <v>2804</v>
      </c>
      <c r="I1596" s="841"/>
      <c r="J1596" s="841" t="s">
        <v>730</v>
      </c>
      <c r="K1596" s="841">
        <v>1</v>
      </c>
      <c r="L1596" s="841" t="s">
        <v>731</v>
      </c>
      <c r="M1596" s="841">
        <v>43600</v>
      </c>
      <c r="N1596" s="841" t="s">
        <v>732</v>
      </c>
      <c r="O1596" s="841">
        <v>98577</v>
      </c>
      <c r="P1596" s="841">
        <v>54977</v>
      </c>
      <c r="Q1596" s="841">
        <v>10098</v>
      </c>
      <c r="R1596" s="841">
        <v>9936</v>
      </c>
      <c r="S1596" s="841"/>
      <c r="T1596" s="841"/>
      <c r="U1596" s="841"/>
      <c r="V1596" s="841" t="s">
        <v>1003</v>
      </c>
      <c r="W1596" s="841">
        <v>10</v>
      </c>
    </row>
    <row r="1597" spans="1:23" ht="12.75" customHeight="1">
      <c r="A1597" s="841">
        <v>1110</v>
      </c>
      <c r="B1597" s="841">
        <v>2836</v>
      </c>
      <c r="C1597" s="841" t="s">
        <v>1030</v>
      </c>
      <c r="D1597" s="841" t="s">
        <v>1031</v>
      </c>
      <c r="E1597" s="841">
        <v>44724</v>
      </c>
      <c r="F1597" s="841" t="s">
        <v>102</v>
      </c>
      <c r="G1597" s="841" t="s">
        <v>2805</v>
      </c>
      <c r="H1597" s="841" t="s">
        <v>2721</v>
      </c>
      <c r="I1597" s="841"/>
      <c r="J1597" s="841" t="s">
        <v>730</v>
      </c>
      <c r="K1597" s="841">
        <v>5</v>
      </c>
      <c r="L1597" s="841" t="s">
        <v>731</v>
      </c>
      <c r="M1597" s="841">
        <v>43600</v>
      </c>
      <c r="N1597" s="841" t="s">
        <v>1034</v>
      </c>
      <c r="O1597" s="841">
        <v>221744</v>
      </c>
      <c r="P1597" s="841">
        <v>178144</v>
      </c>
      <c r="Q1597" s="841">
        <v>19547</v>
      </c>
      <c r="R1597" s="841">
        <v>26906</v>
      </c>
      <c r="S1597" s="841"/>
      <c r="T1597" s="841"/>
      <c r="U1597" s="841"/>
      <c r="V1597" s="841" t="s">
        <v>1003</v>
      </c>
      <c r="W1597" s="841">
        <v>3</v>
      </c>
    </row>
    <row r="1598" spans="1:23" ht="12.75" customHeight="1">
      <c r="A1598" s="841">
        <v>1110</v>
      </c>
      <c r="B1598" s="841">
        <v>2836</v>
      </c>
      <c r="C1598" s="841" t="s">
        <v>1030</v>
      </c>
      <c r="D1598" s="841" t="s">
        <v>1031</v>
      </c>
      <c r="E1598" s="841">
        <v>44725</v>
      </c>
      <c r="F1598" s="841" t="s">
        <v>102</v>
      </c>
      <c r="G1598" s="841" t="s">
        <v>2806</v>
      </c>
      <c r="H1598" s="841" t="s">
        <v>2721</v>
      </c>
      <c r="I1598" s="841"/>
      <c r="J1598" s="841" t="s">
        <v>730</v>
      </c>
      <c r="K1598" s="841">
        <v>5</v>
      </c>
      <c r="L1598" s="841" t="s">
        <v>731</v>
      </c>
      <c r="M1598" s="841">
        <v>43600</v>
      </c>
      <c r="N1598" s="841" t="s">
        <v>1034</v>
      </c>
      <c r="O1598" s="841">
        <v>221744</v>
      </c>
      <c r="P1598" s="841">
        <v>178144</v>
      </c>
      <c r="Q1598" s="841">
        <v>19547</v>
      </c>
      <c r="R1598" s="841">
        <v>26906</v>
      </c>
      <c r="S1598" s="841"/>
      <c r="T1598" s="841"/>
      <c r="U1598" s="841"/>
      <c r="V1598" s="841" t="s">
        <v>1003</v>
      </c>
      <c r="W1598" s="841">
        <v>3</v>
      </c>
    </row>
    <row r="1599" spans="1:23" ht="12.75" customHeight="1">
      <c r="A1599" s="841">
        <v>1110</v>
      </c>
      <c r="B1599" s="841">
        <v>2836</v>
      </c>
      <c r="C1599" s="841" t="s">
        <v>1030</v>
      </c>
      <c r="D1599" s="841" t="s">
        <v>1031</v>
      </c>
      <c r="E1599" s="841">
        <v>44726</v>
      </c>
      <c r="F1599" s="841" t="s">
        <v>102</v>
      </c>
      <c r="G1599" s="841" t="s">
        <v>2807</v>
      </c>
      <c r="H1599" s="841" t="s">
        <v>2760</v>
      </c>
      <c r="I1599" s="841"/>
      <c r="J1599" s="841" t="s">
        <v>730</v>
      </c>
      <c r="K1599" s="841">
        <v>10</v>
      </c>
      <c r="L1599" s="841" t="s">
        <v>731</v>
      </c>
      <c r="M1599" s="841">
        <v>43600</v>
      </c>
      <c r="N1599" s="841" t="s">
        <v>1034</v>
      </c>
      <c r="O1599" s="841">
        <v>221744</v>
      </c>
      <c r="P1599" s="841">
        <v>178144</v>
      </c>
      <c r="Q1599" s="841">
        <v>19547</v>
      </c>
      <c r="R1599" s="841">
        <v>26906</v>
      </c>
      <c r="S1599" s="841"/>
      <c r="T1599" s="841"/>
      <c r="U1599" s="841"/>
      <c r="V1599" s="841" t="s">
        <v>1003</v>
      </c>
      <c r="W1599" s="841">
        <v>3</v>
      </c>
    </row>
    <row r="1600" spans="1:23" ht="12.75" customHeight="1">
      <c r="A1600" s="841">
        <v>1034</v>
      </c>
      <c r="B1600" s="841">
        <v>2823</v>
      </c>
      <c r="C1600" s="841" t="s">
        <v>856</v>
      </c>
      <c r="D1600" s="841" t="s">
        <v>974</v>
      </c>
      <c r="E1600" s="841">
        <v>44727</v>
      </c>
      <c r="F1600" s="841" t="s">
        <v>102</v>
      </c>
      <c r="G1600" s="841" t="s">
        <v>2808</v>
      </c>
      <c r="H1600" s="841" t="s">
        <v>2776</v>
      </c>
      <c r="I1600" s="841"/>
      <c r="J1600" s="841" t="s">
        <v>730</v>
      </c>
      <c r="K1600" s="841">
        <v>1</v>
      </c>
      <c r="L1600" s="841" t="s">
        <v>731</v>
      </c>
      <c r="M1600" s="841">
        <v>43600</v>
      </c>
      <c r="N1600" s="841" t="s">
        <v>747</v>
      </c>
      <c r="O1600" s="841">
        <v>114220</v>
      </c>
      <c r="P1600" s="841">
        <v>70620</v>
      </c>
      <c r="Q1600" s="841">
        <v>19547</v>
      </c>
      <c r="R1600" s="841">
        <v>26906</v>
      </c>
      <c r="S1600" s="841"/>
      <c r="T1600" s="841"/>
      <c r="U1600" s="841"/>
      <c r="V1600" s="841" t="s">
        <v>1003</v>
      </c>
      <c r="W1600" s="841">
        <v>2</v>
      </c>
    </row>
    <row r="1601" spans="1:23" ht="12.75" customHeight="1">
      <c r="A1601" s="841">
        <v>1430</v>
      </c>
      <c r="B1601" s="841">
        <v>2807</v>
      </c>
      <c r="C1601" s="841" t="s">
        <v>739</v>
      </c>
      <c r="D1601" s="841" t="s">
        <v>1732</v>
      </c>
      <c r="E1601" s="841">
        <v>44740</v>
      </c>
      <c r="F1601" s="841" t="s">
        <v>102</v>
      </c>
      <c r="G1601" s="841" t="s">
        <v>2809</v>
      </c>
      <c r="H1601" s="841" t="s">
        <v>2810</v>
      </c>
      <c r="I1601" s="841"/>
      <c r="J1601" s="841" t="s">
        <v>730</v>
      </c>
      <c r="K1601" s="841">
        <v>3</v>
      </c>
      <c r="L1601" s="841" t="s">
        <v>731</v>
      </c>
      <c r="M1601" s="841">
        <v>43600</v>
      </c>
      <c r="N1601" s="841" t="s">
        <v>742</v>
      </c>
      <c r="O1601" s="841">
        <v>127895</v>
      </c>
      <c r="P1601" s="841">
        <v>84295</v>
      </c>
      <c r="Q1601" s="841">
        <v>19547</v>
      </c>
      <c r="R1601" s="841">
        <v>26906</v>
      </c>
      <c r="S1601" s="841"/>
      <c r="T1601" s="841"/>
      <c r="U1601" s="841"/>
      <c r="V1601" s="841" t="s">
        <v>1003</v>
      </c>
      <c r="W1601" s="841">
        <v>2</v>
      </c>
    </row>
    <row r="1602" spans="1:23" ht="12.75" customHeight="1">
      <c r="A1602" s="841">
        <v>1430</v>
      </c>
      <c r="B1602" s="841">
        <v>2840</v>
      </c>
      <c r="C1602" s="841" t="s">
        <v>726</v>
      </c>
      <c r="D1602" s="841" t="s">
        <v>1732</v>
      </c>
      <c r="E1602" s="841">
        <v>44746</v>
      </c>
      <c r="F1602" s="841" t="s">
        <v>102</v>
      </c>
      <c r="G1602" s="841" t="s">
        <v>2811</v>
      </c>
      <c r="H1602" s="841" t="s">
        <v>2612</v>
      </c>
      <c r="I1602" s="841"/>
      <c r="J1602" s="841" t="s">
        <v>730</v>
      </c>
      <c r="K1602" s="841">
        <v>5</v>
      </c>
      <c r="L1602" s="841" t="s">
        <v>731</v>
      </c>
      <c r="M1602" s="841">
        <v>43600</v>
      </c>
      <c r="N1602" s="841" t="s">
        <v>732</v>
      </c>
      <c r="O1602" s="841">
        <v>98577</v>
      </c>
      <c r="P1602" s="841">
        <v>54977</v>
      </c>
      <c r="Q1602" s="841">
        <v>19547</v>
      </c>
      <c r="R1602" s="841">
        <v>26906</v>
      </c>
      <c r="S1602" s="841"/>
      <c r="T1602" s="841"/>
      <c r="U1602" s="841"/>
      <c r="V1602" s="841" t="s">
        <v>1003</v>
      </c>
      <c r="W1602" s="841">
        <v>21</v>
      </c>
    </row>
    <row r="1603" spans="1:23" ht="12.75" customHeight="1">
      <c r="A1603" s="841">
        <v>1565</v>
      </c>
      <c r="B1603" s="841">
        <v>2840</v>
      </c>
      <c r="C1603" s="841" t="s">
        <v>726</v>
      </c>
      <c r="D1603" s="841" t="s">
        <v>1112</v>
      </c>
      <c r="E1603" s="841">
        <v>44759</v>
      </c>
      <c r="F1603" s="841" t="s">
        <v>102</v>
      </c>
      <c r="G1603" s="841" t="s">
        <v>2812</v>
      </c>
      <c r="H1603" s="841" t="s">
        <v>2813</v>
      </c>
      <c r="I1603" s="841"/>
      <c r="J1603" s="841" t="s">
        <v>730</v>
      </c>
      <c r="K1603" s="841">
        <v>5</v>
      </c>
      <c r="L1603" s="841" t="s">
        <v>731</v>
      </c>
      <c r="M1603" s="841">
        <v>43600</v>
      </c>
      <c r="N1603" s="841" t="s">
        <v>732</v>
      </c>
      <c r="O1603" s="841">
        <v>98577</v>
      </c>
      <c r="P1603" s="841">
        <v>54977</v>
      </c>
      <c r="Q1603" s="841">
        <v>19547</v>
      </c>
      <c r="R1603" s="841">
        <v>26906</v>
      </c>
      <c r="S1603" s="841"/>
      <c r="T1603" s="841"/>
      <c r="U1603" s="841"/>
      <c r="V1603" s="841" t="s">
        <v>1003</v>
      </c>
      <c r="W1603" s="841">
        <v>3</v>
      </c>
    </row>
    <row r="1604" spans="1:23" ht="12.75" customHeight="1">
      <c r="A1604" s="841">
        <v>1540</v>
      </c>
      <c r="B1604" s="841">
        <v>2840</v>
      </c>
      <c r="C1604" s="841" t="s">
        <v>726</v>
      </c>
      <c r="D1604" s="841" t="s">
        <v>1112</v>
      </c>
      <c r="E1604" s="841">
        <v>44770</v>
      </c>
      <c r="F1604" s="841" t="s">
        <v>102</v>
      </c>
      <c r="G1604" s="841" t="s">
        <v>2814</v>
      </c>
      <c r="H1604" s="841" t="s">
        <v>2813</v>
      </c>
      <c r="I1604" s="841"/>
      <c r="J1604" s="841" t="s">
        <v>730</v>
      </c>
      <c r="K1604" s="841">
        <v>2</v>
      </c>
      <c r="L1604" s="841" t="s">
        <v>731</v>
      </c>
      <c r="M1604" s="841">
        <v>43600</v>
      </c>
      <c r="N1604" s="841" t="s">
        <v>732</v>
      </c>
      <c r="O1604" s="841">
        <v>98577</v>
      </c>
      <c r="P1604" s="841">
        <v>54977</v>
      </c>
      <c r="Q1604" s="841">
        <v>19547</v>
      </c>
      <c r="R1604" s="841">
        <v>26906</v>
      </c>
      <c r="S1604" s="841"/>
      <c r="T1604" s="841"/>
      <c r="U1604" s="841"/>
      <c r="V1604" s="841" t="s">
        <v>1003</v>
      </c>
      <c r="W1604" s="841">
        <v>3</v>
      </c>
    </row>
    <row r="1605" spans="1:23" ht="12.75" customHeight="1">
      <c r="A1605" s="841">
        <v>3484</v>
      </c>
      <c r="B1605" s="841">
        <v>2840</v>
      </c>
      <c r="C1605" s="841" t="s">
        <v>726</v>
      </c>
      <c r="D1605" s="841" t="s">
        <v>919</v>
      </c>
      <c r="E1605" s="841">
        <v>44782</v>
      </c>
      <c r="F1605" s="841" t="s">
        <v>102</v>
      </c>
      <c r="G1605" s="841" t="s">
        <v>2815</v>
      </c>
      <c r="H1605" s="841" t="s">
        <v>2816</v>
      </c>
      <c r="I1605" s="841"/>
      <c r="J1605" s="841" t="s">
        <v>730</v>
      </c>
      <c r="K1605" s="841">
        <v>5</v>
      </c>
      <c r="L1605" s="841" t="s">
        <v>1077</v>
      </c>
      <c r="M1605" s="841">
        <v>0</v>
      </c>
      <c r="N1605" s="841" t="s">
        <v>732</v>
      </c>
      <c r="O1605" s="841">
        <v>101629</v>
      </c>
      <c r="P1605" s="841">
        <v>101629</v>
      </c>
      <c r="Q1605" s="841">
        <v>13786</v>
      </c>
      <c r="R1605" s="841">
        <v>14911</v>
      </c>
      <c r="S1605" s="841"/>
      <c r="T1605" s="841"/>
      <c r="U1605" s="841"/>
      <c r="V1605" s="841" t="s">
        <v>1003</v>
      </c>
      <c r="W1605" s="841">
        <v>3</v>
      </c>
    </row>
    <row r="1606" spans="1:23" ht="12.75" customHeight="1">
      <c r="A1606" s="841">
        <v>3484</v>
      </c>
      <c r="B1606" s="841">
        <v>2839</v>
      </c>
      <c r="C1606" s="841" t="s">
        <v>1429</v>
      </c>
      <c r="D1606" s="841" t="s">
        <v>919</v>
      </c>
      <c r="E1606" s="841">
        <v>44783</v>
      </c>
      <c r="F1606" s="841" t="s">
        <v>102</v>
      </c>
      <c r="G1606" s="841" t="s">
        <v>2817</v>
      </c>
      <c r="H1606" s="841" t="s">
        <v>2818</v>
      </c>
      <c r="I1606" s="841" t="s">
        <v>1115</v>
      </c>
      <c r="J1606" s="841" t="s">
        <v>922</v>
      </c>
      <c r="K1606" s="841">
        <v>3</v>
      </c>
      <c r="L1606" s="841" t="s">
        <v>1077</v>
      </c>
      <c r="M1606" s="841">
        <v>0</v>
      </c>
      <c r="N1606" s="841" t="s">
        <v>732</v>
      </c>
      <c r="O1606" s="841">
        <v>101629</v>
      </c>
      <c r="P1606" s="841">
        <v>101629</v>
      </c>
      <c r="Q1606" s="841">
        <v>13786</v>
      </c>
      <c r="R1606" s="841">
        <v>14911</v>
      </c>
      <c r="S1606" s="841"/>
      <c r="T1606" s="841"/>
      <c r="U1606" s="841"/>
      <c r="V1606" s="841" t="s">
        <v>1003</v>
      </c>
      <c r="W1606" s="841">
        <v>5</v>
      </c>
    </row>
    <row r="1607" spans="1:23" ht="12.75" customHeight="1">
      <c r="A1607" s="841">
        <v>3484</v>
      </c>
      <c r="B1607" s="841">
        <v>2840</v>
      </c>
      <c r="C1607" s="841" t="s">
        <v>726</v>
      </c>
      <c r="D1607" s="841" t="s">
        <v>919</v>
      </c>
      <c r="E1607" s="841">
        <v>44784</v>
      </c>
      <c r="F1607" s="841" t="s">
        <v>102</v>
      </c>
      <c r="G1607" s="841" t="s">
        <v>2819</v>
      </c>
      <c r="H1607" s="841" t="s">
        <v>2820</v>
      </c>
      <c r="I1607" s="841"/>
      <c r="J1607" s="841" t="s">
        <v>730</v>
      </c>
      <c r="K1607" s="841">
        <v>4</v>
      </c>
      <c r="L1607" s="841" t="s">
        <v>1077</v>
      </c>
      <c r="M1607" s="841">
        <v>0</v>
      </c>
      <c r="N1607" s="841" t="s">
        <v>732</v>
      </c>
      <c r="O1607" s="841">
        <v>101629</v>
      </c>
      <c r="P1607" s="841">
        <v>101629</v>
      </c>
      <c r="Q1607" s="841">
        <v>13786</v>
      </c>
      <c r="R1607" s="841">
        <v>14911</v>
      </c>
      <c r="S1607" s="841"/>
      <c r="T1607" s="841"/>
      <c r="U1607" s="841"/>
      <c r="V1607" s="841" t="s">
        <v>1003</v>
      </c>
      <c r="W1607" s="841">
        <v>3</v>
      </c>
    </row>
    <row r="1608" spans="1:23" ht="12.75" customHeight="1">
      <c r="A1608" s="841">
        <v>3484</v>
      </c>
      <c r="B1608" s="841">
        <v>2840</v>
      </c>
      <c r="C1608" s="841" t="s">
        <v>726</v>
      </c>
      <c r="D1608" s="841" t="s">
        <v>919</v>
      </c>
      <c r="E1608" s="841">
        <v>44798</v>
      </c>
      <c r="F1608" s="841" t="s">
        <v>102</v>
      </c>
      <c r="G1608" s="841" t="s">
        <v>2821</v>
      </c>
      <c r="H1608" s="841" t="s">
        <v>2822</v>
      </c>
      <c r="I1608" s="841"/>
      <c r="J1608" s="841" t="s">
        <v>730</v>
      </c>
      <c r="K1608" s="841">
        <v>5</v>
      </c>
      <c r="L1608" s="841" t="s">
        <v>1289</v>
      </c>
      <c r="M1608" s="841">
        <v>0</v>
      </c>
      <c r="N1608" s="841" t="s">
        <v>732</v>
      </c>
      <c r="O1608" s="841">
        <v>101629</v>
      </c>
      <c r="P1608" s="841">
        <v>101629</v>
      </c>
      <c r="Q1608" s="841">
        <v>13786</v>
      </c>
      <c r="R1608" s="841">
        <v>14911</v>
      </c>
      <c r="S1608" s="841"/>
      <c r="T1608" s="841"/>
      <c r="U1608" s="841"/>
      <c r="V1608" s="841" t="s">
        <v>1003</v>
      </c>
      <c r="W1608" s="841">
        <v>5</v>
      </c>
    </row>
    <row r="1609" spans="1:23" ht="12.75" customHeight="1">
      <c r="A1609" s="841">
        <v>1190</v>
      </c>
      <c r="B1609" s="841">
        <v>2839</v>
      </c>
      <c r="C1609" s="841" t="s">
        <v>1429</v>
      </c>
      <c r="D1609" s="841" t="s">
        <v>740</v>
      </c>
      <c r="E1609" s="841">
        <v>44815</v>
      </c>
      <c r="F1609" s="841" t="s">
        <v>102</v>
      </c>
      <c r="G1609" s="841" t="s">
        <v>2823</v>
      </c>
      <c r="H1609" s="841" t="s">
        <v>2804</v>
      </c>
      <c r="I1609" s="841"/>
      <c r="J1609" s="841" t="s">
        <v>730</v>
      </c>
      <c r="K1609" s="841">
        <v>5</v>
      </c>
      <c r="L1609" s="841" t="s">
        <v>731</v>
      </c>
      <c r="M1609" s="841">
        <v>43600</v>
      </c>
      <c r="N1609" s="841" t="s">
        <v>732</v>
      </c>
      <c r="O1609" s="841">
        <v>98577</v>
      </c>
      <c r="P1609" s="841">
        <v>54977</v>
      </c>
      <c r="Q1609" s="841">
        <v>19547</v>
      </c>
      <c r="R1609" s="841">
        <v>26906</v>
      </c>
      <c r="S1609" s="841"/>
      <c r="T1609" s="841"/>
      <c r="U1609" s="841"/>
      <c r="V1609" s="841" t="s">
        <v>1003</v>
      </c>
      <c r="W1609" s="841">
        <v>2</v>
      </c>
    </row>
    <row r="1610" spans="1:23" ht="12.75" customHeight="1">
      <c r="A1610" s="841">
        <v>1190</v>
      </c>
      <c r="B1610" s="841">
        <v>2823</v>
      </c>
      <c r="C1610" s="841" t="s">
        <v>856</v>
      </c>
      <c r="D1610" s="841" t="s">
        <v>740</v>
      </c>
      <c r="E1610" s="841">
        <v>44816</v>
      </c>
      <c r="F1610" s="841" t="s">
        <v>102</v>
      </c>
      <c r="G1610" s="841" t="s">
        <v>2824</v>
      </c>
      <c r="H1610" s="841" t="s">
        <v>2804</v>
      </c>
      <c r="I1610" s="841"/>
      <c r="J1610" s="841" t="s">
        <v>730</v>
      </c>
      <c r="K1610" s="841">
        <v>5</v>
      </c>
      <c r="L1610" s="841" t="s">
        <v>731</v>
      </c>
      <c r="M1610" s="841">
        <v>43600</v>
      </c>
      <c r="N1610" s="841" t="s">
        <v>747</v>
      </c>
      <c r="O1610" s="841">
        <v>114220</v>
      </c>
      <c r="P1610" s="841">
        <v>70620</v>
      </c>
      <c r="Q1610" s="841">
        <v>19547</v>
      </c>
      <c r="R1610" s="841">
        <v>26906</v>
      </c>
      <c r="S1610" s="841"/>
      <c r="T1610" s="841"/>
      <c r="U1610" s="841"/>
      <c r="V1610" s="841" t="s">
        <v>1003</v>
      </c>
      <c r="W1610" s="841">
        <v>2</v>
      </c>
    </row>
    <row r="1611" spans="1:23" ht="12.75" customHeight="1">
      <c r="A1611" s="841">
        <v>1190</v>
      </c>
      <c r="B1611" s="841">
        <v>2823</v>
      </c>
      <c r="C1611" s="841" t="s">
        <v>856</v>
      </c>
      <c r="D1611" s="841" t="s">
        <v>740</v>
      </c>
      <c r="E1611" s="841">
        <v>44818</v>
      </c>
      <c r="F1611" s="841" t="s">
        <v>102</v>
      </c>
      <c r="G1611" s="841" t="s">
        <v>2825</v>
      </c>
      <c r="H1611" s="841" t="s">
        <v>2804</v>
      </c>
      <c r="I1611" s="841"/>
      <c r="J1611" s="841" t="s">
        <v>730</v>
      </c>
      <c r="K1611" s="841">
        <v>15</v>
      </c>
      <c r="L1611" s="841" t="s">
        <v>731</v>
      </c>
      <c r="M1611" s="841">
        <v>43600</v>
      </c>
      <c r="N1611" s="841" t="s">
        <v>747</v>
      </c>
      <c r="O1611" s="841">
        <v>114220</v>
      </c>
      <c r="P1611" s="841">
        <v>70620</v>
      </c>
      <c r="Q1611" s="841">
        <v>19547</v>
      </c>
      <c r="R1611" s="841">
        <v>26906</v>
      </c>
      <c r="S1611" s="841"/>
      <c r="T1611" s="841"/>
      <c r="U1611" s="841"/>
      <c r="V1611" s="841" t="s">
        <v>1003</v>
      </c>
      <c r="W1611" s="841">
        <v>2</v>
      </c>
    </row>
    <row r="1612" spans="1:23" ht="12.75" customHeight="1">
      <c r="A1612" s="841">
        <v>1190</v>
      </c>
      <c r="B1612" s="841">
        <v>2840</v>
      </c>
      <c r="C1612" s="841" t="s">
        <v>726</v>
      </c>
      <c r="D1612" s="841" t="s">
        <v>740</v>
      </c>
      <c r="E1612" s="841">
        <v>44821</v>
      </c>
      <c r="F1612" s="841" t="s">
        <v>102</v>
      </c>
      <c r="G1612" s="841" t="s">
        <v>2826</v>
      </c>
      <c r="H1612" s="841" t="s">
        <v>2804</v>
      </c>
      <c r="I1612" s="841"/>
      <c r="J1612" s="841" t="s">
        <v>730</v>
      </c>
      <c r="K1612" s="841">
        <v>5</v>
      </c>
      <c r="L1612" s="841" t="s">
        <v>731</v>
      </c>
      <c r="M1612" s="841">
        <v>43600</v>
      </c>
      <c r="N1612" s="841" t="s">
        <v>732</v>
      </c>
      <c r="O1612" s="841">
        <v>98577</v>
      </c>
      <c r="P1612" s="841">
        <v>54977</v>
      </c>
      <c r="Q1612" s="841">
        <v>19547</v>
      </c>
      <c r="R1612" s="841">
        <v>26906</v>
      </c>
      <c r="S1612" s="841"/>
      <c r="T1612" s="841"/>
      <c r="U1612" s="841"/>
      <c r="V1612" s="841" t="s">
        <v>1003</v>
      </c>
      <c r="W1612" s="841">
        <v>2</v>
      </c>
    </row>
    <row r="1613" spans="1:23" ht="12.75" customHeight="1">
      <c r="A1613" s="841">
        <v>1150</v>
      </c>
      <c r="B1613" s="841">
        <v>2840</v>
      </c>
      <c r="C1613" s="841" t="s">
        <v>726</v>
      </c>
      <c r="D1613" s="841" t="s">
        <v>740</v>
      </c>
      <c r="E1613" s="841">
        <v>44823</v>
      </c>
      <c r="F1613" s="841" t="s">
        <v>102</v>
      </c>
      <c r="G1613" s="841" t="s">
        <v>2827</v>
      </c>
      <c r="H1613" s="841" t="s">
        <v>2804</v>
      </c>
      <c r="I1613" s="841"/>
      <c r="J1613" s="841" t="s">
        <v>730</v>
      </c>
      <c r="K1613" s="841">
        <v>5</v>
      </c>
      <c r="L1613" s="841" t="s">
        <v>731</v>
      </c>
      <c r="M1613" s="841">
        <v>43600</v>
      </c>
      <c r="N1613" s="841" t="s">
        <v>732</v>
      </c>
      <c r="O1613" s="841">
        <v>98577</v>
      </c>
      <c r="P1613" s="841">
        <v>54977</v>
      </c>
      <c r="Q1613" s="841">
        <v>19547</v>
      </c>
      <c r="R1613" s="841">
        <v>26906</v>
      </c>
      <c r="S1613" s="841"/>
      <c r="T1613" s="841"/>
      <c r="U1613" s="841"/>
      <c r="V1613" s="841" t="s">
        <v>1003</v>
      </c>
      <c r="W1613" s="841">
        <v>2</v>
      </c>
    </row>
    <row r="1614" spans="1:23" ht="12.75" customHeight="1">
      <c r="A1614" s="841">
        <v>3484</v>
      </c>
      <c r="B1614" s="841">
        <v>2840</v>
      </c>
      <c r="C1614" s="841" t="s">
        <v>726</v>
      </c>
      <c r="D1614" s="841" t="s">
        <v>919</v>
      </c>
      <c r="E1614" s="841">
        <v>44829</v>
      </c>
      <c r="F1614" s="841" t="s">
        <v>102</v>
      </c>
      <c r="G1614" s="841" t="s">
        <v>2828</v>
      </c>
      <c r="H1614" s="841" t="s">
        <v>2816</v>
      </c>
      <c r="I1614" s="841"/>
      <c r="J1614" s="841" t="s">
        <v>730</v>
      </c>
      <c r="K1614" s="841">
        <v>2</v>
      </c>
      <c r="L1614" s="841" t="s">
        <v>1077</v>
      </c>
      <c r="M1614" s="841">
        <v>0</v>
      </c>
      <c r="N1614" s="841" t="s">
        <v>732</v>
      </c>
      <c r="O1614" s="841">
        <v>101629</v>
      </c>
      <c r="P1614" s="841">
        <v>101629</v>
      </c>
      <c r="Q1614" s="841">
        <v>13786</v>
      </c>
      <c r="R1614" s="841">
        <v>14911</v>
      </c>
      <c r="S1614" s="841"/>
      <c r="T1614" s="841"/>
      <c r="U1614" s="841"/>
      <c r="V1614" s="841" t="s">
        <v>1003</v>
      </c>
      <c r="W1614" s="841">
        <v>5</v>
      </c>
    </row>
    <row r="1615" spans="1:23" ht="12.75" customHeight="1">
      <c r="A1615" s="841">
        <v>1190</v>
      </c>
      <c r="B1615" s="841">
        <v>2823</v>
      </c>
      <c r="C1615" s="841" t="s">
        <v>856</v>
      </c>
      <c r="D1615" s="841" t="s">
        <v>740</v>
      </c>
      <c r="E1615" s="841">
        <v>44830</v>
      </c>
      <c r="F1615" s="841" t="s">
        <v>102</v>
      </c>
      <c r="G1615" s="841" t="s">
        <v>2829</v>
      </c>
      <c r="H1615" s="841" t="s">
        <v>2804</v>
      </c>
      <c r="I1615" s="841"/>
      <c r="J1615" s="841" t="s">
        <v>730</v>
      </c>
      <c r="K1615" s="841">
        <v>5</v>
      </c>
      <c r="L1615" s="841" t="s">
        <v>731</v>
      </c>
      <c r="M1615" s="841">
        <v>43600</v>
      </c>
      <c r="N1615" s="841" t="s">
        <v>747</v>
      </c>
      <c r="O1615" s="841">
        <v>114220</v>
      </c>
      <c r="P1615" s="841">
        <v>70620</v>
      </c>
      <c r="Q1615" s="841">
        <v>19547</v>
      </c>
      <c r="R1615" s="841">
        <v>26906</v>
      </c>
      <c r="S1615" s="841"/>
      <c r="T1615" s="841"/>
      <c r="U1615" s="841"/>
      <c r="V1615" s="841" t="s">
        <v>1003</v>
      </c>
      <c r="W1615" s="841">
        <v>2</v>
      </c>
    </row>
    <row r="1616" spans="1:23" ht="12.75" customHeight="1">
      <c r="A1616" s="841">
        <v>1190</v>
      </c>
      <c r="B1616" s="841">
        <v>2840</v>
      </c>
      <c r="C1616" s="841" t="s">
        <v>726</v>
      </c>
      <c r="D1616" s="841" t="s">
        <v>740</v>
      </c>
      <c r="E1616" s="841">
        <v>44847</v>
      </c>
      <c r="F1616" s="841" t="s">
        <v>102</v>
      </c>
      <c r="G1616" s="841" t="s">
        <v>2830</v>
      </c>
      <c r="H1616" s="841" t="s">
        <v>2804</v>
      </c>
      <c r="I1616" s="841"/>
      <c r="J1616" s="841" t="s">
        <v>730</v>
      </c>
      <c r="K1616" s="841">
        <v>5</v>
      </c>
      <c r="L1616" s="841" t="s">
        <v>731</v>
      </c>
      <c r="M1616" s="841">
        <v>43600</v>
      </c>
      <c r="N1616" s="841" t="s">
        <v>732</v>
      </c>
      <c r="O1616" s="841">
        <v>98577</v>
      </c>
      <c r="P1616" s="841">
        <v>54977</v>
      </c>
      <c r="Q1616" s="841">
        <v>19547</v>
      </c>
      <c r="R1616" s="841">
        <v>26906</v>
      </c>
      <c r="S1616" s="841"/>
      <c r="T1616" s="841"/>
      <c r="U1616" s="841"/>
      <c r="V1616" s="841" t="s">
        <v>1003</v>
      </c>
      <c r="W1616" s="841">
        <v>2</v>
      </c>
    </row>
    <row r="1617" spans="1:23" ht="12.75" customHeight="1">
      <c r="A1617" s="841">
        <v>1190</v>
      </c>
      <c r="B1617" s="841">
        <v>2840</v>
      </c>
      <c r="C1617" s="841" t="s">
        <v>726</v>
      </c>
      <c r="D1617" s="841" t="s">
        <v>740</v>
      </c>
      <c r="E1617" s="841">
        <v>44848</v>
      </c>
      <c r="F1617" s="841" t="s">
        <v>102</v>
      </c>
      <c r="G1617" s="841" t="s">
        <v>2831</v>
      </c>
      <c r="H1617" s="841" t="s">
        <v>2804</v>
      </c>
      <c r="I1617" s="841"/>
      <c r="J1617" s="841" t="s">
        <v>730</v>
      </c>
      <c r="K1617" s="841">
        <v>5</v>
      </c>
      <c r="L1617" s="841" t="s">
        <v>731</v>
      </c>
      <c r="M1617" s="841">
        <v>43600</v>
      </c>
      <c r="N1617" s="841" t="s">
        <v>732</v>
      </c>
      <c r="O1617" s="841">
        <v>98577</v>
      </c>
      <c r="P1617" s="841">
        <v>54977</v>
      </c>
      <c r="Q1617" s="841">
        <v>19547</v>
      </c>
      <c r="R1617" s="841">
        <v>26906</v>
      </c>
      <c r="S1617" s="841"/>
      <c r="T1617" s="841"/>
      <c r="U1617" s="841"/>
      <c r="V1617" s="841" t="s">
        <v>1003</v>
      </c>
      <c r="W1617" s="841">
        <v>2</v>
      </c>
    </row>
    <row r="1618" spans="1:23" ht="12.75" customHeight="1">
      <c r="A1618" s="841">
        <v>1700</v>
      </c>
      <c r="B1618" s="841">
        <v>2839</v>
      </c>
      <c r="C1618" s="841" t="s">
        <v>1429</v>
      </c>
      <c r="D1618" s="841" t="s">
        <v>745</v>
      </c>
      <c r="E1618" s="841">
        <v>44853</v>
      </c>
      <c r="F1618" s="841" t="s">
        <v>102</v>
      </c>
      <c r="G1618" s="841" t="s">
        <v>2832</v>
      </c>
      <c r="H1618" s="841" t="s">
        <v>2721</v>
      </c>
      <c r="I1618" s="841"/>
      <c r="J1618" s="841" t="s">
        <v>730</v>
      </c>
      <c r="K1618" s="841">
        <v>3</v>
      </c>
      <c r="L1618" s="841" t="s">
        <v>731</v>
      </c>
      <c r="M1618" s="841">
        <v>43600</v>
      </c>
      <c r="N1618" s="841" t="s">
        <v>732</v>
      </c>
      <c r="O1618" s="841">
        <v>98577</v>
      </c>
      <c r="P1618" s="841">
        <v>54977</v>
      </c>
      <c r="Q1618" s="841">
        <v>19547</v>
      </c>
      <c r="R1618" s="841">
        <v>26906</v>
      </c>
      <c r="S1618" s="841"/>
      <c r="T1618" s="841"/>
      <c r="U1618" s="841"/>
      <c r="V1618" s="841" t="s">
        <v>1003</v>
      </c>
      <c r="W1618" s="841">
        <v>16</v>
      </c>
    </row>
    <row r="1619" spans="1:23" ht="12.75" customHeight="1">
      <c r="A1619" s="841">
        <v>2004</v>
      </c>
      <c r="B1619" s="841">
        <v>2840</v>
      </c>
      <c r="C1619" s="841" t="s">
        <v>726</v>
      </c>
      <c r="D1619" s="841" t="s">
        <v>919</v>
      </c>
      <c r="E1619" s="841">
        <v>44855</v>
      </c>
      <c r="F1619" s="841" t="s">
        <v>102</v>
      </c>
      <c r="G1619" s="841" t="s">
        <v>2833</v>
      </c>
      <c r="H1619" s="841" t="s">
        <v>2834</v>
      </c>
      <c r="I1619" s="841"/>
      <c r="J1619" s="841" t="s">
        <v>730</v>
      </c>
      <c r="K1619" s="841">
        <v>15</v>
      </c>
      <c r="L1619" s="841" t="s">
        <v>1077</v>
      </c>
      <c r="M1619" s="841">
        <v>0</v>
      </c>
      <c r="N1619" s="841" t="s">
        <v>732</v>
      </c>
      <c r="O1619" s="841">
        <v>101629</v>
      </c>
      <c r="P1619" s="841">
        <v>101629</v>
      </c>
      <c r="Q1619" s="841">
        <v>19547</v>
      </c>
      <c r="R1619" s="841">
        <v>26906</v>
      </c>
      <c r="S1619" s="841"/>
      <c r="T1619" s="841"/>
      <c r="U1619" s="841"/>
      <c r="V1619" s="841" t="s">
        <v>1003</v>
      </c>
      <c r="W1619" s="841">
        <v>1</v>
      </c>
    </row>
    <row r="1620" spans="1:23" ht="12.75" customHeight="1">
      <c r="A1620" s="841">
        <v>2004</v>
      </c>
      <c r="B1620" s="841">
        <v>2840</v>
      </c>
      <c r="C1620" s="841" t="s">
        <v>726</v>
      </c>
      <c r="D1620" s="841" t="s">
        <v>919</v>
      </c>
      <c r="E1620" s="841">
        <v>44859</v>
      </c>
      <c r="F1620" s="841" t="s">
        <v>102</v>
      </c>
      <c r="G1620" s="841" t="s">
        <v>2835</v>
      </c>
      <c r="H1620" s="841" t="s">
        <v>2834</v>
      </c>
      <c r="I1620" s="841"/>
      <c r="J1620" s="841" t="s">
        <v>730</v>
      </c>
      <c r="K1620" s="841">
        <v>3</v>
      </c>
      <c r="L1620" s="841" t="s">
        <v>1077</v>
      </c>
      <c r="M1620" s="841">
        <v>0</v>
      </c>
      <c r="N1620" s="841" t="s">
        <v>732</v>
      </c>
      <c r="O1620" s="841">
        <v>101629</v>
      </c>
      <c r="P1620" s="841">
        <v>101629</v>
      </c>
      <c r="Q1620" s="841">
        <v>19547</v>
      </c>
      <c r="R1620" s="841">
        <v>26906</v>
      </c>
      <c r="S1620" s="841"/>
      <c r="T1620" s="841"/>
      <c r="U1620" s="841"/>
      <c r="V1620" s="841" t="s">
        <v>1003</v>
      </c>
      <c r="W1620" s="841">
        <v>5</v>
      </c>
    </row>
    <row r="1621" spans="1:23" ht="12.75" customHeight="1">
      <c r="A1621" s="841">
        <v>2004</v>
      </c>
      <c r="B1621" s="841">
        <v>2840</v>
      </c>
      <c r="C1621" s="841" t="s">
        <v>726</v>
      </c>
      <c r="D1621" s="841" t="s">
        <v>919</v>
      </c>
      <c r="E1621" s="841">
        <v>44864</v>
      </c>
      <c r="F1621" s="841" t="s">
        <v>102</v>
      </c>
      <c r="G1621" s="841" t="s">
        <v>2836</v>
      </c>
      <c r="H1621" s="841" t="s">
        <v>2834</v>
      </c>
      <c r="I1621" s="841"/>
      <c r="J1621" s="841" t="s">
        <v>730</v>
      </c>
      <c r="K1621" s="841">
        <v>3</v>
      </c>
      <c r="L1621" s="841" t="s">
        <v>1289</v>
      </c>
      <c r="M1621" s="841">
        <v>0</v>
      </c>
      <c r="N1621" s="841" t="s">
        <v>732</v>
      </c>
      <c r="O1621" s="841">
        <v>101629</v>
      </c>
      <c r="P1621" s="841">
        <v>101629</v>
      </c>
      <c r="Q1621" s="841">
        <v>19547</v>
      </c>
      <c r="R1621" s="841">
        <v>26906</v>
      </c>
      <c r="S1621" s="841"/>
      <c r="T1621" s="841"/>
      <c r="U1621" s="841"/>
      <c r="V1621" s="841" t="s">
        <v>1003</v>
      </c>
      <c r="W1621" s="841">
        <v>3</v>
      </c>
    </row>
    <row r="1622" spans="1:23" ht="12.75" customHeight="1">
      <c r="A1622" s="841">
        <v>2004</v>
      </c>
      <c r="B1622" s="841">
        <v>2840</v>
      </c>
      <c r="C1622" s="841" t="s">
        <v>726</v>
      </c>
      <c r="D1622" s="841" t="s">
        <v>919</v>
      </c>
      <c r="E1622" s="841">
        <v>44865</v>
      </c>
      <c r="F1622" s="841" t="s">
        <v>102</v>
      </c>
      <c r="G1622" s="841" t="s">
        <v>2837</v>
      </c>
      <c r="H1622" s="841" t="s">
        <v>2834</v>
      </c>
      <c r="I1622" s="841"/>
      <c r="J1622" s="841" t="s">
        <v>730</v>
      </c>
      <c r="K1622" s="841">
        <v>3</v>
      </c>
      <c r="L1622" s="841" t="s">
        <v>1289</v>
      </c>
      <c r="M1622" s="841">
        <v>0</v>
      </c>
      <c r="N1622" s="841" t="s">
        <v>732</v>
      </c>
      <c r="O1622" s="841">
        <v>101629</v>
      </c>
      <c r="P1622" s="841">
        <v>101629</v>
      </c>
      <c r="Q1622" s="841">
        <v>19547</v>
      </c>
      <c r="R1622" s="841">
        <v>26906</v>
      </c>
      <c r="S1622" s="841"/>
      <c r="T1622" s="841"/>
      <c r="U1622" s="841"/>
      <c r="V1622" s="841" t="s">
        <v>1003</v>
      </c>
      <c r="W1622" s="841">
        <v>3</v>
      </c>
    </row>
    <row r="1623" spans="1:23" ht="12.75" customHeight="1">
      <c r="A1623" s="841">
        <v>1015</v>
      </c>
      <c r="B1623" s="841">
        <v>2841</v>
      </c>
      <c r="C1623" s="841" t="s">
        <v>735</v>
      </c>
      <c r="D1623" s="841" t="s">
        <v>745</v>
      </c>
      <c r="E1623" s="841">
        <v>44869</v>
      </c>
      <c r="F1623" s="841" t="s">
        <v>102</v>
      </c>
      <c r="G1623" s="841" t="s">
        <v>2838</v>
      </c>
      <c r="H1623" s="841" t="s">
        <v>2721</v>
      </c>
      <c r="I1623" s="841"/>
      <c r="J1623" s="841" t="s">
        <v>730</v>
      </c>
      <c r="K1623" s="841">
        <v>3</v>
      </c>
      <c r="L1623" s="841" t="s">
        <v>731</v>
      </c>
      <c r="M1623" s="841">
        <v>43600</v>
      </c>
      <c r="N1623" s="841" t="s">
        <v>732</v>
      </c>
      <c r="O1623" s="841">
        <v>98577</v>
      </c>
      <c r="P1623" s="841">
        <v>54977</v>
      </c>
      <c r="Q1623" s="841">
        <v>19547</v>
      </c>
      <c r="R1623" s="841">
        <v>34796</v>
      </c>
      <c r="S1623" s="841"/>
      <c r="T1623" s="841"/>
      <c r="U1623" s="841"/>
      <c r="V1623" s="841" t="s">
        <v>1003</v>
      </c>
      <c r="W1623" s="841">
        <v>2</v>
      </c>
    </row>
    <row r="1624" spans="1:23" ht="12.75" customHeight="1">
      <c r="A1624" s="841">
        <v>1150</v>
      </c>
      <c r="B1624" s="841">
        <v>2823</v>
      </c>
      <c r="C1624" s="841" t="s">
        <v>856</v>
      </c>
      <c r="D1624" s="841" t="s">
        <v>740</v>
      </c>
      <c r="E1624" s="841">
        <v>44885</v>
      </c>
      <c r="F1624" s="841" t="s">
        <v>102</v>
      </c>
      <c r="G1624" s="841" t="s">
        <v>2839</v>
      </c>
      <c r="H1624" s="841" t="s">
        <v>2804</v>
      </c>
      <c r="I1624" s="841"/>
      <c r="J1624" s="841" t="s">
        <v>730</v>
      </c>
      <c r="K1624" s="841">
        <v>10</v>
      </c>
      <c r="L1624" s="841" t="s">
        <v>731</v>
      </c>
      <c r="M1624" s="841">
        <v>43600</v>
      </c>
      <c r="N1624" s="841" t="s">
        <v>747</v>
      </c>
      <c r="O1624" s="841">
        <v>114220</v>
      </c>
      <c r="P1624" s="841">
        <v>70620</v>
      </c>
      <c r="Q1624" s="841">
        <v>19547</v>
      </c>
      <c r="R1624" s="841">
        <v>26906</v>
      </c>
      <c r="S1624" s="841"/>
      <c r="T1624" s="841"/>
      <c r="U1624" s="841"/>
      <c r="V1624" s="841" t="s">
        <v>1003</v>
      </c>
      <c r="W1624" s="841">
        <v>2</v>
      </c>
    </row>
    <row r="1625" spans="1:23" ht="12.75" customHeight="1">
      <c r="A1625" s="841">
        <v>3484</v>
      </c>
      <c r="B1625" s="841">
        <v>2839</v>
      </c>
      <c r="C1625" s="841" t="s">
        <v>1429</v>
      </c>
      <c r="D1625" s="841" t="s">
        <v>919</v>
      </c>
      <c r="E1625" s="841">
        <v>44886</v>
      </c>
      <c r="F1625" s="841" t="s">
        <v>102</v>
      </c>
      <c r="G1625" s="841" t="s">
        <v>2840</v>
      </c>
      <c r="H1625" s="841" t="s">
        <v>2799</v>
      </c>
      <c r="I1625" s="841"/>
      <c r="J1625" s="841" t="s">
        <v>730</v>
      </c>
      <c r="K1625" s="841">
        <v>5</v>
      </c>
      <c r="L1625" s="841" t="s">
        <v>1077</v>
      </c>
      <c r="M1625" s="841">
        <v>0</v>
      </c>
      <c r="N1625" s="841" t="s">
        <v>732</v>
      </c>
      <c r="O1625" s="841">
        <v>101629</v>
      </c>
      <c r="P1625" s="841">
        <v>101629</v>
      </c>
      <c r="Q1625" s="841">
        <v>13786</v>
      </c>
      <c r="R1625" s="841">
        <v>14911</v>
      </c>
      <c r="S1625" s="841"/>
      <c r="T1625" s="841"/>
      <c r="U1625" s="841"/>
      <c r="V1625" s="841" t="s">
        <v>1003</v>
      </c>
      <c r="W1625" s="841">
        <v>8</v>
      </c>
    </row>
    <row r="1626" spans="1:23" ht="12.75" customHeight="1">
      <c r="A1626" s="841">
        <v>1190</v>
      </c>
      <c r="B1626" s="841">
        <v>2823</v>
      </c>
      <c r="C1626" s="841" t="s">
        <v>856</v>
      </c>
      <c r="D1626" s="841" t="s">
        <v>740</v>
      </c>
      <c r="E1626" s="841">
        <v>44894</v>
      </c>
      <c r="F1626" s="841" t="s">
        <v>102</v>
      </c>
      <c r="G1626" s="841" t="s">
        <v>2841</v>
      </c>
      <c r="H1626" s="841" t="s">
        <v>2842</v>
      </c>
      <c r="I1626" s="841"/>
      <c r="J1626" s="841" t="s">
        <v>730</v>
      </c>
      <c r="K1626" s="841">
        <v>5</v>
      </c>
      <c r="L1626" s="841" t="s">
        <v>731</v>
      </c>
      <c r="M1626" s="841">
        <v>43600</v>
      </c>
      <c r="N1626" s="841" t="s">
        <v>747</v>
      </c>
      <c r="O1626" s="841">
        <v>114220</v>
      </c>
      <c r="P1626" s="841">
        <v>70620</v>
      </c>
      <c r="Q1626" s="841">
        <v>19547</v>
      </c>
      <c r="R1626" s="841">
        <v>26906</v>
      </c>
      <c r="S1626" s="841"/>
      <c r="T1626" s="841"/>
      <c r="U1626" s="841"/>
      <c r="V1626" s="841" t="s">
        <v>1003</v>
      </c>
      <c r="W1626" s="841">
        <v>1</v>
      </c>
    </row>
    <row r="1627" spans="1:23" ht="12.75" customHeight="1">
      <c r="A1627" s="841">
        <v>1034</v>
      </c>
      <c r="B1627" s="841">
        <v>2823</v>
      </c>
      <c r="C1627" s="841" t="s">
        <v>856</v>
      </c>
      <c r="D1627" s="841" t="s">
        <v>974</v>
      </c>
      <c r="E1627" s="841">
        <v>44896</v>
      </c>
      <c r="F1627" s="841" t="s">
        <v>102</v>
      </c>
      <c r="G1627" s="841" t="s">
        <v>2843</v>
      </c>
      <c r="H1627" s="841" t="s">
        <v>2844</v>
      </c>
      <c r="I1627" s="841"/>
      <c r="J1627" s="841" t="s">
        <v>730</v>
      </c>
      <c r="K1627" s="841">
        <v>3</v>
      </c>
      <c r="L1627" s="841" t="s">
        <v>731</v>
      </c>
      <c r="M1627" s="841">
        <v>43600</v>
      </c>
      <c r="N1627" s="841" t="s">
        <v>747</v>
      </c>
      <c r="O1627" s="841">
        <v>114220</v>
      </c>
      <c r="P1627" s="841">
        <v>70620</v>
      </c>
      <c r="Q1627" s="841">
        <v>19547</v>
      </c>
      <c r="R1627" s="841">
        <v>26906</v>
      </c>
      <c r="S1627" s="841"/>
      <c r="T1627" s="841"/>
      <c r="U1627" s="841"/>
      <c r="V1627" s="841" t="s">
        <v>1003</v>
      </c>
      <c r="W1627" s="841">
        <v>2</v>
      </c>
    </row>
    <row r="1628" spans="1:23" ht="12.75" customHeight="1">
      <c r="A1628" s="841">
        <v>1410</v>
      </c>
      <c r="B1628" s="841">
        <v>2823</v>
      </c>
      <c r="C1628" s="841" t="s">
        <v>856</v>
      </c>
      <c r="D1628" s="841" t="s">
        <v>974</v>
      </c>
      <c r="E1628" s="841">
        <v>44898</v>
      </c>
      <c r="F1628" s="841" t="s">
        <v>102</v>
      </c>
      <c r="G1628" s="841" t="s">
        <v>2845</v>
      </c>
      <c r="H1628" s="841" t="s">
        <v>2844</v>
      </c>
      <c r="I1628" s="841"/>
      <c r="J1628" s="841" t="s">
        <v>730</v>
      </c>
      <c r="K1628" s="841">
        <v>1</v>
      </c>
      <c r="L1628" s="841" t="s">
        <v>731</v>
      </c>
      <c r="M1628" s="841">
        <v>43600</v>
      </c>
      <c r="N1628" s="841" t="s">
        <v>747</v>
      </c>
      <c r="O1628" s="841">
        <v>114220</v>
      </c>
      <c r="P1628" s="841">
        <v>70620</v>
      </c>
      <c r="Q1628" s="841">
        <v>19547</v>
      </c>
      <c r="R1628" s="841">
        <v>26906</v>
      </c>
      <c r="S1628" s="841"/>
      <c r="T1628" s="841"/>
      <c r="U1628" s="841"/>
      <c r="V1628" s="841" t="s">
        <v>1003</v>
      </c>
      <c r="W1628" s="841">
        <v>2</v>
      </c>
    </row>
    <row r="1629" spans="1:23" ht="12.75" customHeight="1">
      <c r="A1629" s="841">
        <v>1034</v>
      </c>
      <c r="B1629" s="841">
        <v>2826</v>
      </c>
      <c r="C1629" s="841" t="s">
        <v>824</v>
      </c>
      <c r="D1629" s="841" t="s">
        <v>974</v>
      </c>
      <c r="E1629" s="841">
        <v>44899</v>
      </c>
      <c r="F1629" s="841" t="s">
        <v>102</v>
      </c>
      <c r="G1629" s="841" t="s">
        <v>2846</v>
      </c>
      <c r="H1629" s="841" t="s">
        <v>2776</v>
      </c>
      <c r="I1629" s="841"/>
      <c r="J1629" s="841" t="s">
        <v>730</v>
      </c>
      <c r="K1629" s="841">
        <v>4</v>
      </c>
      <c r="L1629" s="841" t="s">
        <v>731</v>
      </c>
      <c r="M1629" s="841">
        <v>43600</v>
      </c>
      <c r="N1629" s="841" t="s">
        <v>747</v>
      </c>
      <c r="O1629" s="841">
        <v>114220</v>
      </c>
      <c r="P1629" s="841">
        <v>70620</v>
      </c>
      <c r="Q1629" s="841">
        <v>19547</v>
      </c>
      <c r="R1629" s="841">
        <v>26906</v>
      </c>
      <c r="S1629" s="841"/>
      <c r="T1629" s="841"/>
      <c r="U1629" s="841"/>
      <c r="V1629" s="841" t="s">
        <v>1003</v>
      </c>
      <c r="W1629" s="841">
        <v>2</v>
      </c>
    </row>
    <row r="1630" spans="1:23" ht="12.75" customHeight="1">
      <c r="A1630" s="841">
        <v>1034</v>
      </c>
      <c r="B1630" s="841">
        <v>2826</v>
      </c>
      <c r="C1630" s="841" t="s">
        <v>824</v>
      </c>
      <c r="D1630" s="841" t="s">
        <v>974</v>
      </c>
      <c r="E1630" s="841">
        <v>44904</v>
      </c>
      <c r="F1630" s="841" t="s">
        <v>102</v>
      </c>
      <c r="G1630" s="841" t="s">
        <v>2847</v>
      </c>
      <c r="H1630" s="841" t="s">
        <v>2844</v>
      </c>
      <c r="I1630" s="841"/>
      <c r="J1630" s="841" t="s">
        <v>730</v>
      </c>
      <c r="K1630" s="841">
        <v>3</v>
      </c>
      <c r="L1630" s="841" t="s">
        <v>731</v>
      </c>
      <c r="M1630" s="841">
        <v>43600</v>
      </c>
      <c r="N1630" s="841" t="s">
        <v>747</v>
      </c>
      <c r="O1630" s="841">
        <v>114220</v>
      </c>
      <c r="P1630" s="841">
        <v>70620</v>
      </c>
      <c r="Q1630" s="841">
        <v>19547</v>
      </c>
      <c r="R1630" s="841">
        <v>26906</v>
      </c>
      <c r="S1630" s="841"/>
      <c r="T1630" s="841"/>
      <c r="U1630" s="841"/>
      <c r="V1630" s="841" t="s">
        <v>1003</v>
      </c>
      <c r="W1630" s="841">
        <v>2</v>
      </c>
    </row>
    <row r="1631" spans="1:23" ht="12.75" customHeight="1">
      <c r="A1631" s="841">
        <v>1280</v>
      </c>
      <c r="B1631" s="841">
        <v>2826</v>
      </c>
      <c r="C1631" s="841" t="s">
        <v>824</v>
      </c>
      <c r="D1631" s="841" t="s">
        <v>740</v>
      </c>
      <c r="E1631" s="841">
        <v>44928</v>
      </c>
      <c r="F1631" s="841" t="s">
        <v>102</v>
      </c>
      <c r="G1631" s="841" t="s">
        <v>2848</v>
      </c>
      <c r="H1631" s="841" t="s">
        <v>2849</v>
      </c>
      <c r="I1631" s="841"/>
      <c r="J1631" s="841" t="s">
        <v>730</v>
      </c>
      <c r="K1631" s="841">
        <v>10</v>
      </c>
      <c r="L1631" s="841" t="s">
        <v>731</v>
      </c>
      <c r="M1631" s="841">
        <v>43600</v>
      </c>
      <c r="N1631" s="841" t="s">
        <v>747</v>
      </c>
      <c r="O1631" s="841">
        <v>114220</v>
      </c>
      <c r="P1631" s="841">
        <v>70620</v>
      </c>
      <c r="Q1631" s="841">
        <v>19547</v>
      </c>
      <c r="R1631" s="841">
        <v>26906</v>
      </c>
      <c r="S1631" s="841"/>
      <c r="T1631" s="841"/>
      <c r="U1631" s="841"/>
      <c r="V1631" s="841" t="s">
        <v>1003</v>
      </c>
      <c r="W1631" s="841">
        <v>1</v>
      </c>
    </row>
    <row r="1632" spans="1:23" ht="12.75" customHeight="1">
      <c r="A1632" s="841">
        <v>1280</v>
      </c>
      <c r="B1632" s="841">
        <v>2826</v>
      </c>
      <c r="C1632" s="841" t="s">
        <v>824</v>
      </c>
      <c r="D1632" s="841" t="s">
        <v>740</v>
      </c>
      <c r="E1632" s="841">
        <v>44929</v>
      </c>
      <c r="F1632" s="841" t="s">
        <v>102</v>
      </c>
      <c r="G1632" s="841" t="s">
        <v>2850</v>
      </c>
      <c r="H1632" s="841" t="s">
        <v>2612</v>
      </c>
      <c r="I1632" s="841"/>
      <c r="J1632" s="841" t="s">
        <v>730</v>
      </c>
      <c r="K1632" s="841">
        <v>10</v>
      </c>
      <c r="L1632" s="841" t="s">
        <v>731</v>
      </c>
      <c r="M1632" s="841">
        <v>43600</v>
      </c>
      <c r="N1632" s="841" t="s">
        <v>747</v>
      </c>
      <c r="O1632" s="841">
        <v>114220</v>
      </c>
      <c r="P1632" s="841">
        <v>70620</v>
      </c>
      <c r="Q1632" s="841">
        <v>19547</v>
      </c>
      <c r="R1632" s="841">
        <v>26906</v>
      </c>
      <c r="S1632" s="841"/>
      <c r="T1632" s="841"/>
      <c r="U1632" s="841"/>
      <c r="V1632" s="841" t="s">
        <v>1003</v>
      </c>
      <c r="W1632" s="841">
        <v>1</v>
      </c>
    </row>
    <row r="1633" spans="1:23" ht="12.75" customHeight="1">
      <c r="A1633" s="841">
        <v>1205</v>
      </c>
      <c r="B1633" s="841">
        <v>2827</v>
      </c>
      <c r="C1633" s="841" t="s">
        <v>1124</v>
      </c>
      <c r="D1633" s="841" t="s">
        <v>740</v>
      </c>
      <c r="E1633" s="841">
        <v>44950</v>
      </c>
      <c r="F1633" s="841" t="s">
        <v>102</v>
      </c>
      <c r="G1633" s="841" t="s">
        <v>2851</v>
      </c>
      <c r="H1633" s="841" t="s">
        <v>2852</v>
      </c>
      <c r="I1633" s="841"/>
      <c r="J1633" s="841" t="s">
        <v>730</v>
      </c>
      <c r="K1633" s="841">
        <v>5</v>
      </c>
      <c r="L1633" s="841" t="s">
        <v>1168</v>
      </c>
      <c r="M1633" s="841">
        <v>43600</v>
      </c>
      <c r="N1633" s="841" t="s">
        <v>747</v>
      </c>
      <c r="O1633" s="841">
        <v>114220</v>
      </c>
      <c r="P1633" s="841">
        <v>70620</v>
      </c>
      <c r="Q1633" s="841">
        <v>19547</v>
      </c>
      <c r="R1633" s="841">
        <v>26906</v>
      </c>
      <c r="S1633" s="841"/>
      <c r="T1633" s="841"/>
      <c r="U1633" s="841"/>
      <c r="V1633" s="841" t="s">
        <v>1003</v>
      </c>
      <c r="W1633" s="841">
        <v>2</v>
      </c>
    </row>
    <row r="1634" spans="1:23" ht="12.75" customHeight="1">
      <c r="A1634" s="841">
        <v>1205</v>
      </c>
      <c r="B1634" s="841">
        <v>2840</v>
      </c>
      <c r="C1634" s="841" t="s">
        <v>726</v>
      </c>
      <c r="D1634" s="841" t="s">
        <v>740</v>
      </c>
      <c r="E1634" s="841">
        <v>44954</v>
      </c>
      <c r="F1634" s="841" t="s">
        <v>102</v>
      </c>
      <c r="G1634" s="841" t="s">
        <v>2853</v>
      </c>
      <c r="H1634" s="841" t="s">
        <v>2852</v>
      </c>
      <c r="I1634" s="841"/>
      <c r="J1634" s="841" t="s">
        <v>730</v>
      </c>
      <c r="K1634" s="841">
        <v>5</v>
      </c>
      <c r="L1634" s="841" t="s">
        <v>1168</v>
      </c>
      <c r="M1634" s="841">
        <v>43600</v>
      </c>
      <c r="N1634" s="841" t="s">
        <v>732</v>
      </c>
      <c r="O1634" s="841">
        <v>98577</v>
      </c>
      <c r="P1634" s="841">
        <v>54977</v>
      </c>
      <c r="Q1634" s="841">
        <v>19547</v>
      </c>
      <c r="R1634" s="841">
        <v>26906</v>
      </c>
      <c r="S1634" s="841"/>
      <c r="T1634" s="841"/>
      <c r="U1634" s="841"/>
      <c r="V1634" s="841" t="s">
        <v>1003</v>
      </c>
      <c r="W1634" s="841">
        <v>2</v>
      </c>
    </row>
    <row r="1635" spans="1:23" ht="12.75" customHeight="1">
      <c r="A1635" s="841">
        <v>1034</v>
      </c>
      <c r="B1635" s="841">
        <v>2803</v>
      </c>
      <c r="C1635" s="841" t="s">
        <v>945</v>
      </c>
      <c r="D1635" s="841" t="s">
        <v>946</v>
      </c>
      <c r="E1635" s="841">
        <v>44962</v>
      </c>
      <c r="F1635" s="841" t="s">
        <v>102</v>
      </c>
      <c r="G1635" s="841" t="s">
        <v>1912</v>
      </c>
      <c r="H1635" s="841" t="s">
        <v>2854</v>
      </c>
      <c r="I1635" s="841" t="s">
        <v>1115</v>
      </c>
      <c r="J1635" s="841" t="s">
        <v>730</v>
      </c>
      <c r="K1635" s="841">
        <v>5</v>
      </c>
      <c r="L1635" s="841" t="s">
        <v>731</v>
      </c>
      <c r="M1635" s="841">
        <v>43600</v>
      </c>
      <c r="N1635" s="841" t="s">
        <v>742</v>
      </c>
      <c r="O1635" s="841">
        <v>127895</v>
      </c>
      <c r="P1635" s="841">
        <v>84295</v>
      </c>
      <c r="Q1635" s="841">
        <v>19547</v>
      </c>
      <c r="R1635" s="841">
        <v>26906</v>
      </c>
      <c r="S1635" s="841"/>
      <c r="T1635" s="841"/>
      <c r="U1635" s="841"/>
      <c r="V1635" s="841" t="s">
        <v>1003</v>
      </c>
      <c r="W1635" s="841">
        <v>4</v>
      </c>
    </row>
    <row r="1636" spans="1:23" ht="12.75" customHeight="1">
      <c r="A1636" s="841">
        <v>1205</v>
      </c>
      <c r="B1636" s="841">
        <v>2840</v>
      </c>
      <c r="C1636" s="841" t="s">
        <v>726</v>
      </c>
      <c r="D1636" s="841" t="s">
        <v>740</v>
      </c>
      <c r="E1636" s="841">
        <v>44966</v>
      </c>
      <c r="F1636" s="841" t="s">
        <v>102</v>
      </c>
      <c r="G1636" s="841" t="s">
        <v>2855</v>
      </c>
      <c r="H1636" s="841" t="s">
        <v>2852</v>
      </c>
      <c r="I1636" s="841"/>
      <c r="J1636" s="841" t="s">
        <v>730</v>
      </c>
      <c r="K1636" s="841">
        <v>5</v>
      </c>
      <c r="L1636" s="841" t="s">
        <v>1168</v>
      </c>
      <c r="M1636" s="841">
        <v>43600</v>
      </c>
      <c r="N1636" s="841" t="s">
        <v>732</v>
      </c>
      <c r="O1636" s="841">
        <v>98577</v>
      </c>
      <c r="P1636" s="841">
        <v>54977</v>
      </c>
      <c r="Q1636" s="841">
        <v>19547</v>
      </c>
      <c r="R1636" s="841">
        <v>26906</v>
      </c>
      <c r="S1636" s="841"/>
      <c r="T1636" s="841"/>
      <c r="U1636" s="841"/>
      <c r="V1636" s="841" t="s">
        <v>1003</v>
      </c>
      <c r="W1636" s="841">
        <v>2</v>
      </c>
    </row>
    <row r="1637" spans="1:23" ht="12.75" customHeight="1">
      <c r="A1637" s="841">
        <v>1912</v>
      </c>
      <c r="B1637" s="841">
        <v>2840</v>
      </c>
      <c r="C1637" s="841" t="s">
        <v>726</v>
      </c>
      <c r="D1637" s="841" t="s">
        <v>923</v>
      </c>
      <c r="E1637" s="841">
        <v>44978</v>
      </c>
      <c r="F1637" s="841" t="s">
        <v>102</v>
      </c>
      <c r="G1637" s="841" t="s">
        <v>2856</v>
      </c>
      <c r="H1637" s="841" t="s">
        <v>2857</v>
      </c>
      <c r="I1637" s="841"/>
      <c r="J1637" s="841" t="s">
        <v>730</v>
      </c>
      <c r="K1637" s="841">
        <v>5</v>
      </c>
      <c r="L1637" s="841" t="s">
        <v>1116</v>
      </c>
      <c r="M1637" s="841">
        <v>43600</v>
      </c>
      <c r="N1637" s="841" t="s">
        <v>732</v>
      </c>
      <c r="O1637" s="841">
        <v>98577</v>
      </c>
      <c r="P1637" s="841">
        <v>54977</v>
      </c>
      <c r="Q1637" s="841">
        <v>10098</v>
      </c>
      <c r="R1637" s="841">
        <v>9936</v>
      </c>
      <c r="S1637" s="841"/>
      <c r="T1637" s="841"/>
      <c r="U1637" s="841"/>
      <c r="V1637" s="841" t="s">
        <v>1003</v>
      </c>
      <c r="W1637" s="841">
        <v>267</v>
      </c>
    </row>
    <row r="1638" spans="1:23" ht="12.75" customHeight="1">
      <c r="A1638" s="841">
        <v>1912</v>
      </c>
      <c r="B1638" s="841">
        <v>2840</v>
      </c>
      <c r="C1638" s="841" t="s">
        <v>726</v>
      </c>
      <c r="D1638" s="841" t="s">
        <v>923</v>
      </c>
      <c r="E1638" s="841">
        <v>44979</v>
      </c>
      <c r="F1638" s="841" t="s">
        <v>102</v>
      </c>
      <c r="G1638" s="841" t="s">
        <v>2858</v>
      </c>
      <c r="H1638" s="841" t="s">
        <v>2857</v>
      </c>
      <c r="I1638" s="841"/>
      <c r="J1638" s="841" t="s">
        <v>730</v>
      </c>
      <c r="K1638" s="841">
        <v>5</v>
      </c>
      <c r="L1638" s="841" t="s">
        <v>1116</v>
      </c>
      <c r="M1638" s="841">
        <v>43600</v>
      </c>
      <c r="N1638" s="841" t="s">
        <v>732</v>
      </c>
      <c r="O1638" s="841">
        <v>98577</v>
      </c>
      <c r="P1638" s="841">
        <v>54977</v>
      </c>
      <c r="Q1638" s="841">
        <v>10098</v>
      </c>
      <c r="R1638" s="841">
        <v>9936</v>
      </c>
      <c r="S1638" s="841"/>
      <c r="T1638" s="841"/>
      <c r="U1638" s="841"/>
      <c r="V1638" s="841" t="s">
        <v>1003</v>
      </c>
      <c r="W1638" s="841">
        <v>267</v>
      </c>
    </row>
    <row r="1639" spans="1:23" ht="12.75" customHeight="1">
      <c r="A1639" s="841">
        <v>1625</v>
      </c>
      <c r="B1639" s="841">
        <v>2808</v>
      </c>
      <c r="C1639" s="841" t="s">
        <v>846</v>
      </c>
      <c r="D1639" s="841" t="s">
        <v>767</v>
      </c>
      <c r="E1639" s="841">
        <v>44980</v>
      </c>
      <c r="F1639" s="841" t="s">
        <v>102</v>
      </c>
      <c r="G1639" s="841" t="s">
        <v>2859</v>
      </c>
      <c r="H1639" s="841" t="s">
        <v>2804</v>
      </c>
      <c r="I1639" s="841"/>
      <c r="J1639" s="841" t="s">
        <v>730</v>
      </c>
      <c r="K1639" s="841">
        <v>2</v>
      </c>
      <c r="L1639" s="841" t="s">
        <v>731</v>
      </c>
      <c r="M1639" s="841">
        <v>43600</v>
      </c>
      <c r="N1639" s="841" t="s">
        <v>742</v>
      </c>
      <c r="O1639" s="841">
        <v>127895</v>
      </c>
      <c r="P1639" s="841">
        <v>84295</v>
      </c>
      <c r="Q1639" s="841">
        <v>19547</v>
      </c>
      <c r="R1639" s="841">
        <v>26906</v>
      </c>
      <c r="S1639" s="841"/>
      <c r="T1639" s="841"/>
      <c r="U1639" s="841"/>
      <c r="V1639" s="841" t="s">
        <v>1003</v>
      </c>
      <c r="W1639" s="841">
        <v>3</v>
      </c>
    </row>
    <row r="1640" spans="1:23" ht="12.75" customHeight="1">
      <c r="A1640" s="841">
        <v>1890</v>
      </c>
      <c r="B1640" s="841">
        <v>2840</v>
      </c>
      <c r="C1640" s="841" t="s">
        <v>726</v>
      </c>
      <c r="D1640" s="841" t="s">
        <v>946</v>
      </c>
      <c r="E1640" s="841">
        <v>44983</v>
      </c>
      <c r="F1640" s="841" t="s">
        <v>102</v>
      </c>
      <c r="G1640" s="841" t="s">
        <v>2860</v>
      </c>
      <c r="H1640" s="841" t="s">
        <v>2799</v>
      </c>
      <c r="I1640" s="841"/>
      <c r="J1640" s="841" t="s">
        <v>730</v>
      </c>
      <c r="K1640" s="841">
        <v>1</v>
      </c>
      <c r="L1640" s="841" t="s">
        <v>731</v>
      </c>
      <c r="M1640" s="841">
        <v>43600</v>
      </c>
      <c r="N1640" s="841" t="s">
        <v>732</v>
      </c>
      <c r="O1640" s="841">
        <v>98577</v>
      </c>
      <c r="P1640" s="841">
        <v>54977</v>
      </c>
      <c r="Q1640" s="841">
        <v>13786</v>
      </c>
      <c r="R1640" s="841">
        <v>14911</v>
      </c>
      <c r="S1640" s="841"/>
      <c r="T1640" s="841"/>
      <c r="U1640" s="841"/>
      <c r="V1640" s="841" t="s">
        <v>1003</v>
      </c>
      <c r="W1640" s="841">
        <v>5</v>
      </c>
    </row>
    <row r="1641" spans="1:23" ht="12.75" customHeight="1">
      <c r="A1641" s="841">
        <v>1110</v>
      </c>
      <c r="B1641" s="841">
        <v>2819</v>
      </c>
      <c r="C1641" s="841" t="s">
        <v>1731</v>
      </c>
      <c r="D1641" s="841" t="s">
        <v>740</v>
      </c>
      <c r="E1641" s="841">
        <v>44987</v>
      </c>
      <c r="F1641" s="841" t="s">
        <v>102</v>
      </c>
      <c r="G1641" s="841" t="s">
        <v>2861</v>
      </c>
      <c r="H1641" s="841" t="s">
        <v>2799</v>
      </c>
      <c r="I1641" s="841"/>
      <c r="J1641" s="841" t="s">
        <v>730</v>
      </c>
      <c r="K1641" s="841">
        <v>5</v>
      </c>
      <c r="L1641" s="841" t="s">
        <v>731</v>
      </c>
      <c r="M1641" s="841">
        <v>43600</v>
      </c>
      <c r="N1641" s="841" t="s">
        <v>742</v>
      </c>
      <c r="O1641" s="841">
        <v>127895</v>
      </c>
      <c r="P1641" s="841">
        <v>84295</v>
      </c>
      <c r="Q1641" s="841">
        <v>19547</v>
      </c>
      <c r="R1641" s="841">
        <v>26906</v>
      </c>
      <c r="S1641" s="841"/>
      <c r="T1641" s="841"/>
      <c r="U1641" s="841"/>
      <c r="V1641" s="841" t="s">
        <v>1003</v>
      </c>
      <c r="W1641" s="841">
        <v>1</v>
      </c>
    </row>
    <row r="1642" spans="1:23" ht="12.75" customHeight="1">
      <c r="A1642" s="841">
        <v>1110</v>
      </c>
      <c r="B1642" s="841">
        <v>2819</v>
      </c>
      <c r="C1642" s="841" t="s">
        <v>1731</v>
      </c>
      <c r="D1642" s="841" t="s">
        <v>740</v>
      </c>
      <c r="E1642" s="841">
        <v>44988</v>
      </c>
      <c r="F1642" s="841" t="s">
        <v>102</v>
      </c>
      <c r="G1642" s="841" t="s">
        <v>2862</v>
      </c>
      <c r="H1642" s="841" t="s">
        <v>2799</v>
      </c>
      <c r="I1642" s="841"/>
      <c r="J1642" s="841" t="s">
        <v>730</v>
      </c>
      <c r="K1642" s="841">
        <v>5</v>
      </c>
      <c r="L1642" s="841" t="s">
        <v>731</v>
      </c>
      <c r="M1642" s="841">
        <v>43600</v>
      </c>
      <c r="N1642" s="841" t="s">
        <v>742</v>
      </c>
      <c r="O1642" s="841">
        <v>127895</v>
      </c>
      <c r="P1642" s="841">
        <v>84295</v>
      </c>
      <c r="Q1642" s="841">
        <v>19547</v>
      </c>
      <c r="R1642" s="841">
        <v>26906</v>
      </c>
      <c r="S1642" s="841"/>
      <c r="T1642" s="841"/>
      <c r="U1642" s="841"/>
      <c r="V1642" s="841" t="s">
        <v>1003</v>
      </c>
      <c r="W1642" s="841">
        <v>3</v>
      </c>
    </row>
    <row r="1643" spans="1:23" ht="12.75" customHeight="1">
      <c r="A1643" s="841">
        <v>1110</v>
      </c>
      <c r="B1643" s="841">
        <v>2819</v>
      </c>
      <c r="C1643" s="841" t="s">
        <v>1731</v>
      </c>
      <c r="D1643" s="841" t="s">
        <v>740</v>
      </c>
      <c r="E1643" s="841">
        <v>44990</v>
      </c>
      <c r="F1643" s="841" t="s">
        <v>102</v>
      </c>
      <c r="G1643" s="841" t="s">
        <v>2863</v>
      </c>
      <c r="H1643" s="841" t="s">
        <v>2799</v>
      </c>
      <c r="I1643" s="841"/>
      <c r="J1643" s="841" t="s">
        <v>730</v>
      </c>
      <c r="K1643" s="841">
        <v>5</v>
      </c>
      <c r="L1643" s="841" t="s">
        <v>731</v>
      </c>
      <c r="M1643" s="841">
        <v>43600</v>
      </c>
      <c r="N1643" s="841" t="s">
        <v>742</v>
      </c>
      <c r="O1643" s="841">
        <v>127895</v>
      </c>
      <c r="P1643" s="841">
        <v>84295</v>
      </c>
      <c r="Q1643" s="841">
        <v>19547</v>
      </c>
      <c r="R1643" s="841">
        <v>26906</v>
      </c>
      <c r="S1643" s="841"/>
      <c r="T1643" s="841"/>
      <c r="U1643" s="841"/>
      <c r="V1643" s="841" t="s">
        <v>1003</v>
      </c>
      <c r="W1643" s="841">
        <v>3</v>
      </c>
    </row>
    <row r="1644" spans="1:23" ht="12.75" customHeight="1">
      <c r="A1644" s="841">
        <v>1110</v>
      </c>
      <c r="B1644" s="841">
        <v>2819</v>
      </c>
      <c r="C1644" s="841" t="s">
        <v>1731</v>
      </c>
      <c r="D1644" s="841" t="s">
        <v>740</v>
      </c>
      <c r="E1644" s="841">
        <v>44997</v>
      </c>
      <c r="F1644" s="841" t="s">
        <v>102</v>
      </c>
      <c r="G1644" s="841" t="s">
        <v>2864</v>
      </c>
      <c r="H1644" s="841" t="s">
        <v>2799</v>
      </c>
      <c r="I1644" s="841"/>
      <c r="J1644" s="841" t="s">
        <v>730</v>
      </c>
      <c r="K1644" s="841">
        <v>5</v>
      </c>
      <c r="L1644" s="841" t="s">
        <v>731</v>
      </c>
      <c r="M1644" s="841">
        <v>43600</v>
      </c>
      <c r="N1644" s="841" t="s">
        <v>742</v>
      </c>
      <c r="O1644" s="841">
        <v>127895</v>
      </c>
      <c r="P1644" s="841">
        <v>84295</v>
      </c>
      <c r="Q1644" s="841">
        <v>19547</v>
      </c>
      <c r="R1644" s="841">
        <v>26906</v>
      </c>
      <c r="S1644" s="841"/>
      <c r="T1644" s="841"/>
      <c r="U1644" s="841"/>
      <c r="V1644" s="841" t="s">
        <v>1003</v>
      </c>
      <c r="W1644" s="841">
        <v>3</v>
      </c>
    </row>
    <row r="1645" spans="1:23" ht="12.75" customHeight="1">
      <c r="A1645" s="841">
        <v>1110</v>
      </c>
      <c r="B1645" s="841">
        <v>2840</v>
      </c>
      <c r="C1645" s="841" t="s">
        <v>726</v>
      </c>
      <c r="D1645" s="841" t="s">
        <v>740</v>
      </c>
      <c r="E1645" s="841">
        <v>44999</v>
      </c>
      <c r="F1645" s="841" t="s">
        <v>102</v>
      </c>
      <c r="G1645" s="841" t="s">
        <v>2865</v>
      </c>
      <c r="H1645" s="841" t="s">
        <v>2799</v>
      </c>
      <c r="I1645" s="841"/>
      <c r="J1645" s="841" t="s">
        <v>730</v>
      </c>
      <c r="K1645" s="841">
        <v>5</v>
      </c>
      <c r="L1645" s="841" t="s">
        <v>731</v>
      </c>
      <c r="M1645" s="841">
        <v>43600</v>
      </c>
      <c r="N1645" s="841" t="s">
        <v>732</v>
      </c>
      <c r="O1645" s="841">
        <v>98577</v>
      </c>
      <c r="P1645" s="841">
        <v>54977</v>
      </c>
      <c r="Q1645" s="841">
        <v>19547</v>
      </c>
      <c r="R1645" s="841">
        <v>26906</v>
      </c>
      <c r="S1645" s="841"/>
      <c r="T1645" s="841"/>
      <c r="U1645" s="841"/>
      <c r="V1645" s="841" t="s">
        <v>1003</v>
      </c>
      <c r="W1645" s="841">
        <v>2</v>
      </c>
    </row>
    <row r="1646" spans="1:23" ht="12.75" customHeight="1">
      <c r="A1646" s="841">
        <v>1180</v>
      </c>
      <c r="B1646" s="841">
        <v>2819</v>
      </c>
      <c r="C1646" s="841" t="s">
        <v>1731</v>
      </c>
      <c r="D1646" s="841" t="s">
        <v>740</v>
      </c>
      <c r="E1646" s="841">
        <v>45000</v>
      </c>
      <c r="F1646" s="841" t="s">
        <v>102</v>
      </c>
      <c r="G1646" s="841" t="s">
        <v>2866</v>
      </c>
      <c r="H1646" s="841" t="s">
        <v>2799</v>
      </c>
      <c r="I1646" s="841"/>
      <c r="J1646" s="841" t="s">
        <v>730</v>
      </c>
      <c r="K1646" s="841">
        <v>4</v>
      </c>
      <c r="L1646" s="841" t="s">
        <v>731</v>
      </c>
      <c r="M1646" s="841">
        <v>43600</v>
      </c>
      <c r="N1646" s="841" t="s">
        <v>742</v>
      </c>
      <c r="O1646" s="841">
        <v>127895</v>
      </c>
      <c r="P1646" s="841">
        <v>84295</v>
      </c>
      <c r="Q1646" s="841">
        <v>19547</v>
      </c>
      <c r="R1646" s="841">
        <v>26906</v>
      </c>
      <c r="S1646" s="841"/>
      <c r="T1646" s="841"/>
      <c r="U1646" s="841"/>
      <c r="V1646" s="841" t="s">
        <v>1003</v>
      </c>
      <c r="W1646" s="841">
        <v>2</v>
      </c>
    </row>
    <row r="1647" spans="1:23" ht="12.75" customHeight="1">
      <c r="A1647" s="841">
        <v>1250</v>
      </c>
      <c r="B1647" s="841">
        <v>2830</v>
      </c>
      <c r="C1647" s="841" t="s">
        <v>1027</v>
      </c>
      <c r="D1647" s="841" t="s">
        <v>740</v>
      </c>
      <c r="E1647" s="841">
        <v>45007</v>
      </c>
      <c r="F1647" s="841" t="s">
        <v>102</v>
      </c>
      <c r="G1647" s="841" t="s">
        <v>2867</v>
      </c>
      <c r="H1647" s="841" t="s">
        <v>2612</v>
      </c>
      <c r="I1647" s="841"/>
      <c r="J1647" s="841" t="s">
        <v>922</v>
      </c>
      <c r="K1647" s="841">
        <v>3</v>
      </c>
      <c r="L1647" s="841" t="s">
        <v>731</v>
      </c>
      <c r="M1647" s="841">
        <v>43600</v>
      </c>
      <c r="N1647" s="841" t="s">
        <v>1029</v>
      </c>
      <c r="O1647" s="841">
        <v>142094</v>
      </c>
      <c r="P1647" s="841">
        <v>98494</v>
      </c>
      <c r="Q1647" s="841">
        <v>19547</v>
      </c>
      <c r="R1647" s="841">
        <v>26906</v>
      </c>
      <c r="S1647" s="841"/>
      <c r="T1647" s="841"/>
      <c r="U1647" s="841"/>
      <c r="V1647" s="841" t="s">
        <v>1003</v>
      </c>
      <c r="W1647" s="841">
        <v>3</v>
      </c>
    </row>
    <row r="1648" spans="1:23" ht="12.75" customHeight="1">
      <c r="A1648" s="841">
        <v>1110</v>
      </c>
      <c r="B1648" s="841">
        <v>2823</v>
      </c>
      <c r="C1648" s="841" t="s">
        <v>856</v>
      </c>
      <c r="D1648" s="841" t="s">
        <v>740</v>
      </c>
      <c r="E1648" s="841">
        <v>45017</v>
      </c>
      <c r="F1648" s="841" t="s">
        <v>102</v>
      </c>
      <c r="G1648" s="841" t="s">
        <v>2868</v>
      </c>
      <c r="H1648" s="841" t="s">
        <v>2612</v>
      </c>
      <c r="I1648" s="841"/>
      <c r="J1648" s="841" t="s">
        <v>730</v>
      </c>
      <c r="K1648" s="841">
        <v>5</v>
      </c>
      <c r="L1648" s="841" t="s">
        <v>731</v>
      </c>
      <c r="M1648" s="841">
        <v>43600</v>
      </c>
      <c r="N1648" s="841" t="s">
        <v>747</v>
      </c>
      <c r="O1648" s="841">
        <v>114220</v>
      </c>
      <c r="P1648" s="841">
        <v>70620</v>
      </c>
      <c r="Q1648" s="841">
        <v>19547</v>
      </c>
      <c r="R1648" s="841">
        <v>26906</v>
      </c>
      <c r="S1648" s="841"/>
      <c r="T1648" s="841"/>
      <c r="U1648" s="841"/>
      <c r="V1648" s="841" t="s">
        <v>1003</v>
      </c>
      <c r="W1648" s="841">
        <v>1</v>
      </c>
    </row>
    <row r="1649" spans="1:23" ht="12.75" customHeight="1">
      <c r="A1649" s="841">
        <v>1210</v>
      </c>
      <c r="B1649" s="841">
        <v>2805</v>
      </c>
      <c r="C1649" s="841" t="s">
        <v>1635</v>
      </c>
      <c r="D1649" s="841" t="s">
        <v>740</v>
      </c>
      <c r="E1649" s="841">
        <v>45033</v>
      </c>
      <c r="F1649" s="841" t="s">
        <v>102</v>
      </c>
      <c r="G1649" s="841" t="s">
        <v>2869</v>
      </c>
      <c r="H1649" s="841" t="s">
        <v>2799</v>
      </c>
      <c r="I1649" s="841"/>
      <c r="J1649" s="841" t="s">
        <v>730</v>
      </c>
      <c r="K1649" s="841">
        <v>5</v>
      </c>
      <c r="L1649" s="841" t="s">
        <v>731</v>
      </c>
      <c r="M1649" s="841">
        <v>43600</v>
      </c>
      <c r="N1649" s="841" t="s">
        <v>843</v>
      </c>
      <c r="O1649" s="841">
        <v>156603</v>
      </c>
      <c r="P1649" s="841">
        <v>113003</v>
      </c>
      <c r="Q1649" s="841">
        <v>19547</v>
      </c>
      <c r="R1649" s="841">
        <v>26906</v>
      </c>
      <c r="S1649" s="841"/>
      <c r="T1649" s="841"/>
      <c r="U1649" s="841"/>
      <c r="V1649" s="841" t="s">
        <v>1003</v>
      </c>
      <c r="W1649" s="841">
        <v>2</v>
      </c>
    </row>
    <row r="1650" spans="1:23" ht="12.75" customHeight="1">
      <c r="A1650" s="841">
        <v>1210</v>
      </c>
      <c r="B1650" s="841">
        <v>2805</v>
      </c>
      <c r="C1650" s="841" t="s">
        <v>1635</v>
      </c>
      <c r="D1650" s="841" t="s">
        <v>740</v>
      </c>
      <c r="E1650" s="841">
        <v>45036</v>
      </c>
      <c r="F1650" s="841" t="s">
        <v>102</v>
      </c>
      <c r="G1650" s="841" t="s">
        <v>2870</v>
      </c>
      <c r="H1650" s="841" t="s">
        <v>2799</v>
      </c>
      <c r="I1650" s="841"/>
      <c r="J1650" s="841" t="s">
        <v>730</v>
      </c>
      <c r="K1650" s="841">
        <v>5</v>
      </c>
      <c r="L1650" s="841" t="s">
        <v>731</v>
      </c>
      <c r="M1650" s="841">
        <v>43600</v>
      </c>
      <c r="N1650" s="841" t="s">
        <v>843</v>
      </c>
      <c r="O1650" s="841">
        <v>156603</v>
      </c>
      <c r="P1650" s="841">
        <v>113003</v>
      </c>
      <c r="Q1650" s="841">
        <v>19547</v>
      </c>
      <c r="R1650" s="841">
        <v>26906</v>
      </c>
      <c r="S1650" s="841"/>
      <c r="T1650" s="841"/>
      <c r="U1650" s="841"/>
      <c r="V1650" s="841" t="s">
        <v>1003</v>
      </c>
      <c r="W1650" s="841">
        <v>2</v>
      </c>
    </row>
    <row r="1651" spans="1:23" ht="12.75" customHeight="1">
      <c r="A1651" s="841">
        <v>1210</v>
      </c>
      <c r="B1651" s="841">
        <v>2805</v>
      </c>
      <c r="C1651" s="841" t="s">
        <v>1635</v>
      </c>
      <c r="D1651" s="841" t="s">
        <v>740</v>
      </c>
      <c r="E1651" s="841">
        <v>45037</v>
      </c>
      <c r="F1651" s="841" t="s">
        <v>102</v>
      </c>
      <c r="G1651" s="841" t="s">
        <v>2871</v>
      </c>
      <c r="H1651" s="841" t="s">
        <v>2799</v>
      </c>
      <c r="I1651" s="841"/>
      <c r="J1651" s="841" t="s">
        <v>730</v>
      </c>
      <c r="K1651" s="841">
        <v>5</v>
      </c>
      <c r="L1651" s="841" t="s">
        <v>731</v>
      </c>
      <c r="M1651" s="841">
        <v>43600</v>
      </c>
      <c r="N1651" s="841" t="s">
        <v>843</v>
      </c>
      <c r="O1651" s="841">
        <v>156603</v>
      </c>
      <c r="P1651" s="841">
        <v>113003</v>
      </c>
      <c r="Q1651" s="841">
        <v>19547</v>
      </c>
      <c r="R1651" s="841">
        <v>26906</v>
      </c>
      <c r="S1651" s="841"/>
      <c r="T1651" s="841"/>
      <c r="U1651" s="841"/>
      <c r="V1651" s="841" t="s">
        <v>1003</v>
      </c>
      <c r="W1651" s="841">
        <v>2</v>
      </c>
    </row>
    <row r="1652" spans="1:23" ht="12.75" customHeight="1">
      <c r="A1652" s="841">
        <v>3484</v>
      </c>
      <c r="B1652" s="841">
        <v>2839</v>
      </c>
      <c r="C1652" s="841" t="s">
        <v>1429</v>
      </c>
      <c r="D1652" s="841" t="s">
        <v>919</v>
      </c>
      <c r="E1652" s="841">
        <v>45061</v>
      </c>
      <c r="F1652" s="841" t="s">
        <v>102</v>
      </c>
      <c r="G1652" s="841" t="s">
        <v>2872</v>
      </c>
      <c r="H1652" s="841" t="s">
        <v>2873</v>
      </c>
      <c r="I1652" s="841"/>
      <c r="J1652" s="841" t="s">
        <v>730</v>
      </c>
      <c r="K1652" s="841">
        <v>5</v>
      </c>
      <c r="L1652" s="841" t="s">
        <v>1077</v>
      </c>
      <c r="M1652" s="841">
        <v>0</v>
      </c>
      <c r="N1652" s="841" t="s">
        <v>732</v>
      </c>
      <c r="O1652" s="841">
        <v>101629</v>
      </c>
      <c r="P1652" s="841">
        <v>101629</v>
      </c>
      <c r="Q1652" s="841">
        <v>13786</v>
      </c>
      <c r="R1652" s="841">
        <v>14911</v>
      </c>
      <c r="S1652" s="841"/>
      <c r="T1652" s="841"/>
      <c r="U1652" s="841"/>
      <c r="V1652" s="841" t="s">
        <v>1003</v>
      </c>
      <c r="W1652" s="841">
        <v>6</v>
      </c>
    </row>
    <row r="1653" spans="1:23" ht="12.75" customHeight="1">
      <c r="A1653" s="841">
        <v>1190</v>
      </c>
      <c r="B1653" s="841">
        <v>2827</v>
      </c>
      <c r="C1653" s="841" t="s">
        <v>1124</v>
      </c>
      <c r="D1653" s="841" t="s">
        <v>740</v>
      </c>
      <c r="E1653" s="841">
        <v>45064</v>
      </c>
      <c r="F1653" s="841" t="s">
        <v>102</v>
      </c>
      <c r="G1653" s="841" t="s">
        <v>2874</v>
      </c>
      <c r="H1653" s="841" t="s">
        <v>2799</v>
      </c>
      <c r="I1653" s="841"/>
      <c r="J1653" s="841" t="s">
        <v>730</v>
      </c>
      <c r="K1653" s="841">
        <v>5</v>
      </c>
      <c r="L1653" s="841" t="s">
        <v>731</v>
      </c>
      <c r="M1653" s="841">
        <v>43600</v>
      </c>
      <c r="N1653" s="841" t="s">
        <v>747</v>
      </c>
      <c r="O1653" s="841">
        <v>114220</v>
      </c>
      <c r="P1653" s="841">
        <v>70620</v>
      </c>
      <c r="Q1653" s="841">
        <v>19547</v>
      </c>
      <c r="R1653" s="841">
        <v>26906</v>
      </c>
      <c r="S1653" s="841"/>
      <c r="T1653" s="841"/>
      <c r="U1653" s="841"/>
      <c r="V1653" s="841" t="s">
        <v>1003</v>
      </c>
      <c r="W1653" s="841">
        <v>5</v>
      </c>
    </row>
    <row r="1654" spans="1:23" ht="12.75" customHeight="1">
      <c r="A1654" s="841">
        <v>1190</v>
      </c>
      <c r="B1654" s="841">
        <v>2827</v>
      </c>
      <c r="C1654" s="841" t="s">
        <v>1124</v>
      </c>
      <c r="D1654" s="841" t="s">
        <v>740</v>
      </c>
      <c r="E1654" s="841">
        <v>45065</v>
      </c>
      <c r="F1654" s="841" t="s">
        <v>102</v>
      </c>
      <c r="G1654" s="841" t="s">
        <v>2875</v>
      </c>
      <c r="H1654" s="841" t="s">
        <v>2799</v>
      </c>
      <c r="I1654" s="841"/>
      <c r="J1654" s="841" t="s">
        <v>730</v>
      </c>
      <c r="K1654" s="841">
        <v>5</v>
      </c>
      <c r="L1654" s="841" t="s">
        <v>731</v>
      </c>
      <c r="M1654" s="841">
        <v>43600</v>
      </c>
      <c r="N1654" s="841" t="s">
        <v>747</v>
      </c>
      <c r="O1654" s="841">
        <v>114220</v>
      </c>
      <c r="P1654" s="841">
        <v>70620</v>
      </c>
      <c r="Q1654" s="841">
        <v>19547</v>
      </c>
      <c r="R1654" s="841">
        <v>26906</v>
      </c>
      <c r="S1654" s="841"/>
      <c r="T1654" s="841"/>
      <c r="U1654" s="841"/>
      <c r="V1654" s="841" t="s">
        <v>1003</v>
      </c>
      <c r="W1654" s="841">
        <v>2</v>
      </c>
    </row>
    <row r="1655" spans="1:23" ht="12.75" customHeight="1">
      <c r="A1655" s="841">
        <v>1190</v>
      </c>
      <c r="B1655" s="841">
        <v>2827</v>
      </c>
      <c r="C1655" s="841" t="s">
        <v>1124</v>
      </c>
      <c r="D1655" s="841" t="s">
        <v>740</v>
      </c>
      <c r="E1655" s="841">
        <v>45068</v>
      </c>
      <c r="F1655" s="841" t="s">
        <v>102</v>
      </c>
      <c r="G1655" s="841" t="s">
        <v>2876</v>
      </c>
      <c r="H1655" s="841" t="s">
        <v>2799</v>
      </c>
      <c r="I1655" s="841"/>
      <c r="J1655" s="841" t="s">
        <v>730</v>
      </c>
      <c r="K1655" s="841">
        <v>5</v>
      </c>
      <c r="L1655" s="841" t="s">
        <v>731</v>
      </c>
      <c r="M1655" s="841">
        <v>43600</v>
      </c>
      <c r="N1655" s="841" t="s">
        <v>747</v>
      </c>
      <c r="O1655" s="841">
        <v>114220</v>
      </c>
      <c r="P1655" s="841">
        <v>70620</v>
      </c>
      <c r="Q1655" s="841">
        <v>19547</v>
      </c>
      <c r="R1655" s="841">
        <v>26906</v>
      </c>
      <c r="S1655" s="841"/>
      <c r="T1655" s="841"/>
      <c r="U1655" s="841"/>
      <c r="V1655" s="841" t="s">
        <v>1003</v>
      </c>
      <c r="W1655" s="841">
        <v>2</v>
      </c>
    </row>
    <row r="1656" spans="1:23" ht="12.75" customHeight="1">
      <c r="A1656" s="841">
        <v>1190</v>
      </c>
      <c r="B1656" s="841">
        <v>2827</v>
      </c>
      <c r="C1656" s="841" t="s">
        <v>1124</v>
      </c>
      <c r="D1656" s="841" t="s">
        <v>740</v>
      </c>
      <c r="E1656" s="841">
        <v>45069</v>
      </c>
      <c r="F1656" s="841" t="s">
        <v>102</v>
      </c>
      <c r="G1656" s="841" t="s">
        <v>2877</v>
      </c>
      <c r="H1656" s="841" t="s">
        <v>2799</v>
      </c>
      <c r="I1656" s="841"/>
      <c r="J1656" s="841" t="s">
        <v>730</v>
      </c>
      <c r="K1656" s="841">
        <v>5</v>
      </c>
      <c r="L1656" s="841" t="s">
        <v>731</v>
      </c>
      <c r="M1656" s="841">
        <v>43600</v>
      </c>
      <c r="N1656" s="841" t="s">
        <v>747</v>
      </c>
      <c r="O1656" s="841">
        <v>114220</v>
      </c>
      <c r="P1656" s="841">
        <v>70620</v>
      </c>
      <c r="Q1656" s="841">
        <v>19547</v>
      </c>
      <c r="R1656" s="841">
        <v>26906</v>
      </c>
      <c r="S1656" s="841"/>
      <c r="T1656" s="841"/>
      <c r="U1656" s="841"/>
      <c r="V1656" s="841" t="s">
        <v>1003</v>
      </c>
      <c r="W1656" s="841">
        <v>4</v>
      </c>
    </row>
    <row r="1657" spans="1:23" ht="12.75" customHeight="1">
      <c r="A1657" s="841">
        <v>1110</v>
      </c>
      <c r="B1657" s="841">
        <v>2823</v>
      </c>
      <c r="C1657" s="841" t="s">
        <v>856</v>
      </c>
      <c r="D1657" s="841" t="s">
        <v>740</v>
      </c>
      <c r="E1657" s="841">
        <v>45072</v>
      </c>
      <c r="F1657" s="841" t="s">
        <v>102</v>
      </c>
      <c r="G1657" s="841" t="s">
        <v>2878</v>
      </c>
      <c r="H1657" s="841" t="s">
        <v>2612</v>
      </c>
      <c r="I1657" s="841"/>
      <c r="J1657" s="841" t="s">
        <v>730</v>
      </c>
      <c r="K1657" s="841">
        <v>4</v>
      </c>
      <c r="L1657" s="841" t="s">
        <v>731</v>
      </c>
      <c r="M1657" s="841">
        <v>43600</v>
      </c>
      <c r="N1657" s="841" t="s">
        <v>747</v>
      </c>
      <c r="O1657" s="841">
        <v>114220</v>
      </c>
      <c r="P1657" s="841">
        <v>70620</v>
      </c>
      <c r="Q1657" s="841">
        <v>19547</v>
      </c>
      <c r="R1657" s="841">
        <v>26906</v>
      </c>
      <c r="S1657" s="841"/>
      <c r="T1657" s="841"/>
      <c r="U1657" s="841"/>
      <c r="V1657" s="841" t="s">
        <v>1003</v>
      </c>
      <c r="W1657" s="841">
        <v>1</v>
      </c>
    </row>
    <row r="1658" spans="1:23" ht="12.75" customHeight="1">
      <c r="A1658" s="841">
        <v>1565</v>
      </c>
      <c r="B1658" s="841">
        <v>2827</v>
      </c>
      <c r="C1658" s="841" t="s">
        <v>1124</v>
      </c>
      <c r="D1658" s="841" t="s">
        <v>1112</v>
      </c>
      <c r="E1658" s="841">
        <v>45074</v>
      </c>
      <c r="F1658" s="841" t="s">
        <v>102</v>
      </c>
      <c r="G1658" s="841" t="s">
        <v>2879</v>
      </c>
      <c r="H1658" s="841" t="s">
        <v>2804</v>
      </c>
      <c r="I1658" s="841"/>
      <c r="J1658" s="841" t="s">
        <v>730</v>
      </c>
      <c r="K1658" s="841">
        <v>3</v>
      </c>
      <c r="L1658" s="841" t="s">
        <v>731</v>
      </c>
      <c r="M1658" s="841">
        <v>43600</v>
      </c>
      <c r="N1658" s="841" t="s">
        <v>747</v>
      </c>
      <c r="O1658" s="841">
        <v>114220</v>
      </c>
      <c r="P1658" s="841">
        <v>70620</v>
      </c>
      <c r="Q1658" s="841">
        <v>19547</v>
      </c>
      <c r="R1658" s="841">
        <v>26906</v>
      </c>
      <c r="S1658" s="841"/>
      <c r="T1658" s="841"/>
      <c r="U1658" s="841"/>
      <c r="V1658" s="841" t="s">
        <v>1003</v>
      </c>
      <c r="W1658" s="841">
        <v>3</v>
      </c>
    </row>
    <row r="1659" spans="1:23" ht="12.75" customHeight="1">
      <c r="A1659" s="841">
        <v>1565</v>
      </c>
      <c r="B1659" s="841">
        <v>2840</v>
      </c>
      <c r="C1659" s="841" t="s">
        <v>726</v>
      </c>
      <c r="D1659" s="841" t="s">
        <v>1112</v>
      </c>
      <c r="E1659" s="841">
        <v>45077</v>
      </c>
      <c r="F1659" s="841" t="s">
        <v>102</v>
      </c>
      <c r="G1659" s="841" t="s">
        <v>2880</v>
      </c>
      <c r="H1659" s="841" t="s">
        <v>2804</v>
      </c>
      <c r="I1659" s="841"/>
      <c r="J1659" s="841" t="s">
        <v>730</v>
      </c>
      <c r="K1659" s="841">
        <v>5</v>
      </c>
      <c r="L1659" s="841" t="s">
        <v>731</v>
      </c>
      <c r="M1659" s="841">
        <v>43600</v>
      </c>
      <c r="N1659" s="841" t="s">
        <v>732</v>
      </c>
      <c r="O1659" s="841">
        <v>98577</v>
      </c>
      <c r="P1659" s="841">
        <v>54977</v>
      </c>
      <c r="Q1659" s="841">
        <v>19547</v>
      </c>
      <c r="R1659" s="841">
        <v>26906</v>
      </c>
      <c r="S1659" s="841"/>
      <c r="T1659" s="841"/>
      <c r="U1659" s="841"/>
      <c r="V1659" s="841" t="s">
        <v>1003</v>
      </c>
      <c r="W1659" s="841">
        <v>3</v>
      </c>
    </row>
    <row r="1660" spans="1:23" ht="12.75" customHeight="1">
      <c r="A1660" s="841">
        <v>1565</v>
      </c>
      <c r="B1660" s="841">
        <v>2840</v>
      </c>
      <c r="C1660" s="841" t="s">
        <v>726</v>
      </c>
      <c r="D1660" s="841" t="s">
        <v>1112</v>
      </c>
      <c r="E1660" s="841">
        <v>45078</v>
      </c>
      <c r="F1660" s="841" t="s">
        <v>102</v>
      </c>
      <c r="G1660" s="841" t="s">
        <v>2881</v>
      </c>
      <c r="H1660" s="841" t="s">
        <v>2804</v>
      </c>
      <c r="I1660" s="841"/>
      <c r="J1660" s="841" t="s">
        <v>730</v>
      </c>
      <c r="K1660" s="841">
        <v>3</v>
      </c>
      <c r="L1660" s="841" t="s">
        <v>731</v>
      </c>
      <c r="M1660" s="841">
        <v>43600</v>
      </c>
      <c r="N1660" s="841" t="s">
        <v>732</v>
      </c>
      <c r="O1660" s="841">
        <v>98577</v>
      </c>
      <c r="P1660" s="841">
        <v>54977</v>
      </c>
      <c r="Q1660" s="841">
        <v>19547</v>
      </c>
      <c r="R1660" s="841">
        <v>26906</v>
      </c>
      <c r="S1660" s="841"/>
      <c r="T1660" s="841"/>
      <c r="U1660" s="841"/>
      <c r="V1660" s="841" t="s">
        <v>1003</v>
      </c>
      <c r="W1660" s="841">
        <v>3</v>
      </c>
    </row>
    <row r="1661" spans="1:23" ht="12.75" customHeight="1">
      <c r="A1661" s="841">
        <v>6666</v>
      </c>
      <c r="B1661" s="841">
        <v>2839</v>
      </c>
      <c r="C1661" s="841" t="s">
        <v>1429</v>
      </c>
      <c r="D1661" s="841" t="s">
        <v>1112</v>
      </c>
      <c r="E1661" s="841">
        <v>45079</v>
      </c>
      <c r="F1661" s="841" t="s">
        <v>102</v>
      </c>
      <c r="G1661" s="841" t="s">
        <v>2882</v>
      </c>
      <c r="H1661" s="841" t="s">
        <v>2804</v>
      </c>
      <c r="I1661" s="841"/>
      <c r="J1661" s="841" t="s">
        <v>730</v>
      </c>
      <c r="K1661" s="841">
        <v>1</v>
      </c>
      <c r="L1661" s="841" t="s">
        <v>731</v>
      </c>
      <c r="M1661" s="841">
        <v>43600</v>
      </c>
      <c r="N1661" s="841" t="s">
        <v>732</v>
      </c>
      <c r="O1661" s="841">
        <v>98577</v>
      </c>
      <c r="P1661" s="841">
        <v>54977</v>
      </c>
      <c r="Q1661" s="841">
        <v>10098</v>
      </c>
      <c r="R1661" s="841">
        <v>9936</v>
      </c>
      <c r="S1661" s="841"/>
      <c r="T1661" s="841"/>
      <c r="U1661" s="841"/>
      <c r="V1661" s="841" t="s">
        <v>1003</v>
      </c>
      <c r="W1661" s="841">
        <v>10</v>
      </c>
    </row>
    <row r="1662" spans="1:23" ht="12.75" customHeight="1">
      <c r="A1662" s="841">
        <v>1550</v>
      </c>
      <c r="B1662" s="841">
        <v>2820</v>
      </c>
      <c r="C1662" s="841" t="s">
        <v>1149</v>
      </c>
      <c r="D1662" s="841" t="s">
        <v>1112</v>
      </c>
      <c r="E1662" s="841">
        <v>45082</v>
      </c>
      <c r="F1662" s="841" t="s">
        <v>102</v>
      </c>
      <c r="G1662" s="841" t="s">
        <v>2883</v>
      </c>
      <c r="H1662" s="841" t="s">
        <v>2804</v>
      </c>
      <c r="I1662" s="841"/>
      <c r="J1662" s="841" t="s">
        <v>730</v>
      </c>
      <c r="K1662" s="841">
        <v>3</v>
      </c>
      <c r="L1662" s="841" t="s">
        <v>731</v>
      </c>
      <c r="M1662" s="841">
        <v>43600</v>
      </c>
      <c r="N1662" s="841" t="s">
        <v>1034</v>
      </c>
      <c r="O1662" s="841">
        <v>221744</v>
      </c>
      <c r="P1662" s="841">
        <v>178144</v>
      </c>
      <c r="Q1662" s="841">
        <v>19547</v>
      </c>
      <c r="R1662" s="841">
        <v>26906</v>
      </c>
      <c r="S1662" s="841"/>
      <c r="T1662" s="841"/>
      <c r="U1662" s="841"/>
      <c r="V1662" s="841" t="s">
        <v>1003</v>
      </c>
      <c r="W1662" s="841">
        <v>12</v>
      </c>
    </row>
    <row r="1663" spans="1:23" ht="12.75" customHeight="1">
      <c r="A1663" s="841">
        <v>1550</v>
      </c>
      <c r="B1663" s="841">
        <v>2814</v>
      </c>
      <c r="C1663" s="841" t="s">
        <v>1411</v>
      </c>
      <c r="D1663" s="841" t="s">
        <v>1112</v>
      </c>
      <c r="E1663" s="841">
        <v>45083</v>
      </c>
      <c r="F1663" s="841" t="s">
        <v>102</v>
      </c>
      <c r="G1663" s="841" t="s">
        <v>2884</v>
      </c>
      <c r="H1663" s="841" t="s">
        <v>2804</v>
      </c>
      <c r="I1663" s="841"/>
      <c r="J1663" s="841" t="s">
        <v>730</v>
      </c>
      <c r="K1663" s="841">
        <v>3</v>
      </c>
      <c r="L1663" s="841" t="s">
        <v>731</v>
      </c>
      <c r="M1663" s="841">
        <v>43600</v>
      </c>
      <c r="N1663" s="841" t="s">
        <v>908</v>
      </c>
      <c r="O1663" s="841">
        <v>185311</v>
      </c>
      <c r="P1663" s="841">
        <v>141711</v>
      </c>
      <c r="Q1663" s="841">
        <v>19547</v>
      </c>
      <c r="R1663" s="841">
        <v>26906</v>
      </c>
      <c r="S1663" s="841"/>
      <c r="T1663" s="841"/>
      <c r="U1663" s="841"/>
      <c r="V1663" s="841" t="s">
        <v>1003</v>
      </c>
      <c r="W1663" s="841">
        <v>12</v>
      </c>
    </row>
    <row r="1664" spans="1:23" ht="12.75" customHeight="1">
      <c r="A1664" s="841">
        <v>1190</v>
      </c>
      <c r="B1664" s="841">
        <v>2840</v>
      </c>
      <c r="C1664" s="841" t="s">
        <v>726</v>
      </c>
      <c r="D1664" s="841" t="s">
        <v>740</v>
      </c>
      <c r="E1664" s="841">
        <v>45093</v>
      </c>
      <c r="F1664" s="841" t="s">
        <v>102</v>
      </c>
      <c r="G1664" s="841" t="s">
        <v>2885</v>
      </c>
      <c r="H1664" s="841" t="s">
        <v>2612</v>
      </c>
      <c r="I1664" s="841"/>
      <c r="J1664" s="841" t="s">
        <v>730</v>
      </c>
      <c r="K1664" s="841">
        <v>5</v>
      </c>
      <c r="L1664" s="841" t="s">
        <v>731</v>
      </c>
      <c r="M1664" s="841">
        <v>43600</v>
      </c>
      <c r="N1664" s="841" t="s">
        <v>732</v>
      </c>
      <c r="O1664" s="841">
        <v>98577</v>
      </c>
      <c r="P1664" s="841">
        <v>54977</v>
      </c>
      <c r="Q1664" s="841">
        <v>19547</v>
      </c>
      <c r="R1664" s="841">
        <v>26906</v>
      </c>
      <c r="S1664" s="841"/>
      <c r="T1664" s="841"/>
      <c r="U1664" s="841"/>
      <c r="V1664" s="841" t="s">
        <v>1003</v>
      </c>
      <c r="W1664" s="841">
        <v>3</v>
      </c>
    </row>
    <row r="1665" spans="1:23" ht="12.75" customHeight="1">
      <c r="A1665" s="841">
        <v>1565</v>
      </c>
      <c r="B1665" s="841">
        <v>2839</v>
      </c>
      <c r="C1665" s="841" t="s">
        <v>1429</v>
      </c>
      <c r="D1665" s="841" t="s">
        <v>1112</v>
      </c>
      <c r="E1665" s="841">
        <v>45097</v>
      </c>
      <c r="F1665" s="841" t="s">
        <v>102</v>
      </c>
      <c r="G1665" s="841" t="s">
        <v>2886</v>
      </c>
      <c r="H1665" s="841" t="s">
        <v>2804</v>
      </c>
      <c r="I1665" s="841"/>
      <c r="J1665" s="841" t="s">
        <v>730</v>
      </c>
      <c r="K1665" s="841">
        <v>5</v>
      </c>
      <c r="L1665" s="841" t="s">
        <v>731</v>
      </c>
      <c r="M1665" s="841">
        <v>43600</v>
      </c>
      <c r="N1665" s="841" t="s">
        <v>732</v>
      </c>
      <c r="O1665" s="841">
        <v>98577</v>
      </c>
      <c r="P1665" s="841">
        <v>54977</v>
      </c>
      <c r="Q1665" s="841">
        <v>19547</v>
      </c>
      <c r="R1665" s="841">
        <v>26906</v>
      </c>
      <c r="S1665" s="841"/>
      <c r="T1665" s="841"/>
      <c r="U1665" s="841"/>
      <c r="V1665" s="841" t="s">
        <v>1003</v>
      </c>
      <c r="W1665" s="841">
        <v>3</v>
      </c>
    </row>
    <row r="1666" spans="1:23" ht="12.75" customHeight="1">
      <c r="A1666" s="841">
        <v>1550</v>
      </c>
      <c r="B1666" s="841">
        <v>2840</v>
      </c>
      <c r="C1666" s="841" t="s">
        <v>726</v>
      </c>
      <c r="D1666" s="841" t="s">
        <v>1112</v>
      </c>
      <c r="E1666" s="841">
        <v>45107</v>
      </c>
      <c r="F1666" s="841" t="s">
        <v>102</v>
      </c>
      <c r="G1666" s="841" t="s">
        <v>2887</v>
      </c>
      <c r="H1666" s="841" t="s">
        <v>2804</v>
      </c>
      <c r="I1666" s="841"/>
      <c r="J1666" s="841" t="s">
        <v>730</v>
      </c>
      <c r="K1666" s="841">
        <v>3</v>
      </c>
      <c r="L1666" s="841" t="s">
        <v>731</v>
      </c>
      <c r="M1666" s="841">
        <v>43600</v>
      </c>
      <c r="N1666" s="841" t="s">
        <v>732</v>
      </c>
      <c r="O1666" s="841">
        <v>98577</v>
      </c>
      <c r="P1666" s="841">
        <v>54977</v>
      </c>
      <c r="Q1666" s="841">
        <v>19547</v>
      </c>
      <c r="R1666" s="841">
        <v>26906</v>
      </c>
      <c r="S1666" s="841"/>
      <c r="T1666" s="841"/>
      <c r="U1666" s="841"/>
      <c r="V1666" s="841" t="s">
        <v>1003</v>
      </c>
      <c r="W1666" s="841">
        <v>12</v>
      </c>
    </row>
    <row r="1667" spans="1:23" ht="12.75" customHeight="1">
      <c r="A1667" s="841">
        <v>1555</v>
      </c>
      <c r="B1667" s="841">
        <v>2814</v>
      </c>
      <c r="C1667" s="841" t="s">
        <v>1411</v>
      </c>
      <c r="D1667" s="841" t="s">
        <v>1112</v>
      </c>
      <c r="E1667" s="841">
        <v>45110</v>
      </c>
      <c r="F1667" s="841" t="s">
        <v>102</v>
      </c>
      <c r="G1667" s="841" t="s">
        <v>2888</v>
      </c>
      <c r="H1667" s="841" t="s">
        <v>2804</v>
      </c>
      <c r="I1667" s="841"/>
      <c r="J1667" s="841" t="s">
        <v>730</v>
      </c>
      <c r="K1667" s="841">
        <v>3</v>
      </c>
      <c r="L1667" s="841" t="s">
        <v>731</v>
      </c>
      <c r="M1667" s="841">
        <v>43600</v>
      </c>
      <c r="N1667" s="841" t="s">
        <v>908</v>
      </c>
      <c r="O1667" s="841">
        <v>185311</v>
      </c>
      <c r="P1667" s="841">
        <v>141711</v>
      </c>
      <c r="Q1667" s="841">
        <v>19547</v>
      </c>
      <c r="R1667" s="841">
        <v>26906</v>
      </c>
      <c r="S1667" s="841"/>
      <c r="T1667" s="841"/>
      <c r="U1667" s="841"/>
      <c r="V1667" s="841" t="s">
        <v>1003</v>
      </c>
      <c r="W1667" s="841">
        <v>12</v>
      </c>
    </row>
    <row r="1668" spans="1:23" ht="12.75" customHeight="1">
      <c r="A1668" s="841">
        <v>1555</v>
      </c>
      <c r="B1668" s="841">
        <v>2814</v>
      </c>
      <c r="C1668" s="841" t="s">
        <v>1411</v>
      </c>
      <c r="D1668" s="841" t="s">
        <v>1112</v>
      </c>
      <c r="E1668" s="841">
        <v>45111</v>
      </c>
      <c r="F1668" s="841" t="s">
        <v>102</v>
      </c>
      <c r="G1668" s="841" t="s">
        <v>2889</v>
      </c>
      <c r="H1668" s="841" t="s">
        <v>2804</v>
      </c>
      <c r="I1668" s="841"/>
      <c r="J1668" s="841" t="s">
        <v>730</v>
      </c>
      <c r="K1668" s="841">
        <v>5</v>
      </c>
      <c r="L1668" s="841" t="s">
        <v>731</v>
      </c>
      <c r="M1668" s="841">
        <v>43600</v>
      </c>
      <c r="N1668" s="841" t="s">
        <v>908</v>
      </c>
      <c r="O1668" s="841">
        <v>185311</v>
      </c>
      <c r="P1668" s="841">
        <v>141711</v>
      </c>
      <c r="Q1668" s="841">
        <v>19547</v>
      </c>
      <c r="R1668" s="841">
        <v>26906</v>
      </c>
      <c r="S1668" s="841"/>
      <c r="T1668" s="841"/>
      <c r="U1668" s="841"/>
      <c r="V1668" s="841" t="s">
        <v>1003</v>
      </c>
      <c r="W1668" s="841">
        <v>2</v>
      </c>
    </row>
    <row r="1669" spans="1:23" ht="12.75" customHeight="1">
      <c r="A1669" s="841">
        <v>1550</v>
      </c>
      <c r="B1669" s="841">
        <v>2814</v>
      </c>
      <c r="C1669" s="841" t="s">
        <v>1411</v>
      </c>
      <c r="D1669" s="841" t="s">
        <v>1112</v>
      </c>
      <c r="E1669" s="841">
        <v>45114</v>
      </c>
      <c r="F1669" s="841" t="s">
        <v>102</v>
      </c>
      <c r="G1669" s="841" t="s">
        <v>2890</v>
      </c>
      <c r="H1669" s="841" t="s">
        <v>2804</v>
      </c>
      <c r="I1669" s="841"/>
      <c r="J1669" s="841" t="s">
        <v>730</v>
      </c>
      <c r="K1669" s="841">
        <v>20</v>
      </c>
      <c r="L1669" s="841" t="s">
        <v>731</v>
      </c>
      <c r="M1669" s="841">
        <v>43600</v>
      </c>
      <c r="N1669" s="841" t="s">
        <v>908</v>
      </c>
      <c r="O1669" s="841">
        <v>185311</v>
      </c>
      <c r="P1669" s="841">
        <v>141711</v>
      </c>
      <c r="Q1669" s="841">
        <v>19547</v>
      </c>
      <c r="R1669" s="841">
        <v>26906</v>
      </c>
      <c r="S1669" s="841"/>
      <c r="T1669" s="841">
        <v>966</v>
      </c>
      <c r="U1669" s="841">
        <v>309</v>
      </c>
      <c r="V1669" s="841" t="s">
        <v>1003</v>
      </c>
      <c r="W1669" s="841">
        <v>7</v>
      </c>
    </row>
    <row r="1670" spans="1:23" ht="12.75" customHeight="1">
      <c r="A1670" s="841">
        <v>1555</v>
      </c>
      <c r="B1670" s="841">
        <v>2820</v>
      </c>
      <c r="C1670" s="841" t="s">
        <v>1149</v>
      </c>
      <c r="D1670" s="841" t="s">
        <v>1112</v>
      </c>
      <c r="E1670" s="841">
        <v>45115</v>
      </c>
      <c r="F1670" s="841" t="s">
        <v>102</v>
      </c>
      <c r="G1670" s="841" t="s">
        <v>2891</v>
      </c>
      <c r="H1670" s="841" t="s">
        <v>2804</v>
      </c>
      <c r="I1670" s="841"/>
      <c r="J1670" s="841" t="s">
        <v>730</v>
      </c>
      <c r="K1670" s="841">
        <v>3</v>
      </c>
      <c r="L1670" s="841" t="s">
        <v>731</v>
      </c>
      <c r="M1670" s="841">
        <v>43600</v>
      </c>
      <c r="N1670" s="841" t="s">
        <v>1034</v>
      </c>
      <c r="O1670" s="841">
        <v>221744</v>
      </c>
      <c r="P1670" s="841">
        <v>178144</v>
      </c>
      <c r="Q1670" s="841">
        <v>19547</v>
      </c>
      <c r="R1670" s="841">
        <v>26906</v>
      </c>
      <c r="S1670" s="841"/>
      <c r="T1670" s="841"/>
      <c r="U1670" s="841"/>
      <c r="V1670" s="841" t="s">
        <v>1003</v>
      </c>
      <c r="W1670" s="841">
        <v>9</v>
      </c>
    </row>
    <row r="1671" spans="1:23" ht="12.75" customHeight="1">
      <c r="A1671" s="841">
        <v>1110</v>
      </c>
      <c r="B1671" s="841">
        <v>2840</v>
      </c>
      <c r="C1671" s="841" t="s">
        <v>726</v>
      </c>
      <c r="D1671" s="841" t="s">
        <v>1031</v>
      </c>
      <c r="E1671" s="841">
        <v>45117</v>
      </c>
      <c r="F1671" s="841" t="s">
        <v>102</v>
      </c>
      <c r="G1671" s="841" t="s">
        <v>2892</v>
      </c>
      <c r="H1671" s="841" t="s">
        <v>2612</v>
      </c>
      <c r="I1671" s="841"/>
      <c r="J1671" s="841" t="s">
        <v>730</v>
      </c>
      <c r="K1671" s="841">
        <v>3</v>
      </c>
      <c r="L1671" s="841" t="s">
        <v>731</v>
      </c>
      <c r="M1671" s="841">
        <v>43600</v>
      </c>
      <c r="N1671" s="841" t="s">
        <v>732</v>
      </c>
      <c r="O1671" s="841">
        <v>98577</v>
      </c>
      <c r="P1671" s="841">
        <v>54977</v>
      </c>
      <c r="Q1671" s="841">
        <v>19547</v>
      </c>
      <c r="R1671" s="841">
        <v>26906</v>
      </c>
      <c r="S1671" s="841"/>
      <c r="T1671" s="841"/>
      <c r="U1671" s="841"/>
      <c r="V1671" s="841" t="s">
        <v>1003</v>
      </c>
      <c r="W1671" s="841">
        <v>4</v>
      </c>
    </row>
    <row r="1672" spans="1:23" ht="12.75" customHeight="1">
      <c r="A1672" s="841">
        <v>1110</v>
      </c>
      <c r="B1672" s="841">
        <v>2840</v>
      </c>
      <c r="C1672" s="841" t="s">
        <v>726</v>
      </c>
      <c r="D1672" s="841" t="s">
        <v>1031</v>
      </c>
      <c r="E1672" s="841">
        <v>45118</v>
      </c>
      <c r="F1672" s="841" t="s">
        <v>102</v>
      </c>
      <c r="G1672" s="841" t="s">
        <v>2893</v>
      </c>
      <c r="H1672" s="841" t="s">
        <v>2612</v>
      </c>
      <c r="I1672" s="841"/>
      <c r="J1672" s="841" t="s">
        <v>730</v>
      </c>
      <c r="K1672" s="841">
        <v>3</v>
      </c>
      <c r="L1672" s="841" t="s">
        <v>731</v>
      </c>
      <c r="M1672" s="841">
        <v>43600</v>
      </c>
      <c r="N1672" s="841" t="s">
        <v>732</v>
      </c>
      <c r="O1672" s="841">
        <v>98577</v>
      </c>
      <c r="P1672" s="841">
        <v>54977</v>
      </c>
      <c r="Q1672" s="841">
        <v>19547</v>
      </c>
      <c r="R1672" s="841">
        <v>26906</v>
      </c>
      <c r="S1672" s="841"/>
      <c r="T1672" s="841"/>
      <c r="U1672" s="841"/>
      <c r="V1672" s="841" t="s">
        <v>1003</v>
      </c>
      <c r="W1672" s="841">
        <v>5</v>
      </c>
    </row>
    <row r="1673" spans="1:23" ht="12.75" customHeight="1">
      <c r="A1673" s="841">
        <v>1540</v>
      </c>
      <c r="B1673" s="841">
        <v>2814</v>
      </c>
      <c r="C1673" s="841" t="s">
        <v>1411</v>
      </c>
      <c r="D1673" s="841" t="s">
        <v>1112</v>
      </c>
      <c r="E1673" s="841">
        <v>45121</v>
      </c>
      <c r="F1673" s="841" t="s">
        <v>102</v>
      </c>
      <c r="G1673" s="841" t="s">
        <v>1974</v>
      </c>
      <c r="H1673" s="841" t="s">
        <v>2612</v>
      </c>
      <c r="I1673" s="841" t="s">
        <v>1115</v>
      </c>
      <c r="J1673" s="841" t="s">
        <v>730</v>
      </c>
      <c r="K1673" s="841">
        <v>5</v>
      </c>
      <c r="L1673" s="841" t="s">
        <v>731</v>
      </c>
      <c r="M1673" s="841">
        <v>43600</v>
      </c>
      <c r="N1673" s="841" t="s">
        <v>908</v>
      </c>
      <c r="O1673" s="841">
        <v>185311</v>
      </c>
      <c r="P1673" s="841">
        <v>141711</v>
      </c>
      <c r="Q1673" s="841">
        <v>19547</v>
      </c>
      <c r="R1673" s="841">
        <v>26906</v>
      </c>
      <c r="S1673" s="841"/>
      <c r="T1673" s="841"/>
      <c r="U1673" s="841"/>
      <c r="V1673" s="841" t="s">
        <v>1003</v>
      </c>
      <c r="W1673" s="841">
        <v>2</v>
      </c>
    </row>
    <row r="1674" spans="1:23" ht="12.75" customHeight="1">
      <c r="A1674" s="841">
        <v>1280</v>
      </c>
      <c r="B1674" s="841">
        <v>2826</v>
      </c>
      <c r="C1674" s="841" t="s">
        <v>824</v>
      </c>
      <c r="D1674" s="841" t="s">
        <v>740</v>
      </c>
      <c r="E1674" s="841">
        <v>45137</v>
      </c>
      <c r="F1674" s="841" t="s">
        <v>102</v>
      </c>
      <c r="G1674" s="841" t="s">
        <v>2894</v>
      </c>
      <c r="H1674" s="841" t="s">
        <v>2612</v>
      </c>
      <c r="I1674" s="841"/>
      <c r="J1674" s="841" t="s">
        <v>730</v>
      </c>
      <c r="K1674" s="841">
        <v>10</v>
      </c>
      <c r="L1674" s="841" t="s">
        <v>731</v>
      </c>
      <c r="M1674" s="841">
        <v>43600</v>
      </c>
      <c r="N1674" s="841" t="s">
        <v>747</v>
      </c>
      <c r="O1674" s="841">
        <v>114220</v>
      </c>
      <c r="P1674" s="841">
        <v>70620</v>
      </c>
      <c r="Q1674" s="841">
        <v>19547</v>
      </c>
      <c r="R1674" s="841">
        <v>26906</v>
      </c>
      <c r="S1674" s="841"/>
      <c r="T1674" s="841"/>
      <c r="U1674" s="841"/>
      <c r="V1674" s="841" t="s">
        <v>1003</v>
      </c>
      <c r="W1674" s="841">
        <v>1</v>
      </c>
    </row>
    <row r="1675" spans="1:23" ht="12.75" customHeight="1">
      <c r="A1675" s="841">
        <v>1340</v>
      </c>
      <c r="B1675" s="841">
        <v>2803</v>
      </c>
      <c r="C1675" s="841" t="s">
        <v>945</v>
      </c>
      <c r="D1675" s="841" t="s">
        <v>946</v>
      </c>
      <c r="E1675" s="841">
        <v>45140</v>
      </c>
      <c r="F1675" s="841" t="s">
        <v>102</v>
      </c>
      <c r="G1675" s="841" t="s">
        <v>2895</v>
      </c>
      <c r="H1675" s="841" t="s">
        <v>2896</v>
      </c>
      <c r="I1675" s="841"/>
      <c r="J1675" s="841" t="s">
        <v>730</v>
      </c>
      <c r="K1675" s="841">
        <v>1</v>
      </c>
      <c r="L1675" s="841" t="s">
        <v>731</v>
      </c>
      <c r="M1675" s="841">
        <v>43600</v>
      </c>
      <c r="N1675" s="841" t="s">
        <v>742</v>
      </c>
      <c r="O1675" s="841">
        <v>127895</v>
      </c>
      <c r="P1675" s="841">
        <v>84295</v>
      </c>
      <c r="Q1675" s="841">
        <v>27828</v>
      </c>
      <c r="R1675" s="841">
        <v>38389</v>
      </c>
      <c r="S1675" s="841"/>
      <c r="T1675" s="841"/>
      <c r="U1675" s="841"/>
      <c r="V1675" s="841" t="s">
        <v>1003</v>
      </c>
      <c r="W1675" s="841">
        <v>8</v>
      </c>
    </row>
    <row r="1676" spans="1:23" ht="12.75" customHeight="1">
      <c r="A1676" s="841">
        <v>1340</v>
      </c>
      <c r="B1676" s="841">
        <v>2803</v>
      </c>
      <c r="C1676" s="841" t="s">
        <v>945</v>
      </c>
      <c r="D1676" s="841" t="s">
        <v>946</v>
      </c>
      <c r="E1676" s="841">
        <v>45141</v>
      </c>
      <c r="F1676" s="841" t="s">
        <v>102</v>
      </c>
      <c r="G1676" s="841" t="s">
        <v>2897</v>
      </c>
      <c r="H1676" s="841" t="s">
        <v>2896</v>
      </c>
      <c r="I1676" s="841"/>
      <c r="J1676" s="841" t="s">
        <v>730</v>
      </c>
      <c r="K1676" s="841">
        <v>1</v>
      </c>
      <c r="L1676" s="841" t="s">
        <v>731</v>
      </c>
      <c r="M1676" s="841">
        <v>43600</v>
      </c>
      <c r="N1676" s="841" t="s">
        <v>742</v>
      </c>
      <c r="O1676" s="841">
        <v>127895</v>
      </c>
      <c r="P1676" s="841">
        <v>84295</v>
      </c>
      <c r="Q1676" s="841">
        <v>27828</v>
      </c>
      <c r="R1676" s="841">
        <v>38389</v>
      </c>
      <c r="S1676" s="841"/>
      <c r="T1676" s="841"/>
      <c r="U1676" s="841"/>
      <c r="V1676" s="841" t="s">
        <v>1003</v>
      </c>
      <c r="W1676" s="841">
        <v>36</v>
      </c>
    </row>
    <row r="1677" spans="1:23" ht="12.75" customHeight="1">
      <c r="A1677" s="841">
        <v>1560</v>
      </c>
      <c r="B1677" s="841">
        <v>2817</v>
      </c>
      <c r="C1677" s="841" t="s">
        <v>1316</v>
      </c>
      <c r="D1677" s="841" t="s">
        <v>1112</v>
      </c>
      <c r="E1677" s="841">
        <v>45142</v>
      </c>
      <c r="F1677" s="841" t="s">
        <v>102</v>
      </c>
      <c r="G1677" s="841" t="s">
        <v>2898</v>
      </c>
      <c r="H1677" s="841" t="s">
        <v>2612</v>
      </c>
      <c r="I1677" s="841"/>
      <c r="J1677" s="841" t="s">
        <v>730</v>
      </c>
      <c r="K1677" s="841">
        <v>5</v>
      </c>
      <c r="L1677" s="841" t="s">
        <v>731</v>
      </c>
      <c r="M1677" s="841">
        <v>43600</v>
      </c>
      <c r="N1677" s="841" t="s">
        <v>1029</v>
      </c>
      <c r="O1677" s="841">
        <v>142094</v>
      </c>
      <c r="P1677" s="841">
        <v>98494</v>
      </c>
      <c r="Q1677" s="841">
        <v>19547</v>
      </c>
      <c r="R1677" s="841">
        <v>26906</v>
      </c>
      <c r="S1677" s="841"/>
      <c r="T1677" s="841"/>
      <c r="U1677" s="841"/>
      <c r="V1677" s="841" t="s">
        <v>1003</v>
      </c>
      <c r="W1677" s="841">
        <v>2</v>
      </c>
    </row>
    <row r="1678" spans="1:23" ht="12.75" customHeight="1">
      <c r="A1678" s="841">
        <v>1270</v>
      </c>
      <c r="B1678" s="841">
        <v>2810</v>
      </c>
      <c r="C1678" s="841" t="s">
        <v>798</v>
      </c>
      <c r="D1678" s="841" t="s">
        <v>740</v>
      </c>
      <c r="E1678" s="841">
        <v>45144</v>
      </c>
      <c r="F1678" s="841" t="s">
        <v>102</v>
      </c>
      <c r="G1678" s="841" t="s">
        <v>2899</v>
      </c>
      <c r="H1678" s="841" t="s">
        <v>2799</v>
      </c>
      <c r="I1678" s="841"/>
      <c r="J1678" s="841" t="s">
        <v>730</v>
      </c>
      <c r="K1678" s="841">
        <v>45</v>
      </c>
      <c r="L1678" s="841" t="s">
        <v>731</v>
      </c>
      <c r="M1678" s="841">
        <v>43600</v>
      </c>
      <c r="N1678" s="841" t="s">
        <v>742</v>
      </c>
      <c r="O1678" s="841">
        <v>127895</v>
      </c>
      <c r="P1678" s="841">
        <v>84295</v>
      </c>
      <c r="Q1678" s="841">
        <v>36452</v>
      </c>
      <c r="R1678" s="841">
        <v>44399</v>
      </c>
      <c r="S1678" s="841"/>
      <c r="T1678" s="841"/>
      <c r="U1678" s="841"/>
      <c r="V1678" s="841" t="s">
        <v>1003</v>
      </c>
      <c r="W1678" s="841">
        <v>1</v>
      </c>
    </row>
    <row r="1679" spans="1:23" ht="12.75" customHeight="1">
      <c r="A1679" s="841">
        <v>1270</v>
      </c>
      <c r="B1679" s="841">
        <v>2810</v>
      </c>
      <c r="C1679" s="841" t="s">
        <v>798</v>
      </c>
      <c r="D1679" s="841" t="s">
        <v>740</v>
      </c>
      <c r="E1679" s="841">
        <v>45148</v>
      </c>
      <c r="F1679" s="841" t="s">
        <v>102</v>
      </c>
      <c r="G1679" s="841" t="s">
        <v>2900</v>
      </c>
      <c r="H1679" s="841" t="s">
        <v>2799</v>
      </c>
      <c r="I1679" s="841"/>
      <c r="J1679" s="841" t="s">
        <v>730</v>
      </c>
      <c r="K1679" s="841">
        <v>10</v>
      </c>
      <c r="L1679" s="841" t="s">
        <v>731</v>
      </c>
      <c r="M1679" s="841">
        <v>43600</v>
      </c>
      <c r="N1679" s="841" t="s">
        <v>742</v>
      </c>
      <c r="O1679" s="841">
        <v>127895</v>
      </c>
      <c r="P1679" s="841">
        <v>84295</v>
      </c>
      <c r="Q1679" s="841">
        <v>36452</v>
      </c>
      <c r="R1679" s="841">
        <v>44399</v>
      </c>
      <c r="S1679" s="841"/>
      <c r="T1679" s="841"/>
      <c r="U1679" s="841"/>
      <c r="V1679" s="841" t="s">
        <v>1003</v>
      </c>
      <c r="W1679" s="841">
        <v>1</v>
      </c>
    </row>
    <row r="1680" spans="1:23" ht="12.75" customHeight="1">
      <c r="A1680" s="841">
        <v>1270</v>
      </c>
      <c r="B1680" s="841">
        <v>2839</v>
      </c>
      <c r="C1680" s="841" t="s">
        <v>1429</v>
      </c>
      <c r="D1680" s="841" t="s">
        <v>740</v>
      </c>
      <c r="E1680" s="841">
        <v>45149</v>
      </c>
      <c r="F1680" s="841" t="s">
        <v>102</v>
      </c>
      <c r="G1680" s="841" t="s">
        <v>2901</v>
      </c>
      <c r="H1680" s="841" t="s">
        <v>2799</v>
      </c>
      <c r="I1680" s="841"/>
      <c r="J1680" s="841" t="s">
        <v>730</v>
      </c>
      <c r="K1680" s="841">
        <v>2</v>
      </c>
      <c r="L1680" s="841" t="s">
        <v>731</v>
      </c>
      <c r="M1680" s="841">
        <v>43600</v>
      </c>
      <c r="N1680" s="841" t="s">
        <v>732</v>
      </c>
      <c r="O1680" s="841">
        <v>98577</v>
      </c>
      <c r="P1680" s="841">
        <v>54977</v>
      </c>
      <c r="Q1680" s="841">
        <v>36452</v>
      </c>
      <c r="R1680" s="841">
        <v>44399</v>
      </c>
      <c r="S1680" s="841"/>
      <c r="T1680" s="841"/>
      <c r="U1680" s="841"/>
      <c r="V1680" s="841" t="s">
        <v>1003</v>
      </c>
      <c r="W1680" s="841">
        <v>1</v>
      </c>
    </row>
    <row r="1681" spans="1:23" ht="12.75" customHeight="1">
      <c r="A1681" s="841">
        <v>1270</v>
      </c>
      <c r="B1681" s="841">
        <v>2810</v>
      </c>
      <c r="C1681" s="841" t="s">
        <v>798</v>
      </c>
      <c r="D1681" s="841" t="s">
        <v>740</v>
      </c>
      <c r="E1681" s="841">
        <v>45151</v>
      </c>
      <c r="F1681" s="841" t="s">
        <v>102</v>
      </c>
      <c r="G1681" s="841" t="s">
        <v>2902</v>
      </c>
      <c r="H1681" s="841" t="s">
        <v>2799</v>
      </c>
      <c r="I1681" s="841"/>
      <c r="J1681" s="841" t="s">
        <v>730</v>
      </c>
      <c r="K1681" s="841">
        <v>30</v>
      </c>
      <c r="L1681" s="841" t="s">
        <v>731</v>
      </c>
      <c r="M1681" s="841">
        <v>43600</v>
      </c>
      <c r="N1681" s="841" t="s">
        <v>742</v>
      </c>
      <c r="O1681" s="841">
        <v>127895</v>
      </c>
      <c r="P1681" s="841">
        <v>84295</v>
      </c>
      <c r="Q1681" s="841">
        <v>36452</v>
      </c>
      <c r="R1681" s="841">
        <v>44399</v>
      </c>
      <c r="S1681" s="841"/>
      <c r="T1681" s="841"/>
      <c r="U1681" s="841"/>
      <c r="V1681" s="841" t="s">
        <v>1003</v>
      </c>
      <c r="W1681" s="841">
        <v>1</v>
      </c>
    </row>
    <row r="1682" spans="1:23" ht="12.75" customHeight="1">
      <c r="A1682" s="841">
        <v>1280</v>
      </c>
      <c r="B1682" s="841">
        <v>2826</v>
      </c>
      <c r="C1682" s="841" t="s">
        <v>824</v>
      </c>
      <c r="D1682" s="841" t="s">
        <v>740</v>
      </c>
      <c r="E1682" s="841">
        <v>45158</v>
      </c>
      <c r="F1682" s="841" t="s">
        <v>102</v>
      </c>
      <c r="G1682" s="841" t="s">
        <v>2903</v>
      </c>
      <c r="H1682" s="841" t="s">
        <v>2612</v>
      </c>
      <c r="I1682" s="841"/>
      <c r="J1682" s="841" t="s">
        <v>730</v>
      </c>
      <c r="K1682" s="841">
        <v>7</v>
      </c>
      <c r="L1682" s="841" t="s">
        <v>731</v>
      </c>
      <c r="M1682" s="841">
        <v>43600</v>
      </c>
      <c r="N1682" s="841" t="s">
        <v>747</v>
      </c>
      <c r="O1682" s="841">
        <v>114220</v>
      </c>
      <c r="P1682" s="841">
        <v>70620</v>
      </c>
      <c r="Q1682" s="841">
        <v>19547</v>
      </c>
      <c r="R1682" s="841">
        <v>26906</v>
      </c>
      <c r="S1682" s="841"/>
      <c r="T1682" s="841"/>
      <c r="U1682" s="841"/>
      <c r="V1682" s="841" t="s">
        <v>1003</v>
      </c>
      <c r="W1682" s="841">
        <v>1</v>
      </c>
    </row>
    <row r="1683" spans="1:23" ht="12.75" customHeight="1">
      <c r="A1683" s="841">
        <v>1912</v>
      </c>
      <c r="B1683" s="841">
        <v>2839</v>
      </c>
      <c r="C1683" s="841" t="s">
        <v>1429</v>
      </c>
      <c r="D1683" s="841" t="s">
        <v>923</v>
      </c>
      <c r="E1683" s="841">
        <v>45168</v>
      </c>
      <c r="F1683" s="841" t="s">
        <v>102</v>
      </c>
      <c r="G1683" s="841" t="s">
        <v>2904</v>
      </c>
      <c r="H1683" s="841" t="s">
        <v>2905</v>
      </c>
      <c r="I1683" s="841"/>
      <c r="J1683" s="841" t="s">
        <v>730</v>
      </c>
      <c r="K1683" s="841">
        <v>3</v>
      </c>
      <c r="L1683" s="841" t="s">
        <v>731</v>
      </c>
      <c r="M1683" s="841">
        <v>43600</v>
      </c>
      <c r="N1683" s="841" t="s">
        <v>732</v>
      </c>
      <c r="O1683" s="841">
        <v>98577</v>
      </c>
      <c r="P1683" s="841">
        <v>54977</v>
      </c>
      <c r="Q1683" s="841">
        <v>10098</v>
      </c>
      <c r="R1683" s="841">
        <v>9936</v>
      </c>
      <c r="S1683" s="841"/>
      <c r="T1683" s="841"/>
      <c r="U1683" s="841"/>
      <c r="V1683" s="841" t="s">
        <v>1003</v>
      </c>
      <c r="W1683" s="841">
        <v>4</v>
      </c>
    </row>
    <row r="1684" spans="1:23" ht="12.75" customHeight="1">
      <c r="A1684" s="841">
        <v>1605</v>
      </c>
      <c r="B1684" s="841">
        <v>2813</v>
      </c>
      <c r="C1684" s="841" t="s">
        <v>766</v>
      </c>
      <c r="D1684" s="841" t="s">
        <v>767</v>
      </c>
      <c r="E1684" s="841">
        <v>45174</v>
      </c>
      <c r="F1684" s="841" t="s">
        <v>102</v>
      </c>
      <c r="G1684" s="841" t="s">
        <v>2906</v>
      </c>
      <c r="H1684" s="841" t="s">
        <v>2804</v>
      </c>
      <c r="I1684" s="841"/>
      <c r="J1684" s="841" t="s">
        <v>730</v>
      </c>
      <c r="K1684" s="841">
        <v>10</v>
      </c>
      <c r="L1684" s="841" t="s">
        <v>731</v>
      </c>
      <c r="M1684" s="841">
        <v>43600</v>
      </c>
      <c r="N1684" s="841" t="s">
        <v>769</v>
      </c>
      <c r="O1684" s="841">
        <v>105596</v>
      </c>
      <c r="P1684" s="841">
        <v>61996</v>
      </c>
      <c r="Q1684" s="841">
        <v>19547</v>
      </c>
      <c r="R1684" s="841">
        <v>20230</v>
      </c>
      <c r="S1684" s="841"/>
      <c r="T1684" s="841"/>
      <c r="U1684" s="841"/>
      <c r="V1684" s="841" t="s">
        <v>1003</v>
      </c>
      <c r="W1684" s="841">
        <v>3</v>
      </c>
    </row>
    <row r="1685" spans="1:23" ht="12.75" customHeight="1">
      <c r="A1685" s="841">
        <v>1190</v>
      </c>
      <c r="B1685" s="841">
        <v>2823</v>
      </c>
      <c r="C1685" s="841" t="s">
        <v>856</v>
      </c>
      <c r="D1685" s="841" t="s">
        <v>775</v>
      </c>
      <c r="E1685" s="841">
        <v>45176</v>
      </c>
      <c r="F1685" s="841" t="s">
        <v>102</v>
      </c>
      <c r="G1685" s="841" t="s">
        <v>2907</v>
      </c>
      <c r="H1685" s="841" t="s">
        <v>2612</v>
      </c>
      <c r="I1685" s="841"/>
      <c r="J1685" s="841" t="s">
        <v>730</v>
      </c>
      <c r="K1685" s="841">
        <v>5</v>
      </c>
      <c r="L1685" s="841" t="s">
        <v>731</v>
      </c>
      <c r="M1685" s="841">
        <v>43600</v>
      </c>
      <c r="N1685" s="841" t="s">
        <v>747</v>
      </c>
      <c r="O1685" s="841">
        <v>114220</v>
      </c>
      <c r="P1685" s="841">
        <v>70620</v>
      </c>
      <c r="Q1685" s="841">
        <v>19547</v>
      </c>
      <c r="R1685" s="841">
        <v>26906</v>
      </c>
      <c r="S1685" s="841"/>
      <c r="T1685" s="841"/>
      <c r="U1685" s="841"/>
      <c r="V1685" s="841" t="s">
        <v>1003</v>
      </c>
      <c r="W1685" s="841">
        <v>3</v>
      </c>
    </row>
    <row r="1686" spans="1:23" ht="12.75" customHeight="1">
      <c r="A1686" s="841">
        <v>1190</v>
      </c>
      <c r="B1686" s="841">
        <v>2823</v>
      </c>
      <c r="C1686" s="841" t="s">
        <v>856</v>
      </c>
      <c r="D1686" s="841" t="s">
        <v>775</v>
      </c>
      <c r="E1686" s="841">
        <v>45177</v>
      </c>
      <c r="F1686" s="841" t="s">
        <v>102</v>
      </c>
      <c r="G1686" s="841" t="s">
        <v>2908</v>
      </c>
      <c r="H1686" s="841" t="s">
        <v>2612</v>
      </c>
      <c r="I1686" s="841"/>
      <c r="J1686" s="841" t="s">
        <v>730</v>
      </c>
      <c r="K1686" s="841">
        <v>5</v>
      </c>
      <c r="L1686" s="841" t="s">
        <v>731</v>
      </c>
      <c r="M1686" s="841">
        <v>43600</v>
      </c>
      <c r="N1686" s="841" t="s">
        <v>747</v>
      </c>
      <c r="O1686" s="841">
        <v>114220</v>
      </c>
      <c r="P1686" s="841">
        <v>70620</v>
      </c>
      <c r="Q1686" s="841">
        <v>19547</v>
      </c>
      <c r="R1686" s="841">
        <v>26906</v>
      </c>
      <c r="S1686" s="841"/>
      <c r="T1686" s="841"/>
      <c r="U1686" s="841"/>
      <c r="V1686" s="841" t="s">
        <v>1003</v>
      </c>
      <c r="W1686" s="841">
        <v>3</v>
      </c>
    </row>
    <row r="1687" spans="1:23" ht="12.75" customHeight="1">
      <c r="A1687" s="841">
        <v>1190</v>
      </c>
      <c r="B1687" s="841">
        <v>2823</v>
      </c>
      <c r="C1687" s="841" t="s">
        <v>856</v>
      </c>
      <c r="D1687" s="841" t="s">
        <v>775</v>
      </c>
      <c r="E1687" s="841">
        <v>45178</v>
      </c>
      <c r="F1687" s="841" t="s">
        <v>102</v>
      </c>
      <c r="G1687" s="841" t="s">
        <v>2909</v>
      </c>
      <c r="H1687" s="841" t="s">
        <v>2612</v>
      </c>
      <c r="I1687" s="841"/>
      <c r="J1687" s="841" t="s">
        <v>730</v>
      </c>
      <c r="K1687" s="841">
        <v>5</v>
      </c>
      <c r="L1687" s="841" t="s">
        <v>731</v>
      </c>
      <c r="M1687" s="841">
        <v>43600</v>
      </c>
      <c r="N1687" s="841" t="s">
        <v>747</v>
      </c>
      <c r="O1687" s="841">
        <v>114220</v>
      </c>
      <c r="P1687" s="841">
        <v>70620</v>
      </c>
      <c r="Q1687" s="841">
        <v>19547</v>
      </c>
      <c r="R1687" s="841">
        <v>26906</v>
      </c>
      <c r="S1687" s="841"/>
      <c r="T1687" s="841"/>
      <c r="U1687" s="841"/>
      <c r="V1687" s="841" t="s">
        <v>1003</v>
      </c>
      <c r="W1687" s="841">
        <v>3</v>
      </c>
    </row>
    <row r="1688" spans="1:23" ht="12.75" customHeight="1">
      <c r="A1688" s="841">
        <v>1190</v>
      </c>
      <c r="B1688" s="841">
        <v>2823</v>
      </c>
      <c r="C1688" s="841" t="s">
        <v>856</v>
      </c>
      <c r="D1688" s="841" t="s">
        <v>775</v>
      </c>
      <c r="E1688" s="841">
        <v>45180</v>
      </c>
      <c r="F1688" s="841" t="s">
        <v>102</v>
      </c>
      <c r="G1688" s="841" t="s">
        <v>2910</v>
      </c>
      <c r="H1688" s="841" t="s">
        <v>2612</v>
      </c>
      <c r="I1688" s="841"/>
      <c r="J1688" s="841" t="s">
        <v>730</v>
      </c>
      <c r="K1688" s="841">
        <v>5</v>
      </c>
      <c r="L1688" s="841" t="s">
        <v>731</v>
      </c>
      <c r="M1688" s="841">
        <v>43600</v>
      </c>
      <c r="N1688" s="841" t="s">
        <v>747</v>
      </c>
      <c r="O1688" s="841">
        <v>114220</v>
      </c>
      <c r="P1688" s="841">
        <v>70620</v>
      </c>
      <c r="Q1688" s="841">
        <v>19547</v>
      </c>
      <c r="R1688" s="841">
        <v>26906</v>
      </c>
      <c r="S1688" s="841"/>
      <c r="T1688" s="841"/>
      <c r="U1688" s="841"/>
      <c r="V1688" s="841" t="s">
        <v>1003</v>
      </c>
      <c r="W1688" s="841">
        <v>3</v>
      </c>
    </row>
    <row r="1689" spans="1:23" ht="12.75" customHeight="1">
      <c r="A1689" s="841">
        <v>1190</v>
      </c>
      <c r="B1689" s="841">
        <v>2823</v>
      </c>
      <c r="C1689" s="841" t="s">
        <v>856</v>
      </c>
      <c r="D1689" s="841" t="s">
        <v>775</v>
      </c>
      <c r="E1689" s="841">
        <v>45181</v>
      </c>
      <c r="F1689" s="841" t="s">
        <v>102</v>
      </c>
      <c r="G1689" s="841" t="s">
        <v>2911</v>
      </c>
      <c r="H1689" s="841" t="s">
        <v>2612</v>
      </c>
      <c r="I1689" s="841"/>
      <c r="J1689" s="841" t="s">
        <v>730</v>
      </c>
      <c r="K1689" s="841">
        <v>5</v>
      </c>
      <c r="L1689" s="841" t="s">
        <v>731</v>
      </c>
      <c r="M1689" s="841">
        <v>43600</v>
      </c>
      <c r="N1689" s="841" t="s">
        <v>747</v>
      </c>
      <c r="O1689" s="841">
        <v>114220</v>
      </c>
      <c r="P1689" s="841">
        <v>70620</v>
      </c>
      <c r="Q1689" s="841">
        <v>19547</v>
      </c>
      <c r="R1689" s="841">
        <v>26906</v>
      </c>
      <c r="S1689" s="841"/>
      <c r="T1689" s="841"/>
      <c r="U1689" s="841"/>
      <c r="V1689" s="841" t="s">
        <v>1003</v>
      </c>
      <c r="W1689" s="841">
        <v>3</v>
      </c>
    </row>
    <row r="1690" spans="1:23" ht="12.75" customHeight="1">
      <c r="A1690" s="841">
        <v>1190</v>
      </c>
      <c r="B1690" s="841">
        <v>2823</v>
      </c>
      <c r="C1690" s="841" t="s">
        <v>856</v>
      </c>
      <c r="D1690" s="841" t="s">
        <v>775</v>
      </c>
      <c r="E1690" s="841">
        <v>45182</v>
      </c>
      <c r="F1690" s="841" t="s">
        <v>102</v>
      </c>
      <c r="G1690" s="841" t="s">
        <v>2912</v>
      </c>
      <c r="H1690" s="841" t="s">
        <v>2612</v>
      </c>
      <c r="I1690" s="841"/>
      <c r="J1690" s="841" t="s">
        <v>730</v>
      </c>
      <c r="K1690" s="841">
        <v>5</v>
      </c>
      <c r="L1690" s="841" t="s">
        <v>731</v>
      </c>
      <c r="M1690" s="841">
        <v>43600</v>
      </c>
      <c r="N1690" s="841" t="s">
        <v>747</v>
      </c>
      <c r="O1690" s="841">
        <v>114220</v>
      </c>
      <c r="P1690" s="841">
        <v>70620</v>
      </c>
      <c r="Q1690" s="841">
        <v>19547</v>
      </c>
      <c r="R1690" s="841">
        <v>26906</v>
      </c>
      <c r="S1690" s="841"/>
      <c r="T1690" s="841"/>
      <c r="U1690" s="841"/>
      <c r="V1690" s="841" t="s">
        <v>1003</v>
      </c>
      <c r="W1690" s="841">
        <v>3</v>
      </c>
    </row>
    <row r="1691" spans="1:23" ht="12.75" customHeight="1">
      <c r="A1691" s="841">
        <v>1190</v>
      </c>
      <c r="B1691" s="841">
        <v>2823</v>
      </c>
      <c r="C1691" s="841" t="s">
        <v>856</v>
      </c>
      <c r="D1691" s="841" t="s">
        <v>775</v>
      </c>
      <c r="E1691" s="841">
        <v>45183</v>
      </c>
      <c r="F1691" s="841" t="s">
        <v>102</v>
      </c>
      <c r="G1691" s="841" t="s">
        <v>2913</v>
      </c>
      <c r="H1691" s="841" t="s">
        <v>2612</v>
      </c>
      <c r="I1691" s="841"/>
      <c r="J1691" s="841" t="s">
        <v>730</v>
      </c>
      <c r="K1691" s="841">
        <v>5</v>
      </c>
      <c r="L1691" s="841" t="s">
        <v>731</v>
      </c>
      <c r="M1691" s="841">
        <v>43600</v>
      </c>
      <c r="N1691" s="841" t="s">
        <v>747</v>
      </c>
      <c r="O1691" s="841">
        <v>114220</v>
      </c>
      <c r="P1691" s="841">
        <v>70620</v>
      </c>
      <c r="Q1691" s="841">
        <v>19547</v>
      </c>
      <c r="R1691" s="841">
        <v>26906</v>
      </c>
      <c r="S1691" s="841"/>
      <c r="T1691" s="841"/>
      <c r="U1691" s="841"/>
      <c r="V1691" s="841" t="s">
        <v>1003</v>
      </c>
      <c r="W1691" s="841">
        <v>3</v>
      </c>
    </row>
    <row r="1692" spans="1:23" ht="12.75" customHeight="1">
      <c r="A1692" s="841">
        <v>1190</v>
      </c>
      <c r="B1692" s="841">
        <v>2823</v>
      </c>
      <c r="C1692" s="841" t="s">
        <v>856</v>
      </c>
      <c r="D1692" s="841" t="s">
        <v>775</v>
      </c>
      <c r="E1692" s="841">
        <v>45184</v>
      </c>
      <c r="F1692" s="841" t="s">
        <v>102</v>
      </c>
      <c r="G1692" s="841" t="s">
        <v>2914</v>
      </c>
      <c r="H1692" s="841" t="s">
        <v>2612</v>
      </c>
      <c r="I1692" s="841"/>
      <c r="J1692" s="841" t="s">
        <v>730</v>
      </c>
      <c r="K1692" s="841">
        <v>5</v>
      </c>
      <c r="L1692" s="841" t="s">
        <v>731</v>
      </c>
      <c r="M1692" s="841">
        <v>43600</v>
      </c>
      <c r="N1692" s="841" t="s">
        <v>747</v>
      </c>
      <c r="O1692" s="841">
        <v>114220</v>
      </c>
      <c r="P1692" s="841">
        <v>70620</v>
      </c>
      <c r="Q1692" s="841">
        <v>19547</v>
      </c>
      <c r="R1692" s="841">
        <v>26906</v>
      </c>
      <c r="S1692" s="841"/>
      <c r="T1692" s="841"/>
      <c r="U1692" s="841"/>
      <c r="V1692" s="841" t="s">
        <v>1003</v>
      </c>
      <c r="W1692" s="841">
        <v>3</v>
      </c>
    </row>
    <row r="1693" spans="1:23" ht="12.75" customHeight="1">
      <c r="A1693" s="841">
        <v>1190</v>
      </c>
      <c r="B1693" s="841">
        <v>2823</v>
      </c>
      <c r="C1693" s="841" t="s">
        <v>856</v>
      </c>
      <c r="D1693" s="841" t="s">
        <v>775</v>
      </c>
      <c r="E1693" s="841">
        <v>45185</v>
      </c>
      <c r="F1693" s="841" t="s">
        <v>102</v>
      </c>
      <c r="G1693" s="841" t="s">
        <v>2915</v>
      </c>
      <c r="H1693" s="841" t="s">
        <v>2612</v>
      </c>
      <c r="I1693" s="841"/>
      <c r="J1693" s="841" t="s">
        <v>730</v>
      </c>
      <c r="K1693" s="841">
        <v>5</v>
      </c>
      <c r="L1693" s="841" t="s">
        <v>731</v>
      </c>
      <c r="M1693" s="841">
        <v>43600</v>
      </c>
      <c r="N1693" s="841" t="s">
        <v>747</v>
      </c>
      <c r="O1693" s="841">
        <v>114220</v>
      </c>
      <c r="P1693" s="841">
        <v>70620</v>
      </c>
      <c r="Q1693" s="841">
        <v>19547</v>
      </c>
      <c r="R1693" s="841">
        <v>26906</v>
      </c>
      <c r="S1693" s="841"/>
      <c r="T1693" s="841"/>
      <c r="U1693" s="841"/>
      <c r="V1693" s="841" t="s">
        <v>1003</v>
      </c>
      <c r="W1693" s="841">
        <v>3</v>
      </c>
    </row>
    <row r="1694" spans="1:23" ht="12.75" customHeight="1">
      <c r="A1694" s="841">
        <v>1190</v>
      </c>
      <c r="B1694" s="841">
        <v>2832</v>
      </c>
      <c r="C1694" s="841" t="s">
        <v>1017</v>
      </c>
      <c r="D1694" s="841" t="s">
        <v>775</v>
      </c>
      <c r="E1694" s="841">
        <v>45203</v>
      </c>
      <c r="F1694" s="841" t="s">
        <v>102</v>
      </c>
      <c r="G1694" s="841" t="s">
        <v>2916</v>
      </c>
      <c r="H1694" s="841" t="s">
        <v>2612</v>
      </c>
      <c r="I1694" s="841"/>
      <c r="J1694" s="841" t="s">
        <v>730</v>
      </c>
      <c r="K1694" s="841">
        <v>5</v>
      </c>
      <c r="L1694" s="841" t="s">
        <v>731</v>
      </c>
      <c r="M1694" s="841">
        <v>43600</v>
      </c>
      <c r="N1694" s="841" t="s">
        <v>769</v>
      </c>
      <c r="O1694" s="841">
        <v>105596</v>
      </c>
      <c r="P1694" s="841">
        <v>61996</v>
      </c>
      <c r="Q1694" s="841">
        <v>19547</v>
      </c>
      <c r="R1694" s="841">
        <v>26906</v>
      </c>
      <c r="S1694" s="841"/>
      <c r="T1694" s="841"/>
      <c r="U1694" s="841"/>
      <c r="V1694" s="841" t="s">
        <v>1003</v>
      </c>
      <c r="W1694" s="841">
        <v>3</v>
      </c>
    </row>
    <row r="1695" spans="1:23" ht="12.75" customHeight="1">
      <c r="A1695" s="841">
        <v>1280</v>
      </c>
      <c r="B1695" s="841">
        <v>2826</v>
      </c>
      <c r="C1695" s="841" t="s">
        <v>824</v>
      </c>
      <c r="D1695" s="841" t="s">
        <v>740</v>
      </c>
      <c r="E1695" s="841">
        <v>45207</v>
      </c>
      <c r="F1695" s="841" t="s">
        <v>102</v>
      </c>
      <c r="G1695" s="841" t="s">
        <v>2917</v>
      </c>
      <c r="H1695" s="841" t="s">
        <v>2612</v>
      </c>
      <c r="I1695" s="841"/>
      <c r="J1695" s="841" t="s">
        <v>730</v>
      </c>
      <c r="K1695" s="841">
        <v>10</v>
      </c>
      <c r="L1695" s="841" t="s">
        <v>731</v>
      </c>
      <c r="M1695" s="841">
        <v>43600</v>
      </c>
      <c r="N1695" s="841" t="s">
        <v>747</v>
      </c>
      <c r="O1695" s="841">
        <v>114220</v>
      </c>
      <c r="P1695" s="841">
        <v>70620</v>
      </c>
      <c r="Q1695" s="841">
        <v>19547</v>
      </c>
      <c r="R1695" s="841">
        <v>26906</v>
      </c>
      <c r="S1695" s="841"/>
      <c r="T1695" s="841"/>
      <c r="U1695" s="841"/>
      <c r="V1695" s="841" t="s">
        <v>1003</v>
      </c>
      <c r="W1695" s="841">
        <v>1</v>
      </c>
    </row>
    <row r="1696" spans="1:23" ht="12.75" customHeight="1">
      <c r="A1696" s="841">
        <v>1235</v>
      </c>
      <c r="B1696" s="841">
        <v>2824</v>
      </c>
      <c r="C1696" s="841" t="s">
        <v>1097</v>
      </c>
      <c r="D1696" s="841" t="s">
        <v>1031</v>
      </c>
      <c r="E1696" s="841">
        <v>45213</v>
      </c>
      <c r="F1696" s="841" t="s">
        <v>102</v>
      </c>
      <c r="G1696" s="841" t="s">
        <v>2918</v>
      </c>
      <c r="H1696" s="841" t="s">
        <v>2919</v>
      </c>
      <c r="I1696" s="841"/>
      <c r="J1696" s="841" t="s">
        <v>730</v>
      </c>
      <c r="K1696" s="841">
        <v>3</v>
      </c>
      <c r="L1696" s="841" t="s">
        <v>731</v>
      </c>
      <c r="M1696" s="841">
        <v>43600</v>
      </c>
      <c r="N1696" s="841" t="s">
        <v>817</v>
      </c>
      <c r="O1696" s="841">
        <v>172439</v>
      </c>
      <c r="P1696" s="841">
        <v>128839</v>
      </c>
      <c r="Q1696" s="841">
        <v>23865</v>
      </c>
      <c r="R1696" s="841">
        <v>44054</v>
      </c>
      <c r="S1696" s="841"/>
      <c r="T1696" s="841"/>
      <c r="U1696" s="841"/>
      <c r="V1696" s="841" t="s">
        <v>1003</v>
      </c>
      <c r="W1696" s="841">
        <v>1</v>
      </c>
    </row>
    <row r="1697" spans="1:23" ht="12.75" customHeight="1">
      <c r="A1697" s="841">
        <v>1912</v>
      </c>
      <c r="B1697" s="841">
        <v>2840</v>
      </c>
      <c r="C1697" s="841" t="s">
        <v>726</v>
      </c>
      <c r="D1697" s="841" t="s">
        <v>923</v>
      </c>
      <c r="E1697" s="841">
        <v>45214</v>
      </c>
      <c r="F1697" s="841" t="s">
        <v>102</v>
      </c>
      <c r="G1697" s="841" t="s">
        <v>2920</v>
      </c>
      <c r="H1697" s="841" t="s">
        <v>2921</v>
      </c>
      <c r="I1697" s="841"/>
      <c r="J1697" s="841" t="s">
        <v>730</v>
      </c>
      <c r="K1697" s="841">
        <v>3</v>
      </c>
      <c r="L1697" s="841" t="s">
        <v>1116</v>
      </c>
      <c r="M1697" s="841">
        <v>43600</v>
      </c>
      <c r="N1697" s="841" t="s">
        <v>732</v>
      </c>
      <c r="O1697" s="841">
        <v>98577</v>
      </c>
      <c r="P1697" s="841">
        <v>54977</v>
      </c>
      <c r="Q1697" s="841">
        <v>10098</v>
      </c>
      <c r="R1697" s="841">
        <v>9936</v>
      </c>
      <c r="S1697" s="841"/>
      <c r="T1697" s="841"/>
      <c r="U1697" s="841"/>
      <c r="V1697" s="841" t="s">
        <v>1003</v>
      </c>
      <c r="W1697" s="841">
        <v>2</v>
      </c>
    </row>
    <row r="1698" spans="1:23" ht="12.75" customHeight="1">
      <c r="A1698" s="841">
        <v>6666</v>
      </c>
      <c r="B1698" s="841">
        <v>2840</v>
      </c>
      <c r="C1698" s="841" t="s">
        <v>726</v>
      </c>
      <c r="D1698" s="841" t="s">
        <v>1688</v>
      </c>
      <c r="E1698" s="841">
        <v>45215</v>
      </c>
      <c r="F1698" s="841" t="s">
        <v>102</v>
      </c>
      <c r="G1698" s="841" t="s">
        <v>2922</v>
      </c>
      <c r="H1698" s="841" t="s">
        <v>2923</v>
      </c>
      <c r="I1698" s="841"/>
      <c r="J1698" s="841" t="s">
        <v>730</v>
      </c>
      <c r="K1698" s="841">
        <v>2</v>
      </c>
      <c r="L1698" s="841" t="s">
        <v>1691</v>
      </c>
      <c r="M1698" s="841">
        <v>0</v>
      </c>
      <c r="N1698" s="841" t="s">
        <v>732</v>
      </c>
      <c r="O1698" s="841">
        <v>101629</v>
      </c>
      <c r="P1698" s="841">
        <v>101629</v>
      </c>
      <c r="Q1698" s="841">
        <v>10098</v>
      </c>
      <c r="R1698" s="841">
        <v>9936</v>
      </c>
      <c r="S1698" s="841"/>
      <c r="T1698" s="841"/>
      <c r="U1698" s="841"/>
      <c r="V1698" s="841" t="s">
        <v>1003</v>
      </c>
      <c r="W1698" s="841">
        <v>250</v>
      </c>
    </row>
    <row r="1699" spans="1:23" ht="12.75" customHeight="1">
      <c r="A1699" s="841">
        <v>1125</v>
      </c>
      <c r="B1699" s="841">
        <v>2822</v>
      </c>
      <c r="C1699" s="841" t="s">
        <v>1414</v>
      </c>
      <c r="D1699" s="841" t="s">
        <v>1112</v>
      </c>
      <c r="E1699" s="841">
        <v>45223</v>
      </c>
      <c r="F1699" s="841" t="s">
        <v>102</v>
      </c>
      <c r="G1699" s="841" t="s">
        <v>2924</v>
      </c>
      <c r="H1699" s="841" t="s">
        <v>2804</v>
      </c>
      <c r="I1699" s="841"/>
      <c r="J1699" s="841" t="s">
        <v>730</v>
      </c>
      <c r="K1699" s="841">
        <v>5</v>
      </c>
      <c r="L1699" s="841" t="s">
        <v>731</v>
      </c>
      <c r="M1699" s="841">
        <v>43600</v>
      </c>
      <c r="N1699" s="841" t="s">
        <v>1391</v>
      </c>
      <c r="O1699" s="841">
        <v>305440</v>
      </c>
      <c r="P1699" s="841">
        <v>261840</v>
      </c>
      <c r="Q1699" s="841">
        <v>19547</v>
      </c>
      <c r="R1699" s="841">
        <v>26906</v>
      </c>
      <c r="S1699" s="841"/>
      <c r="T1699" s="841"/>
      <c r="U1699" s="841"/>
      <c r="V1699" s="841" t="s">
        <v>1003</v>
      </c>
      <c r="W1699" s="841">
        <v>2</v>
      </c>
    </row>
    <row r="1700" spans="1:23" ht="12.75" customHeight="1">
      <c r="A1700" s="841">
        <v>1590</v>
      </c>
      <c r="B1700" s="841">
        <v>2813</v>
      </c>
      <c r="C1700" s="841" t="s">
        <v>766</v>
      </c>
      <c r="D1700" s="841" t="s">
        <v>767</v>
      </c>
      <c r="E1700" s="841">
        <v>45227</v>
      </c>
      <c r="F1700" s="841" t="s">
        <v>102</v>
      </c>
      <c r="G1700" s="841" t="s">
        <v>2925</v>
      </c>
      <c r="H1700" s="841" t="s">
        <v>2804</v>
      </c>
      <c r="I1700" s="841"/>
      <c r="J1700" s="841" t="s">
        <v>730</v>
      </c>
      <c r="K1700" s="841">
        <v>15</v>
      </c>
      <c r="L1700" s="841" t="s">
        <v>731</v>
      </c>
      <c r="M1700" s="841">
        <v>43600</v>
      </c>
      <c r="N1700" s="841" t="s">
        <v>769</v>
      </c>
      <c r="O1700" s="841">
        <v>105596</v>
      </c>
      <c r="P1700" s="841">
        <v>61996</v>
      </c>
      <c r="Q1700" s="841">
        <v>27828</v>
      </c>
      <c r="R1700" s="841">
        <v>38389</v>
      </c>
      <c r="S1700" s="841"/>
      <c r="T1700" s="841"/>
      <c r="U1700" s="841"/>
      <c r="V1700" s="841" t="s">
        <v>1003</v>
      </c>
      <c r="W1700" s="841">
        <v>3</v>
      </c>
    </row>
    <row r="1701" spans="1:23" ht="12.75" customHeight="1">
      <c r="A1701" s="841">
        <v>1590</v>
      </c>
      <c r="B1701" s="841">
        <v>2813</v>
      </c>
      <c r="C1701" s="841" t="s">
        <v>766</v>
      </c>
      <c r="D1701" s="841" t="s">
        <v>767</v>
      </c>
      <c r="E1701" s="841">
        <v>45228</v>
      </c>
      <c r="F1701" s="841" t="s">
        <v>102</v>
      </c>
      <c r="G1701" s="841" t="s">
        <v>2926</v>
      </c>
      <c r="H1701" s="841" t="s">
        <v>2804</v>
      </c>
      <c r="I1701" s="841"/>
      <c r="J1701" s="841" t="s">
        <v>730</v>
      </c>
      <c r="K1701" s="841">
        <v>15</v>
      </c>
      <c r="L1701" s="841" t="s">
        <v>731</v>
      </c>
      <c r="M1701" s="841">
        <v>43600</v>
      </c>
      <c r="N1701" s="841" t="s">
        <v>769</v>
      </c>
      <c r="O1701" s="841">
        <v>105596</v>
      </c>
      <c r="P1701" s="841">
        <v>61996</v>
      </c>
      <c r="Q1701" s="841">
        <v>27828</v>
      </c>
      <c r="R1701" s="841">
        <v>38389</v>
      </c>
      <c r="S1701" s="841"/>
      <c r="T1701" s="841"/>
      <c r="U1701" s="841"/>
      <c r="V1701" s="841" t="s">
        <v>1003</v>
      </c>
      <c r="W1701" s="841">
        <v>3</v>
      </c>
    </row>
    <row r="1702" spans="1:23" ht="12.75" customHeight="1">
      <c r="A1702" s="841">
        <v>1605</v>
      </c>
      <c r="B1702" s="841">
        <v>2813</v>
      </c>
      <c r="C1702" s="841" t="s">
        <v>766</v>
      </c>
      <c r="D1702" s="841" t="s">
        <v>767</v>
      </c>
      <c r="E1702" s="841">
        <v>45231</v>
      </c>
      <c r="F1702" s="841" t="s">
        <v>102</v>
      </c>
      <c r="G1702" s="841" t="s">
        <v>2927</v>
      </c>
      <c r="H1702" s="841" t="s">
        <v>2804</v>
      </c>
      <c r="I1702" s="841"/>
      <c r="J1702" s="841" t="s">
        <v>730</v>
      </c>
      <c r="K1702" s="841">
        <v>10</v>
      </c>
      <c r="L1702" s="841" t="s">
        <v>731</v>
      </c>
      <c r="M1702" s="841">
        <v>43600</v>
      </c>
      <c r="N1702" s="841" t="s">
        <v>769</v>
      </c>
      <c r="O1702" s="841">
        <v>105596</v>
      </c>
      <c r="P1702" s="841">
        <v>61996</v>
      </c>
      <c r="Q1702" s="841">
        <v>19547</v>
      </c>
      <c r="R1702" s="841">
        <v>20230</v>
      </c>
      <c r="S1702" s="841"/>
      <c r="T1702" s="841"/>
      <c r="U1702" s="841"/>
      <c r="V1702" s="841" t="s">
        <v>1003</v>
      </c>
      <c r="W1702" s="841">
        <v>2</v>
      </c>
    </row>
    <row r="1703" spans="1:23" ht="12.75" customHeight="1">
      <c r="A1703" s="841">
        <v>1540</v>
      </c>
      <c r="B1703" s="841">
        <v>2817</v>
      </c>
      <c r="C1703" s="841" t="s">
        <v>1316</v>
      </c>
      <c r="D1703" s="841" t="s">
        <v>1112</v>
      </c>
      <c r="E1703" s="841">
        <v>45243</v>
      </c>
      <c r="F1703" s="841" t="s">
        <v>102</v>
      </c>
      <c r="G1703" s="841" t="s">
        <v>2928</v>
      </c>
      <c r="H1703" s="841" t="s">
        <v>2612</v>
      </c>
      <c r="I1703" s="841"/>
      <c r="J1703" s="841" t="s">
        <v>730</v>
      </c>
      <c r="K1703" s="841">
        <v>3</v>
      </c>
      <c r="L1703" s="841" t="s">
        <v>731</v>
      </c>
      <c r="M1703" s="841">
        <v>43600</v>
      </c>
      <c r="N1703" s="841" t="s">
        <v>1029</v>
      </c>
      <c r="O1703" s="841">
        <v>142094</v>
      </c>
      <c r="P1703" s="841">
        <v>98494</v>
      </c>
      <c r="Q1703" s="841">
        <v>19547</v>
      </c>
      <c r="R1703" s="841">
        <v>26906</v>
      </c>
      <c r="S1703" s="841"/>
      <c r="T1703" s="841"/>
      <c r="U1703" s="841"/>
      <c r="V1703" s="841" t="s">
        <v>1003</v>
      </c>
      <c r="W1703" s="841">
        <v>2</v>
      </c>
    </row>
    <row r="1704" spans="1:23" ht="12.75" customHeight="1">
      <c r="A1704" s="841">
        <v>1125</v>
      </c>
      <c r="B1704" s="841">
        <v>2808</v>
      </c>
      <c r="C1704" s="841" t="s">
        <v>846</v>
      </c>
      <c r="D1704" s="841" t="s">
        <v>1112</v>
      </c>
      <c r="E1704" s="841">
        <v>45246</v>
      </c>
      <c r="F1704" s="841" t="s">
        <v>102</v>
      </c>
      <c r="G1704" s="841" t="s">
        <v>2929</v>
      </c>
      <c r="H1704" s="841" t="s">
        <v>2804</v>
      </c>
      <c r="I1704" s="841"/>
      <c r="J1704" s="841" t="s">
        <v>730</v>
      </c>
      <c r="K1704" s="841">
        <v>10</v>
      </c>
      <c r="L1704" s="841" t="s">
        <v>731</v>
      </c>
      <c r="M1704" s="841">
        <v>43600</v>
      </c>
      <c r="N1704" s="841" t="s">
        <v>742</v>
      </c>
      <c r="O1704" s="841">
        <v>127895</v>
      </c>
      <c r="P1704" s="841">
        <v>84295</v>
      </c>
      <c r="Q1704" s="841">
        <v>19547</v>
      </c>
      <c r="R1704" s="841">
        <v>26906</v>
      </c>
      <c r="S1704" s="841"/>
      <c r="T1704" s="841"/>
      <c r="U1704" s="841"/>
      <c r="V1704" s="841" t="s">
        <v>1003</v>
      </c>
      <c r="W1704" s="841">
        <v>2</v>
      </c>
    </row>
    <row r="1705" spans="1:23" ht="12.75" customHeight="1">
      <c r="A1705" s="841">
        <v>1912</v>
      </c>
      <c r="B1705" s="841">
        <v>2840</v>
      </c>
      <c r="C1705" s="841" t="s">
        <v>726</v>
      </c>
      <c r="D1705" s="841" t="s">
        <v>923</v>
      </c>
      <c r="E1705" s="841">
        <v>45251</v>
      </c>
      <c r="F1705" s="841" t="s">
        <v>102</v>
      </c>
      <c r="G1705" s="841" t="s">
        <v>2930</v>
      </c>
      <c r="H1705" s="841" t="s">
        <v>2931</v>
      </c>
      <c r="I1705" s="841"/>
      <c r="J1705" s="841" t="s">
        <v>730</v>
      </c>
      <c r="K1705" s="841">
        <v>2</v>
      </c>
      <c r="L1705" s="841" t="s">
        <v>1116</v>
      </c>
      <c r="M1705" s="841">
        <v>43600</v>
      </c>
      <c r="N1705" s="841" t="s">
        <v>732</v>
      </c>
      <c r="O1705" s="841">
        <v>98577</v>
      </c>
      <c r="P1705" s="841">
        <v>54977</v>
      </c>
      <c r="Q1705" s="841">
        <v>10098</v>
      </c>
      <c r="R1705" s="841">
        <v>9936</v>
      </c>
      <c r="S1705" s="841"/>
      <c r="T1705" s="841"/>
      <c r="U1705" s="841"/>
      <c r="V1705" s="841" t="s">
        <v>1003</v>
      </c>
      <c r="W1705" s="841">
        <v>1</v>
      </c>
    </row>
    <row r="1706" spans="1:23" ht="12.75" customHeight="1">
      <c r="A1706" s="841">
        <v>1720</v>
      </c>
      <c r="B1706" s="841">
        <v>2840</v>
      </c>
      <c r="C1706" s="841" t="s">
        <v>726</v>
      </c>
      <c r="D1706" s="841" t="s">
        <v>727</v>
      </c>
      <c r="E1706" s="841">
        <v>45252</v>
      </c>
      <c r="F1706" s="841" t="s">
        <v>102</v>
      </c>
      <c r="G1706" s="841" t="s">
        <v>2932</v>
      </c>
      <c r="H1706" s="841" t="s">
        <v>2933</v>
      </c>
      <c r="I1706" s="841"/>
      <c r="J1706" s="841" t="s">
        <v>730</v>
      </c>
      <c r="K1706" s="841">
        <v>1</v>
      </c>
      <c r="L1706" s="841" t="s">
        <v>731</v>
      </c>
      <c r="M1706" s="841">
        <v>43600</v>
      </c>
      <c r="N1706" s="841" t="s">
        <v>732</v>
      </c>
      <c r="O1706" s="841">
        <v>98577</v>
      </c>
      <c r="P1706" s="841">
        <v>54977</v>
      </c>
      <c r="Q1706" s="841">
        <v>19547</v>
      </c>
      <c r="R1706" s="841">
        <v>34796</v>
      </c>
      <c r="S1706" s="841"/>
      <c r="T1706" s="841"/>
      <c r="U1706" s="841"/>
      <c r="V1706" s="841" t="s">
        <v>1003</v>
      </c>
      <c r="W1706" s="841">
        <v>2</v>
      </c>
    </row>
    <row r="1707" spans="1:23" ht="12.75" customHeight="1">
      <c r="A1707" s="841">
        <v>1720</v>
      </c>
      <c r="B1707" s="841">
        <v>2840</v>
      </c>
      <c r="C1707" s="841" t="s">
        <v>726</v>
      </c>
      <c r="D1707" s="841" t="s">
        <v>727</v>
      </c>
      <c r="E1707" s="841">
        <v>45253</v>
      </c>
      <c r="F1707" s="841" t="s">
        <v>102</v>
      </c>
      <c r="G1707" s="841" t="s">
        <v>2934</v>
      </c>
      <c r="H1707" s="841" t="s">
        <v>2933</v>
      </c>
      <c r="I1707" s="841"/>
      <c r="J1707" s="841" t="s">
        <v>730</v>
      </c>
      <c r="K1707" s="841">
        <v>1</v>
      </c>
      <c r="L1707" s="841" t="s">
        <v>731</v>
      </c>
      <c r="M1707" s="841">
        <v>43600</v>
      </c>
      <c r="N1707" s="841" t="s">
        <v>732</v>
      </c>
      <c r="O1707" s="841">
        <v>98577</v>
      </c>
      <c r="P1707" s="841">
        <v>54977</v>
      </c>
      <c r="Q1707" s="841">
        <v>19547</v>
      </c>
      <c r="R1707" s="841">
        <v>34796</v>
      </c>
      <c r="S1707" s="841"/>
      <c r="T1707" s="841"/>
      <c r="U1707" s="841"/>
      <c r="V1707" s="841" t="s">
        <v>1003</v>
      </c>
      <c r="W1707" s="841">
        <v>2</v>
      </c>
    </row>
    <row r="1708" spans="1:23" ht="12.75" customHeight="1">
      <c r="A1708" s="841">
        <v>1550</v>
      </c>
      <c r="B1708" s="841">
        <v>2840</v>
      </c>
      <c r="C1708" s="841" t="s">
        <v>726</v>
      </c>
      <c r="D1708" s="841" t="s">
        <v>1112</v>
      </c>
      <c r="E1708" s="841">
        <v>45259</v>
      </c>
      <c r="F1708" s="841" t="s">
        <v>102</v>
      </c>
      <c r="G1708" s="841" t="s">
        <v>2935</v>
      </c>
      <c r="H1708" s="841" t="s">
        <v>2804</v>
      </c>
      <c r="I1708" s="841"/>
      <c r="J1708" s="841" t="s">
        <v>730</v>
      </c>
      <c r="K1708" s="841">
        <v>1</v>
      </c>
      <c r="L1708" s="841" t="s">
        <v>731</v>
      </c>
      <c r="M1708" s="841">
        <v>43600</v>
      </c>
      <c r="N1708" s="841" t="s">
        <v>732</v>
      </c>
      <c r="O1708" s="841">
        <v>98577</v>
      </c>
      <c r="P1708" s="841">
        <v>54977</v>
      </c>
      <c r="Q1708" s="841">
        <v>19547</v>
      </c>
      <c r="R1708" s="841">
        <v>26906</v>
      </c>
      <c r="S1708" s="841"/>
      <c r="T1708" s="841"/>
      <c r="U1708" s="841"/>
      <c r="V1708" s="841" t="s">
        <v>1003</v>
      </c>
      <c r="W1708" s="841">
        <v>7</v>
      </c>
    </row>
    <row r="1709" spans="1:23" ht="12.75" customHeight="1">
      <c r="A1709" s="841">
        <v>6666</v>
      </c>
      <c r="B1709" s="841">
        <v>2839</v>
      </c>
      <c r="C1709" s="841" t="s">
        <v>1429</v>
      </c>
      <c r="D1709" s="841" t="s">
        <v>1112</v>
      </c>
      <c r="E1709" s="841">
        <v>45261</v>
      </c>
      <c r="F1709" s="841" t="s">
        <v>102</v>
      </c>
      <c r="G1709" s="841" t="s">
        <v>2936</v>
      </c>
      <c r="H1709" s="841" t="s">
        <v>2804</v>
      </c>
      <c r="I1709" s="841"/>
      <c r="J1709" s="841" t="s">
        <v>730</v>
      </c>
      <c r="K1709" s="841">
        <v>3</v>
      </c>
      <c r="L1709" s="841" t="s">
        <v>731</v>
      </c>
      <c r="M1709" s="841">
        <v>43600</v>
      </c>
      <c r="N1709" s="841" t="s">
        <v>732</v>
      </c>
      <c r="O1709" s="841">
        <v>98577</v>
      </c>
      <c r="P1709" s="841">
        <v>54977</v>
      </c>
      <c r="Q1709" s="841">
        <v>10098</v>
      </c>
      <c r="R1709" s="841">
        <v>9936</v>
      </c>
      <c r="S1709" s="841"/>
      <c r="T1709" s="841"/>
      <c r="U1709" s="841"/>
      <c r="V1709" s="841" t="s">
        <v>1003</v>
      </c>
      <c r="W1709" s="841">
        <v>38</v>
      </c>
    </row>
    <row r="1710" spans="1:23" ht="12.75" customHeight="1">
      <c r="A1710" s="841">
        <v>1555</v>
      </c>
      <c r="B1710" s="841">
        <v>2802</v>
      </c>
      <c r="C1710" s="841" t="s">
        <v>2937</v>
      </c>
      <c r="D1710" s="841" t="s">
        <v>1112</v>
      </c>
      <c r="E1710" s="841">
        <v>45288</v>
      </c>
      <c r="F1710" s="841" t="s">
        <v>102</v>
      </c>
      <c r="G1710" s="841" t="s">
        <v>2938</v>
      </c>
      <c r="H1710" s="841" t="s">
        <v>2804</v>
      </c>
      <c r="I1710" s="841"/>
      <c r="J1710" s="841" t="s">
        <v>730</v>
      </c>
      <c r="K1710" s="841">
        <v>3</v>
      </c>
      <c r="L1710" s="841" t="s">
        <v>731</v>
      </c>
      <c r="M1710" s="841">
        <v>43600</v>
      </c>
      <c r="N1710" s="841" t="s">
        <v>817</v>
      </c>
      <c r="O1710" s="841">
        <v>172439</v>
      </c>
      <c r="P1710" s="841">
        <v>128839</v>
      </c>
      <c r="Q1710" s="841">
        <v>19547</v>
      </c>
      <c r="R1710" s="841">
        <v>26906</v>
      </c>
      <c r="S1710" s="841"/>
      <c r="T1710" s="841"/>
      <c r="U1710" s="841"/>
      <c r="V1710" s="841" t="s">
        <v>1003</v>
      </c>
      <c r="W1710" s="841">
        <v>6</v>
      </c>
    </row>
    <row r="1711" spans="1:23" ht="12.75" customHeight="1">
      <c r="A1711" s="841">
        <v>1720</v>
      </c>
      <c r="B1711" s="841">
        <v>2840</v>
      </c>
      <c r="C1711" s="841" t="s">
        <v>726</v>
      </c>
      <c r="D1711" s="841" t="s">
        <v>727</v>
      </c>
      <c r="E1711" s="841">
        <v>45295</v>
      </c>
      <c r="F1711" s="841" t="s">
        <v>102</v>
      </c>
      <c r="G1711" s="841" t="s">
        <v>2939</v>
      </c>
      <c r="H1711" s="841" t="s">
        <v>2933</v>
      </c>
      <c r="I1711" s="841"/>
      <c r="J1711" s="841" t="s">
        <v>730</v>
      </c>
      <c r="K1711" s="841">
        <v>2</v>
      </c>
      <c r="L1711" s="841" t="s">
        <v>731</v>
      </c>
      <c r="M1711" s="841">
        <v>43600</v>
      </c>
      <c r="N1711" s="841" t="s">
        <v>732</v>
      </c>
      <c r="O1711" s="841">
        <v>98577</v>
      </c>
      <c r="P1711" s="841">
        <v>54977</v>
      </c>
      <c r="Q1711" s="841">
        <v>19547</v>
      </c>
      <c r="R1711" s="841">
        <v>34796</v>
      </c>
      <c r="S1711" s="841"/>
      <c r="T1711" s="841"/>
      <c r="U1711" s="841"/>
      <c r="V1711" s="841" t="s">
        <v>1003</v>
      </c>
      <c r="W1711" s="841">
        <v>2</v>
      </c>
    </row>
    <row r="1712" spans="1:23" ht="12.75" customHeight="1">
      <c r="A1712" s="841">
        <v>1625</v>
      </c>
      <c r="B1712" s="841">
        <v>2808</v>
      </c>
      <c r="C1712" s="841" t="s">
        <v>846</v>
      </c>
      <c r="D1712" s="841" t="s">
        <v>767</v>
      </c>
      <c r="E1712" s="841">
        <v>45301</v>
      </c>
      <c r="F1712" s="841" t="s">
        <v>102</v>
      </c>
      <c r="G1712" s="841" t="s">
        <v>2940</v>
      </c>
      <c r="H1712" s="841" t="s">
        <v>2804</v>
      </c>
      <c r="I1712" s="841"/>
      <c r="J1712" s="841" t="s">
        <v>730</v>
      </c>
      <c r="K1712" s="841">
        <v>3</v>
      </c>
      <c r="L1712" s="841" t="s">
        <v>731</v>
      </c>
      <c r="M1712" s="841">
        <v>43600</v>
      </c>
      <c r="N1712" s="841" t="s">
        <v>742</v>
      </c>
      <c r="O1712" s="841">
        <v>127895</v>
      </c>
      <c r="P1712" s="841">
        <v>84295</v>
      </c>
      <c r="Q1712" s="841">
        <v>19547</v>
      </c>
      <c r="R1712" s="841">
        <v>26906</v>
      </c>
      <c r="S1712" s="841"/>
      <c r="T1712" s="841"/>
      <c r="U1712" s="841"/>
      <c r="V1712" s="841" t="s">
        <v>1003</v>
      </c>
      <c r="W1712" s="841">
        <v>2</v>
      </c>
    </row>
    <row r="1713" spans="1:23" ht="12.75" customHeight="1">
      <c r="A1713" s="841">
        <v>1625</v>
      </c>
      <c r="B1713" s="841">
        <v>2808</v>
      </c>
      <c r="C1713" s="841" t="s">
        <v>846</v>
      </c>
      <c r="D1713" s="841" t="s">
        <v>767</v>
      </c>
      <c r="E1713" s="841">
        <v>45302</v>
      </c>
      <c r="F1713" s="841" t="s">
        <v>102</v>
      </c>
      <c r="G1713" s="841" t="s">
        <v>2941</v>
      </c>
      <c r="H1713" s="841" t="s">
        <v>2804</v>
      </c>
      <c r="I1713" s="841"/>
      <c r="J1713" s="841" t="s">
        <v>730</v>
      </c>
      <c r="K1713" s="841">
        <v>3</v>
      </c>
      <c r="L1713" s="841" t="s">
        <v>731</v>
      </c>
      <c r="M1713" s="841">
        <v>43600</v>
      </c>
      <c r="N1713" s="841" t="s">
        <v>742</v>
      </c>
      <c r="O1713" s="841">
        <v>127895</v>
      </c>
      <c r="P1713" s="841">
        <v>84295</v>
      </c>
      <c r="Q1713" s="841">
        <v>19547</v>
      </c>
      <c r="R1713" s="841">
        <v>26906</v>
      </c>
      <c r="S1713" s="841"/>
      <c r="T1713" s="841"/>
      <c r="U1713" s="841"/>
      <c r="V1713" s="841" t="s">
        <v>1003</v>
      </c>
      <c r="W1713" s="841">
        <v>2</v>
      </c>
    </row>
    <row r="1714" spans="1:23" ht="12.75" customHeight="1">
      <c r="A1714" s="841">
        <v>1625</v>
      </c>
      <c r="B1714" s="841">
        <v>2808</v>
      </c>
      <c r="C1714" s="841" t="s">
        <v>846</v>
      </c>
      <c r="D1714" s="841" t="s">
        <v>767</v>
      </c>
      <c r="E1714" s="841">
        <v>45303</v>
      </c>
      <c r="F1714" s="841" t="s">
        <v>102</v>
      </c>
      <c r="G1714" s="841" t="s">
        <v>2942</v>
      </c>
      <c r="H1714" s="841" t="s">
        <v>2804</v>
      </c>
      <c r="I1714" s="841"/>
      <c r="J1714" s="841" t="s">
        <v>730</v>
      </c>
      <c r="K1714" s="841">
        <v>3</v>
      </c>
      <c r="L1714" s="841" t="s">
        <v>731</v>
      </c>
      <c r="M1714" s="841">
        <v>43600</v>
      </c>
      <c r="N1714" s="841" t="s">
        <v>742</v>
      </c>
      <c r="O1714" s="841">
        <v>127895</v>
      </c>
      <c r="P1714" s="841">
        <v>84295</v>
      </c>
      <c r="Q1714" s="841">
        <v>19547</v>
      </c>
      <c r="R1714" s="841">
        <v>26906</v>
      </c>
      <c r="S1714" s="841"/>
      <c r="T1714" s="841"/>
      <c r="U1714" s="841"/>
      <c r="V1714" s="841" t="s">
        <v>1003</v>
      </c>
      <c r="W1714" s="841">
        <v>2</v>
      </c>
    </row>
    <row r="1715" spans="1:23" ht="12.75" customHeight="1">
      <c r="A1715" s="841">
        <v>1625</v>
      </c>
      <c r="B1715" s="841">
        <v>2808</v>
      </c>
      <c r="C1715" s="841" t="s">
        <v>846</v>
      </c>
      <c r="D1715" s="841" t="s">
        <v>767</v>
      </c>
      <c r="E1715" s="841">
        <v>45307</v>
      </c>
      <c r="F1715" s="841" t="s">
        <v>102</v>
      </c>
      <c r="G1715" s="841" t="s">
        <v>2943</v>
      </c>
      <c r="H1715" s="841" t="s">
        <v>2804</v>
      </c>
      <c r="I1715" s="841"/>
      <c r="J1715" s="841" t="s">
        <v>730</v>
      </c>
      <c r="K1715" s="841">
        <v>3</v>
      </c>
      <c r="L1715" s="841" t="s">
        <v>731</v>
      </c>
      <c r="M1715" s="841">
        <v>43600</v>
      </c>
      <c r="N1715" s="841" t="s">
        <v>742</v>
      </c>
      <c r="O1715" s="841">
        <v>127895</v>
      </c>
      <c r="P1715" s="841">
        <v>84295</v>
      </c>
      <c r="Q1715" s="841">
        <v>19547</v>
      </c>
      <c r="R1715" s="841">
        <v>26906</v>
      </c>
      <c r="S1715" s="841"/>
      <c r="T1715" s="841"/>
      <c r="U1715" s="841"/>
      <c r="V1715" s="841" t="s">
        <v>1003</v>
      </c>
      <c r="W1715" s="841">
        <v>2</v>
      </c>
    </row>
    <row r="1716" spans="1:23" ht="12.75" customHeight="1">
      <c r="A1716" s="841">
        <v>1550</v>
      </c>
      <c r="B1716" s="841">
        <v>2814</v>
      </c>
      <c r="C1716" s="841" t="s">
        <v>1411</v>
      </c>
      <c r="D1716" s="841" t="s">
        <v>1112</v>
      </c>
      <c r="E1716" s="841">
        <v>45310</v>
      </c>
      <c r="F1716" s="841" t="s">
        <v>102</v>
      </c>
      <c r="G1716" s="841" t="s">
        <v>2944</v>
      </c>
      <c r="H1716" s="841" t="s">
        <v>2804</v>
      </c>
      <c r="I1716" s="841"/>
      <c r="J1716" s="841" t="s">
        <v>730</v>
      </c>
      <c r="K1716" s="841">
        <v>3</v>
      </c>
      <c r="L1716" s="841" t="s">
        <v>731</v>
      </c>
      <c r="M1716" s="841">
        <v>43600</v>
      </c>
      <c r="N1716" s="841" t="s">
        <v>908</v>
      </c>
      <c r="O1716" s="841">
        <v>185311</v>
      </c>
      <c r="P1716" s="841">
        <v>141711</v>
      </c>
      <c r="Q1716" s="841">
        <v>19547</v>
      </c>
      <c r="R1716" s="841">
        <v>26906</v>
      </c>
      <c r="S1716" s="841"/>
      <c r="T1716" s="841"/>
      <c r="U1716" s="841"/>
      <c r="V1716" s="841" t="s">
        <v>1003</v>
      </c>
      <c r="W1716" s="841">
        <v>6</v>
      </c>
    </row>
    <row r="1717" spans="1:23" ht="12.75" customHeight="1">
      <c r="A1717" s="841">
        <v>1550</v>
      </c>
      <c r="B1717" s="841">
        <v>2814</v>
      </c>
      <c r="C1717" s="841" t="s">
        <v>1411</v>
      </c>
      <c r="D1717" s="841" t="s">
        <v>1112</v>
      </c>
      <c r="E1717" s="841">
        <v>45311</v>
      </c>
      <c r="F1717" s="841" t="s">
        <v>102</v>
      </c>
      <c r="G1717" s="841" t="s">
        <v>2945</v>
      </c>
      <c r="H1717" s="841" t="s">
        <v>2804</v>
      </c>
      <c r="I1717" s="841"/>
      <c r="J1717" s="841" t="s">
        <v>730</v>
      </c>
      <c r="K1717" s="841">
        <v>10</v>
      </c>
      <c r="L1717" s="841" t="s">
        <v>731</v>
      </c>
      <c r="M1717" s="841">
        <v>43600</v>
      </c>
      <c r="N1717" s="841" t="s">
        <v>908</v>
      </c>
      <c r="O1717" s="841">
        <v>185311</v>
      </c>
      <c r="P1717" s="841">
        <v>141711</v>
      </c>
      <c r="Q1717" s="841">
        <v>19547</v>
      </c>
      <c r="R1717" s="841">
        <v>26906</v>
      </c>
      <c r="S1717" s="841"/>
      <c r="T1717" s="841"/>
      <c r="U1717" s="841"/>
      <c r="V1717" s="841" t="s">
        <v>1003</v>
      </c>
      <c r="W1717" s="841">
        <v>6</v>
      </c>
    </row>
    <row r="1718" spans="1:23" ht="12.75" customHeight="1">
      <c r="A1718" s="841">
        <v>3484</v>
      </c>
      <c r="B1718" s="841">
        <v>2839</v>
      </c>
      <c r="C1718" s="841" t="s">
        <v>1429</v>
      </c>
      <c r="D1718" s="841" t="s">
        <v>919</v>
      </c>
      <c r="E1718" s="841">
        <v>45315</v>
      </c>
      <c r="F1718" s="841" t="s">
        <v>102</v>
      </c>
      <c r="G1718" s="841" t="s">
        <v>2946</v>
      </c>
      <c r="H1718" s="841" t="s">
        <v>2799</v>
      </c>
      <c r="I1718" s="841"/>
      <c r="J1718" s="841" t="s">
        <v>730</v>
      </c>
      <c r="K1718" s="841">
        <v>2</v>
      </c>
      <c r="L1718" s="841" t="s">
        <v>1289</v>
      </c>
      <c r="M1718" s="841">
        <v>0</v>
      </c>
      <c r="N1718" s="841" t="s">
        <v>732</v>
      </c>
      <c r="O1718" s="841">
        <v>101629</v>
      </c>
      <c r="P1718" s="841">
        <v>101629</v>
      </c>
      <c r="Q1718" s="841">
        <v>13786</v>
      </c>
      <c r="R1718" s="841">
        <v>14911</v>
      </c>
      <c r="S1718" s="841"/>
      <c r="T1718" s="841"/>
      <c r="U1718" s="841"/>
      <c r="V1718" s="841" t="s">
        <v>1003</v>
      </c>
      <c r="W1718" s="841">
        <v>2</v>
      </c>
    </row>
    <row r="1719" spans="1:23" ht="12.75" customHeight="1">
      <c r="A1719" s="841">
        <v>1235</v>
      </c>
      <c r="B1719" s="841">
        <v>2840</v>
      </c>
      <c r="C1719" s="841" t="s">
        <v>726</v>
      </c>
      <c r="D1719" s="841" t="s">
        <v>946</v>
      </c>
      <c r="E1719" s="841">
        <v>45320</v>
      </c>
      <c r="F1719" s="841" t="s">
        <v>102</v>
      </c>
      <c r="G1719" s="841" t="s">
        <v>2947</v>
      </c>
      <c r="H1719" s="841" t="s">
        <v>2799</v>
      </c>
      <c r="I1719" s="841"/>
      <c r="J1719" s="841" t="s">
        <v>730</v>
      </c>
      <c r="K1719" s="841">
        <v>2</v>
      </c>
      <c r="L1719" s="841" t="s">
        <v>731</v>
      </c>
      <c r="M1719" s="841">
        <v>43600</v>
      </c>
      <c r="N1719" s="841" t="s">
        <v>732</v>
      </c>
      <c r="O1719" s="841">
        <v>98577</v>
      </c>
      <c r="P1719" s="841">
        <v>54977</v>
      </c>
      <c r="Q1719" s="841">
        <v>23865</v>
      </c>
      <c r="R1719" s="841">
        <v>44054</v>
      </c>
      <c r="S1719" s="841"/>
      <c r="T1719" s="841"/>
      <c r="U1719" s="841"/>
      <c r="V1719" s="841" t="s">
        <v>1003</v>
      </c>
      <c r="W1719" s="841">
        <v>12</v>
      </c>
    </row>
    <row r="1720" spans="1:23" ht="12.75" customHeight="1">
      <c r="A1720" s="841">
        <v>1890</v>
      </c>
      <c r="B1720" s="841">
        <v>2840</v>
      </c>
      <c r="C1720" s="841" t="s">
        <v>726</v>
      </c>
      <c r="D1720" s="841" t="s">
        <v>946</v>
      </c>
      <c r="E1720" s="841">
        <v>45325</v>
      </c>
      <c r="F1720" s="841" t="s">
        <v>102</v>
      </c>
      <c r="G1720" s="841" t="s">
        <v>2948</v>
      </c>
      <c r="H1720" s="841" t="s">
        <v>2799</v>
      </c>
      <c r="I1720" s="841"/>
      <c r="J1720" s="841" t="s">
        <v>730</v>
      </c>
      <c r="K1720" s="841">
        <v>3</v>
      </c>
      <c r="L1720" s="841" t="s">
        <v>731</v>
      </c>
      <c r="M1720" s="841">
        <v>43600</v>
      </c>
      <c r="N1720" s="841" t="s">
        <v>732</v>
      </c>
      <c r="O1720" s="841">
        <v>98577</v>
      </c>
      <c r="P1720" s="841">
        <v>54977</v>
      </c>
      <c r="Q1720" s="841">
        <v>13786</v>
      </c>
      <c r="R1720" s="841">
        <v>14911</v>
      </c>
      <c r="S1720" s="841"/>
      <c r="T1720" s="841"/>
      <c r="U1720" s="841"/>
      <c r="V1720" s="841" t="s">
        <v>1003</v>
      </c>
      <c r="W1720" s="841">
        <v>16</v>
      </c>
    </row>
    <row r="1721" spans="1:23" ht="12.75" customHeight="1">
      <c r="A1721" s="841">
        <v>1605</v>
      </c>
      <c r="B1721" s="841">
        <v>2813</v>
      </c>
      <c r="C1721" s="841" t="s">
        <v>766</v>
      </c>
      <c r="D1721" s="841" t="s">
        <v>767</v>
      </c>
      <c r="E1721" s="841">
        <v>45333</v>
      </c>
      <c r="F1721" s="841" t="s">
        <v>102</v>
      </c>
      <c r="G1721" s="841" t="s">
        <v>2949</v>
      </c>
      <c r="H1721" s="841" t="s">
        <v>2950</v>
      </c>
      <c r="I1721" s="841"/>
      <c r="J1721" s="841" t="s">
        <v>730</v>
      </c>
      <c r="K1721" s="841">
        <v>5</v>
      </c>
      <c r="L1721" s="841" t="s">
        <v>731</v>
      </c>
      <c r="M1721" s="841">
        <v>43600</v>
      </c>
      <c r="N1721" s="841" t="s">
        <v>769</v>
      </c>
      <c r="O1721" s="841">
        <v>105596</v>
      </c>
      <c r="P1721" s="841">
        <v>61996</v>
      </c>
      <c r="Q1721" s="841">
        <v>19547</v>
      </c>
      <c r="R1721" s="841">
        <v>20230</v>
      </c>
      <c r="S1721" s="841"/>
      <c r="T1721" s="841"/>
      <c r="U1721" s="841"/>
      <c r="V1721" s="841" t="s">
        <v>1003</v>
      </c>
      <c r="W1721" s="841">
        <v>3</v>
      </c>
    </row>
    <row r="1722" spans="1:23" ht="12.75" customHeight="1">
      <c r="A1722" s="841">
        <v>1605</v>
      </c>
      <c r="B1722" s="841">
        <v>2813</v>
      </c>
      <c r="C1722" s="841" t="s">
        <v>766</v>
      </c>
      <c r="D1722" s="841" t="s">
        <v>767</v>
      </c>
      <c r="E1722" s="841">
        <v>45334</v>
      </c>
      <c r="F1722" s="841" t="s">
        <v>102</v>
      </c>
      <c r="G1722" s="841" t="s">
        <v>2951</v>
      </c>
      <c r="H1722" s="841" t="s">
        <v>2950</v>
      </c>
      <c r="I1722" s="841"/>
      <c r="J1722" s="841" t="s">
        <v>730</v>
      </c>
      <c r="K1722" s="841">
        <v>5</v>
      </c>
      <c r="L1722" s="841" t="s">
        <v>731</v>
      </c>
      <c r="M1722" s="841">
        <v>43600</v>
      </c>
      <c r="N1722" s="841" t="s">
        <v>769</v>
      </c>
      <c r="O1722" s="841">
        <v>105596</v>
      </c>
      <c r="P1722" s="841">
        <v>61996</v>
      </c>
      <c r="Q1722" s="841">
        <v>19547</v>
      </c>
      <c r="R1722" s="841">
        <v>20230</v>
      </c>
      <c r="S1722" s="841"/>
      <c r="T1722" s="841"/>
      <c r="U1722" s="841"/>
      <c r="V1722" s="841" t="s">
        <v>1003</v>
      </c>
      <c r="W1722" s="841">
        <v>3</v>
      </c>
    </row>
    <row r="1723" spans="1:23" ht="12.75" customHeight="1">
      <c r="A1723" s="841">
        <v>6666</v>
      </c>
      <c r="B1723" s="841">
        <v>2840</v>
      </c>
      <c r="C1723" s="841" t="s">
        <v>726</v>
      </c>
      <c r="D1723" s="841" t="s">
        <v>1688</v>
      </c>
      <c r="E1723" s="841">
        <v>45347</v>
      </c>
      <c r="F1723" s="841" t="s">
        <v>102</v>
      </c>
      <c r="G1723" s="841" t="s">
        <v>2952</v>
      </c>
      <c r="H1723" s="841" t="s">
        <v>2923</v>
      </c>
      <c r="I1723" s="841"/>
      <c r="J1723" s="841" t="s">
        <v>730</v>
      </c>
      <c r="K1723" s="841">
        <v>3</v>
      </c>
      <c r="L1723" s="841" t="s">
        <v>1691</v>
      </c>
      <c r="M1723" s="841">
        <v>0</v>
      </c>
      <c r="N1723" s="841" t="s">
        <v>732</v>
      </c>
      <c r="O1723" s="841">
        <v>101629</v>
      </c>
      <c r="P1723" s="841">
        <v>101629</v>
      </c>
      <c r="Q1723" s="841">
        <v>10098</v>
      </c>
      <c r="R1723" s="841">
        <v>9936</v>
      </c>
      <c r="S1723" s="841"/>
      <c r="T1723" s="841"/>
      <c r="U1723" s="841"/>
      <c r="V1723" s="841" t="s">
        <v>1003</v>
      </c>
      <c r="W1723" s="841">
        <v>250</v>
      </c>
    </row>
    <row r="1724" spans="1:23" ht="12.75" customHeight="1">
      <c r="A1724" s="841">
        <v>1952</v>
      </c>
      <c r="B1724" s="841">
        <v>2839</v>
      </c>
      <c r="C1724" s="841" t="s">
        <v>1429</v>
      </c>
      <c r="D1724" s="841" t="s">
        <v>923</v>
      </c>
      <c r="E1724" s="841">
        <v>45350</v>
      </c>
      <c r="F1724" s="841" t="s">
        <v>102</v>
      </c>
      <c r="G1724" s="841" t="s">
        <v>2953</v>
      </c>
      <c r="H1724" s="841" t="s">
        <v>2954</v>
      </c>
      <c r="I1724" s="841"/>
      <c r="J1724" s="841" t="s">
        <v>730</v>
      </c>
      <c r="K1724" s="841">
        <v>2</v>
      </c>
      <c r="L1724" s="841" t="s">
        <v>731</v>
      </c>
      <c r="M1724" s="841">
        <v>43600</v>
      </c>
      <c r="N1724" s="841" t="s">
        <v>732</v>
      </c>
      <c r="O1724" s="841">
        <v>98577</v>
      </c>
      <c r="P1724" s="841">
        <v>54977</v>
      </c>
      <c r="Q1724" s="841">
        <v>10098</v>
      </c>
      <c r="R1724" s="841">
        <v>9936</v>
      </c>
      <c r="S1724" s="841"/>
      <c r="T1724" s="841"/>
      <c r="U1724" s="841"/>
      <c r="V1724" s="841" t="s">
        <v>1003</v>
      </c>
      <c r="W1724" s="841">
        <v>3</v>
      </c>
    </row>
    <row r="1725" spans="1:23" ht="12.75" customHeight="1">
      <c r="A1725" s="841">
        <v>6666</v>
      </c>
      <c r="B1725" s="841">
        <v>2839</v>
      </c>
      <c r="C1725" s="841" t="s">
        <v>1429</v>
      </c>
      <c r="D1725" s="841" t="s">
        <v>775</v>
      </c>
      <c r="E1725" s="841">
        <v>45362</v>
      </c>
      <c r="F1725" s="841" t="s">
        <v>102</v>
      </c>
      <c r="G1725" s="841" t="s">
        <v>2955</v>
      </c>
      <c r="H1725" s="841" t="s">
        <v>2612</v>
      </c>
      <c r="I1725" s="841"/>
      <c r="J1725" s="841" t="s">
        <v>730</v>
      </c>
      <c r="K1725" s="841">
        <v>5</v>
      </c>
      <c r="L1725" s="841" t="s">
        <v>1116</v>
      </c>
      <c r="M1725" s="841">
        <v>43600</v>
      </c>
      <c r="N1725" s="841" t="s">
        <v>732</v>
      </c>
      <c r="O1725" s="841">
        <v>98577</v>
      </c>
      <c r="P1725" s="841">
        <v>54977</v>
      </c>
      <c r="Q1725" s="841">
        <v>10098</v>
      </c>
      <c r="R1725" s="841">
        <v>9936</v>
      </c>
      <c r="S1725" s="841"/>
      <c r="T1725" s="841"/>
      <c r="U1725" s="841"/>
      <c r="V1725" s="841" t="s">
        <v>1003</v>
      </c>
      <c r="W1725" s="841">
        <v>77</v>
      </c>
    </row>
    <row r="1726" spans="1:23" ht="12.75" customHeight="1">
      <c r="A1726" s="841">
        <v>6666</v>
      </c>
      <c r="B1726" s="841">
        <v>2839</v>
      </c>
      <c r="C1726" s="841" t="s">
        <v>1429</v>
      </c>
      <c r="D1726" s="841" t="s">
        <v>775</v>
      </c>
      <c r="E1726" s="841">
        <v>45363</v>
      </c>
      <c r="F1726" s="841" t="s">
        <v>102</v>
      </c>
      <c r="G1726" s="841" t="s">
        <v>2956</v>
      </c>
      <c r="H1726" s="841" t="s">
        <v>2612</v>
      </c>
      <c r="I1726" s="841"/>
      <c r="J1726" s="841" t="s">
        <v>730</v>
      </c>
      <c r="K1726" s="841">
        <v>1</v>
      </c>
      <c r="L1726" s="841" t="s">
        <v>1116</v>
      </c>
      <c r="M1726" s="841">
        <v>43600</v>
      </c>
      <c r="N1726" s="841" t="s">
        <v>732</v>
      </c>
      <c r="O1726" s="841">
        <v>98577</v>
      </c>
      <c r="P1726" s="841">
        <v>54977</v>
      </c>
      <c r="Q1726" s="841">
        <v>10098</v>
      </c>
      <c r="R1726" s="841">
        <v>9936</v>
      </c>
      <c r="S1726" s="841"/>
      <c r="T1726" s="841"/>
      <c r="U1726" s="841"/>
      <c r="V1726" s="841" t="s">
        <v>1003</v>
      </c>
      <c r="W1726" s="841">
        <v>72</v>
      </c>
    </row>
    <row r="1727" spans="1:23" ht="12.75" customHeight="1">
      <c r="A1727" s="841">
        <v>1890</v>
      </c>
      <c r="B1727" s="841">
        <v>2840</v>
      </c>
      <c r="C1727" s="841" t="s">
        <v>726</v>
      </c>
      <c r="D1727" s="841" t="s">
        <v>775</v>
      </c>
      <c r="E1727" s="841">
        <v>45368</v>
      </c>
      <c r="F1727" s="841" t="s">
        <v>102</v>
      </c>
      <c r="G1727" s="841" t="s">
        <v>2957</v>
      </c>
      <c r="H1727" s="841" t="s">
        <v>2612</v>
      </c>
      <c r="I1727" s="841"/>
      <c r="J1727" s="841" t="s">
        <v>730</v>
      </c>
      <c r="K1727" s="841">
        <v>2</v>
      </c>
      <c r="L1727" s="841" t="s">
        <v>731</v>
      </c>
      <c r="M1727" s="841">
        <v>43600</v>
      </c>
      <c r="N1727" s="841" t="s">
        <v>732</v>
      </c>
      <c r="O1727" s="841">
        <v>98577</v>
      </c>
      <c r="P1727" s="841">
        <v>54977</v>
      </c>
      <c r="Q1727" s="841">
        <v>13786</v>
      </c>
      <c r="R1727" s="841">
        <v>14911</v>
      </c>
      <c r="S1727" s="841"/>
      <c r="T1727" s="841"/>
      <c r="U1727" s="841"/>
      <c r="V1727" s="841" t="s">
        <v>1003</v>
      </c>
      <c r="W1727" s="841">
        <v>44</v>
      </c>
    </row>
    <row r="1728" spans="1:23" ht="12.75" customHeight="1">
      <c r="A1728" s="841">
        <v>1890</v>
      </c>
      <c r="B1728" s="841">
        <v>2840</v>
      </c>
      <c r="C1728" s="841" t="s">
        <v>726</v>
      </c>
      <c r="D1728" s="841" t="s">
        <v>775</v>
      </c>
      <c r="E1728" s="841">
        <v>45369</v>
      </c>
      <c r="F1728" s="841" t="s">
        <v>102</v>
      </c>
      <c r="G1728" s="841" t="s">
        <v>2958</v>
      </c>
      <c r="H1728" s="841" t="s">
        <v>2612</v>
      </c>
      <c r="I1728" s="841"/>
      <c r="J1728" s="841" t="s">
        <v>730</v>
      </c>
      <c r="K1728" s="841">
        <v>3</v>
      </c>
      <c r="L1728" s="841" t="s">
        <v>731</v>
      </c>
      <c r="M1728" s="841">
        <v>43600</v>
      </c>
      <c r="N1728" s="841" t="s">
        <v>732</v>
      </c>
      <c r="O1728" s="841">
        <v>98577</v>
      </c>
      <c r="P1728" s="841">
        <v>54977</v>
      </c>
      <c r="Q1728" s="841">
        <v>13786</v>
      </c>
      <c r="R1728" s="841">
        <v>14911</v>
      </c>
      <c r="S1728" s="841"/>
      <c r="T1728" s="841"/>
      <c r="U1728" s="841"/>
      <c r="V1728" s="841" t="s">
        <v>1003</v>
      </c>
      <c r="W1728" s="841">
        <v>115</v>
      </c>
    </row>
    <row r="1729" spans="1:23" ht="12.75" customHeight="1">
      <c r="A1729" s="841">
        <v>6666</v>
      </c>
      <c r="B1729" s="841">
        <v>2839</v>
      </c>
      <c r="C1729" s="841" t="s">
        <v>1429</v>
      </c>
      <c r="D1729" s="841" t="s">
        <v>775</v>
      </c>
      <c r="E1729" s="841">
        <v>45370</v>
      </c>
      <c r="F1729" s="841" t="s">
        <v>102</v>
      </c>
      <c r="G1729" s="841" t="s">
        <v>2959</v>
      </c>
      <c r="H1729" s="841" t="s">
        <v>2612</v>
      </c>
      <c r="I1729" s="841"/>
      <c r="J1729" s="841" t="s">
        <v>730</v>
      </c>
      <c r="K1729" s="841">
        <v>3</v>
      </c>
      <c r="L1729" s="841" t="s">
        <v>1116</v>
      </c>
      <c r="M1729" s="841">
        <v>43600</v>
      </c>
      <c r="N1729" s="841" t="s">
        <v>732</v>
      </c>
      <c r="O1729" s="841">
        <v>98577</v>
      </c>
      <c r="P1729" s="841">
        <v>54977</v>
      </c>
      <c r="Q1729" s="841">
        <v>10098</v>
      </c>
      <c r="R1729" s="841">
        <v>9936</v>
      </c>
      <c r="S1729" s="841"/>
      <c r="T1729" s="841"/>
      <c r="U1729" s="841"/>
      <c r="V1729" s="841" t="s">
        <v>1003</v>
      </c>
      <c r="W1729" s="841">
        <v>45</v>
      </c>
    </row>
    <row r="1730" spans="1:23" ht="12.75" customHeight="1">
      <c r="A1730" s="841">
        <v>1440</v>
      </c>
      <c r="B1730" s="841">
        <v>2819</v>
      </c>
      <c r="C1730" s="841" t="s">
        <v>1731</v>
      </c>
      <c r="D1730" s="841" t="s">
        <v>1732</v>
      </c>
      <c r="E1730" s="841">
        <v>45375</v>
      </c>
      <c r="F1730" s="841" t="s">
        <v>102</v>
      </c>
      <c r="G1730" s="841" t="s">
        <v>2960</v>
      </c>
      <c r="H1730" s="841" t="s">
        <v>2961</v>
      </c>
      <c r="I1730" s="841"/>
      <c r="J1730" s="841" t="s">
        <v>730</v>
      </c>
      <c r="K1730" s="841">
        <v>5</v>
      </c>
      <c r="L1730" s="841" t="s">
        <v>731</v>
      </c>
      <c r="M1730" s="841">
        <v>43600</v>
      </c>
      <c r="N1730" s="841" t="s">
        <v>742</v>
      </c>
      <c r="O1730" s="841">
        <v>127895</v>
      </c>
      <c r="P1730" s="841">
        <v>84295</v>
      </c>
      <c r="Q1730" s="841">
        <v>27828</v>
      </c>
      <c r="R1730" s="841">
        <v>38389</v>
      </c>
      <c r="S1730" s="841"/>
      <c r="T1730" s="841"/>
      <c r="U1730" s="841"/>
      <c r="V1730" s="841" t="s">
        <v>1003</v>
      </c>
      <c r="W1730" s="841">
        <v>3</v>
      </c>
    </row>
    <row r="1731" spans="1:23" ht="12.75" customHeight="1">
      <c r="A1731" s="841">
        <v>1912</v>
      </c>
      <c r="B1731" s="841">
        <v>2840</v>
      </c>
      <c r="C1731" s="841" t="s">
        <v>726</v>
      </c>
      <c r="D1731" s="841" t="s">
        <v>923</v>
      </c>
      <c r="E1731" s="841">
        <v>45383</v>
      </c>
      <c r="F1731" s="841" t="s">
        <v>102</v>
      </c>
      <c r="G1731" s="841" t="s">
        <v>2962</v>
      </c>
      <c r="H1731" s="841" t="s">
        <v>2963</v>
      </c>
      <c r="I1731" s="841"/>
      <c r="J1731" s="841" t="s">
        <v>730</v>
      </c>
      <c r="K1731" s="841">
        <v>2</v>
      </c>
      <c r="L1731" s="841" t="s">
        <v>731</v>
      </c>
      <c r="M1731" s="841">
        <v>43600</v>
      </c>
      <c r="N1731" s="841" t="s">
        <v>732</v>
      </c>
      <c r="O1731" s="841">
        <v>98577</v>
      </c>
      <c r="P1731" s="841">
        <v>54977</v>
      </c>
      <c r="Q1731" s="841">
        <v>10098</v>
      </c>
      <c r="R1731" s="841">
        <v>9936</v>
      </c>
      <c r="S1731" s="841"/>
      <c r="T1731" s="841"/>
      <c r="U1731" s="841"/>
      <c r="V1731" s="841" t="s">
        <v>1003</v>
      </c>
      <c r="W1731" s="841">
        <v>5</v>
      </c>
    </row>
    <row r="1732" spans="1:23" ht="12.75" customHeight="1">
      <c r="A1732" s="841">
        <v>1952</v>
      </c>
      <c r="B1732" s="841">
        <v>2839</v>
      </c>
      <c r="C1732" s="841" t="s">
        <v>1429</v>
      </c>
      <c r="D1732" s="841" t="s">
        <v>923</v>
      </c>
      <c r="E1732" s="841">
        <v>45389</v>
      </c>
      <c r="F1732" s="841" t="s">
        <v>102</v>
      </c>
      <c r="G1732" s="841" t="s">
        <v>2964</v>
      </c>
      <c r="H1732" s="841" t="s">
        <v>2965</v>
      </c>
      <c r="I1732" s="841"/>
      <c r="J1732" s="841" t="s">
        <v>730</v>
      </c>
      <c r="K1732" s="841">
        <v>1</v>
      </c>
      <c r="L1732" s="841" t="s">
        <v>731</v>
      </c>
      <c r="M1732" s="841">
        <v>43600</v>
      </c>
      <c r="N1732" s="841" t="s">
        <v>732</v>
      </c>
      <c r="O1732" s="841">
        <v>98577</v>
      </c>
      <c r="P1732" s="841">
        <v>54977</v>
      </c>
      <c r="Q1732" s="841">
        <v>10098</v>
      </c>
      <c r="R1732" s="841">
        <v>9936</v>
      </c>
      <c r="S1732" s="841"/>
      <c r="T1732" s="841"/>
      <c r="U1732" s="841"/>
      <c r="V1732" s="841" t="s">
        <v>1003</v>
      </c>
      <c r="W1732" s="841">
        <v>4</v>
      </c>
    </row>
    <row r="1733" spans="1:23" ht="12.75" customHeight="1">
      <c r="A1733" s="841">
        <v>1325</v>
      </c>
      <c r="B1733" s="841">
        <v>2830</v>
      </c>
      <c r="C1733" s="841" t="s">
        <v>1027</v>
      </c>
      <c r="D1733" s="841" t="s">
        <v>775</v>
      </c>
      <c r="E1733" s="841">
        <v>45396</v>
      </c>
      <c r="F1733" s="841" t="s">
        <v>102</v>
      </c>
      <c r="G1733" s="841" t="s">
        <v>2966</v>
      </c>
      <c r="H1733" s="841" t="s">
        <v>2612</v>
      </c>
      <c r="I1733" s="841"/>
      <c r="J1733" s="841" t="s">
        <v>730</v>
      </c>
      <c r="K1733" s="841">
        <v>2</v>
      </c>
      <c r="L1733" s="841" t="s">
        <v>731</v>
      </c>
      <c r="M1733" s="841">
        <v>43600</v>
      </c>
      <c r="N1733" s="841" t="s">
        <v>1029</v>
      </c>
      <c r="O1733" s="841">
        <v>142094</v>
      </c>
      <c r="P1733" s="841">
        <v>98494</v>
      </c>
      <c r="Q1733" s="841">
        <v>19547</v>
      </c>
      <c r="R1733" s="841">
        <v>26906</v>
      </c>
      <c r="S1733" s="841"/>
      <c r="T1733" s="841"/>
      <c r="U1733" s="841"/>
      <c r="V1733" s="841" t="s">
        <v>1003</v>
      </c>
      <c r="W1733" s="841">
        <v>3</v>
      </c>
    </row>
    <row r="1734" spans="1:23" ht="12.75" customHeight="1">
      <c r="A1734" s="841">
        <v>1380</v>
      </c>
      <c r="B1734" s="841">
        <v>2800</v>
      </c>
      <c r="C1734" s="841" t="s">
        <v>1468</v>
      </c>
      <c r="D1734" s="841" t="s">
        <v>946</v>
      </c>
      <c r="E1734" s="841">
        <v>45401</v>
      </c>
      <c r="F1734" s="841" t="s">
        <v>102</v>
      </c>
      <c r="G1734" s="841" t="s">
        <v>2967</v>
      </c>
      <c r="H1734" s="841" t="s">
        <v>2968</v>
      </c>
      <c r="I1734" s="841"/>
      <c r="J1734" s="841" t="s">
        <v>730</v>
      </c>
      <c r="K1734" s="841">
        <v>10</v>
      </c>
      <c r="L1734" s="841" t="s">
        <v>731</v>
      </c>
      <c r="M1734" s="841">
        <v>43600</v>
      </c>
      <c r="N1734" s="841" t="s">
        <v>747</v>
      </c>
      <c r="O1734" s="841">
        <v>114220</v>
      </c>
      <c r="P1734" s="841">
        <v>70620</v>
      </c>
      <c r="Q1734" s="841">
        <v>19547</v>
      </c>
      <c r="R1734" s="841">
        <v>20230</v>
      </c>
      <c r="S1734" s="841"/>
      <c r="T1734" s="841"/>
      <c r="U1734" s="841"/>
      <c r="V1734" s="841" t="s">
        <v>1003</v>
      </c>
      <c r="W1734" s="841">
        <v>5</v>
      </c>
    </row>
    <row r="1735" spans="1:23" ht="12.75" customHeight="1">
      <c r="A1735" s="841">
        <v>1380</v>
      </c>
      <c r="B1735" s="841">
        <v>2804</v>
      </c>
      <c r="C1735" s="841" t="s">
        <v>1389</v>
      </c>
      <c r="D1735" s="841" t="s">
        <v>946</v>
      </c>
      <c r="E1735" s="841">
        <v>45402</v>
      </c>
      <c r="F1735" s="841" t="s">
        <v>102</v>
      </c>
      <c r="G1735" s="841" t="s">
        <v>2969</v>
      </c>
      <c r="H1735" s="841" t="s">
        <v>2968</v>
      </c>
      <c r="I1735" s="841"/>
      <c r="J1735" s="841" t="s">
        <v>730</v>
      </c>
      <c r="K1735" s="841">
        <v>10</v>
      </c>
      <c r="L1735" s="841" t="s">
        <v>731</v>
      </c>
      <c r="M1735" s="841">
        <v>43600</v>
      </c>
      <c r="N1735" s="841" t="s">
        <v>1391</v>
      </c>
      <c r="O1735" s="841">
        <v>305440</v>
      </c>
      <c r="P1735" s="841">
        <v>261840</v>
      </c>
      <c r="Q1735" s="841">
        <v>19547</v>
      </c>
      <c r="R1735" s="841">
        <v>20230</v>
      </c>
      <c r="S1735" s="841"/>
      <c r="T1735" s="841"/>
      <c r="U1735" s="841"/>
      <c r="V1735" s="841" t="s">
        <v>1003</v>
      </c>
      <c r="W1735" s="841">
        <v>3</v>
      </c>
    </row>
    <row r="1736" spans="1:23" ht="12.75" customHeight="1">
      <c r="A1736" s="841">
        <v>1335</v>
      </c>
      <c r="B1736" s="841">
        <v>2832</v>
      </c>
      <c r="C1736" s="841" t="s">
        <v>1017</v>
      </c>
      <c r="D1736" s="841" t="s">
        <v>775</v>
      </c>
      <c r="E1736" s="841">
        <v>45417</v>
      </c>
      <c r="F1736" s="841" t="s">
        <v>102</v>
      </c>
      <c r="G1736" s="841" t="s">
        <v>2970</v>
      </c>
      <c r="H1736" s="841" t="s">
        <v>2612</v>
      </c>
      <c r="I1736" s="841"/>
      <c r="J1736" s="841" t="s">
        <v>730</v>
      </c>
      <c r="K1736" s="841">
        <v>3</v>
      </c>
      <c r="L1736" s="841" t="s">
        <v>731</v>
      </c>
      <c r="M1736" s="841">
        <v>43600</v>
      </c>
      <c r="N1736" s="841" t="s">
        <v>769</v>
      </c>
      <c r="O1736" s="841">
        <v>105596</v>
      </c>
      <c r="P1736" s="841">
        <v>61996</v>
      </c>
      <c r="Q1736" s="841">
        <v>19547</v>
      </c>
      <c r="R1736" s="841">
        <v>26906</v>
      </c>
      <c r="S1736" s="841"/>
      <c r="T1736" s="841"/>
      <c r="U1736" s="841"/>
      <c r="V1736" s="841" t="s">
        <v>1003</v>
      </c>
      <c r="W1736" s="841">
        <v>2</v>
      </c>
    </row>
    <row r="1737" spans="1:23" ht="12.75" customHeight="1">
      <c r="A1737" s="841">
        <v>1640</v>
      </c>
      <c r="B1737" s="841">
        <v>2821</v>
      </c>
      <c r="C1737" s="841" t="s">
        <v>829</v>
      </c>
      <c r="D1737" s="841" t="s">
        <v>767</v>
      </c>
      <c r="E1737" s="841">
        <v>45455</v>
      </c>
      <c r="F1737" s="841" t="s">
        <v>102</v>
      </c>
      <c r="G1737" s="841" t="s">
        <v>2971</v>
      </c>
      <c r="H1737" s="841" t="s">
        <v>2972</v>
      </c>
      <c r="I1737" s="841"/>
      <c r="J1737" s="841" t="s">
        <v>730</v>
      </c>
      <c r="K1737" s="841">
        <v>3</v>
      </c>
      <c r="L1737" s="841" t="s">
        <v>731</v>
      </c>
      <c r="M1737" s="841">
        <v>43600</v>
      </c>
      <c r="N1737" s="841" t="s">
        <v>742</v>
      </c>
      <c r="O1737" s="841">
        <v>127895</v>
      </c>
      <c r="P1737" s="841">
        <v>84295</v>
      </c>
      <c r="Q1737" s="841">
        <v>19547</v>
      </c>
      <c r="R1737" s="841">
        <v>49885</v>
      </c>
      <c r="S1737" s="841"/>
      <c r="T1737" s="841"/>
      <c r="U1737" s="841"/>
      <c r="V1737" s="841" t="s">
        <v>1003</v>
      </c>
      <c r="W1737" s="841">
        <v>2</v>
      </c>
    </row>
    <row r="1738" spans="1:23" ht="12.75" customHeight="1">
      <c r="A1738" s="841">
        <v>1640</v>
      </c>
      <c r="B1738" s="841">
        <v>2821</v>
      </c>
      <c r="C1738" s="841" t="s">
        <v>829</v>
      </c>
      <c r="D1738" s="841" t="s">
        <v>767</v>
      </c>
      <c r="E1738" s="841">
        <v>45470</v>
      </c>
      <c r="F1738" s="841" t="s">
        <v>102</v>
      </c>
      <c r="G1738" s="841" t="s">
        <v>2973</v>
      </c>
      <c r="H1738" s="841" t="s">
        <v>2972</v>
      </c>
      <c r="I1738" s="841"/>
      <c r="J1738" s="841" t="s">
        <v>730</v>
      </c>
      <c r="K1738" s="841">
        <v>3</v>
      </c>
      <c r="L1738" s="841" t="s">
        <v>731</v>
      </c>
      <c r="M1738" s="841">
        <v>43600</v>
      </c>
      <c r="N1738" s="841" t="s">
        <v>742</v>
      </c>
      <c r="O1738" s="841">
        <v>127895</v>
      </c>
      <c r="P1738" s="841">
        <v>84295</v>
      </c>
      <c r="Q1738" s="841">
        <v>19547</v>
      </c>
      <c r="R1738" s="841">
        <v>49885</v>
      </c>
      <c r="S1738" s="841"/>
      <c r="T1738" s="841"/>
      <c r="U1738" s="841"/>
      <c r="V1738" s="841" t="s">
        <v>1003</v>
      </c>
      <c r="W1738" s="841">
        <v>1</v>
      </c>
    </row>
    <row r="1739" spans="1:23" ht="12.75" customHeight="1">
      <c r="A1739" s="841">
        <v>1445</v>
      </c>
      <c r="B1739" s="841">
        <v>2840</v>
      </c>
      <c r="C1739" s="841" t="s">
        <v>726</v>
      </c>
      <c r="D1739" s="841" t="s">
        <v>923</v>
      </c>
      <c r="E1739" s="841">
        <v>45499</v>
      </c>
      <c r="F1739" s="841" t="s">
        <v>102</v>
      </c>
      <c r="G1739" s="841" t="s">
        <v>2974</v>
      </c>
      <c r="H1739" s="841" t="s">
        <v>2852</v>
      </c>
      <c r="I1739" s="841"/>
      <c r="J1739" s="841" t="s">
        <v>730</v>
      </c>
      <c r="K1739" s="841">
        <v>3</v>
      </c>
      <c r="L1739" s="841" t="s">
        <v>731</v>
      </c>
      <c r="M1739" s="841">
        <v>43600</v>
      </c>
      <c r="N1739" s="841" t="s">
        <v>732</v>
      </c>
      <c r="O1739" s="841">
        <v>98577</v>
      </c>
      <c r="P1739" s="841">
        <v>54977</v>
      </c>
      <c r="Q1739" s="841">
        <v>19547</v>
      </c>
      <c r="R1739" s="841">
        <v>26906</v>
      </c>
      <c r="S1739" s="841"/>
      <c r="T1739" s="841"/>
      <c r="U1739" s="841"/>
      <c r="V1739" s="841" t="s">
        <v>1003</v>
      </c>
      <c r="W1739" s="841">
        <v>1</v>
      </c>
    </row>
    <row r="1740" spans="1:23" ht="12.75" customHeight="1">
      <c r="A1740" s="841">
        <v>1445</v>
      </c>
      <c r="B1740" s="841">
        <v>2840</v>
      </c>
      <c r="C1740" s="841" t="s">
        <v>726</v>
      </c>
      <c r="D1740" s="841" t="s">
        <v>923</v>
      </c>
      <c r="E1740" s="841">
        <v>45500</v>
      </c>
      <c r="F1740" s="841" t="s">
        <v>102</v>
      </c>
      <c r="G1740" s="841" t="s">
        <v>2975</v>
      </c>
      <c r="H1740" s="841" t="s">
        <v>2852</v>
      </c>
      <c r="I1740" s="841"/>
      <c r="J1740" s="841" t="s">
        <v>730</v>
      </c>
      <c r="K1740" s="841">
        <v>2</v>
      </c>
      <c r="L1740" s="841" t="s">
        <v>731</v>
      </c>
      <c r="M1740" s="841">
        <v>43600</v>
      </c>
      <c r="N1740" s="841" t="s">
        <v>732</v>
      </c>
      <c r="O1740" s="841">
        <v>98577</v>
      </c>
      <c r="P1740" s="841">
        <v>54977</v>
      </c>
      <c r="Q1740" s="841">
        <v>19547</v>
      </c>
      <c r="R1740" s="841">
        <v>26906</v>
      </c>
      <c r="S1740" s="841"/>
      <c r="T1740" s="841"/>
      <c r="U1740" s="841"/>
      <c r="V1740" s="841" t="s">
        <v>1003</v>
      </c>
      <c r="W1740" s="841">
        <v>1</v>
      </c>
    </row>
    <row r="1741" spans="1:23" ht="12.75" customHeight="1">
      <c r="A1741" s="841">
        <v>6666</v>
      </c>
      <c r="B1741" s="841">
        <v>2840</v>
      </c>
      <c r="C1741" s="841" t="s">
        <v>726</v>
      </c>
      <c r="D1741" s="841" t="s">
        <v>1688</v>
      </c>
      <c r="E1741" s="841">
        <v>45511</v>
      </c>
      <c r="F1741" s="841" t="s">
        <v>102</v>
      </c>
      <c r="G1741" s="841" t="s">
        <v>2976</v>
      </c>
      <c r="H1741" s="841" t="s">
        <v>2923</v>
      </c>
      <c r="I1741" s="841"/>
      <c r="J1741" s="841" t="s">
        <v>730</v>
      </c>
      <c r="K1741" s="841">
        <v>2</v>
      </c>
      <c r="L1741" s="841" t="s">
        <v>1691</v>
      </c>
      <c r="M1741" s="841">
        <v>0</v>
      </c>
      <c r="N1741" s="841" t="s">
        <v>732</v>
      </c>
      <c r="O1741" s="841">
        <v>101629</v>
      </c>
      <c r="P1741" s="841">
        <v>101629</v>
      </c>
      <c r="Q1741" s="841">
        <v>10098</v>
      </c>
      <c r="R1741" s="841">
        <v>9936</v>
      </c>
      <c r="S1741" s="841"/>
      <c r="T1741" s="841"/>
      <c r="U1741" s="841"/>
      <c r="V1741" s="841" t="s">
        <v>1003</v>
      </c>
      <c r="W1741" s="841">
        <v>251</v>
      </c>
    </row>
    <row r="1742" spans="1:23" ht="12.75" customHeight="1">
      <c r="A1742" s="841">
        <v>1720</v>
      </c>
      <c r="B1742" s="841">
        <v>2840</v>
      </c>
      <c r="C1742" s="841" t="s">
        <v>726</v>
      </c>
      <c r="D1742" s="841" t="s">
        <v>727</v>
      </c>
      <c r="E1742" s="841">
        <v>45527</v>
      </c>
      <c r="F1742" s="841" t="s">
        <v>102</v>
      </c>
      <c r="G1742" s="841" t="s">
        <v>2977</v>
      </c>
      <c r="H1742" s="841" t="s">
        <v>2933</v>
      </c>
      <c r="I1742" s="841"/>
      <c r="J1742" s="841" t="s">
        <v>730</v>
      </c>
      <c r="K1742" s="841">
        <v>2</v>
      </c>
      <c r="L1742" s="841" t="s">
        <v>731</v>
      </c>
      <c r="M1742" s="841">
        <v>43600</v>
      </c>
      <c r="N1742" s="841" t="s">
        <v>732</v>
      </c>
      <c r="O1742" s="841">
        <v>98577</v>
      </c>
      <c r="P1742" s="841">
        <v>54977</v>
      </c>
      <c r="Q1742" s="841">
        <v>19547</v>
      </c>
      <c r="R1742" s="841">
        <v>34796</v>
      </c>
      <c r="S1742" s="841"/>
      <c r="T1742" s="841"/>
      <c r="U1742" s="841"/>
      <c r="V1742" s="841" t="s">
        <v>1003</v>
      </c>
      <c r="W1742" s="841">
        <v>2</v>
      </c>
    </row>
    <row r="1743" spans="1:23" ht="12.75" customHeight="1">
      <c r="A1743" s="841">
        <v>1705</v>
      </c>
      <c r="B1743" s="841">
        <v>2841</v>
      </c>
      <c r="C1743" s="841" t="s">
        <v>735</v>
      </c>
      <c r="D1743" s="841" t="s">
        <v>727</v>
      </c>
      <c r="E1743" s="841">
        <v>45532</v>
      </c>
      <c r="F1743" s="841" t="s">
        <v>102</v>
      </c>
      <c r="G1743" s="841" t="s">
        <v>2978</v>
      </c>
      <c r="H1743" s="841" t="s">
        <v>2979</v>
      </c>
      <c r="I1743" s="841"/>
      <c r="J1743" s="841" t="s">
        <v>730</v>
      </c>
      <c r="K1743" s="841">
        <v>2</v>
      </c>
      <c r="L1743" s="841" t="s">
        <v>731</v>
      </c>
      <c r="M1743" s="841">
        <v>43600</v>
      </c>
      <c r="N1743" s="841" t="s">
        <v>732</v>
      </c>
      <c r="O1743" s="841">
        <v>98577</v>
      </c>
      <c r="P1743" s="841">
        <v>54977</v>
      </c>
      <c r="Q1743" s="841">
        <v>19547</v>
      </c>
      <c r="R1743" s="841">
        <v>26906</v>
      </c>
      <c r="S1743" s="841"/>
      <c r="T1743" s="841"/>
      <c r="U1743" s="841"/>
      <c r="V1743" s="841" t="s">
        <v>1003</v>
      </c>
      <c r="W1743" s="841">
        <v>3</v>
      </c>
    </row>
    <row r="1744" spans="1:23" ht="12.75" customHeight="1">
      <c r="A1744" s="841">
        <v>6666</v>
      </c>
      <c r="B1744" s="841">
        <v>2840</v>
      </c>
      <c r="C1744" s="841" t="s">
        <v>726</v>
      </c>
      <c r="D1744" s="841" t="s">
        <v>1688</v>
      </c>
      <c r="E1744" s="841">
        <v>45536</v>
      </c>
      <c r="F1744" s="841" t="s">
        <v>102</v>
      </c>
      <c r="G1744" s="841" t="s">
        <v>2980</v>
      </c>
      <c r="H1744" s="841" t="s">
        <v>2923</v>
      </c>
      <c r="I1744" s="841"/>
      <c r="J1744" s="841" t="s">
        <v>730</v>
      </c>
      <c r="K1744" s="841">
        <v>3</v>
      </c>
      <c r="L1744" s="841" t="s">
        <v>1691</v>
      </c>
      <c r="M1744" s="841">
        <v>0</v>
      </c>
      <c r="N1744" s="841" t="s">
        <v>732</v>
      </c>
      <c r="O1744" s="841">
        <v>101629</v>
      </c>
      <c r="P1744" s="841">
        <v>101629</v>
      </c>
      <c r="Q1744" s="841">
        <v>10098</v>
      </c>
      <c r="R1744" s="841">
        <v>9936</v>
      </c>
      <c r="S1744" s="841"/>
      <c r="T1744" s="841"/>
      <c r="U1744" s="841"/>
      <c r="V1744" s="841" t="s">
        <v>1003</v>
      </c>
      <c r="W1744" s="841">
        <v>251</v>
      </c>
    </row>
    <row r="1745" spans="1:23" ht="12.75" customHeight="1">
      <c r="A1745" s="841">
        <v>1890</v>
      </c>
      <c r="B1745" s="841">
        <v>2839</v>
      </c>
      <c r="C1745" s="841" t="s">
        <v>1429</v>
      </c>
      <c r="D1745" s="841" t="s">
        <v>946</v>
      </c>
      <c r="E1745" s="841">
        <v>45542</v>
      </c>
      <c r="F1745" s="841" t="s">
        <v>102</v>
      </c>
      <c r="G1745" s="841" t="s">
        <v>2981</v>
      </c>
      <c r="H1745" s="841" t="s">
        <v>2982</v>
      </c>
      <c r="I1745" s="841"/>
      <c r="J1745" s="841" t="s">
        <v>730</v>
      </c>
      <c r="K1745" s="841">
        <v>3</v>
      </c>
      <c r="L1745" s="841" t="s">
        <v>731</v>
      </c>
      <c r="M1745" s="841">
        <v>43600</v>
      </c>
      <c r="N1745" s="841" t="s">
        <v>732</v>
      </c>
      <c r="O1745" s="841">
        <v>98577</v>
      </c>
      <c r="P1745" s="841">
        <v>54977</v>
      </c>
      <c r="Q1745" s="841">
        <v>13786</v>
      </c>
      <c r="R1745" s="841">
        <v>14911</v>
      </c>
      <c r="S1745" s="841"/>
      <c r="T1745" s="841"/>
      <c r="U1745" s="841"/>
      <c r="V1745" s="841" t="s">
        <v>1003</v>
      </c>
      <c r="W1745" s="841">
        <v>25</v>
      </c>
    </row>
    <row r="1746" spans="1:23" ht="12.75" customHeight="1">
      <c r="A1746" s="841">
        <v>6666</v>
      </c>
      <c r="B1746" s="841">
        <v>2809</v>
      </c>
      <c r="C1746" s="841" t="s">
        <v>1701</v>
      </c>
      <c r="D1746" s="841" t="s">
        <v>1688</v>
      </c>
      <c r="E1746" s="841">
        <v>45545</v>
      </c>
      <c r="F1746" s="841" t="s">
        <v>102</v>
      </c>
      <c r="G1746" s="841" t="s">
        <v>2983</v>
      </c>
      <c r="H1746" s="841" t="s">
        <v>2923</v>
      </c>
      <c r="I1746" s="841"/>
      <c r="J1746" s="841" t="s">
        <v>730</v>
      </c>
      <c r="K1746" s="841">
        <v>40</v>
      </c>
      <c r="L1746" s="841" t="s">
        <v>1691</v>
      </c>
      <c r="M1746" s="841">
        <v>0</v>
      </c>
      <c r="N1746" s="841" t="s">
        <v>732</v>
      </c>
      <c r="O1746" s="841">
        <v>101629</v>
      </c>
      <c r="P1746" s="841">
        <v>101629</v>
      </c>
      <c r="Q1746" s="841">
        <v>10098</v>
      </c>
      <c r="R1746" s="841">
        <v>9936</v>
      </c>
      <c r="S1746" s="841"/>
      <c r="T1746" s="841"/>
      <c r="U1746" s="841"/>
      <c r="V1746" s="841" t="s">
        <v>1003</v>
      </c>
      <c r="W1746" s="841">
        <v>247</v>
      </c>
    </row>
    <row r="1747" spans="1:23" ht="12.75" customHeight="1">
      <c r="A1747" s="841">
        <v>1405</v>
      </c>
      <c r="B1747" s="841">
        <v>2803</v>
      </c>
      <c r="C1747" s="841" t="s">
        <v>945</v>
      </c>
      <c r="D1747" s="841" t="s">
        <v>946</v>
      </c>
      <c r="E1747" s="841">
        <v>45552</v>
      </c>
      <c r="F1747" s="841" t="s">
        <v>102</v>
      </c>
      <c r="G1747" s="841" t="s">
        <v>2984</v>
      </c>
      <c r="H1747" s="841" t="s">
        <v>2985</v>
      </c>
      <c r="I1747" s="841"/>
      <c r="J1747" s="841" t="s">
        <v>730</v>
      </c>
      <c r="K1747" s="841">
        <v>2</v>
      </c>
      <c r="L1747" s="841" t="s">
        <v>731</v>
      </c>
      <c r="M1747" s="841">
        <v>43600</v>
      </c>
      <c r="N1747" s="841" t="s">
        <v>742</v>
      </c>
      <c r="O1747" s="841">
        <v>127895</v>
      </c>
      <c r="P1747" s="841">
        <v>84295</v>
      </c>
      <c r="Q1747" s="841">
        <v>19547</v>
      </c>
      <c r="R1747" s="841">
        <v>26906</v>
      </c>
      <c r="S1747" s="841"/>
      <c r="T1747" s="841"/>
      <c r="U1747" s="841"/>
      <c r="V1747" s="841" t="s">
        <v>1003</v>
      </c>
      <c r="W1747" s="841">
        <v>3</v>
      </c>
    </row>
    <row r="1748" spans="1:23" ht="12.75" customHeight="1">
      <c r="A1748" s="841">
        <v>1405</v>
      </c>
      <c r="B1748" s="841">
        <v>2803</v>
      </c>
      <c r="C1748" s="841" t="s">
        <v>945</v>
      </c>
      <c r="D1748" s="841" t="s">
        <v>946</v>
      </c>
      <c r="E1748" s="841">
        <v>45553</v>
      </c>
      <c r="F1748" s="841" t="s">
        <v>102</v>
      </c>
      <c r="G1748" s="841" t="s">
        <v>2986</v>
      </c>
      <c r="H1748" s="841" t="s">
        <v>2985</v>
      </c>
      <c r="I1748" s="841"/>
      <c r="J1748" s="841" t="s">
        <v>730</v>
      </c>
      <c r="K1748" s="841">
        <v>1</v>
      </c>
      <c r="L1748" s="841" t="s">
        <v>731</v>
      </c>
      <c r="M1748" s="841">
        <v>43600</v>
      </c>
      <c r="N1748" s="841" t="s">
        <v>742</v>
      </c>
      <c r="O1748" s="841">
        <v>127895</v>
      </c>
      <c r="P1748" s="841">
        <v>84295</v>
      </c>
      <c r="Q1748" s="841">
        <v>19547</v>
      </c>
      <c r="R1748" s="841">
        <v>26906</v>
      </c>
      <c r="S1748" s="841"/>
      <c r="T1748" s="841"/>
      <c r="U1748" s="841"/>
      <c r="V1748" s="841" t="s">
        <v>1003</v>
      </c>
      <c r="W1748" s="841">
        <v>3</v>
      </c>
    </row>
    <row r="1749" spans="1:23" ht="12.75" customHeight="1">
      <c r="A1749" s="841">
        <v>1450</v>
      </c>
      <c r="B1749" s="841">
        <v>2833</v>
      </c>
      <c r="C1749" s="841" t="s">
        <v>1466</v>
      </c>
      <c r="D1749" s="841" t="s">
        <v>946</v>
      </c>
      <c r="E1749" s="841">
        <v>45559</v>
      </c>
      <c r="F1749" s="841" t="s">
        <v>102</v>
      </c>
      <c r="G1749" s="841" t="s">
        <v>2987</v>
      </c>
      <c r="H1749" s="841" t="s">
        <v>2988</v>
      </c>
      <c r="I1749" s="841"/>
      <c r="J1749" s="841" t="s">
        <v>730</v>
      </c>
      <c r="K1749" s="841">
        <v>5</v>
      </c>
      <c r="L1749" s="841" t="s">
        <v>731</v>
      </c>
      <c r="M1749" s="841">
        <v>43600</v>
      </c>
      <c r="N1749" s="841" t="s">
        <v>843</v>
      </c>
      <c r="O1749" s="841">
        <v>156603</v>
      </c>
      <c r="P1749" s="841">
        <v>113003</v>
      </c>
      <c r="Q1749" s="841">
        <v>19547</v>
      </c>
      <c r="R1749" s="841">
        <v>26906</v>
      </c>
      <c r="S1749" s="841"/>
      <c r="T1749" s="841"/>
      <c r="U1749" s="841"/>
      <c r="V1749" s="841" t="s">
        <v>1003</v>
      </c>
      <c r="W1749" s="841">
        <v>4</v>
      </c>
    </row>
    <row r="1750" spans="1:23" ht="12.75" customHeight="1">
      <c r="A1750" s="841">
        <v>3274</v>
      </c>
      <c r="B1750" s="841">
        <v>2840</v>
      </c>
      <c r="C1750" s="841" t="s">
        <v>726</v>
      </c>
      <c r="D1750" s="841" t="s">
        <v>923</v>
      </c>
      <c r="E1750" s="841">
        <v>45563</v>
      </c>
      <c r="F1750" s="841" t="s">
        <v>102</v>
      </c>
      <c r="G1750" s="841" t="s">
        <v>2989</v>
      </c>
      <c r="H1750" s="841" t="s">
        <v>2700</v>
      </c>
      <c r="I1750" s="841"/>
      <c r="J1750" s="841" t="s">
        <v>730</v>
      </c>
      <c r="K1750" s="841">
        <v>2</v>
      </c>
      <c r="L1750" s="841" t="s">
        <v>1168</v>
      </c>
      <c r="M1750" s="841">
        <v>43600</v>
      </c>
      <c r="N1750" s="841" t="s">
        <v>732</v>
      </c>
      <c r="O1750" s="841">
        <v>98577</v>
      </c>
      <c r="P1750" s="841">
        <v>54977</v>
      </c>
      <c r="Q1750" s="841">
        <v>13786</v>
      </c>
      <c r="R1750" s="841">
        <v>14911</v>
      </c>
      <c r="S1750" s="841"/>
      <c r="T1750" s="841"/>
      <c r="U1750" s="841"/>
      <c r="V1750" s="841" t="s">
        <v>1003</v>
      </c>
      <c r="W1750" s="841">
        <v>54</v>
      </c>
    </row>
    <row r="1751" spans="1:23" ht="12.75" customHeight="1">
      <c r="A1751" s="841">
        <v>3274</v>
      </c>
      <c r="B1751" s="841">
        <v>2840</v>
      </c>
      <c r="C1751" s="841" t="s">
        <v>726</v>
      </c>
      <c r="D1751" s="841" t="s">
        <v>923</v>
      </c>
      <c r="E1751" s="841">
        <v>45565</v>
      </c>
      <c r="F1751" s="841" t="s">
        <v>102</v>
      </c>
      <c r="G1751" s="841" t="s">
        <v>2990</v>
      </c>
      <c r="H1751" s="841" t="s">
        <v>2700</v>
      </c>
      <c r="I1751" s="841"/>
      <c r="J1751" s="841" t="s">
        <v>730</v>
      </c>
      <c r="K1751" s="841">
        <v>3</v>
      </c>
      <c r="L1751" s="841" t="s">
        <v>1168</v>
      </c>
      <c r="M1751" s="841">
        <v>43600</v>
      </c>
      <c r="N1751" s="841" t="s">
        <v>732</v>
      </c>
      <c r="O1751" s="841">
        <v>98577</v>
      </c>
      <c r="P1751" s="841">
        <v>54977</v>
      </c>
      <c r="Q1751" s="841">
        <v>13786</v>
      </c>
      <c r="R1751" s="841">
        <v>14911</v>
      </c>
      <c r="S1751" s="841"/>
      <c r="T1751" s="841"/>
      <c r="U1751" s="841"/>
      <c r="V1751" s="841" t="s">
        <v>1003</v>
      </c>
      <c r="W1751" s="841">
        <v>110</v>
      </c>
    </row>
    <row r="1752" spans="1:23" ht="12.75" customHeight="1">
      <c r="A1752" s="841">
        <v>6666</v>
      </c>
      <c r="B1752" s="841">
        <v>2840</v>
      </c>
      <c r="C1752" s="841" t="s">
        <v>726</v>
      </c>
      <c r="D1752" s="841" t="s">
        <v>1688</v>
      </c>
      <c r="E1752" s="841">
        <v>45567</v>
      </c>
      <c r="F1752" s="841" t="s">
        <v>102</v>
      </c>
      <c r="G1752" s="841" t="s">
        <v>2991</v>
      </c>
      <c r="H1752" s="841" t="s">
        <v>2923</v>
      </c>
      <c r="I1752" s="841"/>
      <c r="J1752" s="841" t="s">
        <v>730</v>
      </c>
      <c r="K1752" s="841">
        <v>40</v>
      </c>
      <c r="L1752" s="841" t="s">
        <v>1691</v>
      </c>
      <c r="M1752" s="841">
        <v>0</v>
      </c>
      <c r="N1752" s="841" t="s">
        <v>732</v>
      </c>
      <c r="O1752" s="841">
        <v>101629</v>
      </c>
      <c r="P1752" s="841">
        <v>101629</v>
      </c>
      <c r="Q1752" s="841">
        <v>10098</v>
      </c>
      <c r="R1752" s="841">
        <v>9936</v>
      </c>
      <c r="S1752" s="841"/>
      <c r="T1752" s="841"/>
      <c r="U1752" s="841"/>
      <c r="V1752" s="841" t="s">
        <v>1003</v>
      </c>
      <c r="W1752" s="841">
        <v>247</v>
      </c>
    </row>
    <row r="1753" spans="1:23" ht="12.75" customHeight="1">
      <c r="A1753" s="841">
        <v>6666</v>
      </c>
      <c r="B1753" s="841">
        <v>2809</v>
      </c>
      <c r="C1753" s="841" t="s">
        <v>1701</v>
      </c>
      <c r="D1753" s="841" t="s">
        <v>1688</v>
      </c>
      <c r="E1753" s="841">
        <v>45569</v>
      </c>
      <c r="F1753" s="841" t="s">
        <v>102</v>
      </c>
      <c r="G1753" s="841" t="s">
        <v>2992</v>
      </c>
      <c r="H1753" s="841" t="s">
        <v>2923</v>
      </c>
      <c r="I1753" s="841"/>
      <c r="J1753" s="841" t="s">
        <v>730</v>
      </c>
      <c r="K1753" s="841">
        <v>40</v>
      </c>
      <c r="L1753" s="841" t="s">
        <v>1691</v>
      </c>
      <c r="M1753" s="841">
        <v>0</v>
      </c>
      <c r="N1753" s="841" t="s">
        <v>732</v>
      </c>
      <c r="O1753" s="841">
        <v>101629</v>
      </c>
      <c r="P1753" s="841">
        <v>101629</v>
      </c>
      <c r="Q1753" s="841">
        <v>10098</v>
      </c>
      <c r="R1753" s="841">
        <v>9936</v>
      </c>
      <c r="S1753" s="841"/>
      <c r="T1753" s="841"/>
      <c r="U1753" s="841"/>
      <c r="V1753" s="841" t="s">
        <v>1003</v>
      </c>
      <c r="W1753" s="841">
        <v>247</v>
      </c>
    </row>
    <row r="1754" spans="1:23" ht="12.75" customHeight="1">
      <c r="A1754" s="841">
        <v>6666</v>
      </c>
      <c r="B1754" s="841">
        <v>2809</v>
      </c>
      <c r="C1754" s="841" t="s">
        <v>1701</v>
      </c>
      <c r="D1754" s="841" t="s">
        <v>1688</v>
      </c>
      <c r="E1754" s="841">
        <v>45571</v>
      </c>
      <c r="F1754" s="841" t="s">
        <v>102</v>
      </c>
      <c r="G1754" s="841" t="s">
        <v>2993</v>
      </c>
      <c r="H1754" s="841" t="s">
        <v>2923</v>
      </c>
      <c r="I1754" s="841"/>
      <c r="J1754" s="841" t="s">
        <v>730</v>
      </c>
      <c r="K1754" s="841">
        <v>10</v>
      </c>
      <c r="L1754" s="841" t="s">
        <v>1691</v>
      </c>
      <c r="M1754" s="841">
        <v>0</v>
      </c>
      <c r="N1754" s="841" t="s">
        <v>732</v>
      </c>
      <c r="O1754" s="841">
        <v>101629</v>
      </c>
      <c r="P1754" s="841">
        <v>101629</v>
      </c>
      <c r="Q1754" s="841">
        <v>10098</v>
      </c>
      <c r="R1754" s="841">
        <v>9936</v>
      </c>
      <c r="S1754" s="841"/>
      <c r="T1754" s="841"/>
      <c r="U1754" s="841"/>
      <c r="V1754" s="841" t="s">
        <v>1003</v>
      </c>
      <c r="W1754" s="841">
        <v>245</v>
      </c>
    </row>
    <row r="1755" spans="1:23" ht="12.75" customHeight="1">
      <c r="A1755" s="841">
        <v>6666</v>
      </c>
      <c r="B1755" s="841">
        <v>2809</v>
      </c>
      <c r="C1755" s="841" t="s">
        <v>1701</v>
      </c>
      <c r="D1755" s="841" t="s">
        <v>1688</v>
      </c>
      <c r="E1755" s="841">
        <v>45572</v>
      </c>
      <c r="F1755" s="841" t="s">
        <v>102</v>
      </c>
      <c r="G1755" s="841" t="s">
        <v>2994</v>
      </c>
      <c r="H1755" s="841" t="s">
        <v>2852</v>
      </c>
      <c r="I1755" s="841"/>
      <c r="J1755" s="841" t="s">
        <v>730</v>
      </c>
      <c r="K1755" s="841">
        <v>40</v>
      </c>
      <c r="L1755" s="841" t="s">
        <v>731</v>
      </c>
      <c r="M1755" s="841">
        <v>43600</v>
      </c>
      <c r="N1755" s="841" t="s">
        <v>732</v>
      </c>
      <c r="O1755" s="841">
        <v>98577</v>
      </c>
      <c r="P1755" s="841">
        <v>54977</v>
      </c>
      <c r="Q1755" s="841">
        <v>10098</v>
      </c>
      <c r="R1755" s="841">
        <v>9936</v>
      </c>
      <c r="S1755" s="841"/>
      <c r="T1755" s="841"/>
      <c r="U1755" s="841"/>
      <c r="V1755" s="841" t="s">
        <v>1003</v>
      </c>
      <c r="W1755" s="841">
        <v>354</v>
      </c>
    </row>
    <row r="1756" spans="1:23" ht="12.75" customHeight="1">
      <c r="A1756" s="841">
        <v>6666</v>
      </c>
      <c r="B1756" s="841">
        <v>2809</v>
      </c>
      <c r="C1756" s="841" t="s">
        <v>1701</v>
      </c>
      <c r="D1756" s="841" t="s">
        <v>1688</v>
      </c>
      <c r="E1756" s="841">
        <v>45573</v>
      </c>
      <c r="F1756" s="841" t="s">
        <v>102</v>
      </c>
      <c r="G1756" s="841" t="s">
        <v>2995</v>
      </c>
      <c r="H1756" s="841" t="s">
        <v>2852</v>
      </c>
      <c r="I1756" s="841"/>
      <c r="J1756" s="841" t="s">
        <v>730</v>
      </c>
      <c r="K1756" s="841">
        <v>40</v>
      </c>
      <c r="L1756" s="841" t="s">
        <v>731</v>
      </c>
      <c r="M1756" s="841">
        <v>43600</v>
      </c>
      <c r="N1756" s="841" t="s">
        <v>732</v>
      </c>
      <c r="O1756" s="841">
        <v>98577</v>
      </c>
      <c r="P1756" s="841">
        <v>54977</v>
      </c>
      <c r="Q1756" s="841">
        <v>10098</v>
      </c>
      <c r="R1756" s="841">
        <v>9936</v>
      </c>
      <c r="S1756" s="841"/>
      <c r="T1756" s="841"/>
      <c r="U1756" s="841"/>
      <c r="V1756" s="841" t="s">
        <v>1003</v>
      </c>
      <c r="W1756" s="841">
        <v>354</v>
      </c>
    </row>
    <row r="1757" spans="1:23" ht="12.75" customHeight="1">
      <c r="A1757" s="841">
        <v>6666</v>
      </c>
      <c r="B1757" s="841">
        <v>2809</v>
      </c>
      <c r="C1757" s="841" t="s">
        <v>1701</v>
      </c>
      <c r="D1757" s="841" t="s">
        <v>1688</v>
      </c>
      <c r="E1757" s="841">
        <v>45574</v>
      </c>
      <c r="F1757" s="841" t="s">
        <v>102</v>
      </c>
      <c r="G1757" s="841" t="s">
        <v>2996</v>
      </c>
      <c r="H1757" s="841" t="s">
        <v>2852</v>
      </c>
      <c r="I1757" s="841"/>
      <c r="J1757" s="841" t="s">
        <v>730</v>
      </c>
      <c r="K1757" s="841">
        <v>40</v>
      </c>
      <c r="L1757" s="841" t="s">
        <v>731</v>
      </c>
      <c r="M1757" s="841">
        <v>43600</v>
      </c>
      <c r="N1757" s="841" t="s">
        <v>732</v>
      </c>
      <c r="O1757" s="841">
        <v>98577</v>
      </c>
      <c r="P1757" s="841">
        <v>54977</v>
      </c>
      <c r="Q1757" s="841">
        <v>10098</v>
      </c>
      <c r="R1757" s="841">
        <v>9936</v>
      </c>
      <c r="S1757" s="841"/>
      <c r="T1757" s="841"/>
      <c r="U1757" s="841"/>
      <c r="V1757" s="841" t="s">
        <v>1003</v>
      </c>
      <c r="W1757" s="841">
        <v>354</v>
      </c>
    </row>
    <row r="1758" spans="1:23" ht="12.75" customHeight="1">
      <c r="A1758" s="841">
        <v>1605</v>
      </c>
      <c r="B1758" s="841">
        <v>2813</v>
      </c>
      <c r="C1758" s="841" t="s">
        <v>766</v>
      </c>
      <c r="D1758" s="841" t="s">
        <v>767</v>
      </c>
      <c r="E1758" s="841">
        <v>45575</v>
      </c>
      <c r="F1758" s="841" t="s">
        <v>102</v>
      </c>
      <c r="G1758" s="841" t="s">
        <v>2997</v>
      </c>
      <c r="H1758" s="841" t="s">
        <v>2570</v>
      </c>
      <c r="I1758" s="841"/>
      <c r="J1758" s="841" t="s">
        <v>730</v>
      </c>
      <c r="K1758" s="841">
        <v>5</v>
      </c>
      <c r="L1758" s="841" t="s">
        <v>731</v>
      </c>
      <c r="M1758" s="841">
        <v>43600</v>
      </c>
      <c r="N1758" s="841" t="s">
        <v>769</v>
      </c>
      <c r="O1758" s="841">
        <v>105596</v>
      </c>
      <c r="P1758" s="841">
        <v>61996</v>
      </c>
      <c r="Q1758" s="841">
        <v>19547</v>
      </c>
      <c r="R1758" s="841">
        <v>20230</v>
      </c>
      <c r="S1758" s="841"/>
      <c r="T1758" s="841"/>
      <c r="U1758" s="841"/>
      <c r="V1758" s="841" t="s">
        <v>1003</v>
      </c>
      <c r="W1758" s="841">
        <v>3</v>
      </c>
    </row>
    <row r="1759" spans="1:23" ht="12.75" customHeight="1">
      <c r="A1759" s="841">
        <v>1380</v>
      </c>
      <c r="B1759" s="841">
        <v>2839</v>
      </c>
      <c r="C1759" s="841" t="s">
        <v>1429</v>
      </c>
      <c r="D1759" s="841" t="s">
        <v>946</v>
      </c>
      <c r="E1759" s="841">
        <v>45578</v>
      </c>
      <c r="F1759" s="841" t="s">
        <v>102</v>
      </c>
      <c r="G1759" s="841" t="s">
        <v>2998</v>
      </c>
      <c r="H1759" s="841" t="s">
        <v>2999</v>
      </c>
      <c r="I1759" s="841"/>
      <c r="J1759" s="841" t="s">
        <v>730</v>
      </c>
      <c r="K1759" s="841">
        <v>3</v>
      </c>
      <c r="L1759" s="841" t="s">
        <v>731</v>
      </c>
      <c r="M1759" s="841">
        <v>43600</v>
      </c>
      <c r="N1759" s="841" t="s">
        <v>732</v>
      </c>
      <c r="O1759" s="841">
        <v>98577</v>
      </c>
      <c r="P1759" s="841">
        <v>54977</v>
      </c>
      <c r="Q1759" s="841">
        <v>19547</v>
      </c>
      <c r="R1759" s="841">
        <v>20230</v>
      </c>
      <c r="S1759" s="841"/>
      <c r="T1759" s="841"/>
      <c r="U1759" s="841"/>
      <c r="V1759" s="841" t="s">
        <v>1003</v>
      </c>
      <c r="W1759" s="841">
        <v>4</v>
      </c>
    </row>
    <row r="1760" spans="1:23" ht="12.75" customHeight="1">
      <c r="A1760" s="841">
        <v>1912</v>
      </c>
      <c r="B1760" s="841">
        <v>2839</v>
      </c>
      <c r="C1760" s="841" t="s">
        <v>1429</v>
      </c>
      <c r="D1760" s="841" t="s">
        <v>923</v>
      </c>
      <c r="E1760" s="841">
        <v>45582</v>
      </c>
      <c r="F1760" s="841" t="s">
        <v>102</v>
      </c>
      <c r="G1760" s="841" t="s">
        <v>3000</v>
      </c>
      <c r="H1760" s="841" t="s">
        <v>3001</v>
      </c>
      <c r="I1760" s="841"/>
      <c r="J1760" s="841" t="s">
        <v>730</v>
      </c>
      <c r="K1760" s="841">
        <v>2</v>
      </c>
      <c r="L1760" s="841" t="s">
        <v>731</v>
      </c>
      <c r="M1760" s="841">
        <v>43600</v>
      </c>
      <c r="N1760" s="841" t="s">
        <v>732</v>
      </c>
      <c r="O1760" s="841">
        <v>98577</v>
      </c>
      <c r="P1760" s="841">
        <v>54977</v>
      </c>
      <c r="Q1760" s="841">
        <v>10098</v>
      </c>
      <c r="R1760" s="841">
        <v>9936</v>
      </c>
      <c r="S1760" s="841"/>
      <c r="T1760" s="841"/>
      <c r="U1760" s="841"/>
      <c r="V1760" s="841" t="s">
        <v>1003</v>
      </c>
      <c r="W1760" s="841">
        <v>4</v>
      </c>
    </row>
    <row r="1761" spans="1:23" ht="12.75" customHeight="1">
      <c r="A1761" s="841">
        <v>1912</v>
      </c>
      <c r="B1761" s="841">
        <v>2839</v>
      </c>
      <c r="C1761" s="841" t="s">
        <v>1429</v>
      </c>
      <c r="D1761" s="841" t="s">
        <v>923</v>
      </c>
      <c r="E1761" s="841">
        <v>45583</v>
      </c>
      <c r="F1761" s="841" t="s">
        <v>102</v>
      </c>
      <c r="G1761" s="841" t="s">
        <v>3002</v>
      </c>
      <c r="H1761" s="841" t="s">
        <v>3001</v>
      </c>
      <c r="I1761" s="841"/>
      <c r="J1761" s="841" t="s">
        <v>730</v>
      </c>
      <c r="K1761" s="841">
        <v>1</v>
      </c>
      <c r="L1761" s="841" t="s">
        <v>731</v>
      </c>
      <c r="M1761" s="841">
        <v>43600</v>
      </c>
      <c r="N1761" s="841" t="s">
        <v>732</v>
      </c>
      <c r="O1761" s="841">
        <v>98577</v>
      </c>
      <c r="P1761" s="841">
        <v>54977</v>
      </c>
      <c r="Q1761" s="841">
        <v>10098</v>
      </c>
      <c r="R1761" s="841">
        <v>9936</v>
      </c>
      <c r="S1761" s="841"/>
      <c r="T1761" s="841"/>
      <c r="U1761" s="841"/>
      <c r="V1761" s="841" t="s">
        <v>1003</v>
      </c>
      <c r="W1761" s="841">
        <v>2</v>
      </c>
    </row>
    <row r="1762" spans="1:23" ht="12.75" customHeight="1">
      <c r="A1762" s="841">
        <v>1912</v>
      </c>
      <c r="B1762" s="841">
        <v>2839</v>
      </c>
      <c r="C1762" s="841" t="s">
        <v>1429</v>
      </c>
      <c r="D1762" s="841" t="s">
        <v>923</v>
      </c>
      <c r="E1762" s="841">
        <v>45584</v>
      </c>
      <c r="F1762" s="841" t="s">
        <v>102</v>
      </c>
      <c r="G1762" s="841" t="s">
        <v>3003</v>
      </c>
      <c r="H1762" s="841" t="s">
        <v>3004</v>
      </c>
      <c r="I1762" s="841"/>
      <c r="J1762" s="841" t="s">
        <v>730</v>
      </c>
      <c r="K1762" s="841">
        <v>2</v>
      </c>
      <c r="L1762" s="841" t="s">
        <v>731</v>
      </c>
      <c r="M1762" s="841">
        <v>43600</v>
      </c>
      <c r="N1762" s="841" t="s">
        <v>732</v>
      </c>
      <c r="O1762" s="841">
        <v>98577</v>
      </c>
      <c r="P1762" s="841">
        <v>54977</v>
      </c>
      <c r="Q1762" s="841">
        <v>10098</v>
      </c>
      <c r="R1762" s="841">
        <v>9936</v>
      </c>
      <c r="S1762" s="841"/>
      <c r="T1762" s="841"/>
      <c r="U1762" s="841"/>
      <c r="V1762" s="841" t="s">
        <v>1003</v>
      </c>
      <c r="W1762" s="841">
        <v>2</v>
      </c>
    </row>
    <row r="1763" spans="1:23" ht="12.75" customHeight="1">
      <c r="A1763" s="841">
        <v>1912</v>
      </c>
      <c r="B1763" s="841">
        <v>2839</v>
      </c>
      <c r="C1763" s="841" t="s">
        <v>1429</v>
      </c>
      <c r="D1763" s="841" t="s">
        <v>923</v>
      </c>
      <c r="E1763" s="841">
        <v>45585</v>
      </c>
      <c r="F1763" s="841" t="s">
        <v>102</v>
      </c>
      <c r="G1763" s="841" t="s">
        <v>3005</v>
      </c>
      <c r="H1763" s="841" t="s">
        <v>3001</v>
      </c>
      <c r="I1763" s="841"/>
      <c r="J1763" s="841" t="s">
        <v>730</v>
      </c>
      <c r="K1763" s="841">
        <v>1</v>
      </c>
      <c r="L1763" s="841" t="s">
        <v>731</v>
      </c>
      <c r="M1763" s="841">
        <v>43600</v>
      </c>
      <c r="N1763" s="841" t="s">
        <v>732</v>
      </c>
      <c r="O1763" s="841">
        <v>98577</v>
      </c>
      <c r="P1763" s="841">
        <v>54977</v>
      </c>
      <c r="Q1763" s="841">
        <v>10098</v>
      </c>
      <c r="R1763" s="841">
        <v>9936</v>
      </c>
      <c r="S1763" s="841"/>
      <c r="T1763" s="841"/>
      <c r="U1763" s="841"/>
      <c r="V1763" s="841" t="s">
        <v>1003</v>
      </c>
      <c r="W1763" s="841">
        <v>2</v>
      </c>
    </row>
    <row r="1764" spans="1:23" ht="12.75" customHeight="1">
      <c r="A1764" s="841">
        <v>1912</v>
      </c>
      <c r="B1764" s="841">
        <v>2839</v>
      </c>
      <c r="C1764" s="841" t="s">
        <v>1429</v>
      </c>
      <c r="D1764" s="841" t="s">
        <v>923</v>
      </c>
      <c r="E1764" s="841">
        <v>45586</v>
      </c>
      <c r="F1764" s="841" t="s">
        <v>102</v>
      </c>
      <c r="G1764" s="841" t="s">
        <v>3006</v>
      </c>
      <c r="H1764" s="841" t="s">
        <v>3001</v>
      </c>
      <c r="I1764" s="841"/>
      <c r="J1764" s="841" t="s">
        <v>730</v>
      </c>
      <c r="K1764" s="841">
        <v>2</v>
      </c>
      <c r="L1764" s="841" t="s">
        <v>731</v>
      </c>
      <c r="M1764" s="841">
        <v>43600</v>
      </c>
      <c r="N1764" s="841" t="s">
        <v>732</v>
      </c>
      <c r="O1764" s="841">
        <v>98577</v>
      </c>
      <c r="P1764" s="841">
        <v>54977</v>
      </c>
      <c r="Q1764" s="841">
        <v>10098</v>
      </c>
      <c r="R1764" s="841">
        <v>9936</v>
      </c>
      <c r="S1764" s="841"/>
      <c r="T1764" s="841"/>
      <c r="U1764" s="841"/>
      <c r="V1764" s="841" t="s">
        <v>1003</v>
      </c>
      <c r="W1764" s="841">
        <v>4</v>
      </c>
    </row>
    <row r="1765" spans="1:23" ht="12.75" customHeight="1">
      <c r="A1765" s="841">
        <v>1912</v>
      </c>
      <c r="B1765" s="841">
        <v>2839</v>
      </c>
      <c r="C1765" s="841" t="s">
        <v>1429</v>
      </c>
      <c r="D1765" s="841" t="s">
        <v>923</v>
      </c>
      <c r="E1765" s="841">
        <v>45587</v>
      </c>
      <c r="F1765" s="841" t="s">
        <v>102</v>
      </c>
      <c r="G1765" s="841" t="s">
        <v>3007</v>
      </c>
      <c r="H1765" s="841" t="s">
        <v>3001</v>
      </c>
      <c r="I1765" s="841"/>
      <c r="J1765" s="841" t="s">
        <v>730</v>
      </c>
      <c r="K1765" s="841">
        <v>1</v>
      </c>
      <c r="L1765" s="841" t="s">
        <v>731</v>
      </c>
      <c r="M1765" s="841">
        <v>43600</v>
      </c>
      <c r="N1765" s="841" t="s">
        <v>732</v>
      </c>
      <c r="O1765" s="841">
        <v>98577</v>
      </c>
      <c r="P1765" s="841">
        <v>54977</v>
      </c>
      <c r="Q1765" s="841">
        <v>10098</v>
      </c>
      <c r="R1765" s="841">
        <v>9936</v>
      </c>
      <c r="S1765" s="841"/>
      <c r="T1765" s="841"/>
      <c r="U1765" s="841"/>
      <c r="V1765" s="841" t="s">
        <v>1003</v>
      </c>
      <c r="W1765" s="841">
        <v>3</v>
      </c>
    </row>
    <row r="1766" spans="1:23" ht="12.75" customHeight="1">
      <c r="A1766" s="841">
        <v>1890</v>
      </c>
      <c r="B1766" s="841">
        <v>2840</v>
      </c>
      <c r="C1766" s="841" t="s">
        <v>726</v>
      </c>
      <c r="D1766" s="841" t="s">
        <v>946</v>
      </c>
      <c r="E1766" s="841">
        <v>45588</v>
      </c>
      <c r="F1766" s="841" t="s">
        <v>102</v>
      </c>
      <c r="G1766" s="841" t="s">
        <v>3008</v>
      </c>
      <c r="H1766" s="841" t="s">
        <v>3009</v>
      </c>
      <c r="I1766" s="841"/>
      <c r="J1766" s="841" t="s">
        <v>730</v>
      </c>
      <c r="K1766" s="841">
        <v>1</v>
      </c>
      <c r="L1766" s="841" t="s">
        <v>731</v>
      </c>
      <c r="M1766" s="841">
        <v>43600</v>
      </c>
      <c r="N1766" s="841" t="s">
        <v>732</v>
      </c>
      <c r="O1766" s="841">
        <v>98577</v>
      </c>
      <c r="P1766" s="841">
        <v>54977</v>
      </c>
      <c r="Q1766" s="841">
        <v>13786</v>
      </c>
      <c r="R1766" s="841">
        <v>14911</v>
      </c>
      <c r="S1766" s="841"/>
      <c r="T1766" s="841"/>
      <c r="U1766" s="841"/>
      <c r="V1766" s="841" t="s">
        <v>1003</v>
      </c>
      <c r="W1766" s="841">
        <v>14</v>
      </c>
    </row>
    <row r="1767" spans="1:23" ht="12.75" customHeight="1">
      <c r="A1767" s="841">
        <v>1625</v>
      </c>
      <c r="B1767" s="841">
        <v>2808</v>
      </c>
      <c r="C1767" s="841" t="s">
        <v>846</v>
      </c>
      <c r="D1767" s="841" t="s">
        <v>767</v>
      </c>
      <c r="E1767" s="841">
        <v>45589</v>
      </c>
      <c r="F1767" s="841" t="s">
        <v>102</v>
      </c>
      <c r="G1767" s="841" t="s">
        <v>3010</v>
      </c>
      <c r="H1767" s="841" t="s">
        <v>3011</v>
      </c>
      <c r="I1767" s="841"/>
      <c r="J1767" s="841" t="s">
        <v>730</v>
      </c>
      <c r="K1767" s="841">
        <v>2</v>
      </c>
      <c r="L1767" s="841" t="s">
        <v>731</v>
      </c>
      <c r="M1767" s="841">
        <v>43600</v>
      </c>
      <c r="N1767" s="841" t="s">
        <v>742</v>
      </c>
      <c r="O1767" s="841">
        <v>127895</v>
      </c>
      <c r="P1767" s="841">
        <v>84295</v>
      </c>
      <c r="Q1767" s="841">
        <v>19547</v>
      </c>
      <c r="R1767" s="841">
        <v>26906</v>
      </c>
      <c r="S1767" s="841"/>
      <c r="T1767" s="841"/>
      <c r="U1767" s="841"/>
      <c r="V1767" s="841" t="s">
        <v>1003</v>
      </c>
      <c r="W1767" s="841">
        <v>2</v>
      </c>
    </row>
    <row r="1768" spans="1:23" ht="12.75" customHeight="1">
      <c r="A1768" s="841">
        <v>1625</v>
      </c>
      <c r="B1768" s="841">
        <v>2808</v>
      </c>
      <c r="C1768" s="841" t="s">
        <v>846</v>
      </c>
      <c r="D1768" s="841" t="s">
        <v>767</v>
      </c>
      <c r="E1768" s="841">
        <v>45590</v>
      </c>
      <c r="F1768" s="841" t="s">
        <v>102</v>
      </c>
      <c r="G1768" s="841" t="s">
        <v>3012</v>
      </c>
      <c r="H1768" s="841" t="s">
        <v>3011</v>
      </c>
      <c r="I1768" s="841"/>
      <c r="J1768" s="841" t="s">
        <v>730</v>
      </c>
      <c r="K1768" s="841">
        <v>2</v>
      </c>
      <c r="L1768" s="841" t="s">
        <v>731</v>
      </c>
      <c r="M1768" s="841">
        <v>43600</v>
      </c>
      <c r="N1768" s="841" t="s">
        <v>742</v>
      </c>
      <c r="O1768" s="841">
        <v>127895</v>
      </c>
      <c r="P1768" s="841">
        <v>84295</v>
      </c>
      <c r="Q1768" s="841">
        <v>19547</v>
      </c>
      <c r="R1768" s="841">
        <v>26906</v>
      </c>
      <c r="S1768" s="841"/>
      <c r="T1768" s="841"/>
      <c r="U1768" s="841"/>
      <c r="V1768" s="841" t="s">
        <v>1003</v>
      </c>
      <c r="W1768" s="841">
        <v>2</v>
      </c>
    </row>
    <row r="1769" spans="1:23" ht="12.75" customHeight="1">
      <c r="A1769" s="841">
        <v>1625</v>
      </c>
      <c r="B1769" s="841">
        <v>2808</v>
      </c>
      <c r="C1769" s="841" t="s">
        <v>846</v>
      </c>
      <c r="D1769" s="841" t="s">
        <v>767</v>
      </c>
      <c r="E1769" s="841">
        <v>45591</v>
      </c>
      <c r="F1769" s="841" t="s">
        <v>102</v>
      </c>
      <c r="G1769" s="841" t="s">
        <v>3013</v>
      </c>
      <c r="H1769" s="841" t="s">
        <v>3011</v>
      </c>
      <c r="I1769" s="841"/>
      <c r="J1769" s="841" t="s">
        <v>730</v>
      </c>
      <c r="K1769" s="841">
        <v>2</v>
      </c>
      <c r="L1769" s="841" t="s">
        <v>731</v>
      </c>
      <c r="M1769" s="841">
        <v>43600</v>
      </c>
      <c r="N1769" s="841" t="s">
        <v>742</v>
      </c>
      <c r="O1769" s="841">
        <v>127895</v>
      </c>
      <c r="P1769" s="841">
        <v>84295</v>
      </c>
      <c r="Q1769" s="841">
        <v>19547</v>
      </c>
      <c r="R1769" s="841">
        <v>26906</v>
      </c>
      <c r="S1769" s="841"/>
      <c r="T1769" s="841"/>
      <c r="U1769" s="841"/>
      <c r="V1769" s="841" t="s">
        <v>1003</v>
      </c>
      <c r="W1769" s="841">
        <v>2</v>
      </c>
    </row>
    <row r="1770" spans="1:23" ht="12.75" customHeight="1">
      <c r="A1770" s="841">
        <v>1720</v>
      </c>
      <c r="B1770" s="841">
        <v>2841</v>
      </c>
      <c r="C1770" s="841" t="s">
        <v>735</v>
      </c>
      <c r="D1770" s="841" t="s">
        <v>727</v>
      </c>
      <c r="E1770" s="841">
        <v>45609</v>
      </c>
      <c r="F1770" s="841" t="s">
        <v>102</v>
      </c>
      <c r="G1770" s="841" t="s">
        <v>3014</v>
      </c>
      <c r="H1770" s="841" t="s">
        <v>3015</v>
      </c>
      <c r="I1770" s="841"/>
      <c r="J1770" s="841" t="s">
        <v>730</v>
      </c>
      <c r="K1770" s="841">
        <v>3</v>
      </c>
      <c r="L1770" s="841" t="s">
        <v>731</v>
      </c>
      <c r="M1770" s="841">
        <v>43600</v>
      </c>
      <c r="N1770" s="841" t="s">
        <v>732</v>
      </c>
      <c r="O1770" s="841">
        <v>98577</v>
      </c>
      <c r="P1770" s="841">
        <v>54977</v>
      </c>
      <c r="Q1770" s="841">
        <v>19547</v>
      </c>
      <c r="R1770" s="841">
        <v>34796</v>
      </c>
      <c r="S1770" s="841"/>
      <c r="T1770" s="841"/>
      <c r="U1770" s="841"/>
      <c r="V1770" s="841" t="s">
        <v>1003</v>
      </c>
      <c r="W1770" s="841">
        <v>3</v>
      </c>
    </row>
    <row r="1771" spans="1:23" ht="12.75" customHeight="1">
      <c r="A1771" s="841">
        <v>1720</v>
      </c>
      <c r="B1771" s="841">
        <v>2841</v>
      </c>
      <c r="C1771" s="841" t="s">
        <v>735</v>
      </c>
      <c r="D1771" s="841" t="s">
        <v>727</v>
      </c>
      <c r="E1771" s="841">
        <v>45615</v>
      </c>
      <c r="F1771" s="841" t="s">
        <v>102</v>
      </c>
      <c r="G1771" s="841" t="s">
        <v>3016</v>
      </c>
      <c r="H1771" s="841" t="s">
        <v>3015</v>
      </c>
      <c r="I1771" s="841"/>
      <c r="J1771" s="841" t="s">
        <v>730</v>
      </c>
      <c r="K1771" s="841">
        <v>2</v>
      </c>
      <c r="L1771" s="841" t="s">
        <v>731</v>
      </c>
      <c r="M1771" s="841">
        <v>43600</v>
      </c>
      <c r="N1771" s="841" t="s">
        <v>732</v>
      </c>
      <c r="O1771" s="841">
        <v>98577</v>
      </c>
      <c r="P1771" s="841">
        <v>54977</v>
      </c>
      <c r="Q1771" s="841">
        <v>19547</v>
      </c>
      <c r="R1771" s="841">
        <v>34796</v>
      </c>
      <c r="S1771" s="841"/>
      <c r="T1771" s="841"/>
      <c r="U1771" s="841"/>
      <c r="V1771" s="841" t="s">
        <v>1003</v>
      </c>
      <c r="W1771" s="841">
        <v>3</v>
      </c>
    </row>
    <row r="1772" spans="1:23" ht="12.75" customHeight="1">
      <c r="A1772" s="841">
        <v>1145</v>
      </c>
      <c r="B1772" s="841">
        <v>2840</v>
      </c>
      <c r="C1772" s="841" t="s">
        <v>726</v>
      </c>
      <c r="D1772" s="841" t="s">
        <v>775</v>
      </c>
      <c r="E1772" s="841">
        <v>45622</v>
      </c>
      <c r="F1772" s="841" t="s">
        <v>102</v>
      </c>
      <c r="G1772" s="841" t="s">
        <v>3017</v>
      </c>
      <c r="H1772" s="841" t="s">
        <v>3018</v>
      </c>
      <c r="I1772" s="841"/>
      <c r="J1772" s="841" t="s">
        <v>730</v>
      </c>
      <c r="K1772" s="841">
        <v>4</v>
      </c>
      <c r="L1772" s="841" t="s">
        <v>1116</v>
      </c>
      <c r="M1772" s="841">
        <v>43600</v>
      </c>
      <c r="N1772" s="841" t="s">
        <v>732</v>
      </c>
      <c r="O1772" s="841">
        <v>98577</v>
      </c>
      <c r="P1772" s="841">
        <v>54977</v>
      </c>
      <c r="Q1772" s="841">
        <v>19547</v>
      </c>
      <c r="R1772" s="841">
        <v>26906</v>
      </c>
      <c r="S1772" s="841"/>
      <c r="T1772" s="841"/>
      <c r="U1772" s="841"/>
      <c r="V1772" s="841" t="s">
        <v>1003</v>
      </c>
      <c r="W1772" s="841">
        <v>30</v>
      </c>
    </row>
    <row r="1773" spans="1:23" ht="12.75" customHeight="1">
      <c r="A1773" s="841">
        <v>1190</v>
      </c>
      <c r="B1773" s="841">
        <v>2823</v>
      </c>
      <c r="C1773" s="841" t="s">
        <v>856</v>
      </c>
      <c r="D1773" s="841" t="s">
        <v>740</v>
      </c>
      <c r="E1773" s="841">
        <v>45632</v>
      </c>
      <c r="F1773" s="841" t="s">
        <v>102</v>
      </c>
      <c r="G1773" s="841" t="s">
        <v>3019</v>
      </c>
      <c r="H1773" s="841" t="s">
        <v>2852</v>
      </c>
      <c r="I1773" s="841"/>
      <c r="J1773" s="841" t="s">
        <v>730</v>
      </c>
      <c r="K1773" s="841">
        <v>5</v>
      </c>
      <c r="L1773" s="841" t="s">
        <v>731</v>
      </c>
      <c r="M1773" s="841">
        <v>43600</v>
      </c>
      <c r="N1773" s="841" t="s">
        <v>747</v>
      </c>
      <c r="O1773" s="841">
        <v>114220</v>
      </c>
      <c r="P1773" s="841">
        <v>70620</v>
      </c>
      <c r="Q1773" s="841">
        <v>19547</v>
      </c>
      <c r="R1773" s="841">
        <v>26906</v>
      </c>
      <c r="S1773" s="841"/>
      <c r="T1773" s="841"/>
      <c r="U1773" s="841"/>
      <c r="V1773" s="841" t="s">
        <v>1003</v>
      </c>
      <c r="W1773" s="841">
        <v>2</v>
      </c>
    </row>
    <row r="1774" spans="1:23" ht="12.75" customHeight="1">
      <c r="A1774" s="841">
        <v>1110</v>
      </c>
      <c r="B1774" s="841">
        <v>2836</v>
      </c>
      <c r="C1774" s="841" t="s">
        <v>1030</v>
      </c>
      <c r="D1774" s="841" t="s">
        <v>1031</v>
      </c>
      <c r="E1774" s="841">
        <v>45635</v>
      </c>
      <c r="F1774" s="841" t="s">
        <v>102</v>
      </c>
      <c r="G1774" s="841" t="s">
        <v>3020</v>
      </c>
      <c r="H1774" s="841" t="s">
        <v>3021</v>
      </c>
      <c r="I1774" s="841"/>
      <c r="J1774" s="841" t="s">
        <v>730</v>
      </c>
      <c r="K1774" s="841">
        <v>10</v>
      </c>
      <c r="L1774" s="841" t="s">
        <v>731</v>
      </c>
      <c r="M1774" s="841">
        <v>43600</v>
      </c>
      <c r="N1774" s="841" t="s">
        <v>1034</v>
      </c>
      <c r="O1774" s="841">
        <v>221744</v>
      </c>
      <c r="P1774" s="841">
        <v>178144</v>
      </c>
      <c r="Q1774" s="841">
        <v>19547</v>
      </c>
      <c r="R1774" s="841">
        <v>26906</v>
      </c>
      <c r="S1774" s="841"/>
      <c r="T1774" s="841"/>
      <c r="U1774" s="841"/>
      <c r="V1774" s="841" t="s">
        <v>1003</v>
      </c>
      <c r="W1774" s="841">
        <v>2</v>
      </c>
    </row>
    <row r="1775" spans="1:23" ht="12.75" customHeight="1">
      <c r="A1775" s="841">
        <v>1380</v>
      </c>
      <c r="B1775" s="841">
        <v>2800</v>
      </c>
      <c r="C1775" s="841" t="s">
        <v>1468</v>
      </c>
      <c r="D1775" s="841" t="s">
        <v>946</v>
      </c>
      <c r="E1775" s="841">
        <v>45642</v>
      </c>
      <c r="F1775" s="841" t="s">
        <v>102</v>
      </c>
      <c r="G1775" s="841" t="s">
        <v>3022</v>
      </c>
      <c r="H1775" s="841" t="s">
        <v>3023</v>
      </c>
      <c r="I1775" s="841"/>
      <c r="J1775" s="841" t="s">
        <v>730</v>
      </c>
      <c r="K1775" s="841">
        <v>5</v>
      </c>
      <c r="L1775" s="841" t="s">
        <v>731</v>
      </c>
      <c r="M1775" s="841">
        <v>43600</v>
      </c>
      <c r="N1775" s="841" t="s">
        <v>747</v>
      </c>
      <c r="O1775" s="841">
        <v>114220</v>
      </c>
      <c r="P1775" s="841">
        <v>70620</v>
      </c>
      <c r="Q1775" s="841">
        <v>19547</v>
      </c>
      <c r="R1775" s="841">
        <v>20230</v>
      </c>
      <c r="S1775" s="841"/>
      <c r="T1775" s="841"/>
      <c r="U1775" s="841"/>
      <c r="V1775" s="841" t="s">
        <v>1003</v>
      </c>
      <c r="W1775" s="841">
        <v>3</v>
      </c>
    </row>
    <row r="1776" spans="1:23" ht="12.75" customHeight="1">
      <c r="A1776" s="841">
        <v>1125</v>
      </c>
      <c r="B1776" s="841">
        <v>2822</v>
      </c>
      <c r="C1776" s="841" t="s">
        <v>1414</v>
      </c>
      <c r="D1776" s="841" t="s">
        <v>1112</v>
      </c>
      <c r="E1776" s="841">
        <v>45643</v>
      </c>
      <c r="F1776" s="841" t="s">
        <v>102</v>
      </c>
      <c r="G1776" s="841" t="s">
        <v>3024</v>
      </c>
      <c r="H1776" s="841" t="s">
        <v>3025</v>
      </c>
      <c r="I1776" s="841"/>
      <c r="J1776" s="841" t="s">
        <v>730</v>
      </c>
      <c r="K1776" s="841">
        <v>15</v>
      </c>
      <c r="L1776" s="841" t="s">
        <v>731</v>
      </c>
      <c r="M1776" s="841">
        <v>43600</v>
      </c>
      <c r="N1776" s="841" t="s">
        <v>1391</v>
      </c>
      <c r="O1776" s="841">
        <v>305440</v>
      </c>
      <c r="P1776" s="841">
        <v>261840</v>
      </c>
      <c r="Q1776" s="841">
        <v>19547</v>
      </c>
      <c r="R1776" s="841">
        <v>26906</v>
      </c>
      <c r="S1776" s="841"/>
      <c r="T1776" s="841"/>
      <c r="U1776" s="841"/>
      <c r="V1776" s="841" t="s">
        <v>1003</v>
      </c>
      <c r="W1776" s="841">
        <v>2</v>
      </c>
    </row>
    <row r="1777" spans="1:23" ht="12.75" customHeight="1">
      <c r="A1777" s="841">
        <v>1560</v>
      </c>
      <c r="B1777" s="841">
        <v>2839</v>
      </c>
      <c r="C1777" s="841" t="s">
        <v>1429</v>
      </c>
      <c r="D1777" s="841" t="s">
        <v>1112</v>
      </c>
      <c r="E1777" s="841">
        <v>45644</v>
      </c>
      <c r="F1777" s="841" t="s">
        <v>102</v>
      </c>
      <c r="G1777" s="841" t="s">
        <v>3026</v>
      </c>
      <c r="H1777" s="841" t="s">
        <v>3021</v>
      </c>
      <c r="I1777" s="841"/>
      <c r="J1777" s="841" t="s">
        <v>730</v>
      </c>
      <c r="K1777" s="841">
        <v>2</v>
      </c>
      <c r="L1777" s="841" t="s">
        <v>731</v>
      </c>
      <c r="M1777" s="841">
        <v>43600</v>
      </c>
      <c r="N1777" s="841" t="s">
        <v>732</v>
      </c>
      <c r="O1777" s="841">
        <v>98577</v>
      </c>
      <c r="P1777" s="841">
        <v>54977</v>
      </c>
      <c r="Q1777" s="841">
        <v>19547</v>
      </c>
      <c r="R1777" s="841">
        <v>26906</v>
      </c>
      <c r="S1777" s="841"/>
      <c r="T1777" s="841"/>
      <c r="U1777" s="841"/>
      <c r="V1777" s="841" t="s">
        <v>1003</v>
      </c>
      <c r="W1777" s="841">
        <v>12</v>
      </c>
    </row>
    <row r="1778" spans="1:23" ht="12.75" customHeight="1">
      <c r="A1778" s="841">
        <v>1565</v>
      </c>
      <c r="B1778" s="841">
        <v>2839</v>
      </c>
      <c r="C1778" s="841" t="s">
        <v>1429</v>
      </c>
      <c r="D1778" s="841" t="s">
        <v>1112</v>
      </c>
      <c r="E1778" s="841">
        <v>45646</v>
      </c>
      <c r="F1778" s="841" t="s">
        <v>102</v>
      </c>
      <c r="G1778" s="841" t="s">
        <v>3027</v>
      </c>
      <c r="H1778" s="841" t="s">
        <v>3028</v>
      </c>
      <c r="I1778" s="841"/>
      <c r="J1778" s="841" t="s">
        <v>730</v>
      </c>
      <c r="K1778" s="841">
        <v>2</v>
      </c>
      <c r="L1778" s="841" t="s">
        <v>731</v>
      </c>
      <c r="M1778" s="841">
        <v>43600</v>
      </c>
      <c r="N1778" s="841" t="s">
        <v>732</v>
      </c>
      <c r="O1778" s="841">
        <v>98577</v>
      </c>
      <c r="P1778" s="841">
        <v>54977</v>
      </c>
      <c r="Q1778" s="841">
        <v>19547</v>
      </c>
      <c r="R1778" s="841">
        <v>26906</v>
      </c>
      <c r="S1778" s="841"/>
      <c r="T1778" s="841"/>
      <c r="U1778" s="841"/>
      <c r="V1778" s="841" t="s">
        <v>1003</v>
      </c>
      <c r="W1778" s="841">
        <v>4</v>
      </c>
    </row>
    <row r="1779" spans="1:23" ht="12.75" customHeight="1">
      <c r="A1779" s="841">
        <v>1565</v>
      </c>
      <c r="B1779" s="841">
        <v>2839</v>
      </c>
      <c r="C1779" s="841" t="s">
        <v>1429</v>
      </c>
      <c r="D1779" s="841" t="s">
        <v>1112</v>
      </c>
      <c r="E1779" s="841">
        <v>45647</v>
      </c>
      <c r="F1779" s="841" t="s">
        <v>102</v>
      </c>
      <c r="G1779" s="841" t="s">
        <v>3029</v>
      </c>
      <c r="H1779" s="841" t="s">
        <v>3028</v>
      </c>
      <c r="I1779" s="841"/>
      <c r="J1779" s="841" t="s">
        <v>730</v>
      </c>
      <c r="K1779" s="841">
        <v>2</v>
      </c>
      <c r="L1779" s="841" t="s">
        <v>731</v>
      </c>
      <c r="M1779" s="841">
        <v>43600</v>
      </c>
      <c r="N1779" s="841" t="s">
        <v>732</v>
      </c>
      <c r="O1779" s="841">
        <v>98577</v>
      </c>
      <c r="P1779" s="841">
        <v>54977</v>
      </c>
      <c r="Q1779" s="841">
        <v>19547</v>
      </c>
      <c r="R1779" s="841">
        <v>26906</v>
      </c>
      <c r="S1779" s="841"/>
      <c r="T1779" s="841"/>
      <c r="U1779" s="841"/>
      <c r="V1779" s="841" t="s">
        <v>1003</v>
      </c>
      <c r="W1779" s="841">
        <v>4</v>
      </c>
    </row>
    <row r="1780" spans="1:23" ht="12.75" customHeight="1">
      <c r="A1780" s="841">
        <v>1380</v>
      </c>
      <c r="B1780" s="841">
        <v>2839</v>
      </c>
      <c r="C1780" s="841" t="s">
        <v>1429</v>
      </c>
      <c r="D1780" s="841" t="s">
        <v>946</v>
      </c>
      <c r="E1780" s="841">
        <v>45651</v>
      </c>
      <c r="F1780" s="841" t="s">
        <v>102</v>
      </c>
      <c r="G1780" s="841" t="s">
        <v>3030</v>
      </c>
      <c r="H1780" s="841" t="s">
        <v>3031</v>
      </c>
      <c r="I1780" s="841"/>
      <c r="J1780" s="841" t="s">
        <v>730</v>
      </c>
      <c r="K1780" s="841">
        <v>1</v>
      </c>
      <c r="L1780" s="841" t="s">
        <v>731</v>
      </c>
      <c r="M1780" s="841">
        <v>43600</v>
      </c>
      <c r="N1780" s="841" t="s">
        <v>732</v>
      </c>
      <c r="O1780" s="841">
        <v>98577</v>
      </c>
      <c r="P1780" s="841">
        <v>54977</v>
      </c>
      <c r="Q1780" s="841">
        <v>19547</v>
      </c>
      <c r="R1780" s="841">
        <v>20230</v>
      </c>
      <c r="S1780" s="841"/>
      <c r="T1780" s="841"/>
      <c r="U1780" s="841"/>
      <c r="V1780" s="841" t="s">
        <v>1003</v>
      </c>
      <c r="W1780" s="841">
        <v>18</v>
      </c>
    </row>
    <row r="1781" spans="1:23" ht="12.75" customHeight="1">
      <c r="A1781" s="841">
        <v>1510</v>
      </c>
      <c r="B1781" s="841">
        <v>2842</v>
      </c>
      <c r="C1781" s="841" t="s">
        <v>2226</v>
      </c>
      <c r="D1781" s="841" t="s">
        <v>923</v>
      </c>
      <c r="E1781" s="841">
        <v>45659</v>
      </c>
      <c r="F1781" s="841" t="s">
        <v>102</v>
      </c>
      <c r="G1781" s="841" t="s">
        <v>3032</v>
      </c>
      <c r="H1781" s="841" t="s">
        <v>3033</v>
      </c>
      <c r="I1781" s="841"/>
      <c r="J1781" s="841" t="s">
        <v>730</v>
      </c>
      <c r="K1781" s="841">
        <v>2</v>
      </c>
      <c r="L1781" s="841" t="s">
        <v>731</v>
      </c>
      <c r="M1781" s="841">
        <v>43600</v>
      </c>
      <c r="N1781" s="841" t="s">
        <v>742</v>
      </c>
      <c r="O1781" s="841">
        <v>127895</v>
      </c>
      <c r="P1781" s="841">
        <v>84295</v>
      </c>
      <c r="Q1781" s="841">
        <v>19547</v>
      </c>
      <c r="R1781" s="841">
        <v>34796</v>
      </c>
      <c r="S1781" s="841"/>
      <c r="T1781" s="841"/>
      <c r="U1781" s="841"/>
      <c r="V1781" s="841" t="s">
        <v>1003</v>
      </c>
      <c r="W1781" s="841">
        <v>3</v>
      </c>
    </row>
    <row r="1782" spans="1:23" ht="12.75" customHeight="1">
      <c r="A1782" s="841">
        <v>1510</v>
      </c>
      <c r="B1782" s="841">
        <v>2842</v>
      </c>
      <c r="C1782" s="841" t="s">
        <v>2226</v>
      </c>
      <c r="D1782" s="841" t="s">
        <v>923</v>
      </c>
      <c r="E1782" s="841">
        <v>45661</v>
      </c>
      <c r="F1782" s="841" t="s">
        <v>102</v>
      </c>
      <c r="G1782" s="841" t="s">
        <v>3034</v>
      </c>
      <c r="H1782" s="841" t="s">
        <v>3033</v>
      </c>
      <c r="I1782" s="841"/>
      <c r="J1782" s="841" t="s">
        <v>730</v>
      </c>
      <c r="K1782" s="841">
        <v>2</v>
      </c>
      <c r="L1782" s="841" t="s">
        <v>731</v>
      </c>
      <c r="M1782" s="841">
        <v>43600</v>
      </c>
      <c r="N1782" s="841" t="s">
        <v>742</v>
      </c>
      <c r="O1782" s="841">
        <v>127895</v>
      </c>
      <c r="P1782" s="841">
        <v>84295</v>
      </c>
      <c r="Q1782" s="841">
        <v>19547</v>
      </c>
      <c r="R1782" s="841">
        <v>34796</v>
      </c>
      <c r="S1782" s="841"/>
      <c r="T1782" s="841"/>
      <c r="U1782" s="841"/>
      <c r="V1782" s="841" t="s">
        <v>1003</v>
      </c>
      <c r="W1782" s="841">
        <v>3</v>
      </c>
    </row>
    <row r="1783" spans="1:23" ht="12.75" customHeight="1">
      <c r="A1783" s="841">
        <v>1510</v>
      </c>
      <c r="B1783" s="841">
        <v>2842</v>
      </c>
      <c r="C1783" s="841" t="s">
        <v>2226</v>
      </c>
      <c r="D1783" s="841" t="s">
        <v>923</v>
      </c>
      <c r="E1783" s="841">
        <v>45662</v>
      </c>
      <c r="F1783" s="841" t="s">
        <v>102</v>
      </c>
      <c r="G1783" s="841" t="s">
        <v>3035</v>
      </c>
      <c r="H1783" s="841" t="s">
        <v>3033</v>
      </c>
      <c r="I1783" s="841"/>
      <c r="J1783" s="841" t="s">
        <v>730</v>
      </c>
      <c r="K1783" s="841">
        <v>1</v>
      </c>
      <c r="L1783" s="841" t="s">
        <v>731</v>
      </c>
      <c r="M1783" s="841">
        <v>43600</v>
      </c>
      <c r="N1783" s="841" t="s">
        <v>742</v>
      </c>
      <c r="O1783" s="841">
        <v>127895</v>
      </c>
      <c r="P1783" s="841">
        <v>84295</v>
      </c>
      <c r="Q1783" s="841">
        <v>19547</v>
      </c>
      <c r="R1783" s="841">
        <v>34796</v>
      </c>
      <c r="S1783" s="841"/>
      <c r="T1783" s="841"/>
      <c r="U1783" s="841"/>
      <c r="V1783" s="841" t="s">
        <v>1003</v>
      </c>
      <c r="W1783" s="841">
        <v>3</v>
      </c>
    </row>
    <row r="1784" spans="1:23" ht="12.75" customHeight="1">
      <c r="A1784" s="841">
        <v>2004</v>
      </c>
      <c r="B1784" s="841">
        <v>2840</v>
      </c>
      <c r="C1784" s="841" t="s">
        <v>726</v>
      </c>
      <c r="D1784" s="841" t="s">
        <v>919</v>
      </c>
      <c r="E1784" s="841">
        <v>45668</v>
      </c>
      <c r="F1784" s="841" t="s">
        <v>102</v>
      </c>
      <c r="G1784" s="841" t="s">
        <v>3036</v>
      </c>
      <c r="H1784" s="841" t="s">
        <v>3037</v>
      </c>
      <c r="I1784" s="841"/>
      <c r="J1784" s="841" t="s">
        <v>730</v>
      </c>
      <c r="K1784" s="841">
        <v>4</v>
      </c>
      <c r="L1784" s="841" t="s">
        <v>1077</v>
      </c>
      <c r="M1784" s="841">
        <v>0</v>
      </c>
      <c r="N1784" s="841" t="s">
        <v>732</v>
      </c>
      <c r="O1784" s="841">
        <v>101629</v>
      </c>
      <c r="P1784" s="841">
        <v>101629</v>
      </c>
      <c r="Q1784" s="841">
        <v>19547</v>
      </c>
      <c r="R1784" s="841">
        <v>26906</v>
      </c>
      <c r="S1784" s="841"/>
      <c r="T1784" s="841"/>
      <c r="U1784" s="841"/>
      <c r="V1784" s="841" t="s">
        <v>1003</v>
      </c>
      <c r="W1784" s="841">
        <v>5</v>
      </c>
    </row>
    <row r="1785" spans="1:23" ht="12.75" customHeight="1">
      <c r="A1785" s="841">
        <v>2004</v>
      </c>
      <c r="B1785" s="841">
        <v>2840</v>
      </c>
      <c r="C1785" s="841" t="s">
        <v>726</v>
      </c>
      <c r="D1785" s="841" t="s">
        <v>919</v>
      </c>
      <c r="E1785" s="841">
        <v>45673</v>
      </c>
      <c r="F1785" s="841" t="s">
        <v>102</v>
      </c>
      <c r="G1785" s="841" t="s">
        <v>3038</v>
      </c>
      <c r="H1785" s="841" t="s">
        <v>3039</v>
      </c>
      <c r="I1785" s="841"/>
      <c r="J1785" s="841" t="s">
        <v>730</v>
      </c>
      <c r="K1785" s="841">
        <v>5</v>
      </c>
      <c r="L1785" s="841" t="s">
        <v>1077</v>
      </c>
      <c r="M1785" s="841">
        <v>0</v>
      </c>
      <c r="N1785" s="841" t="s">
        <v>732</v>
      </c>
      <c r="O1785" s="841">
        <v>101629</v>
      </c>
      <c r="P1785" s="841">
        <v>101629</v>
      </c>
      <c r="Q1785" s="841">
        <v>19547</v>
      </c>
      <c r="R1785" s="841">
        <v>26906</v>
      </c>
      <c r="S1785" s="841"/>
      <c r="T1785" s="841"/>
      <c r="U1785" s="841"/>
      <c r="V1785" s="841" t="s">
        <v>1003</v>
      </c>
      <c r="W1785" s="841">
        <v>2</v>
      </c>
    </row>
    <row r="1786" spans="1:23" ht="12.75" customHeight="1">
      <c r="A1786" s="841">
        <v>1670</v>
      </c>
      <c r="B1786" s="841">
        <v>2841</v>
      </c>
      <c r="C1786" s="841" t="s">
        <v>735</v>
      </c>
      <c r="D1786" s="841" t="s">
        <v>727</v>
      </c>
      <c r="E1786" s="841">
        <v>45680</v>
      </c>
      <c r="F1786" s="841" t="s">
        <v>102</v>
      </c>
      <c r="G1786" s="841" t="s">
        <v>3040</v>
      </c>
      <c r="H1786" s="841" t="s">
        <v>3041</v>
      </c>
      <c r="I1786" s="841"/>
      <c r="J1786" s="841" t="s">
        <v>730</v>
      </c>
      <c r="K1786" s="841">
        <v>3</v>
      </c>
      <c r="L1786" s="841" t="s">
        <v>731</v>
      </c>
      <c r="M1786" s="841">
        <v>43600</v>
      </c>
      <c r="N1786" s="841" t="s">
        <v>732</v>
      </c>
      <c r="O1786" s="841">
        <v>98577</v>
      </c>
      <c r="P1786" s="841">
        <v>54977</v>
      </c>
      <c r="Q1786" s="841">
        <v>19547</v>
      </c>
      <c r="R1786" s="841">
        <v>49885</v>
      </c>
      <c r="S1786" s="841"/>
      <c r="T1786" s="841"/>
      <c r="U1786" s="841"/>
      <c r="V1786" s="841" t="s">
        <v>1003</v>
      </c>
      <c r="W1786" s="841">
        <v>3</v>
      </c>
    </row>
    <row r="1787" spans="1:23" ht="12.75" customHeight="1">
      <c r="A1787" s="841">
        <v>1230</v>
      </c>
      <c r="B1787" s="841">
        <v>2823</v>
      </c>
      <c r="C1787" s="841" t="s">
        <v>856</v>
      </c>
      <c r="D1787" s="841" t="s">
        <v>740</v>
      </c>
      <c r="E1787" s="841">
        <v>45691</v>
      </c>
      <c r="F1787" s="841" t="s">
        <v>102</v>
      </c>
      <c r="G1787" s="841" t="s">
        <v>3042</v>
      </c>
      <c r="H1787" s="841" t="s">
        <v>3043</v>
      </c>
      <c r="I1787" s="841"/>
      <c r="J1787" s="841" t="s">
        <v>730</v>
      </c>
      <c r="K1787" s="841">
        <v>3</v>
      </c>
      <c r="L1787" s="841" t="s">
        <v>731</v>
      </c>
      <c r="M1787" s="841">
        <v>43600</v>
      </c>
      <c r="N1787" s="841" t="s">
        <v>747</v>
      </c>
      <c r="O1787" s="841">
        <v>114220</v>
      </c>
      <c r="P1787" s="841">
        <v>70620</v>
      </c>
      <c r="Q1787" s="841">
        <v>19547</v>
      </c>
      <c r="R1787" s="841">
        <v>26906</v>
      </c>
      <c r="S1787" s="841"/>
      <c r="T1787" s="841"/>
      <c r="U1787" s="841"/>
      <c r="V1787" s="841" t="s">
        <v>1003</v>
      </c>
      <c r="W1787" s="841">
        <v>3</v>
      </c>
    </row>
    <row r="1788" spans="1:23" ht="12.75" customHeight="1">
      <c r="A1788" s="841">
        <v>1230</v>
      </c>
      <c r="B1788" s="841">
        <v>2805</v>
      </c>
      <c r="C1788" s="841" t="s">
        <v>1635</v>
      </c>
      <c r="D1788" s="841" t="s">
        <v>740</v>
      </c>
      <c r="E1788" s="841">
        <v>45696</v>
      </c>
      <c r="F1788" s="841" t="s">
        <v>102</v>
      </c>
      <c r="G1788" s="841" t="s">
        <v>3044</v>
      </c>
      <c r="H1788" s="841" t="s">
        <v>3043</v>
      </c>
      <c r="I1788" s="841"/>
      <c r="J1788" s="841" t="s">
        <v>730</v>
      </c>
      <c r="K1788" s="841">
        <v>3</v>
      </c>
      <c r="L1788" s="841" t="s">
        <v>731</v>
      </c>
      <c r="M1788" s="841">
        <v>43600</v>
      </c>
      <c r="N1788" s="841" t="s">
        <v>843</v>
      </c>
      <c r="O1788" s="841">
        <v>156603</v>
      </c>
      <c r="P1788" s="841">
        <v>113003</v>
      </c>
      <c r="Q1788" s="841">
        <v>19547</v>
      </c>
      <c r="R1788" s="841">
        <v>26906</v>
      </c>
      <c r="S1788" s="841"/>
      <c r="T1788" s="841"/>
      <c r="U1788" s="841"/>
      <c r="V1788" s="841" t="s">
        <v>1003</v>
      </c>
      <c r="W1788" s="841">
        <v>3</v>
      </c>
    </row>
    <row r="1789" spans="1:23" ht="12.75" customHeight="1">
      <c r="A1789" s="841">
        <v>3274</v>
      </c>
      <c r="B1789" s="841">
        <v>2840</v>
      </c>
      <c r="C1789" s="841" t="s">
        <v>726</v>
      </c>
      <c r="D1789" s="841" t="s">
        <v>740</v>
      </c>
      <c r="E1789" s="841">
        <v>45703</v>
      </c>
      <c r="F1789" s="841" t="s">
        <v>102</v>
      </c>
      <c r="G1789" s="841" t="s">
        <v>3045</v>
      </c>
      <c r="H1789" s="841" t="s">
        <v>3046</v>
      </c>
      <c r="I1789" s="841"/>
      <c r="J1789" s="841" t="s">
        <v>730</v>
      </c>
      <c r="K1789" s="841">
        <v>1</v>
      </c>
      <c r="L1789" s="841" t="s">
        <v>1168</v>
      </c>
      <c r="M1789" s="841">
        <v>43600</v>
      </c>
      <c r="N1789" s="841" t="s">
        <v>732</v>
      </c>
      <c r="O1789" s="841">
        <v>98577</v>
      </c>
      <c r="P1789" s="841">
        <v>54977</v>
      </c>
      <c r="Q1789" s="841">
        <v>13786</v>
      </c>
      <c r="R1789" s="841">
        <v>14911</v>
      </c>
      <c r="S1789" s="841"/>
      <c r="T1789" s="841"/>
      <c r="U1789" s="841"/>
      <c r="V1789" s="841" t="s">
        <v>1003</v>
      </c>
      <c r="W1789" s="841">
        <v>11</v>
      </c>
    </row>
    <row r="1790" spans="1:23" ht="12.75" customHeight="1">
      <c r="A1790" s="841">
        <v>3274</v>
      </c>
      <c r="B1790" s="841">
        <v>2840</v>
      </c>
      <c r="C1790" s="841" t="s">
        <v>726</v>
      </c>
      <c r="D1790" s="841" t="s">
        <v>740</v>
      </c>
      <c r="E1790" s="841">
        <v>45704</v>
      </c>
      <c r="F1790" s="841" t="s">
        <v>102</v>
      </c>
      <c r="G1790" s="841" t="s">
        <v>3047</v>
      </c>
      <c r="H1790" s="841" t="s">
        <v>3046</v>
      </c>
      <c r="I1790" s="841"/>
      <c r="J1790" s="841" t="s">
        <v>730</v>
      </c>
      <c r="K1790" s="841">
        <v>4</v>
      </c>
      <c r="L1790" s="841" t="s">
        <v>1168</v>
      </c>
      <c r="M1790" s="841">
        <v>43600</v>
      </c>
      <c r="N1790" s="841" t="s">
        <v>732</v>
      </c>
      <c r="O1790" s="841">
        <v>98577</v>
      </c>
      <c r="P1790" s="841">
        <v>54977</v>
      </c>
      <c r="Q1790" s="841">
        <v>13786</v>
      </c>
      <c r="R1790" s="841">
        <v>14911</v>
      </c>
      <c r="S1790" s="841"/>
      <c r="T1790" s="841"/>
      <c r="U1790" s="841"/>
      <c r="V1790" s="841" t="s">
        <v>1003</v>
      </c>
      <c r="W1790" s="841">
        <v>12</v>
      </c>
    </row>
    <row r="1791" spans="1:23" ht="12.75" customHeight="1">
      <c r="A1791" s="841">
        <v>1120</v>
      </c>
      <c r="B1791" s="841">
        <v>2824</v>
      </c>
      <c r="C1791" s="841" t="s">
        <v>1097</v>
      </c>
      <c r="D1791" s="841" t="s">
        <v>740</v>
      </c>
      <c r="E1791" s="841">
        <v>45711</v>
      </c>
      <c r="F1791" s="841" t="s">
        <v>102</v>
      </c>
      <c r="G1791" s="841" t="s">
        <v>3048</v>
      </c>
      <c r="H1791" s="841" t="s">
        <v>3049</v>
      </c>
      <c r="I1791" s="841"/>
      <c r="J1791" s="841" t="s">
        <v>730</v>
      </c>
      <c r="K1791" s="841">
        <v>5</v>
      </c>
      <c r="L1791" s="841" t="s">
        <v>731</v>
      </c>
      <c r="M1791" s="841">
        <v>43600</v>
      </c>
      <c r="N1791" s="841" t="s">
        <v>817</v>
      </c>
      <c r="O1791" s="841">
        <v>172439</v>
      </c>
      <c r="P1791" s="841">
        <v>128839</v>
      </c>
      <c r="Q1791" s="841">
        <v>19547</v>
      </c>
      <c r="R1791" s="841">
        <v>26906</v>
      </c>
      <c r="S1791" s="841"/>
      <c r="T1791" s="841"/>
      <c r="U1791" s="841"/>
      <c r="V1791" s="841" t="s">
        <v>1003</v>
      </c>
      <c r="W1791" s="841">
        <v>2</v>
      </c>
    </row>
    <row r="1792" spans="1:23" ht="12.75" customHeight="1">
      <c r="A1792" s="841">
        <v>1120</v>
      </c>
      <c r="B1792" s="841">
        <v>2824</v>
      </c>
      <c r="C1792" s="841" t="s">
        <v>1097</v>
      </c>
      <c r="D1792" s="841" t="s">
        <v>740</v>
      </c>
      <c r="E1792" s="841">
        <v>45712</v>
      </c>
      <c r="F1792" s="841" t="s">
        <v>102</v>
      </c>
      <c r="G1792" s="841" t="s">
        <v>3050</v>
      </c>
      <c r="H1792" s="841" t="s">
        <v>3049</v>
      </c>
      <c r="I1792" s="841"/>
      <c r="J1792" s="841" t="s">
        <v>730</v>
      </c>
      <c r="K1792" s="841">
        <v>5</v>
      </c>
      <c r="L1792" s="841" t="s">
        <v>731</v>
      </c>
      <c r="M1792" s="841">
        <v>43600</v>
      </c>
      <c r="N1792" s="841" t="s">
        <v>817</v>
      </c>
      <c r="O1792" s="841">
        <v>172439</v>
      </c>
      <c r="P1792" s="841">
        <v>128839</v>
      </c>
      <c r="Q1792" s="841">
        <v>19547</v>
      </c>
      <c r="R1792" s="841">
        <v>26906</v>
      </c>
      <c r="S1792" s="841"/>
      <c r="T1792" s="841"/>
      <c r="U1792" s="841"/>
      <c r="V1792" s="841" t="s">
        <v>1003</v>
      </c>
      <c r="W1792" s="841">
        <v>2</v>
      </c>
    </row>
    <row r="1793" spans="1:23" ht="12.75" customHeight="1">
      <c r="A1793" s="841">
        <v>1110</v>
      </c>
      <c r="B1793" s="841">
        <v>2823</v>
      </c>
      <c r="C1793" s="841" t="s">
        <v>856</v>
      </c>
      <c r="D1793" s="841" t="s">
        <v>740</v>
      </c>
      <c r="E1793" s="841">
        <v>45721</v>
      </c>
      <c r="F1793" s="841" t="s">
        <v>102</v>
      </c>
      <c r="G1793" s="841" t="s">
        <v>3051</v>
      </c>
      <c r="H1793" s="841" t="s">
        <v>3049</v>
      </c>
      <c r="I1793" s="841"/>
      <c r="J1793" s="841" t="s">
        <v>730</v>
      </c>
      <c r="K1793" s="841">
        <v>5</v>
      </c>
      <c r="L1793" s="841" t="s">
        <v>731</v>
      </c>
      <c r="M1793" s="841">
        <v>43600</v>
      </c>
      <c r="N1793" s="841" t="s">
        <v>747</v>
      </c>
      <c r="O1793" s="841">
        <v>114220</v>
      </c>
      <c r="P1793" s="841">
        <v>70620</v>
      </c>
      <c r="Q1793" s="841">
        <v>19547</v>
      </c>
      <c r="R1793" s="841">
        <v>26906</v>
      </c>
      <c r="S1793" s="841"/>
      <c r="T1793" s="841"/>
      <c r="U1793" s="841"/>
      <c r="V1793" s="841" t="s">
        <v>1003</v>
      </c>
      <c r="W1793" s="841">
        <v>2</v>
      </c>
    </row>
    <row r="1794" spans="1:23" ht="12.75" customHeight="1">
      <c r="A1794" s="841">
        <v>1720</v>
      </c>
      <c r="B1794" s="841">
        <v>2840</v>
      </c>
      <c r="C1794" s="841" t="s">
        <v>726</v>
      </c>
      <c r="D1794" s="841" t="s">
        <v>727</v>
      </c>
      <c r="E1794" s="841">
        <v>45723</v>
      </c>
      <c r="F1794" s="841" t="s">
        <v>102</v>
      </c>
      <c r="G1794" s="841" t="s">
        <v>3052</v>
      </c>
      <c r="H1794" s="841" t="s">
        <v>2933</v>
      </c>
      <c r="I1794" s="841"/>
      <c r="J1794" s="841" t="s">
        <v>730</v>
      </c>
      <c r="K1794" s="841">
        <v>3</v>
      </c>
      <c r="L1794" s="841" t="s">
        <v>731</v>
      </c>
      <c r="M1794" s="841">
        <v>43600</v>
      </c>
      <c r="N1794" s="841" t="s">
        <v>732</v>
      </c>
      <c r="O1794" s="841">
        <v>98577</v>
      </c>
      <c r="P1794" s="841">
        <v>54977</v>
      </c>
      <c r="Q1794" s="841">
        <v>19547</v>
      </c>
      <c r="R1794" s="841">
        <v>34796</v>
      </c>
      <c r="S1794" s="841"/>
      <c r="T1794" s="841"/>
      <c r="U1794" s="841"/>
      <c r="V1794" s="841" t="s">
        <v>1003</v>
      </c>
      <c r="W1794" s="841">
        <v>2</v>
      </c>
    </row>
    <row r="1795" spans="1:23" ht="12.75" customHeight="1">
      <c r="A1795" s="841">
        <v>1380</v>
      </c>
      <c r="B1795" s="841">
        <v>2800</v>
      </c>
      <c r="C1795" s="841" t="s">
        <v>1468</v>
      </c>
      <c r="D1795" s="841" t="s">
        <v>946</v>
      </c>
      <c r="E1795" s="841">
        <v>45727</v>
      </c>
      <c r="F1795" s="841" t="s">
        <v>102</v>
      </c>
      <c r="G1795" s="841" t="s">
        <v>3053</v>
      </c>
      <c r="H1795" s="841" t="s">
        <v>3043</v>
      </c>
      <c r="I1795" s="841"/>
      <c r="J1795" s="841" t="s">
        <v>730</v>
      </c>
      <c r="K1795" s="841">
        <v>5</v>
      </c>
      <c r="L1795" s="841" t="s">
        <v>731</v>
      </c>
      <c r="M1795" s="841">
        <v>43600</v>
      </c>
      <c r="N1795" s="841" t="s">
        <v>747</v>
      </c>
      <c r="O1795" s="841">
        <v>114220</v>
      </c>
      <c r="P1795" s="841">
        <v>70620</v>
      </c>
      <c r="Q1795" s="841">
        <v>19547</v>
      </c>
      <c r="R1795" s="841">
        <v>20230</v>
      </c>
      <c r="S1795" s="841"/>
      <c r="T1795" s="841"/>
      <c r="U1795" s="841"/>
      <c r="V1795" s="841" t="s">
        <v>1003</v>
      </c>
      <c r="W1795" s="841">
        <v>3</v>
      </c>
    </row>
    <row r="1796" spans="1:23" ht="12.75" customHeight="1">
      <c r="A1796" s="841">
        <v>1590</v>
      </c>
      <c r="B1796" s="841">
        <v>2840</v>
      </c>
      <c r="C1796" s="841" t="s">
        <v>726</v>
      </c>
      <c r="D1796" s="841" t="s">
        <v>767</v>
      </c>
      <c r="E1796" s="841">
        <v>45728</v>
      </c>
      <c r="F1796" s="841" t="s">
        <v>102</v>
      </c>
      <c r="G1796" s="841" t="s">
        <v>3054</v>
      </c>
      <c r="H1796" s="841" t="s">
        <v>3043</v>
      </c>
      <c r="I1796" s="841"/>
      <c r="J1796" s="841" t="s">
        <v>730</v>
      </c>
      <c r="K1796" s="841">
        <v>15</v>
      </c>
      <c r="L1796" s="841" t="s">
        <v>731</v>
      </c>
      <c r="M1796" s="841">
        <v>43600</v>
      </c>
      <c r="N1796" s="841" t="s">
        <v>732</v>
      </c>
      <c r="O1796" s="841">
        <v>98577</v>
      </c>
      <c r="P1796" s="841">
        <v>54977</v>
      </c>
      <c r="Q1796" s="841">
        <v>27828</v>
      </c>
      <c r="R1796" s="841">
        <v>38389</v>
      </c>
      <c r="S1796" s="841"/>
      <c r="T1796" s="841"/>
      <c r="U1796" s="841"/>
      <c r="V1796" s="841" t="s">
        <v>1003</v>
      </c>
      <c r="W1796" s="841">
        <v>7</v>
      </c>
    </row>
    <row r="1797" spans="1:23" ht="12.75" customHeight="1">
      <c r="A1797" s="841">
        <v>1235</v>
      </c>
      <c r="B1797" s="841">
        <v>2824</v>
      </c>
      <c r="C1797" s="841" t="s">
        <v>1097</v>
      </c>
      <c r="D1797" s="841" t="s">
        <v>946</v>
      </c>
      <c r="E1797" s="841">
        <v>45734</v>
      </c>
      <c r="F1797" s="841" t="s">
        <v>102</v>
      </c>
      <c r="G1797" s="841" t="s">
        <v>3055</v>
      </c>
      <c r="H1797" s="841" t="s">
        <v>3056</v>
      </c>
      <c r="I1797" s="841"/>
      <c r="J1797" s="841" t="s">
        <v>730</v>
      </c>
      <c r="K1797" s="841">
        <v>1</v>
      </c>
      <c r="L1797" s="841" t="s">
        <v>731</v>
      </c>
      <c r="M1797" s="841">
        <v>43600</v>
      </c>
      <c r="N1797" s="841" t="s">
        <v>817</v>
      </c>
      <c r="O1797" s="841">
        <v>172439</v>
      </c>
      <c r="P1797" s="841">
        <v>128839</v>
      </c>
      <c r="Q1797" s="841">
        <v>23865</v>
      </c>
      <c r="R1797" s="841">
        <v>44054</v>
      </c>
      <c r="S1797" s="841"/>
      <c r="T1797" s="841"/>
      <c r="U1797" s="841"/>
      <c r="V1797" s="841" t="s">
        <v>1003</v>
      </c>
      <c r="W1797" s="841">
        <v>8</v>
      </c>
    </row>
    <row r="1798" spans="1:23" ht="12.75" customHeight="1">
      <c r="A1798" s="841">
        <v>1630</v>
      </c>
      <c r="B1798" s="841">
        <v>2835</v>
      </c>
      <c r="C1798" s="841" t="s">
        <v>906</v>
      </c>
      <c r="D1798" s="841" t="s">
        <v>767</v>
      </c>
      <c r="E1798" s="841">
        <v>45735</v>
      </c>
      <c r="F1798" s="841" t="s">
        <v>102</v>
      </c>
      <c r="G1798" s="841" t="s">
        <v>3057</v>
      </c>
      <c r="H1798" s="841" t="s">
        <v>3056</v>
      </c>
      <c r="I1798" s="841"/>
      <c r="J1798" s="841" t="s">
        <v>730</v>
      </c>
      <c r="K1798" s="841">
        <v>5</v>
      </c>
      <c r="L1798" s="841" t="s">
        <v>731</v>
      </c>
      <c r="M1798" s="841">
        <v>43600</v>
      </c>
      <c r="N1798" s="841" t="s">
        <v>908</v>
      </c>
      <c r="O1798" s="841">
        <v>185311</v>
      </c>
      <c r="P1798" s="841">
        <v>141711</v>
      </c>
      <c r="Q1798" s="841">
        <v>27828</v>
      </c>
      <c r="R1798" s="841">
        <v>38389</v>
      </c>
      <c r="S1798" s="841"/>
      <c r="T1798" s="841"/>
      <c r="U1798" s="841"/>
      <c r="V1798" s="841" t="s">
        <v>1003</v>
      </c>
      <c r="W1798" s="841">
        <v>2</v>
      </c>
    </row>
    <row r="1799" spans="1:23" ht="12.75" customHeight="1">
      <c r="A1799" s="841">
        <v>1380</v>
      </c>
      <c r="B1799" s="841">
        <v>2840</v>
      </c>
      <c r="C1799" s="841" t="s">
        <v>726</v>
      </c>
      <c r="D1799" s="841" t="s">
        <v>946</v>
      </c>
      <c r="E1799" s="841">
        <v>45736</v>
      </c>
      <c r="F1799" s="841" t="s">
        <v>102</v>
      </c>
      <c r="G1799" s="841" t="s">
        <v>3058</v>
      </c>
      <c r="H1799" s="841" t="s">
        <v>3056</v>
      </c>
      <c r="I1799" s="841"/>
      <c r="J1799" s="841" t="s">
        <v>730</v>
      </c>
      <c r="K1799" s="841">
        <v>3</v>
      </c>
      <c r="L1799" s="841" t="s">
        <v>731</v>
      </c>
      <c r="M1799" s="841">
        <v>43600</v>
      </c>
      <c r="N1799" s="841" t="s">
        <v>732</v>
      </c>
      <c r="O1799" s="841">
        <v>98577</v>
      </c>
      <c r="P1799" s="841">
        <v>54977</v>
      </c>
      <c r="Q1799" s="841">
        <v>19547</v>
      </c>
      <c r="R1799" s="841">
        <v>20230</v>
      </c>
      <c r="S1799" s="841"/>
      <c r="T1799" s="841"/>
      <c r="U1799" s="841"/>
      <c r="V1799" s="841" t="s">
        <v>1003</v>
      </c>
      <c r="W1799" s="841">
        <v>3</v>
      </c>
    </row>
    <row r="1800" spans="1:23" ht="12.75" customHeight="1">
      <c r="A1800" s="841">
        <v>3484</v>
      </c>
      <c r="B1800" s="841">
        <v>2839</v>
      </c>
      <c r="C1800" s="841" t="s">
        <v>1429</v>
      </c>
      <c r="D1800" s="841" t="s">
        <v>919</v>
      </c>
      <c r="E1800" s="841">
        <v>45746</v>
      </c>
      <c r="F1800" s="841" t="s">
        <v>102</v>
      </c>
      <c r="G1800" s="841" t="s">
        <v>3059</v>
      </c>
      <c r="H1800" s="841" t="s">
        <v>3060</v>
      </c>
      <c r="I1800" s="841"/>
      <c r="J1800" s="841" t="s">
        <v>730</v>
      </c>
      <c r="K1800" s="841">
        <v>2</v>
      </c>
      <c r="L1800" s="841" t="s">
        <v>1289</v>
      </c>
      <c r="M1800" s="841">
        <v>0</v>
      </c>
      <c r="N1800" s="841" t="s">
        <v>732</v>
      </c>
      <c r="O1800" s="841">
        <v>101629</v>
      </c>
      <c r="P1800" s="841">
        <v>101629</v>
      </c>
      <c r="Q1800" s="841">
        <v>13786</v>
      </c>
      <c r="R1800" s="841">
        <v>14911</v>
      </c>
      <c r="S1800" s="841"/>
      <c r="T1800" s="841"/>
      <c r="U1800" s="841"/>
      <c r="V1800" s="841" t="s">
        <v>1003</v>
      </c>
      <c r="W1800" s="841">
        <v>2</v>
      </c>
    </row>
    <row r="1801" spans="1:23" ht="12.75" customHeight="1">
      <c r="A1801" s="841">
        <v>3484</v>
      </c>
      <c r="B1801" s="841">
        <v>2839</v>
      </c>
      <c r="C1801" s="841" t="s">
        <v>1429</v>
      </c>
      <c r="D1801" s="841" t="s">
        <v>919</v>
      </c>
      <c r="E1801" s="841">
        <v>45747</v>
      </c>
      <c r="F1801" s="841" t="s">
        <v>102</v>
      </c>
      <c r="G1801" s="841" t="s">
        <v>3061</v>
      </c>
      <c r="H1801" s="841" t="s">
        <v>3062</v>
      </c>
      <c r="I1801" s="841"/>
      <c r="J1801" s="841" t="s">
        <v>730</v>
      </c>
      <c r="K1801" s="841">
        <v>10</v>
      </c>
      <c r="L1801" s="841" t="s">
        <v>1289</v>
      </c>
      <c r="M1801" s="841">
        <v>0</v>
      </c>
      <c r="N1801" s="841" t="s">
        <v>732</v>
      </c>
      <c r="O1801" s="841">
        <v>101629</v>
      </c>
      <c r="P1801" s="841">
        <v>101629</v>
      </c>
      <c r="Q1801" s="841">
        <v>13786</v>
      </c>
      <c r="R1801" s="841">
        <v>14911</v>
      </c>
      <c r="S1801" s="841"/>
      <c r="T1801" s="841"/>
      <c r="U1801" s="841"/>
      <c r="V1801" s="841" t="s">
        <v>1003</v>
      </c>
      <c r="W1801" s="841">
        <v>2</v>
      </c>
    </row>
    <row r="1802" spans="1:23" ht="12.75" customHeight="1">
      <c r="A1802" s="841">
        <v>1380</v>
      </c>
      <c r="B1802" s="841">
        <v>2800</v>
      </c>
      <c r="C1802" s="841" t="s">
        <v>1468</v>
      </c>
      <c r="D1802" s="841" t="s">
        <v>946</v>
      </c>
      <c r="E1802" s="841">
        <v>45775</v>
      </c>
      <c r="F1802" s="841" t="s">
        <v>102</v>
      </c>
      <c r="G1802" s="841" t="s">
        <v>3063</v>
      </c>
      <c r="H1802" s="841" t="s">
        <v>3064</v>
      </c>
      <c r="I1802" s="841"/>
      <c r="J1802" s="841" t="s">
        <v>730</v>
      </c>
      <c r="K1802" s="841">
        <v>5</v>
      </c>
      <c r="L1802" s="841" t="s">
        <v>731</v>
      </c>
      <c r="M1802" s="841">
        <v>43600</v>
      </c>
      <c r="N1802" s="841" t="s">
        <v>747</v>
      </c>
      <c r="O1802" s="841">
        <v>114220</v>
      </c>
      <c r="P1802" s="841">
        <v>70620</v>
      </c>
      <c r="Q1802" s="841">
        <v>19547</v>
      </c>
      <c r="R1802" s="841">
        <v>20230</v>
      </c>
      <c r="S1802" s="841"/>
      <c r="T1802" s="841"/>
      <c r="U1802" s="841"/>
      <c r="V1802" s="841" t="s">
        <v>1003</v>
      </c>
      <c r="W1802" s="841">
        <v>5</v>
      </c>
    </row>
    <row r="1803" spans="1:23" ht="12.75" customHeight="1">
      <c r="A1803" s="841">
        <v>1430</v>
      </c>
      <c r="B1803" s="841">
        <v>2840</v>
      </c>
      <c r="C1803" s="841" t="s">
        <v>726</v>
      </c>
      <c r="D1803" s="841" t="s">
        <v>1732</v>
      </c>
      <c r="E1803" s="841">
        <v>45779</v>
      </c>
      <c r="F1803" s="841" t="s">
        <v>102</v>
      </c>
      <c r="G1803" s="841" t="s">
        <v>3065</v>
      </c>
      <c r="H1803" s="841" t="s">
        <v>3066</v>
      </c>
      <c r="I1803" s="841"/>
      <c r="J1803" s="841" t="s">
        <v>730</v>
      </c>
      <c r="K1803" s="841">
        <v>3</v>
      </c>
      <c r="L1803" s="841" t="s">
        <v>731</v>
      </c>
      <c r="M1803" s="841">
        <v>43600</v>
      </c>
      <c r="N1803" s="841" t="s">
        <v>732</v>
      </c>
      <c r="O1803" s="841">
        <v>98577</v>
      </c>
      <c r="P1803" s="841">
        <v>54977</v>
      </c>
      <c r="Q1803" s="841">
        <v>19547</v>
      </c>
      <c r="R1803" s="841">
        <v>26906</v>
      </c>
      <c r="S1803" s="841"/>
      <c r="T1803" s="841"/>
      <c r="U1803" s="841"/>
      <c r="V1803" s="841" t="s">
        <v>1003</v>
      </c>
      <c r="W1803" s="841">
        <v>31</v>
      </c>
    </row>
    <row r="1804" spans="1:23" ht="12.75" customHeight="1">
      <c r="A1804" s="841">
        <v>1912</v>
      </c>
      <c r="B1804" s="841">
        <v>2840</v>
      </c>
      <c r="C1804" s="841" t="s">
        <v>726</v>
      </c>
      <c r="D1804" s="841" t="s">
        <v>923</v>
      </c>
      <c r="E1804" s="841">
        <v>45782</v>
      </c>
      <c r="F1804" s="841" t="s">
        <v>102</v>
      </c>
      <c r="G1804" s="841" t="s">
        <v>3067</v>
      </c>
      <c r="H1804" s="841" t="s">
        <v>3068</v>
      </c>
      <c r="I1804" s="841"/>
      <c r="J1804" s="841" t="s">
        <v>730</v>
      </c>
      <c r="K1804" s="841">
        <v>2</v>
      </c>
      <c r="L1804" s="841" t="s">
        <v>731</v>
      </c>
      <c r="M1804" s="841">
        <v>43600</v>
      </c>
      <c r="N1804" s="841" t="s">
        <v>732</v>
      </c>
      <c r="O1804" s="841">
        <v>98577</v>
      </c>
      <c r="P1804" s="841">
        <v>54977</v>
      </c>
      <c r="Q1804" s="841">
        <v>10098</v>
      </c>
      <c r="R1804" s="841">
        <v>9936</v>
      </c>
      <c r="S1804" s="841"/>
      <c r="T1804" s="841"/>
      <c r="U1804" s="841"/>
      <c r="V1804" s="841" t="s">
        <v>1003</v>
      </c>
      <c r="W1804" s="841">
        <v>3</v>
      </c>
    </row>
    <row r="1805" spans="1:23" ht="12.75" customHeight="1">
      <c r="A1805" s="841">
        <v>3484</v>
      </c>
      <c r="B1805" s="841">
        <v>2839</v>
      </c>
      <c r="C1805" s="841" t="s">
        <v>1429</v>
      </c>
      <c r="D1805" s="841" t="s">
        <v>919</v>
      </c>
      <c r="E1805" s="841">
        <v>45783</v>
      </c>
      <c r="F1805" s="841" t="s">
        <v>102</v>
      </c>
      <c r="G1805" s="841" t="s">
        <v>3069</v>
      </c>
      <c r="H1805" s="841" t="s">
        <v>3028</v>
      </c>
      <c r="I1805" s="841"/>
      <c r="J1805" s="841" t="s">
        <v>730</v>
      </c>
      <c r="K1805" s="841">
        <v>1</v>
      </c>
      <c r="L1805" s="841" t="s">
        <v>1077</v>
      </c>
      <c r="M1805" s="841">
        <v>0</v>
      </c>
      <c r="N1805" s="841" t="s">
        <v>732</v>
      </c>
      <c r="O1805" s="841">
        <v>101629</v>
      </c>
      <c r="P1805" s="841">
        <v>101629</v>
      </c>
      <c r="Q1805" s="841">
        <v>13786</v>
      </c>
      <c r="R1805" s="841">
        <v>14911</v>
      </c>
      <c r="S1805" s="841"/>
      <c r="T1805" s="841"/>
      <c r="U1805" s="841"/>
      <c r="V1805" s="841" t="s">
        <v>1003</v>
      </c>
      <c r="W1805" s="841">
        <v>6</v>
      </c>
    </row>
    <row r="1806" spans="1:23" ht="12.75" customHeight="1">
      <c r="A1806" s="841">
        <v>1380</v>
      </c>
      <c r="B1806" s="841">
        <v>2840</v>
      </c>
      <c r="C1806" s="841" t="s">
        <v>726</v>
      </c>
      <c r="D1806" s="841" t="s">
        <v>946</v>
      </c>
      <c r="E1806" s="841">
        <v>45786</v>
      </c>
      <c r="F1806" s="841" t="s">
        <v>102</v>
      </c>
      <c r="G1806" s="841" t="s">
        <v>3070</v>
      </c>
      <c r="H1806" s="841" t="s">
        <v>3071</v>
      </c>
      <c r="I1806" s="841"/>
      <c r="J1806" s="841" t="s">
        <v>730</v>
      </c>
      <c r="K1806" s="841">
        <v>5</v>
      </c>
      <c r="L1806" s="841" t="s">
        <v>731</v>
      </c>
      <c r="M1806" s="841">
        <v>43600</v>
      </c>
      <c r="N1806" s="841" t="s">
        <v>732</v>
      </c>
      <c r="O1806" s="841">
        <v>98577</v>
      </c>
      <c r="P1806" s="841">
        <v>54977</v>
      </c>
      <c r="Q1806" s="841">
        <v>19547</v>
      </c>
      <c r="R1806" s="841">
        <v>20230</v>
      </c>
      <c r="S1806" s="841"/>
      <c r="T1806" s="841"/>
      <c r="U1806" s="841"/>
      <c r="V1806" s="841" t="s">
        <v>1003</v>
      </c>
      <c r="W1806" s="841">
        <v>2</v>
      </c>
    </row>
    <row r="1807" spans="1:23" ht="12.75" customHeight="1">
      <c r="A1807" s="841">
        <v>1380</v>
      </c>
      <c r="B1807" s="841">
        <v>2800</v>
      </c>
      <c r="C1807" s="841" t="s">
        <v>1468</v>
      </c>
      <c r="D1807" s="841" t="s">
        <v>946</v>
      </c>
      <c r="E1807" s="841">
        <v>45816</v>
      </c>
      <c r="F1807" s="841" t="s">
        <v>102</v>
      </c>
      <c r="G1807" s="841" t="s">
        <v>3072</v>
      </c>
      <c r="H1807" s="841" t="s">
        <v>3073</v>
      </c>
      <c r="I1807" s="841"/>
      <c r="J1807" s="841" t="s">
        <v>730</v>
      </c>
      <c r="K1807" s="841">
        <v>3</v>
      </c>
      <c r="L1807" s="841" t="s">
        <v>731</v>
      </c>
      <c r="M1807" s="841">
        <v>43600</v>
      </c>
      <c r="N1807" s="841" t="s">
        <v>747</v>
      </c>
      <c r="O1807" s="841">
        <v>114220</v>
      </c>
      <c r="P1807" s="841">
        <v>70620</v>
      </c>
      <c r="Q1807" s="841">
        <v>19547</v>
      </c>
      <c r="R1807" s="841">
        <v>20230</v>
      </c>
      <c r="S1807" s="841"/>
      <c r="T1807" s="841"/>
      <c r="U1807" s="841"/>
      <c r="V1807" s="841" t="s">
        <v>1003</v>
      </c>
      <c r="W1807" s="841">
        <v>3</v>
      </c>
    </row>
    <row r="1808" spans="1:23" ht="12.75" customHeight="1">
      <c r="A1808" s="841">
        <v>1560</v>
      </c>
      <c r="B1808" s="841">
        <v>2814</v>
      </c>
      <c r="C1808" s="841" t="s">
        <v>1411</v>
      </c>
      <c r="D1808" s="841" t="s">
        <v>1112</v>
      </c>
      <c r="E1808" s="841">
        <v>45867</v>
      </c>
      <c r="F1808" s="841" t="s">
        <v>102</v>
      </c>
      <c r="G1808" s="841" t="s">
        <v>3074</v>
      </c>
      <c r="H1808" s="841" t="s">
        <v>3075</v>
      </c>
      <c r="I1808" s="841" t="s">
        <v>1115</v>
      </c>
      <c r="J1808" s="841" t="s">
        <v>730</v>
      </c>
      <c r="K1808" s="841">
        <v>3</v>
      </c>
      <c r="L1808" s="841" t="s">
        <v>731</v>
      </c>
      <c r="M1808" s="841">
        <v>43600</v>
      </c>
      <c r="N1808" s="841" t="s">
        <v>908</v>
      </c>
      <c r="O1808" s="841">
        <v>185311</v>
      </c>
      <c r="P1808" s="841">
        <v>141711</v>
      </c>
      <c r="Q1808" s="841">
        <v>19547</v>
      </c>
      <c r="R1808" s="841">
        <v>26906</v>
      </c>
      <c r="S1808" s="841"/>
      <c r="T1808" s="841"/>
      <c r="U1808" s="841"/>
      <c r="V1808" s="841" t="s">
        <v>1003</v>
      </c>
      <c r="W1808" s="841">
        <v>2</v>
      </c>
    </row>
    <row r="1809" spans="1:23" ht="12.75" customHeight="1">
      <c r="A1809" s="841">
        <v>1560</v>
      </c>
      <c r="B1809" s="841">
        <v>2814</v>
      </c>
      <c r="C1809" s="841" t="s">
        <v>1411</v>
      </c>
      <c r="D1809" s="841" t="s">
        <v>1112</v>
      </c>
      <c r="E1809" s="841">
        <v>45868</v>
      </c>
      <c r="F1809" s="841" t="s">
        <v>102</v>
      </c>
      <c r="G1809" s="841" t="s">
        <v>3076</v>
      </c>
      <c r="H1809" s="841" t="s">
        <v>3075</v>
      </c>
      <c r="I1809" s="841" t="s">
        <v>1115</v>
      </c>
      <c r="J1809" s="841" t="s">
        <v>730</v>
      </c>
      <c r="K1809" s="841">
        <v>2</v>
      </c>
      <c r="L1809" s="841" t="s">
        <v>731</v>
      </c>
      <c r="M1809" s="841">
        <v>43600</v>
      </c>
      <c r="N1809" s="841" t="s">
        <v>908</v>
      </c>
      <c r="O1809" s="841">
        <v>185311</v>
      </c>
      <c r="P1809" s="841">
        <v>141711</v>
      </c>
      <c r="Q1809" s="841">
        <v>19547</v>
      </c>
      <c r="R1809" s="841">
        <v>26906</v>
      </c>
      <c r="S1809" s="841"/>
      <c r="T1809" s="841"/>
      <c r="U1809" s="841"/>
      <c r="V1809" s="841" t="s">
        <v>1003</v>
      </c>
      <c r="W1809" s="841">
        <v>2</v>
      </c>
    </row>
    <row r="1810" spans="1:23" ht="12.75" customHeight="1">
      <c r="A1810" s="841">
        <v>1550</v>
      </c>
      <c r="B1810" s="841">
        <v>2840</v>
      </c>
      <c r="C1810" s="841" t="s">
        <v>726</v>
      </c>
      <c r="D1810" s="841" t="s">
        <v>1112</v>
      </c>
      <c r="E1810" s="841">
        <v>45870</v>
      </c>
      <c r="F1810" s="841" t="s">
        <v>102</v>
      </c>
      <c r="G1810" s="841" t="s">
        <v>2017</v>
      </c>
      <c r="H1810" s="841" t="s">
        <v>3077</v>
      </c>
      <c r="I1810" s="841" t="s">
        <v>1115</v>
      </c>
      <c r="J1810" s="841" t="s">
        <v>730</v>
      </c>
      <c r="K1810" s="841">
        <v>1</v>
      </c>
      <c r="L1810" s="841" t="s">
        <v>1116</v>
      </c>
      <c r="M1810" s="841">
        <v>43600</v>
      </c>
      <c r="N1810" s="841" t="s">
        <v>732</v>
      </c>
      <c r="O1810" s="841">
        <v>98577</v>
      </c>
      <c r="P1810" s="841">
        <v>54977</v>
      </c>
      <c r="Q1810" s="841">
        <v>19547</v>
      </c>
      <c r="R1810" s="841">
        <v>26906</v>
      </c>
      <c r="S1810" s="841"/>
      <c r="T1810" s="841"/>
      <c r="U1810" s="841"/>
      <c r="V1810" s="841" t="s">
        <v>1003</v>
      </c>
      <c r="W1810" s="841">
        <v>7</v>
      </c>
    </row>
    <row r="1811" spans="1:23" ht="12.75" customHeight="1">
      <c r="A1811" s="841">
        <v>1912</v>
      </c>
      <c r="B1811" s="841">
        <v>2840</v>
      </c>
      <c r="C1811" s="841" t="s">
        <v>726</v>
      </c>
      <c r="D1811" s="841" t="s">
        <v>923</v>
      </c>
      <c r="E1811" s="841">
        <v>45872</v>
      </c>
      <c r="F1811" s="841" t="s">
        <v>102</v>
      </c>
      <c r="G1811" s="841" t="s">
        <v>3078</v>
      </c>
      <c r="H1811" s="841" t="s">
        <v>2500</v>
      </c>
      <c r="I1811" s="841"/>
      <c r="J1811" s="841" t="s">
        <v>730</v>
      </c>
      <c r="K1811" s="841">
        <v>2</v>
      </c>
      <c r="L1811" s="841" t="s">
        <v>731</v>
      </c>
      <c r="M1811" s="841">
        <v>43600</v>
      </c>
      <c r="N1811" s="841" t="s">
        <v>732</v>
      </c>
      <c r="O1811" s="841">
        <v>98577</v>
      </c>
      <c r="P1811" s="841">
        <v>54977</v>
      </c>
      <c r="Q1811" s="841">
        <v>10098</v>
      </c>
      <c r="R1811" s="841">
        <v>9936</v>
      </c>
      <c r="S1811" s="841"/>
      <c r="T1811" s="841"/>
      <c r="U1811" s="841"/>
      <c r="V1811" s="841" t="s">
        <v>1003</v>
      </c>
      <c r="W1811" s="841">
        <v>2</v>
      </c>
    </row>
    <row r="1812" spans="1:23" ht="12.75" customHeight="1">
      <c r="A1812" s="841">
        <v>1110</v>
      </c>
      <c r="B1812" s="841">
        <v>2836</v>
      </c>
      <c r="C1812" s="841" t="s">
        <v>1030</v>
      </c>
      <c r="D1812" s="841" t="s">
        <v>1031</v>
      </c>
      <c r="E1812" s="841">
        <v>45875</v>
      </c>
      <c r="F1812" s="841" t="s">
        <v>102</v>
      </c>
      <c r="G1812" s="841" t="s">
        <v>3079</v>
      </c>
      <c r="H1812" s="841" t="s">
        <v>3080</v>
      </c>
      <c r="I1812" s="841"/>
      <c r="J1812" s="841" t="s">
        <v>730</v>
      </c>
      <c r="K1812" s="841">
        <v>5</v>
      </c>
      <c r="L1812" s="841" t="s">
        <v>731</v>
      </c>
      <c r="M1812" s="841">
        <v>43600</v>
      </c>
      <c r="N1812" s="841" t="s">
        <v>1034</v>
      </c>
      <c r="O1812" s="841">
        <v>221744</v>
      </c>
      <c r="P1812" s="841">
        <v>178144</v>
      </c>
      <c r="Q1812" s="841">
        <v>19547</v>
      </c>
      <c r="R1812" s="841">
        <v>26906</v>
      </c>
      <c r="S1812" s="841"/>
      <c r="T1812" s="841"/>
      <c r="U1812" s="841"/>
      <c r="V1812" s="841" t="s">
        <v>1003</v>
      </c>
      <c r="W1812" s="841">
        <v>2</v>
      </c>
    </row>
    <row r="1813" spans="1:23" ht="12.75" customHeight="1">
      <c r="A1813" s="841">
        <v>1625</v>
      </c>
      <c r="B1813" s="841">
        <v>2808</v>
      </c>
      <c r="C1813" s="841" t="s">
        <v>846</v>
      </c>
      <c r="D1813" s="841" t="s">
        <v>767</v>
      </c>
      <c r="E1813" s="841">
        <v>45883</v>
      </c>
      <c r="F1813" s="841" t="s">
        <v>102</v>
      </c>
      <c r="G1813" s="841" t="s">
        <v>3081</v>
      </c>
      <c r="H1813" s="841" t="s">
        <v>3082</v>
      </c>
      <c r="I1813" s="841"/>
      <c r="J1813" s="841" t="s">
        <v>730</v>
      </c>
      <c r="K1813" s="841">
        <v>2</v>
      </c>
      <c r="L1813" s="841" t="s">
        <v>731</v>
      </c>
      <c r="M1813" s="841">
        <v>43600</v>
      </c>
      <c r="N1813" s="841" t="s">
        <v>742</v>
      </c>
      <c r="O1813" s="841">
        <v>127895</v>
      </c>
      <c r="P1813" s="841">
        <v>84295</v>
      </c>
      <c r="Q1813" s="841">
        <v>19547</v>
      </c>
      <c r="R1813" s="841">
        <v>26906</v>
      </c>
      <c r="S1813" s="841"/>
      <c r="T1813" s="841"/>
      <c r="U1813" s="841"/>
      <c r="V1813" s="841" t="s">
        <v>1003</v>
      </c>
      <c r="W1813" s="841">
        <v>2</v>
      </c>
    </row>
    <row r="1814" spans="1:23" ht="12.75" customHeight="1">
      <c r="A1814" s="841">
        <v>1280</v>
      </c>
      <c r="B1814" s="841">
        <v>2826</v>
      </c>
      <c r="C1814" s="841" t="s">
        <v>824</v>
      </c>
      <c r="D1814" s="841" t="s">
        <v>740</v>
      </c>
      <c r="E1814" s="841">
        <v>45884</v>
      </c>
      <c r="F1814" s="841" t="s">
        <v>102</v>
      </c>
      <c r="G1814" s="841" t="s">
        <v>3083</v>
      </c>
      <c r="H1814" s="841" t="s">
        <v>3077</v>
      </c>
      <c r="I1814" s="841"/>
      <c r="J1814" s="841" t="s">
        <v>730</v>
      </c>
      <c r="K1814" s="841">
        <v>5</v>
      </c>
      <c r="L1814" s="841" t="s">
        <v>731</v>
      </c>
      <c r="M1814" s="841">
        <v>43600</v>
      </c>
      <c r="N1814" s="841" t="s">
        <v>747</v>
      </c>
      <c r="O1814" s="841">
        <v>114220</v>
      </c>
      <c r="P1814" s="841">
        <v>70620</v>
      </c>
      <c r="Q1814" s="841">
        <v>19547</v>
      </c>
      <c r="R1814" s="841">
        <v>26906</v>
      </c>
      <c r="S1814" s="841"/>
      <c r="T1814" s="841"/>
      <c r="U1814" s="841"/>
      <c r="V1814" s="841" t="s">
        <v>1003</v>
      </c>
      <c r="W1814" s="841">
        <v>1</v>
      </c>
    </row>
    <row r="1815" spans="1:23" ht="12.75" customHeight="1">
      <c r="A1815" s="841">
        <v>1350</v>
      </c>
      <c r="B1815" s="841">
        <v>2803</v>
      </c>
      <c r="C1815" s="841" t="s">
        <v>945</v>
      </c>
      <c r="D1815" s="841" t="s">
        <v>946</v>
      </c>
      <c r="E1815" s="841">
        <v>45888</v>
      </c>
      <c r="F1815" s="841" t="s">
        <v>102</v>
      </c>
      <c r="G1815" s="841" t="s">
        <v>3084</v>
      </c>
      <c r="H1815" s="841" t="s">
        <v>3085</v>
      </c>
      <c r="I1815" s="841"/>
      <c r="J1815" s="841" t="s">
        <v>730</v>
      </c>
      <c r="K1815" s="841">
        <v>1</v>
      </c>
      <c r="L1815" s="841" t="s">
        <v>731</v>
      </c>
      <c r="M1815" s="841">
        <v>43600</v>
      </c>
      <c r="N1815" s="841" t="s">
        <v>742</v>
      </c>
      <c r="O1815" s="841">
        <v>127895</v>
      </c>
      <c r="P1815" s="841">
        <v>84295</v>
      </c>
      <c r="Q1815" s="841">
        <v>19547</v>
      </c>
      <c r="R1815" s="841">
        <v>20230</v>
      </c>
      <c r="S1815" s="841"/>
      <c r="T1815" s="841"/>
      <c r="U1815" s="841"/>
      <c r="V1815" s="841" t="s">
        <v>1003</v>
      </c>
      <c r="W1815" s="841">
        <v>11</v>
      </c>
    </row>
    <row r="1816" spans="1:23" ht="12.75" customHeight="1">
      <c r="A1816" s="841">
        <v>1350</v>
      </c>
      <c r="B1816" s="841">
        <v>2803</v>
      </c>
      <c r="C1816" s="841" t="s">
        <v>945</v>
      </c>
      <c r="D1816" s="841" t="s">
        <v>946</v>
      </c>
      <c r="E1816" s="841">
        <v>45893</v>
      </c>
      <c r="F1816" s="841" t="s">
        <v>102</v>
      </c>
      <c r="G1816" s="841" t="s">
        <v>3086</v>
      </c>
      <c r="H1816" s="841" t="s">
        <v>3087</v>
      </c>
      <c r="I1816" s="841"/>
      <c r="J1816" s="841" t="s">
        <v>730</v>
      </c>
      <c r="K1816" s="841">
        <v>4</v>
      </c>
      <c r="L1816" s="841" t="s">
        <v>731</v>
      </c>
      <c r="M1816" s="841">
        <v>43600</v>
      </c>
      <c r="N1816" s="841" t="s">
        <v>742</v>
      </c>
      <c r="O1816" s="841">
        <v>127895</v>
      </c>
      <c r="P1816" s="841">
        <v>84295</v>
      </c>
      <c r="Q1816" s="841">
        <v>19547</v>
      </c>
      <c r="R1816" s="841">
        <v>20230</v>
      </c>
      <c r="S1816" s="841"/>
      <c r="T1816" s="841"/>
      <c r="U1816" s="841"/>
      <c r="V1816" s="841" t="s">
        <v>1003</v>
      </c>
      <c r="W1816" s="841">
        <v>4</v>
      </c>
    </row>
    <row r="1817" spans="1:23" ht="12.75" customHeight="1">
      <c r="A1817" s="841">
        <v>1420</v>
      </c>
      <c r="B1817" s="841">
        <v>2803</v>
      </c>
      <c r="C1817" s="841" t="s">
        <v>945</v>
      </c>
      <c r="D1817" s="841" t="s">
        <v>1732</v>
      </c>
      <c r="E1817" s="841">
        <v>45897</v>
      </c>
      <c r="F1817" s="841" t="s">
        <v>102</v>
      </c>
      <c r="G1817" s="841" t="s">
        <v>3088</v>
      </c>
      <c r="H1817" s="841" t="s">
        <v>2570</v>
      </c>
      <c r="I1817" s="841"/>
      <c r="J1817" s="841" t="s">
        <v>730</v>
      </c>
      <c r="K1817" s="841">
        <v>4</v>
      </c>
      <c r="L1817" s="841" t="s">
        <v>731</v>
      </c>
      <c r="M1817" s="841">
        <v>43600</v>
      </c>
      <c r="N1817" s="841" t="s">
        <v>742</v>
      </c>
      <c r="O1817" s="841">
        <v>127895</v>
      </c>
      <c r="P1817" s="841">
        <v>84295</v>
      </c>
      <c r="Q1817" s="841">
        <v>19547</v>
      </c>
      <c r="R1817" s="841">
        <v>26906</v>
      </c>
      <c r="S1817" s="841"/>
      <c r="T1817" s="841"/>
      <c r="U1817" s="841"/>
      <c r="V1817" s="841" t="s">
        <v>1003</v>
      </c>
      <c r="W1817" s="841">
        <v>2</v>
      </c>
    </row>
    <row r="1818" spans="1:23" ht="12.75" customHeight="1">
      <c r="A1818" s="841">
        <v>1235</v>
      </c>
      <c r="B1818" s="841">
        <v>2824</v>
      </c>
      <c r="C1818" s="841" t="s">
        <v>1097</v>
      </c>
      <c r="D1818" s="841" t="s">
        <v>946</v>
      </c>
      <c r="E1818" s="841">
        <v>45901</v>
      </c>
      <c r="F1818" s="841" t="s">
        <v>102</v>
      </c>
      <c r="G1818" s="841" t="s">
        <v>3089</v>
      </c>
      <c r="H1818" s="841" t="s">
        <v>3090</v>
      </c>
      <c r="I1818" s="841"/>
      <c r="J1818" s="841" t="s">
        <v>730</v>
      </c>
      <c r="K1818" s="841">
        <v>5</v>
      </c>
      <c r="L1818" s="841" t="s">
        <v>731</v>
      </c>
      <c r="M1818" s="841">
        <v>43600</v>
      </c>
      <c r="N1818" s="841" t="s">
        <v>817</v>
      </c>
      <c r="O1818" s="841">
        <v>172439</v>
      </c>
      <c r="P1818" s="841">
        <v>128839</v>
      </c>
      <c r="Q1818" s="841">
        <v>23865</v>
      </c>
      <c r="R1818" s="841">
        <v>44054</v>
      </c>
      <c r="S1818" s="841"/>
      <c r="T1818" s="841"/>
      <c r="U1818" s="841"/>
      <c r="V1818" s="841" t="s">
        <v>1003</v>
      </c>
      <c r="W1818" s="841">
        <v>1</v>
      </c>
    </row>
    <row r="1819" spans="1:23" ht="12.75" customHeight="1">
      <c r="A1819" s="841">
        <v>1715</v>
      </c>
      <c r="B1819" s="841">
        <v>2840</v>
      </c>
      <c r="C1819" s="841" t="s">
        <v>726</v>
      </c>
      <c r="D1819" s="841" t="s">
        <v>727</v>
      </c>
      <c r="E1819" s="841">
        <v>45902</v>
      </c>
      <c r="F1819" s="841" t="s">
        <v>102</v>
      </c>
      <c r="G1819" s="841" t="s">
        <v>3091</v>
      </c>
      <c r="H1819" s="841" t="s">
        <v>2725</v>
      </c>
      <c r="I1819" s="841"/>
      <c r="J1819" s="841" t="s">
        <v>730</v>
      </c>
      <c r="K1819" s="841">
        <v>5</v>
      </c>
      <c r="L1819" s="841" t="s">
        <v>731</v>
      </c>
      <c r="M1819" s="841">
        <v>43600</v>
      </c>
      <c r="N1819" s="841" t="s">
        <v>732</v>
      </c>
      <c r="O1819" s="841">
        <v>98577</v>
      </c>
      <c r="P1819" s="841">
        <v>54977</v>
      </c>
      <c r="Q1819" s="841">
        <v>19547</v>
      </c>
      <c r="R1819" s="841">
        <v>34796</v>
      </c>
      <c r="S1819" s="841"/>
      <c r="T1819" s="841"/>
      <c r="U1819" s="841"/>
      <c r="V1819" s="841" t="s">
        <v>1003</v>
      </c>
      <c r="W1819" s="841">
        <v>15</v>
      </c>
    </row>
    <row r="1820" spans="1:23" ht="12.75" customHeight="1">
      <c r="A1820" s="841">
        <v>1440</v>
      </c>
      <c r="B1820" s="841">
        <v>2840</v>
      </c>
      <c r="C1820" s="841" t="s">
        <v>726</v>
      </c>
      <c r="D1820" s="841" t="s">
        <v>1732</v>
      </c>
      <c r="E1820" s="841">
        <v>45903</v>
      </c>
      <c r="F1820" s="841" t="s">
        <v>102</v>
      </c>
      <c r="G1820" s="841" t="s">
        <v>3092</v>
      </c>
      <c r="H1820" s="841" t="s">
        <v>2570</v>
      </c>
      <c r="I1820" s="841"/>
      <c r="J1820" s="841" t="s">
        <v>730</v>
      </c>
      <c r="K1820" s="841">
        <v>3</v>
      </c>
      <c r="L1820" s="841" t="s">
        <v>731</v>
      </c>
      <c r="M1820" s="841">
        <v>43600</v>
      </c>
      <c r="N1820" s="841" t="s">
        <v>732</v>
      </c>
      <c r="O1820" s="841">
        <v>98577</v>
      </c>
      <c r="P1820" s="841">
        <v>54977</v>
      </c>
      <c r="Q1820" s="841">
        <v>27828</v>
      </c>
      <c r="R1820" s="841">
        <v>38389</v>
      </c>
      <c r="S1820" s="841"/>
      <c r="T1820" s="841"/>
      <c r="U1820" s="841"/>
      <c r="V1820" s="841" t="s">
        <v>1003</v>
      </c>
      <c r="W1820" s="841">
        <v>2</v>
      </c>
    </row>
    <row r="1821" spans="1:23" ht="12.75" customHeight="1">
      <c r="A1821" s="841">
        <v>1110</v>
      </c>
      <c r="B1821" s="841">
        <v>2836</v>
      </c>
      <c r="C1821" s="841" t="s">
        <v>1030</v>
      </c>
      <c r="D1821" s="841" t="s">
        <v>1031</v>
      </c>
      <c r="E1821" s="841">
        <v>45904</v>
      </c>
      <c r="F1821" s="841" t="s">
        <v>102</v>
      </c>
      <c r="G1821" s="841" t="s">
        <v>3093</v>
      </c>
      <c r="H1821" s="841" t="s">
        <v>3094</v>
      </c>
      <c r="I1821" s="841"/>
      <c r="J1821" s="841" t="s">
        <v>730</v>
      </c>
      <c r="K1821" s="841">
        <v>10</v>
      </c>
      <c r="L1821" s="841" t="s">
        <v>731</v>
      </c>
      <c r="M1821" s="841">
        <v>43600</v>
      </c>
      <c r="N1821" s="841" t="s">
        <v>1034</v>
      </c>
      <c r="O1821" s="841">
        <v>221744</v>
      </c>
      <c r="P1821" s="841">
        <v>178144</v>
      </c>
      <c r="Q1821" s="841">
        <v>19547</v>
      </c>
      <c r="R1821" s="841">
        <v>26906</v>
      </c>
      <c r="S1821" s="841"/>
      <c r="T1821" s="841"/>
      <c r="U1821" s="841"/>
      <c r="V1821" s="841" t="s">
        <v>1003</v>
      </c>
      <c r="W1821" s="841">
        <v>2</v>
      </c>
    </row>
    <row r="1822" spans="1:23" ht="12.75" customHeight="1">
      <c r="A1822" s="841">
        <v>1110</v>
      </c>
      <c r="B1822" s="841">
        <v>2836</v>
      </c>
      <c r="C1822" s="841" t="s">
        <v>1030</v>
      </c>
      <c r="D1822" s="841" t="s">
        <v>1031</v>
      </c>
      <c r="E1822" s="841">
        <v>45905</v>
      </c>
      <c r="F1822" s="841" t="s">
        <v>102</v>
      </c>
      <c r="G1822" s="841" t="s">
        <v>3095</v>
      </c>
      <c r="H1822" s="841" t="s">
        <v>3094</v>
      </c>
      <c r="I1822" s="841"/>
      <c r="J1822" s="841" t="s">
        <v>730</v>
      </c>
      <c r="K1822" s="841">
        <v>10</v>
      </c>
      <c r="L1822" s="841" t="s">
        <v>731</v>
      </c>
      <c r="M1822" s="841">
        <v>43600</v>
      </c>
      <c r="N1822" s="841" t="s">
        <v>1034</v>
      </c>
      <c r="O1822" s="841">
        <v>221744</v>
      </c>
      <c r="P1822" s="841">
        <v>178144</v>
      </c>
      <c r="Q1822" s="841">
        <v>19547</v>
      </c>
      <c r="R1822" s="841">
        <v>26906</v>
      </c>
      <c r="S1822" s="841"/>
      <c r="T1822" s="841"/>
      <c r="U1822" s="841"/>
      <c r="V1822" s="841" t="s">
        <v>1003</v>
      </c>
      <c r="W1822" s="841">
        <v>2</v>
      </c>
    </row>
    <row r="1823" spans="1:23" ht="12.75" customHeight="1">
      <c r="A1823" s="841">
        <v>1110</v>
      </c>
      <c r="B1823" s="841">
        <v>2819</v>
      </c>
      <c r="C1823" s="841" t="s">
        <v>1731</v>
      </c>
      <c r="D1823" s="841" t="s">
        <v>740</v>
      </c>
      <c r="E1823" s="841">
        <v>45908</v>
      </c>
      <c r="F1823" s="841" t="s">
        <v>102</v>
      </c>
      <c r="G1823" s="841" t="s">
        <v>3096</v>
      </c>
      <c r="H1823" s="841" t="s">
        <v>3097</v>
      </c>
      <c r="I1823" s="841"/>
      <c r="J1823" s="841" t="s">
        <v>730</v>
      </c>
      <c r="K1823" s="841">
        <v>15</v>
      </c>
      <c r="L1823" s="841" t="s">
        <v>731</v>
      </c>
      <c r="M1823" s="841">
        <v>43600</v>
      </c>
      <c r="N1823" s="841" t="s">
        <v>742</v>
      </c>
      <c r="O1823" s="841">
        <v>127895</v>
      </c>
      <c r="P1823" s="841">
        <v>84295</v>
      </c>
      <c r="Q1823" s="841">
        <v>19547</v>
      </c>
      <c r="R1823" s="841">
        <v>26906</v>
      </c>
      <c r="S1823" s="841"/>
      <c r="T1823" s="841"/>
      <c r="U1823" s="841"/>
      <c r="V1823" s="841" t="s">
        <v>1003</v>
      </c>
      <c r="W1823" s="841">
        <v>5</v>
      </c>
    </row>
    <row r="1824" spans="1:23" ht="12.75" customHeight="1">
      <c r="A1824" s="841">
        <v>3274</v>
      </c>
      <c r="B1824" s="841">
        <v>2840</v>
      </c>
      <c r="C1824" s="841" t="s">
        <v>726</v>
      </c>
      <c r="D1824" s="841" t="s">
        <v>923</v>
      </c>
      <c r="E1824" s="841">
        <v>45910</v>
      </c>
      <c r="F1824" s="841" t="s">
        <v>102</v>
      </c>
      <c r="G1824" s="841" t="s">
        <v>3098</v>
      </c>
      <c r="H1824" s="841" t="s">
        <v>3099</v>
      </c>
      <c r="I1824" s="841"/>
      <c r="J1824" s="841" t="s">
        <v>730</v>
      </c>
      <c r="K1824" s="841">
        <v>2</v>
      </c>
      <c r="L1824" s="841" t="s">
        <v>1168</v>
      </c>
      <c r="M1824" s="841">
        <v>43600</v>
      </c>
      <c r="N1824" s="841" t="s">
        <v>732</v>
      </c>
      <c r="O1824" s="841">
        <v>98577</v>
      </c>
      <c r="P1824" s="841">
        <v>54977</v>
      </c>
      <c r="Q1824" s="841">
        <v>13786</v>
      </c>
      <c r="R1824" s="841">
        <v>14911</v>
      </c>
      <c r="S1824" s="841"/>
      <c r="T1824" s="841"/>
      <c r="U1824" s="841"/>
      <c r="V1824" s="841" t="s">
        <v>1003</v>
      </c>
      <c r="W1824" s="841">
        <v>17</v>
      </c>
    </row>
    <row r="1825" spans="1:23" ht="12.75" customHeight="1">
      <c r="A1825" s="841">
        <v>1420</v>
      </c>
      <c r="B1825" s="841">
        <v>2819</v>
      </c>
      <c r="C1825" s="841" t="s">
        <v>1731</v>
      </c>
      <c r="D1825" s="841" t="s">
        <v>740</v>
      </c>
      <c r="E1825" s="841">
        <v>45911</v>
      </c>
      <c r="F1825" s="841" t="s">
        <v>102</v>
      </c>
      <c r="G1825" s="841" t="s">
        <v>3100</v>
      </c>
      <c r="H1825" s="841" t="s">
        <v>3097</v>
      </c>
      <c r="I1825" s="841"/>
      <c r="J1825" s="841" t="s">
        <v>730</v>
      </c>
      <c r="K1825" s="841">
        <v>10</v>
      </c>
      <c r="L1825" s="841" t="s">
        <v>731</v>
      </c>
      <c r="M1825" s="841">
        <v>43600</v>
      </c>
      <c r="N1825" s="841" t="s">
        <v>742</v>
      </c>
      <c r="O1825" s="841">
        <v>127895</v>
      </c>
      <c r="P1825" s="841">
        <v>84295</v>
      </c>
      <c r="Q1825" s="841">
        <v>19547</v>
      </c>
      <c r="R1825" s="841">
        <v>26906</v>
      </c>
      <c r="S1825" s="841"/>
      <c r="T1825" s="841"/>
      <c r="U1825" s="841"/>
      <c r="V1825" s="841" t="s">
        <v>1003</v>
      </c>
      <c r="W1825" s="841">
        <v>5</v>
      </c>
    </row>
    <row r="1826" spans="1:23" ht="12.75" customHeight="1">
      <c r="A1826" s="841">
        <v>1952</v>
      </c>
      <c r="B1826" s="841">
        <v>2840</v>
      </c>
      <c r="C1826" s="841" t="s">
        <v>726</v>
      </c>
      <c r="D1826" s="841" t="s">
        <v>923</v>
      </c>
      <c r="E1826" s="841">
        <v>45925</v>
      </c>
      <c r="F1826" s="841" t="s">
        <v>102</v>
      </c>
      <c r="G1826" s="841" t="s">
        <v>3101</v>
      </c>
      <c r="H1826" s="841" t="s">
        <v>2068</v>
      </c>
      <c r="I1826" s="841"/>
      <c r="J1826" s="841" t="s">
        <v>730</v>
      </c>
      <c r="K1826" s="841">
        <v>1</v>
      </c>
      <c r="L1826" s="841" t="s">
        <v>731</v>
      </c>
      <c r="M1826" s="841">
        <v>43600</v>
      </c>
      <c r="N1826" s="841" t="s">
        <v>732</v>
      </c>
      <c r="O1826" s="841">
        <v>98577</v>
      </c>
      <c r="P1826" s="841">
        <v>54977</v>
      </c>
      <c r="Q1826" s="841">
        <v>10098</v>
      </c>
      <c r="R1826" s="841">
        <v>9936</v>
      </c>
      <c r="S1826" s="841"/>
      <c r="T1826" s="841"/>
      <c r="U1826" s="841"/>
      <c r="V1826" s="841" t="s">
        <v>1003</v>
      </c>
      <c r="W1826" s="841">
        <v>3</v>
      </c>
    </row>
    <row r="1827" spans="1:23" ht="12.75" customHeight="1">
      <c r="A1827" s="841">
        <v>1625</v>
      </c>
      <c r="B1827" s="841">
        <v>2824</v>
      </c>
      <c r="C1827" s="841" t="s">
        <v>1097</v>
      </c>
      <c r="D1827" s="841" t="s">
        <v>767</v>
      </c>
      <c r="E1827" s="841">
        <v>45927</v>
      </c>
      <c r="F1827" s="841" t="s">
        <v>102</v>
      </c>
      <c r="G1827" s="841" t="s">
        <v>3102</v>
      </c>
      <c r="H1827" s="841" t="s">
        <v>3103</v>
      </c>
      <c r="I1827" s="841"/>
      <c r="J1827" s="841" t="s">
        <v>730</v>
      </c>
      <c r="K1827" s="841">
        <v>1</v>
      </c>
      <c r="L1827" s="841" t="s">
        <v>731</v>
      </c>
      <c r="M1827" s="841">
        <v>43600</v>
      </c>
      <c r="N1827" s="841" t="s">
        <v>817</v>
      </c>
      <c r="O1827" s="841">
        <v>172439</v>
      </c>
      <c r="P1827" s="841">
        <v>128839</v>
      </c>
      <c r="Q1827" s="841">
        <v>19547</v>
      </c>
      <c r="R1827" s="841">
        <v>26906</v>
      </c>
      <c r="S1827" s="841"/>
      <c r="T1827" s="841"/>
      <c r="U1827" s="841"/>
      <c r="V1827" s="841" t="s">
        <v>1003</v>
      </c>
      <c r="W1827" s="841">
        <v>4</v>
      </c>
    </row>
    <row r="1828" spans="1:23" ht="12.75" customHeight="1">
      <c r="A1828" s="841">
        <v>1630</v>
      </c>
      <c r="B1828" s="841">
        <v>2823</v>
      </c>
      <c r="C1828" s="841" t="s">
        <v>856</v>
      </c>
      <c r="D1828" s="841" t="s">
        <v>767</v>
      </c>
      <c r="E1828" s="841">
        <v>45930</v>
      </c>
      <c r="F1828" s="841" t="s">
        <v>102</v>
      </c>
      <c r="G1828" s="841" t="s">
        <v>3104</v>
      </c>
      <c r="H1828" s="841" t="s">
        <v>3105</v>
      </c>
      <c r="I1828" s="841"/>
      <c r="J1828" s="841" t="s">
        <v>730</v>
      </c>
      <c r="K1828" s="841">
        <v>3</v>
      </c>
      <c r="L1828" s="841" t="s">
        <v>731</v>
      </c>
      <c r="M1828" s="841">
        <v>43600</v>
      </c>
      <c r="N1828" s="841" t="s">
        <v>747</v>
      </c>
      <c r="O1828" s="841">
        <v>114220</v>
      </c>
      <c r="P1828" s="841">
        <v>70620</v>
      </c>
      <c r="Q1828" s="841">
        <v>27828</v>
      </c>
      <c r="R1828" s="841">
        <v>38389</v>
      </c>
      <c r="S1828" s="841"/>
      <c r="T1828" s="841"/>
      <c r="U1828" s="841"/>
      <c r="V1828" s="841" t="s">
        <v>1003</v>
      </c>
      <c r="W1828" s="841">
        <v>2</v>
      </c>
    </row>
    <row r="1829" spans="1:23" ht="12.75" customHeight="1">
      <c r="A1829" s="841">
        <v>1335</v>
      </c>
      <c r="B1829" s="841">
        <v>2832</v>
      </c>
      <c r="C1829" s="841" t="s">
        <v>1017</v>
      </c>
      <c r="D1829" s="841" t="s">
        <v>775</v>
      </c>
      <c r="E1829" s="841">
        <v>45936</v>
      </c>
      <c r="F1829" s="841" t="s">
        <v>102</v>
      </c>
      <c r="G1829" s="841" t="s">
        <v>3106</v>
      </c>
      <c r="H1829" s="841" t="s">
        <v>3107</v>
      </c>
      <c r="I1829" s="841"/>
      <c r="J1829" s="841" t="s">
        <v>730</v>
      </c>
      <c r="K1829" s="841">
        <v>5</v>
      </c>
      <c r="L1829" s="841" t="s">
        <v>731</v>
      </c>
      <c r="M1829" s="841">
        <v>43600</v>
      </c>
      <c r="N1829" s="841" t="s">
        <v>769</v>
      </c>
      <c r="O1829" s="841">
        <v>105596</v>
      </c>
      <c r="P1829" s="841">
        <v>61996</v>
      </c>
      <c r="Q1829" s="841">
        <v>19547</v>
      </c>
      <c r="R1829" s="841">
        <v>26906</v>
      </c>
      <c r="S1829" s="841"/>
      <c r="T1829" s="841"/>
      <c r="U1829" s="841"/>
      <c r="V1829" s="841" t="s">
        <v>1003</v>
      </c>
      <c r="W1829" s="841">
        <v>2</v>
      </c>
    </row>
    <row r="1830" spans="1:23" ht="12.75" customHeight="1">
      <c r="A1830" s="841">
        <v>1335</v>
      </c>
      <c r="B1830" s="841">
        <v>2832</v>
      </c>
      <c r="C1830" s="841" t="s">
        <v>1017</v>
      </c>
      <c r="D1830" s="841" t="s">
        <v>775</v>
      </c>
      <c r="E1830" s="841">
        <v>45939</v>
      </c>
      <c r="F1830" s="841" t="s">
        <v>102</v>
      </c>
      <c r="G1830" s="841" t="s">
        <v>3108</v>
      </c>
      <c r="H1830" s="841" t="s">
        <v>3107</v>
      </c>
      <c r="I1830" s="841"/>
      <c r="J1830" s="841" t="s">
        <v>730</v>
      </c>
      <c r="K1830" s="841">
        <v>5</v>
      </c>
      <c r="L1830" s="841" t="s">
        <v>731</v>
      </c>
      <c r="M1830" s="841">
        <v>43600</v>
      </c>
      <c r="N1830" s="841" t="s">
        <v>769</v>
      </c>
      <c r="O1830" s="841">
        <v>105596</v>
      </c>
      <c r="P1830" s="841">
        <v>61996</v>
      </c>
      <c r="Q1830" s="841">
        <v>19547</v>
      </c>
      <c r="R1830" s="841">
        <v>26906</v>
      </c>
      <c r="S1830" s="841"/>
      <c r="T1830" s="841"/>
      <c r="U1830" s="841"/>
      <c r="V1830" s="841" t="s">
        <v>1003</v>
      </c>
      <c r="W1830" s="841">
        <v>2</v>
      </c>
    </row>
    <row r="1831" spans="1:23" ht="12.75" customHeight="1">
      <c r="A1831" s="841">
        <v>1335</v>
      </c>
      <c r="B1831" s="841">
        <v>2832</v>
      </c>
      <c r="C1831" s="841" t="s">
        <v>1017</v>
      </c>
      <c r="D1831" s="841" t="s">
        <v>775</v>
      </c>
      <c r="E1831" s="841">
        <v>45940</v>
      </c>
      <c r="F1831" s="841" t="s">
        <v>102</v>
      </c>
      <c r="G1831" s="841" t="s">
        <v>3109</v>
      </c>
      <c r="H1831" s="841" t="s">
        <v>3107</v>
      </c>
      <c r="I1831" s="841"/>
      <c r="J1831" s="841" t="s">
        <v>730</v>
      </c>
      <c r="K1831" s="841">
        <v>5</v>
      </c>
      <c r="L1831" s="841" t="s">
        <v>731</v>
      </c>
      <c r="M1831" s="841">
        <v>43600</v>
      </c>
      <c r="N1831" s="841" t="s">
        <v>769</v>
      </c>
      <c r="O1831" s="841">
        <v>105596</v>
      </c>
      <c r="P1831" s="841">
        <v>61996</v>
      </c>
      <c r="Q1831" s="841">
        <v>19547</v>
      </c>
      <c r="R1831" s="841">
        <v>26906</v>
      </c>
      <c r="S1831" s="841"/>
      <c r="T1831" s="841"/>
      <c r="U1831" s="841"/>
      <c r="V1831" s="841" t="s">
        <v>1003</v>
      </c>
      <c r="W1831" s="841">
        <v>2</v>
      </c>
    </row>
    <row r="1832" spans="1:23" ht="12.75" customHeight="1">
      <c r="A1832" s="841">
        <v>1952</v>
      </c>
      <c r="B1832" s="841">
        <v>2840</v>
      </c>
      <c r="C1832" s="841" t="s">
        <v>726</v>
      </c>
      <c r="D1832" s="841" t="s">
        <v>923</v>
      </c>
      <c r="E1832" s="841">
        <v>45951</v>
      </c>
      <c r="F1832" s="841" t="s">
        <v>102</v>
      </c>
      <c r="G1832" s="841" t="s">
        <v>3110</v>
      </c>
      <c r="H1832" s="841" t="s">
        <v>3111</v>
      </c>
      <c r="I1832" s="841"/>
      <c r="J1832" s="841" t="s">
        <v>730</v>
      </c>
      <c r="K1832" s="841">
        <v>2</v>
      </c>
      <c r="L1832" s="841" t="s">
        <v>731</v>
      </c>
      <c r="M1832" s="841">
        <v>43600</v>
      </c>
      <c r="N1832" s="841" t="s">
        <v>732</v>
      </c>
      <c r="O1832" s="841">
        <v>98577</v>
      </c>
      <c r="P1832" s="841">
        <v>54977</v>
      </c>
      <c r="Q1832" s="841">
        <v>10098</v>
      </c>
      <c r="R1832" s="841">
        <v>9936</v>
      </c>
      <c r="S1832" s="841"/>
      <c r="T1832" s="841"/>
      <c r="U1832" s="841"/>
      <c r="V1832" s="841" t="s">
        <v>1003</v>
      </c>
      <c r="W1832" s="841">
        <v>7</v>
      </c>
    </row>
    <row r="1833" spans="1:23" ht="12.75" customHeight="1">
      <c r="A1833" s="841">
        <v>1952</v>
      </c>
      <c r="B1833" s="841">
        <v>2840</v>
      </c>
      <c r="C1833" s="841" t="s">
        <v>726</v>
      </c>
      <c r="D1833" s="841" t="s">
        <v>923</v>
      </c>
      <c r="E1833" s="841">
        <v>45952</v>
      </c>
      <c r="F1833" s="841" t="s">
        <v>102</v>
      </c>
      <c r="G1833" s="841" t="s">
        <v>3112</v>
      </c>
      <c r="H1833" s="841" t="s">
        <v>3111</v>
      </c>
      <c r="I1833" s="841"/>
      <c r="J1833" s="841" t="s">
        <v>730</v>
      </c>
      <c r="K1833" s="841">
        <v>2</v>
      </c>
      <c r="L1833" s="841" t="s">
        <v>731</v>
      </c>
      <c r="M1833" s="841">
        <v>43600</v>
      </c>
      <c r="N1833" s="841" t="s">
        <v>732</v>
      </c>
      <c r="O1833" s="841">
        <v>98577</v>
      </c>
      <c r="P1833" s="841">
        <v>54977</v>
      </c>
      <c r="Q1833" s="841">
        <v>10098</v>
      </c>
      <c r="R1833" s="841">
        <v>9936</v>
      </c>
      <c r="S1833" s="841"/>
      <c r="T1833" s="841"/>
      <c r="U1833" s="841"/>
      <c r="V1833" s="841" t="s">
        <v>1003</v>
      </c>
      <c r="W1833" s="841">
        <v>14</v>
      </c>
    </row>
    <row r="1834" spans="1:23" ht="12.75" customHeight="1">
      <c r="A1834" s="841">
        <v>1952</v>
      </c>
      <c r="B1834" s="841">
        <v>2840</v>
      </c>
      <c r="C1834" s="841" t="s">
        <v>726</v>
      </c>
      <c r="D1834" s="841" t="s">
        <v>923</v>
      </c>
      <c r="E1834" s="841">
        <v>45953</v>
      </c>
      <c r="F1834" s="841" t="s">
        <v>102</v>
      </c>
      <c r="G1834" s="841" t="s">
        <v>3113</v>
      </c>
      <c r="H1834" s="841" t="s">
        <v>3111</v>
      </c>
      <c r="I1834" s="841"/>
      <c r="J1834" s="841" t="s">
        <v>730</v>
      </c>
      <c r="K1834" s="841">
        <v>2</v>
      </c>
      <c r="L1834" s="841" t="s">
        <v>731</v>
      </c>
      <c r="M1834" s="841">
        <v>43600</v>
      </c>
      <c r="N1834" s="841" t="s">
        <v>732</v>
      </c>
      <c r="O1834" s="841">
        <v>98577</v>
      </c>
      <c r="P1834" s="841">
        <v>54977</v>
      </c>
      <c r="Q1834" s="841">
        <v>10098</v>
      </c>
      <c r="R1834" s="841">
        <v>9936</v>
      </c>
      <c r="S1834" s="841"/>
      <c r="T1834" s="841"/>
      <c r="U1834" s="841"/>
      <c r="V1834" s="841" t="s">
        <v>1003</v>
      </c>
      <c r="W1834" s="841">
        <v>14</v>
      </c>
    </row>
    <row r="1835" spans="1:23" ht="12.75" customHeight="1">
      <c r="A1835" s="841">
        <v>1932</v>
      </c>
      <c r="B1835" s="841">
        <v>2840</v>
      </c>
      <c r="C1835" s="841" t="s">
        <v>726</v>
      </c>
      <c r="D1835" s="841" t="s">
        <v>923</v>
      </c>
      <c r="E1835" s="841">
        <v>45955</v>
      </c>
      <c r="F1835" s="841" t="s">
        <v>102</v>
      </c>
      <c r="G1835" s="841" t="s">
        <v>3114</v>
      </c>
      <c r="H1835" s="841" t="s">
        <v>3111</v>
      </c>
      <c r="I1835" s="841"/>
      <c r="J1835" s="841" t="s">
        <v>730</v>
      </c>
      <c r="K1835" s="841">
        <v>2</v>
      </c>
      <c r="L1835" s="841" t="s">
        <v>731</v>
      </c>
      <c r="M1835" s="841">
        <v>43600</v>
      </c>
      <c r="N1835" s="841" t="s">
        <v>732</v>
      </c>
      <c r="O1835" s="841">
        <v>98577</v>
      </c>
      <c r="P1835" s="841">
        <v>54977</v>
      </c>
      <c r="Q1835" s="841">
        <v>10098</v>
      </c>
      <c r="R1835" s="841">
        <v>9936</v>
      </c>
      <c r="S1835" s="841"/>
      <c r="T1835" s="841"/>
      <c r="U1835" s="841"/>
      <c r="V1835" s="841" t="s">
        <v>1003</v>
      </c>
      <c r="W1835" s="841">
        <v>14</v>
      </c>
    </row>
    <row r="1836" spans="1:23" ht="12.75" customHeight="1">
      <c r="A1836" s="841">
        <v>1912</v>
      </c>
      <c r="B1836" s="841">
        <v>2840</v>
      </c>
      <c r="C1836" s="841" t="s">
        <v>726</v>
      </c>
      <c r="D1836" s="841" t="s">
        <v>923</v>
      </c>
      <c r="E1836" s="841">
        <v>45959</v>
      </c>
      <c r="F1836" s="841" t="s">
        <v>102</v>
      </c>
      <c r="G1836" s="841" t="s">
        <v>3115</v>
      </c>
      <c r="H1836" s="841" t="s">
        <v>3116</v>
      </c>
      <c r="I1836" s="841"/>
      <c r="J1836" s="841" t="s">
        <v>730</v>
      </c>
      <c r="K1836" s="841">
        <v>1</v>
      </c>
      <c r="L1836" s="841" t="s">
        <v>731</v>
      </c>
      <c r="M1836" s="841">
        <v>43600</v>
      </c>
      <c r="N1836" s="841" t="s">
        <v>732</v>
      </c>
      <c r="O1836" s="841">
        <v>98577</v>
      </c>
      <c r="P1836" s="841">
        <v>54977</v>
      </c>
      <c r="Q1836" s="841">
        <v>10098</v>
      </c>
      <c r="R1836" s="841">
        <v>9936</v>
      </c>
      <c r="S1836" s="841"/>
      <c r="T1836" s="841"/>
      <c r="U1836" s="841"/>
      <c r="V1836" s="841" t="s">
        <v>1003</v>
      </c>
      <c r="W1836" s="841">
        <v>14</v>
      </c>
    </row>
    <row r="1837" spans="1:23" ht="12.75" customHeight="1">
      <c r="A1837" s="841">
        <v>1912</v>
      </c>
      <c r="B1837" s="841">
        <v>2840</v>
      </c>
      <c r="C1837" s="841" t="s">
        <v>726</v>
      </c>
      <c r="D1837" s="841" t="s">
        <v>923</v>
      </c>
      <c r="E1837" s="841">
        <v>45960</v>
      </c>
      <c r="F1837" s="841" t="s">
        <v>102</v>
      </c>
      <c r="G1837" s="841" t="s">
        <v>3117</v>
      </c>
      <c r="H1837" s="841" t="s">
        <v>3118</v>
      </c>
      <c r="I1837" s="841"/>
      <c r="J1837" s="841" t="s">
        <v>730</v>
      </c>
      <c r="K1837" s="841">
        <v>2</v>
      </c>
      <c r="L1837" s="841" t="s">
        <v>731</v>
      </c>
      <c r="M1837" s="841">
        <v>43600</v>
      </c>
      <c r="N1837" s="841" t="s">
        <v>732</v>
      </c>
      <c r="O1837" s="841">
        <v>98577</v>
      </c>
      <c r="P1837" s="841">
        <v>54977</v>
      </c>
      <c r="Q1837" s="841">
        <v>10098</v>
      </c>
      <c r="R1837" s="841">
        <v>9936</v>
      </c>
      <c r="S1837" s="841"/>
      <c r="T1837" s="841"/>
      <c r="U1837" s="841"/>
      <c r="V1837" s="841" t="s">
        <v>1003</v>
      </c>
      <c r="W1837" s="841">
        <v>18</v>
      </c>
    </row>
    <row r="1838" spans="1:23" ht="12.75" customHeight="1">
      <c r="A1838" s="841">
        <v>1912</v>
      </c>
      <c r="B1838" s="841">
        <v>2840</v>
      </c>
      <c r="C1838" s="841" t="s">
        <v>726</v>
      </c>
      <c r="D1838" s="841" t="s">
        <v>923</v>
      </c>
      <c r="E1838" s="841">
        <v>45961</v>
      </c>
      <c r="F1838" s="841" t="s">
        <v>102</v>
      </c>
      <c r="G1838" s="841" t="s">
        <v>3119</v>
      </c>
      <c r="H1838" s="841" t="s">
        <v>3116</v>
      </c>
      <c r="I1838" s="841"/>
      <c r="J1838" s="841" t="s">
        <v>730</v>
      </c>
      <c r="K1838" s="841">
        <v>1</v>
      </c>
      <c r="L1838" s="841" t="s">
        <v>731</v>
      </c>
      <c r="M1838" s="841">
        <v>43600</v>
      </c>
      <c r="N1838" s="841" t="s">
        <v>732</v>
      </c>
      <c r="O1838" s="841">
        <v>98577</v>
      </c>
      <c r="P1838" s="841">
        <v>54977</v>
      </c>
      <c r="Q1838" s="841">
        <v>10098</v>
      </c>
      <c r="R1838" s="841">
        <v>9936</v>
      </c>
      <c r="S1838" s="841"/>
      <c r="T1838" s="841"/>
      <c r="U1838" s="841"/>
      <c r="V1838" s="841" t="s">
        <v>1003</v>
      </c>
      <c r="W1838" s="841">
        <v>14</v>
      </c>
    </row>
    <row r="1839" spans="1:23" ht="12.75" customHeight="1">
      <c r="A1839" s="841">
        <v>1912</v>
      </c>
      <c r="B1839" s="841">
        <v>2840</v>
      </c>
      <c r="C1839" s="841" t="s">
        <v>726</v>
      </c>
      <c r="D1839" s="841" t="s">
        <v>923</v>
      </c>
      <c r="E1839" s="841">
        <v>45962</v>
      </c>
      <c r="F1839" s="841" t="s">
        <v>102</v>
      </c>
      <c r="G1839" s="841" t="s">
        <v>3120</v>
      </c>
      <c r="H1839" s="841" t="s">
        <v>3118</v>
      </c>
      <c r="I1839" s="841"/>
      <c r="J1839" s="841" t="s">
        <v>730</v>
      </c>
      <c r="K1839" s="841">
        <v>2</v>
      </c>
      <c r="L1839" s="841" t="s">
        <v>731</v>
      </c>
      <c r="M1839" s="841">
        <v>43600</v>
      </c>
      <c r="N1839" s="841" t="s">
        <v>732</v>
      </c>
      <c r="O1839" s="841">
        <v>98577</v>
      </c>
      <c r="P1839" s="841">
        <v>54977</v>
      </c>
      <c r="Q1839" s="841">
        <v>10098</v>
      </c>
      <c r="R1839" s="841">
        <v>9936</v>
      </c>
      <c r="S1839" s="841"/>
      <c r="T1839" s="841"/>
      <c r="U1839" s="841"/>
      <c r="V1839" s="841" t="s">
        <v>1003</v>
      </c>
      <c r="W1839" s="841">
        <v>18</v>
      </c>
    </row>
    <row r="1840" spans="1:23" ht="12.75" customHeight="1">
      <c r="A1840" s="841">
        <v>1912</v>
      </c>
      <c r="B1840" s="841">
        <v>2840</v>
      </c>
      <c r="C1840" s="841" t="s">
        <v>726</v>
      </c>
      <c r="D1840" s="841" t="s">
        <v>923</v>
      </c>
      <c r="E1840" s="841">
        <v>45963</v>
      </c>
      <c r="F1840" s="841" t="s">
        <v>102</v>
      </c>
      <c r="G1840" s="841" t="s">
        <v>3121</v>
      </c>
      <c r="H1840" s="841" t="s">
        <v>3118</v>
      </c>
      <c r="I1840" s="841"/>
      <c r="J1840" s="841" t="s">
        <v>730</v>
      </c>
      <c r="K1840" s="841">
        <v>1</v>
      </c>
      <c r="L1840" s="841" t="s">
        <v>731</v>
      </c>
      <c r="M1840" s="841">
        <v>43600</v>
      </c>
      <c r="N1840" s="841" t="s">
        <v>732</v>
      </c>
      <c r="O1840" s="841">
        <v>98577</v>
      </c>
      <c r="P1840" s="841">
        <v>54977</v>
      </c>
      <c r="Q1840" s="841">
        <v>10098</v>
      </c>
      <c r="R1840" s="841">
        <v>9936</v>
      </c>
      <c r="S1840" s="841"/>
      <c r="T1840" s="841"/>
      <c r="U1840" s="841"/>
      <c r="V1840" s="841" t="s">
        <v>1003</v>
      </c>
      <c r="W1840" s="841">
        <v>18</v>
      </c>
    </row>
    <row r="1841" spans="1:23" ht="12.75" customHeight="1">
      <c r="A1841" s="841">
        <v>1912</v>
      </c>
      <c r="B1841" s="841">
        <v>2840</v>
      </c>
      <c r="C1841" s="841" t="s">
        <v>726</v>
      </c>
      <c r="D1841" s="841" t="s">
        <v>923</v>
      </c>
      <c r="E1841" s="841">
        <v>45964</v>
      </c>
      <c r="F1841" s="841" t="s">
        <v>102</v>
      </c>
      <c r="G1841" s="841" t="s">
        <v>3122</v>
      </c>
      <c r="H1841" s="841" t="s">
        <v>3116</v>
      </c>
      <c r="I1841" s="841"/>
      <c r="J1841" s="841" t="s">
        <v>730</v>
      </c>
      <c r="K1841" s="841">
        <v>2</v>
      </c>
      <c r="L1841" s="841" t="s">
        <v>731</v>
      </c>
      <c r="M1841" s="841">
        <v>43600</v>
      </c>
      <c r="N1841" s="841" t="s">
        <v>732</v>
      </c>
      <c r="O1841" s="841">
        <v>98577</v>
      </c>
      <c r="P1841" s="841">
        <v>54977</v>
      </c>
      <c r="Q1841" s="841">
        <v>10098</v>
      </c>
      <c r="R1841" s="841">
        <v>9936</v>
      </c>
      <c r="S1841" s="841"/>
      <c r="T1841" s="841"/>
      <c r="U1841" s="841"/>
      <c r="V1841" s="841" t="s">
        <v>1003</v>
      </c>
      <c r="W1841" s="841">
        <v>14</v>
      </c>
    </row>
    <row r="1842" spans="1:23" ht="12.75" customHeight="1">
      <c r="A1842" s="841">
        <v>1912</v>
      </c>
      <c r="B1842" s="841">
        <v>2840</v>
      </c>
      <c r="C1842" s="841" t="s">
        <v>726</v>
      </c>
      <c r="D1842" s="841" t="s">
        <v>923</v>
      </c>
      <c r="E1842" s="841">
        <v>45965</v>
      </c>
      <c r="F1842" s="841" t="s">
        <v>102</v>
      </c>
      <c r="G1842" s="841" t="s">
        <v>3123</v>
      </c>
      <c r="H1842" s="841" t="s">
        <v>3118</v>
      </c>
      <c r="I1842" s="841"/>
      <c r="J1842" s="841" t="s">
        <v>730</v>
      </c>
      <c r="K1842" s="841">
        <v>2</v>
      </c>
      <c r="L1842" s="841" t="s">
        <v>731</v>
      </c>
      <c r="M1842" s="841">
        <v>43600</v>
      </c>
      <c r="N1842" s="841" t="s">
        <v>732</v>
      </c>
      <c r="O1842" s="841">
        <v>98577</v>
      </c>
      <c r="P1842" s="841">
        <v>54977</v>
      </c>
      <c r="Q1842" s="841">
        <v>10098</v>
      </c>
      <c r="R1842" s="841">
        <v>9936</v>
      </c>
      <c r="S1842" s="841"/>
      <c r="T1842" s="841"/>
      <c r="U1842" s="841"/>
      <c r="V1842" s="841" t="s">
        <v>1003</v>
      </c>
      <c r="W1842" s="841">
        <v>18</v>
      </c>
    </row>
    <row r="1843" spans="1:23" ht="12.75" customHeight="1">
      <c r="A1843" s="841">
        <v>1912</v>
      </c>
      <c r="B1843" s="841">
        <v>2840</v>
      </c>
      <c r="C1843" s="841" t="s">
        <v>726</v>
      </c>
      <c r="D1843" s="841" t="s">
        <v>923</v>
      </c>
      <c r="E1843" s="841">
        <v>45967</v>
      </c>
      <c r="F1843" s="841" t="s">
        <v>102</v>
      </c>
      <c r="G1843" s="841" t="s">
        <v>3124</v>
      </c>
      <c r="H1843" s="841" t="s">
        <v>3118</v>
      </c>
      <c r="I1843" s="841"/>
      <c r="J1843" s="841" t="s">
        <v>730</v>
      </c>
      <c r="K1843" s="841">
        <v>2</v>
      </c>
      <c r="L1843" s="841" t="s">
        <v>731</v>
      </c>
      <c r="M1843" s="841">
        <v>43600</v>
      </c>
      <c r="N1843" s="841" t="s">
        <v>732</v>
      </c>
      <c r="O1843" s="841">
        <v>98577</v>
      </c>
      <c r="P1843" s="841">
        <v>54977</v>
      </c>
      <c r="Q1843" s="841">
        <v>10098</v>
      </c>
      <c r="R1843" s="841">
        <v>9936</v>
      </c>
      <c r="S1843" s="841"/>
      <c r="T1843" s="841"/>
      <c r="U1843" s="841"/>
      <c r="V1843" s="841" t="s">
        <v>1003</v>
      </c>
      <c r="W1843" s="841">
        <v>18</v>
      </c>
    </row>
    <row r="1844" spans="1:23" ht="12.75" customHeight="1">
      <c r="A1844" s="841">
        <v>1912</v>
      </c>
      <c r="B1844" s="841">
        <v>2840</v>
      </c>
      <c r="C1844" s="841" t="s">
        <v>726</v>
      </c>
      <c r="D1844" s="841" t="s">
        <v>923</v>
      </c>
      <c r="E1844" s="841">
        <v>45969</v>
      </c>
      <c r="F1844" s="841" t="s">
        <v>102</v>
      </c>
      <c r="G1844" s="841" t="s">
        <v>3125</v>
      </c>
      <c r="H1844" s="841" t="s">
        <v>3118</v>
      </c>
      <c r="I1844" s="841"/>
      <c r="J1844" s="841" t="s">
        <v>730</v>
      </c>
      <c r="K1844" s="841">
        <v>2</v>
      </c>
      <c r="L1844" s="841" t="s">
        <v>731</v>
      </c>
      <c r="M1844" s="841">
        <v>43600</v>
      </c>
      <c r="N1844" s="841" t="s">
        <v>732</v>
      </c>
      <c r="O1844" s="841">
        <v>98577</v>
      </c>
      <c r="P1844" s="841">
        <v>54977</v>
      </c>
      <c r="Q1844" s="841">
        <v>10098</v>
      </c>
      <c r="R1844" s="841">
        <v>9936</v>
      </c>
      <c r="S1844" s="841"/>
      <c r="T1844" s="841"/>
      <c r="U1844" s="841"/>
      <c r="V1844" s="841" t="s">
        <v>1003</v>
      </c>
      <c r="W1844" s="841">
        <v>21</v>
      </c>
    </row>
    <row r="1845" spans="1:23" ht="12.75" customHeight="1">
      <c r="A1845" s="841">
        <v>1912</v>
      </c>
      <c r="B1845" s="841">
        <v>2840</v>
      </c>
      <c r="C1845" s="841" t="s">
        <v>726</v>
      </c>
      <c r="D1845" s="841" t="s">
        <v>923</v>
      </c>
      <c r="E1845" s="841">
        <v>45970</v>
      </c>
      <c r="F1845" s="841" t="s">
        <v>102</v>
      </c>
      <c r="G1845" s="841" t="s">
        <v>3126</v>
      </c>
      <c r="H1845" s="841" t="s">
        <v>3116</v>
      </c>
      <c r="I1845" s="841"/>
      <c r="J1845" s="841" t="s">
        <v>730</v>
      </c>
      <c r="K1845" s="841">
        <v>3</v>
      </c>
      <c r="L1845" s="841" t="s">
        <v>731</v>
      </c>
      <c r="M1845" s="841">
        <v>43600</v>
      </c>
      <c r="N1845" s="841" t="s">
        <v>732</v>
      </c>
      <c r="O1845" s="841">
        <v>98577</v>
      </c>
      <c r="P1845" s="841">
        <v>54977</v>
      </c>
      <c r="Q1845" s="841">
        <v>10098</v>
      </c>
      <c r="R1845" s="841">
        <v>9936</v>
      </c>
      <c r="S1845" s="841"/>
      <c r="T1845" s="841"/>
      <c r="U1845" s="841"/>
      <c r="V1845" s="841" t="s">
        <v>1003</v>
      </c>
      <c r="W1845" s="841">
        <v>8</v>
      </c>
    </row>
    <row r="1846" spans="1:23" ht="12.75" customHeight="1">
      <c r="A1846" s="841">
        <v>1912</v>
      </c>
      <c r="B1846" s="841">
        <v>2840</v>
      </c>
      <c r="C1846" s="841" t="s">
        <v>726</v>
      </c>
      <c r="D1846" s="841" t="s">
        <v>923</v>
      </c>
      <c r="E1846" s="841">
        <v>45972</v>
      </c>
      <c r="F1846" s="841" t="s">
        <v>102</v>
      </c>
      <c r="G1846" s="841" t="s">
        <v>3127</v>
      </c>
      <c r="H1846" s="841" t="s">
        <v>3116</v>
      </c>
      <c r="I1846" s="841"/>
      <c r="J1846" s="841" t="s">
        <v>730</v>
      </c>
      <c r="K1846" s="841">
        <v>2</v>
      </c>
      <c r="L1846" s="841" t="s">
        <v>731</v>
      </c>
      <c r="M1846" s="841">
        <v>43600</v>
      </c>
      <c r="N1846" s="841" t="s">
        <v>732</v>
      </c>
      <c r="O1846" s="841">
        <v>98577</v>
      </c>
      <c r="P1846" s="841">
        <v>54977</v>
      </c>
      <c r="Q1846" s="841">
        <v>10098</v>
      </c>
      <c r="R1846" s="841">
        <v>9936</v>
      </c>
      <c r="S1846" s="841"/>
      <c r="T1846" s="841"/>
      <c r="U1846" s="841"/>
      <c r="V1846" s="841" t="s">
        <v>1003</v>
      </c>
      <c r="W1846" s="841">
        <v>9</v>
      </c>
    </row>
    <row r="1847" spans="1:23" ht="12.75" customHeight="1">
      <c r="A1847" s="841">
        <v>1912</v>
      </c>
      <c r="B1847" s="841">
        <v>2840</v>
      </c>
      <c r="C1847" s="841" t="s">
        <v>726</v>
      </c>
      <c r="D1847" s="841" t="s">
        <v>923</v>
      </c>
      <c r="E1847" s="841">
        <v>45973</v>
      </c>
      <c r="F1847" s="841" t="s">
        <v>102</v>
      </c>
      <c r="G1847" s="841" t="s">
        <v>3128</v>
      </c>
      <c r="H1847" s="841" t="s">
        <v>3116</v>
      </c>
      <c r="I1847" s="841"/>
      <c r="J1847" s="841" t="s">
        <v>730</v>
      </c>
      <c r="K1847" s="841">
        <v>2</v>
      </c>
      <c r="L1847" s="841" t="s">
        <v>731</v>
      </c>
      <c r="M1847" s="841">
        <v>43600</v>
      </c>
      <c r="N1847" s="841" t="s">
        <v>732</v>
      </c>
      <c r="O1847" s="841">
        <v>98577</v>
      </c>
      <c r="P1847" s="841">
        <v>54977</v>
      </c>
      <c r="Q1847" s="841">
        <v>10098</v>
      </c>
      <c r="R1847" s="841">
        <v>9936</v>
      </c>
      <c r="S1847" s="841"/>
      <c r="T1847" s="841"/>
      <c r="U1847" s="841"/>
      <c r="V1847" s="841" t="s">
        <v>1003</v>
      </c>
      <c r="W1847" s="841">
        <v>9</v>
      </c>
    </row>
    <row r="1848" spans="1:23" ht="12.75" customHeight="1">
      <c r="A1848" s="841">
        <v>1630</v>
      </c>
      <c r="B1848" s="841">
        <v>2823</v>
      </c>
      <c r="C1848" s="841" t="s">
        <v>856</v>
      </c>
      <c r="D1848" s="841" t="s">
        <v>767</v>
      </c>
      <c r="E1848" s="841">
        <v>45978</v>
      </c>
      <c r="F1848" s="841" t="s">
        <v>102</v>
      </c>
      <c r="G1848" s="841" t="s">
        <v>3129</v>
      </c>
      <c r="H1848" s="841" t="s">
        <v>3130</v>
      </c>
      <c r="I1848" s="841"/>
      <c r="J1848" s="841" t="s">
        <v>730</v>
      </c>
      <c r="K1848" s="841">
        <v>10</v>
      </c>
      <c r="L1848" s="841" t="s">
        <v>731</v>
      </c>
      <c r="M1848" s="841">
        <v>43600</v>
      </c>
      <c r="N1848" s="841" t="s">
        <v>747</v>
      </c>
      <c r="O1848" s="841">
        <v>114220</v>
      </c>
      <c r="P1848" s="841">
        <v>70620</v>
      </c>
      <c r="Q1848" s="841">
        <v>27828</v>
      </c>
      <c r="R1848" s="841">
        <v>38389</v>
      </c>
      <c r="S1848" s="841"/>
      <c r="T1848" s="841"/>
      <c r="U1848" s="841"/>
      <c r="V1848" s="841" t="s">
        <v>1003</v>
      </c>
      <c r="W1848" s="841">
        <v>2</v>
      </c>
    </row>
    <row r="1849" spans="1:23" ht="12.75" customHeight="1">
      <c r="A1849" s="841">
        <v>1912</v>
      </c>
      <c r="B1849" s="841">
        <v>2840</v>
      </c>
      <c r="C1849" s="841" t="s">
        <v>726</v>
      </c>
      <c r="D1849" s="841" t="s">
        <v>923</v>
      </c>
      <c r="E1849" s="841">
        <v>45983</v>
      </c>
      <c r="F1849" s="841" t="s">
        <v>102</v>
      </c>
      <c r="G1849" s="841" t="s">
        <v>3131</v>
      </c>
      <c r="H1849" s="841" t="s">
        <v>2079</v>
      </c>
      <c r="I1849" s="841"/>
      <c r="J1849" s="841" t="s">
        <v>730</v>
      </c>
      <c r="K1849" s="841">
        <v>2</v>
      </c>
      <c r="L1849" s="841" t="s">
        <v>1116</v>
      </c>
      <c r="M1849" s="841">
        <v>43600</v>
      </c>
      <c r="N1849" s="841" t="s">
        <v>732</v>
      </c>
      <c r="O1849" s="841">
        <v>98577</v>
      </c>
      <c r="P1849" s="841">
        <v>54977</v>
      </c>
      <c r="Q1849" s="841">
        <v>10098</v>
      </c>
      <c r="R1849" s="841">
        <v>9936</v>
      </c>
      <c r="S1849" s="841"/>
      <c r="T1849" s="841"/>
      <c r="U1849" s="841"/>
      <c r="V1849" s="841" t="s">
        <v>1003</v>
      </c>
      <c r="W1849" s="841">
        <v>28</v>
      </c>
    </row>
    <row r="1850" spans="1:23" ht="12.75" customHeight="1">
      <c r="A1850" s="841">
        <v>1912</v>
      </c>
      <c r="B1850" s="841">
        <v>2840</v>
      </c>
      <c r="C1850" s="841" t="s">
        <v>726</v>
      </c>
      <c r="D1850" s="841" t="s">
        <v>923</v>
      </c>
      <c r="E1850" s="841">
        <v>45984</v>
      </c>
      <c r="F1850" s="841" t="s">
        <v>102</v>
      </c>
      <c r="G1850" s="841" t="s">
        <v>3132</v>
      </c>
      <c r="H1850" s="841" t="s">
        <v>2228</v>
      </c>
      <c r="I1850" s="841"/>
      <c r="J1850" s="841" t="s">
        <v>730</v>
      </c>
      <c r="K1850" s="841">
        <v>1</v>
      </c>
      <c r="L1850" s="841" t="s">
        <v>1116</v>
      </c>
      <c r="M1850" s="841">
        <v>43600</v>
      </c>
      <c r="N1850" s="841" t="s">
        <v>732</v>
      </c>
      <c r="O1850" s="841">
        <v>98577</v>
      </c>
      <c r="P1850" s="841">
        <v>54977</v>
      </c>
      <c r="Q1850" s="841">
        <v>10098</v>
      </c>
      <c r="R1850" s="841">
        <v>9936</v>
      </c>
      <c r="S1850" s="841"/>
      <c r="T1850" s="841"/>
      <c r="U1850" s="841"/>
      <c r="V1850" s="841" t="s">
        <v>1003</v>
      </c>
      <c r="W1850" s="841">
        <v>7</v>
      </c>
    </row>
    <row r="1851" spans="1:23" ht="12.75" customHeight="1">
      <c r="A1851" s="841">
        <v>1912</v>
      </c>
      <c r="B1851" s="841">
        <v>2840</v>
      </c>
      <c r="C1851" s="841" t="s">
        <v>726</v>
      </c>
      <c r="D1851" s="841" t="s">
        <v>923</v>
      </c>
      <c r="E1851" s="841">
        <v>45985</v>
      </c>
      <c r="F1851" s="841" t="s">
        <v>102</v>
      </c>
      <c r="G1851" s="841" t="s">
        <v>3133</v>
      </c>
      <c r="H1851" s="841" t="s">
        <v>2228</v>
      </c>
      <c r="I1851" s="841"/>
      <c r="J1851" s="841" t="s">
        <v>730</v>
      </c>
      <c r="K1851" s="841">
        <v>2</v>
      </c>
      <c r="L1851" s="841" t="s">
        <v>1116</v>
      </c>
      <c r="M1851" s="841">
        <v>43600</v>
      </c>
      <c r="N1851" s="841" t="s">
        <v>732</v>
      </c>
      <c r="O1851" s="841">
        <v>98577</v>
      </c>
      <c r="P1851" s="841">
        <v>54977</v>
      </c>
      <c r="Q1851" s="841">
        <v>10098</v>
      </c>
      <c r="R1851" s="841">
        <v>9936</v>
      </c>
      <c r="S1851" s="841"/>
      <c r="T1851" s="841"/>
      <c r="U1851" s="841"/>
      <c r="V1851" s="841" t="s">
        <v>1003</v>
      </c>
      <c r="W1851" s="841">
        <v>5</v>
      </c>
    </row>
    <row r="1852" spans="1:23" ht="12.75" customHeight="1">
      <c r="A1852" s="841">
        <v>1912</v>
      </c>
      <c r="B1852" s="841">
        <v>2840</v>
      </c>
      <c r="C1852" s="841" t="s">
        <v>726</v>
      </c>
      <c r="D1852" s="841" t="s">
        <v>923</v>
      </c>
      <c r="E1852" s="841">
        <v>45986</v>
      </c>
      <c r="F1852" s="841" t="s">
        <v>102</v>
      </c>
      <c r="G1852" s="841" t="s">
        <v>3134</v>
      </c>
      <c r="H1852" s="841" t="s">
        <v>2151</v>
      </c>
      <c r="I1852" s="841"/>
      <c r="J1852" s="841" t="s">
        <v>730</v>
      </c>
      <c r="K1852" s="841">
        <v>2</v>
      </c>
      <c r="L1852" s="841" t="s">
        <v>731</v>
      </c>
      <c r="M1852" s="841">
        <v>43600</v>
      </c>
      <c r="N1852" s="841" t="s">
        <v>732</v>
      </c>
      <c r="O1852" s="841">
        <v>98577</v>
      </c>
      <c r="P1852" s="841">
        <v>54977</v>
      </c>
      <c r="Q1852" s="841">
        <v>10098</v>
      </c>
      <c r="R1852" s="841">
        <v>9936</v>
      </c>
      <c r="S1852" s="841"/>
      <c r="T1852" s="841"/>
      <c r="U1852" s="841"/>
      <c r="V1852" s="841" t="s">
        <v>1003</v>
      </c>
      <c r="W1852" s="841">
        <v>7</v>
      </c>
    </row>
    <row r="1853" spans="1:23" ht="12.75" customHeight="1">
      <c r="A1853" s="841">
        <v>1912</v>
      </c>
      <c r="B1853" s="841">
        <v>2840</v>
      </c>
      <c r="C1853" s="841" t="s">
        <v>726</v>
      </c>
      <c r="D1853" s="841" t="s">
        <v>923</v>
      </c>
      <c r="E1853" s="841">
        <v>45987</v>
      </c>
      <c r="F1853" s="841" t="s">
        <v>102</v>
      </c>
      <c r="G1853" s="841" t="s">
        <v>3135</v>
      </c>
      <c r="H1853" s="841" t="s">
        <v>2079</v>
      </c>
      <c r="I1853" s="841"/>
      <c r="J1853" s="841" t="s">
        <v>730</v>
      </c>
      <c r="K1853" s="841">
        <v>2</v>
      </c>
      <c r="L1853" s="841" t="s">
        <v>1116</v>
      </c>
      <c r="M1853" s="841">
        <v>43600</v>
      </c>
      <c r="N1853" s="841" t="s">
        <v>732</v>
      </c>
      <c r="O1853" s="841">
        <v>98577</v>
      </c>
      <c r="P1853" s="841">
        <v>54977</v>
      </c>
      <c r="Q1853" s="841">
        <v>10098</v>
      </c>
      <c r="R1853" s="841">
        <v>9936</v>
      </c>
      <c r="S1853" s="841"/>
      <c r="T1853" s="841"/>
      <c r="U1853" s="841"/>
      <c r="V1853" s="841" t="s">
        <v>1003</v>
      </c>
      <c r="W1853" s="841">
        <v>12</v>
      </c>
    </row>
    <row r="1854" spans="1:23" ht="12.75" customHeight="1">
      <c r="A1854" s="841">
        <v>1912</v>
      </c>
      <c r="B1854" s="841">
        <v>2840</v>
      </c>
      <c r="C1854" s="841" t="s">
        <v>726</v>
      </c>
      <c r="D1854" s="841" t="s">
        <v>923</v>
      </c>
      <c r="E1854" s="841">
        <v>45988</v>
      </c>
      <c r="F1854" s="841" t="s">
        <v>102</v>
      </c>
      <c r="G1854" s="841" t="s">
        <v>3136</v>
      </c>
      <c r="H1854" s="841" t="s">
        <v>2228</v>
      </c>
      <c r="I1854" s="841"/>
      <c r="J1854" s="841" t="s">
        <v>730</v>
      </c>
      <c r="K1854" s="841">
        <v>2</v>
      </c>
      <c r="L1854" s="841" t="s">
        <v>1116</v>
      </c>
      <c r="M1854" s="841">
        <v>43600</v>
      </c>
      <c r="N1854" s="841" t="s">
        <v>732</v>
      </c>
      <c r="O1854" s="841">
        <v>98577</v>
      </c>
      <c r="P1854" s="841">
        <v>54977</v>
      </c>
      <c r="Q1854" s="841">
        <v>10098</v>
      </c>
      <c r="R1854" s="841">
        <v>9936</v>
      </c>
      <c r="S1854" s="841"/>
      <c r="T1854" s="841"/>
      <c r="U1854" s="841"/>
      <c r="V1854" s="841" t="s">
        <v>1003</v>
      </c>
      <c r="W1854" s="841">
        <v>12</v>
      </c>
    </row>
    <row r="1855" spans="1:23" ht="12.75" customHeight="1">
      <c r="A1855" s="841">
        <v>1912</v>
      </c>
      <c r="B1855" s="841">
        <v>2840</v>
      </c>
      <c r="C1855" s="841" t="s">
        <v>726</v>
      </c>
      <c r="D1855" s="841" t="s">
        <v>923</v>
      </c>
      <c r="E1855" s="841">
        <v>45989</v>
      </c>
      <c r="F1855" s="841" t="s">
        <v>102</v>
      </c>
      <c r="G1855" s="841" t="s">
        <v>3137</v>
      </c>
      <c r="H1855" s="841" t="s">
        <v>2079</v>
      </c>
      <c r="I1855" s="841"/>
      <c r="J1855" s="841" t="s">
        <v>730</v>
      </c>
      <c r="K1855" s="841">
        <v>2</v>
      </c>
      <c r="L1855" s="841" t="s">
        <v>1116</v>
      </c>
      <c r="M1855" s="841">
        <v>43600</v>
      </c>
      <c r="N1855" s="841" t="s">
        <v>732</v>
      </c>
      <c r="O1855" s="841">
        <v>98577</v>
      </c>
      <c r="P1855" s="841">
        <v>54977</v>
      </c>
      <c r="Q1855" s="841">
        <v>10098</v>
      </c>
      <c r="R1855" s="841">
        <v>9936</v>
      </c>
      <c r="S1855" s="841"/>
      <c r="T1855" s="841"/>
      <c r="U1855" s="841"/>
      <c r="V1855" s="841" t="s">
        <v>1003</v>
      </c>
      <c r="W1855" s="841">
        <v>10</v>
      </c>
    </row>
    <row r="1856" spans="1:23" ht="12.75" customHeight="1">
      <c r="A1856" s="841">
        <v>1912</v>
      </c>
      <c r="B1856" s="841">
        <v>2840</v>
      </c>
      <c r="C1856" s="841" t="s">
        <v>726</v>
      </c>
      <c r="D1856" s="841" t="s">
        <v>923</v>
      </c>
      <c r="E1856" s="841">
        <v>45993</v>
      </c>
      <c r="F1856" s="841" t="s">
        <v>102</v>
      </c>
      <c r="G1856" s="841" t="s">
        <v>3138</v>
      </c>
      <c r="H1856" s="841" t="s">
        <v>3139</v>
      </c>
      <c r="I1856" s="841"/>
      <c r="J1856" s="841" t="s">
        <v>730</v>
      </c>
      <c r="K1856" s="841">
        <v>1</v>
      </c>
      <c r="L1856" s="841" t="s">
        <v>731</v>
      </c>
      <c r="M1856" s="841">
        <v>43600</v>
      </c>
      <c r="N1856" s="841" t="s">
        <v>732</v>
      </c>
      <c r="O1856" s="841">
        <v>98577</v>
      </c>
      <c r="P1856" s="841">
        <v>54977</v>
      </c>
      <c r="Q1856" s="841">
        <v>10098</v>
      </c>
      <c r="R1856" s="841">
        <v>9936</v>
      </c>
      <c r="S1856" s="841"/>
      <c r="T1856" s="841"/>
      <c r="U1856" s="841"/>
      <c r="V1856" s="841" t="s">
        <v>1003</v>
      </c>
      <c r="W1856" s="841">
        <v>4</v>
      </c>
    </row>
    <row r="1857" spans="1:23" ht="12.75" customHeight="1">
      <c r="A1857" s="841">
        <v>1380</v>
      </c>
      <c r="B1857" s="841">
        <v>2803</v>
      </c>
      <c r="C1857" s="841" t="s">
        <v>945</v>
      </c>
      <c r="D1857" s="841" t="s">
        <v>946</v>
      </c>
      <c r="E1857" s="841">
        <v>45999</v>
      </c>
      <c r="F1857" s="841" t="s">
        <v>102</v>
      </c>
      <c r="G1857" s="841" t="s">
        <v>3140</v>
      </c>
      <c r="H1857" s="841" t="s">
        <v>3141</v>
      </c>
      <c r="I1857" s="841"/>
      <c r="J1857" s="841" t="s">
        <v>730</v>
      </c>
      <c r="K1857" s="841">
        <v>1</v>
      </c>
      <c r="L1857" s="841" t="s">
        <v>731</v>
      </c>
      <c r="M1857" s="841">
        <v>43600</v>
      </c>
      <c r="N1857" s="841" t="s">
        <v>742</v>
      </c>
      <c r="O1857" s="841">
        <v>127895</v>
      </c>
      <c r="P1857" s="841">
        <v>84295</v>
      </c>
      <c r="Q1857" s="841">
        <v>19547</v>
      </c>
      <c r="R1857" s="841">
        <v>20230</v>
      </c>
      <c r="S1857" s="841"/>
      <c r="T1857" s="841"/>
      <c r="U1857" s="841"/>
      <c r="V1857" s="841" t="s">
        <v>1003</v>
      </c>
      <c r="W1857" s="841">
        <v>18</v>
      </c>
    </row>
    <row r="1858" spans="1:23" ht="12.75" customHeight="1">
      <c r="A1858" s="841">
        <v>1952</v>
      </c>
      <c r="B1858" s="841">
        <v>2840</v>
      </c>
      <c r="C1858" s="841" t="s">
        <v>726</v>
      </c>
      <c r="D1858" s="841" t="s">
        <v>923</v>
      </c>
      <c r="E1858" s="841">
        <v>46124</v>
      </c>
      <c r="F1858" s="841" t="s">
        <v>102</v>
      </c>
      <c r="G1858" s="841" t="s">
        <v>3142</v>
      </c>
      <c r="H1858" s="841" t="s">
        <v>3143</v>
      </c>
      <c r="I1858" s="841"/>
      <c r="J1858" s="841" t="s">
        <v>730</v>
      </c>
      <c r="K1858" s="841">
        <v>3</v>
      </c>
      <c r="L1858" s="841" t="s">
        <v>731</v>
      </c>
      <c r="M1858" s="841">
        <v>43600</v>
      </c>
      <c r="N1858" s="841" t="s">
        <v>732</v>
      </c>
      <c r="O1858" s="841">
        <v>98577</v>
      </c>
      <c r="P1858" s="841">
        <v>54977</v>
      </c>
      <c r="Q1858" s="841">
        <v>10098</v>
      </c>
      <c r="R1858" s="841">
        <v>9936</v>
      </c>
      <c r="S1858" s="841"/>
      <c r="T1858" s="841"/>
      <c r="U1858" s="841"/>
      <c r="V1858" s="841" t="s">
        <v>1003</v>
      </c>
      <c r="W1858" s="841">
        <v>4</v>
      </c>
    </row>
    <row r="1859" spans="1:23" ht="12.75" customHeight="1">
      <c r="A1859" s="841">
        <v>1952</v>
      </c>
      <c r="B1859" s="841">
        <v>2839</v>
      </c>
      <c r="C1859" s="841" t="s">
        <v>1429</v>
      </c>
      <c r="D1859" s="841" t="s">
        <v>923</v>
      </c>
      <c r="E1859" s="841">
        <v>46128</v>
      </c>
      <c r="F1859" s="841" t="s">
        <v>102</v>
      </c>
      <c r="G1859" s="841" t="s">
        <v>3144</v>
      </c>
      <c r="H1859" s="841" t="s">
        <v>2572</v>
      </c>
      <c r="I1859" s="841"/>
      <c r="J1859" s="841" t="s">
        <v>730</v>
      </c>
      <c r="K1859" s="841">
        <v>2</v>
      </c>
      <c r="L1859" s="841" t="s">
        <v>731</v>
      </c>
      <c r="M1859" s="841">
        <v>43600</v>
      </c>
      <c r="N1859" s="841" t="s">
        <v>732</v>
      </c>
      <c r="O1859" s="841">
        <v>98577</v>
      </c>
      <c r="P1859" s="841">
        <v>54977</v>
      </c>
      <c r="Q1859" s="841">
        <v>10098</v>
      </c>
      <c r="R1859" s="841">
        <v>9936</v>
      </c>
      <c r="S1859" s="841"/>
      <c r="T1859" s="841"/>
      <c r="U1859" s="841"/>
      <c r="V1859" s="841" t="s">
        <v>1003</v>
      </c>
      <c r="W1859" s="841">
        <v>2</v>
      </c>
    </row>
    <row r="1860" spans="1:23" ht="12.75" customHeight="1">
      <c r="A1860" s="841">
        <v>1952</v>
      </c>
      <c r="B1860" s="841">
        <v>2839</v>
      </c>
      <c r="C1860" s="841" t="s">
        <v>1429</v>
      </c>
      <c r="D1860" s="841" t="s">
        <v>923</v>
      </c>
      <c r="E1860" s="841">
        <v>46472</v>
      </c>
      <c r="F1860" s="841" t="s">
        <v>102</v>
      </c>
      <c r="G1860" s="841" t="s">
        <v>3145</v>
      </c>
      <c r="H1860" s="841" t="s">
        <v>2572</v>
      </c>
      <c r="I1860" s="841"/>
      <c r="J1860" s="841" t="s">
        <v>730</v>
      </c>
      <c r="K1860" s="841">
        <v>3</v>
      </c>
      <c r="L1860" s="841" t="s">
        <v>731</v>
      </c>
      <c r="M1860" s="841">
        <v>43600</v>
      </c>
      <c r="N1860" s="841" t="s">
        <v>732</v>
      </c>
      <c r="O1860" s="841">
        <v>98577</v>
      </c>
      <c r="P1860" s="841">
        <v>54977</v>
      </c>
      <c r="Q1860" s="841">
        <v>10098</v>
      </c>
      <c r="R1860" s="841">
        <v>9936</v>
      </c>
      <c r="S1860" s="841"/>
      <c r="T1860" s="841"/>
      <c r="U1860" s="841"/>
      <c r="V1860" s="841" t="s">
        <v>1003</v>
      </c>
      <c r="W1860" s="841">
        <v>7</v>
      </c>
    </row>
    <row r="1861" spans="1:23" ht="12.75" customHeight="1">
      <c r="A1861" s="841">
        <v>1952</v>
      </c>
      <c r="B1861" s="841">
        <v>2839</v>
      </c>
      <c r="C1861" s="841" t="s">
        <v>1429</v>
      </c>
      <c r="D1861" s="841" t="s">
        <v>923</v>
      </c>
      <c r="E1861" s="841">
        <v>46473</v>
      </c>
      <c r="F1861" s="841" t="s">
        <v>102</v>
      </c>
      <c r="G1861" s="841" t="s">
        <v>3146</v>
      </c>
      <c r="H1861" s="841" t="s">
        <v>2572</v>
      </c>
      <c r="I1861" s="841"/>
      <c r="J1861" s="841" t="s">
        <v>730</v>
      </c>
      <c r="K1861" s="841">
        <v>2</v>
      </c>
      <c r="L1861" s="841" t="s">
        <v>731</v>
      </c>
      <c r="M1861" s="841">
        <v>43600</v>
      </c>
      <c r="N1861" s="841" t="s">
        <v>732</v>
      </c>
      <c r="O1861" s="841">
        <v>98577</v>
      </c>
      <c r="P1861" s="841">
        <v>54977</v>
      </c>
      <c r="Q1861" s="841">
        <v>10098</v>
      </c>
      <c r="R1861" s="841">
        <v>9936</v>
      </c>
      <c r="S1861" s="841"/>
      <c r="T1861" s="841"/>
      <c r="U1861" s="841"/>
      <c r="V1861" s="841" t="s">
        <v>1003</v>
      </c>
      <c r="W1861" s="841">
        <v>2</v>
      </c>
    </row>
    <row r="1862" spans="1:23" ht="12.75" customHeight="1">
      <c r="A1862" s="841">
        <v>1952</v>
      </c>
      <c r="B1862" s="841">
        <v>2840</v>
      </c>
      <c r="C1862" s="841" t="s">
        <v>726</v>
      </c>
      <c r="D1862" s="841" t="s">
        <v>923</v>
      </c>
      <c r="E1862" s="841">
        <v>46475</v>
      </c>
      <c r="F1862" s="841" t="s">
        <v>102</v>
      </c>
      <c r="G1862" s="841" t="s">
        <v>3147</v>
      </c>
      <c r="H1862" s="841" t="s">
        <v>2572</v>
      </c>
      <c r="I1862" s="841"/>
      <c r="J1862" s="841" t="s">
        <v>730</v>
      </c>
      <c r="K1862" s="841">
        <v>3</v>
      </c>
      <c r="L1862" s="841" t="s">
        <v>731</v>
      </c>
      <c r="M1862" s="841">
        <v>43600</v>
      </c>
      <c r="N1862" s="841" t="s">
        <v>732</v>
      </c>
      <c r="O1862" s="841">
        <v>98577</v>
      </c>
      <c r="P1862" s="841">
        <v>54977</v>
      </c>
      <c r="Q1862" s="841">
        <v>10098</v>
      </c>
      <c r="R1862" s="841">
        <v>9936</v>
      </c>
      <c r="S1862" s="841"/>
      <c r="T1862" s="841"/>
      <c r="U1862" s="841"/>
      <c r="V1862" s="841" t="s">
        <v>1003</v>
      </c>
      <c r="W1862" s="841">
        <v>2</v>
      </c>
    </row>
    <row r="1863" spans="1:23" ht="12.75" customHeight="1">
      <c r="A1863" s="841">
        <v>1952</v>
      </c>
      <c r="B1863" s="841">
        <v>2840</v>
      </c>
      <c r="C1863" s="841" t="s">
        <v>726</v>
      </c>
      <c r="D1863" s="841" t="s">
        <v>923</v>
      </c>
      <c r="E1863" s="841">
        <v>46476</v>
      </c>
      <c r="F1863" s="841" t="s">
        <v>102</v>
      </c>
      <c r="G1863" s="841" t="s">
        <v>3148</v>
      </c>
      <c r="H1863" s="841" t="s">
        <v>2572</v>
      </c>
      <c r="I1863" s="841"/>
      <c r="J1863" s="841" t="s">
        <v>730</v>
      </c>
      <c r="K1863" s="841">
        <v>3</v>
      </c>
      <c r="L1863" s="841" t="s">
        <v>731</v>
      </c>
      <c r="M1863" s="841">
        <v>43600</v>
      </c>
      <c r="N1863" s="841" t="s">
        <v>732</v>
      </c>
      <c r="O1863" s="841">
        <v>98577</v>
      </c>
      <c r="P1863" s="841">
        <v>54977</v>
      </c>
      <c r="Q1863" s="841">
        <v>10098</v>
      </c>
      <c r="R1863" s="841">
        <v>9936</v>
      </c>
      <c r="S1863" s="841"/>
      <c r="T1863" s="841"/>
      <c r="U1863" s="841"/>
      <c r="V1863" s="841" t="s">
        <v>1003</v>
      </c>
      <c r="W1863" s="841">
        <v>2</v>
      </c>
    </row>
    <row r="1864" spans="1:23" ht="12.75" customHeight="1">
      <c r="A1864" s="841">
        <v>1280</v>
      </c>
      <c r="B1864" s="841">
        <v>2826</v>
      </c>
      <c r="C1864" s="841" t="s">
        <v>824</v>
      </c>
      <c r="D1864" s="841" t="s">
        <v>740</v>
      </c>
      <c r="E1864" s="841">
        <v>46482</v>
      </c>
      <c r="F1864" s="841" t="s">
        <v>102</v>
      </c>
      <c r="G1864" s="841" t="s">
        <v>3149</v>
      </c>
      <c r="H1864" s="841" t="s">
        <v>3150</v>
      </c>
      <c r="I1864" s="841"/>
      <c r="J1864" s="841" t="s">
        <v>730</v>
      </c>
      <c r="K1864" s="841">
        <v>5</v>
      </c>
      <c r="L1864" s="841" t="s">
        <v>731</v>
      </c>
      <c r="M1864" s="841">
        <v>43600</v>
      </c>
      <c r="N1864" s="841" t="s">
        <v>747</v>
      </c>
      <c r="O1864" s="841">
        <v>114220</v>
      </c>
      <c r="P1864" s="841">
        <v>70620</v>
      </c>
      <c r="Q1864" s="841">
        <v>19547</v>
      </c>
      <c r="R1864" s="841">
        <v>26906</v>
      </c>
      <c r="S1864" s="841"/>
      <c r="T1864" s="841"/>
      <c r="U1864" s="841"/>
      <c r="V1864" s="841" t="s">
        <v>1003</v>
      </c>
      <c r="W1864" s="841">
        <v>1</v>
      </c>
    </row>
    <row r="1865" spans="1:23" ht="12.75" customHeight="1">
      <c r="A1865" s="841">
        <v>1110</v>
      </c>
      <c r="B1865" s="841">
        <v>2836</v>
      </c>
      <c r="C1865" s="841" t="s">
        <v>1030</v>
      </c>
      <c r="D1865" s="841" t="s">
        <v>1031</v>
      </c>
      <c r="E1865" s="841">
        <v>46483</v>
      </c>
      <c r="F1865" s="841" t="s">
        <v>102</v>
      </c>
      <c r="G1865" s="841" t="s">
        <v>3151</v>
      </c>
      <c r="H1865" s="841" t="s">
        <v>3152</v>
      </c>
      <c r="I1865" s="841"/>
      <c r="J1865" s="841" t="s">
        <v>730</v>
      </c>
      <c r="K1865" s="841">
        <v>3</v>
      </c>
      <c r="L1865" s="841" t="s">
        <v>731</v>
      </c>
      <c r="M1865" s="841">
        <v>43600</v>
      </c>
      <c r="N1865" s="841" t="s">
        <v>1034</v>
      </c>
      <c r="O1865" s="841">
        <v>221744</v>
      </c>
      <c r="P1865" s="841">
        <v>178144</v>
      </c>
      <c r="Q1865" s="841">
        <v>19547</v>
      </c>
      <c r="R1865" s="841">
        <v>26906</v>
      </c>
      <c r="S1865" s="841"/>
      <c r="T1865" s="841"/>
      <c r="U1865" s="841"/>
      <c r="V1865" s="841" t="s">
        <v>1003</v>
      </c>
      <c r="W1865" s="841">
        <v>2</v>
      </c>
    </row>
    <row r="1866" spans="1:23" ht="12.75" customHeight="1">
      <c r="A1866" s="841">
        <v>1912</v>
      </c>
      <c r="B1866" s="841">
        <v>2840</v>
      </c>
      <c r="C1866" s="841" t="s">
        <v>726</v>
      </c>
      <c r="D1866" s="841" t="s">
        <v>923</v>
      </c>
      <c r="E1866" s="841">
        <v>46490</v>
      </c>
      <c r="F1866" s="841" t="s">
        <v>102</v>
      </c>
      <c r="G1866" s="841" t="s">
        <v>3153</v>
      </c>
      <c r="H1866" s="841" t="s">
        <v>3068</v>
      </c>
      <c r="I1866" s="841"/>
      <c r="J1866" s="841" t="s">
        <v>730</v>
      </c>
      <c r="K1866" s="841">
        <v>1</v>
      </c>
      <c r="L1866" s="841" t="s">
        <v>731</v>
      </c>
      <c r="M1866" s="841">
        <v>43600</v>
      </c>
      <c r="N1866" s="841" t="s">
        <v>732</v>
      </c>
      <c r="O1866" s="841">
        <v>98577</v>
      </c>
      <c r="P1866" s="841">
        <v>54977</v>
      </c>
      <c r="Q1866" s="841">
        <v>10098</v>
      </c>
      <c r="R1866" s="841">
        <v>9936</v>
      </c>
      <c r="S1866" s="841"/>
      <c r="T1866" s="841"/>
      <c r="U1866" s="841"/>
      <c r="V1866" s="841" t="s">
        <v>1003</v>
      </c>
      <c r="W1866" s="841">
        <v>3</v>
      </c>
    </row>
    <row r="1867" spans="1:23" ht="12.75" customHeight="1">
      <c r="A1867" s="841">
        <v>1550</v>
      </c>
      <c r="B1867" s="841">
        <v>2839</v>
      </c>
      <c r="C1867" s="841" t="s">
        <v>1429</v>
      </c>
      <c r="D1867" s="841" t="s">
        <v>1112</v>
      </c>
      <c r="E1867" s="841">
        <v>46493</v>
      </c>
      <c r="F1867" s="841" t="s">
        <v>102</v>
      </c>
      <c r="G1867" s="841" t="s">
        <v>3154</v>
      </c>
      <c r="H1867" s="841" t="s">
        <v>3155</v>
      </c>
      <c r="I1867" s="841"/>
      <c r="J1867" s="841" t="s">
        <v>730</v>
      </c>
      <c r="K1867" s="841">
        <v>3</v>
      </c>
      <c r="L1867" s="841" t="s">
        <v>731</v>
      </c>
      <c r="M1867" s="841">
        <v>43600</v>
      </c>
      <c r="N1867" s="841" t="s">
        <v>732</v>
      </c>
      <c r="O1867" s="841">
        <v>98577</v>
      </c>
      <c r="P1867" s="841">
        <v>54977</v>
      </c>
      <c r="Q1867" s="841">
        <v>19547</v>
      </c>
      <c r="R1867" s="841">
        <v>26906</v>
      </c>
      <c r="S1867" s="841"/>
      <c r="T1867" s="841"/>
      <c r="U1867" s="841"/>
      <c r="V1867" s="841" t="s">
        <v>1003</v>
      </c>
      <c r="W1867" s="841">
        <v>51</v>
      </c>
    </row>
    <row r="1868" spans="1:23" ht="12.75" customHeight="1">
      <c r="A1868" s="841">
        <v>1550</v>
      </c>
      <c r="B1868" s="841">
        <v>2840</v>
      </c>
      <c r="C1868" s="841" t="s">
        <v>726</v>
      </c>
      <c r="D1868" s="841" t="s">
        <v>1112</v>
      </c>
      <c r="E1868" s="841">
        <v>46494</v>
      </c>
      <c r="F1868" s="841" t="s">
        <v>102</v>
      </c>
      <c r="G1868" s="841" t="s">
        <v>3156</v>
      </c>
      <c r="H1868" s="841" t="s">
        <v>3157</v>
      </c>
      <c r="I1868" s="841"/>
      <c r="J1868" s="841" t="s">
        <v>730</v>
      </c>
      <c r="K1868" s="841">
        <v>5</v>
      </c>
      <c r="L1868" s="841" t="s">
        <v>731</v>
      </c>
      <c r="M1868" s="841">
        <v>43600</v>
      </c>
      <c r="N1868" s="841" t="s">
        <v>732</v>
      </c>
      <c r="O1868" s="841">
        <v>98577</v>
      </c>
      <c r="P1868" s="841">
        <v>54977</v>
      </c>
      <c r="Q1868" s="841">
        <v>19547</v>
      </c>
      <c r="R1868" s="841">
        <v>26906</v>
      </c>
      <c r="S1868" s="841"/>
      <c r="T1868" s="841"/>
      <c r="U1868" s="841"/>
      <c r="V1868" s="841" t="s">
        <v>1003</v>
      </c>
      <c r="W1868" s="841">
        <v>5</v>
      </c>
    </row>
    <row r="1869" spans="1:23" ht="12.75" customHeight="1">
      <c r="A1869" s="841">
        <v>3087</v>
      </c>
      <c r="B1869" s="841">
        <v>2840</v>
      </c>
      <c r="C1869" s="841" t="s">
        <v>726</v>
      </c>
      <c r="D1869" s="841" t="s">
        <v>923</v>
      </c>
      <c r="E1869" s="841">
        <v>46495</v>
      </c>
      <c r="F1869" s="841" t="s">
        <v>102</v>
      </c>
      <c r="G1869" s="841" t="s">
        <v>3158</v>
      </c>
      <c r="H1869" s="841" t="s">
        <v>3159</v>
      </c>
      <c r="I1869" s="841"/>
      <c r="J1869" s="841" t="s">
        <v>730</v>
      </c>
      <c r="K1869" s="841">
        <v>3</v>
      </c>
      <c r="L1869" s="841" t="s">
        <v>731</v>
      </c>
      <c r="M1869" s="841">
        <v>43600</v>
      </c>
      <c r="N1869" s="841" t="s">
        <v>732</v>
      </c>
      <c r="O1869" s="841">
        <v>98577</v>
      </c>
      <c r="P1869" s="841">
        <v>54977</v>
      </c>
      <c r="Q1869" s="841">
        <v>9625</v>
      </c>
      <c r="R1869" s="841">
        <v>8223</v>
      </c>
      <c r="S1869" s="841"/>
      <c r="T1869" s="841"/>
      <c r="U1869" s="841"/>
      <c r="V1869" s="841" t="s">
        <v>1003</v>
      </c>
      <c r="W1869" s="841">
        <v>1</v>
      </c>
    </row>
    <row r="1870" spans="1:23" ht="12.75" customHeight="1">
      <c r="A1870" s="841">
        <v>3087</v>
      </c>
      <c r="B1870" s="841">
        <v>2840</v>
      </c>
      <c r="C1870" s="841" t="s">
        <v>726</v>
      </c>
      <c r="D1870" s="841" t="s">
        <v>923</v>
      </c>
      <c r="E1870" s="841">
        <v>46496</v>
      </c>
      <c r="F1870" s="841" t="s">
        <v>102</v>
      </c>
      <c r="G1870" s="841" t="s">
        <v>3160</v>
      </c>
      <c r="H1870" s="841" t="s">
        <v>3159</v>
      </c>
      <c r="I1870" s="841"/>
      <c r="J1870" s="841" t="s">
        <v>730</v>
      </c>
      <c r="K1870" s="841">
        <v>2</v>
      </c>
      <c r="L1870" s="841" t="s">
        <v>731</v>
      </c>
      <c r="M1870" s="841">
        <v>43600</v>
      </c>
      <c r="N1870" s="841" t="s">
        <v>732</v>
      </c>
      <c r="O1870" s="841">
        <v>98577</v>
      </c>
      <c r="P1870" s="841">
        <v>54977</v>
      </c>
      <c r="Q1870" s="841">
        <v>9625</v>
      </c>
      <c r="R1870" s="841">
        <v>8223</v>
      </c>
      <c r="S1870" s="841"/>
      <c r="T1870" s="841"/>
      <c r="U1870" s="841"/>
      <c r="V1870" s="841" t="s">
        <v>1003</v>
      </c>
      <c r="W1870" s="841">
        <v>1</v>
      </c>
    </row>
    <row r="1871" spans="1:23" ht="12.75" customHeight="1">
      <c r="A1871" s="841">
        <v>3087</v>
      </c>
      <c r="B1871" s="841">
        <v>2840</v>
      </c>
      <c r="C1871" s="841" t="s">
        <v>726</v>
      </c>
      <c r="D1871" s="841" t="s">
        <v>923</v>
      </c>
      <c r="E1871" s="841">
        <v>46497</v>
      </c>
      <c r="F1871" s="841" t="s">
        <v>102</v>
      </c>
      <c r="G1871" s="841" t="s">
        <v>3161</v>
      </c>
      <c r="H1871" s="841" t="s">
        <v>3159</v>
      </c>
      <c r="I1871" s="841"/>
      <c r="J1871" s="841" t="s">
        <v>730</v>
      </c>
      <c r="K1871" s="841">
        <v>2</v>
      </c>
      <c r="L1871" s="841" t="s">
        <v>731</v>
      </c>
      <c r="M1871" s="841">
        <v>43600</v>
      </c>
      <c r="N1871" s="841" t="s">
        <v>732</v>
      </c>
      <c r="O1871" s="841">
        <v>98577</v>
      </c>
      <c r="P1871" s="841">
        <v>54977</v>
      </c>
      <c r="Q1871" s="841">
        <v>9625</v>
      </c>
      <c r="R1871" s="841">
        <v>8223</v>
      </c>
      <c r="S1871" s="841"/>
      <c r="T1871" s="841"/>
      <c r="U1871" s="841"/>
      <c r="V1871" s="841" t="s">
        <v>1003</v>
      </c>
      <c r="W1871" s="841">
        <v>1</v>
      </c>
    </row>
    <row r="1872" spans="1:23" ht="12.75" customHeight="1">
      <c r="A1872" s="841">
        <v>3087</v>
      </c>
      <c r="B1872" s="841">
        <v>2840</v>
      </c>
      <c r="C1872" s="841" t="s">
        <v>726</v>
      </c>
      <c r="D1872" s="841" t="s">
        <v>923</v>
      </c>
      <c r="E1872" s="841">
        <v>46500</v>
      </c>
      <c r="F1872" s="841" t="s">
        <v>102</v>
      </c>
      <c r="G1872" s="841" t="s">
        <v>3162</v>
      </c>
      <c r="H1872" s="841" t="s">
        <v>3159</v>
      </c>
      <c r="I1872" s="841"/>
      <c r="J1872" s="841" t="s">
        <v>730</v>
      </c>
      <c r="K1872" s="841">
        <v>2</v>
      </c>
      <c r="L1872" s="841" t="s">
        <v>731</v>
      </c>
      <c r="M1872" s="841">
        <v>43600</v>
      </c>
      <c r="N1872" s="841" t="s">
        <v>732</v>
      </c>
      <c r="O1872" s="841">
        <v>98577</v>
      </c>
      <c r="P1872" s="841">
        <v>54977</v>
      </c>
      <c r="Q1872" s="841">
        <v>9625</v>
      </c>
      <c r="R1872" s="841">
        <v>8223</v>
      </c>
      <c r="S1872" s="841"/>
      <c r="T1872" s="841"/>
      <c r="U1872" s="841"/>
      <c r="V1872" s="841" t="s">
        <v>1003</v>
      </c>
      <c r="W1872" s="841">
        <v>1</v>
      </c>
    </row>
    <row r="1873" spans="1:23" ht="12.75" customHeight="1">
      <c r="A1873" s="841">
        <v>1912</v>
      </c>
      <c r="B1873" s="841">
        <v>2840</v>
      </c>
      <c r="C1873" s="841" t="s">
        <v>726</v>
      </c>
      <c r="D1873" s="841" t="s">
        <v>923</v>
      </c>
      <c r="E1873" s="841">
        <v>46506</v>
      </c>
      <c r="F1873" s="841" t="s">
        <v>102</v>
      </c>
      <c r="G1873" s="841" t="s">
        <v>3163</v>
      </c>
      <c r="H1873" s="841" t="s">
        <v>2963</v>
      </c>
      <c r="I1873" s="841"/>
      <c r="J1873" s="841" t="s">
        <v>730</v>
      </c>
      <c r="K1873" s="841">
        <v>3</v>
      </c>
      <c r="L1873" s="841" t="s">
        <v>731</v>
      </c>
      <c r="M1873" s="841">
        <v>43600</v>
      </c>
      <c r="N1873" s="841" t="s">
        <v>732</v>
      </c>
      <c r="O1873" s="841">
        <v>98577</v>
      </c>
      <c r="P1873" s="841">
        <v>54977</v>
      </c>
      <c r="Q1873" s="841">
        <v>10098</v>
      </c>
      <c r="R1873" s="841">
        <v>9936</v>
      </c>
      <c r="S1873" s="841"/>
      <c r="T1873" s="841"/>
      <c r="U1873" s="841"/>
      <c r="V1873" s="841" t="s">
        <v>1003</v>
      </c>
      <c r="W1873" s="841">
        <v>3</v>
      </c>
    </row>
    <row r="1874" spans="1:23" ht="12.75" customHeight="1">
      <c r="A1874" s="841">
        <v>1110</v>
      </c>
      <c r="B1874" s="841">
        <v>2836</v>
      </c>
      <c r="C1874" s="841" t="s">
        <v>1030</v>
      </c>
      <c r="D1874" s="841" t="s">
        <v>1031</v>
      </c>
      <c r="E1874" s="841">
        <v>46511</v>
      </c>
      <c r="F1874" s="841" t="s">
        <v>102</v>
      </c>
      <c r="G1874" s="841" t="s">
        <v>3164</v>
      </c>
      <c r="H1874" s="841" t="s">
        <v>3094</v>
      </c>
      <c r="I1874" s="841"/>
      <c r="J1874" s="841" t="s">
        <v>730</v>
      </c>
      <c r="K1874" s="841">
        <v>10</v>
      </c>
      <c r="L1874" s="841" t="s">
        <v>731</v>
      </c>
      <c r="M1874" s="841">
        <v>43600</v>
      </c>
      <c r="N1874" s="841" t="s">
        <v>1034</v>
      </c>
      <c r="O1874" s="841">
        <v>221744</v>
      </c>
      <c r="P1874" s="841">
        <v>178144</v>
      </c>
      <c r="Q1874" s="841">
        <v>19547</v>
      </c>
      <c r="R1874" s="841">
        <v>26906</v>
      </c>
      <c r="S1874" s="841"/>
      <c r="T1874" s="841"/>
      <c r="U1874" s="841"/>
      <c r="V1874" s="841" t="s">
        <v>1003</v>
      </c>
      <c r="W1874" s="841">
        <v>2</v>
      </c>
    </row>
    <row r="1875" spans="1:23" ht="12.75" customHeight="1">
      <c r="A1875" s="841">
        <v>1110</v>
      </c>
      <c r="B1875" s="841">
        <v>2836</v>
      </c>
      <c r="C1875" s="841" t="s">
        <v>1030</v>
      </c>
      <c r="D1875" s="841" t="s">
        <v>1031</v>
      </c>
      <c r="E1875" s="841">
        <v>46512</v>
      </c>
      <c r="F1875" s="841" t="s">
        <v>102</v>
      </c>
      <c r="G1875" s="841" t="s">
        <v>3165</v>
      </c>
      <c r="H1875" s="841" t="s">
        <v>3094</v>
      </c>
      <c r="I1875" s="841"/>
      <c r="J1875" s="841" t="s">
        <v>730</v>
      </c>
      <c r="K1875" s="841">
        <v>10</v>
      </c>
      <c r="L1875" s="841" t="s">
        <v>731</v>
      </c>
      <c r="M1875" s="841">
        <v>43600</v>
      </c>
      <c r="N1875" s="841" t="s">
        <v>1034</v>
      </c>
      <c r="O1875" s="841">
        <v>221744</v>
      </c>
      <c r="P1875" s="841">
        <v>178144</v>
      </c>
      <c r="Q1875" s="841">
        <v>19547</v>
      </c>
      <c r="R1875" s="841">
        <v>26906</v>
      </c>
      <c r="S1875" s="841"/>
      <c r="T1875" s="841"/>
      <c r="U1875" s="841"/>
      <c r="V1875" s="841" t="s">
        <v>1003</v>
      </c>
      <c r="W1875" s="841">
        <v>2</v>
      </c>
    </row>
    <row r="1876" spans="1:23" ht="12.75" customHeight="1">
      <c r="A1876" s="841">
        <v>1110</v>
      </c>
      <c r="B1876" s="841">
        <v>2836</v>
      </c>
      <c r="C1876" s="841" t="s">
        <v>1030</v>
      </c>
      <c r="D1876" s="841" t="s">
        <v>1031</v>
      </c>
      <c r="E1876" s="841">
        <v>46513</v>
      </c>
      <c r="F1876" s="841" t="s">
        <v>102</v>
      </c>
      <c r="G1876" s="841" t="s">
        <v>3166</v>
      </c>
      <c r="H1876" s="841" t="s">
        <v>3094</v>
      </c>
      <c r="I1876" s="841"/>
      <c r="J1876" s="841" t="s">
        <v>730</v>
      </c>
      <c r="K1876" s="841">
        <v>10</v>
      </c>
      <c r="L1876" s="841" t="s">
        <v>731</v>
      </c>
      <c r="M1876" s="841">
        <v>43600</v>
      </c>
      <c r="N1876" s="841" t="s">
        <v>1034</v>
      </c>
      <c r="O1876" s="841">
        <v>221744</v>
      </c>
      <c r="P1876" s="841">
        <v>178144</v>
      </c>
      <c r="Q1876" s="841">
        <v>19547</v>
      </c>
      <c r="R1876" s="841">
        <v>26906</v>
      </c>
      <c r="S1876" s="841"/>
      <c r="T1876" s="841"/>
      <c r="U1876" s="841"/>
      <c r="V1876" s="841" t="s">
        <v>1003</v>
      </c>
      <c r="W1876" s="841">
        <v>2</v>
      </c>
    </row>
    <row r="1877" spans="1:23" ht="12.75" customHeight="1">
      <c r="A1877" s="841">
        <v>1110</v>
      </c>
      <c r="B1877" s="841">
        <v>2836</v>
      </c>
      <c r="C1877" s="841" t="s">
        <v>1030</v>
      </c>
      <c r="D1877" s="841" t="s">
        <v>1031</v>
      </c>
      <c r="E1877" s="841">
        <v>46514</v>
      </c>
      <c r="F1877" s="841" t="s">
        <v>102</v>
      </c>
      <c r="G1877" s="841" t="s">
        <v>3167</v>
      </c>
      <c r="H1877" s="841" t="s">
        <v>3094</v>
      </c>
      <c r="I1877" s="841"/>
      <c r="J1877" s="841" t="s">
        <v>730</v>
      </c>
      <c r="K1877" s="841">
        <v>10</v>
      </c>
      <c r="L1877" s="841" t="s">
        <v>731</v>
      </c>
      <c r="M1877" s="841">
        <v>43600</v>
      </c>
      <c r="N1877" s="841" t="s">
        <v>1034</v>
      </c>
      <c r="O1877" s="841">
        <v>221744</v>
      </c>
      <c r="P1877" s="841">
        <v>178144</v>
      </c>
      <c r="Q1877" s="841">
        <v>19547</v>
      </c>
      <c r="R1877" s="841">
        <v>26906</v>
      </c>
      <c r="S1877" s="841"/>
      <c r="T1877" s="841"/>
      <c r="U1877" s="841"/>
      <c r="V1877" s="841" t="s">
        <v>1003</v>
      </c>
      <c r="W1877" s="841">
        <v>2</v>
      </c>
    </row>
    <row r="1878" spans="1:23" ht="12.75" customHeight="1">
      <c r="A1878" s="841">
        <v>1110</v>
      </c>
      <c r="B1878" s="841">
        <v>2836</v>
      </c>
      <c r="C1878" s="841" t="s">
        <v>1030</v>
      </c>
      <c r="D1878" s="841" t="s">
        <v>1031</v>
      </c>
      <c r="E1878" s="841">
        <v>46515</v>
      </c>
      <c r="F1878" s="841" t="s">
        <v>102</v>
      </c>
      <c r="G1878" s="841" t="s">
        <v>3168</v>
      </c>
      <c r="H1878" s="841" t="s">
        <v>3094</v>
      </c>
      <c r="I1878" s="841"/>
      <c r="J1878" s="841" t="s">
        <v>730</v>
      </c>
      <c r="K1878" s="841">
        <v>10</v>
      </c>
      <c r="L1878" s="841" t="s">
        <v>731</v>
      </c>
      <c r="M1878" s="841">
        <v>43600</v>
      </c>
      <c r="N1878" s="841" t="s">
        <v>1034</v>
      </c>
      <c r="O1878" s="841">
        <v>221744</v>
      </c>
      <c r="P1878" s="841">
        <v>178144</v>
      </c>
      <c r="Q1878" s="841">
        <v>19547</v>
      </c>
      <c r="R1878" s="841">
        <v>26906</v>
      </c>
      <c r="S1878" s="841"/>
      <c r="T1878" s="841"/>
      <c r="U1878" s="841"/>
      <c r="V1878" s="841" t="s">
        <v>1003</v>
      </c>
      <c r="W1878" s="841">
        <v>2</v>
      </c>
    </row>
    <row r="1879" spans="1:23" ht="12.75" customHeight="1">
      <c r="A1879" s="841">
        <v>1110</v>
      </c>
      <c r="B1879" s="841">
        <v>2836</v>
      </c>
      <c r="C1879" s="841" t="s">
        <v>1030</v>
      </c>
      <c r="D1879" s="841" t="s">
        <v>1031</v>
      </c>
      <c r="E1879" s="841">
        <v>46516</v>
      </c>
      <c r="F1879" s="841" t="s">
        <v>102</v>
      </c>
      <c r="G1879" s="841" t="s">
        <v>3169</v>
      </c>
      <c r="H1879" s="841" t="s">
        <v>3094</v>
      </c>
      <c r="I1879" s="841"/>
      <c r="J1879" s="841" t="s">
        <v>730</v>
      </c>
      <c r="K1879" s="841">
        <v>10</v>
      </c>
      <c r="L1879" s="841" t="s">
        <v>731</v>
      </c>
      <c r="M1879" s="841">
        <v>43600</v>
      </c>
      <c r="N1879" s="841" t="s">
        <v>1034</v>
      </c>
      <c r="O1879" s="841">
        <v>221744</v>
      </c>
      <c r="P1879" s="841">
        <v>178144</v>
      </c>
      <c r="Q1879" s="841">
        <v>19547</v>
      </c>
      <c r="R1879" s="841">
        <v>26906</v>
      </c>
      <c r="S1879" s="841"/>
      <c r="T1879" s="841"/>
      <c r="U1879" s="841"/>
      <c r="V1879" s="841" t="s">
        <v>1003</v>
      </c>
      <c r="W1879" s="841">
        <v>2</v>
      </c>
    </row>
    <row r="1880" spans="1:23" ht="12.75" customHeight="1">
      <c r="A1880" s="841">
        <v>1110</v>
      </c>
      <c r="B1880" s="841">
        <v>2823</v>
      </c>
      <c r="C1880" s="841" t="s">
        <v>856</v>
      </c>
      <c r="D1880" s="841" t="s">
        <v>775</v>
      </c>
      <c r="E1880" s="841">
        <v>46527</v>
      </c>
      <c r="F1880" s="841" t="s">
        <v>102</v>
      </c>
      <c r="G1880" s="841" t="s">
        <v>3170</v>
      </c>
      <c r="H1880" s="841" t="s">
        <v>3171</v>
      </c>
      <c r="I1880" s="841"/>
      <c r="J1880" s="841" t="s">
        <v>730</v>
      </c>
      <c r="K1880" s="841">
        <v>5</v>
      </c>
      <c r="L1880" s="841" t="s">
        <v>731</v>
      </c>
      <c r="M1880" s="841">
        <v>43600</v>
      </c>
      <c r="N1880" s="841" t="s">
        <v>747</v>
      </c>
      <c r="O1880" s="841">
        <v>114220</v>
      </c>
      <c r="P1880" s="841">
        <v>70620</v>
      </c>
      <c r="Q1880" s="841">
        <v>19547</v>
      </c>
      <c r="R1880" s="841">
        <v>26906</v>
      </c>
      <c r="S1880" s="841"/>
      <c r="T1880" s="841"/>
      <c r="U1880" s="841"/>
      <c r="V1880" s="841" t="s">
        <v>1003</v>
      </c>
      <c r="W1880" s="841">
        <v>2</v>
      </c>
    </row>
    <row r="1881" spans="1:23" ht="12.75" customHeight="1">
      <c r="A1881" s="841">
        <v>1615</v>
      </c>
      <c r="B1881" s="841">
        <v>2808</v>
      </c>
      <c r="C1881" s="841" t="s">
        <v>846</v>
      </c>
      <c r="D1881" s="841" t="s">
        <v>767</v>
      </c>
      <c r="E1881" s="841">
        <v>46552</v>
      </c>
      <c r="F1881" s="841" t="s">
        <v>102</v>
      </c>
      <c r="G1881" s="841" t="s">
        <v>3172</v>
      </c>
      <c r="H1881" s="841" t="s">
        <v>3173</v>
      </c>
      <c r="I1881" s="841"/>
      <c r="J1881" s="841" t="s">
        <v>730</v>
      </c>
      <c r="K1881" s="841">
        <v>2</v>
      </c>
      <c r="L1881" s="841" t="s">
        <v>731</v>
      </c>
      <c r="M1881" s="841">
        <v>43600</v>
      </c>
      <c r="N1881" s="841" t="s">
        <v>742</v>
      </c>
      <c r="O1881" s="841">
        <v>127895</v>
      </c>
      <c r="P1881" s="841">
        <v>84295</v>
      </c>
      <c r="Q1881" s="841">
        <v>19547</v>
      </c>
      <c r="R1881" s="841">
        <v>26906</v>
      </c>
      <c r="S1881" s="841"/>
      <c r="T1881" s="841"/>
      <c r="U1881" s="841"/>
      <c r="V1881" s="841" t="s">
        <v>1003</v>
      </c>
      <c r="W1881" s="841">
        <v>2</v>
      </c>
    </row>
    <row r="1882" spans="1:23" ht="12.75" customHeight="1">
      <c r="A1882" s="841">
        <v>1615</v>
      </c>
      <c r="B1882" s="841">
        <v>2808</v>
      </c>
      <c r="C1882" s="841" t="s">
        <v>846</v>
      </c>
      <c r="D1882" s="841" t="s">
        <v>767</v>
      </c>
      <c r="E1882" s="841">
        <v>46553</v>
      </c>
      <c r="F1882" s="841" t="s">
        <v>102</v>
      </c>
      <c r="G1882" s="841" t="s">
        <v>3174</v>
      </c>
      <c r="H1882" s="841" t="s">
        <v>3173</v>
      </c>
      <c r="I1882" s="841"/>
      <c r="J1882" s="841" t="s">
        <v>730</v>
      </c>
      <c r="K1882" s="841">
        <v>3</v>
      </c>
      <c r="L1882" s="841" t="s">
        <v>731</v>
      </c>
      <c r="M1882" s="841">
        <v>43600</v>
      </c>
      <c r="N1882" s="841" t="s">
        <v>742</v>
      </c>
      <c r="O1882" s="841">
        <v>127895</v>
      </c>
      <c r="P1882" s="841">
        <v>84295</v>
      </c>
      <c r="Q1882" s="841">
        <v>19547</v>
      </c>
      <c r="R1882" s="841">
        <v>26906</v>
      </c>
      <c r="S1882" s="841"/>
      <c r="T1882" s="841"/>
      <c r="U1882" s="841"/>
      <c r="V1882" s="841" t="s">
        <v>1003</v>
      </c>
      <c r="W1882" s="841">
        <v>2</v>
      </c>
    </row>
    <row r="1883" spans="1:23" ht="12.75" customHeight="1">
      <c r="A1883" s="841">
        <v>1615</v>
      </c>
      <c r="B1883" s="841">
        <v>2808</v>
      </c>
      <c r="C1883" s="841" t="s">
        <v>846</v>
      </c>
      <c r="D1883" s="841" t="s">
        <v>767</v>
      </c>
      <c r="E1883" s="841">
        <v>46554</v>
      </c>
      <c r="F1883" s="841" t="s">
        <v>102</v>
      </c>
      <c r="G1883" s="841" t="s">
        <v>3175</v>
      </c>
      <c r="H1883" s="841" t="s">
        <v>3173</v>
      </c>
      <c r="I1883" s="841"/>
      <c r="J1883" s="841" t="s">
        <v>730</v>
      </c>
      <c r="K1883" s="841">
        <v>1</v>
      </c>
      <c r="L1883" s="841" t="s">
        <v>731</v>
      </c>
      <c r="M1883" s="841">
        <v>43600</v>
      </c>
      <c r="N1883" s="841" t="s">
        <v>742</v>
      </c>
      <c r="O1883" s="841">
        <v>127895</v>
      </c>
      <c r="P1883" s="841">
        <v>84295</v>
      </c>
      <c r="Q1883" s="841">
        <v>19547</v>
      </c>
      <c r="R1883" s="841">
        <v>26906</v>
      </c>
      <c r="S1883" s="841"/>
      <c r="T1883" s="841"/>
      <c r="U1883" s="841"/>
      <c r="V1883" s="841" t="s">
        <v>1003</v>
      </c>
      <c r="W1883" s="841">
        <v>2</v>
      </c>
    </row>
    <row r="1884" spans="1:23" ht="12.75" customHeight="1">
      <c r="A1884" s="841">
        <v>1615</v>
      </c>
      <c r="B1884" s="841">
        <v>2808</v>
      </c>
      <c r="C1884" s="841" t="s">
        <v>846</v>
      </c>
      <c r="D1884" s="841" t="s">
        <v>767</v>
      </c>
      <c r="E1884" s="841">
        <v>46555</v>
      </c>
      <c r="F1884" s="841" t="s">
        <v>102</v>
      </c>
      <c r="G1884" s="841" t="s">
        <v>847</v>
      </c>
      <c r="H1884" s="841" t="s">
        <v>3173</v>
      </c>
      <c r="I1884" s="841"/>
      <c r="J1884" s="841" t="s">
        <v>730</v>
      </c>
      <c r="K1884" s="841">
        <v>3</v>
      </c>
      <c r="L1884" s="841" t="s">
        <v>731</v>
      </c>
      <c r="M1884" s="841">
        <v>43600</v>
      </c>
      <c r="N1884" s="841" t="s">
        <v>742</v>
      </c>
      <c r="O1884" s="841">
        <v>127895</v>
      </c>
      <c r="P1884" s="841">
        <v>84295</v>
      </c>
      <c r="Q1884" s="841">
        <v>19547</v>
      </c>
      <c r="R1884" s="841">
        <v>26906</v>
      </c>
      <c r="S1884" s="841"/>
      <c r="T1884" s="841"/>
      <c r="U1884" s="841"/>
      <c r="V1884" s="841" t="s">
        <v>1003</v>
      </c>
      <c r="W1884" s="841">
        <v>2</v>
      </c>
    </row>
    <row r="1885" spans="1:23" ht="12.75" customHeight="1">
      <c r="A1885" s="841">
        <v>1615</v>
      </c>
      <c r="B1885" s="841">
        <v>2808</v>
      </c>
      <c r="C1885" s="841" t="s">
        <v>846</v>
      </c>
      <c r="D1885" s="841" t="s">
        <v>767</v>
      </c>
      <c r="E1885" s="841">
        <v>46557</v>
      </c>
      <c r="F1885" s="841" t="s">
        <v>102</v>
      </c>
      <c r="G1885" s="841" t="s">
        <v>3176</v>
      </c>
      <c r="H1885" s="841" t="s">
        <v>3173</v>
      </c>
      <c r="I1885" s="841"/>
      <c r="J1885" s="841" t="s">
        <v>730</v>
      </c>
      <c r="K1885" s="841">
        <v>4</v>
      </c>
      <c r="L1885" s="841" t="s">
        <v>731</v>
      </c>
      <c r="M1885" s="841">
        <v>43600</v>
      </c>
      <c r="N1885" s="841" t="s">
        <v>742</v>
      </c>
      <c r="O1885" s="841">
        <v>127895</v>
      </c>
      <c r="P1885" s="841">
        <v>84295</v>
      </c>
      <c r="Q1885" s="841">
        <v>19547</v>
      </c>
      <c r="R1885" s="841">
        <v>26906</v>
      </c>
      <c r="S1885" s="841"/>
      <c r="T1885" s="841"/>
      <c r="U1885" s="841"/>
      <c r="V1885" s="841" t="s">
        <v>1003</v>
      </c>
      <c r="W1885" s="841">
        <v>2</v>
      </c>
    </row>
    <row r="1886" spans="1:23" ht="12.75" customHeight="1">
      <c r="A1886" s="841">
        <v>1615</v>
      </c>
      <c r="B1886" s="841">
        <v>2808</v>
      </c>
      <c r="C1886" s="841" t="s">
        <v>846</v>
      </c>
      <c r="D1886" s="841" t="s">
        <v>767</v>
      </c>
      <c r="E1886" s="841">
        <v>46558</v>
      </c>
      <c r="F1886" s="841" t="s">
        <v>102</v>
      </c>
      <c r="G1886" s="841" t="s">
        <v>3177</v>
      </c>
      <c r="H1886" s="841" t="s">
        <v>3178</v>
      </c>
      <c r="I1886" s="841"/>
      <c r="J1886" s="841" t="s">
        <v>730</v>
      </c>
      <c r="K1886" s="841">
        <v>2</v>
      </c>
      <c r="L1886" s="841" t="s">
        <v>731</v>
      </c>
      <c r="M1886" s="841">
        <v>43600</v>
      </c>
      <c r="N1886" s="841" t="s">
        <v>742</v>
      </c>
      <c r="O1886" s="841">
        <v>127895</v>
      </c>
      <c r="P1886" s="841">
        <v>84295</v>
      </c>
      <c r="Q1886" s="841">
        <v>19547</v>
      </c>
      <c r="R1886" s="841">
        <v>26906</v>
      </c>
      <c r="S1886" s="841"/>
      <c r="T1886" s="841"/>
      <c r="U1886" s="841"/>
      <c r="V1886" s="841" t="s">
        <v>1003</v>
      </c>
      <c r="W1886" s="841">
        <v>2</v>
      </c>
    </row>
    <row r="1887" spans="1:23" ht="12.75" customHeight="1">
      <c r="A1887" s="841">
        <v>1615</v>
      </c>
      <c r="B1887" s="841">
        <v>2808</v>
      </c>
      <c r="C1887" s="841" t="s">
        <v>846</v>
      </c>
      <c r="D1887" s="841" t="s">
        <v>767</v>
      </c>
      <c r="E1887" s="841">
        <v>46560</v>
      </c>
      <c r="F1887" s="841" t="s">
        <v>102</v>
      </c>
      <c r="G1887" s="841" t="s">
        <v>3179</v>
      </c>
      <c r="H1887" s="841" t="s">
        <v>3178</v>
      </c>
      <c r="I1887" s="841"/>
      <c r="J1887" s="841" t="s">
        <v>730</v>
      </c>
      <c r="K1887" s="841">
        <v>2</v>
      </c>
      <c r="L1887" s="841" t="s">
        <v>731</v>
      </c>
      <c r="M1887" s="841">
        <v>43600</v>
      </c>
      <c r="N1887" s="841" t="s">
        <v>742</v>
      </c>
      <c r="O1887" s="841">
        <v>127895</v>
      </c>
      <c r="P1887" s="841">
        <v>84295</v>
      </c>
      <c r="Q1887" s="841">
        <v>19547</v>
      </c>
      <c r="R1887" s="841">
        <v>26906</v>
      </c>
      <c r="S1887" s="841"/>
      <c r="T1887" s="841"/>
      <c r="U1887" s="841"/>
      <c r="V1887" s="841" t="s">
        <v>1003</v>
      </c>
      <c r="W1887" s="841">
        <v>2</v>
      </c>
    </row>
    <row r="1888" spans="1:23" ht="12.75" customHeight="1">
      <c r="A1888" s="841">
        <v>6666</v>
      </c>
      <c r="B1888" s="841">
        <v>2840</v>
      </c>
      <c r="C1888" s="841" t="s">
        <v>726</v>
      </c>
      <c r="D1888" s="841" t="s">
        <v>767</v>
      </c>
      <c r="E1888" s="841">
        <v>46561</v>
      </c>
      <c r="F1888" s="841" t="s">
        <v>102</v>
      </c>
      <c r="G1888" s="841" t="s">
        <v>3180</v>
      </c>
      <c r="H1888" s="841" t="s">
        <v>3178</v>
      </c>
      <c r="I1888" s="841"/>
      <c r="J1888" s="841" t="s">
        <v>730</v>
      </c>
      <c r="K1888" s="841">
        <v>2</v>
      </c>
      <c r="L1888" s="841" t="s">
        <v>731</v>
      </c>
      <c r="M1888" s="841">
        <v>43600</v>
      </c>
      <c r="N1888" s="841" t="s">
        <v>732</v>
      </c>
      <c r="O1888" s="841">
        <v>98577</v>
      </c>
      <c r="P1888" s="841">
        <v>54977</v>
      </c>
      <c r="Q1888" s="841">
        <v>10098</v>
      </c>
      <c r="R1888" s="841">
        <v>9936</v>
      </c>
      <c r="S1888" s="841"/>
      <c r="T1888" s="841"/>
      <c r="U1888" s="841"/>
      <c r="V1888" s="841" t="s">
        <v>1003</v>
      </c>
      <c r="W1888" s="841">
        <v>2</v>
      </c>
    </row>
    <row r="1889" spans="1:23" ht="12.75" customHeight="1">
      <c r="A1889" s="841">
        <v>6666</v>
      </c>
      <c r="B1889" s="841">
        <v>2840</v>
      </c>
      <c r="C1889" s="841" t="s">
        <v>726</v>
      </c>
      <c r="D1889" s="841" t="s">
        <v>767</v>
      </c>
      <c r="E1889" s="841">
        <v>46562</v>
      </c>
      <c r="F1889" s="841" t="s">
        <v>102</v>
      </c>
      <c r="G1889" s="841" t="s">
        <v>3181</v>
      </c>
      <c r="H1889" s="841" t="s">
        <v>3178</v>
      </c>
      <c r="I1889" s="841"/>
      <c r="J1889" s="841" t="s">
        <v>730</v>
      </c>
      <c r="K1889" s="841">
        <v>1</v>
      </c>
      <c r="L1889" s="841" t="s">
        <v>731</v>
      </c>
      <c r="M1889" s="841">
        <v>43600</v>
      </c>
      <c r="N1889" s="841" t="s">
        <v>732</v>
      </c>
      <c r="O1889" s="841">
        <v>98577</v>
      </c>
      <c r="P1889" s="841">
        <v>54977</v>
      </c>
      <c r="Q1889" s="841">
        <v>10098</v>
      </c>
      <c r="R1889" s="841">
        <v>9936</v>
      </c>
      <c r="S1889" s="841"/>
      <c r="T1889" s="841"/>
      <c r="U1889" s="841"/>
      <c r="V1889" s="841" t="s">
        <v>1003</v>
      </c>
      <c r="W1889" s="841">
        <v>2</v>
      </c>
    </row>
    <row r="1890" spans="1:23" ht="12.75" customHeight="1">
      <c r="A1890" s="841">
        <v>1615</v>
      </c>
      <c r="B1890" s="841">
        <v>2808</v>
      </c>
      <c r="C1890" s="841" t="s">
        <v>846</v>
      </c>
      <c r="D1890" s="841" t="s">
        <v>767</v>
      </c>
      <c r="E1890" s="841">
        <v>46563</v>
      </c>
      <c r="F1890" s="841" t="s">
        <v>102</v>
      </c>
      <c r="G1890" s="841" t="s">
        <v>3182</v>
      </c>
      <c r="H1890" s="841" t="s">
        <v>3178</v>
      </c>
      <c r="I1890" s="841"/>
      <c r="J1890" s="841" t="s">
        <v>730</v>
      </c>
      <c r="K1890" s="841">
        <v>2</v>
      </c>
      <c r="L1890" s="841" t="s">
        <v>731</v>
      </c>
      <c r="M1890" s="841">
        <v>43600</v>
      </c>
      <c r="N1890" s="841" t="s">
        <v>742</v>
      </c>
      <c r="O1890" s="841">
        <v>127895</v>
      </c>
      <c r="P1890" s="841">
        <v>84295</v>
      </c>
      <c r="Q1890" s="841">
        <v>19547</v>
      </c>
      <c r="R1890" s="841">
        <v>26906</v>
      </c>
      <c r="S1890" s="841"/>
      <c r="T1890" s="841"/>
      <c r="U1890" s="841"/>
      <c r="V1890" s="841" t="s">
        <v>1003</v>
      </c>
      <c r="W1890" s="841">
        <v>2</v>
      </c>
    </row>
    <row r="1891" spans="1:23" ht="12.75" customHeight="1">
      <c r="A1891" s="841">
        <v>1615</v>
      </c>
      <c r="B1891" s="841">
        <v>2808</v>
      </c>
      <c r="C1891" s="841" t="s">
        <v>846</v>
      </c>
      <c r="D1891" s="841" t="s">
        <v>767</v>
      </c>
      <c r="E1891" s="841">
        <v>46564</v>
      </c>
      <c r="F1891" s="841" t="s">
        <v>102</v>
      </c>
      <c r="G1891" s="841" t="s">
        <v>3183</v>
      </c>
      <c r="H1891" s="841" t="s">
        <v>3178</v>
      </c>
      <c r="I1891" s="841"/>
      <c r="J1891" s="841" t="s">
        <v>730</v>
      </c>
      <c r="K1891" s="841">
        <v>1</v>
      </c>
      <c r="L1891" s="841" t="s">
        <v>731</v>
      </c>
      <c r="M1891" s="841">
        <v>43600</v>
      </c>
      <c r="N1891" s="841" t="s">
        <v>742</v>
      </c>
      <c r="O1891" s="841">
        <v>127895</v>
      </c>
      <c r="P1891" s="841">
        <v>84295</v>
      </c>
      <c r="Q1891" s="841">
        <v>19547</v>
      </c>
      <c r="R1891" s="841">
        <v>26906</v>
      </c>
      <c r="S1891" s="841"/>
      <c r="T1891" s="841"/>
      <c r="U1891" s="841"/>
      <c r="V1891" s="841" t="s">
        <v>1003</v>
      </c>
      <c r="W1891" s="841">
        <v>2</v>
      </c>
    </row>
    <row r="1892" spans="1:23" ht="12.75" customHeight="1">
      <c r="A1892" s="841">
        <v>1615</v>
      </c>
      <c r="B1892" s="841">
        <v>2808</v>
      </c>
      <c r="C1892" s="841" t="s">
        <v>846</v>
      </c>
      <c r="D1892" s="841" t="s">
        <v>767</v>
      </c>
      <c r="E1892" s="841">
        <v>46565</v>
      </c>
      <c r="F1892" s="841" t="s">
        <v>102</v>
      </c>
      <c r="G1892" s="841" t="s">
        <v>3184</v>
      </c>
      <c r="H1892" s="841" t="s">
        <v>3178</v>
      </c>
      <c r="I1892" s="841"/>
      <c r="J1892" s="841" t="s">
        <v>730</v>
      </c>
      <c r="K1892" s="841">
        <v>5</v>
      </c>
      <c r="L1892" s="841" t="s">
        <v>731</v>
      </c>
      <c r="M1892" s="841">
        <v>43600</v>
      </c>
      <c r="N1892" s="841" t="s">
        <v>742</v>
      </c>
      <c r="O1892" s="841">
        <v>127895</v>
      </c>
      <c r="P1892" s="841">
        <v>84295</v>
      </c>
      <c r="Q1892" s="841">
        <v>19547</v>
      </c>
      <c r="R1892" s="841">
        <v>26906</v>
      </c>
      <c r="S1892" s="841"/>
      <c r="T1892" s="841"/>
      <c r="U1892" s="841"/>
      <c r="V1892" s="841" t="s">
        <v>1003</v>
      </c>
      <c r="W1892" s="841">
        <v>2</v>
      </c>
    </row>
    <row r="1893" spans="1:23" ht="12.75" customHeight="1">
      <c r="A1893" s="841">
        <v>1220</v>
      </c>
      <c r="B1893" s="841">
        <v>2807</v>
      </c>
      <c r="C1893" s="841" t="s">
        <v>739</v>
      </c>
      <c r="D1893" s="841" t="s">
        <v>740</v>
      </c>
      <c r="E1893" s="841">
        <v>46566</v>
      </c>
      <c r="F1893" s="841" t="s">
        <v>102</v>
      </c>
      <c r="G1893" s="841" t="s">
        <v>3185</v>
      </c>
      <c r="H1893" s="841" t="s">
        <v>3186</v>
      </c>
      <c r="I1893" s="841"/>
      <c r="J1893" s="841" t="s">
        <v>730</v>
      </c>
      <c r="K1893" s="841">
        <v>2</v>
      </c>
      <c r="L1893" s="841" t="s">
        <v>731</v>
      </c>
      <c r="M1893" s="841">
        <v>43600</v>
      </c>
      <c r="N1893" s="841" t="s">
        <v>742</v>
      </c>
      <c r="O1893" s="841">
        <v>127895</v>
      </c>
      <c r="P1893" s="841">
        <v>84295</v>
      </c>
      <c r="Q1893" s="841">
        <v>19547</v>
      </c>
      <c r="R1893" s="841">
        <v>26906</v>
      </c>
      <c r="S1893" s="841"/>
      <c r="T1893" s="841"/>
      <c r="U1893" s="841"/>
      <c r="V1893" s="841" t="s">
        <v>1003</v>
      </c>
      <c r="W1893" s="841">
        <v>2</v>
      </c>
    </row>
    <row r="1894" spans="1:23" ht="12.75" customHeight="1">
      <c r="A1894" s="841">
        <v>1210</v>
      </c>
      <c r="B1894" s="841">
        <v>2805</v>
      </c>
      <c r="C1894" s="841" t="s">
        <v>1635</v>
      </c>
      <c r="D1894" s="841" t="s">
        <v>740</v>
      </c>
      <c r="E1894" s="841">
        <v>46571</v>
      </c>
      <c r="F1894" s="841" t="s">
        <v>102</v>
      </c>
      <c r="G1894" s="841" t="s">
        <v>3187</v>
      </c>
      <c r="H1894" s="841" t="s">
        <v>3188</v>
      </c>
      <c r="I1894" s="841"/>
      <c r="J1894" s="841" t="s">
        <v>730</v>
      </c>
      <c r="K1894" s="841">
        <v>5</v>
      </c>
      <c r="L1894" s="841" t="s">
        <v>731</v>
      </c>
      <c r="M1894" s="841">
        <v>43600</v>
      </c>
      <c r="N1894" s="841" t="s">
        <v>843</v>
      </c>
      <c r="O1894" s="841">
        <v>156603</v>
      </c>
      <c r="P1894" s="841">
        <v>113003</v>
      </c>
      <c r="Q1894" s="841">
        <v>19547</v>
      </c>
      <c r="R1894" s="841">
        <v>26906</v>
      </c>
      <c r="S1894" s="841"/>
      <c r="T1894" s="841"/>
      <c r="U1894" s="841"/>
      <c r="V1894" s="841" t="s">
        <v>1003</v>
      </c>
      <c r="W1894" s="841">
        <v>2</v>
      </c>
    </row>
    <row r="1895" spans="1:23" ht="12.75" customHeight="1">
      <c r="A1895" s="841">
        <v>3274</v>
      </c>
      <c r="B1895" s="841">
        <v>2840</v>
      </c>
      <c r="C1895" s="841" t="s">
        <v>726</v>
      </c>
      <c r="D1895" s="841" t="s">
        <v>740</v>
      </c>
      <c r="E1895" s="841">
        <v>46580</v>
      </c>
      <c r="F1895" s="841" t="s">
        <v>102</v>
      </c>
      <c r="G1895" s="841" t="s">
        <v>3189</v>
      </c>
      <c r="H1895" s="841" t="s">
        <v>3190</v>
      </c>
      <c r="I1895" s="841"/>
      <c r="J1895" s="841" t="s">
        <v>730</v>
      </c>
      <c r="K1895" s="841">
        <v>3</v>
      </c>
      <c r="L1895" s="841" t="s">
        <v>1168</v>
      </c>
      <c r="M1895" s="841">
        <v>43600</v>
      </c>
      <c r="N1895" s="841" t="s">
        <v>732</v>
      </c>
      <c r="O1895" s="841">
        <v>98577</v>
      </c>
      <c r="P1895" s="841">
        <v>54977</v>
      </c>
      <c r="Q1895" s="841">
        <v>13786</v>
      </c>
      <c r="R1895" s="841">
        <v>14911</v>
      </c>
      <c r="S1895" s="841"/>
      <c r="T1895" s="841"/>
      <c r="U1895" s="841"/>
      <c r="V1895" s="841" t="s">
        <v>1003</v>
      </c>
      <c r="W1895" s="841">
        <v>2</v>
      </c>
    </row>
    <row r="1896" spans="1:23" ht="12.75" customHeight="1">
      <c r="A1896" s="841">
        <v>3274</v>
      </c>
      <c r="B1896" s="841">
        <v>2840</v>
      </c>
      <c r="C1896" s="841" t="s">
        <v>726</v>
      </c>
      <c r="D1896" s="841" t="s">
        <v>740</v>
      </c>
      <c r="E1896" s="841">
        <v>46581</v>
      </c>
      <c r="F1896" s="841" t="s">
        <v>102</v>
      </c>
      <c r="G1896" s="841" t="s">
        <v>3191</v>
      </c>
      <c r="H1896" s="841" t="s">
        <v>3190</v>
      </c>
      <c r="I1896" s="841"/>
      <c r="J1896" s="841" t="s">
        <v>730</v>
      </c>
      <c r="K1896" s="841">
        <v>3</v>
      </c>
      <c r="L1896" s="841" t="s">
        <v>1168</v>
      </c>
      <c r="M1896" s="841">
        <v>43600</v>
      </c>
      <c r="N1896" s="841" t="s">
        <v>732</v>
      </c>
      <c r="O1896" s="841">
        <v>98577</v>
      </c>
      <c r="P1896" s="841">
        <v>54977</v>
      </c>
      <c r="Q1896" s="841">
        <v>13786</v>
      </c>
      <c r="R1896" s="841">
        <v>14911</v>
      </c>
      <c r="S1896" s="841"/>
      <c r="T1896" s="841"/>
      <c r="U1896" s="841"/>
      <c r="V1896" s="841" t="s">
        <v>1003</v>
      </c>
      <c r="W1896" s="841">
        <v>3</v>
      </c>
    </row>
    <row r="1897" spans="1:23" ht="12.75" customHeight="1">
      <c r="A1897" s="841">
        <v>3274</v>
      </c>
      <c r="B1897" s="841">
        <v>2840</v>
      </c>
      <c r="C1897" s="841" t="s">
        <v>726</v>
      </c>
      <c r="D1897" s="841" t="s">
        <v>740</v>
      </c>
      <c r="E1897" s="841">
        <v>46582</v>
      </c>
      <c r="F1897" s="841" t="s">
        <v>102</v>
      </c>
      <c r="G1897" s="841" t="s">
        <v>3192</v>
      </c>
      <c r="H1897" s="841" t="s">
        <v>3190</v>
      </c>
      <c r="I1897" s="841"/>
      <c r="J1897" s="841" t="s">
        <v>730</v>
      </c>
      <c r="K1897" s="841">
        <v>5</v>
      </c>
      <c r="L1897" s="841" t="s">
        <v>1168</v>
      </c>
      <c r="M1897" s="841">
        <v>43600</v>
      </c>
      <c r="N1897" s="841" t="s">
        <v>732</v>
      </c>
      <c r="O1897" s="841">
        <v>98577</v>
      </c>
      <c r="P1897" s="841">
        <v>54977</v>
      </c>
      <c r="Q1897" s="841">
        <v>13786</v>
      </c>
      <c r="R1897" s="841">
        <v>14911</v>
      </c>
      <c r="S1897" s="841"/>
      <c r="T1897" s="841"/>
      <c r="U1897" s="841"/>
      <c r="V1897" s="841" t="s">
        <v>1003</v>
      </c>
      <c r="W1897" s="841">
        <v>2</v>
      </c>
    </row>
    <row r="1898" spans="1:23" ht="12.75" customHeight="1">
      <c r="A1898" s="841">
        <v>3274</v>
      </c>
      <c r="B1898" s="841">
        <v>2840</v>
      </c>
      <c r="C1898" s="841" t="s">
        <v>726</v>
      </c>
      <c r="D1898" s="841" t="s">
        <v>740</v>
      </c>
      <c r="E1898" s="841">
        <v>46583</v>
      </c>
      <c r="F1898" s="841" t="s">
        <v>102</v>
      </c>
      <c r="G1898" s="841" t="s">
        <v>3193</v>
      </c>
      <c r="H1898" s="841" t="s">
        <v>3190</v>
      </c>
      <c r="I1898" s="841"/>
      <c r="J1898" s="841" t="s">
        <v>730</v>
      </c>
      <c r="K1898" s="841">
        <v>3</v>
      </c>
      <c r="L1898" s="841" t="s">
        <v>1168</v>
      </c>
      <c r="M1898" s="841">
        <v>43600</v>
      </c>
      <c r="N1898" s="841" t="s">
        <v>732</v>
      </c>
      <c r="O1898" s="841">
        <v>98577</v>
      </c>
      <c r="P1898" s="841">
        <v>54977</v>
      </c>
      <c r="Q1898" s="841">
        <v>13786</v>
      </c>
      <c r="R1898" s="841">
        <v>14911</v>
      </c>
      <c r="S1898" s="841"/>
      <c r="T1898" s="841"/>
      <c r="U1898" s="841"/>
      <c r="V1898" s="841" t="s">
        <v>1003</v>
      </c>
      <c r="W1898" s="841">
        <v>2</v>
      </c>
    </row>
    <row r="1899" spans="1:23" ht="12.75" customHeight="1">
      <c r="A1899" s="841">
        <v>3274</v>
      </c>
      <c r="B1899" s="841">
        <v>2840</v>
      </c>
      <c r="C1899" s="841" t="s">
        <v>726</v>
      </c>
      <c r="D1899" s="841" t="s">
        <v>740</v>
      </c>
      <c r="E1899" s="841">
        <v>46584</v>
      </c>
      <c r="F1899" s="841" t="s">
        <v>102</v>
      </c>
      <c r="G1899" s="841" t="s">
        <v>3194</v>
      </c>
      <c r="H1899" s="841" t="s">
        <v>3190</v>
      </c>
      <c r="I1899" s="841"/>
      <c r="J1899" s="841" t="s">
        <v>730</v>
      </c>
      <c r="K1899" s="841">
        <v>3</v>
      </c>
      <c r="L1899" s="841" t="s">
        <v>1168</v>
      </c>
      <c r="M1899" s="841">
        <v>43600</v>
      </c>
      <c r="N1899" s="841" t="s">
        <v>732</v>
      </c>
      <c r="O1899" s="841">
        <v>98577</v>
      </c>
      <c r="P1899" s="841">
        <v>54977</v>
      </c>
      <c r="Q1899" s="841">
        <v>13786</v>
      </c>
      <c r="R1899" s="841">
        <v>14911</v>
      </c>
      <c r="S1899" s="841"/>
      <c r="T1899" s="841"/>
      <c r="U1899" s="841"/>
      <c r="V1899" s="841" t="s">
        <v>1003</v>
      </c>
      <c r="W1899" s="841">
        <v>2</v>
      </c>
    </row>
    <row r="1900" spans="1:23" ht="12.75" customHeight="1">
      <c r="A1900" s="841">
        <v>3274</v>
      </c>
      <c r="B1900" s="841">
        <v>2840</v>
      </c>
      <c r="C1900" s="841" t="s">
        <v>726</v>
      </c>
      <c r="D1900" s="841" t="s">
        <v>740</v>
      </c>
      <c r="E1900" s="841">
        <v>46585</v>
      </c>
      <c r="F1900" s="841" t="s">
        <v>102</v>
      </c>
      <c r="G1900" s="841" t="s">
        <v>3195</v>
      </c>
      <c r="H1900" s="841" t="s">
        <v>3190</v>
      </c>
      <c r="I1900" s="841"/>
      <c r="J1900" s="841" t="s">
        <v>730</v>
      </c>
      <c r="K1900" s="841">
        <v>3</v>
      </c>
      <c r="L1900" s="841" t="s">
        <v>1168</v>
      </c>
      <c r="M1900" s="841">
        <v>43600</v>
      </c>
      <c r="N1900" s="841" t="s">
        <v>732</v>
      </c>
      <c r="O1900" s="841">
        <v>98577</v>
      </c>
      <c r="P1900" s="841">
        <v>54977</v>
      </c>
      <c r="Q1900" s="841">
        <v>13786</v>
      </c>
      <c r="R1900" s="841">
        <v>14911</v>
      </c>
      <c r="S1900" s="841"/>
      <c r="T1900" s="841"/>
      <c r="U1900" s="841"/>
      <c r="V1900" s="841" t="s">
        <v>1003</v>
      </c>
      <c r="W1900" s="841">
        <v>2</v>
      </c>
    </row>
    <row r="1901" spans="1:23" ht="12.75" customHeight="1">
      <c r="A1901" s="841">
        <v>1034</v>
      </c>
      <c r="B1901" s="841">
        <v>2801</v>
      </c>
      <c r="C1901" s="841" t="s">
        <v>1271</v>
      </c>
      <c r="D1901" s="841" t="s">
        <v>946</v>
      </c>
      <c r="E1901" s="841">
        <v>46588</v>
      </c>
      <c r="F1901" s="841" t="s">
        <v>102</v>
      </c>
      <c r="G1901" s="841" t="s">
        <v>3196</v>
      </c>
      <c r="H1901" s="841" t="s">
        <v>3197</v>
      </c>
      <c r="I1901" s="841"/>
      <c r="J1901" s="841" t="s">
        <v>730</v>
      </c>
      <c r="K1901" s="841">
        <v>2</v>
      </c>
      <c r="L1901" s="841" t="s">
        <v>731</v>
      </c>
      <c r="M1901" s="841">
        <v>43600</v>
      </c>
      <c r="N1901" s="841" t="s">
        <v>817</v>
      </c>
      <c r="O1901" s="841">
        <v>172439</v>
      </c>
      <c r="P1901" s="841">
        <v>128839</v>
      </c>
      <c r="Q1901" s="841">
        <v>19547</v>
      </c>
      <c r="R1901" s="841">
        <v>26906</v>
      </c>
      <c r="S1901" s="841"/>
      <c r="T1901" s="841"/>
      <c r="U1901" s="841"/>
      <c r="V1901" s="841" t="s">
        <v>1003</v>
      </c>
      <c r="W1901" s="841">
        <v>2</v>
      </c>
    </row>
    <row r="1902" spans="1:23" ht="12.75" customHeight="1">
      <c r="A1902" s="841">
        <v>1300</v>
      </c>
      <c r="B1902" s="841">
        <v>2827</v>
      </c>
      <c r="C1902" s="841" t="s">
        <v>1124</v>
      </c>
      <c r="D1902" s="841" t="s">
        <v>740</v>
      </c>
      <c r="E1902" s="841">
        <v>46589</v>
      </c>
      <c r="F1902" s="841" t="s">
        <v>102</v>
      </c>
      <c r="G1902" s="841" t="s">
        <v>3198</v>
      </c>
      <c r="H1902" s="841" t="s">
        <v>3199</v>
      </c>
      <c r="I1902" s="841"/>
      <c r="J1902" s="841" t="s">
        <v>730</v>
      </c>
      <c r="K1902" s="841">
        <v>3</v>
      </c>
      <c r="L1902" s="841" t="s">
        <v>731</v>
      </c>
      <c r="M1902" s="841">
        <v>43600</v>
      </c>
      <c r="N1902" s="841" t="s">
        <v>747</v>
      </c>
      <c r="O1902" s="841">
        <v>114220</v>
      </c>
      <c r="P1902" s="841">
        <v>70620</v>
      </c>
      <c r="Q1902" s="841">
        <v>19547</v>
      </c>
      <c r="R1902" s="841">
        <v>26906</v>
      </c>
      <c r="S1902" s="841"/>
      <c r="T1902" s="841"/>
      <c r="U1902" s="841"/>
      <c r="V1902" s="841" t="s">
        <v>1003</v>
      </c>
      <c r="W1902" s="841">
        <v>2</v>
      </c>
    </row>
    <row r="1903" spans="1:23" ht="12.75" customHeight="1">
      <c r="A1903" s="841">
        <v>1180</v>
      </c>
      <c r="B1903" s="841">
        <v>2819</v>
      </c>
      <c r="C1903" s="841" t="s">
        <v>1731</v>
      </c>
      <c r="D1903" s="841" t="s">
        <v>740</v>
      </c>
      <c r="E1903" s="841">
        <v>46592</v>
      </c>
      <c r="F1903" s="841" t="s">
        <v>102</v>
      </c>
      <c r="G1903" s="841" t="s">
        <v>3200</v>
      </c>
      <c r="H1903" s="841" t="s">
        <v>3201</v>
      </c>
      <c r="I1903" s="841"/>
      <c r="J1903" s="841" t="s">
        <v>730</v>
      </c>
      <c r="K1903" s="841">
        <v>2</v>
      </c>
      <c r="L1903" s="841" t="s">
        <v>731</v>
      </c>
      <c r="M1903" s="841">
        <v>43600</v>
      </c>
      <c r="N1903" s="841" t="s">
        <v>742</v>
      </c>
      <c r="O1903" s="841">
        <v>127895</v>
      </c>
      <c r="P1903" s="841">
        <v>84295</v>
      </c>
      <c r="Q1903" s="841">
        <v>19547</v>
      </c>
      <c r="R1903" s="841">
        <v>26906</v>
      </c>
      <c r="S1903" s="841"/>
      <c r="T1903" s="841"/>
      <c r="U1903" s="841"/>
      <c r="V1903" s="841" t="s">
        <v>1003</v>
      </c>
      <c r="W1903" s="841">
        <v>3</v>
      </c>
    </row>
    <row r="1904" spans="1:23" ht="12.75" customHeight="1">
      <c r="A1904" s="841">
        <v>1180</v>
      </c>
      <c r="B1904" s="841">
        <v>2819</v>
      </c>
      <c r="C1904" s="841" t="s">
        <v>1731</v>
      </c>
      <c r="D1904" s="841" t="s">
        <v>740</v>
      </c>
      <c r="E1904" s="841">
        <v>46593</v>
      </c>
      <c r="F1904" s="841" t="s">
        <v>102</v>
      </c>
      <c r="G1904" s="841" t="s">
        <v>3202</v>
      </c>
      <c r="H1904" s="841" t="s">
        <v>3201</v>
      </c>
      <c r="I1904" s="841"/>
      <c r="J1904" s="841" t="s">
        <v>730</v>
      </c>
      <c r="K1904" s="841">
        <v>3</v>
      </c>
      <c r="L1904" s="841" t="s">
        <v>731</v>
      </c>
      <c r="M1904" s="841">
        <v>43600</v>
      </c>
      <c r="N1904" s="841" t="s">
        <v>742</v>
      </c>
      <c r="O1904" s="841">
        <v>127895</v>
      </c>
      <c r="P1904" s="841">
        <v>84295</v>
      </c>
      <c r="Q1904" s="841">
        <v>19547</v>
      </c>
      <c r="R1904" s="841">
        <v>26906</v>
      </c>
      <c r="S1904" s="841"/>
      <c r="T1904" s="841"/>
      <c r="U1904" s="841"/>
      <c r="V1904" s="841" t="s">
        <v>1003</v>
      </c>
      <c r="W1904" s="841">
        <v>3</v>
      </c>
    </row>
    <row r="1905" spans="1:23" ht="12.75" customHeight="1">
      <c r="A1905" s="841">
        <v>1034</v>
      </c>
      <c r="B1905" s="841">
        <v>2803</v>
      </c>
      <c r="C1905" s="841" t="s">
        <v>945</v>
      </c>
      <c r="D1905" s="841" t="s">
        <v>946</v>
      </c>
      <c r="E1905" s="841">
        <v>46596</v>
      </c>
      <c r="F1905" s="841" t="s">
        <v>102</v>
      </c>
      <c r="G1905" s="841" t="s">
        <v>3203</v>
      </c>
      <c r="H1905" s="841" t="s">
        <v>3204</v>
      </c>
      <c r="I1905" s="841"/>
      <c r="J1905" s="841" t="s">
        <v>730</v>
      </c>
      <c r="K1905" s="841">
        <v>1</v>
      </c>
      <c r="L1905" s="841" t="s">
        <v>731</v>
      </c>
      <c r="M1905" s="841">
        <v>43600</v>
      </c>
      <c r="N1905" s="841" t="s">
        <v>742</v>
      </c>
      <c r="O1905" s="841">
        <v>127895</v>
      </c>
      <c r="P1905" s="841">
        <v>84295</v>
      </c>
      <c r="Q1905" s="841">
        <v>19547</v>
      </c>
      <c r="R1905" s="841">
        <v>26906</v>
      </c>
      <c r="S1905" s="841"/>
      <c r="T1905" s="841"/>
      <c r="U1905" s="841"/>
      <c r="V1905" s="841" t="s">
        <v>1003</v>
      </c>
      <c r="W1905" s="841">
        <v>16</v>
      </c>
    </row>
    <row r="1906" spans="1:23" ht="12.75" customHeight="1">
      <c r="A1906" s="841">
        <v>1615</v>
      </c>
      <c r="B1906" s="841">
        <v>2808</v>
      </c>
      <c r="C1906" s="841" t="s">
        <v>846</v>
      </c>
      <c r="D1906" s="841" t="s">
        <v>767</v>
      </c>
      <c r="E1906" s="841">
        <v>46599</v>
      </c>
      <c r="F1906" s="841" t="s">
        <v>102</v>
      </c>
      <c r="G1906" s="841" t="s">
        <v>3205</v>
      </c>
      <c r="H1906" s="841" t="s">
        <v>3206</v>
      </c>
      <c r="I1906" s="841"/>
      <c r="J1906" s="841" t="s">
        <v>730</v>
      </c>
      <c r="K1906" s="841">
        <v>2</v>
      </c>
      <c r="L1906" s="841" t="s">
        <v>731</v>
      </c>
      <c r="M1906" s="841">
        <v>43600</v>
      </c>
      <c r="N1906" s="841" t="s">
        <v>742</v>
      </c>
      <c r="O1906" s="841">
        <v>127895</v>
      </c>
      <c r="P1906" s="841">
        <v>84295</v>
      </c>
      <c r="Q1906" s="841">
        <v>19547</v>
      </c>
      <c r="R1906" s="841">
        <v>26906</v>
      </c>
      <c r="S1906" s="841"/>
      <c r="T1906" s="841"/>
      <c r="U1906" s="841"/>
      <c r="V1906" s="841" t="s">
        <v>1003</v>
      </c>
      <c r="W1906" s="841">
        <v>2</v>
      </c>
    </row>
    <row r="1907" spans="1:23" ht="12.75" customHeight="1">
      <c r="A1907" s="841">
        <v>1615</v>
      </c>
      <c r="B1907" s="841">
        <v>2808</v>
      </c>
      <c r="C1907" s="841" t="s">
        <v>846</v>
      </c>
      <c r="D1907" s="841" t="s">
        <v>767</v>
      </c>
      <c r="E1907" s="841">
        <v>46655</v>
      </c>
      <c r="F1907" s="841" t="s">
        <v>102</v>
      </c>
      <c r="G1907" s="841" t="s">
        <v>3207</v>
      </c>
      <c r="H1907" s="841" t="s">
        <v>3206</v>
      </c>
      <c r="I1907" s="841"/>
      <c r="J1907" s="841" t="s">
        <v>730</v>
      </c>
      <c r="K1907" s="841">
        <v>2</v>
      </c>
      <c r="L1907" s="841" t="s">
        <v>731</v>
      </c>
      <c r="M1907" s="841">
        <v>43600</v>
      </c>
      <c r="N1907" s="841" t="s">
        <v>742</v>
      </c>
      <c r="O1907" s="841">
        <v>127895</v>
      </c>
      <c r="P1907" s="841">
        <v>84295</v>
      </c>
      <c r="Q1907" s="841">
        <v>19547</v>
      </c>
      <c r="R1907" s="841">
        <v>26906</v>
      </c>
      <c r="S1907" s="841"/>
      <c r="T1907" s="841"/>
      <c r="U1907" s="841"/>
      <c r="V1907" s="841" t="s">
        <v>1003</v>
      </c>
      <c r="W1907" s="841">
        <v>2</v>
      </c>
    </row>
    <row r="1908" spans="1:23" ht="12.75" customHeight="1">
      <c r="A1908" s="841">
        <v>1605</v>
      </c>
      <c r="B1908" s="841">
        <v>2813</v>
      </c>
      <c r="C1908" s="841" t="s">
        <v>766</v>
      </c>
      <c r="D1908" s="841" t="s">
        <v>767</v>
      </c>
      <c r="E1908" s="841">
        <v>46659</v>
      </c>
      <c r="F1908" s="841" t="s">
        <v>102</v>
      </c>
      <c r="G1908" s="841" t="s">
        <v>3208</v>
      </c>
      <c r="H1908" s="841" t="s">
        <v>3206</v>
      </c>
      <c r="I1908" s="841"/>
      <c r="J1908" s="841" t="s">
        <v>730</v>
      </c>
      <c r="K1908" s="841">
        <v>5</v>
      </c>
      <c r="L1908" s="841" t="s">
        <v>731</v>
      </c>
      <c r="M1908" s="841">
        <v>43600</v>
      </c>
      <c r="N1908" s="841" t="s">
        <v>769</v>
      </c>
      <c r="O1908" s="841">
        <v>105596</v>
      </c>
      <c r="P1908" s="841">
        <v>61996</v>
      </c>
      <c r="Q1908" s="841">
        <v>19547</v>
      </c>
      <c r="R1908" s="841">
        <v>20230</v>
      </c>
      <c r="S1908" s="841"/>
      <c r="T1908" s="841"/>
      <c r="U1908" s="841"/>
      <c r="V1908" s="841" t="s">
        <v>1003</v>
      </c>
      <c r="W1908" s="841">
        <v>3</v>
      </c>
    </row>
    <row r="1909" spans="1:23" ht="12.75" customHeight="1">
      <c r="A1909" s="841">
        <v>1605</v>
      </c>
      <c r="B1909" s="841">
        <v>2813</v>
      </c>
      <c r="C1909" s="841" t="s">
        <v>766</v>
      </c>
      <c r="D1909" s="841" t="s">
        <v>767</v>
      </c>
      <c r="E1909" s="841">
        <v>46661</v>
      </c>
      <c r="F1909" s="841" t="s">
        <v>102</v>
      </c>
      <c r="G1909" s="841" t="s">
        <v>3209</v>
      </c>
      <c r="H1909" s="841" t="s">
        <v>3210</v>
      </c>
      <c r="I1909" s="841"/>
      <c r="J1909" s="841" t="s">
        <v>730</v>
      </c>
      <c r="K1909" s="841">
        <v>5</v>
      </c>
      <c r="L1909" s="841" t="s">
        <v>731</v>
      </c>
      <c r="M1909" s="841">
        <v>43600</v>
      </c>
      <c r="N1909" s="841" t="s">
        <v>769</v>
      </c>
      <c r="O1909" s="841">
        <v>105596</v>
      </c>
      <c r="P1909" s="841">
        <v>61996</v>
      </c>
      <c r="Q1909" s="841">
        <v>19547</v>
      </c>
      <c r="R1909" s="841">
        <v>20230</v>
      </c>
      <c r="S1909" s="841"/>
      <c r="T1909" s="841"/>
      <c r="U1909" s="841"/>
      <c r="V1909" s="841" t="s">
        <v>1003</v>
      </c>
      <c r="W1909" s="841">
        <v>4</v>
      </c>
    </row>
    <row r="1910" spans="1:23" ht="12.75" customHeight="1">
      <c r="A1910" s="841">
        <v>1270</v>
      </c>
      <c r="B1910" s="841">
        <v>2810</v>
      </c>
      <c r="C1910" s="841" t="s">
        <v>798</v>
      </c>
      <c r="D1910" s="841" t="s">
        <v>740</v>
      </c>
      <c r="E1910" s="841">
        <v>46668</v>
      </c>
      <c r="F1910" s="841" t="s">
        <v>102</v>
      </c>
      <c r="G1910" s="841" t="s">
        <v>3211</v>
      </c>
      <c r="H1910" s="841" t="s">
        <v>3094</v>
      </c>
      <c r="I1910" s="841"/>
      <c r="J1910" s="841" t="s">
        <v>730</v>
      </c>
      <c r="K1910" s="841">
        <v>1</v>
      </c>
      <c r="L1910" s="841" t="s">
        <v>731</v>
      </c>
      <c r="M1910" s="841">
        <v>43600</v>
      </c>
      <c r="N1910" s="841" t="s">
        <v>742</v>
      </c>
      <c r="O1910" s="841">
        <v>127895</v>
      </c>
      <c r="P1910" s="841">
        <v>84295</v>
      </c>
      <c r="Q1910" s="841">
        <v>36452</v>
      </c>
      <c r="R1910" s="841">
        <v>44399</v>
      </c>
      <c r="S1910" s="841"/>
      <c r="T1910" s="841"/>
      <c r="U1910" s="841"/>
      <c r="V1910" s="841" t="s">
        <v>1003</v>
      </c>
      <c r="W1910" s="841">
        <v>1</v>
      </c>
    </row>
    <row r="1911" spans="1:23" ht="12.75" customHeight="1">
      <c r="A1911" s="841">
        <v>1350</v>
      </c>
      <c r="B1911" s="841">
        <v>2803</v>
      </c>
      <c r="C1911" s="841" t="s">
        <v>945</v>
      </c>
      <c r="D1911" s="841" t="s">
        <v>946</v>
      </c>
      <c r="E1911" s="841">
        <v>46676</v>
      </c>
      <c r="F1911" s="841" t="s">
        <v>102</v>
      </c>
      <c r="G1911" s="841" t="s">
        <v>3212</v>
      </c>
      <c r="H1911" s="841" t="s">
        <v>3213</v>
      </c>
      <c r="I1911" s="841"/>
      <c r="J1911" s="841" t="s">
        <v>730</v>
      </c>
      <c r="K1911" s="841">
        <v>2</v>
      </c>
      <c r="L1911" s="841" t="s">
        <v>731</v>
      </c>
      <c r="M1911" s="841">
        <v>43600</v>
      </c>
      <c r="N1911" s="841" t="s">
        <v>742</v>
      </c>
      <c r="O1911" s="841">
        <v>127895</v>
      </c>
      <c r="P1911" s="841">
        <v>84295</v>
      </c>
      <c r="Q1911" s="841">
        <v>19547</v>
      </c>
      <c r="R1911" s="841">
        <v>20230</v>
      </c>
      <c r="S1911" s="841"/>
      <c r="T1911" s="841"/>
      <c r="U1911" s="841"/>
      <c r="V1911" s="841" t="s">
        <v>1003</v>
      </c>
      <c r="W1911" s="841">
        <v>2</v>
      </c>
    </row>
    <row r="1912" spans="1:23" ht="12.75" customHeight="1">
      <c r="A1912" s="841">
        <v>1235</v>
      </c>
      <c r="B1912" s="841">
        <v>2824</v>
      </c>
      <c r="C1912" s="841" t="s">
        <v>1097</v>
      </c>
      <c r="D1912" s="841" t="s">
        <v>740</v>
      </c>
      <c r="E1912" s="841">
        <v>46678</v>
      </c>
      <c r="F1912" s="841" t="s">
        <v>102</v>
      </c>
      <c r="G1912" s="841" t="s">
        <v>3214</v>
      </c>
      <c r="H1912" s="841" t="s">
        <v>3215</v>
      </c>
      <c r="I1912" s="841"/>
      <c r="J1912" s="841" t="s">
        <v>730</v>
      </c>
      <c r="K1912" s="841">
        <v>1</v>
      </c>
      <c r="L1912" s="841" t="s">
        <v>731</v>
      </c>
      <c r="M1912" s="841">
        <v>43600</v>
      </c>
      <c r="N1912" s="841" t="s">
        <v>817</v>
      </c>
      <c r="O1912" s="841">
        <v>172439</v>
      </c>
      <c r="P1912" s="841">
        <v>128839</v>
      </c>
      <c r="Q1912" s="841">
        <v>23865</v>
      </c>
      <c r="R1912" s="841">
        <v>44054</v>
      </c>
      <c r="S1912" s="841"/>
      <c r="T1912" s="841"/>
      <c r="U1912" s="841"/>
      <c r="V1912" s="841" t="s">
        <v>1003</v>
      </c>
      <c r="W1912" s="841">
        <v>2</v>
      </c>
    </row>
    <row r="1913" spans="1:23" ht="12.75" customHeight="1">
      <c r="A1913" s="841">
        <v>1615</v>
      </c>
      <c r="B1913" s="841">
        <v>2808</v>
      </c>
      <c r="C1913" s="841" t="s">
        <v>846</v>
      </c>
      <c r="D1913" s="841" t="s">
        <v>767</v>
      </c>
      <c r="E1913" s="841">
        <v>46682</v>
      </c>
      <c r="F1913" s="841" t="s">
        <v>102</v>
      </c>
      <c r="G1913" s="841" t="s">
        <v>3216</v>
      </c>
      <c r="H1913" s="841" t="s">
        <v>3217</v>
      </c>
      <c r="I1913" s="841"/>
      <c r="J1913" s="841" t="s">
        <v>730</v>
      </c>
      <c r="K1913" s="841">
        <v>1</v>
      </c>
      <c r="L1913" s="841" t="s">
        <v>731</v>
      </c>
      <c r="M1913" s="841">
        <v>43600</v>
      </c>
      <c r="N1913" s="841" t="s">
        <v>742</v>
      </c>
      <c r="O1913" s="841">
        <v>127895</v>
      </c>
      <c r="P1913" s="841">
        <v>84295</v>
      </c>
      <c r="Q1913" s="841">
        <v>19547</v>
      </c>
      <c r="R1913" s="841">
        <v>26906</v>
      </c>
      <c r="S1913" s="841"/>
      <c r="T1913" s="841"/>
      <c r="U1913" s="841"/>
      <c r="V1913" s="841" t="s">
        <v>1003</v>
      </c>
      <c r="W1913" s="841">
        <v>3</v>
      </c>
    </row>
    <row r="1914" spans="1:23" ht="12.75" customHeight="1">
      <c r="A1914" s="841">
        <v>16</v>
      </c>
      <c r="B1914" s="841">
        <v>2824</v>
      </c>
      <c r="C1914" s="841" t="s">
        <v>1097</v>
      </c>
      <c r="D1914" s="841" t="s">
        <v>767</v>
      </c>
      <c r="E1914" s="841">
        <v>46686</v>
      </c>
      <c r="F1914" s="841" t="s">
        <v>102</v>
      </c>
      <c r="G1914" s="841" t="s">
        <v>3218</v>
      </c>
      <c r="H1914" s="841" t="s">
        <v>3219</v>
      </c>
      <c r="I1914" s="841"/>
      <c r="J1914" s="841" t="s">
        <v>730</v>
      </c>
      <c r="K1914" s="841">
        <v>1</v>
      </c>
      <c r="L1914" s="841" t="s">
        <v>731</v>
      </c>
      <c r="M1914" s="841">
        <v>43600</v>
      </c>
      <c r="N1914" s="841" t="s">
        <v>817</v>
      </c>
      <c r="O1914" s="841">
        <v>172439</v>
      </c>
      <c r="P1914" s="841">
        <v>128839</v>
      </c>
      <c r="Q1914" s="841">
        <v>19547</v>
      </c>
      <c r="R1914" s="841">
        <v>26906</v>
      </c>
      <c r="S1914" s="841"/>
      <c r="T1914" s="841"/>
      <c r="U1914" s="841"/>
      <c r="V1914" s="841" t="s">
        <v>1003</v>
      </c>
      <c r="W1914" s="841">
        <v>2</v>
      </c>
    </row>
    <row r="1915" spans="1:23" ht="12.75" customHeight="1">
      <c r="A1915" s="841">
        <v>1525</v>
      </c>
      <c r="B1915" s="841">
        <v>2844</v>
      </c>
      <c r="C1915" s="841" t="s">
        <v>2356</v>
      </c>
      <c r="D1915" s="841" t="s">
        <v>923</v>
      </c>
      <c r="E1915" s="841">
        <v>46716</v>
      </c>
      <c r="F1915" s="841" t="s">
        <v>102</v>
      </c>
      <c r="G1915" s="841" t="s">
        <v>3220</v>
      </c>
      <c r="H1915" s="841" t="s">
        <v>3221</v>
      </c>
      <c r="I1915" s="841"/>
      <c r="J1915" s="841" t="s">
        <v>730</v>
      </c>
      <c r="K1915" s="841">
        <v>1</v>
      </c>
      <c r="L1915" s="841" t="s">
        <v>731</v>
      </c>
      <c r="M1915" s="841">
        <v>43600</v>
      </c>
      <c r="N1915" s="841" t="s">
        <v>769</v>
      </c>
      <c r="O1915" s="841">
        <v>105596</v>
      </c>
      <c r="P1915" s="841">
        <v>61996</v>
      </c>
      <c r="Q1915" s="841">
        <v>19547</v>
      </c>
      <c r="R1915" s="841">
        <v>34796</v>
      </c>
      <c r="S1915" s="841"/>
      <c r="T1915" s="841"/>
      <c r="U1915" s="841"/>
      <c r="V1915" s="841" t="s">
        <v>1003</v>
      </c>
      <c r="W1915" s="841">
        <v>2</v>
      </c>
    </row>
    <row r="1916" spans="1:23" ht="12.75" customHeight="1">
      <c r="A1916" s="841">
        <v>1525</v>
      </c>
      <c r="B1916" s="841">
        <v>2844</v>
      </c>
      <c r="C1916" s="841" t="s">
        <v>2356</v>
      </c>
      <c r="D1916" s="841" t="s">
        <v>923</v>
      </c>
      <c r="E1916" s="841">
        <v>46717</v>
      </c>
      <c r="F1916" s="841" t="s">
        <v>102</v>
      </c>
      <c r="G1916" s="841" t="s">
        <v>3222</v>
      </c>
      <c r="H1916" s="841" t="s">
        <v>3221</v>
      </c>
      <c r="I1916" s="841"/>
      <c r="J1916" s="841" t="s">
        <v>730</v>
      </c>
      <c r="K1916" s="841">
        <v>3</v>
      </c>
      <c r="L1916" s="841" t="s">
        <v>731</v>
      </c>
      <c r="M1916" s="841">
        <v>43600</v>
      </c>
      <c r="N1916" s="841" t="s">
        <v>769</v>
      </c>
      <c r="O1916" s="841">
        <v>105596</v>
      </c>
      <c r="P1916" s="841">
        <v>61996</v>
      </c>
      <c r="Q1916" s="841">
        <v>19547</v>
      </c>
      <c r="R1916" s="841">
        <v>34796</v>
      </c>
      <c r="S1916" s="841"/>
      <c r="T1916" s="841"/>
      <c r="U1916" s="841"/>
      <c r="V1916" s="841" t="s">
        <v>1003</v>
      </c>
      <c r="W1916" s="841">
        <v>2</v>
      </c>
    </row>
    <row r="1917" spans="1:23" ht="12.75" customHeight="1">
      <c r="A1917" s="841">
        <v>1525</v>
      </c>
      <c r="B1917" s="841">
        <v>2844</v>
      </c>
      <c r="C1917" s="841" t="s">
        <v>2356</v>
      </c>
      <c r="D1917" s="841" t="s">
        <v>923</v>
      </c>
      <c r="E1917" s="841">
        <v>46718</v>
      </c>
      <c r="F1917" s="841" t="s">
        <v>102</v>
      </c>
      <c r="G1917" s="841" t="s">
        <v>3223</v>
      </c>
      <c r="H1917" s="841" t="s">
        <v>3221</v>
      </c>
      <c r="I1917" s="841"/>
      <c r="J1917" s="841" t="s">
        <v>730</v>
      </c>
      <c r="K1917" s="841">
        <v>3</v>
      </c>
      <c r="L1917" s="841" t="s">
        <v>731</v>
      </c>
      <c r="M1917" s="841">
        <v>43600</v>
      </c>
      <c r="N1917" s="841" t="s">
        <v>769</v>
      </c>
      <c r="O1917" s="841">
        <v>105596</v>
      </c>
      <c r="P1917" s="841">
        <v>61996</v>
      </c>
      <c r="Q1917" s="841">
        <v>19547</v>
      </c>
      <c r="R1917" s="841">
        <v>34796</v>
      </c>
      <c r="S1917" s="841"/>
      <c r="T1917" s="841"/>
      <c r="U1917" s="841"/>
      <c r="V1917" s="841" t="s">
        <v>1003</v>
      </c>
      <c r="W1917" s="841">
        <v>2</v>
      </c>
    </row>
    <row r="1918" spans="1:23" ht="12.75" customHeight="1">
      <c r="A1918" s="841">
        <v>1525</v>
      </c>
      <c r="B1918" s="841">
        <v>2844</v>
      </c>
      <c r="C1918" s="841" t="s">
        <v>2356</v>
      </c>
      <c r="D1918" s="841" t="s">
        <v>923</v>
      </c>
      <c r="E1918" s="841">
        <v>46729</v>
      </c>
      <c r="F1918" s="841" t="s">
        <v>102</v>
      </c>
      <c r="G1918" s="841" t="s">
        <v>3224</v>
      </c>
      <c r="H1918" s="841" t="s">
        <v>3221</v>
      </c>
      <c r="I1918" s="841"/>
      <c r="J1918" s="841" t="s">
        <v>730</v>
      </c>
      <c r="K1918" s="841">
        <v>2</v>
      </c>
      <c r="L1918" s="841" t="s">
        <v>731</v>
      </c>
      <c r="M1918" s="841">
        <v>43600</v>
      </c>
      <c r="N1918" s="841" t="s">
        <v>769</v>
      </c>
      <c r="O1918" s="841">
        <v>105596</v>
      </c>
      <c r="P1918" s="841">
        <v>61996</v>
      </c>
      <c r="Q1918" s="841">
        <v>19547</v>
      </c>
      <c r="R1918" s="841">
        <v>34796</v>
      </c>
      <c r="S1918" s="841"/>
      <c r="T1918" s="841"/>
      <c r="U1918" s="841"/>
      <c r="V1918" s="841" t="s">
        <v>1003</v>
      </c>
      <c r="W1918" s="841">
        <v>2</v>
      </c>
    </row>
    <row r="1919" spans="1:23" ht="12.75" customHeight="1">
      <c r="A1919" s="841">
        <v>1525</v>
      </c>
      <c r="B1919" s="841">
        <v>2844</v>
      </c>
      <c r="C1919" s="841" t="s">
        <v>2356</v>
      </c>
      <c r="D1919" s="841" t="s">
        <v>923</v>
      </c>
      <c r="E1919" s="841">
        <v>46732</v>
      </c>
      <c r="F1919" s="841" t="s">
        <v>102</v>
      </c>
      <c r="G1919" s="841" t="s">
        <v>3225</v>
      </c>
      <c r="H1919" s="841" t="s">
        <v>3221</v>
      </c>
      <c r="I1919" s="841"/>
      <c r="J1919" s="841" t="s">
        <v>730</v>
      </c>
      <c r="K1919" s="841">
        <v>1</v>
      </c>
      <c r="L1919" s="841" t="s">
        <v>731</v>
      </c>
      <c r="M1919" s="841">
        <v>43600</v>
      </c>
      <c r="N1919" s="841" t="s">
        <v>769</v>
      </c>
      <c r="O1919" s="841">
        <v>105596</v>
      </c>
      <c r="P1919" s="841">
        <v>61996</v>
      </c>
      <c r="Q1919" s="841">
        <v>19547</v>
      </c>
      <c r="R1919" s="841">
        <v>34796</v>
      </c>
      <c r="S1919" s="841"/>
      <c r="T1919" s="841"/>
      <c r="U1919" s="841"/>
      <c r="V1919" s="841" t="s">
        <v>1003</v>
      </c>
      <c r="W1919" s="841">
        <v>2</v>
      </c>
    </row>
    <row r="1920" spans="1:23" ht="12.75" customHeight="1">
      <c r="A1920" s="841">
        <v>1525</v>
      </c>
      <c r="B1920" s="841">
        <v>2844</v>
      </c>
      <c r="C1920" s="841" t="s">
        <v>2356</v>
      </c>
      <c r="D1920" s="841" t="s">
        <v>923</v>
      </c>
      <c r="E1920" s="841">
        <v>46736</v>
      </c>
      <c r="F1920" s="841" t="s">
        <v>102</v>
      </c>
      <c r="G1920" s="841" t="s">
        <v>3226</v>
      </c>
      <c r="H1920" s="841" t="s">
        <v>3221</v>
      </c>
      <c r="I1920" s="841"/>
      <c r="J1920" s="841" t="s">
        <v>730</v>
      </c>
      <c r="K1920" s="841">
        <v>3</v>
      </c>
      <c r="L1920" s="841" t="s">
        <v>731</v>
      </c>
      <c r="M1920" s="841">
        <v>43600</v>
      </c>
      <c r="N1920" s="841" t="s">
        <v>769</v>
      </c>
      <c r="O1920" s="841">
        <v>105596</v>
      </c>
      <c r="P1920" s="841">
        <v>61996</v>
      </c>
      <c r="Q1920" s="841">
        <v>19547</v>
      </c>
      <c r="R1920" s="841">
        <v>34796</v>
      </c>
      <c r="S1920" s="841"/>
      <c r="T1920" s="841"/>
      <c r="U1920" s="841"/>
      <c r="V1920" s="841" t="s">
        <v>1003</v>
      </c>
      <c r="W1920" s="841">
        <v>2</v>
      </c>
    </row>
    <row r="1921" spans="1:23" ht="12.75" customHeight="1">
      <c r="A1921" s="841">
        <v>1525</v>
      </c>
      <c r="B1921" s="841">
        <v>2844</v>
      </c>
      <c r="C1921" s="841" t="s">
        <v>2356</v>
      </c>
      <c r="D1921" s="841" t="s">
        <v>923</v>
      </c>
      <c r="E1921" s="841">
        <v>46746</v>
      </c>
      <c r="F1921" s="841" t="s">
        <v>102</v>
      </c>
      <c r="G1921" s="841" t="s">
        <v>3227</v>
      </c>
      <c r="H1921" s="841" t="s">
        <v>3221</v>
      </c>
      <c r="I1921" s="841"/>
      <c r="J1921" s="841" t="s">
        <v>730</v>
      </c>
      <c r="K1921" s="841">
        <v>2</v>
      </c>
      <c r="L1921" s="841" t="s">
        <v>731</v>
      </c>
      <c r="M1921" s="841">
        <v>43600</v>
      </c>
      <c r="N1921" s="841" t="s">
        <v>769</v>
      </c>
      <c r="O1921" s="841">
        <v>105596</v>
      </c>
      <c r="P1921" s="841">
        <v>61996</v>
      </c>
      <c r="Q1921" s="841">
        <v>19547</v>
      </c>
      <c r="R1921" s="841">
        <v>34796</v>
      </c>
      <c r="S1921" s="841"/>
      <c r="T1921" s="841"/>
      <c r="U1921" s="841"/>
      <c r="V1921" s="841" t="s">
        <v>1003</v>
      </c>
      <c r="W1921" s="841">
        <v>2</v>
      </c>
    </row>
    <row r="1922" spans="1:23" ht="12.75" customHeight="1">
      <c r="A1922" s="841">
        <v>1335</v>
      </c>
      <c r="B1922" s="841">
        <v>2832</v>
      </c>
      <c r="C1922" s="841" t="s">
        <v>1017</v>
      </c>
      <c r="D1922" s="841" t="s">
        <v>775</v>
      </c>
      <c r="E1922" s="841">
        <v>46748</v>
      </c>
      <c r="F1922" s="841" t="s">
        <v>102</v>
      </c>
      <c r="G1922" s="841" t="s">
        <v>3228</v>
      </c>
      <c r="H1922" s="841" t="s">
        <v>3229</v>
      </c>
      <c r="I1922" s="841"/>
      <c r="J1922" s="841" t="s">
        <v>730</v>
      </c>
      <c r="K1922" s="841">
        <v>2</v>
      </c>
      <c r="L1922" s="841" t="s">
        <v>731</v>
      </c>
      <c r="M1922" s="841">
        <v>43600</v>
      </c>
      <c r="N1922" s="841" t="s">
        <v>769</v>
      </c>
      <c r="O1922" s="841">
        <v>105596</v>
      </c>
      <c r="P1922" s="841">
        <v>61996</v>
      </c>
      <c r="Q1922" s="841">
        <v>19547</v>
      </c>
      <c r="R1922" s="841">
        <v>26906</v>
      </c>
      <c r="S1922" s="841"/>
      <c r="T1922" s="841"/>
      <c r="U1922" s="841"/>
      <c r="V1922" s="841" t="s">
        <v>1003</v>
      </c>
      <c r="W1922" s="841">
        <v>1</v>
      </c>
    </row>
    <row r="1923" spans="1:23" ht="12.75" customHeight="1">
      <c r="A1923" s="841">
        <v>1235</v>
      </c>
      <c r="B1923" s="841">
        <v>2824</v>
      </c>
      <c r="C1923" s="841" t="s">
        <v>1097</v>
      </c>
      <c r="D1923" s="841" t="s">
        <v>946</v>
      </c>
      <c r="E1923" s="841">
        <v>46750</v>
      </c>
      <c r="F1923" s="841" t="s">
        <v>102</v>
      </c>
      <c r="G1923" s="841" t="s">
        <v>3230</v>
      </c>
      <c r="H1923" s="841" t="s">
        <v>3204</v>
      </c>
      <c r="I1923" s="841"/>
      <c r="J1923" s="841" t="s">
        <v>730</v>
      </c>
      <c r="K1923" s="841">
        <v>5</v>
      </c>
      <c r="L1923" s="841" t="s">
        <v>731</v>
      </c>
      <c r="M1923" s="841">
        <v>43600</v>
      </c>
      <c r="N1923" s="841" t="s">
        <v>817</v>
      </c>
      <c r="O1923" s="841">
        <v>172439</v>
      </c>
      <c r="P1923" s="841">
        <v>128839</v>
      </c>
      <c r="Q1923" s="841">
        <v>23865</v>
      </c>
      <c r="R1923" s="841">
        <v>44054</v>
      </c>
      <c r="S1923" s="841"/>
      <c r="T1923" s="841"/>
      <c r="U1923" s="841"/>
      <c r="V1923" s="841" t="s">
        <v>1003</v>
      </c>
      <c r="W1923" s="841">
        <v>1</v>
      </c>
    </row>
    <row r="1924" spans="1:23" ht="12.75" customHeight="1">
      <c r="A1924" s="841">
        <v>1525</v>
      </c>
      <c r="B1924" s="841">
        <v>2844</v>
      </c>
      <c r="C1924" s="841" t="s">
        <v>2356</v>
      </c>
      <c r="D1924" s="841" t="s">
        <v>923</v>
      </c>
      <c r="E1924" s="841">
        <v>46754</v>
      </c>
      <c r="F1924" s="841" t="s">
        <v>102</v>
      </c>
      <c r="G1924" s="841" t="s">
        <v>3231</v>
      </c>
      <c r="H1924" s="841" t="s">
        <v>3221</v>
      </c>
      <c r="I1924" s="841"/>
      <c r="J1924" s="841" t="s">
        <v>730</v>
      </c>
      <c r="K1924" s="841">
        <v>2</v>
      </c>
      <c r="L1924" s="841" t="s">
        <v>731</v>
      </c>
      <c r="M1924" s="841">
        <v>43600</v>
      </c>
      <c r="N1924" s="841" t="s">
        <v>769</v>
      </c>
      <c r="O1924" s="841">
        <v>105596</v>
      </c>
      <c r="P1924" s="841">
        <v>61996</v>
      </c>
      <c r="Q1924" s="841">
        <v>19547</v>
      </c>
      <c r="R1924" s="841">
        <v>34796</v>
      </c>
      <c r="S1924" s="841"/>
      <c r="T1924" s="841"/>
      <c r="U1924" s="841"/>
      <c r="V1924" s="841" t="s">
        <v>1003</v>
      </c>
      <c r="W1924" s="841">
        <v>2</v>
      </c>
    </row>
    <row r="1925" spans="1:23" ht="12.75" customHeight="1">
      <c r="A1925" s="841">
        <v>1525</v>
      </c>
      <c r="B1925" s="841">
        <v>2842</v>
      </c>
      <c r="C1925" s="841" t="s">
        <v>2226</v>
      </c>
      <c r="D1925" s="841" t="s">
        <v>923</v>
      </c>
      <c r="E1925" s="841">
        <v>46758</v>
      </c>
      <c r="F1925" s="841" t="s">
        <v>102</v>
      </c>
      <c r="G1925" s="841" t="s">
        <v>3232</v>
      </c>
      <c r="H1925" s="841" t="s">
        <v>3233</v>
      </c>
      <c r="I1925" s="841"/>
      <c r="J1925" s="841" t="s">
        <v>730</v>
      </c>
      <c r="K1925" s="841">
        <v>2</v>
      </c>
      <c r="L1925" s="841" t="s">
        <v>731</v>
      </c>
      <c r="M1925" s="841">
        <v>43600</v>
      </c>
      <c r="N1925" s="841" t="s">
        <v>742</v>
      </c>
      <c r="O1925" s="841">
        <v>127895</v>
      </c>
      <c r="P1925" s="841">
        <v>84295</v>
      </c>
      <c r="Q1925" s="841">
        <v>19547</v>
      </c>
      <c r="R1925" s="841">
        <v>34796</v>
      </c>
      <c r="S1925" s="841"/>
      <c r="T1925" s="841"/>
      <c r="U1925" s="841"/>
      <c r="V1925" s="841" t="s">
        <v>1003</v>
      </c>
      <c r="W1925" s="841">
        <v>3</v>
      </c>
    </row>
    <row r="1926" spans="1:23" ht="12.75" customHeight="1">
      <c r="A1926" s="841">
        <v>1525</v>
      </c>
      <c r="B1926" s="841">
        <v>2842</v>
      </c>
      <c r="C1926" s="841" t="s">
        <v>2226</v>
      </c>
      <c r="D1926" s="841" t="s">
        <v>923</v>
      </c>
      <c r="E1926" s="841">
        <v>46760</v>
      </c>
      <c r="F1926" s="841" t="s">
        <v>102</v>
      </c>
      <c r="G1926" s="841" t="s">
        <v>3234</v>
      </c>
      <c r="H1926" s="841" t="s">
        <v>3233</v>
      </c>
      <c r="I1926" s="841"/>
      <c r="J1926" s="841" t="s">
        <v>730</v>
      </c>
      <c r="K1926" s="841">
        <v>2</v>
      </c>
      <c r="L1926" s="841" t="s">
        <v>731</v>
      </c>
      <c r="M1926" s="841">
        <v>43600</v>
      </c>
      <c r="N1926" s="841" t="s">
        <v>742</v>
      </c>
      <c r="O1926" s="841">
        <v>127895</v>
      </c>
      <c r="P1926" s="841">
        <v>84295</v>
      </c>
      <c r="Q1926" s="841">
        <v>19547</v>
      </c>
      <c r="R1926" s="841">
        <v>34796</v>
      </c>
      <c r="S1926" s="841"/>
      <c r="T1926" s="841"/>
      <c r="U1926" s="841"/>
      <c r="V1926" s="841" t="s">
        <v>1003</v>
      </c>
      <c r="W1926" s="841">
        <v>3</v>
      </c>
    </row>
    <row r="1927" spans="1:23" ht="12.75" customHeight="1">
      <c r="A1927" s="841">
        <v>1525</v>
      </c>
      <c r="B1927" s="841">
        <v>2842</v>
      </c>
      <c r="C1927" s="841" t="s">
        <v>2226</v>
      </c>
      <c r="D1927" s="841" t="s">
        <v>923</v>
      </c>
      <c r="E1927" s="841">
        <v>46764</v>
      </c>
      <c r="F1927" s="841" t="s">
        <v>102</v>
      </c>
      <c r="G1927" s="841" t="s">
        <v>3235</v>
      </c>
      <c r="H1927" s="841" t="s">
        <v>3233</v>
      </c>
      <c r="I1927" s="841"/>
      <c r="J1927" s="841" t="s">
        <v>730</v>
      </c>
      <c r="K1927" s="841">
        <v>1</v>
      </c>
      <c r="L1927" s="841" t="s">
        <v>731</v>
      </c>
      <c r="M1927" s="841">
        <v>43600</v>
      </c>
      <c r="N1927" s="841" t="s">
        <v>742</v>
      </c>
      <c r="O1927" s="841">
        <v>127895</v>
      </c>
      <c r="P1927" s="841">
        <v>84295</v>
      </c>
      <c r="Q1927" s="841">
        <v>19547</v>
      </c>
      <c r="R1927" s="841">
        <v>34796</v>
      </c>
      <c r="S1927" s="841"/>
      <c r="T1927" s="841"/>
      <c r="U1927" s="841"/>
      <c r="V1927" s="841" t="s">
        <v>1003</v>
      </c>
      <c r="W1927" s="841">
        <v>3</v>
      </c>
    </row>
    <row r="1928" spans="1:23" ht="12.75" customHeight="1">
      <c r="A1928" s="841">
        <v>1525</v>
      </c>
      <c r="B1928" s="841">
        <v>2842</v>
      </c>
      <c r="C1928" s="841" t="s">
        <v>2226</v>
      </c>
      <c r="D1928" s="841" t="s">
        <v>923</v>
      </c>
      <c r="E1928" s="841">
        <v>46765</v>
      </c>
      <c r="F1928" s="841" t="s">
        <v>102</v>
      </c>
      <c r="G1928" s="841" t="s">
        <v>3236</v>
      </c>
      <c r="H1928" s="841" t="s">
        <v>3233</v>
      </c>
      <c r="I1928" s="841"/>
      <c r="J1928" s="841" t="s">
        <v>730</v>
      </c>
      <c r="K1928" s="841">
        <v>2</v>
      </c>
      <c r="L1928" s="841" t="s">
        <v>731</v>
      </c>
      <c r="M1928" s="841">
        <v>43600</v>
      </c>
      <c r="N1928" s="841" t="s">
        <v>742</v>
      </c>
      <c r="O1928" s="841">
        <v>127895</v>
      </c>
      <c r="P1928" s="841">
        <v>84295</v>
      </c>
      <c r="Q1928" s="841">
        <v>19547</v>
      </c>
      <c r="R1928" s="841">
        <v>34796</v>
      </c>
      <c r="S1928" s="841"/>
      <c r="T1928" s="841"/>
      <c r="U1928" s="841"/>
      <c r="V1928" s="841" t="s">
        <v>1003</v>
      </c>
      <c r="W1928" s="841">
        <v>3</v>
      </c>
    </row>
    <row r="1929" spans="1:23" ht="12.75" customHeight="1">
      <c r="A1929" s="841">
        <v>1525</v>
      </c>
      <c r="B1929" s="841">
        <v>2842</v>
      </c>
      <c r="C1929" s="841" t="s">
        <v>2226</v>
      </c>
      <c r="D1929" s="841" t="s">
        <v>923</v>
      </c>
      <c r="E1929" s="841">
        <v>46769</v>
      </c>
      <c r="F1929" s="841" t="s">
        <v>102</v>
      </c>
      <c r="G1929" s="841" t="s">
        <v>3237</v>
      </c>
      <c r="H1929" s="841" t="s">
        <v>3233</v>
      </c>
      <c r="I1929" s="841"/>
      <c r="J1929" s="841" t="s">
        <v>730</v>
      </c>
      <c r="K1929" s="841">
        <v>2</v>
      </c>
      <c r="L1929" s="841" t="s">
        <v>731</v>
      </c>
      <c r="M1929" s="841">
        <v>43600</v>
      </c>
      <c r="N1929" s="841" t="s">
        <v>742</v>
      </c>
      <c r="O1929" s="841">
        <v>127895</v>
      </c>
      <c r="P1929" s="841">
        <v>84295</v>
      </c>
      <c r="Q1929" s="841">
        <v>19547</v>
      </c>
      <c r="R1929" s="841">
        <v>34796</v>
      </c>
      <c r="S1929" s="841"/>
      <c r="T1929" s="841"/>
      <c r="U1929" s="841"/>
      <c r="V1929" s="841" t="s">
        <v>1003</v>
      </c>
      <c r="W1929" s="841">
        <v>3</v>
      </c>
    </row>
    <row r="1930" spans="1:23" ht="12.75" customHeight="1">
      <c r="A1930" s="841">
        <v>1525</v>
      </c>
      <c r="B1930" s="841">
        <v>2842</v>
      </c>
      <c r="C1930" s="841" t="s">
        <v>2226</v>
      </c>
      <c r="D1930" s="841" t="s">
        <v>923</v>
      </c>
      <c r="E1930" s="841">
        <v>46770</v>
      </c>
      <c r="F1930" s="841" t="s">
        <v>102</v>
      </c>
      <c r="G1930" s="841" t="s">
        <v>3238</v>
      </c>
      <c r="H1930" s="841" t="s">
        <v>3233</v>
      </c>
      <c r="I1930" s="841"/>
      <c r="J1930" s="841" t="s">
        <v>730</v>
      </c>
      <c r="K1930" s="841">
        <v>1</v>
      </c>
      <c r="L1930" s="841" t="s">
        <v>731</v>
      </c>
      <c r="M1930" s="841">
        <v>43600</v>
      </c>
      <c r="N1930" s="841" t="s">
        <v>742</v>
      </c>
      <c r="O1930" s="841">
        <v>127895</v>
      </c>
      <c r="P1930" s="841">
        <v>84295</v>
      </c>
      <c r="Q1930" s="841">
        <v>19547</v>
      </c>
      <c r="R1930" s="841">
        <v>34796</v>
      </c>
      <c r="S1930" s="841"/>
      <c r="T1930" s="841"/>
      <c r="U1930" s="841"/>
      <c r="V1930" s="841" t="s">
        <v>1003</v>
      </c>
      <c r="W1930" s="841">
        <v>3</v>
      </c>
    </row>
    <row r="1931" spans="1:23" ht="12.75" customHeight="1">
      <c r="A1931" s="841">
        <v>1525</v>
      </c>
      <c r="B1931" s="841">
        <v>2842</v>
      </c>
      <c r="C1931" s="841" t="s">
        <v>2226</v>
      </c>
      <c r="D1931" s="841" t="s">
        <v>923</v>
      </c>
      <c r="E1931" s="841">
        <v>46772</v>
      </c>
      <c r="F1931" s="841" t="s">
        <v>102</v>
      </c>
      <c r="G1931" s="841" t="s">
        <v>3239</v>
      </c>
      <c r="H1931" s="841" t="s">
        <v>3233</v>
      </c>
      <c r="I1931" s="841"/>
      <c r="J1931" s="841" t="s">
        <v>730</v>
      </c>
      <c r="K1931" s="841">
        <v>2</v>
      </c>
      <c r="L1931" s="841" t="s">
        <v>731</v>
      </c>
      <c r="M1931" s="841">
        <v>43600</v>
      </c>
      <c r="N1931" s="841" t="s">
        <v>742</v>
      </c>
      <c r="O1931" s="841">
        <v>127895</v>
      </c>
      <c r="P1931" s="841">
        <v>84295</v>
      </c>
      <c r="Q1931" s="841">
        <v>19547</v>
      </c>
      <c r="R1931" s="841">
        <v>34796</v>
      </c>
      <c r="S1931" s="841"/>
      <c r="T1931" s="841"/>
      <c r="U1931" s="841"/>
      <c r="V1931" s="841" t="s">
        <v>1003</v>
      </c>
      <c r="W1931" s="841">
        <v>3</v>
      </c>
    </row>
    <row r="1932" spans="1:23" ht="12.75" customHeight="1">
      <c r="A1932" s="841">
        <v>1525</v>
      </c>
      <c r="B1932" s="841">
        <v>2844</v>
      </c>
      <c r="C1932" s="841" t="s">
        <v>2356</v>
      </c>
      <c r="D1932" s="841" t="s">
        <v>923</v>
      </c>
      <c r="E1932" s="841">
        <v>46776</v>
      </c>
      <c r="F1932" s="841" t="s">
        <v>102</v>
      </c>
      <c r="G1932" s="841" t="s">
        <v>3240</v>
      </c>
      <c r="H1932" s="841" t="s">
        <v>3233</v>
      </c>
      <c r="I1932" s="841"/>
      <c r="J1932" s="841" t="s">
        <v>730</v>
      </c>
      <c r="K1932" s="841">
        <v>2</v>
      </c>
      <c r="L1932" s="841" t="s">
        <v>731</v>
      </c>
      <c r="M1932" s="841">
        <v>43600</v>
      </c>
      <c r="N1932" s="841" t="s">
        <v>769</v>
      </c>
      <c r="O1932" s="841">
        <v>105596</v>
      </c>
      <c r="P1932" s="841">
        <v>61996</v>
      </c>
      <c r="Q1932" s="841">
        <v>19547</v>
      </c>
      <c r="R1932" s="841">
        <v>34796</v>
      </c>
      <c r="S1932" s="841"/>
      <c r="T1932" s="841"/>
      <c r="U1932" s="841"/>
      <c r="V1932" s="841" t="s">
        <v>1003</v>
      </c>
      <c r="W1932" s="841">
        <v>3</v>
      </c>
    </row>
    <row r="1933" spans="1:23" ht="12.75" customHeight="1">
      <c r="A1933" s="841">
        <v>1525</v>
      </c>
      <c r="B1933" s="841">
        <v>2844</v>
      </c>
      <c r="C1933" s="841" t="s">
        <v>2356</v>
      </c>
      <c r="D1933" s="841" t="s">
        <v>923</v>
      </c>
      <c r="E1933" s="841">
        <v>46777</v>
      </c>
      <c r="F1933" s="841" t="s">
        <v>102</v>
      </c>
      <c r="G1933" s="841" t="s">
        <v>3241</v>
      </c>
      <c r="H1933" s="841" t="s">
        <v>3233</v>
      </c>
      <c r="I1933" s="841"/>
      <c r="J1933" s="841" t="s">
        <v>730</v>
      </c>
      <c r="K1933" s="841">
        <v>2</v>
      </c>
      <c r="L1933" s="841" t="s">
        <v>731</v>
      </c>
      <c r="M1933" s="841">
        <v>43600</v>
      </c>
      <c r="N1933" s="841" t="s">
        <v>769</v>
      </c>
      <c r="O1933" s="841">
        <v>105596</v>
      </c>
      <c r="P1933" s="841">
        <v>61996</v>
      </c>
      <c r="Q1933" s="841">
        <v>19547</v>
      </c>
      <c r="R1933" s="841">
        <v>34796</v>
      </c>
      <c r="S1933" s="841"/>
      <c r="T1933" s="841"/>
      <c r="U1933" s="841"/>
      <c r="V1933" s="841" t="s">
        <v>1003</v>
      </c>
      <c r="W1933" s="841">
        <v>3</v>
      </c>
    </row>
    <row r="1934" spans="1:23" ht="12.75" customHeight="1">
      <c r="A1934" s="841">
        <v>1525</v>
      </c>
      <c r="B1934" s="841">
        <v>2844</v>
      </c>
      <c r="C1934" s="841" t="s">
        <v>2356</v>
      </c>
      <c r="D1934" s="841" t="s">
        <v>923</v>
      </c>
      <c r="E1934" s="841">
        <v>46779</v>
      </c>
      <c r="F1934" s="841" t="s">
        <v>102</v>
      </c>
      <c r="G1934" s="841" t="s">
        <v>3242</v>
      </c>
      <c r="H1934" s="841" t="s">
        <v>3233</v>
      </c>
      <c r="I1934" s="841"/>
      <c r="J1934" s="841" t="s">
        <v>730</v>
      </c>
      <c r="K1934" s="841">
        <v>1</v>
      </c>
      <c r="L1934" s="841" t="s">
        <v>731</v>
      </c>
      <c r="M1934" s="841">
        <v>43600</v>
      </c>
      <c r="N1934" s="841" t="s">
        <v>769</v>
      </c>
      <c r="O1934" s="841">
        <v>105596</v>
      </c>
      <c r="P1934" s="841">
        <v>61996</v>
      </c>
      <c r="Q1934" s="841">
        <v>19547</v>
      </c>
      <c r="R1934" s="841">
        <v>34796</v>
      </c>
      <c r="S1934" s="841"/>
      <c r="T1934" s="841"/>
      <c r="U1934" s="841"/>
      <c r="V1934" s="841" t="s">
        <v>1003</v>
      </c>
      <c r="W1934" s="841">
        <v>3</v>
      </c>
    </row>
    <row r="1935" spans="1:23" ht="12.75" customHeight="1">
      <c r="A1935" s="841">
        <v>1525</v>
      </c>
      <c r="B1935" s="841">
        <v>2844</v>
      </c>
      <c r="C1935" s="841" t="s">
        <v>2356</v>
      </c>
      <c r="D1935" s="841" t="s">
        <v>923</v>
      </c>
      <c r="E1935" s="841">
        <v>46784</v>
      </c>
      <c r="F1935" s="841" t="s">
        <v>102</v>
      </c>
      <c r="G1935" s="841" t="s">
        <v>3243</v>
      </c>
      <c r="H1935" s="841" t="s">
        <v>3233</v>
      </c>
      <c r="I1935" s="841"/>
      <c r="J1935" s="841" t="s">
        <v>730</v>
      </c>
      <c r="K1935" s="841">
        <v>2</v>
      </c>
      <c r="L1935" s="841" t="s">
        <v>731</v>
      </c>
      <c r="M1935" s="841">
        <v>43600</v>
      </c>
      <c r="N1935" s="841" t="s">
        <v>769</v>
      </c>
      <c r="O1935" s="841">
        <v>105596</v>
      </c>
      <c r="P1935" s="841">
        <v>61996</v>
      </c>
      <c r="Q1935" s="841">
        <v>19547</v>
      </c>
      <c r="R1935" s="841">
        <v>34796</v>
      </c>
      <c r="S1935" s="841"/>
      <c r="T1935" s="841"/>
      <c r="U1935" s="841"/>
      <c r="V1935" s="841" t="s">
        <v>1003</v>
      </c>
      <c r="W1935" s="841">
        <v>3</v>
      </c>
    </row>
    <row r="1936" spans="1:23" ht="12.75" customHeight="1">
      <c r="A1936" s="841">
        <v>1340</v>
      </c>
      <c r="B1936" s="841">
        <v>2803</v>
      </c>
      <c r="C1936" s="841" t="s">
        <v>945</v>
      </c>
      <c r="D1936" s="841" t="s">
        <v>946</v>
      </c>
      <c r="E1936" s="841">
        <v>46796</v>
      </c>
      <c r="F1936" s="841" t="s">
        <v>102</v>
      </c>
      <c r="G1936" s="841" t="s">
        <v>3244</v>
      </c>
      <c r="H1936" s="841" t="s">
        <v>3213</v>
      </c>
      <c r="I1936" s="841"/>
      <c r="J1936" s="841" t="s">
        <v>730</v>
      </c>
      <c r="K1936" s="841">
        <v>3</v>
      </c>
      <c r="L1936" s="841" t="s">
        <v>731</v>
      </c>
      <c r="M1936" s="841">
        <v>43600</v>
      </c>
      <c r="N1936" s="841" t="s">
        <v>742</v>
      </c>
      <c r="O1936" s="841">
        <v>127895</v>
      </c>
      <c r="P1936" s="841">
        <v>84295</v>
      </c>
      <c r="Q1936" s="841">
        <v>27828</v>
      </c>
      <c r="R1936" s="841">
        <v>38389</v>
      </c>
      <c r="S1936" s="841"/>
      <c r="T1936" s="841"/>
      <c r="U1936" s="841"/>
      <c r="V1936" s="841" t="s">
        <v>1003</v>
      </c>
      <c r="W1936" s="841">
        <v>2</v>
      </c>
    </row>
    <row r="1937" spans="1:23" ht="12.75" customHeight="1">
      <c r="A1937" s="841">
        <v>1912</v>
      </c>
      <c r="B1937" s="841">
        <v>2840</v>
      </c>
      <c r="C1937" s="841" t="s">
        <v>726</v>
      </c>
      <c r="D1937" s="841" t="s">
        <v>923</v>
      </c>
      <c r="E1937" s="841">
        <v>46798</v>
      </c>
      <c r="F1937" s="841" t="s">
        <v>102</v>
      </c>
      <c r="G1937" s="841" t="s">
        <v>3245</v>
      </c>
      <c r="H1937" s="841" t="s">
        <v>3221</v>
      </c>
      <c r="I1937" s="841"/>
      <c r="J1937" s="841" t="s">
        <v>730</v>
      </c>
      <c r="K1937" s="841">
        <v>2</v>
      </c>
      <c r="L1937" s="841" t="s">
        <v>731</v>
      </c>
      <c r="M1937" s="841">
        <v>43600</v>
      </c>
      <c r="N1937" s="841" t="s">
        <v>732</v>
      </c>
      <c r="O1937" s="841">
        <v>98577</v>
      </c>
      <c r="P1937" s="841">
        <v>54977</v>
      </c>
      <c r="Q1937" s="841">
        <v>10098</v>
      </c>
      <c r="R1937" s="841">
        <v>9936</v>
      </c>
      <c r="S1937" s="841"/>
      <c r="T1937" s="841"/>
      <c r="U1937" s="841"/>
      <c r="V1937" s="841" t="s">
        <v>1003</v>
      </c>
      <c r="W1937" s="841">
        <v>5</v>
      </c>
    </row>
    <row r="1938" spans="1:23" ht="12.75" customHeight="1">
      <c r="A1938" s="841">
        <v>1640</v>
      </c>
      <c r="B1938" s="841">
        <v>2821</v>
      </c>
      <c r="C1938" s="841" t="s">
        <v>829</v>
      </c>
      <c r="D1938" s="841" t="s">
        <v>767</v>
      </c>
      <c r="E1938" s="841">
        <v>46817</v>
      </c>
      <c r="F1938" s="841" t="s">
        <v>102</v>
      </c>
      <c r="G1938" s="841" t="s">
        <v>3246</v>
      </c>
      <c r="H1938" s="841" t="s">
        <v>3247</v>
      </c>
      <c r="I1938" s="841"/>
      <c r="J1938" s="841" t="s">
        <v>730</v>
      </c>
      <c r="K1938" s="841">
        <v>2</v>
      </c>
      <c r="L1938" s="841" t="s">
        <v>731</v>
      </c>
      <c r="M1938" s="841">
        <v>43600</v>
      </c>
      <c r="N1938" s="841" t="s">
        <v>742</v>
      </c>
      <c r="O1938" s="841">
        <v>127895</v>
      </c>
      <c r="P1938" s="841">
        <v>84295</v>
      </c>
      <c r="Q1938" s="841">
        <v>19547</v>
      </c>
      <c r="R1938" s="841">
        <v>49885</v>
      </c>
      <c r="S1938" s="841"/>
      <c r="T1938" s="841"/>
      <c r="U1938" s="841"/>
      <c r="V1938" s="841" t="s">
        <v>1003</v>
      </c>
      <c r="W1938" s="841">
        <v>1</v>
      </c>
    </row>
    <row r="1939" spans="1:23" ht="12.75" customHeight="1">
      <c r="A1939" s="841">
        <v>1255</v>
      </c>
      <c r="B1939" s="841">
        <v>2817</v>
      </c>
      <c r="C1939" s="841" t="s">
        <v>1316</v>
      </c>
      <c r="D1939" s="841" t="s">
        <v>1112</v>
      </c>
      <c r="E1939" s="841">
        <v>46823</v>
      </c>
      <c r="F1939" s="841" t="s">
        <v>102</v>
      </c>
      <c r="G1939" s="841" t="s">
        <v>3248</v>
      </c>
      <c r="H1939" s="841" t="s">
        <v>2963</v>
      </c>
      <c r="I1939" s="841"/>
      <c r="J1939" s="841" t="s">
        <v>730</v>
      </c>
      <c r="K1939" s="841">
        <v>2</v>
      </c>
      <c r="L1939" s="841" t="s">
        <v>731</v>
      </c>
      <c r="M1939" s="841">
        <v>43600</v>
      </c>
      <c r="N1939" s="841" t="s">
        <v>1029</v>
      </c>
      <c r="O1939" s="841">
        <v>142094</v>
      </c>
      <c r="P1939" s="841">
        <v>98494</v>
      </c>
      <c r="Q1939" s="841">
        <v>19547</v>
      </c>
      <c r="R1939" s="841">
        <v>26906</v>
      </c>
      <c r="S1939" s="841"/>
      <c r="T1939" s="841"/>
      <c r="U1939" s="841"/>
      <c r="V1939" s="841" t="s">
        <v>1003</v>
      </c>
      <c r="W1939" s="841">
        <v>1</v>
      </c>
    </row>
    <row r="1940" spans="1:23" ht="12.75" customHeight="1">
      <c r="A1940" s="841">
        <v>1034</v>
      </c>
      <c r="B1940" s="841">
        <v>2824</v>
      </c>
      <c r="C1940" s="841" t="s">
        <v>1097</v>
      </c>
      <c r="D1940" s="841" t="s">
        <v>946</v>
      </c>
      <c r="E1940" s="841">
        <v>46833</v>
      </c>
      <c r="F1940" s="841" t="s">
        <v>102</v>
      </c>
      <c r="G1940" s="841" t="s">
        <v>3249</v>
      </c>
      <c r="H1940" s="841" t="s">
        <v>3250</v>
      </c>
      <c r="I1940" s="841"/>
      <c r="J1940" s="841" t="s">
        <v>730</v>
      </c>
      <c r="K1940" s="841">
        <v>4</v>
      </c>
      <c r="L1940" s="841" t="s">
        <v>731</v>
      </c>
      <c r="M1940" s="841">
        <v>43600</v>
      </c>
      <c r="N1940" s="841" t="s">
        <v>817</v>
      </c>
      <c r="O1940" s="841">
        <v>172439</v>
      </c>
      <c r="P1940" s="841">
        <v>128839</v>
      </c>
      <c r="Q1940" s="841">
        <v>19547</v>
      </c>
      <c r="R1940" s="841">
        <v>26906</v>
      </c>
      <c r="S1940" s="841"/>
      <c r="T1940" s="841"/>
      <c r="U1940" s="841"/>
      <c r="V1940" s="841" t="s">
        <v>1003</v>
      </c>
      <c r="W1940" s="841">
        <v>2</v>
      </c>
    </row>
    <row r="1941" spans="1:23" ht="12.75" customHeight="1">
      <c r="A1941" s="841">
        <v>2004</v>
      </c>
      <c r="B1941" s="841">
        <v>2840</v>
      </c>
      <c r="C1941" s="841" t="s">
        <v>726</v>
      </c>
      <c r="D1941" s="841" t="s">
        <v>919</v>
      </c>
      <c r="E1941" s="841">
        <v>46834</v>
      </c>
      <c r="F1941" s="841" t="s">
        <v>102</v>
      </c>
      <c r="G1941" s="841" t="s">
        <v>3251</v>
      </c>
      <c r="H1941" s="841" t="s">
        <v>3252</v>
      </c>
      <c r="I1941" s="841"/>
      <c r="J1941" s="841" t="s">
        <v>730</v>
      </c>
      <c r="K1941" s="841">
        <v>5</v>
      </c>
      <c r="L1941" s="841" t="s">
        <v>1077</v>
      </c>
      <c r="M1941" s="841">
        <v>0</v>
      </c>
      <c r="N1941" s="841" t="s">
        <v>732</v>
      </c>
      <c r="O1941" s="841">
        <v>101629</v>
      </c>
      <c r="P1941" s="841">
        <v>101629</v>
      </c>
      <c r="Q1941" s="841">
        <v>19547</v>
      </c>
      <c r="R1941" s="841">
        <v>26906</v>
      </c>
      <c r="S1941" s="841"/>
      <c r="T1941" s="841"/>
      <c r="U1941" s="841"/>
      <c r="V1941" s="841" t="s">
        <v>1003</v>
      </c>
      <c r="W1941" s="841">
        <v>2</v>
      </c>
    </row>
    <row r="1942" spans="1:23" ht="12.75" customHeight="1">
      <c r="A1942" s="841">
        <v>2004</v>
      </c>
      <c r="B1942" s="841">
        <v>2840</v>
      </c>
      <c r="C1942" s="841" t="s">
        <v>726</v>
      </c>
      <c r="D1942" s="841" t="s">
        <v>919</v>
      </c>
      <c r="E1942" s="841">
        <v>46836</v>
      </c>
      <c r="F1942" s="841" t="s">
        <v>102</v>
      </c>
      <c r="G1942" s="841" t="s">
        <v>3253</v>
      </c>
      <c r="H1942" s="841" t="s">
        <v>3254</v>
      </c>
      <c r="I1942" s="841"/>
      <c r="J1942" s="841" t="s">
        <v>730</v>
      </c>
      <c r="K1942" s="841">
        <v>5</v>
      </c>
      <c r="L1942" s="841" t="s">
        <v>1077</v>
      </c>
      <c r="M1942" s="841">
        <v>0</v>
      </c>
      <c r="N1942" s="841" t="s">
        <v>732</v>
      </c>
      <c r="O1942" s="841">
        <v>101629</v>
      </c>
      <c r="P1942" s="841">
        <v>101629</v>
      </c>
      <c r="Q1942" s="841">
        <v>19547</v>
      </c>
      <c r="R1942" s="841">
        <v>26906</v>
      </c>
      <c r="S1942" s="841"/>
      <c r="T1942" s="841"/>
      <c r="U1942" s="841"/>
      <c r="V1942" s="841" t="s">
        <v>1003</v>
      </c>
      <c r="W1942" s="841">
        <v>1</v>
      </c>
    </row>
    <row r="1943" spans="1:23" ht="12.75" customHeight="1">
      <c r="A1943" s="841">
        <v>1605</v>
      </c>
      <c r="B1943" s="841">
        <v>2813</v>
      </c>
      <c r="C1943" s="841" t="s">
        <v>766</v>
      </c>
      <c r="D1943" s="841" t="s">
        <v>767</v>
      </c>
      <c r="E1943" s="841">
        <v>46848</v>
      </c>
      <c r="F1943" s="841" t="s">
        <v>102</v>
      </c>
      <c r="G1943" s="841" t="s">
        <v>3255</v>
      </c>
      <c r="H1943" s="841" t="s">
        <v>3210</v>
      </c>
      <c r="I1943" s="841"/>
      <c r="J1943" s="841" t="s">
        <v>730</v>
      </c>
      <c r="K1943" s="841">
        <v>5</v>
      </c>
      <c r="L1943" s="841" t="s">
        <v>731</v>
      </c>
      <c r="M1943" s="841">
        <v>43600</v>
      </c>
      <c r="N1943" s="841" t="s">
        <v>769</v>
      </c>
      <c r="O1943" s="841">
        <v>105596</v>
      </c>
      <c r="P1943" s="841">
        <v>61996</v>
      </c>
      <c r="Q1943" s="841">
        <v>19547</v>
      </c>
      <c r="R1943" s="841">
        <v>20230</v>
      </c>
      <c r="S1943" s="841"/>
      <c r="T1943" s="841"/>
      <c r="U1943" s="841"/>
      <c r="V1943" s="841" t="s">
        <v>1003</v>
      </c>
      <c r="W1943" s="841">
        <v>2</v>
      </c>
    </row>
    <row r="1944" spans="1:23" ht="12.75" customHeight="1">
      <c r="A1944" s="841">
        <v>1380</v>
      </c>
      <c r="B1944" s="841">
        <v>2804</v>
      </c>
      <c r="C1944" s="841" t="s">
        <v>1389</v>
      </c>
      <c r="D1944" s="841" t="s">
        <v>946</v>
      </c>
      <c r="E1944" s="841">
        <v>46855</v>
      </c>
      <c r="F1944" s="841" t="s">
        <v>102</v>
      </c>
      <c r="G1944" s="841" t="s">
        <v>3256</v>
      </c>
      <c r="H1944" s="841" t="s">
        <v>3257</v>
      </c>
      <c r="I1944" s="841"/>
      <c r="J1944" s="841" t="s">
        <v>730</v>
      </c>
      <c r="K1944" s="841">
        <v>15</v>
      </c>
      <c r="L1944" s="841" t="s">
        <v>731</v>
      </c>
      <c r="M1944" s="841">
        <v>43600</v>
      </c>
      <c r="N1944" s="841" t="s">
        <v>1391</v>
      </c>
      <c r="O1944" s="841">
        <v>305440</v>
      </c>
      <c r="P1944" s="841">
        <v>261840</v>
      </c>
      <c r="Q1944" s="841">
        <v>19547</v>
      </c>
      <c r="R1944" s="841">
        <v>20230</v>
      </c>
      <c r="S1944" s="841"/>
      <c r="T1944" s="841"/>
      <c r="U1944" s="841"/>
      <c r="V1944" s="841" t="s">
        <v>1003</v>
      </c>
      <c r="W1944" s="841">
        <v>2</v>
      </c>
    </row>
    <row r="1945" spans="1:23" ht="12.75" customHeight="1">
      <c r="A1945" s="841">
        <v>1380</v>
      </c>
      <c r="B1945" s="841">
        <v>2804</v>
      </c>
      <c r="C1945" s="841" t="s">
        <v>1389</v>
      </c>
      <c r="D1945" s="841" t="s">
        <v>946</v>
      </c>
      <c r="E1945" s="841">
        <v>46856</v>
      </c>
      <c r="F1945" s="841" t="s">
        <v>102</v>
      </c>
      <c r="G1945" s="841" t="s">
        <v>3258</v>
      </c>
      <c r="H1945" s="841" t="s">
        <v>3257</v>
      </c>
      <c r="I1945" s="841"/>
      <c r="J1945" s="841" t="s">
        <v>730</v>
      </c>
      <c r="K1945" s="841">
        <v>5</v>
      </c>
      <c r="L1945" s="841" t="s">
        <v>731</v>
      </c>
      <c r="M1945" s="841">
        <v>43600</v>
      </c>
      <c r="N1945" s="841" t="s">
        <v>1391</v>
      </c>
      <c r="O1945" s="841">
        <v>305440</v>
      </c>
      <c r="P1945" s="841">
        <v>261840</v>
      </c>
      <c r="Q1945" s="841">
        <v>19547</v>
      </c>
      <c r="R1945" s="841">
        <v>20230</v>
      </c>
      <c r="S1945" s="841"/>
      <c r="T1945" s="841"/>
      <c r="U1945" s="841"/>
      <c r="V1945" s="841" t="s">
        <v>1003</v>
      </c>
      <c r="W1945" s="841">
        <v>2</v>
      </c>
    </row>
    <row r="1946" spans="1:23" ht="12.75" customHeight="1">
      <c r="A1946" s="841">
        <v>1380</v>
      </c>
      <c r="B1946" s="841">
        <v>2804</v>
      </c>
      <c r="C1946" s="841" t="s">
        <v>1389</v>
      </c>
      <c r="D1946" s="841" t="s">
        <v>946</v>
      </c>
      <c r="E1946" s="841">
        <v>46857</v>
      </c>
      <c r="F1946" s="841" t="s">
        <v>102</v>
      </c>
      <c r="G1946" s="841" t="s">
        <v>3259</v>
      </c>
      <c r="H1946" s="841" t="s">
        <v>3260</v>
      </c>
      <c r="I1946" s="841"/>
      <c r="J1946" s="841" t="s">
        <v>730</v>
      </c>
      <c r="K1946" s="841">
        <v>1</v>
      </c>
      <c r="L1946" s="841" t="s">
        <v>731</v>
      </c>
      <c r="M1946" s="841">
        <v>43600</v>
      </c>
      <c r="N1946" s="841" t="s">
        <v>1391</v>
      </c>
      <c r="O1946" s="841">
        <v>305440</v>
      </c>
      <c r="P1946" s="841">
        <v>261840</v>
      </c>
      <c r="Q1946" s="841">
        <v>19547</v>
      </c>
      <c r="R1946" s="841">
        <v>20230</v>
      </c>
      <c r="S1946" s="841"/>
      <c r="T1946" s="841"/>
      <c r="U1946" s="841"/>
      <c r="V1946" s="841" t="s">
        <v>1003</v>
      </c>
      <c r="W1946" s="841">
        <v>2</v>
      </c>
    </row>
    <row r="1947" spans="1:23" ht="12.75" customHeight="1">
      <c r="A1947" s="841">
        <v>1705</v>
      </c>
      <c r="B1947" s="841">
        <v>2840</v>
      </c>
      <c r="C1947" s="841" t="s">
        <v>726</v>
      </c>
      <c r="D1947" s="841" t="s">
        <v>727</v>
      </c>
      <c r="E1947" s="841">
        <v>46862</v>
      </c>
      <c r="F1947" s="841" t="s">
        <v>102</v>
      </c>
      <c r="G1947" s="841" t="s">
        <v>3261</v>
      </c>
      <c r="H1947" s="841" t="s">
        <v>3262</v>
      </c>
      <c r="I1947" s="841"/>
      <c r="J1947" s="841" t="s">
        <v>730</v>
      </c>
      <c r="K1947" s="841">
        <v>2</v>
      </c>
      <c r="L1947" s="841" t="s">
        <v>731</v>
      </c>
      <c r="M1947" s="841">
        <v>43600</v>
      </c>
      <c r="N1947" s="841" t="s">
        <v>732</v>
      </c>
      <c r="O1947" s="841">
        <v>98577</v>
      </c>
      <c r="P1947" s="841">
        <v>54977</v>
      </c>
      <c r="Q1947" s="841">
        <v>19547</v>
      </c>
      <c r="R1947" s="841">
        <v>26906</v>
      </c>
      <c r="S1947" s="841"/>
      <c r="T1947" s="841"/>
      <c r="U1947" s="841"/>
      <c r="V1947" s="841" t="s">
        <v>1003</v>
      </c>
      <c r="W1947" s="841">
        <v>2</v>
      </c>
    </row>
    <row r="1948" spans="1:23" ht="12.75" customHeight="1">
      <c r="A1948" s="841">
        <v>2004</v>
      </c>
      <c r="B1948" s="841">
        <v>2840</v>
      </c>
      <c r="C1948" s="841" t="s">
        <v>726</v>
      </c>
      <c r="D1948" s="841" t="s">
        <v>919</v>
      </c>
      <c r="E1948" s="841">
        <v>46873</v>
      </c>
      <c r="F1948" s="841" t="s">
        <v>102</v>
      </c>
      <c r="G1948" s="841" t="s">
        <v>3263</v>
      </c>
      <c r="H1948" s="841" t="s">
        <v>3264</v>
      </c>
      <c r="I1948" s="841"/>
      <c r="J1948" s="841" t="s">
        <v>730</v>
      </c>
      <c r="K1948" s="841">
        <v>3</v>
      </c>
      <c r="L1948" s="841" t="s">
        <v>1077</v>
      </c>
      <c r="M1948" s="841">
        <v>0</v>
      </c>
      <c r="N1948" s="841" t="s">
        <v>732</v>
      </c>
      <c r="O1948" s="841">
        <v>101629</v>
      </c>
      <c r="P1948" s="841">
        <v>101629</v>
      </c>
      <c r="Q1948" s="841">
        <v>19547</v>
      </c>
      <c r="R1948" s="841">
        <v>26906</v>
      </c>
      <c r="S1948" s="841"/>
      <c r="T1948" s="841"/>
      <c r="U1948" s="841"/>
      <c r="V1948" s="841" t="s">
        <v>1003</v>
      </c>
      <c r="W1948" s="841">
        <v>2</v>
      </c>
    </row>
    <row r="1949" spans="1:23" ht="12.75" customHeight="1">
      <c r="A1949" s="841">
        <v>2004</v>
      </c>
      <c r="B1949" s="841">
        <v>2840</v>
      </c>
      <c r="C1949" s="841" t="s">
        <v>726</v>
      </c>
      <c r="D1949" s="841" t="s">
        <v>919</v>
      </c>
      <c r="E1949" s="841">
        <v>46874</v>
      </c>
      <c r="F1949" s="841" t="s">
        <v>102</v>
      </c>
      <c r="G1949" s="841" t="s">
        <v>3265</v>
      </c>
      <c r="H1949" s="841" t="s">
        <v>3264</v>
      </c>
      <c r="I1949" s="841"/>
      <c r="J1949" s="841" t="s">
        <v>730</v>
      </c>
      <c r="K1949" s="841">
        <v>5</v>
      </c>
      <c r="L1949" s="841" t="s">
        <v>1077</v>
      </c>
      <c r="M1949" s="841">
        <v>0</v>
      </c>
      <c r="N1949" s="841" t="s">
        <v>732</v>
      </c>
      <c r="O1949" s="841">
        <v>101629</v>
      </c>
      <c r="P1949" s="841">
        <v>101629</v>
      </c>
      <c r="Q1949" s="841">
        <v>19547</v>
      </c>
      <c r="R1949" s="841">
        <v>26906</v>
      </c>
      <c r="S1949" s="841"/>
      <c r="T1949" s="841"/>
      <c r="U1949" s="841"/>
      <c r="V1949" s="841" t="s">
        <v>1003</v>
      </c>
      <c r="W1949" s="841">
        <v>2</v>
      </c>
    </row>
    <row r="1950" spans="1:23" ht="12.75" customHeight="1">
      <c r="A1950" s="841">
        <v>1335</v>
      </c>
      <c r="B1950" s="841">
        <v>2832</v>
      </c>
      <c r="C1950" s="841" t="s">
        <v>1017</v>
      </c>
      <c r="D1950" s="841" t="s">
        <v>775</v>
      </c>
      <c r="E1950" s="841">
        <v>46881</v>
      </c>
      <c r="F1950" s="841" t="s">
        <v>102</v>
      </c>
      <c r="G1950" s="841" t="s">
        <v>3266</v>
      </c>
      <c r="H1950" s="841" t="s">
        <v>3229</v>
      </c>
      <c r="I1950" s="841"/>
      <c r="J1950" s="841" t="s">
        <v>730</v>
      </c>
      <c r="K1950" s="841">
        <v>5</v>
      </c>
      <c r="L1950" s="841" t="s">
        <v>731</v>
      </c>
      <c r="M1950" s="841">
        <v>43600</v>
      </c>
      <c r="N1950" s="841" t="s">
        <v>769</v>
      </c>
      <c r="O1950" s="841">
        <v>105596</v>
      </c>
      <c r="P1950" s="841">
        <v>61996</v>
      </c>
      <c r="Q1950" s="841">
        <v>19547</v>
      </c>
      <c r="R1950" s="841">
        <v>26906</v>
      </c>
      <c r="S1950" s="841"/>
      <c r="T1950" s="841"/>
      <c r="U1950" s="841"/>
      <c r="V1950" s="841" t="s">
        <v>1003</v>
      </c>
      <c r="W1950" s="841">
        <v>1</v>
      </c>
    </row>
    <row r="1951" spans="1:23" ht="12.75" customHeight="1">
      <c r="A1951" s="841">
        <v>1335</v>
      </c>
      <c r="B1951" s="841">
        <v>2812</v>
      </c>
      <c r="C1951" s="841" t="s">
        <v>1107</v>
      </c>
      <c r="D1951" s="841" t="s">
        <v>775</v>
      </c>
      <c r="E1951" s="841">
        <v>46883</v>
      </c>
      <c r="F1951" s="841" t="s">
        <v>102</v>
      </c>
      <c r="G1951" s="841" t="s">
        <v>3267</v>
      </c>
      <c r="H1951" s="841" t="s">
        <v>3268</v>
      </c>
      <c r="I1951" s="841"/>
      <c r="J1951" s="841" t="s">
        <v>730</v>
      </c>
      <c r="K1951" s="841">
        <v>5</v>
      </c>
      <c r="L1951" s="841" t="s">
        <v>731</v>
      </c>
      <c r="M1951" s="841">
        <v>43600</v>
      </c>
      <c r="N1951" s="841" t="s">
        <v>732</v>
      </c>
      <c r="O1951" s="841">
        <v>98577</v>
      </c>
      <c r="P1951" s="841">
        <v>54977</v>
      </c>
      <c r="Q1951" s="841">
        <v>19547</v>
      </c>
      <c r="R1951" s="841">
        <v>26906</v>
      </c>
      <c r="S1951" s="841"/>
      <c r="T1951" s="841"/>
      <c r="U1951" s="841"/>
      <c r="V1951" s="841" t="s">
        <v>1003</v>
      </c>
      <c r="W1951" s="841">
        <v>2</v>
      </c>
    </row>
    <row r="1952" spans="1:23" ht="12.75" customHeight="1">
      <c r="A1952" s="841">
        <v>1155</v>
      </c>
      <c r="B1952" s="841">
        <v>2828</v>
      </c>
      <c r="C1952" s="841" t="s">
        <v>982</v>
      </c>
      <c r="D1952" s="841" t="s">
        <v>775</v>
      </c>
      <c r="E1952" s="841">
        <v>46887</v>
      </c>
      <c r="F1952" s="841" t="s">
        <v>102</v>
      </c>
      <c r="G1952" s="841" t="s">
        <v>3269</v>
      </c>
      <c r="H1952" s="841" t="s">
        <v>3270</v>
      </c>
      <c r="I1952" s="841"/>
      <c r="J1952" s="841" t="s">
        <v>730</v>
      </c>
      <c r="K1952" s="841">
        <v>5</v>
      </c>
      <c r="L1952" s="841" t="s">
        <v>731</v>
      </c>
      <c r="M1952" s="841">
        <v>43600</v>
      </c>
      <c r="N1952" s="841" t="s">
        <v>843</v>
      </c>
      <c r="O1952" s="841">
        <v>156603</v>
      </c>
      <c r="P1952" s="841">
        <v>113003</v>
      </c>
      <c r="Q1952" s="841">
        <v>19547</v>
      </c>
      <c r="R1952" s="841">
        <v>26906</v>
      </c>
      <c r="S1952" s="841"/>
      <c r="T1952" s="841"/>
      <c r="U1952" s="841"/>
      <c r="V1952" s="841" t="s">
        <v>1003</v>
      </c>
      <c r="W1952" s="841">
        <v>1</v>
      </c>
    </row>
    <row r="1953" spans="1:23" ht="12.75" customHeight="1">
      <c r="A1953" s="841">
        <v>1155</v>
      </c>
      <c r="B1953" s="841">
        <v>2828</v>
      </c>
      <c r="C1953" s="841" t="s">
        <v>982</v>
      </c>
      <c r="D1953" s="841" t="s">
        <v>775</v>
      </c>
      <c r="E1953" s="841">
        <v>46889</v>
      </c>
      <c r="F1953" s="841" t="s">
        <v>102</v>
      </c>
      <c r="G1953" s="841" t="s">
        <v>3271</v>
      </c>
      <c r="H1953" s="841" t="s">
        <v>3270</v>
      </c>
      <c r="I1953" s="841"/>
      <c r="J1953" s="841" t="s">
        <v>730</v>
      </c>
      <c r="K1953" s="841">
        <v>5</v>
      </c>
      <c r="L1953" s="841" t="s">
        <v>731</v>
      </c>
      <c r="M1953" s="841">
        <v>43600</v>
      </c>
      <c r="N1953" s="841" t="s">
        <v>843</v>
      </c>
      <c r="O1953" s="841">
        <v>156603</v>
      </c>
      <c r="P1953" s="841">
        <v>113003</v>
      </c>
      <c r="Q1953" s="841">
        <v>19547</v>
      </c>
      <c r="R1953" s="841">
        <v>26906</v>
      </c>
      <c r="S1953" s="841"/>
      <c r="T1953" s="841"/>
      <c r="U1953" s="841"/>
      <c r="V1953" s="841" t="s">
        <v>1003</v>
      </c>
      <c r="W1953" s="841">
        <v>1</v>
      </c>
    </row>
    <row r="1954" spans="1:23" ht="12.75" customHeight="1">
      <c r="A1954" s="841">
        <v>3444</v>
      </c>
      <c r="B1954" s="841">
        <v>2817</v>
      </c>
      <c r="C1954" s="841" t="s">
        <v>1316</v>
      </c>
      <c r="D1954" s="841" t="s">
        <v>1112</v>
      </c>
      <c r="E1954" s="841">
        <v>46893</v>
      </c>
      <c r="F1954" s="841" t="s">
        <v>102</v>
      </c>
      <c r="G1954" s="841" t="s">
        <v>3272</v>
      </c>
      <c r="H1954" s="841" t="s">
        <v>3273</v>
      </c>
      <c r="I1954" s="841"/>
      <c r="J1954" s="841" t="s">
        <v>730</v>
      </c>
      <c r="K1954" s="841">
        <v>2</v>
      </c>
      <c r="L1954" s="841" t="s">
        <v>731</v>
      </c>
      <c r="M1954" s="841">
        <v>43600</v>
      </c>
      <c r="N1954" s="841" t="s">
        <v>1029</v>
      </c>
      <c r="O1954" s="841">
        <v>142094</v>
      </c>
      <c r="P1954" s="841">
        <v>98494</v>
      </c>
      <c r="Q1954" s="841">
        <v>27828</v>
      </c>
      <c r="R1954" s="841">
        <v>38389</v>
      </c>
      <c r="S1954" s="841"/>
      <c r="T1954" s="841"/>
      <c r="U1954" s="841"/>
      <c r="V1954" s="841" t="s">
        <v>1003</v>
      </c>
      <c r="W1954" s="841">
        <v>3</v>
      </c>
    </row>
    <row r="1955" spans="1:23" ht="12.75" customHeight="1">
      <c r="A1955" s="841">
        <v>1235</v>
      </c>
      <c r="B1955" s="841">
        <v>2823</v>
      </c>
      <c r="C1955" s="841" t="s">
        <v>856</v>
      </c>
      <c r="D1955" s="841" t="s">
        <v>740</v>
      </c>
      <c r="E1955" s="841">
        <v>46899</v>
      </c>
      <c r="F1955" s="841" t="s">
        <v>102</v>
      </c>
      <c r="G1955" s="841" t="s">
        <v>3274</v>
      </c>
      <c r="H1955" s="841" t="s">
        <v>3275</v>
      </c>
      <c r="I1955" s="841"/>
      <c r="J1955" s="841" t="s">
        <v>730</v>
      </c>
      <c r="K1955" s="841">
        <v>4</v>
      </c>
      <c r="L1955" s="841" t="s">
        <v>731</v>
      </c>
      <c r="M1955" s="841">
        <v>43600</v>
      </c>
      <c r="N1955" s="841" t="s">
        <v>747</v>
      </c>
      <c r="O1955" s="841">
        <v>114220</v>
      </c>
      <c r="P1955" s="841">
        <v>70620</v>
      </c>
      <c r="Q1955" s="841">
        <v>23865</v>
      </c>
      <c r="R1955" s="841">
        <v>44054</v>
      </c>
      <c r="S1955" s="841"/>
      <c r="T1955" s="841"/>
      <c r="U1955" s="841"/>
      <c r="V1955" s="841" t="s">
        <v>1003</v>
      </c>
      <c r="W1955" s="841">
        <v>2</v>
      </c>
    </row>
    <row r="1956" spans="1:23" ht="12.75" customHeight="1">
      <c r="A1956" s="841">
        <v>1545</v>
      </c>
      <c r="B1956" s="841">
        <v>2814</v>
      </c>
      <c r="C1956" s="841" t="s">
        <v>1411</v>
      </c>
      <c r="D1956" s="841" t="s">
        <v>1112</v>
      </c>
      <c r="E1956" s="841">
        <v>46903</v>
      </c>
      <c r="F1956" s="841" t="s">
        <v>102</v>
      </c>
      <c r="G1956" s="841" t="s">
        <v>3276</v>
      </c>
      <c r="H1956" s="841" t="s">
        <v>2214</v>
      </c>
      <c r="I1956" s="841"/>
      <c r="J1956" s="841" t="s">
        <v>730</v>
      </c>
      <c r="K1956" s="841">
        <v>2</v>
      </c>
      <c r="L1956" s="841" t="s">
        <v>731</v>
      </c>
      <c r="M1956" s="841">
        <v>43600</v>
      </c>
      <c r="N1956" s="841" t="s">
        <v>908</v>
      </c>
      <c r="O1956" s="841">
        <v>185311</v>
      </c>
      <c r="P1956" s="841">
        <v>141711</v>
      </c>
      <c r="Q1956" s="841">
        <v>19547</v>
      </c>
      <c r="R1956" s="841">
        <v>26906</v>
      </c>
      <c r="S1956" s="841"/>
      <c r="T1956" s="841"/>
      <c r="U1956" s="841"/>
      <c r="V1956" s="841" t="s">
        <v>1003</v>
      </c>
      <c r="W1956" s="841">
        <v>1</v>
      </c>
    </row>
    <row r="1957" spans="1:23" ht="12.75" customHeight="1">
      <c r="A1957" s="841">
        <v>1560</v>
      </c>
      <c r="B1957" s="841">
        <v>2814</v>
      </c>
      <c r="C1957" s="841" t="s">
        <v>1411</v>
      </c>
      <c r="D1957" s="841" t="s">
        <v>1112</v>
      </c>
      <c r="E1957" s="841">
        <v>46905</v>
      </c>
      <c r="F1957" s="841" t="s">
        <v>102</v>
      </c>
      <c r="G1957" s="841" t="s">
        <v>3277</v>
      </c>
      <c r="H1957" s="841" t="s">
        <v>3278</v>
      </c>
      <c r="I1957" s="841"/>
      <c r="J1957" s="841" t="s">
        <v>730</v>
      </c>
      <c r="K1957" s="841">
        <v>3</v>
      </c>
      <c r="L1957" s="841" t="s">
        <v>731</v>
      </c>
      <c r="M1957" s="841">
        <v>43600</v>
      </c>
      <c r="N1957" s="841" t="s">
        <v>908</v>
      </c>
      <c r="O1957" s="841">
        <v>185311</v>
      </c>
      <c r="P1957" s="841">
        <v>141711</v>
      </c>
      <c r="Q1957" s="841">
        <v>19547</v>
      </c>
      <c r="R1957" s="841">
        <v>26906</v>
      </c>
      <c r="S1957" s="841"/>
      <c r="T1957" s="841"/>
      <c r="U1957" s="841"/>
      <c r="V1957" s="841" t="s">
        <v>1003</v>
      </c>
      <c r="W1957" s="841">
        <v>3</v>
      </c>
    </row>
    <row r="1958" spans="1:23" ht="12.75" customHeight="1">
      <c r="A1958" s="841">
        <v>1380</v>
      </c>
      <c r="B1958" s="841">
        <v>2804</v>
      </c>
      <c r="C1958" s="841" t="s">
        <v>1389</v>
      </c>
      <c r="D1958" s="841" t="s">
        <v>946</v>
      </c>
      <c r="E1958" s="841">
        <v>46907</v>
      </c>
      <c r="F1958" s="841" t="s">
        <v>102</v>
      </c>
      <c r="G1958" s="841" t="s">
        <v>3279</v>
      </c>
      <c r="H1958" s="841" t="s">
        <v>3280</v>
      </c>
      <c r="I1958" s="841"/>
      <c r="J1958" s="841" t="s">
        <v>730</v>
      </c>
      <c r="K1958" s="841">
        <v>5</v>
      </c>
      <c r="L1958" s="841" t="s">
        <v>731</v>
      </c>
      <c r="M1958" s="841">
        <v>43600</v>
      </c>
      <c r="N1958" s="841" t="s">
        <v>1391</v>
      </c>
      <c r="O1958" s="841">
        <v>305440</v>
      </c>
      <c r="P1958" s="841">
        <v>261840</v>
      </c>
      <c r="Q1958" s="841">
        <v>19547</v>
      </c>
      <c r="R1958" s="841">
        <v>20230</v>
      </c>
      <c r="S1958" s="841"/>
      <c r="T1958" s="841"/>
      <c r="U1958" s="841"/>
      <c r="V1958" s="841" t="s">
        <v>1003</v>
      </c>
      <c r="W1958" s="841">
        <v>2</v>
      </c>
    </row>
    <row r="1959" spans="1:23" ht="12.75" customHeight="1">
      <c r="A1959" s="841">
        <v>1720</v>
      </c>
      <c r="B1959" s="841">
        <v>2841</v>
      </c>
      <c r="C1959" s="841" t="s">
        <v>735</v>
      </c>
      <c r="D1959" s="841" t="s">
        <v>727</v>
      </c>
      <c r="E1959" s="841">
        <v>46930</v>
      </c>
      <c r="F1959" s="841" t="s">
        <v>102</v>
      </c>
      <c r="G1959" s="841" t="s">
        <v>3281</v>
      </c>
      <c r="H1959" s="841" t="s">
        <v>3282</v>
      </c>
      <c r="I1959" s="841"/>
      <c r="J1959" s="841" t="s">
        <v>730</v>
      </c>
      <c r="K1959" s="841">
        <v>2</v>
      </c>
      <c r="L1959" s="841" t="s">
        <v>731</v>
      </c>
      <c r="M1959" s="841">
        <v>43600</v>
      </c>
      <c r="N1959" s="841" t="s">
        <v>732</v>
      </c>
      <c r="O1959" s="841">
        <v>98577</v>
      </c>
      <c r="P1959" s="841">
        <v>54977</v>
      </c>
      <c r="Q1959" s="841">
        <v>19547</v>
      </c>
      <c r="R1959" s="841">
        <v>34796</v>
      </c>
      <c r="S1959" s="841"/>
      <c r="T1959" s="841"/>
      <c r="U1959" s="841"/>
      <c r="V1959" s="841" t="s">
        <v>1003</v>
      </c>
      <c r="W1959" s="841">
        <v>3</v>
      </c>
    </row>
    <row r="1960" spans="1:23" ht="12.75" customHeight="1">
      <c r="A1960" s="841">
        <v>1720</v>
      </c>
      <c r="B1960" s="841">
        <v>2841</v>
      </c>
      <c r="C1960" s="841" t="s">
        <v>735</v>
      </c>
      <c r="D1960" s="841" t="s">
        <v>727</v>
      </c>
      <c r="E1960" s="841">
        <v>46931</v>
      </c>
      <c r="F1960" s="841" t="s">
        <v>102</v>
      </c>
      <c r="G1960" s="841" t="s">
        <v>3283</v>
      </c>
      <c r="H1960" s="841" t="s">
        <v>3282</v>
      </c>
      <c r="I1960" s="841"/>
      <c r="J1960" s="841" t="s">
        <v>730</v>
      </c>
      <c r="K1960" s="841">
        <v>2</v>
      </c>
      <c r="L1960" s="841" t="s">
        <v>731</v>
      </c>
      <c r="M1960" s="841">
        <v>43600</v>
      </c>
      <c r="N1960" s="841" t="s">
        <v>732</v>
      </c>
      <c r="O1960" s="841">
        <v>98577</v>
      </c>
      <c r="P1960" s="841">
        <v>54977</v>
      </c>
      <c r="Q1960" s="841">
        <v>19547</v>
      </c>
      <c r="R1960" s="841">
        <v>34796</v>
      </c>
      <c r="S1960" s="841"/>
      <c r="T1960" s="841"/>
      <c r="U1960" s="841"/>
      <c r="V1960" s="841" t="s">
        <v>1003</v>
      </c>
      <c r="W1960" s="841">
        <v>3</v>
      </c>
    </row>
    <row r="1961" spans="1:23" ht="12.75" customHeight="1">
      <c r="A1961" s="841">
        <v>1720</v>
      </c>
      <c r="B1961" s="841">
        <v>2841</v>
      </c>
      <c r="C1961" s="841" t="s">
        <v>735</v>
      </c>
      <c r="D1961" s="841" t="s">
        <v>727</v>
      </c>
      <c r="E1961" s="841">
        <v>46933</v>
      </c>
      <c r="F1961" s="841" t="s">
        <v>102</v>
      </c>
      <c r="G1961" s="841" t="s">
        <v>3284</v>
      </c>
      <c r="H1961" s="841" t="s">
        <v>3285</v>
      </c>
      <c r="I1961" s="841"/>
      <c r="J1961" s="841" t="s">
        <v>730</v>
      </c>
      <c r="K1961" s="841">
        <v>2</v>
      </c>
      <c r="L1961" s="841" t="s">
        <v>731</v>
      </c>
      <c r="M1961" s="841">
        <v>43600</v>
      </c>
      <c r="N1961" s="841" t="s">
        <v>732</v>
      </c>
      <c r="O1961" s="841">
        <v>98577</v>
      </c>
      <c r="P1961" s="841">
        <v>54977</v>
      </c>
      <c r="Q1961" s="841">
        <v>19547</v>
      </c>
      <c r="R1961" s="841">
        <v>34796</v>
      </c>
      <c r="S1961" s="841"/>
      <c r="T1961" s="841"/>
      <c r="U1961" s="841"/>
      <c r="V1961" s="841" t="s">
        <v>1003</v>
      </c>
      <c r="W1961" s="841">
        <v>3</v>
      </c>
    </row>
    <row r="1962" spans="1:23" ht="12.75" customHeight="1">
      <c r="A1962" s="841">
        <v>1500</v>
      </c>
      <c r="B1962" s="841">
        <v>2823</v>
      </c>
      <c r="C1962" s="841" t="s">
        <v>856</v>
      </c>
      <c r="D1962" s="841" t="s">
        <v>740</v>
      </c>
      <c r="E1962" s="841">
        <v>46938</v>
      </c>
      <c r="F1962" s="841" t="s">
        <v>102</v>
      </c>
      <c r="G1962" s="841" t="s">
        <v>3286</v>
      </c>
      <c r="H1962" s="841" t="s">
        <v>3275</v>
      </c>
      <c r="I1962" s="841"/>
      <c r="J1962" s="841" t="s">
        <v>730</v>
      </c>
      <c r="K1962" s="841">
        <v>2</v>
      </c>
      <c r="L1962" s="841" t="s">
        <v>731</v>
      </c>
      <c r="M1962" s="841">
        <v>43600</v>
      </c>
      <c r="N1962" s="841" t="s">
        <v>747</v>
      </c>
      <c r="O1962" s="841">
        <v>114220</v>
      </c>
      <c r="P1962" s="841">
        <v>70620</v>
      </c>
      <c r="Q1962" s="841">
        <v>19547</v>
      </c>
      <c r="R1962" s="841">
        <v>26906</v>
      </c>
      <c r="S1962" s="841"/>
      <c r="T1962" s="841"/>
      <c r="U1962" s="841"/>
      <c r="V1962" s="841" t="s">
        <v>1003</v>
      </c>
      <c r="W1962" s="841">
        <v>2</v>
      </c>
    </row>
    <row r="1963" spans="1:23" ht="12.75" customHeight="1">
      <c r="A1963" s="841">
        <v>1565</v>
      </c>
      <c r="B1963" s="841">
        <v>2840</v>
      </c>
      <c r="C1963" s="841" t="s">
        <v>726</v>
      </c>
      <c r="D1963" s="841" t="s">
        <v>1112</v>
      </c>
      <c r="E1963" s="841">
        <v>46939</v>
      </c>
      <c r="F1963" s="841" t="s">
        <v>102</v>
      </c>
      <c r="G1963" s="841" t="s">
        <v>3287</v>
      </c>
      <c r="H1963" s="841" t="s">
        <v>3273</v>
      </c>
      <c r="I1963" s="841"/>
      <c r="J1963" s="841" t="s">
        <v>730</v>
      </c>
      <c r="K1963" s="841">
        <v>3</v>
      </c>
      <c r="L1963" s="841" t="s">
        <v>731</v>
      </c>
      <c r="M1963" s="841">
        <v>43600</v>
      </c>
      <c r="N1963" s="841" t="s">
        <v>732</v>
      </c>
      <c r="O1963" s="841">
        <v>98577</v>
      </c>
      <c r="P1963" s="841">
        <v>54977</v>
      </c>
      <c r="Q1963" s="841">
        <v>19547</v>
      </c>
      <c r="R1963" s="841">
        <v>26906</v>
      </c>
      <c r="S1963" s="841"/>
      <c r="T1963" s="841"/>
      <c r="U1963" s="841"/>
      <c r="V1963" s="841" t="s">
        <v>1003</v>
      </c>
      <c r="W1963" s="841">
        <v>3</v>
      </c>
    </row>
    <row r="1964" spans="1:23" ht="12.75" customHeight="1">
      <c r="A1964" s="841">
        <v>1565</v>
      </c>
      <c r="B1964" s="841">
        <v>2840</v>
      </c>
      <c r="C1964" s="841" t="s">
        <v>726</v>
      </c>
      <c r="D1964" s="841" t="s">
        <v>1112</v>
      </c>
      <c r="E1964" s="841">
        <v>46946</v>
      </c>
      <c r="F1964" s="841" t="s">
        <v>102</v>
      </c>
      <c r="G1964" s="841" t="s">
        <v>3288</v>
      </c>
      <c r="H1964" s="841" t="s">
        <v>3289</v>
      </c>
      <c r="I1964" s="841"/>
      <c r="J1964" s="841" t="s">
        <v>730</v>
      </c>
      <c r="K1964" s="841">
        <v>5</v>
      </c>
      <c r="L1964" s="841" t="s">
        <v>731</v>
      </c>
      <c r="M1964" s="841">
        <v>43600</v>
      </c>
      <c r="N1964" s="841" t="s">
        <v>732</v>
      </c>
      <c r="O1964" s="841">
        <v>98577</v>
      </c>
      <c r="P1964" s="841">
        <v>54977</v>
      </c>
      <c r="Q1964" s="841">
        <v>19547</v>
      </c>
      <c r="R1964" s="841">
        <v>26906</v>
      </c>
      <c r="S1964" s="841"/>
      <c r="T1964" s="841"/>
      <c r="U1964" s="841"/>
      <c r="V1964" s="841" t="s">
        <v>1003</v>
      </c>
      <c r="W1964" s="841">
        <v>3</v>
      </c>
    </row>
    <row r="1965" spans="1:23" ht="12.75" customHeight="1">
      <c r="A1965" s="841">
        <v>1380</v>
      </c>
      <c r="B1965" s="841">
        <v>2803</v>
      </c>
      <c r="C1965" s="841" t="s">
        <v>945</v>
      </c>
      <c r="D1965" s="841" t="s">
        <v>946</v>
      </c>
      <c r="E1965" s="841">
        <v>46969</v>
      </c>
      <c r="F1965" s="841" t="s">
        <v>102</v>
      </c>
      <c r="G1965" s="841" t="s">
        <v>3290</v>
      </c>
      <c r="H1965" s="841" t="s">
        <v>3291</v>
      </c>
      <c r="I1965" s="841"/>
      <c r="J1965" s="841" t="s">
        <v>730</v>
      </c>
      <c r="K1965" s="841">
        <v>1</v>
      </c>
      <c r="L1965" s="841" t="s">
        <v>731</v>
      </c>
      <c r="M1965" s="841">
        <v>43600</v>
      </c>
      <c r="N1965" s="841" t="s">
        <v>742</v>
      </c>
      <c r="O1965" s="841">
        <v>127895</v>
      </c>
      <c r="P1965" s="841">
        <v>84295</v>
      </c>
      <c r="Q1965" s="841">
        <v>19547</v>
      </c>
      <c r="R1965" s="841">
        <v>20230</v>
      </c>
      <c r="S1965" s="841"/>
      <c r="T1965" s="841"/>
      <c r="U1965" s="841"/>
      <c r="V1965" s="841" t="s">
        <v>1003</v>
      </c>
      <c r="W1965" s="841">
        <v>2</v>
      </c>
    </row>
    <row r="1966" spans="1:23" ht="12.75" customHeight="1">
      <c r="A1966" s="841">
        <v>2004</v>
      </c>
      <c r="B1966" s="841">
        <v>2840</v>
      </c>
      <c r="C1966" s="841" t="s">
        <v>726</v>
      </c>
      <c r="D1966" s="841" t="s">
        <v>919</v>
      </c>
      <c r="E1966" s="841">
        <v>46977</v>
      </c>
      <c r="F1966" s="841" t="s">
        <v>102</v>
      </c>
      <c r="G1966" s="841" t="s">
        <v>3292</v>
      </c>
      <c r="H1966" s="841" t="s">
        <v>3293</v>
      </c>
      <c r="I1966" s="841"/>
      <c r="J1966" s="841" t="s">
        <v>730</v>
      </c>
      <c r="K1966" s="841">
        <v>3</v>
      </c>
      <c r="L1966" s="841" t="s">
        <v>1077</v>
      </c>
      <c r="M1966" s="841">
        <v>0</v>
      </c>
      <c r="N1966" s="841" t="s">
        <v>732</v>
      </c>
      <c r="O1966" s="841">
        <v>101629</v>
      </c>
      <c r="P1966" s="841">
        <v>101629</v>
      </c>
      <c r="Q1966" s="841">
        <v>19547</v>
      </c>
      <c r="R1966" s="841">
        <v>26906</v>
      </c>
      <c r="S1966" s="841"/>
      <c r="T1966" s="841"/>
      <c r="U1966" s="841"/>
      <c r="V1966" s="841" t="s">
        <v>1003</v>
      </c>
      <c r="W1966" s="841">
        <v>5</v>
      </c>
    </row>
    <row r="1967" spans="1:23" ht="12.75" customHeight="1">
      <c r="A1967" s="841">
        <v>1110</v>
      </c>
      <c r="B1967" s="841">
        <v>2836</v>
      </c>
      <c r="C1967" s="841" t="s">
        <v>1030</v>
      </c>
      <c r="D1967" s="841" t="s">
        <v>1031</v>
      </c>
      <c r="E1967" s="841">
        <v>46978</v>
      </c>
      <c r="F1967" s="841" t="s">
        <v>102</v>
      </c>
      <c r="G1967" s="841" t="s">
        <v>3294</v>
      </c>
      <c r="H1967" s="841" t="s">
        <v>2963</v>
      </c>
      <c r="I1967" s="841"/>
      <c r="J1967" s="841" t="s">
        <v>730</v>
      </c>
      <c r="K1967" s="841">
        <v>3</v>
      </c>
      <c r="L1967" s="841" t="s">
        <v>731</v>
      </c>
      <c r="M1967" s="841">
        <v>43600</v>
      </c>
      <c r="N1967" s="841" t="s">
        <v>1034</v>
      </c>
      <c r="O1967" s="841">
        <v>221744</v>
      </c>
      <c r="P1967" s="841">
        <v>178144</v>
      </c>
      <c r="Q1967" s="841">
        <v>19547</v>
      </c>
      <c r="R1967" s="841">
        <v>26906</v>
      </c>
      <c r="S1967" s="841"/>
      <c r="T1967" s="841"/>
      <c r="U1967" s="841"/>
      <c r="V1967" s="841" t="s">
        <v>1003</v>
      </c>
      <c r="W1967" s="841">
        <v>2</v>
      </c>
    </row>
    <row r="1968" spans="1:23" ht="12.75" customHeight="1">
      <c r="A1968" s="841">
        <v>1110</v>
      </c>
      <c r="B1968" s="841">
        <v>2836</v>
      </c>
      <c r="C1968" s="841" t="s">
        <v>1030</v>
      </c>
      <c r="D1968" s="841" t="s">
        <v>1031</v>
      </c>
      <c r="E1968" s="841">
        <v>46979</v>
      </c>
      <c r="F1968" s="841" t="s">
        <v>102</v>
      </c>
      <c r="G1968" s="841" t="s">
        <v>3295</v>
      </c>
      <c r="H1968" s="841" t="s">
        <v>2963</v>
      </c>
      <c r="I1968" s="841"/>
      <c r="J1968" s="841" t="s">
        <v>730</v>
      </c>
      <c r="K1968" s="841">
        <v>3</v>
      </c>
      <c r="L1968" s="841" t="s">
        <v>731</v>
      </c>
      <c r="M1968" s="841">
        <v>43600</v>
      </c>
      <c r="N1968" s="841" t="s">
        <v>1034</v>
      </c>
      <c r="O1968" s="841">
        <v>221744</v>
      </c>
      <c r="P1968" s="841">
        <v>178144</v>
      </c>
      <c r="Q1968" s="841">
        <v>19547</v>
      </c>
      <c r="R1968" s="841">
        <v>26906</v>
      </c>
      <c r="S1968" s="841"/>
      <c r="T1968" s="841"/>
      <c r="U1968" s="841"/>
      <c r="V1968" s="841" t="s">
        <v>1003</v>
      </c>
      <c r="W1968" s="841">
        <v>2</v>
      </c>
    </row>
    <row r="1969" spans="1:23" ht="12.75" customHeight="1">
      <c r="A1969" s="841">
        <v>1110</v>
      </c>
      <c r="B1969" s="841">
        <v>2836</v>
      </c>
      <c r="C1969" s="841" t="s">
        <v>1030</v>
      </c>
      <c r="D1969" s="841" t="s">
        <v>1031</v>
      </c>
      <c r="E1969" s="841">
        <v>46980</v>
      </c>
      <c r="F1969" s="841" t="s">
        <v>102</v>
      </c>
      <c r="G1969" s="841" t="s">
        <v>3296</v>
      </c>
      <c r="H1969" s="841" t="s">
        <v>2963</v>
      </c>
      <c r="I1969" s="841"/>
      <c r="J1969" s="841" t="s">
        <v>730</v>
      </c>
      <c r="K1969" s="841">
        <v>5</v>
      </c>
      <c r="L1969" s="841" t="s">
        <v>731</v>
      </c>
      <c r="M1969" s="841">
        <v>43600</v>
      </c>
      <c r="N1969" s="841" t="s">
        <v>1034</v>
      </c>
      <c r="O1969" s="841">
        <v>221744</v>
      </c>
      <c r="P1969" s="841">
        <v>178144</v>
      </c>
      <c r="Q1969" s="841">
        <v>19547</v>
      </c>
      <c r="R1969" s="841">
        <v>26906</v>
      </c>
      <c r="S1969" s="841"/>
      <c r="T1969" s="841"/>
      <c r="U1969" s="841"/>
      <c r="V1969" s="841" t="s">
        <v>1003</v>
      </c>
      <c r="W1969" s="841">
        <v>2</v>
      </c>
    </row>
    <row r="1970" spans="1:23" ht="12.75" customHeight="1">
      <c r="A1970" s="841">
        <v>1110</v>
      </c>
      <c r="B1970" s="841">
        <v>2836</v>
      </c>
      <c r="C1970" s="841" t="s">
        <v>1030</v>
      </c>
      <c r="D1970" s="841" t="s">
        <v>1031</v>
      </c>
      <c r="E1970" s="841">
        <v>46981</v>
      </c>
      <c r="F1970" s="841" t="s">
        <v>102</v>
      </c>
      <c r="G1970" s="841" t="s">
        <v>3297</v>
      </c>
      <c r="H1970" s="841" t="s">
        <v>2963</v>
      </c>
      <c r="I1970" s="841"/>
      <c r="J1970" s="841" t="s">
        <v>730</v>
      </c>
      <c r="K1970" s="841">
        <v>5</v>
      </c>
      <c r="L1970" s="841" t="s">
        <v>731</v>
      </c>
      <c r="M1970" s="841">
        <v>43600</v>
      </c>
      <c r="N1970" s="841" t="s">
        <v>1034</v>
      </c>
      <c r="O1970" s="841">
        <v>221744</v>
      </c>
      <c r="P1970" s="841">
        <v>178144</v>
      </c>
      <c r="Q1970" s="841">
        <v>19547</v>
      </c>
      <c r="R1970" s="841">
        <v>26906</v>
      </c>
      <c r="S1970" s="841"/>
      <c r="T1970" s="841"/>
      <c r="U1970" s="841"/>
      <c r="V1970" s="841" t="s">
        <v>1003</v>
      </c>
      <c r="W1970" s="841">
        <v>2</v>
      </c>
    </row>
    <row r="1971" spans="1:23" ht="12.75" customHeight="1">
      <c r="A1971" s="841">
        <v>16</v>
      </c>
      <c r="B1971" s="841">
        <v>2824</v>
      </c>
      <c r="C1971" s="841" t="s">
        <v>1097</v>
      </c>
      <c r="D1971" s="841" t="s">
        <v>767</v>
      </c>
      <c r="E1971" s="841">
        <v>47054</v>
      </c>
      <c r="F1971" s="841" t="s">
        <v>102</v>
      </c>
      <c r="G1971" s="841" t="s">
        <v>3298</v>
      </c>
      <c r="H1971" s="841" t="s">
        <v>3299</v>
      </c>
      <c r="I1971" s="841"/>
      <c r="J1971" s="841" t="s">
        <v>730</v>
      </c>
      <c r="K1971" s="841">
        <v>2</v>
      </c>
      <c r="L1971" s="841" t="s">
        <v>731</v>
      </c>
      <c r="M1971" s="841">
        <v>43600</v>
      </c>
      <c r="N1971" s="841" t="s">
        <v>817</v>
      </c>
      <c r="O1971" s="841">
        <v>172439</v>
      </c>
      <c r="P1971" s="841">
        <v>128839</v>
      </c>
      <c r="Q1971" s="841">
        <v>19547</v>
      </c>
      <c r="R1971" s="841">
        <v>26906</v>
      </c>
      <c r="S1971" s="841"/>
      <c r="T1971" s="841"/>
      <c r="U1971" s="841"/>
      <c r="V1971" s="841" t="s">
        <v>1003</v>
      </c>
      <c r="W1971" s="841">
        <v>3</v>
      </c>
    </row>
    <row r="1972" spans="1:23" ht="12.75" customHeight="1">
      <c r="A1972" s="841">
        <v>1155</v>
      </c>
      <c r="B1972" s="841">
        <v>2828</v>
      </c>
      <c r="C1972" s="841" t="s">
        <v>982</v>
      </c>
      <c r="D1972" s="841" t="s">
        <v>775</v>
      </c>
      <c r="E1972" s="841">
        <v>47055</v>
      </c>
      <c r="F1972" s="841" t="s">
        <v>102</v>
      </c>
      <c r="G1972" s="841" t="s">
        <v>3300</v>
      </c>
      <c r="H1972" s="841" t="s">
        <v>2963</v>
      </c>
      <c r="I1972" s="841"/>
      <c r="J1972" s="841" t="s">
        <v>730</v>
      </c>
      <c r="K1972" s="841">
        <v>5</v>
      </c>
      <c r="L1972" s="841" t="s">
        <v>731</v>
      </c>
      <c r="M1972" s="841">
        <v>43600</v>
      </c>
      <c r="N1972" s="841" t="s">
        <v>843</v>
      </c>
      <c r="O1972" s="841">
        <v>156603</v>
      </c>
      <c r="P1972" s="841">
        <v>113003</v>
      </c>
      <c r="Q1972" s="841">
        <v>19547</v>
      </c>
      <c r="R1972" s="841">
        <v>26906</v>
      </c>
      <c r="S1972" s="841"/>
      <c r="T1972" s="841"/>
      <c r="U1972" s="841"/>
      <c r="V1972" s="841" t="s">
        <v>1003</v>
      </c>
      <c r="W1972" s="841">
        <v>1</v>
      </c>
    </row>
    <row r="1973" spans="1:23" ht="12.75" customHeight="1">
      <c r="A1973" s="841">
        <v>1220</v>
      </c>
      <c r="B1973" s="841">
        <v>2807</v>
      </c>
      <c r="C1973" s="841" t="s">
        <v>739</v>
      </c>
      <c r="D1973" s="841" t="s">
        <v>740</v>
      </c>
      <c r="E1973" s="841">
        <v>47058</v>
      </c>
      <c r="F1973" s="841" t="s">
        <v>102</v>
      </c>
      <c r="G1973" s="841" t="s">
        <v>3301</v>
      </c>
      <c r="H1973" s="841" t="s">
        <v>3302</v>
      </c>
      <c r="I1973" s="841"/>
      <c r="J1973" s="841" t="s">
        <v>730</v>
      </c>
      <c r="K1973" s="841">
        <v>5</v>
      </c>
      <c r="L1973" s="841" t="s">
        <v>731</v>
      </c>
      <c r="M1973" s="841">
        <v>43600</v>
      </c>
      <c r="N1973" s="841" t="s">
        <v>742</v>
      </c>
      <c r="O1973" s="841">
        <v>127895</v>
      </c>
      <c r="P1973" s="841">
        <v>84295</v>
      </c>
      <c r="Q1973" s="841">
        <v>19547</v>
      </c>
      <c r="R1973" s="841">
        <v>26906</v>
      </c>
      <c r="S1973" s="841"/>
      <c r="T1973" s="841"/>
      <c r="U1973" s="841"/>
      <c r="V1973" s="841" t="s">
        <v>1003</v>
      </c>
      <c r="W1973" s="841">
        <v>2</v>
      </c>
    </row>
    <row r="1974" spans="1:23" ht="12.75" customHeight="1">
      <c r="A1974" s="841">
        <v>1220</v>
      </c>
      <c r="B1974" s="841">
        <v>2807</v>
      </c>
      <c r="C1974" s="841" t="s">
        <v>739</v>
      </c>
      <c r="D1974" s="841" t="s">
        <v>740</v>
      </c>
      <c r="E1974" s="841">
        <v>47059</v>
      </c>
      <c r="F1974" s="841" t="s">
        <v>102</v>
      </c>
      <c r="G1974" s="841" t="s">
        <v>3303</v>
      </c>
      <c r="H1974" s="841" t="s">
        <v>3302</v>
      </c>
      <c r="I1974" s="841"/>
      <c r="J1974" s="841" t="s">
        <v>730</v>
      </c>
      <c r="K1974" s="841">
        <v>2</v>
      </c>
      <c r="L1974" s="841" t="s">
        <v>731</v>
      </c>
      <c r="M1974" s="841">
        <v>43600</v>
      </c>
      <c r="N1974" s="841" t="s">
        <v>742</v>
      </c>
      <c r="O1974" s="841">
        <v>127895</v>
      </c>
      <c r="P1974" s="841">
        <v>84295</v>
      </c>
      <c r="Q1974" s="841">
        <v>19547</v>
      </c>
      <c r="R1974" s="841">
        <v>26906</v>
      </c>
      <c r="S1974" s="841"/>
      <c r="T1974" s="841"/>
      <c r="U1974" s="841"/>
      <c r="V1974" s="841" t="s">
        <v>1003</v>
      </c>
      <c r="W1974" s="841">
        <v>2</v>
      </c>
    </row>
    <row r="1975" spans="1:23" ht="12.75" customHeight="1">
      <c r="A1975" s="841">
        <v>1220</v>
      </c>
      <c r="B1975" s="841">
        <v>2807</v>
      </c>
      <c r="C1975" s="841" t="s">
        <v>739</v>
      </c>
      <c r="D1975" s="841" t="s">
        <v>740</v>
      </c>
      <c r="E1975" s="841">
        <v>47060</v>
      </c>
      <c r="F1975" s="841" t="s">
        <v>102</v>
      </c>
      <c r="G1975" s="841" t="s">
        <v>3304</v>
      </c>
      <c r="H1975" s="841" t="s">
        <v>3302</v>
      </c>
      <c r="I1975" s="841"/>
      <c r="J1975" s="841" t="s">
        <v>730</v>
      </c>
      <c r="K1975" s="841">
        <v>5</v>
      </c>
      <c r="L1975" s="841" t="s">
        <v>731</v>
      </c>
      <c r="M1975" s="841">
        <v>43600</v>
      </c>
      <c r="N1975" s="841" t="s">
        <v>742</v>
      </c>
      <c r="O1975" s="841">
        <v>127895</v>
      </c>
      <c r="P1975" s="841">
        <v>84295</v>
      </c>
      <c r="Q1975" s="841">
        <v>19547</v>
      </c>
      <c r="R1975" s="841">
        <v>26906</v>
      </c>
      <c r="S1975" s="841"/>
      <c r="T1975" s="841"/>
      <c r="U1975" s="841"/>
      <c r="V1975" s="841" t="s">
        <v>1003</v>
      </c>
      <c r="W1975" s="841">
        <v>2</v>
      </c>
    </row>
    <row r="1976" spans="1:23" ht="12.75" customHeight="1">
      <c r="A1976" s="841">
        <v>1235</v>
      </c>
      <c r="B1976" s="841">
        <v>2824</v>
      </c>
      <c r="C1976" s="841" t="s">
        <v>1097</v>
      </c>
      <c r="D1976" s="841" t="s">
        <v>946</v>
      </c>
      <c r="E1976" s="841">
        <v>47068</v>
      </c>
      <c r="F1976" s="841" t="s">
        <v>102</v>
      </c>
      <c r="G1976" s="841" t="s">
        <v>3305</v>
      </c>
      <c r="H1976" s="841" t="s">
        <v>3306</v>
      </c>
      <c r="I1976" s="841"/>
      <c r="J1976" s="841" t="s">
        <v>730</v>
      </c>
      <c r="K1976" s="841">
        <v>5</v>
      </c>
      <c r="L1976" s="841" t="s">
        <v>731</v>
      </c>
      <c r="M1976" s="841">
        <v>43600</v>
      </c>
      <c r="N1976" s="841" t="s">
        <v>817</v>
      </c>
      <c r="O1976" s="841">
        <v>172439</v>
      </c>
      <c r="P1976" s="841">
        <v>128839</v>
      </c>
      <c r="Q1976" s="841">
        <v>23865</v>
      </c>
      <c r="R1976" s="841">
        <v>44054</v>
      </c>
      <c r="S1976" s="841"/>
      <c r="T1976" s="841"/>
      <c r="U1976" s="841"/>
      <c r="V1976" s="841" t="s">
        <v>1003</v>
      </c>
      <c r="W1976" s="841">
        <v>2</v>
      </c>
    </row>
    <row r="1977" spans="1:23" ht="12.75" customHeight="1">
      <c r="A1977" s="841">
        <v>1720</v>
      </c>
      <c r="B1977" s="841">
        <v>2841</v>
      </c>
      <c r="C1977" s="841" t="s">
        <v>735</v>
      </c>
      <c r="D1977" s="841" t="s">
        <v>727</v>
      </c>
      <c r="E1977" s="841">
        <v>47070</v>
      </c>
      <c r="F1977" s="841" t="s">
        <v>102</v>
      </c>
      <c r="G1977" s="841" t="s">
        <v>3307</v>
      </c>
      <c r="H1977" s="841" t="s">
        <v>2963</v>
      </c>
      <c r="I1977" s="841"/>
      <c r="J1977" s="841" t="s">
        <v>730</v>
      </c>
      <c r="K1977" s="841">
        <v>2</v>
      </c>
      <c r="L1977" s="841" t="s">
        <v>731</v>
      </c>
      <c r="M1977" s="841">
        <v>43600</v>
      </c>
      <c r="N1977" s="841" t="s">
        <v>732</v>
      </c>
      <c r="O1977" s="841">
        <v>98577</v>
      </c>
      <c r="P1977" s="841">
        <v>54977</v>
      </c>
      <c r="Q1977" s="841">
        <v>19547</v>
      </c>
      <c r="R1977" s="841">
        <v>34796</v>
      </c>
      <c r="S1977" s="841"/>
      <c r="T1977" s="841"/>
      <c r="U1977" s="841"/>
      <c r="V1977" s="841" t="s">
        <v>1003</v>
      </c>
      <c r="W1977" s="841">
        <v>3</v>
      </c>
    </row>
    <row r="1978" spans="1:23" ht="12.75" customHeight="1">
      <c r="A1978" s="841">
        <v>1912</v>
      </c>
      <c r="B1978" s="841">
        <v>2840</v>
      </c>
      <c r="C1978" s="841" t="s">
        <v>726</v>
      </c>
      <c r="D1978" s="841" t="s">
        <v>923</v>
      </c>
      <c r="E1978" s="841">
        <v>47071</v>
      </c>
      <c r="F1978" s="841" t="s">
        <v>102</v>
      </c>
      <c r="G1978" s="841" t="s">
        <v>3308</v>
      </c>
      <c r="H1978" s="841" t="s">
        <v>3309</v>
      </c>
      <c r="I1978" s="841"/>
      <c r="J1978" s="841" t="s">
        <v>730</v>
      </c>
      <c r="K1978" s="841">
        <v>2</v>
      </c>
      <c r="L1978" s="841" t="s">
        <v>731</v>
      </c>
      <c r="M1978" s="841">
        <v>43600</v>
      </c>
      <c r="N1978" s="841" t="s">
        <v>732</v>
      </c>
      <c r="O1978" s="841">
        <v>98577</v>
      </c>
      <c r="P1978" s="841">
        <v>54977</v>
      </c>
      <c r="Q1978" s="841">
        <v>10098</v>
      </c>
      <c r="R1978" s="841">
        <v>9936</v>
      </c>
      <c r="S1978" s="841"/>
      <c r="T1978" s="841"/>
      <c r="U1978" s="841"/>
      <c r="V1978" s="841" t="s">
        <v>1003</v>
      </c>
      <c r="W1978" s="841">
        <v>4</v>
      </c>
    </row>
    <row r="1979" spans="1:23" ht="12.75" customHeight="1">
      <c r="A1979" s="841">
        <v>1912</v>
      </c>
      <c r="B1979" s="841">
        <v>2840</v>
      </c>
      <c r="C1979" s="841" t="s">
        <v>726</v>
      </c>
      <c r="D1979" s="841" t="s">
        <v>923</v>
      </c>
      <c r="E1979" s="841">
        <v>47073</v>
      </c>
      <c r="F1979" s="841" t="s">
        <v>102</v>
      </c>
      <c r="G1979" s="841" t="s">
        <v>3310</v>
      </c>
      <c r="H1979" s="841" t="s">
        <v>3309</v>
      </c>
      <c r="I1979" s="841"/>
      <c r="J1979" s="841" t="s">
        <v>730</v>
      </c>
      <c r="K1979" s="841">
        <v>2</v>
      </c>
      <c r="L1979" s="841" t="s">
        <v>731</v>
      </c>
      <c r="M1979" s="841">
        <v>43600</v>
      </c>
      <c r="N1979" s="841" t="s">
        <v>732</v>
      </c>
      <c r="O1979" s="841">
        <v>98577</v>
      </c>
      <c r="P1979" s="841">
        <v>54977</v>
      </c>
      <c r="Q1979" s="841">
        <v>10098</v>
      </c>
      <c r="R1979" s="841">
        <v>9936</v>
      </c>
      <c r="S1979" s="841"/>
      <c r="T1979" s="841"/>
      <c r="U1979" s="841"/>
      <c r="V1979" s="841" t="s">
        <v>1003</v>
      </c>
      <c r="W1979" s="841">
        <v>3</v>
      </c>
    </row>
    <row r="1980" spans="1:23" ht="12.75" customHeight="1">
      <c r="A1980" s="841">
        <v>1145</v>
      </c>
      <c r="B1980" s="841">
        <v>2840</v>
      </c>
      <c r="C1980" s="841" t="s">
        <v>726</v>
      </c>
      <c r="D1980" s="841" t="s">
        <v>775</v>
      </c>
      <c r="E1980" s="841">
        <v>47085</v>
      </c>
      <c r="F1980" s="841" t="s">
        <v>102</v>
      </c>
      <c r="G1980" s="841" t="s">
        <v>3311</v>
      </c>
      <c r="H1980" s="841" t="s">
        <v>3312</v>
      </c>
      <c r="I1980" s="841"/>
      <c r="J1980" s="841" t="s">
        <v>730</v>
      </c>
      <c r="K1980" s="841">
        <v>2</v>
      </c>
      <c r="L1980" s="841" t="s">
        <v>1116</v>
      </c>
      <c r="M1980" s="841">
        <v>43600</v>
      </c>
      <c r="N1980" s="841" t="s">
        <v>732</v>
      </c>
      <c r="O1980" s="841">
        <v>98577</v>
      </c>
      <c r="P1980" s="841">
        <v>54977</v>
      </c>
      <c r="Q1980" s="841">
        <v>19547</v>
      </c>
      <c r="R1980" s="841">
        <v>26906</v>
      </c>
      <c r="S1980" s="841"/>
      <c r="T1980" s="841"/>
      <c r="U1980" s="841"/>
      <c r="V1980" s="841" t="s">
        <v>1003</v>
      </c>
      <c r="W1980" s="841">
        <v>4</v>
      </c>
    </row>
    <row r="1981" spans="1:23" ht="12.75" customHeight="1">
      <c r="A1981" s="841">
        <v>1605</v>
      </c>
      <c r="B1981" s="841">
        <v>2813</v>
      </c>
      <c r="C1981" s="841" t="s">
        <v>766</v>
      </c>
      <c r="D1981" s="841" t="s">
        <v>767</v>
      </c>
      <c r="E1981" s="841">
        <v>47093</v>
      </c>
      <c r="F1981" s="841" t="s">
        <v>102</v>
      </c>
      <c r="G1981" s="841" t="s">
        <v>3313</v>
      </c>
      <c r="H1981" s="841" t="s">
        <v>3314</v>
      </c>
      <c r="I1981" s="841"/>
      <c r="J1981" s="841" t="s">
        <v>730</v>
      </c>
      <c r="K1981" s="841">
        <v>4</v>
      </c>
      <c r="L1981" s="841" t="s">
        <v>731</v>
      </c>
      <c r="M1981" s="841">
        <v>43600</v>
      </c>
      <c r="N1981" s="841" t="s">
        <v>769</v>
      </c>
      <c r="O1981" s="841">
        <v>105596</v>
      </c>
      <c r="P1981" s="841">
        <v>61996</v>
      </c>
      <c r="Q1981" s="841">
        <v>19547</v>
      </c>
      <c r="R1981" s="841">
        <v>20230</v>
      </c>
      <c r="S1981" s="841"/>
      <c r="T1981" s="841"/>
      <c r="U1981" s="841"/>
      <c r="V1981" s="841" t="s">
        <v>1003</v>
      </c>
      <c r="W1981" s="841">
        <v>2</v>
      </c>
    </row>
    <row r="1982" spans="1:23" ht="12.75" customHeight="1">
      <c r="A1982" s="841">
        <v>1605</v>
      </c>
      <c r="B1982" s="841">
        <v>2813</v>
      </c>
      <c r="C1982" s="841" t="s">
        <v>766</v>
      </c>
      <c r="D1982" s="841" t="s">
        <v>767</v>
      </c>
      <c r="E1982" s="841">
        <v>47098</v>
      </c>
      <c r="F1982" s="841" t="s">
        <v>102</v>
      </c>
      <c r="G1982" s="841" t="s">
        <v>3315</v>
      </c>
      <c r="H1982" s="841" t="s">
        <v>3316</v>
      </c>
      <c r="I1982" s="841"/>
      <c r="J1982" s="841" t="s">
        <v>730</v>
      </c>
      <c r="K1982" s="841">
        <v>2</v>
      </c>
      <c r="L1982" s="841" t="s">
        <v>731</v>
      </c>
      <c r="M1982" s="841">
        <v>43600</v>
      </c>
      <c r="N1982" s="841" t="s">
        <v>769</v>
      </c>
      <c r="O1982" s="841">
        <v>105596</v>
      </c>
      <c r="P1982" s="841">
        <v>61996</v>
      </c>
      <c r="Q1982" s="841">
        <v>19547</v>
      </c>
      <c r="R1982" s="841">
        <v>20230</v>
      </c>
      <c r="S1982" s="841"/>
      <c r="T1982" s="841"/>
      <c r="U1982" s="841"/>
      <c r="V1982" s="841" t="s">
        <v>1003</v>
      </c>
      <c r="W1982" s="841">
        <v>2</v>
      </c>
    </row>
    <row r="1983" spans="1:23" ht="12.75" customHeight="1">
      <c r="A1983" s="841">
        <v>1455</v>
      </c>
      <c r="B1983" s="841">
        <v>2806</v>
      </c>
      <c r="C1983" s="841" t="s">
        <v>841</v>
      </c>
      <c r="D1983" s="841" t="s">
        <v>775</v>
      </c>
      <c r="E1983" s="841">
        <v>47104</v>
      </c>
      <c r="F1983" s="841" t="s">
        <v>102</v>
      </c>
      <c r="G1983" s="841" t="s">
        <v>3317</v>
      </c>
      <c r="H1983" s="841" t="s">
        <v>3318</v>
      </c>
      <c r="I1983" s="841"/>
      <c r="J1983" s="841" t="s">
        <v>730</v>
      </c>
      <c r="K1983" s="841">
        <v>5</v>
      </c>
      <c r="L1983" s="841" t="s">
        <v>731</v>
      </c>
      <c r="M1983" s="841">
        <v>43600</v>
      </c>
      <c r="N1983" s="841" t="s">
        <v>843</v>
      </c>
      <c r="O1983" s="841">
        <v>156603</v>
      </c>
      <c r="P1983" s="841">
        <v>113003</v>
      </c>
      <c r="Q1983" s="841">
        <v>19547</v>
      </c>
      <c r="R1983" s="841">
        <v>26906</v>
      </c>
      <c r="S1983" s="841"/>
      <c r="T1983" s="841"/>
      <c r="U1983" s="841"/>
      <c r="V1983" s="841" t="s">
        <v>1003</v>
      </c>
      <c r="W1983" s="841">
        <v>2</v>
      </c>
    </row>
    <row r="1984" spans="1:23" ht="12.75" customHeight="1">
      <c r="A1984" s="841">
        <v>1260</v>
      </c>
      <c r="B1984" s="841">
        <v>2826</v>
      </c>
      <c r="C1984" s="841" t="s">
        <v>824</v>
      </c>
      <c r="D1984" s="841" t="s">
        <v>740</v>
      </c>
      <c r="E1984" s="841">
        <v>47106</v>
      </c>
      <c r="F1984" s="841" t="s">
        <v>102</v>
      </c>
      <c r="G1984" s="841" t="s">
        <v>3319</v>
      </c>
      <c r="H1984" s="841" t="s">
        <v>3320</v>
      </c>
      <c r="I1984" s="841"/>
      <c r="J1984" s="841" t="s">
        <v>730</v>
      </c>
      <c r="K1984" s="841">
        <v>3</v>
      </c>
      <c r="L1984" s="841" t="s">
        <v>731</v>
      </c>
      <c r="M1984" s="841">
        <v>43600</v>
      </c>
      <c r="N1984" s="841" t="s">
        <v>747</v>
      </c>
      <c r="O1984" s="841">
        <v>114220</v>
      </c>
      <c r="P1984" s="841">
        <v>70620</v>
      </c>
      <c r="Q1984" s="841">
        <v>19547</v>
      </c>
      <c r="R1984" s="841">
        <v>26906</v>
      </c>
      <c r="S1984" s="841"/>
      <c r="T1984" s="841"/>
      <c r="U1984" s="841"/>
      <c r="V1984" s="841" t="s">
        <v>1003</v>
      </c>
      <c r="W1984" s="841">
        <v>2</v>
      </c>
    </row>
    <row r="1985" spans="1:23" ht="12.75" customHeight="1">
      <c r="A1985" s="841">
        <v>1260</v>
      </c>
      <c r="B1985" s="841">
        <v>2826</v>
      </c>
      <c r="C1985" s="841" t="s">
        <v>824</v>
      </c>
      <c r="D1985" s="841" t="s">
        <v>740</v>
      </c>
      <c r="E1985" s="841">
        <v>47107</v>
      </c>
      <c r="F1985" s="841" t="s">
        <v>102</v>
      </c>
      <c r="G1985" s="841" t="s">
        <v>3321</v>
      </c>
      <c r="H1985" s="841" t="s">
        <v>3320</v>
      </c>
      <c r="I1985" s="841"/>
      <c r="J1985" s="841" t="s">
        <v>730</v>
      </c>
      <c r="K1985" s="841">
        <v>1.5</v>
      </c>
      <c r="L1985" s="841" t="s">
        <v>731</v>
      </c>
      <c r="M1985" s="841">
        <v>43600</v>
      </c>
      <c r="N1985" s="841" t="s">
        <v>747</v>
      </c>
      <c r="O1985" s="841">
        <v>114220</v>
      </c>
      <c r="P1985" s="841">
        <v>70620</v>
      </c>
      <c r="Q1985" s="841">
        <v>19547</v>
      </c>
      <c r="R1985" s="841">
        <v>26906</v>
      </c>
      <c r="S1985" s="841"/>
      <c r="T1985" s="841"/>
      <c r="U1985" s="841"/>
      <c r="V1985" s="841" t="s">
        <v>1003</v>
      </c>
      <c r="W1985" s="841">
        <v>2</v>
      </c>
    </row>
    <row r="1986" spans="1:23" ht="12.75" customHeight="1">
      <c r="A1986" s="841">
        <v>1260</v>
      </c>
      <c r="B1986" s="841">
        <v>2826</v>
      </c>
      <c r="C1986" s="841" t="s">
        <v>824</v>
      </c>
      <c r="D1986" s="841" t="s">
        <v>740</v>
      </c>
      <c r="E1986" s="841">
        <v>47108</v>
      </c>
      <c r="F1986" s="841" t="s">
        <v>102</v>
      </c>
      <c r="G1986" s="841" t="s">
        <v>3322</v>
      </c>
      <c r="H1986" s="841" t="s">
        <v>3320</v>
      </c>
      <c r="I1986" s="841"/>
      <c r="J1986" s="841" t="s">
        <v>730</v>
      </c>
      <c r="K1986" s="841">
        <v>2</v>
      </c>
      <c r="L1986" s="841" t="s">
        <v>731</v>
      </c>
      <c r="M1986" s="841">
        <v>43600</v>
      </c>
      <c r="N1986" s="841" t="s">
        <v>747</v>
      </c>
      <c r="O1986" s="841">
        <v>114220</v>
      </c>
      <c r="P1986" s="841">
        <v>70620</v>
      </c>
      <c r="Q1986" s="841">
        <v>19547</v>
      </c>
      <c r="R1986" s="841">
        <v>26906</v>
      </c>
      <c r="S1986" s="841"/>
      <c r="T1986" s="841"/>
      <c r="U1986" s="841"/>
      <c r="V1986" s="841" t="s">
        <v>1003</v>
      </c>
      <c r="W1986" s="841">
        <v>2</v>
      </c>
    </row>
    <row r="1987" spans="1:23" ht="12.75" customHeight="1">
      <c r="A1987" s="841">
        <v>1260</v>
      </c>
      <c r="B1987" s="841">
        <v>2826</v>
      </c>
      <c r="C1987" s="841" t="s">
        <v>824</v>
      </c>
      <c r="D1987" s="841" t="s">
        <v>740</v>
      </c>
      <c r="E1987" s="841">
        <v>47109</v>
      </c>
      <c r="F1987" s="841" t="s">
        <v>102</v>
      </c>
      <c r="G1987" s="841" t="s">
        <v>900</v>
      </c>
      <c r="H1987" s="841" t="s">
        <v>3320</v>
      </c>
      <c r="I1987" s="841"/>
      <c r="J1987" s="841" t="s">
        <v>730</v>
      </c>
      <c r="K1987" s="841">
        <v>1.5</v>
      </c>
      <c r="L1987" s="841" t="s">
        <v>731</v>
      </c>
      <c r="M1987" s="841">
        <v>43600</v>
      </c>
      <c r="N1987" s="841" t="s">
        <v>747</v>
      </c>
      <c r="O1987" s="841">
        <v>114220</v>
      </c>
      <c r="P1987" s="841">
        <v>70620</v>
      </c>
      <c r="Q1987" s="841">
        <v>19547</v>
      </c>
      <c r="R1987" s="841">
        <v>26906</v>
      </c>
      <c r="S1987" s="841"/>
      <c r="T1987" s="841"/>
      <c r="U1987" s="841"/>
      <c r="V1987" s="841" t="s">
        <v>1003</v>
      </c>
      <c r="W1987" s="841">
        <v>2</v>
      </c>
    </row>
    <row r="1988" spans="1:23" ht="12.75" customHeight="1">
      <c r="A1988" s="841">
        <v>1260</v>
      </c>
      <c r="B1988" s="841">
        <v>2826</v>
      </c>
      <c r="C1988" s="841" t="s">
        <v>824</v>
      </c>
      <c r="D1988" s="841" t="s">
        <v>740</v>
      </c>
      <c r="E1988" s="841">
        <v>47110</v>
      </c>
      <c r="F1988" s="841" t="s">
        <v>102</v>
      </c>
      <c r="G1988" s="841" t="s">
        <v>3323</v>
      </c>
      <c r="H1988" s="841" t="s">
        <v>3320</v>
      </c>
      <c r="I1988" s="841"/>
      <c r="J1988" s="841" t="s">
        <v>730</v>
      </c>
      <c r="K1988" s="841">
        <v>2</v>
      </c>
      <c r="L1988" s="841" t="s">
        <v>731</v>
      </c>
      <c r="M1988" s="841">
        <v>43600</v>
      </c>
      <c r="N1988" s="841" t="s">
        <v>747</v>
      </c>
      <c r="O1988" s="841">
        <v>114220</v>
      </c>
      <c r="P1988" s="841">
        <v>70620</v>
      </c>
      <c r="Q1988" s="841">
        <v>19547</v>
      </c>
      <c r="R1988" s="841">
        <v>26906</v>
      </c>
      <c r="S1988" s="841"/>
      <c r="T1988" s="841"/>
      <c r="U1988" s="841"/>
      <c r="V1988" s="841" t="s">
        <v>1003</v>
      </c>
      <c r="W1988" s="841">
        <v>2</v>
      </c>
    </row>
    <row r="1989" spans="1:23" ht="12.75" customHeight="1">
      <c r="A1989" s="841">
        <v>1885</v>
      </c>
      <c r="B1989" s="841">
        <v>2807</v>
      </c>
      <c r="C1989" s="841" t="s">
        <v>739</v>
      </c>
      <c r="D1989" s="841" t="s">
        <v>740</v>
      </c>
      <c r="E1989" s="841">
        <v>47119</v>
      </c>
      <c r="F1989" s="841" t="s">
        <v>102</v>
      </c>
      <c r="G1989" s="841" t="s">
        <v>3324</v>
      </c>
      <c r="H1989" s="841" t="s">
        <v>3325</v>
      </c>
      <c r="I1989" s="841"/>
      <c r="J1989" s="841" t="s">
        <v>730</v>
      </c>
      <c r="K1989" s="841">
        <v>3</v>
      </c>
      <c r="L1989" s="841" t="s">
        <v>731</v>
      </c>
      <c r="M1989" s="841">
        <v>43600</v>
      </c>
      <c r="N1989" s="841" t="s">
        <v>742</v>
      </c>
      <c r="O1989" s="841">
        <v>127895</v>
      </c>
      <c r="P1989" s="841">
        <v>84295</v>
      </c>
      <c r="Q1989" s="841">
        <v>19547</v>
      </c>
      <c r="R1989" s="841">
        <v>26906</v>
      </c>
      <c r="S1989" s="841"/>
      <c r="T1989" s="841"/>
      <c r="U1989" s="841"/>
      <c r="V1989" s="841" t="s">
        <v>1003</v>
      </c>
      <c r="W1989" s="841">
        <v>1</v>
      </c>
    </row>
    <row r="1990" spans="1:23" ht="12.75" customHeight="1">
      <c r="A1990" s="841">
        <v>1350</v>
      </c>
      <c r="B1990" s="841">
        <v>2803</v>
      </c>
      <c r="C1990" s="841" t="s">
        <v>945</v>
      </c>
      <c r="D1990" s="841" t="s">
        <v>946</v>
      </c>
      <c r="E1990" s="841">
        <v>47125</v>
      </c>
      <c r="F1990" s="841" t="s">
        <v>102</v>
      </c>
      <c r="G1990" s="841" t="s">
        <v>3326</v>
      </c>
      <c r="H1990" s="841" t="s">
        <v>3327</v>
      </c>
      <c r="I1990" s="841"/>
      <c r="J1990" s="841" t="s">
        <v>730</v>
      </c>
      <c r="K1990" s="841">
        <v>2</v>
      </c>
      <c r="L1990" s="841" t="s">
        <v>731</v>
      </c>
      <c r="M1990" s="841">
        <v>43600</v>
      </c>
      <c r="N1990" s="841" t="s">
        <v>742</v>
      </c>
      <c r="O1990" s="841">
        <v>127895</v>
      </c>
      <c r="P1990" s="841">
        <v>84295</v>
      </c>
      <c r="Q1990" s="841">
        <v>19547</v>
      </c>
      <c r="R1990" s="841">
        <v>20230</v>
      </c>
      <c r="S1990" s="841"/>
      <c r="T1990" s="841"/>
      <c r="U1990" s="841"/>
      <c r="V1990" s="841" t="s">
        <v>1003</v>
      </c>
      <c r="W1990" s="841">
        <v>2</v>
      </c>
    </row>
    <row r="1991" spans="1:23" ht="12.75" customHeight="1">
      <c r="A1991" s="841">
        <v>1350</v>
      </c>
      <c r="B1991" s="841">
        <v>2843</v>
      </c>
      <c r="C1991" s="841" t="s">
        <v>1766</v>
      </c>
      <c r="D1991" s="841" t="s">
        <v>946</v>
      </c>
      <c r="E1991" s="841">
        <v>47126</v>
      </c>
      <c r="F1991" s="841" t="s">
        <v>102</v>
      </c>
      <c r="G1991" s="841" t="s">
        <v>3328</v>
      </c>
      <c r="H1991" s="841" t="s">
        <v>3327</v>
      </c>
      <c r="I1991" s="841"/>
      <c r="J1991" s="841" t="s">
        <v>730</v>
      </c>
      <c r="K1991" s="841">
        <v>5</v>
      </c>
      <c r="L1991" s="841" t="s">
        <v>731</v>
      </c>
      <c r="M1991" s="841">
        <v>43600</v>
      </c>
      <c r="N1991" s="841" t="s">
        <v>1034</v>
      </c>
      <c r="O1991" s="841">
        <v>221744</v>
      </c>
      <c r="P1991" s="841">
        <v>178144</v>
      </c>
      <c r="Q1991" s="841">
        <v>19547</v>
      </c>
      <c r="R1991" s="841">
        <v>20230</v>
      </c>
      <c r="S1991" s="841"/>
      <c r="T1991" s="841"/>
      <c r="U1991" s="841"/>
      <c r="V1991" s="841" t="s">
        <v>1003</v>
      </c>
      <c r="W1991" s="841">
        <v>2</v>
      </c>
    </row>
    <row r="1992" spans="1:23" ht="12.75" customHeight="1">
      <c r="A1992" s="841">
        <v>1350</v>
      </c>
      <c r="B1992" s="841">
        <v>2843</v>
      </c>
      <c r="C1992" s="841" t="s">
        <v>1766</v>
      </c>
      <c r="D1992" s="841" t="s">
        <v>946</v>
      </c>
      <c r="E1992" s="841">
        <v>47127</v>
      </c>
      <c r="F1992" s="841" t="s">
        <v>102</v>
      </c>
      <c r="G1992" s="841" t="s">
        <v>3329</v>
      </c>
      <c r="H1992" s="841" t="s">
        <v>3327</v>
      </c>
      <c r="I1992" s="841"/>
      <c r="J1992" s="841" t="s">
        <v>730</v>
      </c>
      <c r="K1992" s="841">
        <v>2</v>
      </c>
      <c r="L1992" s="841" t="s">
        <v>731</v>
      </c>
      <c r="M1992" s="841">
        <v>43600</v>
      </c>
      <c r="N1992" s="841" t="s">
        <v>1034</v>
      </c>
      <c r="O1992" s="841">
        <v>221744</v>
      </c>
      <c r="P1992" s="841">
        <v>178144</v>
      </c>
      <c r="Q1992" s="841">
        <v>19547</v>
      </c>
      <c r="R1992" s="841">
        <v>20230</v>
      </c>
      <c r="S1992" s="841"/>
      <c r="T1992" s="841"/>
      <c r="U1992" s="841"/>
      <c r="V1992" s="841" t="s">
        <v>1003</v>
      </c>
      <c r="W1992" s="841">
        <v>2</v>
      </c>
    </row>
    <row r="1993" spans="1:23" ht="12.75" customHeight="1">
      <c r="A1993" s="841">
        <v>1350</v>
      </c>
      <c r="B1993" s="841">
        <v>2803</v>
      </c>
      <c r="C1993" s="841" t="s">
        <v>945</v>
      </c>
      <c r="D1993" s="841" t="s">
        <v>946</v>
      </c>
      <c r="E1993" s="841">
        <v>47131</v>
      </c>
      <c r="F1993" s="841" t="s">
        <v>102</v>
      </c>
      <c r="G1993" s="841" t="s">
        <v>3330</v>
      </c>
      <c r="H1993" s="841" t="s">
        <v>3327</v>
      </c>
      <c r="I1993" s="841"/>
      <c r="J1993" s="841" t="s">
        <v>730</v>
      </c>
      <c r="K1993" s="841">
        <v>1</v>
      </c>
      <c r="L1993" s="841" t="s">
        <v>731</v>
      </c>
      <c r="M1993" s="841">
        <v>43600</v>
      </c>
      <c r="N1993" s="841" t="s">
        <v>742</v>
      </c>
      <c r="O1993" s="841">
        <v>127895</v>
      </c>
      <c r="P1993" s="841">
        <v>84295</v>
      </c>
      <c r="Q1993" s="841">
        <v>19547</v>
      </c>
      <c r="R1993" s="841">
        <v>20230</v>
      </c>
      <c r="S1993" s="841"/>
      <c r="T1993" s="841"/>
      <c r="U1993" s="841"/>
      <c r="V1993" s="841" t="s">
        <v>1003</v>
      </c>
      <c r="W1993" s="841">
        <v>2</v>
      </c>
    </row>
    <row r="1994" spans="1:23" ht="12.75" customHeight="1">
      <c r="A1994" s="841">
        <v>1350</v>
      </c>
      <c r="B1994" s="841">
        <v>2843</v>
      </c>
      <c r="C1994" s="841" t="s">
        <v>1766</v>
      </c>
      <c r="D1994" s="841" t="s">
        <v>946</v>
      </c>
      <c r="E1994" s="841">
        <v>47132</v>
      </c>
      <c r="F1994" s="841" t="s">
        <v>102</v>
      </c>
      <c r="G1994" s="841" t="s">
        <v>3331</v>
      </c>
      <c r="H1994" s="841" t="s">
        <v>3327</v>
      </c>
      <c r="I1994" s="841"/>
      <c r="J1994" s="841" t="s">
        <v>730</v>
      </c>
      <c r="K1994" s="841">
        <v>2</v>
      </c>
      <c r="L1994" s="841" t="s">
        <v>731</v>
      </c>
      <c r="M1994" s="841">
        <v>43600</v>
      </c>
      <c r="N1994" s="841" t="s">
        <v>1034</v>
      </c>
      <c r="O1994" s="841">
        <v>221744</v>
      </c>
      <c r="P1994" s="841">
        <v>178144</v>
      </c>
      <c r="Q1994" s="841">
        <v>19547</v>
      </c>
      <c r="R1994" s="841">
        <v>20230</v>
      </c>
      <c r="S1994" s="841"/>
      <c r="T1994" s="841"/>
      <c r="U1994" s="841"/>
      <c r="V1994" s="841" t="s">
        <v>1003</v>
      </c>
      <c r="W1994" s="841">
        <v>2</v>
      </c>
    </row>
    <row r="1995" spans="1:23" ht="12.75" customHeight="1">
      <c r="A1995" s="841">
        <v>1350</v>
      </c>
      <c r="B1995" s="841">
        <v>2843</v>
      </c>
      <c r="C1995" s="841" t="s">
        <v>1766</v>
      </c>
      <c r="D1995" s="841" t="s">
        <v>946</v>
      </c>
      <c r="E1995" s="841">
        <v>47133</v>
      </c>
      <c r="F1995" s="841" t="s">
        <v>102</v>
      </c>
      <c r="G1995" s="841" t="s">
        <v>3332</v>
      </c>
      <c r="H1995" s="841" t="s">
        <v>3327</v>
      </c>
      <c r="I1995" s="841"/>
      <c r="J1995" s="841" t="s">
        <v>730</v>
      </c>
      <c r="K1995" s="841">
        <v>5</v>
      </c>
      <c r="L1995" s="841" t="s">
        <v>731</v>
      </c>
      <c r="M1995" s="841">
        <v>43600</v>
      </c>
      <c r="N1995" s="841" t="s">
        <v>1034</v>
      </c>
      <c r="O1995" s="841">
        <v>221744</v>
      </c>
      <c r="P1995" s="841">
        <v>178144</v>
      </c>
      <c r="Q1995" s="841">
        <v>19547</v>
      </c>
      <c r="R1995" s="841">
        <v>20230</v>
      </c>
      <c r="S1995" s="841"/>
      <c r="T1995" s="841"/>
      <c r="U1995" s="841"/>
      <c r="V1995" s="841" t="s">
        <v>1003</v>
      </c>
      <c r="W1995" s="841">
        <v>2</v>
      </c>
    </row>
    <row r="1996" spans="1:23" ht="12.75" customHeight="1">
      <c r="A1996" s="841">
        <v>1350</v>
      </c>
      <c r="B1996" s="841">
        <v>2843</v>
      </c>
      <c r="C1996" s="841" t="s">
        <v>1766</v>
      </c>
      <c r="D1996" s="841" t="s">
        <v>946</v>
      </c>
      <c r="E1996" s="841">
        <v>47135</v>
      </c>
      <c r="F1996" s="841" t="s">
        <v>102</v>
      </c>
      <c r="G1996" s="841" t="s">
        <v>3333</v>
      </c>
      <c r="H1996" s="841" t="s">
        <v>3327</v>
      </c>
      <c r="I1996" s="841"/>
      <c r="J1996" s="841" t="s">
        <v>730</v>
      </c>
      <c r="K1996" s="841">
        <v>2</v>
      </c>
      <c r="L1996" s="841" t="s">
        <v>731</v>
      </c>
      <c r="M1996" s="841">
        <v>43600</v>
      </c>
      <c r="N1996" s="841" t="s">
        <v>1034</v>
      </c>
      <c r="O1996" s="841">
        <v>221744</v>
      </c>
      <c r="P1996" s="841">
        <v>178144</v>
      </c>
      <c r="Q1996" s="841">
        <v>19547</v>
      </c>
      <c r="R1996" s="841">
        <v>20230</v>
      </c>
      <c r="S1996" s="841"/>
      <c r="T1996" s="841"/>
      <c r="U1996" s="841"/>
      <c r="V1996" s="841" t="s">
        <v>1003</v>
      </c>
      <c r="W1996" s="841">
        <v>2</v>
      </c>
    </row>
    <row r="1997" spans="1:23" ht="12.75" customHeight="1">
      <c r="A1997" s="841">
        <v>1110</v>
      </c>
      <c r="B1997" s="841">
        <v>2836</v>
      </c>
      <c r="C1997" s="841" t="s">
        <v>1030</v>
      </c>
      <c r="D1997" s="841" t="s">
        <v>1031</v>
      </c>
      <c r="E1997" s="841">
        <v>47137</v>
      </c>
      <c r="F1997" s="841" t="s">
        <v>102</v>
      </c>
      <c r="G1997" s="841" t="s">
        <v>3334</v>
      </c>
      <c r="H1997" s="841" t="s">
        <v>3335</v>
      </c>
      <c r="I1997" s="841"/>
      <c r="J1997" s="841" t="s">
        <v>730</v>
      </c>
      <c r="K1997" s="841">
        <v>5</v>
      </c>
      <c r="L1997" s="841" t="s">
        <v>731</v>
      </c>
      <c r="M1997" s="841">
        <v>43600</v>
      </c>
      <c r="N1997" s="841" t="s">
        <v>1034</v>
      </c>
      <c r="O1997" s="841">
        <v>221744</v>
      </c>
      <c r="P1997" s="841">
        <v>178144</v>
      </c>
      <c r="Q1997" s="841">
        <v>19547</v>
      </c>
      <c r="R1997" s="841">
        <v>26906</v>
      </c>
      <c r="S1997" s="841"/>
      <c r="T1997" s="841"/>
      <c r="U1997" s="841"/>
      <c r="V1997" s="841" t="s">
        <v>1003</v>
      </c>
      <c r="W1997" s="841">
        <v>2</v>
      </c>
    </row>
    <row r="1998" spans="1:23" ht="12.75" customHeight="1">
      <c r="A1998" s="841">
        <v>1350</v>
      </c>
      <c r="B1998" s="841">
        <v>2843</v>
      </c>
      <c r="C1998" s="841" t="s">
        <v>1766</v>
      </c>
      <c r="D1998" s="841" t="s">
        <v>946</v>
      </c>
      <c r="E1998" s="841">
        <v>47138</v>
      </c>
      <c r="F1998" s="841" t="s">
        <v>102</v>
      </c>
      <c r="G1998" s="841" t="s">
        <v>3336</v>
      </c>
      <c r="H1998" s="841" t="s">
        <v>3327</v>
      </c>
      <c r="I1998" s="841"/>
      <c r="J1998" s="841" t="s">
        <v>730</v>
      </c>
      <c r="K1998" s="841">
        <v>2</v>
      </c>
      <c r="L1998" s="841" t="s">
        <v>731</v>
      </c>
      <c r="M1998" s="841">
        <v>43600</v>
      </c>
      <c r="N1998" s="841" t="s">
        <v>1034</v>
      </c>
      <c r="O1998" s="841">
        <v>221744</v>
      </c>
      <c r="P1998" s="841">
        <v>178144</v>
      </c>
      <c r="Q1998" s="841">
        <v>19547</v>
      </c>
      <c r="R1998" s="841">
        <v>20230</v>
      </c>
      <c r="S1998" s="841"/>
      <c r="T1998" s="841"/>
      <c r="U1998" s="841"/>
      <c r="V1998" s="841" t="s">
        <v>1003</v>
      </c>
      <c r="W1998" s="841">
        <v>2</v>
      </c>
    </row>
    <row r="1999" spans="1:23" ht="12.75" customHeight="1">
      <c r="A1999" s="841">
        <v>1420</v>
      </c>
      <c r="B1999" s="841">
        <v>2819</v>
      </c>
      <c r="C1999" s="841" t="s">
        <v>1731</v>
      </c>
      <c r="D1999" s="841" t="s">
        <v>1732</v>
      </c>
      <c r="E1999" s="841">
        <v>47139</v>
      </c>
      <c r="F1999" s="841" t="s">
        <v>102</v>
      </c>
      <c r="G1999" s="841" t="s">
        <v>3337</v>
      </c>
      <c r="H1999" s="841" t="s">
        <v>3338</v>
      </c>
      <c r="I1999" s="841" t="s">
        <v>1115</v>
      </c>
      <c r="J1999" s="841" t="s">
        <v>730</v>
      </c>
      <c r="K1999" s="841">
        <v>5</v>
      </c>
      <c r="L1999" s="841" t="s">
        <v>731</v>
      </c>
      <c r="M1999" s="841">
        <v>43600</v>
      </c>
      <c r="N1999" s="841" t="s">
        <v>742</v>
      </c>
      <c r="O1999" s="841">
        <v>127895</v>
      </c>
      <c r="P1999" s="841">
        <v>84295</v>
      </c>
      <c r="Q1999" s="841">
        <v>19547</v>
      </c>
      <c r="R1999" s="841">
        <v>26906</v>
      </c>
      <c r="S1999" s="841"/>
      <c r="T1999" s="841"/>
      <c r="U1999" s="841"/>
      <c r="V1999" s="841" t="s">
        <v>1003</v>
      </c>
      <c r="W1999" s="841">
        <v>6</v>
      </c>
    </row>
    <row r="2000" spans="1:23" ht="12.75" customHeight="1">
      <c r="A2000" s="841">
        <v>1420</v>
      </c>
      <c r="B2000" s="841">
        <v>2819</v>
      </c>
      <c r="C2000" s="841" t="s">
        <v>1731</v>
      </c>
      <c r="D2000" s="841" t="s">
        <v>1732</v>
      </c>
      <c r="E2000" s="841">
        <v>47140</v>
      </c>
      <c r="F2000" s="841" t="s">
        <v>102</v>
      </c>
      <c r="G2000" s="841" t="s">
        <v>3339</v>
      </c>
      <c r="H2000" s="841" t="s">
        <v>3338</v>
      </c>
      <c r="I2000" s="841" t="s">
        <v>1115</v>
      </c>
      <c r="J2000" s="841" t="s">
        <v>730</v>
      </c>
      <c r="K2000" s="841">
        <v>2</v>
      </c>
      <c r="L2000" s="841" t="s">
        <v>731</v>
      </c>
      <c r="M2000" s="841">
        <v>43600</v>
      </c>
      <c r="N2000" s="841" t="s">
        <v>742</v>
      </c>
      <c r="O2000" s="841">
        <v>127895</v>
      </c>
      <c r="P2000" s="841">
        <v>84295</v>
      </c>
      <c r="Q2000" s="841">
        <v>19547</v>
      </c>
      <c r="R2000" s="841">
        <v>26906</v>
      </c>
      <c r="S2000" s="841"/>
      <c r="T2000" s="841"/>
      <c r="U2000" s="841"/>
      <c r="V2000" s="841" t="s">
        <v>1003</v>
      </c>
      <c r="W2000" s="841">
        <v>6</v>
      </c>
    </row>
    <row r="2001" spans="1:23" ht="12.75" customHeight="1">
      <c r="A2001" s="841">
        <v>1380</v>
      </c>
      <c r="B2001" s="841">
        <v>2803</v>
      </c>
      <c r="C2001" s="841" t="s">
        <v>945</v>
      </c>
      <c r="D2001" s="841" t="s">
        <v>946</v>
      </c>
      <c r="E2001" s="841">
        <v>47145</v>
      </c>
      <c r="F2001" s="841" t="s">
        <v>102</v>
      </c>
      <c r="G2001" s="841" t="s">
        <v>3340</v>
      </c>
      <c r="H2001" s="841" t="s">
        <v>3291</v>
      </c>
      <c r="I2001" s="841"/>
      <c r="J2001" s="841" t="s">
        <v>730</v>
      </c>
      <c r="K2001" s="841">
        <v>4</v>
      </c>
      <c r="L2001" s="841" t="s">
        <v>731</v>
      </c>
      <c r="M2001" s="841">
        <v>43600</v>
      </c>
      <c r="N2001" s="841" t="s">
        <v>742</v>
      </c>
      <c r="O2001" s="841">
        <v>127895</v>
      </c>
      <c r="P2001" s="841">
        <v>84295</v>
      </c>
      <c r="Q2001" s="841">
        <v>19547</v>
      </c>
      <c r="R2001" s="841">
        <v>20230</v>
      </c>
      <c r="S2001" s="841"/>
      <c r="T2001" s="841"/>
      <c r="U2001" s="841"/>
      <c r="V2001" s="841" t="s">
        <v>1003</v>
      </c>
      <c r="W2001" s="841">
        <v>2</v>
      </c>
    </row>
    <row r="2002" spans="1:23" ht="12.75" customHeight="1">
      <c r="A2002" s="841">
        <v>1380</v>
      </c>
      <c r="B2002" s="841">
        <v>2803</v>
      </c>
      <c r="C2002" s="841" t="s">
        <v>945</v>
      </c>
      <c r="D2002" s="841" t="s">
        <v>946</v>
      </c>
      <c r="E2002" s="841">
        <v>47146</v>
      </c>
      <c r="F2002" s="841" t="s">
        <v>102</v>
      </c>
      <c r="G2002" s="841" t="s">
        <v>3341</v>
      </c>
      <c r="H2002" s="841" t="s">
        <v>3291</v>
      </c>
      <c r="I2002" s="841"/>
      <c r="J2002" s="841" t="s">
        <v>730</v>
      </c>
      <c r="K2002" s="841">
        <v>7</v>
      </c>
      <c r="L2002" s="841" t="s">
        <v>731</v>
      </c>
      <c r="M2002" s="841">
        <v>43600</v>
      </c>
      <c r="N2002" s="841" t="s">
        <v>742</v>
      </c>
      <c r="O2002" s="841">
        <v>127895</v>
      </c>
      <c r="P2002" s="841">
        <v>84295</v>
      </c>
      <c r="Q2002" s="841">
        <v>19547</v>
      </c>
      <c r="R2002" s="841">
        <v>20230</v>
      </c>
      <c r="S2002" s="841"/>
      <c r="T2002" s="841"/>
      <c r="U2002" s="841"/>
      <c r="V2002" s="841" t="s">
        <v>1003</v>
      </c>
      <c r="W2002" s="841">
        <v>2</v>
      </c>
    </row>
    <row r="2003" spans="1:23" ht="12.75" customHeight="1">
      <c r="A2003" s="841">
        <v>1890</v>
      </c>
      <c r="B2003" s="841">
        <v>2840</v>
      </c>
      <c r="C2003" s="841" t="s">
        <v>726</v>
      </c>
      <c r="D2003" s="841" t="s">
        <v>740</v>
      </c>
      <c r="E2003" s="841">
        <v>47155</v>
      </c>
      <c r="F2003" s="841" t="s">
        <v>102</v>
      </c>
      <c r="G2003" s="841" t="s">
        <v>3342</v>
      </c>
      <c r="H2003" s="841" t="s">
        <v>3320</v>
      </c>
      <c r="I2003" s="841"/>
      <c r="J2003" s="841" t="s">
        <v>730</v>
      </c>
      <c r="K2003" s="841">
        <v>2</v>
      </c>
      <c r="L2003" s="841" t="s">
        <v>731</v>
      </c>
      <c r="M2003" s="841">
        <v>43600</v>
      </c>
      <c r="N2003" s="841" t="s">
        <v>732</v>
      </c>
      <c r="O2003" s="841">
        <v>98577</v>
      </c>
      <c r="P2003" s="841">
        <v>54977</v>
      </c>
      <c r="Q2003" s="841">
        <v>13786</v>
      </c>
      <c r="R2003" s="841">
        <v>14911</v>
      </c>
      <c r="S2003" s="841"/>
      <c r="T2003" s="841"/>
      <c r="U2003" s="841"/>
      <c r="V2003" s="841" t="s">
        <v>1003</v>
      </c>
      <c r="W2003" s="841">
        <v>2</v>
      </c>
    </row>
    <row r="2004" spans="1:23" ht="12.75" customHeight="1">
      <c r="A2004" s="841">
        <v>1890</v>
      </c>
      <c r="B2004" s="841">
        <v>2840</v>
      </c>
      <c r="C2004" s="841" t="s">
        <v>726</v>
      </c>
      <c r="D2004" s="841" t="s">
        <v>740</v>
      </c>
      <c r="E2004" s="841">
        <v>47156</v>
      </c>
      <c r="F2004" s="841" t="s">
        <v>102</v>
      </c>
      <c r="G2004" s="841" t="s">
        <v>3343</v>
      </c>
      <c r="H2004" s="841" t="s">
        <v>3320</v>
      </c>
      <c r="I2004" s="841"/>
      <c r="J2004" s="841" t="s">
        <v>730</v>
      </c>
      <c r="K2004" s="841">
        <v>2</v>
      </c>
      <c r="L2004" s="841" t="s">
        <v>731</v>
      </c>
      <c r="M2004" s="841">
        <v>43600</v>
      </c>
      <c r="N2004" s="841" t="s">
        <v>732</v>
      </c>
      <c r="O2004" s="841">
        <v>98577</v>
      </c>
      <c r="P2004" s="841">
        <v>54977</v>
      </c>
      <c r="Q2004" s="841">
        <v>13786</v>
      </c>
      <c r="R2004" s="841">
        <v>14911</v>
      </c>
      <c r="S2004" s="841"/>
      <c r="T2004" s="841"/>
      <c r="U2004" s="841"/>
      <c r="V2004" s="841" t="s">
        <v>1003</v>
      </c>
      <c r="W2004" s="841">
        <v>2</v>
      </c>
    </row>
    <row r="2005" spans="1:23" ht="12.75" customHeight="1">
      <c r="A2005" s="841">
        <v>1890</v>
      </c>
      <c r="B2005" s="841">
        <v>2840</v>
      </c>
      <c r="C2005" s="841" t="s">
        <v>726</v>
      </c>
      <c r="D2005" s="841" t="s">
        <v>740</v>
      </c>
      <c r="E2005" s="841">
        <v>47157</v>
      </c>
      <c r="F2005" s="841" t="s">
        <v>102</v>
      </c>
      <c r="G2005" s="841" t="s">
        <v>3344</v>
      </c>
      <c r="H2005" s="841" t="s">
        <v>3320</v>
      </c>
      <c r="I2005" s="841"/>
      <c r="J2005" s="841" t="s">
        <v>730</v>
      </c>
      <c r="K2005" s="841">
        <v>2</v>
      </c>
      <c r="L2005" s="841" t="s">
        <v>731</v>
      </c>
      <c r="M2005" s="841">
        <v>43600</v>
      </c>
      <c r="N2005" s="841" t="s">
        <v>732</v>
      </c>
      <c r="O2005" s="841">
        <v>98577</v>
      </c>
      <c r="P2005" s="841">
        <v>54977</v>
      </c>
      <c r="Q2005" s="841">
        <v>13786</v>
      </c>
      <c r="R2005" s="841">
        <v>14911</v>
      </c>
      <c r="S2005" s="841"/>
      <c r="T2005" s="841"/>
      <c r="U2005" s="841"/>
      <c r="V2005" s="841" t="s">
        <v>1003</v>
      </c>
      <c r="W2005" s="841">
        <v>2</v>
      </c>
    </row>
    <row r="2006" spans="1:23" ht="12.75" customHeight="1">
      <c r="A2006" s="841">
        <v>1205</v>
      </c>
      <c r="B2006" s="841">
        <v>2807</v>
      </c>
      <c r="C2006" s="841" t="s">
        <v>739</v>
      </c>
      <c r="D2006" s="841" t="s">
        <v>740</v>
      </c>
      <c r="E2006" s="841">
        <v>47160</v>
      </c>
      <c r="F2006" s="841" t="s">
        <v>102</v>
      </c>
      <c r="G2006" s="841" t="s">
        <v>3345</v>
      </c>
      <c r="H2006" s="841" t="s">
        <v>3346</v>
      </c>
      <c r="I2006" s="841"/>
      <c r="J2006" s="841" t="s">
        <v>730</v>
      </c>
      <c r="K2006" s="841">
        <v>3</v>
      </c>
      <c r="L2006" s="841" t="s">
        <v>731</v>
      </c>
      <c r="M2006" s="841">
        <v>43600</v>
      </c>
      <c r="N2006" s="841" t="s">
        <v>742</v>
      </c>
      <c r="O2006" s="841">
        <v>127895</v>
      </c>
      <c r="P2006" s="841">
        <v>84295</v>
      </c>
      <c r="Q2006" s="841">
        <v>19547</v>
      </c>
      <c r="R2006" s="841">
        <v>26906</v>
      </c>
      <c r="S2006" s="841"/>
      <c r="T2006" s="841"/>
      <c r="U2006" s="841"/>
      <c r="V2006" s="841" t="s">
        <v>1003</v>
      </c>
      <c r="W2006" s="841">
        <v>1</v>
      </c>
    </row>
    <row r="2007" spans="1:23" ht="12.75" customHeight="1">
      <c r="A2007" s="841">
        <v>1125</v>
      </c>
      <c r="B2007" s="841">
        <v>2808</v>
      </c>
      <c r="C2007" s="841" t="s">
        <v>846</v>
      </c>
      <c r="D2007" s="841" t="s">
        <v>1112</v>
      </c>
      <c r="E2007" s="841">
        <v>47170</v>
      </c>
      <c r="F2007" s="841" t="s">
        <v>102</v>
      </c>
      <c r="G2007" s="841" t="s">
        <v>3347</v>
      </c>
      <c r="H2007" s="841" t="s">
        <v>3348</v>
      </c>
      <c r="I2007" s="841"/>
      <c r="J2007" s="841" t="s">
        <v>730</v>
      </c>
      <c r="K2007" s="841">
        <v>5</v>
      </c>
      <c r="L2007" s="841" t="s">
        <v>731</v>
      </c>
      <c r="M2007" s="841">
        <v>43600</v>
      </c>
      <c r="N2007" s="841" t="s">
        <v>742</v>
      </c>
      <c r="O2007" s="841">
        <v>127895</v>
      </c>
      <c r="P2007" s="841">
        <v>84295</v>
      </c>
      <c r="Q2007" s="841">
        <v>19547</v>
      </c>
      <c r="R2007" s="841">
        <v>26906</v>
      </c>
      <c r="S2007" s="841"/>
      <c r="T2007" s="841"/>
      <c r="U2007" s="841"/>
      <c r="V2007" s="841" t="s">
        <v>1003</v>
      </c>
      <c r="W2007" s="841">
        <v>1</v>
      </c>
    </row>
    <row r="2008" spans="1:23" ht="12.75" customHeight="1">
      <c r="A2008" s="841">
        <v>1932</v>
      </c>
      <c r="B2008" s="841">
        <v>2840</v>
      </c>
      <c r="C2008" s="841" t="s">
        <v>726</v>
      </c>
      <c r="D2008" s="841" t="s">
        <v>923</v>
      </c>
      <c r="E2008" s="841">
        <v>47184</v>
      </c>
      <c r="F2008" s="841" t="s">
        <v>102</v>
      </c>
      <c r="G2008" s="841" t="s">
        <v>3349</v>
      </c>
      <c r="H2008" s="841" t="s">
        <v>3350</v>
      </c>
      <c r="I2008" s="841"/>
      <c r="J2008" s="841" t="s">
        <v>730</v>
      </c>
      <c r="K2008" s="841">
        <v>2</v>
      </c>
      <c r="L2008" s="841" t="s">
        <v>731</v>
      </c>
      <c r="M2008" s="841">
        <v>43600</v>
      </c>
      <c r="N2008" s="841" t="s">
        <v>732</v>
      </c>
      <c r="O2008" s="841">
        <v>98577</v>
      </c>
      <c r="P2008" s="841">
        <v>54977</v>
      </c>
      <c r="Q2008" s="841">
        <v>10098</v>
      </c>
      <c r="R2008" s="841">
        <v>9936</v>
      </c>
      <c r="S2008" s="841"/>
      <c r="T2008" s="841"/>
      <c r="U2008" s="841"/>
      <c r="V2008" s="841" t="s">
        <v>1003</v>
      </c>
      <c r="W2008" s="841">
        <v>6</v>
      </c>
    </row>
    <row r="2009" spans="1:23" ht="12.75" customHeight="1">
      <c r="A2009" s="841">
        <v>1932</v>
      </c>
      <c r="B2009" s="841">
        <v>2840</v>
      </c>
      <c r="C2009" s="841" t="s">
        <v>726</v>
      </c>
      <c r="D2009" s="841" t="s">
        <v>923</v>
      </c>
      <c r="E2009" s="841">
        <v>47189</v>
      </c>
      <c r="F2009" s="841" t="s">
        <v>102</v>
      </c>
      <c r="G2009" s="841" t="s">
        <v>3351</v>
      </c>
      <c r="H2009" s="841" t="s">
        <v>3350</v>
      </c>
      <c r="I2009" s="841"/>
      <c r="J2009" s="841" t="s">
        <v>730</v>
      </c>
      <c r="K2009" s="841">
        <v>2</v>
      </c>
      <c r="L2009" s="841" t="s">
        <v>731</v>
      </c>
      <c r="M2009" s="841">
        <v>43600</v>
      </c>
      <c r="N2009" s="841" t="s">
        <v>732</v>
      </c>
      <c r="O2009" s="841">
        <v>98577</v>
      </c>
      <c r="P2009" s="841">
        <v>54977</v>
      </c>
      <c r="Q2009" s="841">
        <v>10098</v>
      </c>
      <c r="R2009" s="841">
        <v>9936</v>
      </c>
      <c r="S2009" s="841"/>
      <c r="T2009" s="841"/>
      <c r="U2009" s="841"/>
      <c r="V2009" s="841" t="s">
        <v>1003</v>
      </c>
      <c r="W2009" s="841">
        <v>9</v>
      </c>
    </row>
    <row r="2010" spans="1:23" ht="12.75" customHeight="1">
      <c r="A2010" s="841">
        <v>1932</v>
      </c>
      <c r="B2010" s="841">
        <v>2840</v>
      </c>
      <c r="C2010" s="841" t="s">
        <v>726</v>
      </c>
      <c r="D2010" s="841" t="s">
        <v>923</v>
      </c>
      <c r="E2010" s="841">
        <v>47190</v>
      </c>
      <c r="F2010" s="841" t="s">
        <v>102</v>
      </c>
      <c r="G2010" s="841" t="s">
        <v>3352</v>
      </c>
      <c r="H2010" s="841" t="s">
        <v>3350</v>
      </c>
      <c r="I2010" s="841"/>
      <c r="J2010" s="841" t="s">
        <v>730</v>
      </c>
      <c r="K2010" s="841">
        <v>2</v>
      </c>
      <c r="L2010" s="841" t="s">
        <v>731</v>
      </c>
      <c r="M2010" s="841">
        <v>43600</v>
      </c>
      <c r="N2010" s="841" t="s">
        <v>732</v>
      </c>
      <c r="O2010" s="841">
        <v>98577</v>
      </c>
      <c r="P2010" s="841">
        <v>54977</v>
      </c>
      <c r="Q2010" s="841">
        <v>10098</v>
      </c>
      <c r="R2010" s="841">
        <v>9936</v>
      </c>
      <c r="S2010" s="841"/>
      <c r="T2010" s="841"/>
      <c r="U2010" s="841"/>
      <c r="V2010" s="841" t="s">
        <v>1003</v>
      </c>
      <c r="W2010" s="841">
        <v>3</v>
      </c>
    </row>
    <row r="2011" spans="1:23" ht="12.75" customHeight="1">
      <c r="A2011" s="841">
        <v>1932</v>
      </c>
      <c r="B2011" s="841">
        <v>2840</v>
      </c>
      <c r="C2011" s="841" t="s">
        <v>726</v>
      </c>
      <c r="D2011" s="841" t="s">
        <v>923</v>
      </c>
      <c r="E2011" s="841">
        <v>47196</v>
      </c>
      <c r="F2011" s="841" t="s">
        <v>102</v>
      </c>
      <c r="G2011" s="841" t="s">
        <v>3353</v>
      </c>
      <c r="H2011" s="841" t="s">
        <v>3350</v>
      </c>
      <c r="I2011" s="841"/>
      <c r="J2011" s="841" t="s">
        <v>730</v>
      </c>
      <c r="K2011" s="841">
        <v>2</v>
      </c>
      <c r="L2011" s="841" t="s">
        <v>731</v>
      </c>
      <c r="M2011" s="841">
        <v>43600</v>
      </c>
      <c r="N2011" s="841" t="s">
        <v>732</v>
      </c>
      <c r="O2011" s="841">
        <v>98577</v>
      </c>
      <c r="P2011" s="841">
        <v>54977</v>
      </c>
      <c r="Q2011" s="841">
        <v>10098</v>
      </c>
      <c r="R2011" s="841">
        <v>9936</v>
      </c>
      <c r="S2011" s="841"/>
      <c r="T2011" s="841"/>
      <c r="U2011" s="841"/>
      <c r="V2011" s="841" t="s">
        <v>1003</v>
      </c>
      <c r="W2011" s="841">
        <v>3</v>
      </c>
    </row>
    <row r="2012" spans="1:23" ht="12.75" customHeight="1">
      <c r="A2012" s="841">
        <v>1932</v>
      </c>
      <c r="B2012" s="841">
        <v>2840</v>
      </c>
      <c r="C2012" s="841" t="s">
        <v>726</v>
      </c>
      <c r="D2012" s="841" t="s">
        <v>923</v>
      </c>
      <c r="E2012" s="841">
        <v>47197</v>
      </c>
      <c r="F2012" s="841" t="s">
        <v>102</v>
      </c>
      <c r="G2012" s="841" t="s">
        <v>3354</v>
      </c>
      <c r="H2012" s="841" t="s">
        <v>3350</v>
      </c>
      <c r="I2012" s="841"/>
      <c r="J2012" s="841" t="s">
        <v>730</v>
      </c>
      <c r="K2012" s="841">
        <v>2</v>
      </c>
      <c r="L2012" s="841" t="s">
        <v>731</v>
      </c>
      <c r="M2012" s="841">
        <v>43600</v>
      </c>
      <c r="N2012" s="841" t="s">
        <v>732</v>
      </c>
      <c r="O2012" s="841">
        <v>98577</v>
      </c>
      <c r="P2012" s="841">
        <v>54977</v>
      </c>
      <c r="Q2012" s="841">
        <v>10098</v>
      </c>
      <c r="R2012" s="841">
        <v>9936</v>
      </c>
      <c r="S2012" s="841"/>
      <c r="T2012" s="841"/>
      <c r="U2012" s="841"/>
      <c r="V2012" s="841" t="s">
        <v>1003</v>
      </c>
      <c r="W2012" s="841">
        <v>3</v>
      </c>
    </row>
    <row r="2013" spans="1:23" ht="12.75" customHeight="1">
      <c r="A2013" s="841">
        <v>1340</v>
      </c>
      <c r="B2013" s="841">
        <v>2803</v>
      </c>
      <c r="C2013" s="841" t="s">
        <v>945</v>
      </c>
      <c r="D2013" s="841" t="s">
        <v>946</v>
      </c>
      <c r="E2013" s="841">
        <v>47200</v>
      </c>
      <c r="F2013" s="841" t="s">
        <v>102</v>
      </c>
      <c r="G2013" s="841" t="s">
        <v>3355</v>
      </c>
      <c r="H2013" s="841" t="s">
        <v>3309</v>
      </c>
      <c r="I2013" s="841"/>
      <c r="J2013" s="841" t="s">
        <v>730</v>
      </c>
      <c r="K2013" s="841">
        <v>2</v>
      </c>
      <c r="L2013" s="841" t="s">
        <v>731</v>
      </c>
      <c r="M2013" s="841">
        <v>43600</v>
      </c>
      <c r="N2013" s="841" t="s">
        <v>742</v>
      </c>
      <c r="O2013" s="841">
        <v>127895</v>
      </c>
      <c r="P2013" s="841">
        <v>84295</v>
      </c>
      <c r="Q2013" s="841">
        <v>27828</v>
      </c>
      <c r="R2013" s="841">
        <v>38389</v>
      </c>
      <c r="S2013" s="841"/>
      <c r="T2013" s="841"/>
      <c r="U2013" s="841"/>
      <c r="V2013" s="841" t="s">
        <v>1003</v>
      </c>
      <c r="W2013" s="841">
        <v>2</v>
      </c>
    </row>
    <row r="2014" spans="1:23" ht="12.75" customHeight="1">
      <c r="A2014" s="841">
        <v>1890</v>
      </c>
      <c r="B2014" s="841">
        <v>2840</v>
      </c>
      <c r="C2014" s="841" t="s">
        <v>726</v>
      </c>
      <c r="D2014" s="841" t="s">
        <v>740</v>
      </c>
      <c r="E2014" s="841">
        <v>47203</v>
      </c>
      <c r="F2014" s="841" t="s">
        <v>102</v>
      </c>
      <c r="G2014" s="841" t="s">
        <v>3356</v>
      </c>
      <c r="H2014" s="841" t="s">
        <v>3357</v>
      </c>
      <c r="I2014" s="841"/>
      <c r="J2014" s="841" t="s">
        <v>730</v>
      </c>
      <c r="K2014" s="841">
        <v>3</v>
      </c>
      <c r="L2014" s="841" t="s">
        <v>731</v>
      </c>
      <c r="M2014" s="841">
        <v>43600</v>
      </c>
      <c r="N2014" s="841" t="s">
        <v>732</v>
      </c>
      <c r="O2014" s="841">
        <v>98577</v>
      </c>
      <c r="P2014" s="841">
        <v>54977</v>
      </c>
      <c r="Q2014" s="841">
        <v>13786</v>
      </c>
      <c r="R2014" s="841">
        <v>14911</v>
      </c>
      <c r="S2014" s="841"/>
      <c r="T2014" s="841"/>
      <c r="U2014" s="841"/>
      <c r="V2014" s="841" t="s">
        <v>1003</v>
      </c>
      <c r="W2014" s="841">
        <v>2</v>
      </c>
    </row>
    <row r="2015" spans="1:23" ht="12.75" customHeight="1">
      <c r="A2015" s="841">
        <v>1890</v>
      </c>
      <c r="B2015" s="841">
        <v>2840</v>
      </c>
      <c r="C2015" s="841" t="s">
        <v>726</v>
      </c>
      <c r="D2015" s="841" t="s">
        <v>740</v>
      </c>
      <c r="E2015" s="841">
        <v>47204</v>
      </c>
      <c r="F2015" s="841" t="s">
        <v>102</v>
      </c>
      <c r="G2015" s="841" t="s">
        <v>3358</v>
      </c>
      <c r="H2015" s="841" t="s">
        <v>3357</v>
      </c>
      <c r="I2015" s="841"/>
      <c r="J2015" s="841" t="s">
        <v>730</v>
      </c>
      <c r="K2015" s="841">
        <v>3</v>
      </c>
      <c r="L2015" s="841" t="s">
        <v>731</v>
      </c>
      <c r="M2015" s="841">
        <v>43600</v>
      </c>
      <c r="N2015" s="841" t="s">
        <v>732</v>
      </c>
      <c r="O2015" s="841">
        <v>98577</v>
      </c>
      <c r="P2015" s="841">
        <v>54977</v>
      </c>
      <c r="Q2015" s="841">
        <v>13786</v>
      </c>
      <c r="R2015" s="841">
        <v>14911</v>
      </c>
      <c r="S2015" s="841"/>
      <c r="T2015" s="841"/>
      <c r="U2015" s="841"/>
      <c r="V2015" s="841" t="s">
        <v>1003</v>
      </c>
      <c r="W2015" s="841">
        <v>2</v>
      </c>
    </row>
    <row r="2016" spans="1:23" ht="12.75" customHeight="1">
      <c r="A2016" s="841">
        <v>1325</v>
      </c>
      <c r="B2016" s="841">
        <v>2830</v>
      </c>
      <c r="C2016" s="841" t="s">
        <v>1027</v>
      </c>
      <c r="D2016" s="841" t="s">
        <v>775</v>
      </c>
      <c r="E2016" s="841">
        <v>47209</v>
      </c>
      <c r="F2016" s="841" t="s">
        <v>102</v>
      </c>
      <c r="G2016" s="841" t="s">
        <v>3359</v>
      </c>
      <c r="H2016" s="841" t="s">
        <v>3360</v>
      </c>
      <c r="I2016" s="841"/>
      <c r="J2016" s="841" t="s">
        <v>730</v>
      </c>
      <c r="K2016" s="841">
        <v>10</v>
      </c>
      <c r="L2016" s="841" t="s">
        <v>731</v>
      </c>
      <c r="M2016" s="841">
        <v>43600</v>
      </c>
      <c r="N2016" s="841" t="s">
        <v>1029</v>
      </c>
      <c r="O2016" s="841">
        <v>142094</v>
      </c>
      <c r="P2016" s="841">
        <v>98494</v>
      </c>
      <c r="Q2016" s="841">
        <v>19547</v>
      </c>
      <c r="R2016" s="841">
        <v>26906</v>
      </c>
      <c r="S2016" s="841"/>
      <c r="T2016" s="841"/>
      <c r="U2016" s="841"/>
      <c r="V2016" s="841" t="s">
        <v>1003</v>
      </c>
      <c r="W2016" s="841">
        <v>3</v>
      </c>
    </row>
    <row r="2017" spans="1:23" ht="12.75" customHeight="1">
      <c r="A2017" s="841">
        <v>3274</v>
      </c>
      <c r="B2017" s="841">
        <v>2840</v>
      </c>
      <c r="C2017" s="841" t="s">
        <v>726</v>
      </c>
      <c r="D2017" s="841" t="s">
        <v>923</v>
      </c>
      <c r="E2017" s="841">
        <v>47212</v>
      </c>
      <c r="F2017" s="841" t="s">
        <v>102</v>
      </c>
      <c r="G2017" s="841" t="s">
        <v>3361</v>
      </c>
      <c r="H2017" s="841" t="s">
        <v>3362</v>
      </c>
      <c r="I2017" s="841"/>
      <c r="J2017" s="841" t="s">
        <v>730</v>
      </c>
      <c r="K2017" s="841">
        <v>1</v>
      </c>
      <c r="L2017" s="841" t="s">
        <v>1168</v>
      </c>
      <c r="M2017" s="841">
        <v>43600</v>
      </c>
      <c r="N2017" s="841" t="s">
        <v>732</v>
      </c>
      <c r="O2017" s="841">
        <v>98577</v>
      </c>
      <c r="P2017" s="841">
        <v>54977</v>
      </c>
      <c r="Q2017" s="841">
        <v>13786</v>
      </c>
      <c r="R2017" s="841">
        <v>14911</v>
      </c>
      <c r="S2017" s="841"/>
      <c r="T2017" s="841"/>
      <c r="U2017" s="841"/>
      <c r="V2017" s="841" t="s">
        <v>1003</v>
      </c>
      <c r="W2017" s="841">
        <v>5</v>
      </c>
    </row>
    <row r="2018" spans="1:23" ht="12.75" customHeight="1">
      <c r="A2018" s="841">
        <v>1912</v>
      </c>
      <c r="B2018" s="841">
        <v>2840</v>
      </c>
      <c r="C2018" s="841" t="s">
        <v>726</v>
      </c>
      <c r="D2018" s="841" t="s">
        <v>923</v>
      </c>
      <c r="E2018" s="841">
        <v>47214</v>
      </c>
      <c r="F2018" s="841" t="s">
        <v>102</v>
      </c>
      <c r="G2018" s="841" t="s">
        <v>3363</v>
      </c>
      <c r="H2018" s="841" t="s">
        <v>3364</v>
      </c>
      <c r="I2018" s="841"/>
      <c r="J2018" s="841" t="s">
        <v>730</v>
      </c>
      <c r="K2018" s="841">
        <v>1</v>
      </c>
      <c r="L2018" s="841" t="s">
        <v>1168</v>
      </c>
      <c r="M2018" s="841">
        <v>43600</v>
      </c>
      <c r="N2018" s="841" t="s">
        <v>732</v>
      </c>
      <c r="O2018" s="841">
        <v>98577</v>
      </c>
      <c r="P2018" s="841">
        <v>54977</v>
      </c>
      <c r="Q2018" s="841">
        <v>10098</v>
      </c>
      <c r="R2018" s="841">
        <v>9936</v>
      </c>
      <c r="S2018" s="841"/>
      <c r="T2018" s="841"/>
      <c r="U2018" s="841"/>
      <c r="V2018" s="841" t="s">
        <v>1003</v>
      </c>
      <c r="W2018" s="841">
        <v>6</v>
      </c>
    </row>
    <row r="2019" spans="1:23" ht="12.75" customHeight="1">
      <c r="A2019" s="841">
        <v>3274</v>
      </c>
      <c r="B2019" s="841">
        <v>2840</v>
      </c>
      <c r="C2019" s="841" t="s">
        <v>726</v>
      </c>
      <c r="D2019" s="841" t="s">
        <v>923</v>
      </c>
      <c r="E2019" s="841">
        <v>47215</v>
      </c>
      <c r="F2019" s="841" t="s">
        <v>102</v>
      </c>
      <c r="G2019" s="841" t="s">
        <v>3365</v>
      </c>
      <c r="H2019" s="841" t="s">
        <v>3362</v>
      </c>
      <c r="I2019" s="841"/>
      <c r="J2019" s="841" t="s">
        <v>730</v>
      </c>
      <c r="K2019" s="841">
        <v>2</v>
      </c>
      <c r="L2019" s="841" t="s">
        <v>1168</v>
      </c>
      <c r="M2019" s="841">
        <v>43600</v>
      </c>
      <c r="N2019" s="841" t="s">
        <v>732</v>
      </c>
      <c r="O2019" s="841">
        <v>98577</v>
      </c>
      <c r="P2019" s="841">
        <v>54977</v>
      </c>
      <c r="Q2019" s="841">
        <v>13786</v>
      </c>
      <c r="R2019" s="841">
        <v>14911</v>
      </c>
      <c r="S2019" s="841"/>
      <c r="T2019" s="841"/>
      <c r="U2019" s="841"/>
      <c r="V2019" s="841" t="s">
        <v>1003</v>
      </c>
      <c r="W2019" s="841">
        <v>16</v>
      </c>
    </row>
    <row r="2020" spans="1:23" ht="12.75" customHeight="1">
      <c r="A2020" s="841">
        <v>3274</v>
      </c>
      <c r="B2020" s="841">
        <v>2840</v>
      </c>
      <c r="C2020" s="841" t="s">
        <v>726</v>
      </c>
      <c r="D2020" s="841" t="s">
        <v>923</v>
      </c>
      <c r="E2020" s="841">
        <v>47216</v>
      </c>
      <c r="F2020" s="841" t="s">
        <v>102</v>
      </c>
      <c r="G2020" s="841" t="s">
        <v>3366</v>
      </c>
      <c r="H2020" s="841" t="s">
        <v>3362</v>
      </c>
      <c r="I2020" s="841"/>
      <c r="J2020" s="841" t="s">
        <v>730</v>
      </c>
      <c r="K2020" s="841">
        <v>3</v>
      </c>
      <c r="L2020" s="841" t="s">
        <v>1168</v>
      </c>
      <c r="M2020" s="841">
        <v>43600</v>
      </c>
      <c r="N2020" s="841" t="s">
        <v>732</v>
      </c>
      <c r="O2020" s="841">
        <v>98577</v>
      </c>
      <c r="P2020" s="841">
        <v>54977</v>
      </c>
      <c r="Q2020" s="841">
        <v>13786</v>
      </c>
      <c r="R2020" s="841">
        <v>14911</v>
      </c>
      <c r="S2020" s="841"/>
      <c r="T2020" s="841"/>
      <c r="U2020" s="841"/>
      <c r="V2020" s="841" t="s">
        <v>1003</v>
      </c>
      <c r="W2020" s="841">
        <v>3</v>
      </c>
    </row>
    <row r="2021" spans="1:23" ht="12.75" customHeight="1">
      <c r="A2021" s="841">
        <v>1912</v>
      </c>
      <c r="B2021" s="841">
        <v>2840</v>
      </c>
      <c r="C2021" s="841" t="s">
        <v>726</v>
      </c>
      <c r="D2021" s="841" t="s">
        <v>923</v>
      </c>
      <c r="E2021" s="841">
        <v>47217</v>
      </c>
      <c r="F2021" s="841" t="s">
        <v>102</v>
      </c>
      <c r="G2021" s="841" t="s">
        <v>3367</v>
      </c>
      <c r="H2021" s="841" t="s">
        <v>3364</v>
      </c>
      <c r="I2021" s="841"/>
      <c r="J2021" s="841" t="s">
        <v>730</v>
      </c>
      <c r="K2021" s="841">
        <v>2</v>
      </c>
      <c r="L2021" s="841" t="s">
        <v>1168</v>
      </c>
      <c r="M2021" s="841">
        <v>43600</v>
      </c>
      <c r="N2021" s="841" t="s">
        <v>732</v>
      </c>
      <c r="O2021" s="841">
        <v>98577</v>
      </c>
      <c r="P2021" s="841">
        <v>54977</v>
      </c>
      <c r="Q2021" s="841">
        <v>10098</v>
      </c>
      <c r="R2021" s="841">
        <v>9936</v>
      </c>
      <c r="S2021" s="841"/>
      <c r="T2021" s="841"/>
      <c r="U2021" s="841"/>
      <c r="V2021" s="841" t="s">
        <v>1003</v>
      </c>
      <c r="W2021" s="841">
        <v>22</v>
      </c>
    </row>
    <row r="2022" spans="1:23" ht="12.75" customHeight="1">
      <c r="A2022" s="841">
        <v>1210</v>
      </c>
      <c r="B2022" s="841">
        <v>2806</v>
      </c>
      <c r="C2022" s="841" t="s">
        <v>841</v>
      </c>
      <c r="D2022" s="841" t="s">
        <v>740</v>
      </c>
      <c r="E2022" s="841">
        <v>47219</v>
      </c>
      <c r="F2022" s="841" t="s">
        <v>102</v>
      </c>
      <c r="G2022" s="841" t="s">
        <v>3368</v>
      </c>
      <c r="H2022" s="841" t="s">
        <v>3369</v>
      </c>
      <c r="I2022" s="841"/>
      <c r="J2022" s="841" t="s">
        <v>730</v>
      </c>
      <c r="K2022" s="841">
        <v>5</v>
      </c>
      <c r="L2022" s="841" t="s">
        <v>731</v>
      </c>
      <c r="M2022" s="841">
        <v>43600</v>
      </c>
      <c r="N2022" s="841" t="s">
        <v>843</v>
      </c>
      <c r="O2022" s="841">
        <v>156603</v>
      </c>
      <c r="P2022" s="841">
        <v>113003</v>
      </c>
      <c r="Q2022" s="841">
        <v>19547</v>
      </c>
      <c r="R2022" s="841">
        <v>26906</v>
      </c>
      <c r="S2022" s="841"/>
      <c r="T2022" s="841"/>
      <c r="U2022" s="841"/>
      <c r="V2022" s="841" t="s">
        <v>1003</v>
      </c>
      <c r="W2022" s="841">
        <v>1</v>
      </c>
    </row>
    <row r="2023" spans="1:23" ht="12.75" customHeight="1">
      <c r="A2023" s="841">
        <v>1210</v>
      </c>
      <c r="B2023" s="841">
        <v>2806</v>
      </c>
      <c r="C2023" s="841" t="s">
        <v>841</v>
      </c>
      <c r="D2023" s="841" t="s">
        <v>740</v>
      </c>
      <c r="E2023" s="841">
        <v>47220</v>
      </c>
      <c r="F2023" s="841" t="s">
        <v>102</v>
      </c>
      <c r="G2023" s="841" t="s">
        <v>3370</v>
      </c>
      <c r="H2023" s="841" t="s">
        <v>3371</v>
      </c>
      <c r="I2023" s="841"/>
      <c r="J2023" s="841" t="s">
        <v>730</v>
      </c>
      <c r="K2023" s="841">
        <v>5</v>
      </c>
      <c r="L2023" s="841" t="s">
        <v>731</v>
      </c>
      <c r="M2023" s="841">
        <v>43600</v>
      </c>
      <c r="N2023" s="841" t="s">
        <v>843</v>
      </c>
      <c r="O2023" s="841">
        <v>156603</v>
      </c>
      <c r="P2023" s="841">
        <v>113003</v>
      </c>
      <c r="Q2023" s="841">
        <v>19547</v>
      </c>
      <c r="R2023" s="841">
        <v>26906</v>
      </c>
      <c r="S2023" s="841"/>
      <c r="T2023" s="841"/>
      <c r="U2023" s="841"/>
      <c r="V2023" s="841" t="s">
        <v>1003</v>
      </c>
      <c r="W2023" s="841">
        <v>1</v>
      </c>
    </row>
    <row r="2024" spans="1:23" ht="12.75" customHeight="1">
      <c r="A2024" s="841">
        <v>1340</v>
      </c>
      <c r="B2024" s="841">
        <v>2803</v>
      </c>
      <c r="C2024" s="841" t="s">
        <v>945</v>
      </c>
      <c r="D2024" s="841" t="s">
        <v>946</v>
      </c>
      <c r="E2024" s="841">
        <v>47222</v>
      </c>
      <c r="F2024" s="841" t="s">
        <v>102</v>
      </c>
      <c r="G2024" s="841" t="s">
        <v>3372</v>
      </c>
      <c r="H2024" s="841" t="s">
        <v>3373</v>
      </c>
      <c r="I2024" s="841"/>
      <c r="J2024" s="841" t="s">
        <v>730</v>
      </c>
      <c r="K2024" s="841">
        <v>2</v>
      </c>
      <c r="L2024" s="841" t="s">
        <v>731</v>
      </c>
      <c r="M2024" s="841">
        <v>43600</v>
      </c>
      <c r="N2024" s="841" t="s">
        <v>742</v>
      </c>
      <c r="O2024" s="841">
        <v>127895</v>
      </c>
      <c r="P2024" s="841">
        <v>84295</v>
      </c>
      <c r="Q2024" s="841">
        <v>27828</v>
      </c>
      <c r="R2024" s="841">
        <v>38389</v>
      </c>
      <c r="S2024" s="841"/>
      <c r="T2024" s="841"/>
      <c r="U2024" s="841"/>
      <c r="V2024" s="841" t="s">
        <v>1003</v>
      </c>
      <c r="W2024" s="841">
        <v>2</v>
      </c>
    </row>
    <row r="2025" spans="1:23" ht="12.75" customHeight="1">
      <c r="A2025" s="841">
        <v>1605</v>
      </c>
      <c r="B2025" s="841">
        <v>2840</v>
      </c>
      <c r="C2025" s="841" t="s">
        <v>726</v>
      </c>
      <c r="D2025" s="841" t="s">
        <v>767</v>
      </c>
      <c r="E2025" s="841">
        <v>47224</v>
      </c>
      <c r="F2025" s="841" t="s">
        <v>102</v>
      </c>
      <c r="G2025" s="841" t="s">
        <v>3374</v>
      </c>
      <c r="H2025" s="841" t="s">
        <v>3375</v>
      </c>
      <c r="I2025" s="841"/>
      <c r="J2025" s="841" t="s">
        <v>730</v>
      </c>
      <c r="K2025" s="841">
        <v>5</v>
      </c>
      <c r="L2025" s="841" t="s">
        <v>731</v>
      </c>
      <c r="M2025" s="841">
        <v>43600</v>
      </c>
      <c r="N2025" s="841" t="s">
        <v>732</v>
      </c>
      <c r="O2025" s="841">
        <v>98577</v>
      </c>
      <c r="P2025" s="841">
        <v>54977</v>
      </c>
      <c r="Q2025" s="841">
        <v>19547</v>
      </c>
      <c r="R2025" s="841">
        <v>20230</v>
      </c>
      <c r="S2025" s="841"/>
      <c r="T2025" s="841"/>
      <c r="U2025" s="841"/>
      <c r="V2025" s="841" t="s">
        <v>1003</v>
      </c>
      <c r="W2025" s="841">
        <v>2</v>
      </c>
    </row>
    <row r="2026" spans="1:23" ht="12.75" customHeight="1">
      <c r="A2026" s="841">
        <v>1190</v>
      </c>
      <c r="B2026" s="841">
        <v>2834</v>
      </c>
      <c r="C2026" s="841" t="s">
        <v>3376</v>
      </c>
      <c r="D2026" s="841" t="s">
        <v>775</v>
      </c>
      <c r="E2026" s="841">
        <v>47225</v>
      </c>
      <c r="F2026" s="841" t="s">
        <v>102</v>
      </c>
      <c r="G2026" s="841" t="s">
        <v>3377</v>
      </c>
      <c r="H2026" s="841" t="s">
        <v>3378</v>
      </c>
      <c r="I2026" s="841"/>
      <c r="J2026" s="841" t="s">
        <v>730</v>
      </c>
      <c r="K2026" s="841">
        <v>3</v>
      </c>
      <c r="L2026" s="841" t="s">
        <v>731</v>
      </c>
      <c r="M2026" s="841">
        <v>43600</v>
      </c>
      <c r="N2026" s="841" t="s">
        <v>908</v>
      </c>
      <c r="O2026" s="841">
        <v>185311</v>
      </c>
      <c r="P2026" s="841">
        <v>141711</v>
      </c>
      <c r="Q2026" s="841">
        <v>19547</v>
      </c>
      <c r="R2026" s="841">
        <v>26906</v>
      </c>
      <c r="S2026" s="841"/>
      <c r="T2026" s="841"/>
      <c r="U2026" s="841"/>
      <c r="V2026" s="841" t="s">
        <v>1003</v>
      </c>
      <c r="W2026" s="841">
        <v>2</v>
      </c>
    </row>
    <row r="2027" spans="1:23" ht="12.75" customHeight="1">
      <c r="A2027" s="841">
        <v>1190</v>
      </c>
      <c r="B2027" s="841">
        <v>2834</v>
      </c>
      <c r="C2027" s="841" t="s">
        <v>3376</v>
      </c>
      <c r="D2027" s="841" t="s">
        <v>775</v>
      </c>
      <c r="E2027" s="841">
        <v>47226</v>
      </c>
      <c r="F2027" s="841" t="s">
        <v>102</v>
      </c>
      <c r="G2027" s="841" t="s">
        <v>3379</v>
      </c>
      <c r="H2027" s="841" t="s">
        <v>3378</v>
      </c>
      <c r="I2027" s="841"/>
      <c r="J2027" s="841" t="s">
        <v>730</v>
      </c>
      <c r="K2027" s="841">
        <v>3</v>
      </c>
      <c r="L2027" s="841" t="s">
        <v>731</v>
      </c>
      <c r="M2027" s="841">
        <v>43600</v>
      </c>
      <c r="N2027" s="841" t="s">
        <v>908</v>
      </c>
      <c r="O2027" s="841">
        <v>185311</v>
      </c>
      <c r="P2027" s="841">
        <v>141711</v>
      </c>
      <c r="Q2027" s="841">
        <v>19547</v>
      </c>
      <c r="R2027" s="841">
        <v>26906</v>
      </c>
      <c r="S2027" s="841"/>
      <c r="T2027" s="841"/>
      <c r="U2027" s="841"/>
      <c r="V2027" s="841" t="s">
        <v>1003</v>
      </c>
      <c r="W2027" s="841">
        <v>2</v>
      </c>
    </row>
    <row r="2028" spans="1:23" ht="12.75" customHeight="1">
      <c r="A2028" s="841">
        <v>1190</v>
      </c>
      <c r="B2028" s="841">
        <v>2834</v>
      </c>
      <c r="C2028" s="841" t="s">
        <v>3376</v>
      </c>
      <c r="D2028" s="841" t="s">
        <v>775</v>
      </c>
      <c r="E2028" s="841">
        <v>47227</v>
      </c>
      <c r="F2028" s="841" t="s">
        <v>102</v>
      </c>
      <c r="G2028" s="841" t="s">
        <v>3380</v>
      </c>
      <c r="H2028" s="841" t="s">
        <v>3378</v>
      </c>
      <c r="I2028" s="841"/>
      <c r="J2028" s="841" t="s">
        <v>730</v>
      </c>
      <c r="K2028" s="841">
        <v>2</v>
      </c>
      <c r="L2028" s="841" t="s">
        <v>731</v>
      </c>
      <c r="M2028" s="841">
        <v>43600</v>
      </c>
      <c r="N2028" s="841" t="s">
        <v>908</v>
      </c>
      <c r="O2028" s="841">
        <v>185311</v>
      </c>
      <c r="P2028" s="841">
        <v>141711</v>
      </c>
      <c r="Q2028" s="841">
        <v>19547</v>
      </c>
      <c r="R2028" s="841">
        <v>26906</v>
      </c>
      <c r="S2028" s="841"/>
      <c r="T2028" s="841"/>
      <c r="U2028" s="841"/>
      <c r="V2028" s="841" t="s">
        <v>1003</v>
      </c>
      <c r="W2028" s="841">
        <v>2</v>
      </c>
    </row>
    <row r="2029" spans="1:23" ht="12.75" customHeight="1">
      <c r="A2029" s="841">
        <v>1190</v>
      </c>
      <c r="B2029" s="841">
        <v>2834</v>
      </c>
      <c r="C2029" s="841" t="s">
        <v>3376</v>
      </c>
      <c r="D2029" s="841" t="s">
        <v>775</v>
      </c>
      <c r="E2029" s="841">
        <v>47228</v>
      </c>
      <c r="F2029" s="841" t="s">
        <v>102</v>
      </c>
      <c r="G2029" s="841" t="s">
        <v>3381</v>
      </c>
      <c r="H2029" s="841" t="s">
        <v>3378</v>
      </c>
      <c r="I2029" s="841"/>
      <c r="J2029" s="841" t="s">
        <v>730</v>
      </c>
      <c r="K2029" s="841">
        <v>2</v>
      </c>
      <c r="L2029" s="841" t="s">
        <v>731</v>
      </c>
      <c r="M2029" s="841">
        <v>43600</v>
      </c>
      <c r="N2029" s="841" t="s">
        <v>908</v>
      </c>
      <c r="O2029" s="841">
        <v>185311</v>
      </c>
      <c r="P2029" s="841">
        <v>141711</v>
      </c>
      <c r="Q2029" s="841">
        <v>19547</v>
      </c>
      <c r="R2029" s="841">
        <v>26906</v>
      </c>
      <c r="S2029" s="841"/>
      <c r="T2029" s="841"/>
      <c r="U2029" s="841"/>
      <c r="V2029" s="841" t="s">
        <v>1003</v>
      </c>
      <c r="W2029" s="841">
        <v>2</v>
      </c>
    </row>
    <row r="2030" spans="1:23" ht="12.75" customHeight="1">
      <c r="A2030" s="841">
        <v>1455</v>
      </c>
      <c r="B2030" s="841">
        <v>2806</v>
      </c>
      <c r="C2030" s="841" t="s">
        <v>841</v>
      </c>
      <c r="D2030" s="841" t="s">
        <v>775</v>
      </c>
      <c r="E2030" s="841">
        <v>47232</v>
      </c>
      <c r="F2030" s="841" t="s">
        <v>102</v>
      </c>
      <c r="G2030" s="841" t="s">
        <v>3382</v>
      </c>
      <c r="H2030" s="841" t="s">
        <v>3318</v>
      </c>
      <c r="I2030" s="841"/>
      <c r="J2030" s="841" t="s">
        <v>730</v>
      </c>
      <c r="K2030" s="841">
        <v>5</v>
      </c>
      <c r="L2030" s="841" t="s">
        <v>731</v>
      </c>
      <c r="M2030" s="841">
        <v>43600</v>
      </c>
      <c r="N2030" s="841" t="s">
        <v>843</v>
      </c>
      <c r="O2030" s="841">
        <v>156603</v>
      </c>
      <c r="P2030" s="841">
        <v>113003</v>
      </c>
      <c r="Q2030" s="841">
        <v>19547</v>
      </c>
      <c r="R2030" s="841">
        <v>26906</v>
      </c>
      <c r="S2030" s="841"/>
      <c r="T2030" s="841"/>
      <c r="U2030" s="841"/>
      <c r="V2030" s="841" t="s">
        <v>1003</v>
      </c>
      <c r="W2030" s="841">
        <v>2</v>
      </c>
    </row>
    <row r="2031" spans="1:23" ht="12.75" customHeight="1">
      <c r="A2031" s="841">
        <v>1912</v>
      </c>
      <c r="B2031" s="841">
        <v>2840</v>
      </c>
      <c r="C2031" s="841" t="s">
        <v>726</v>
      </c>
      <c r="D2031" s="841" t="s">
        <v>923</v>
      </c>
      <c r="E2031" s="841">
        <v>47236</v>
      </c>
      <c r="F2031" s="841" t="s">
        <v>102</v>
      </c>
      <c r="G2031" s="841" t="s">
        <v>3383</v>
      </c>
      <c r="H2031" s="841" t="s">
        <v>3384</v>
      </c>
      <c r="I2031" s="841"/>
      <c r="J2031" s="841" t="s">
        <v>730</v>
      </c>
      <c r="K2031" s="841">
        <v>2</v>
      </c>
      <c r="L2031" s="841" t="s">
        <v>731</v>
      </c>
      <c r="M2031" s="841">
        <v>43600</v>
      </c>
      <c r="N2031" s="841" t="s">
        <v>732</v>
      </c>
      <c r="O2031" s="841">
        <v>98577</v>
      </c>
      <c r="P2031" s="841">
        <v>54977</v>
      </c>
      <c r="Q2031" s="841">
        <v>10098</v>
      </c>
      <c r="R2031" s="841">
        <v>9936</v>
      </c>
      <c r="S2031" s="841"/>
      <c r="T2031" s="841"/>
      <c r="U2031" s="841"/>
      <c r="V2031" s="841" t="s">
        <v>1003</v>
      </c>
      <c r="W2031" s="841">
        <v>9</v>
      </c>
    </row>
    <row r="2032" spans="1:23" ht="12.75" customHeight="1">
      <c r="A2032" s="841">
        <v>1605</v>
      </c>
      <c r="B2032" s="841">
        <v>2813</v>
      </c>
      <c r="C2032" s="841" t="s">
        <v>766</v>
      </c>
      <c r="D2032" s="841" t="s">
        <v>767</v>
      </c>
      <c r="E2032" s="841">
        <v>47240</v>
      </c>
      <c r="F2032" s="841" t="s">
        <v>102</v>
      </c>
      <c r="G2032" s="841" t="s">
        <v>3385</v>
      </c>
      <c r="H2032" s="841" t="s">
        <v>3386</v>
      </c>
      <c r="I2032" s="841"/>
      <c r="J2032" s="841" t="s">
        <v>730</v>
      </c>
      <c r="K2032" s="841">
        <v>2</v>
      </c>
      <c r="L2032" s="841" t="s">
        <v>731</v>
      </c>
      <c r="M2032" s="841">
        <v>43600</v>
      </c>
      <c r="N2032" s="841" t="s">
        <v>769</v>
      </c>
      <c r="O2032" s="841">
        <v>105596</v>
      </c>
      <c r="P2032" s="841">
        <v>61996</v>
      </c>
      <c r="Q2032" s="841">
        <v>19547</v>
      </c>
      <c r="R2032" s="841">
        <v>20230</v>
      </c>
      <c r="S2032" s="841"/>
      <c r="T2032" s="841"/>
      <c r="U2032" s="841"/>
      <c r="V2032" s="841" t="s">
        <v>1003</v>
      </c>
      <c r="W2032" s="841">
        <v>3</v>
      </c>
    </row>
    <row r="2033" spans="1:23" ht="12.75" customHeight="1">
      <c r="A2033" s="841">
        <v>1912</v>
      </c>
      <c r="B2033" s="841">
        <v>2840</v>
      </c>
      <c r="C2033" s="841" t="s">
        <v>726</v>
      </c>
      <c r="D2033" s="841" t="s">
        <v>923</v>
      </c>
      <c r="E2033" s="841">
        <v>47247</v>
      </c>
      <c r="F2033" s="841" t="s">
        <v>102</v>
      </c>
      <c r="G2033" s="841" t="s">
        <v>3387</v>
      </c>
      <c r="H2033" s="841" t="s">
        <v>3388</v>
      </c>
      <c r="I2033" s="841"/>
      <c r="J2033" s="841" t="s">
        <v>730</v>
      </c>
      <c r="K2033" s="841">
        <v>1</v>
      </c>
      <c r="L2033" s="841" t="s">
        <v>731</v>
      </c>
      <c r="M2033" s="841">
        <v>43600</v>
      </c>
      <c r="N2033" s="841" t="s">
        <v>732</v>
      </c>
      <c r="O2033" s="841">
        <v>98577</v>
      </c>
      <c r="P2033" s="841">
        <v>54977</v>
      </c>
      <c r="Q2033" s="841">
        <v>10098</v>
      </c>
      <c r="R2033" s="841">
        <v>9936</v>
      </c>
      <c r="S2033" s="841"/>
      <c r="T2033" s="841"/>
      <c r="U2033" s="841"/>
      <c r="V2033" s="841" t="s">
        <v>1003</v>
      </c>
      <c r="W2033" s="841">
        <v>3</v>
      </c>
    </row>
    <row r="2034" spans="1:23" ht="12.75" customHeight="1">
      <c r="A2034" s="841">
        <v>1912</v>
      </c>
      <c r="B2034" s="841">
        <v>2840</v>
      </c>
      <c r="C2034" s="841" t="s">
        <v>726</v>
      </c>
      <c r="D2034" s="841" t="s">
        <v>923</v>
      </c>
      <c r="E2034" s="841">
        <v>47248</v>
      </c>
      <c r="F2034" s="841" t="s">
        <v>102</v>
      </c>
      <c r="G2034" s="841" t="s">
        <v>3389</v>
      </c>
      <c r="H2034" s="841" t="s">
        <v>3388</v>
      </c>
      <c r="I2034" s="841"/>
      <c r="J2034" s="841" t="s">
        <v>730</v>
      </c>
      <c r="K2034" s="841">
        <v>2</v>
      </c>
      <c r="L2034" s="841" t="s">
        <v>731</v>
      </c>
      <c r="M2034" s="841">
        <v>43600</v>
      </c>
      <c r="N2034" s="841" t="s">
        <v>732</v>
      </c>
      <c r="O2034" s="841">
        <v>98577</v>
      </c>
      <c r="P2034" s="841">
        <v>54977</v>
      </c>
      <c r="Q2034" s="841">
        <v>10098</v>
      </c>
      <c r="R2034" s="841">
        <v>9936</v>
      </c>
      <c r="S2034" s="841"/>
      <c r="T2034" s="841"/>
      <c r="U2034" s="841"/>
      <c r="V2034" s="841" t="s">
        <v>1003</v>
      </c>
      <c r="W2034" s="841">
        <v>3</v>
      </c>
    </row>
    <row r="2035" spans="1:23" ht="12.75" customHeight="1">
      <c r="A2035" s="841">
        <v>1912</v>
      </c>
      <c r="B2035" s="841">
        <v>2840</v>
      </c>
      <c r="C2035" s="841" t="s">
        <v>726</v>
      </c>
      <c r="D2035" s="841" t="s">
        <v>923</v>
      </c>
      <c r="E2035" s="841">
        <v>47249</v>
      </c>
      <c r="F2035" s="841" t="s">
        <v>102</v>
      </c>
      <c r="G2035" s="841" t="s">
        <v>3390</v>
      </c>
      <c r="H2035" s="841" t="s">
        <v>3388</v>
      </c>
      <c r="I2035" s="841"/>
      <c r="J2035" s="841" t="s">
        <v>730</v>
      </c>
      <c r="K2035" s="841">
        <v>2</v>
      </c>
      <c r="L2035" s="841" t="s">
        <v>731</v>
      </c>
      <c r="M2035" s="841">
        <v>43600</v>
      </c>
      <c r="N2035" s="841" t="s">
        <v>732</v>
      </c>
      <c r="O2035" s="841">
        <v>98577</v>
      </c>
      <c r="P2035" s="841">
        <v>54977</v>
      </c>
      <c r="Q2035" s="841">
        <v>10098</v>
      </c>
      <c r="R2035" s="841">
        <v>9936</v>
      </c>
      <c r="S2035" s="841"/>
      <c r="T2035" s="841"/>
      <c r="U2035" s="841"/>
      <c r="V2035" s="841" t="s">
        <v>1003</v>
      </c>
      <c r="W2035" s="841">
        <v>3</v>
      </c>
    </row>
    <row r="2036" spans="1:23" ht="12.75" customHeight="1">
      <c r="A2036" s="841">
        <v>1912</v>
      </c>
      <c r="B2036" s="841">
        <v>2840</v>
      </c>
      <c r="C2036" s="841" t="s">
        <v>726</v>
      </c>
      <c r="D2036" s="841" t="s">
        <v>923</v>
      </c>
      <c r="E2036" s="841">
        <v>47250</v>
      </c>
      <c r="F2036" s="841" t="s">
        <v>102</v>
      </c>
      <c r="G2036" s="841" t="s">
        <v>3391</v>
      </c>
      <c r="H2036" s="841" t="s">
        <v>3388</v>
      </c>
      <c r="I2036" s="841"/>
      <c r="J2036" s="841" t="s">
        <v>730</v>
      </c>
      <c r="K2036" s="841">
        <v>2</v>
      </c>
      <c r="L2036" s="841" t="s">
        <v>731</v>
      </c>
      <c r="M2036" s="841">
        <v>43600</v>
      </c>
      <c r="N2036" s="841" t="s">
        <v>732</v>
      </c>
      <c r="O2036" s="841">
        <v>98577</v>
      </c>
      <c r="P2036" s="841">
        <v>54977</v>
      </c>
      <c r="Q2036" s="841">
        <v>10098</v>
      </c>
      <c r="R2036" s="841">
        <v>9936</v>
      </c>
      <c r="S2036" s="841"/>
      <c r="T2036" s="841"/>
      <c r="U2036" s="841"/>
      <c r="V2036" s="841" t="s">
        <v>1003</v>
      </c>
      <c r="W2036" s="841">
        <v>3</v>
      </c>
    </row>
    <row r="2037" spans="1:23" ht="12.75" customHeight="1">
      <c r="A2037" s="841">
        <v>1912</v>
      </c>
      <c r="B2037" s="841">
        <v>2840</v>
      </c>
      <c r="C2037" s="841" t="s">
        <v>726</v>
      </c>
      <c r="D2037" s="841" t="s">
        <v>923</v>
      </c>
      <c r="E2037" s="841">
        <v>47252</v>
      </c>
      <c r="F2037" s="841" t="s">
        <v>102</v>
      </c>
      <c r="G2037" s="841" t="s">
        <v>3392</v>
      </c>
      <c r="H2037" s="841" t="s">
        <v>3388</v>
      </c>
      <c r="I2037" s="841"/>
      <c r="J2037" s="841" t="s">
        <v>730</v>
      </c>
      <c r="K2037" s="841">
        <v>2</v>
      </c>
      <c r="L2037" s="841" t="s">
        <v>731</v>
      </c>
      <c r="M2037" s="841">
        <v>43600</v>
      </c>
      <c r="N2037" s="841" t="s">
        <v>732</v>
      </c>
      <c r="O2037" s="841">
        <v>98577</v>
      </c>
      <c r="P2037" s="841">
        <v>54977</v>
      </c>
      <c r="Q2037" s="841">
        <v>10098</v>
      </c>
      <c r="R2037" s="841">
        <v>9936</v>
      </c>
      <c r="S2037" s="841"/>
      <c r="T2037" s="841"/>
      <c r="U2037" s="841"/>
      <c r="V2037" s="841" t="s">
        <v>1003</v>
      </c>
      <c r="W2037" s="841">
        <v>4</v>
      </c>
    </row>
    <row r="2038" spans="1:23" ht="12.75" customHeight="1">
      <c r="A2038" s="841">
        <v>1912</v>
      </c>
      <c r="B2038" s="841">
        <v>2840</v>
      </c>
      <c r="C2038" s="841" t="s">
        <v>726</v>
      </c>
      <c r="D2038" s="841" t="s">
        <v>923</v>
      </c>
      <c r="E2038" s="841">
        <v>47253</v>
      </c>
      <c r="F2038" s="841" t="s">
        <v>102</v>
      </c>
      <c r="G2038" s="841" t="s">
        <v>3393</v>
      </c>
      <c r="H2038" s="841" t="s">
        <v>3388</v>
      </c>
      <c r="I2038" s="841"/>
      <c r="J2038" s="841" t="s">
        <v>730</v>
      </c>
      <c r="K2038" s="841">
        <v>1</v>
      </c>
      <c r="L2038" s="841" t="s">
        <v>731</v>
      </c>
      <c r="M2038" s="841">
        <v>43600</v>
      </c>
      <c r="N2038" s="841" t="s">
        <v>732</v>
      </c>
      <c r="O2038" s="841">
        <v>98577</v>
      </c>
      <c r="P2038" s="841">
        <v>54977</v>
      </c>
      <c r="Q2038" s="841">
        <v>10098</v>
      </c>
      <c r="R2038" s="841">
        <v>9936</v>
      </c>
      <c r="S2038" s="841"/>
      <c r="T2038" s="841"/>
      <c r="U2038" s="841"/>
      <c r="V2038" s="841" t="s">
        <v>1003</v>
      </c>
      <c r="W2038" s="841">
        <v>3</v>
      </c>
    </row>
    <row r="2039" spans="1:23" ht="12.75" customHeight="1">
      <c r="A2039" s="841">
        <v>1570</v>
      </c>
      <c r="B2039" s="841">
        <v>2801</v>
      </c>
      <c r="C2039" s="841" t="s">
        <v>1271</v>
      </c>
      <c r="D2039" s="841" t="s">
        <v>1112</v>
      </c>
      <c r="E2039" s="841">
        <v>47254</v>
      </c>
      <c r="F2039" s="841" t="s">
        <v>102</v>
      </c>
      <c r="G2039" s="841" t="s">
        <v>3394</v>
      </c>
      <c r="H2039" s="841" t="s">
        <v>3395</v>
      </c>
      <c r="I2039" s="841"/>
      <c r="J2039" s="841" t="s">
        <v>730</v>
      </c>
      <c r="K2039" s="841">
        <v>5</v>
      </c>
      <c r="L2039" s="841" t="s">
        <v>731</v>
      </c>
      <c r="M2039" s="841">
        <v>43600</v>
      </c>
      <c r="N2039" s="841" t="s">
        <v>817</v>
      </c>
      <c r="O2039" s="841">
        <v>172439</v>
      </c>
      <c r="P2039" s="841">
        <v>128839</v>
      </c>
      <c r="Q2039" s="841">
        <v>19547</v>
      </c>
      <c r="R2039" s="841">
        <v>26906</v>
      </c>
      <c r="S2039" s="841"/>
      <c r="T2039" s="841"/>
      <c r="U2039" s="841"/>
      <c r="V2039" s="841" t="s">
        <v>1003</v>
      </c>
      <c r="W2039" s="841">
        <v>1</v>
      </c>
    </row>
    <row r="2040" spans="1:23" ht="12.75" customHeight="1">
      <c r="A2040" s="841">
        <v>2004</v>
      </c>
      <c r="B2040" s="841">
        <v>2840</v>
      </c>
      <c r="C2040" s="841" t="s">
        <v>726</v>
      </c>
      <c r="D2040" s="841" t="s">
        <v>919</v>
      </c>
      <c r="E2040" s="841">
        <v>47257</v>
      </c>
      <c r="F2040" s="841" t="s">
        <v>102</v>
      </c>
      <c r="G2040" s="841" t="s">
        <v>3396</v>
      </c>
      <c r="H2040" s="841" t="s">
        <v>3386</v>
      </c>
      <c r="I2040" s="841"/>
      <c r="J2040" s="841" t="s">
        <v>730</v>
      </c>
      <c r="K2040" s="841">
        <v>3</v>
      </c>
      <c r="L2040" s="841" t="s">
        <v>1077</v>
      </c>
      <c r="M2040" s="841">
        <v>0</v>
      </c>
      <c r="N2040" s="841" t="s">
        <v>732</v>
      </c>
      <c r="O2040" s="841">
        <v>101629</v>
      </c>
      <c r="P2040" s="841">
        <v>101629</v>
      </c>
      <c r="Q2040" s="841">
        <v>19547</v>
      </c>
      <c r="R2040" s="841">
        <v>26906</v>
      </c>
      <c r="S2040" s="841"/>
      <c r="T2040" s="841"/>
      <c r="U2040" s="841"/>
      <c r="V2040" s="841" t="s">
        <v>1003</v>
      </c>
      <c r="W2040" s="841">
        <v>5</v>
      </c>
    </row>
    <row r="2041" spans="1:23" ht="12.75" customHeight="1">
      <c r="A2041" s="841">
        <v>2004</v>
      </c>
      <c r="B2041" s="841">
        <v>2840</v>
      </c>
      <c r="C2041" s="841" t="s">
        <v>726</v>
      </c>
      <c r="D2041" s="841" t="s">
        <v>919</v>
      </c>
      <c r="E2041" s="841">
        <v>47259</v>
      </c>
      <c r="F2041" s="841" t="s">
        <v>102</v>
      </c>
      <c r="G2041" s="841" t="s">
        <v>3397</v>
      </c>
      <c r="H2041" s="841" t="s">
        <v>3398</v>
      </c>
      <c r="I2041" s="841"/>
      <c r="J2041" s="841" t="s">
        <v>730</v>
      </c>
      <c r="K2041" s="841">
        <v>5</v>
      </c>
      <c r="L2041" s="841" t="s">
        <v>1077</v>
      </c>
      <c r="M2041" s="841">
        <v>0</v>
      </c>
      <c r="N2041" s="841" t="s">
        <v>732</v>
      </c>
      <c r="O2041" s="841">
        <v>101629</v>
      </c>
      <c r="P2041" s="841">
        <v>101629</v>
      </c>
      <c r="Q2041" s="841">
        <v>19547</v>
      </c>
      <c r="R2041" s="841">
        <v>26906</v>
      </c>
      <c r="S2041" s="841"/>
      <c r="T2041" s="841"/>
      <c r="U2041" s="841"/>
      <c r="V2041" s="841" t="s">
        <v>1003</v>
      </c>
      <c r="W2041" s="841">
        <v>5</v>
      </c>
    </row>
    <row r="2042" spans="1:23" ht="12.75" customHeight="1">
      <c r="A2042" s="841">
        <v>2004</v>
      </c>
      <c r="B2042" s="841">
        <v>2840</v>
      </c>
      <c r="C2042" s="841" t="s">
        <v>726</v>
      </c>
      <c r="D2042" s="841" t="s">
        <v>919</v>
      </c>
      <c r="E2042" s="841">
        <v>47261</v>
      </c>
      <c r="F2042" s="841" t="s">
        <v>102</v>
      </c>
      <c r="G2042" s="841" t="s">
        <v>3399</v>
      </c>
      <c r="H2042" s="841" t="s">
        <v>3386</v>
      </c>
      <c r="I2042" s="841"/>
      <c r="J2042" s="841" t="s">
        <v>730</v>
      </c>
      <c r="K2042" s="841">
        <v>3</v>
      </c>
      <c r="L2042" s="841" t="s">
        <v>1077</v>
      </c>
      <c r="M2042" s="841">
        <v>0</v>
      </c>
      <c r="N2042" s="841" t="s">
        <v>732</v>
      </c>
      <c r="O2042" s="841">
        <v>101629</v>
      </c>
      <c r="P2042" s="841">
        <v>101629</v>
      </c>
      <c r="Q2042" s="841">
        <v>19547</v>
      </c>
      <c r="R2042" s="841">
        <v>26906</v>
      </c>
      <c r="S2042" s="841"/>
      <c r="T2042" s="841"/>
      <c r="U2042" s="841"/>
      <c r="V2042" s="841" t="s">
        <v>1003</v>
      </c>
      <c r="W2042" s="841">
        <v>3</v>
      </c>
    </row>
    <row r="2043" spans="1:23" ht="12.75" customHeight="1">
      <c r="A2043" s="841">
        <v>2004</v>
      </c>
      <c r="B2043" s="841">
        <v>2840</v>
      </c>
      <c r="C2043" s="841" t="s">
        <v>726</v>
      </c>
      <c r="D2043" s="841" t="s">
        <v>919</v>
      </c>
      <c r="E2043" s="841">
        <v>47262</v>
      </c>
      <c r="F2043" s="841" t="s">
        <v>102</v>
      </c>
      <c r="G2043" s="841" t="s">
        <v>3400</v>
      </c>
      <c r="H2043" s="841" t="s">
        <v>3252</v>
      </c>
      <c r="I2043" s="841"/>
      <c r="J2043" s="841" t="s">
        <v>730</v>
      </c>
      <c r="K2043" s="841">
        <v>3</v>
      </c>
      <c r="L2043" s="841" t="s">
        <v>1077</v>
      </c>
      <c r="M2043" s="841">
        <v>0</v>
      </c>
      <c r="N2043" s="841" t="s">
        <v>732</v>
      </c>
      <c r="O2043" s="841">
        <v>101629</v>
      </c>
      <c r="P2043" s="841">
        <v>101629</v>
      </c>
      <c r="Q2043" s="841">
        <v>19547</v>
      </c>
      <c r="R2043" s="841">
        <v>26906</v>
      </c>
      <c r="S2043" s="841"/>
      <c r="T2043" s="841"/>
      <c r="U2043" s="841"/>
      <c r="V2043" s="841" t="s">
        <v>1003</v>
      </c>
      <c r="W2043" s="841">
        <v>2</v>
      </c>
    </row>
    <row r="2044" spans="1:23" ht="12.75" customHeight="1">
      <c r="A2044" s="841">
        <v>2004</v>
      </c>
      <c r="B2044" s="841">
        <v>2840</v>
      </c>
      <c r="C2044" s="841" t="s">
        <v>726</v>
      </c>
      <c r="D2044" s="841" t="s">
        <v>919</v>
      </c>
      <c r="E2044" s="841">
        <v>47263</v>
      </c>
      <c r="F2044" s="841" t="s">
        <v>102</v>
      </c>
      <c r="G2044" s="841" t="s">
        <v>3401</v>
      </c>
      <c r="H2044" s="841" t="s">
        <v>3252</v>
      </c>
      <c r="I2044" s="841"/>
      <c r="J2044" s="841" t="s">
        <v>730</v>
      </c>
      <c r="K2044" s="841">
        <v>5</v>
      </c>
      <c r="L2044" s="841" t="s">
        <v>1077</v>
      </c>
      <c r="M2044" s="841">
        <v>0</v>
      </c>
      <c r="N2044" s="841" t="s">
        <v>732</v>
      </c>
      <c r="O2044" s="841">
        <v>101629</v>
      </c>
      <c r="P2044" s="841">
        <v>101629</v>
      </c>
      <c r="Q2044" s="841">
        <v>19547</v>
      </c>
      <c r="R2044" s="841">
        <v>26906</v>
      </c>
      <c r="S2044" s="841"/>
      <c r="T2044" s="841"/>
      <c r="U2044" s="841"/>
      <c r="V2044" s="841" t="s">
        <v>1003</v>
      </c>
      <c r="W2044" s="841">
        <v>3</v>
      </c>
    </row>
    <row r="2045" spans="1:23" ht="12.75" customHeight="1">
      <c r="A2045" s="841">
        <v>2004</v>
      </c>
      <c r="B2045" s="841">
        <v>2840</v>
      </c>
      <c r="C2045" s="841" t="s">
        <v>726</v>
      </c>
      <c r="D2045" s="841" t="s">
        <v>919</v>
      </c>
      <c r="E2045" s="841">
        <v>47266</v>
      </c>
      <c r="F2045" s="841" t="s">
        <v>102</v>
      </c>
      <c r="G2045" s="841" t="s">
        <v>3402</v>
      </c>
      <c r="H2045" s="841" t="s">
        <v>3403</v>
      </c>
      <c r="I2045" s="841"/>
      <c r="J2045" s="841" t="s">
        <v>730</v>
      </c>
      <c r="K2045" s="841">
        <v>3</v>
      </c>
      <c r="L2045" s="841" t="s">
        <v>1077</v>
      </c>
      <c r="M2045" s="841">
        <v>0</v>
      </c>
      <c r="N2045" s="841" t="s">
        <v>732</v>
      </c>
      <c r="O2045" s="841">
        <v>101629</v>
      </c>
      <c r="P2045" s="841">
        <v>101629</v>
      </c>
      <c r="Q2045" s="841">
        <v>19547</v>
      </c>
      <c r="R2045" s="841">
        <v>26906</v>
      </c>
      <c r="S2045" s="841"/>
      <c r="T2045" s="841"/>
      <c r="U2045" s="841"/>
      <c r="V2045" s="841" t="s">
        <v>1003</v>
      </c>
      <c r="W2045" s="841">
        <v>3</v>
      </c>
    </row>
    <row r="2046" spans="1:23" ht="12.75" customHeight="1">
      <c r="A2046" s="841">
        <v>1525</v>
      </c>
      <c r="B2046" s="841">
        <v>2844</v>
      </c>
      <c r="C2046" s="841" t="s">
        <v>2356</v>
      </c>
      <c r="D2046" s="841" t="s">
        <v>923</v>
      </c>
      <c r="E2046" s="841">
        <v>47268</v>
      </c>
      <c r="F2046" s="841" t="s">
        <v>102</v>
      </c>
      <c r="G2046" s="841" t="s">
        <v>3404</v>
      </c>
      <c r="H2046" s="841" t="s">
        <v>3405</v>
      </c>
      <c r="I2046" s="841"/>
      <c r="J2046" s="841" t="s">
        <v>730</v>
      </c>
      <c r="K2046" s="841">
        <v>1</v>
      </c>
      <c r="L2046" s="841" t="s">
        <v>731</v>
      </c>
      <c r="M2046" s="841">
        <v>43600</v>
      </c>
      <c r="N2046" s="841" t="s">
        <v>769</v>
      </c>
      <c r="O2046" s="841">
        <v>105596</v>
      </c>
      <c r="P2046" s="841">
        <v>61996</v>
      </c>
      <c r="Q2046" s="841">
        <v>19547</v>
      </c>
      <c r="R2046" s="841">
        <v>34796</v>
      </c>
      <c r="S2046" s="841"/>
      <c r="T2046" s="841"/>
      <c r="U2046" s="841"/>
      <c r="V2046" s="841" t="s">
        <v>1003</v>
      </c>
      <c r="W2046" s="841">
        <v>2</v>
      </c>
    </row>
    <row r="2047" spans="1:23" ht="12.75" customHeight="1">
      <c r="A2047" s="841">
        <v>1525</v>
      </c>
      <c r="B2047" s="841">
        <v>2844</v>
      </c>
      <c r="C2047" s="841" t="s">
        <v>2356</v>
      </c>
      <c r="D2047" s="841" t="s">
        <v>923</v>
      </c>
      <c r="E2047" s="841">
        <v>47269</v>
      </c>
      <c r="F2047" s="841" t="s">
        <v>102</v>
      </c>
      <c r="G2047" s="841" t="s">
        <v>3406</v>
      </c>
      <c r="H2047" s="841" t="s">
        <v>3405</v>
      </c>
      <c r="I2047" s="841"/>
      <c r="J2047" s="841" t="s">
        <v>730</v>
      </c>
      <c r="K2047" s="841">
        <v>2</v>
      </c>
      <c r="L2047" s="841" t="s">
        <v>731</v>
      </c>
      <c r="M2047" s="841">
        <v>43600</v>
      </c>
      <c r="N2047" s="841" t="s">
        <v>769</v>
      </c>
      <c r="O2047" s="841">
        <v>105596</v>
      </c>
      <c r="P2047" s="841">
        <v>61996</v>
      </c>
      <c r="Q2047" s="841">
        <v>19547</v>
      </c>
      <c r="R2047" s="841">
        <v>34796</v>
      </c>
      <c r="S2047" s="841"/>
      <c r="T2047" s="841"/>
      <c r="U2047" s="841"/>
      <c r="V2047" s="841" t="s">
        <v>1003</v>
      </c>
      <c r="W2047" s="841">
        <v>2</v>
      </c>
    </row>
    <row r="2048" spans="1:23" ht="12.75" customHeight="1">
      <c r="A2048" s="841">
        <v>1034</v>
      </c>
      <c r="B2048" s="841">
        <v>2824</v>
      </c>
      <c r="C2048" s="841" t="s">
        <v>1097</v>
      </c>
      <c r="D2048" s="841" t="s">
        <v>946</v>
      </c>
      <c r="E2048" s="841">
        <v>47271</v>
      </c>
      <c r="F2048" s="841" t="s">
        <v>102</v>
      </c>
      <c r="G2048" s="841" t="s">
        <v>3407</v>
      </c>
      <c r="H2048" s="841" t="s">
        <v>3408</v>
      </c>
      <c r="I2048" s="841"/>
      <c r="J2048" s="841" t="s">
        <v>730</v>
      </c>
      <c r="K2048" s="841">
        <v>3</v>
      </c>
      <c r="L2048" s="841" t="s">
        <v>731</v>
      </c>
      <c r="M2048" s="841">
        <v>43600</v>
      </c>
      <c r="N2048" s="841" t="s">
        <v>817</v>
      </c>
      <c r="O2048" s="841">
        <v>172439</v>
      </c>
      <c r="P2048" s="841">
        <v>128839</v>
      </c>
      <c r="Q2048" s="841">
        <v>19547</v>
      </c>
      <c r="R2048" s="841">
        <v>26906</v>
      </c>
      <c r="S2048" s="841"/>
      <c r="T2048" s="841"/>
      <c r="U2048" s="841"/>
      <c r="V2048" s="841" t="s">
        <v>1003</v>
      </c>
      <c r="W2048" s="841">
        <v>2</v>
      </c>
    </row>
    <row r="2049" spans="1:23" ht="12.75" customHeight="1">
      <c r="A2049" s="841">
        <v>1350</v>
      </c>
      <c r="B2049" s="841">
        <v>2803</v>
      </c>
      <c r="C2049" s="841" t="s">
        <v>945</v>
      </c>
      <c r="D2049" s="841" t="s">
        <v>946</v>
      </c>
      <c r="E2049" s="841">
        <v>47276</v>
      </c>
      <c r="F2049" s="841" t="s">
        <v>102</v>
      </c>
      <c r="G2049" s="841" t="s">
        <v>3409</v>
      </c>
      <c r="H2049" s="841" t="s">
        <v>3410</v>
      </c>
      <c r="I2049" s="841"/>
      <c r="J2049" s="841" t="s">
        <v>730</v>
      </c>
      <c r="K2049" s="841">
        <v>3</v>
      </c>
      <c r="L2049" s="841" t="s">
        <v>731</v>
      </c>
      <c r="M2049" s="841">
        <v>43600</v>
      </c>
      <c r="N2049" s="841" t="s">
        <v>742</v>
      </c>
      <c r="O2049" s="841">
        <v>127895</v>
      </c>
      <c r="P2049" s="841">
        <v>84295</v>
      </c>
      <c r="Q2049" s="841">
        <v>19547</v>
      </c>
      <c r="R2049" s="841">
        <v>20230</v>
      </c>
      <c r="S2049" s="841"/>
      <c r="T2049" s="841"/>
      <c r="U2049" s="841"/>
      <c r="V2049" s="841" t="s">
        <v>1003</v>
      </c>
      <c r="W2049" s="841">
        <v>2</v>
      </c>
    </row>
    <row r="2050" spans="1:23" ht="12.75" customHeight="1">
      <c r="A2050" s="841">
        <v>1190</v>
      </c>
      <c r="B2050" s="841">
        <v>2840</v>
      </c>
      <c r="C2050" s="841" t="s">
        <v>726</v>
      </c>
      <c r="D2050" s="841" t="s">
        <v>775</v>
      </c>
      <c r="E2050" s="841">
        <v>47280</v>
      </c>
      <c r="F2050" s="841" t="s">
        <v>102</v>
      </c>
      <c r="G2050" s="841" t="s">
        <v>3411</v>
      </c>
      <c r="H2050" s="841" t="s">
        <v>3412</v>
      </c>
      <c r="I2050" s="841"/>
      <c r="J2050" s="841" t="s">
        <v>730</v>
      </c>
      <c r="K2050" s="841">
        <v>2</v>
      </c>
      <c r="L2050" s="841" t="s">
        <v>731</v>
      </c>
      <c r="M2050" s="841">
        <v>43600</v>
      </c>
      <c r="N2050" s="841" t="s">
        <v>732</v>
      </c>
      <c r="O2050" s="841">
        <v>98577</v>
      </c>
      <c r="P2050" s="841">
        <v>54977</v>
      </c>
      <c r="Q2050" s="841">
        <v>19547</v>
      </c>
      <c r="R2050" s="841">
        <v>26906</v>
      </c>
      <c r="S2050" s="841"/>
      <c r="T2050" s="841"/>
      <c r="U2050" s="841"/>
      <c r="V2050" s="841" t="s">
        <v>1003</v>
      </c>
      <c r="W2050" s="841">
        <v>3</v>
      </c>
    </row>
    <row r="2051" spans="1:23" ht="12.75" customHeight="1">
      <c r="A2051" s="841">
        <v>1255</v>
      </c>
      <c r="B2051" s="841">
        <v>2817</v>
      </c>
      <c r="C2051" s="841" t="s">
        <v>1316</v>
      </c>
      <c r="D2051" s="841" t="s">
        <v>1112</v>
      </c>
      <c r="E2051" s="841">
        <v>47282</v>
      </c>
      <c r="F2051" s="841" t="s">
        <v>102</v>
      </c>
      <c r="G2051" s="841" t="s">
        <v>3413</v>
      </c>
      <c r="H2051" s="841" t="s">
        <v>3414</v>
      </c>
      <c r="I2051" s="841"/>
      <c r="J2051" s="841" t="s">
        <v>730</v>
      </c>
      <c r="K2051" s="841">
        <v>3</v>
      </c>
      <c r="L2051" s="841" t="s">
        <v>731</v>
      </c>
      <c r="M2051" s="841">
        <v>43600</v>
      </c>
      <c r="N2051" s="841" t="s">
        <v>1029</v>
      </c>
      <c r="O2051" s="841">
        <v>142094</v>
      </c>
      <c r="P2051" s="841">
        <v>98494</v>
      </c>
      <c r="Q2051" s="841">
        <v>19547</v>
      </c>
      <c r="R2051" s="841">
        <v>26906</v>
      </c>
      <c r="S2051" s="841"/>
      <c r="T2051" s="841"/>
      <c r="U2051" s="841"/>
      <c r="V2051" s="841" t="s">
        <v>1003</v>
      </c>
      <c r="W2051" s="841">
        <v>1</v>
      </c>
    </row>
    <row r="2052" spans="1:23" ht="12.75" customHeight="1">
      <c r="A2052" s="841">
        <v>1110</v>
      </c>
      <c r="B2052" s="841">
        <v>2836</v>
      </c>
      <c r="C2052" s="841" t="s">
        <v>1030</v>
      </c>
      <c r="D2052" s="841" t="s">
        <v>1031</v>
      </c>
      <c r="E2052" s="841">
        <v>47286</v>
      </c>
      <c r="F2052" s="841" t="s">
        <v>102</v>
      </c>
      <c r="G2052" s="841" t="s">
        <v>3415</v>
      </c>
      <c r="H2052" s="841" t="s">
        <v>3335</v>
      </c>
      <c r="I2052" s="841"/>
      <c r="J2052" s="841" t="s">
        <v>730</v>
      </c>
      <c r="K2052" s="841">
        <v>5</v>
      </c>
      <c r="L2052" s="841" t="s">
        <v>731</v>
      </c>
      <c r="M2052" s="841">
        <v>43600</v>
      </c>
      <c r="N2052" s="841" t="s">
        <v>1034</v>
      </c>
      <c r="O2052" s="841">
        <v>221744</v>
      </c>
      <c r="P2052" s="841">
        <v>178144</v>
      </c>
      <c r="Q2052" s="841">
        <v>19547</v>
      </c>
      <c r="R2052" s="841">
        <v>26906</v>
      </c>
      <c r="S2052" s="841"/>
      <c r="T2052" s="841"/>
      <c r="U2052" s="841"/>
      <c r="V2052" s="841" t="s">
        <v>1003</v>
      </c>
      <c r="W2052" s="841">
        <v>2</v>
      </c>
    </row>
    <row r="2053" spans="1:23" ht="12.75" customHeight="1">
      <c r="A2053" s="841">
        <v>1335</v>
      </c>
      <c r="B2053" s="841">
        <v>2832</v>
      </c>
      <c r="C2053" s="841" t="s">
        <v>1017</v>
      </c>
      <c r="D2053" s="841" t="s">
        <v>775</v>
      </c>
      <c r="E2053" s="841">
        <v>47290</v>
      </c>
      <c r="F2053" s="841" t="s">
        <v>102</v>
      </c>
      <c r="G2053" s="841" t="s">
        <v>3416</v>
      </c>
      <c r="H2053" s="841" t="s">
        <v>3417</v>
      </c>
      <c r="I2053" s="841"/>
      <c r="J2053" s="841" t="s">
        <v>730</v>
      </c>
      <c r="K2053" s="841">
        <v>3</v>
      </c>
      <c r="L2053" s="841" t="s">
        <v>731</v>
      </c>
      <c r="M2053" s="841">
        <v>43600</v>
      </c>
      <c r="N2053" s="841" t="s">
        <v>769</v>
      </c>
      <c r="O2053" s="841">
        <v>105596</v>
      </c>
      <c r="P2053" s="841">
        <v>61996</v>
      </c>
      <c r="Q2053" s="841">
        <v>19547</v>
      </c>
      <c r="R2053" s="841">
        <v>26906</v>
      </c>
      <c r="S2053" s="841"/>
      <c r="T2053" s="841"/>
      <c r="U2053" s="841"/>
      <c r="V2053" s="841" t="s">
        <v>1003</v>
      </c>
      <c r="W2053" s="841">
        <v>1</v>
      </c>
    </row>
    <row r="2054" spans="1:23" ht="12.75" customHeight="1">
      <c r="A2054" s="841">
        <v>1335</v>
      </c>
      <c r="B2054" s="841">
        <v>2832</v>
      </c>
      <c r="C2054" s="841" t="s">
        <v>1017</v>
      </c>
      <c r="D2054" s="841" t="s">
        <v>775</v>
      </c>
      <c r="E2054" s="841">
        <v>47291</v>
      </c>
      <c r="F2054" s="841" t="s">
        <v>102</v>
      </c>
      <c r="G2054" s="841" t="s">
        <v>3418</v>
      </c>
      <c r="H2054" s="841" t="s">
        <v>3419</v>
      </c>
      <c r="I2054" s="841"/>
      <c r="J2054" s="841" t="s">
        <v>730</v>
      </c>
      <c r="K2054" s="841">
        <v>3</v>
      </c>
      <c r="L2054" s="841" t="s">
        <v>731</v>
      </c>
      <c r="M2054" s="841">
        <v>43600</v>
      </c>
      <c r="N2054" s="841" t="s">
        <v>769</v>
      </c>
      <c r="O2054" s="841">
        <v>105596</v>
      </c>
      <c r="P2054" s="841">
        <v>61996</v>
      </c>
      <c r="Q2054" s="841">
        <v>19547</v>
      </c>
      <c r="R2054" s="841">
        <v>26906</v>
      </c>
      <c r="S2054" s="841"/>
      <c r="T2054" s="841"/>
      <c r="U2054" s="841"/>
      <c r="V2054" s="841" t="s">
        <v>1003</v>
      </c>
      <c r="W2054" s="841">
        <v>1</v>
      </c>
    </row>
    <row r="2055" spans="1:23" ht="12.75" customHeight="1">
      <c r="A2055" s="841">
        <v>1011</v>
      </c>
      <c r="B2055" s="841">
        <v>2833</v>
      </c>
      <c r="C2055" s="841" t="s">
        <v>1466</v>
      </c>
      <c r="D2055" s="841" t="s">
        <v>946</v>
      </c>
      <c r="E2055" s="841">
        <v>47292</v>
      </c>
      <c r="F2055" s="841" t="s">
        <v>102</v>
      </c>
      <c r="G2055" s="841" t="s">
        <v>3420</v>
      </c>
      <c r="H2055" s="841" t="s">
        <v>3421</v>
      </c>
      <c r="I2055" s="841"/>
      <c r="J2055" s="841" t="s">
        <v>730</v>
      </c>
      <c r="K2055" s="841">
        <v>5</v>
      </c>
      <c r="L2055" s="841" t="s">
        <v>731</v>
      </c>
      <c r="M2055" s="841">
        <v>43600</v>
      </c>
      <c r="N2055" s="841" t="s">
        <v>843</v>
      </c>
      <c r="O2055" s="841">
        <v>156603</v>
      </c>
      <c r="P2055" s="841">
        <v>113003</v>
      </c>
      <c r="Q2055" s="841">
        <v>19547</v>
      </c>
      <c r="R2055" s="841">
        <v>26906</v>
      </c>
      <c r="S2055" s="841"/>
      <c r="T2055" s="841"/>
      <c r="U2055" s="841"/>
      <c r="V2055" s="841" t="s">
        <v>1003</v>
      </c>
      <c r="W2055" s="841">
        <v>2</v>
      </c>
    </row>
    <row r="2056" spans="1:23" ht="12.75" customHeight="1">
      <c r="A2056" s="841">
        <v>3274</v>
      </c>
      <c r="B2056" s="841">
        <v>2840</v>
      </c>
      <c r="C2056" s="841" t="s">
        <v>726</v>
      </c>
      <c r="D2056" s="841" t="s">
        <v>923</v>
      </c>
      <c r="E2056" s="841">
        <v>47293</v>
      </c>
      <c r="F2056" s="841" t="s">
        <v>102</v>
      </c>
      <c r="G2056" s="841" t="s">
        <v>3422</v>
      </c>
      <c r="H2056" s="841" t="s">
        <v>3423</v>
      </c>
      <c r="I2056" s="841"/>
      <c r="J2056" s="841" t="s">
        <v>730</v>
      </c>
      <c r="K2056" s="841">
        <v>2</v>
      </c>
      <c r="L2056" s="841" t="s">
        <v>1168</v>
      </c>
      <c r="M2056" s="841">
        <v>43600</v>
      </c>
      <c r="N2056" s="841" t="s">
        <v>732</v>
      </c>
      <c r="O2056" s="841">
        <v>98577</v>
      </c>
      <c r="P2056" s="841">
        <v>54977</v>
      </c>
      <c r="Q2056" s="841">
        <v>13786</v>
      </c>
      <c r="R2056" s="841">
        <v>14911</v>
      </c>
      <c r="S2056" s="841"/>
      <c r="T2056" s="841"/>
      <c r="U2056" s="841"/>
      <c r="V2056" s="841" t="s">
        <v>1003</v>
      </c>
      <c r="W2056" s="841">
        <v>7</v>
      </c>
    </row>
    <row r="2057" spans="1:23" ht="12.75" customHeight="1">
      <c r="A2057" s="841">
        <v>1912</v>
      </c>
      <c r="B2057" s="841">
        <v>2840</v>
      </c>
      <c r="C2057" s="841" t="s">
        <v>726</v>
      </c>
      <c r="D2057" s="841" t="s">
        <v>923</v>
      </c>
      <c r="E2057" s="841">
        <v>47295</v>
      </c>
      <c r="F2057" s="841" t="s">
        <v>102</v>
      </c>
      <c r="G2057" s="841" t="s">
        <v>3424</v>
      </c>
      <c r="H2057" s="841" t="s">
        <v>3423</v>
      </c>
      <c r="I2057" s="841"/>
      <c r="J2057" s="841" t="s">
        <v>730</v>
      </c>
      <c r="K2057" s="841">
        <v>2</v>
      </c>
      <c r="L2057" s="841" t="s">
        <v>731</v>
      </c>
      <c r="M2057" s="841">
        <v>43600</v>
      </c>
      <c r="N2057" s="841" t="s">
        <v>732</v>
      </c>
      <c r="O2057" s="841">
        <v>98577</v>
      </c>
      <c r="P2057" s="841">
        <v>54977</v>
      </c>
      <c r="Q2057" s="841">
        <v>10098</v>
      </c>
      <c r="R2057" s="841">
        <v>9936</v>
      </c>
      <c r="S2057" s="841"/>
      <c r="T2057" s="841"/>
      <c r="U2057" s="841"/>
      <c r="V2057" s="841" t="s">
        <v>1003</v>
      </c>
      <c r="W2057" s="841">
        <v>6</v>
      </c>
    </row>
    <row r="2058" spans="1:23" ht="12.75" customHeight="1">
      <c r="A2058" s="841">
        <v>1912</v>
      </c>
      <c r="B2058" s="841">
        <v>2840</v>
      </c>
      <c r="C2058" s="841" t="s">
        <v>726</v>
      </c>
      <c r="D2058" s="841" t="s">
        <v>923</v>
      </c>
      <c r="E2058" s="841">
        <v>47296</v>
      </c>
      <c r="F2058" s="841" t="s">
        <v>102</v>
      </c>
      <c r="G2058" s="841" t="s">
        <v>3425</v>
      </c>
      <c r="H2058" s="841" t="s">
        <v>3426</v>
      </c>
      <c r="I2058" s="841"/>
      <c r="J2058" s="841" t="s">
        <v>730</v>
      </c>
      <c r="K2058" s="841">
        <v>1</v>
      </c>
      <c r="L2058" s="841" t="s">
        <v>731</v>
      </c>
      <c r="M2058" s="841">
        <v>43600</v>
      </c>
      <c r="N2058" s="841" t="s">
        <v>732</v>
      </c>
      <c r="O2058" s="841">
        <v>98577</v>
      </c>
      <c r="P2058" s="841">
        <v>54977</v>
      </c>
      <c r="Q2058" s="841">
        <v>10098</v>
      </c>
      <c r="R2058" s="841">
        <v>9936</v>
      </c>
      <c r="S2058" s="841"/>
      <c r="T2058" s="841"/>
      <c r="U2058" s="841"/>
      <c r="V2058" s="841" t="s">
        <v>1003</v>
      </c>
      <c r="W2058" s="841">
        <v>3</v>
      </c>
    </row>
    <row r="2059" spans="1:23" ht="12.75" customHeight="1">
      <c r="A2059" s="841">
        <v>1912</v>
      </c>
      <c r="B2059" s="841">
        <v>2840</v>
      </c>
      <c r="C2059" s="841" t="s">
        <v>726</v>
      </c>
      <c r="D2059" s="841" t="s">
        <v>923</v>
      </c>
      <c r="E2059" s="841">
        <v>47297</v>
      </c>
      <c r="F2059" s="841" t="s">
        <v>102</v>
      </c>
      <c r="G2059" s="841" t="s">
        <v>3427</v>
      </c>
      <c r="H2059" s="841" t="s">
        <v>3423</v>
      </c>
      <c r="I2059" s="841"/>
      <c r="J2059" s="841" t="s">
        <v>730</v>
      </c>
      <c r="K2059" s="841">
        <v>1</v>
      </c>
      <c r="L2059" s="841" t="s">
        <v>731</v>
      </c>
      <c r="M2059" s="841">
        <v>43600</v>
      </c>
      <c r="N2059" s="841" t="s">
        <v>732</v>
      </c>
      <c r="O2059" s="841">
        <v>98577</v>
      </c>
      <c r="P2059" s="841">
        <v>54977</v>
      </c>
      <c r="Q2059" s="841">
        <v>10098</v>
      </c>
      <c r="R2059" s="841">
        <v>9936</v>
      </c>
      <c r="S2059" s="841"/>
      <c r="T2059" s="841"/>
      <c r="U2059" s="841"/>
      <c r="V2059" s="841" t="s">
        <v>1003</v>
      </c>
      <c r="W2059" s="841">
        <v>5</v>
      </c>
    </row>
    <row r="2060" spans="1:23" ht="12.75" customHeight="1">
      <c r="A2060" s="841">
        <v>1912</v>
      </c>
      <c r="B2060" s="841">
        <v>2840</v>
      </c>
      <c r="C2060" s="841" t="s">
        <v>726</v>
      </c>
      <c r="D2060" s="841" t="s">
        <v>923</v>
      </c>
      <c r="E2060" s="841">
        <v>47298</v>
      </c>
      <c r="F2060" s="841" t="s">
        <v>102</v>
      </c>
      <c r="G2060" s="841" t="s">
        <v>3428</v>
      </c>
      <c r="H2060" s="841" t="s">
        <v>3429</v>
      </c>
      <c r="I2060" s="841"/>
      <c r="J2060" s="841" t="s">
        <v>730</v>
      </c>
      <c r="K2060" s="841">
        <v>2</v>
      </c>
      <c r="L2060" s="841" t="s">
        <v>731</v>
      </c>
      <c r="M2060" s="841">
        <v>43600</v>
      </c>
      <c r="N2060" s="841" t="s">
        <v>732</v>
      </c>
      <c r="O2060" s="841">
        <v>98577</v>
      </c>
      <c r="P2060" s="841">
        <v>54977</v>
      </c>
      <c r="Q2060" s="841">
        <v>10098</v>
      </c>
      <c r="R2060" s="841">
        <v>9936</v>
      </c>
      <c r="S2060" s="841"/>
      <c r="T2060" s="841"/>
      <c r="U2060" s="841"/>
      <c r="V2060" s="841" t="s">
        <v>1003</v>
      </c>
      <c r="W2060" s="841">
        <v>12</v>
      </c>
    </row>
    <row r="2061" spans="1:23" ht="12.75" customHeight="1">
      <c r="A2061" s="841">
        <v>1912</v>
      </c>
      <c r="B2061" s="841">
        <v>2840</v>
      </c>
      <c r="C2061" s="841" t="s">
        <v>726</v>
      </c>
      <c r="D2061" s="841" t="s">
        <v>923</v>
      </c>
      <c r="E2061" s="841">
        <v>47302</v>
      </c>
      <c r="F2061" s="841" t="s">
        <v>102</v>
      </c>
      <c r="G2061" s="841" t="s">
        <v>3430</v>
      </c>
      <c r="H2061" s="841" t="s">
        <v>3429</v>
      </c>
      <c r="I2061" s="841"/>
      <c r="J2061" s="841" t="s">
        <v>730</v>
      </c>
      <c r="K2061" s="841">
        <v>1</v>
      </c>
      <c r="L2061" s="841" t="s">
        <v>731</v>
      </c>
      <c r="M2061" s="841">
        <v>43600</v>
      </c>
      <c r="N2061" s="841" t="s">
        <v>732</v>
      </c>
      <c r="O2061" s="841">
        <v>98577</v>
      </c>
      <c r="P2061" s="841">
        <v>54977</v>
      </c>
      <c r="Q2061" s="841">
        <v>10098</v>
      </c>
      <c r="R2061" s="841">
        <v>9936</v>
      </c>
      <c r="S2061" s="841"/>
      <c r="T2061" s="841"/>
      <c r="U2061" s="841"/>
      <c r="V2061" s="841" t="s">
        <v>1003</v>
      </c>
      <c r="W2061" s="841">
        <v>10</v>
      </c>
    </row>
    <row r="2062" spans="1:23" ht="12.75" customHeight="1">
      <c r="A2062" s="841">
        <v>1034</v>
      </c>
      <c r="B2062" s="841">
        <v>2803</v>
      </c>
      <c r="C2062" s="841" t="s">
        <v>945</v>
      </c>
      <c r="D2062" s="841" t="s">
        <v>946</v>
      </c>
      <c r="E2062" s="841">
        <v>47303</v>
      </c>
      <c r="F2062" s="841" t="s">
        <v>102</v>
      </c>
      <c r="G2062" s="841" t="s">
        <v>3431</v>
      </c>
      <c r="H2062" s="841" t="s">
        <v>2549</v>
      </c>
      <c r="I2062" s="841"/>
      <c r="J2062" s="841" t="s">
        <v>730</v>
      </c>
      <c r="K2062" s="841">
        <v>2</v>
      </c>
      <c r="L2062" s="841" t="s">
        <v>731</v>
      </c>
      <c r="M2062" s="841">
        <v>43600</v>
      </c>
      <c r="N2062" s="841" t="s">
        <v>742</v>
      </c>
      <c r="O2062" s="841">
        <v>127895</v>
      </c>
      <c r="P2062" s="841">
        <v>84295</v>
      </c>
      <c r="Q2062" s="841">
        <v>19547</v>
      </c>
      <c r="R2062" s="841">
        <v>26906</v>
      </c>
      <c r="S2062" s="841"/>
      <c r="T2062" s="841"/>
      <c r="U2062" s="841"/>
      <c r="V2062" s="841" t="s">
        <v>1003</v>
      </c>
      <c r="W2062" s="841">
        <v>2</v>
      </c>
    </row>
    <row r="2063" spans="1:23" ht="12.75" customHeight="1">
      <c r="A2063" s="841">
        <v>1280</v>
      </c>
      <c r="B2063" s="841">
        <v>2840</v>
      </c>
      <c r="C2063" s="841" t="s">
        <v>726</v>
      </c>
      <c r="D2063" s="841" t="s">
        <v>740</v>
      </c>
      <c r="E2063" s="841">
        <v>47304</v>
      </c>
      <c r="F2063" s="841" t="s">
        <v>102</v>
      </c>
      <c r="G2063" s="841" t="s">
        <v>3432</v>
      </c>
      <c r="H2063" s="841" t="s">
        <v>3384</v>
      </c>
      <c r="I2063" s="841"/>
      <c r="J2063" s="841" t="s">
        <v>730</v>
      </c>
      <c r="K2063" s="841">
        <v>5</v>
      </c>
      <c r="L2063" s="841" t="s">
        <v>731</v>
      </c>
      <c r="M2063" s="841">
        <v>43600</v>
      </c>
      <c r="N2063" s="841" t="s">
        <v>732</v>
      </c>
      <c r="O2063" s="841">
        <v>98577</v>
      </c>
      <c r="P2063" s="841">
        <v>54977</v>
      </c>
      <c r="Q2063" s="841">
        <v>19547</v>
      </c>
      <c r="R2063" s="841">
        <v>26906</v>
      </c>
      <c r="S2063" s="841"/>
      <c r="T2063" s="841"/>
      <c r="U2063" s="841"/>
      <c r="V2063" s="841" t="s">
        <v>1003</v>
      </c>
      <c r="W2063" s="841">
        <v>1</v>
      </c>
    </row>
    <row r="2064" spans="1:23" ht="12.75" customHeight="1">
      <c r="A2064" s="841">
        <v>1420</v>
      </c>
      <c r="B2064" s="841">
        <v>2819</v>
      </c>
      <c r="C2064" s="841" t="s">
        <v>1731</v>
      </c>
      <c r="D2064" s="841" t="s">
        <v>1732</v>
      </c>
      <c r="E2064" s="841">
        <v>47306</v>
      </c>
      <c r="F2064" s="841" t="s">
        <v>102</v>
      </c>
      <c r="G2064" s="841" t="s">
        <v>3433</v>
      </c>
      <c r="H2064" s="841" t="s">
        <v>3434</v>
      </c>
      <c r="I2064" s="841"/>
      <c r="J2064" s="841" t="s">
        <v>730</v>
      </c>
      <c r="K2064" s="841">
        <v>2</v>
      </c>
      <c r="L2064" s="841" t="s">
        <v>731</v>
      </c>
      <c r="M2064" s="841">
        <v>43600</v>
      </c>
      <c r="N2064" s="841" t="s">
        <v>742</v>
      </c>
      <c r="O2064" s="841">
        <v>127895</v>
      </c>
      <c r="P2064" s="841">
        <v>84295</v>
      </c>
      <c r="Q2064" s="841">
        <v>19547</v>
      </c>
      <c r="R2064" s="841">
        <v>26906</v>
      </c>
      <c r="S2064" s="841"/>
      <c r="T2064" s="841"/>
      <c r="U2064" s="841"/>
      <c r="V2064" s="841" t="s">
        <v>1003</v>
      </c>
      <c r="W2064" s="841">
        <v>5</v>
      </c>
    </row>
    <row r="2065" spans="1:23" ht="12.75" customHeight="1">
      <c r="A2065" s="841">
        <v>1680</v>
      </c>
      <c r="B2065" s="841">
        <v>2840</v>
      </c>
      <c r="C2065" s="841" t="s">
        <v>726</v>
      </c>
      <c r="D2065" s="841" t="s">
        <v>727</v>
      </c>
      <c r="E2065" s="841">
        <v>47313</v>
      </c>
      <c r="F2065" s="841" t="s">
        <v>102</v>
      </c>
      <c r="G2065" s="841" t="s">
        <v>3435</v>
      </c>
      <c r="H2065" s="841" t="s">
        <v>3436</v>
      </c>
      <c r="I2065" s="841"/>
      <c r="J2065" s="841" t="s">
        <v>730</v>
      </c>
      <c r="K2065" s="841">
        <v>1</v>
      </c>
      <c r="L2065" s="841" t="s">
        <v>731</v>
      </c>
      <c r="M2065" s="841">
        <v>43600</v>
      </c>
      <c r="N2065" s="841" t="s">
        <v>732</v>
      </c>
      <c r="O2065" s="841">
        <v>98577</v>
      </c>
      <c r="P2065" s="841">
        <v>54977</v>
      </c>
      <c r="Q2065" s="841">
        <v>19547</v>
      </c>
      <c r="R2065" s="841">
        <v>34796</v>
      </c>
      <c r="S2065" s="841"/>
      <c r="T2065" s="841"/>
      <c r="U2065" s="841"/>
      <c r="V2065" s="841" t="s">
        <v>1003</v>
      </c>
      <c r="W2065" s="841">
        <v>8</v>
      </c>
    </row>
    <row r="2066" spans="1:23" ht="12.75" customHeight="1">
      <c r="A2066" s="841">
        <v>1890</v>
      </c>
      <c r="B2066" s="841">
        <v>2840</v>
      </c>
      <c r="C2066" s="841" t="s">
        <v>726</v>
      </c>
      <c r="D2066" s="841" t="s">
        <v>740</v>
      </c>
      <c r="E2066" s="841">
        <v>47318</v>
      </c>
      <c r="F2066" s="841" t="s">
        <v>102</v>
      </c>
      <c r="G2066" s="841" t="s">
        <v>3437</v>
      </c>
      <c r="H2066" s="841" t="s">
        <v>3357</v>
      </c>
      <c r="I2066" s="841"/>
      <c r="J2066" s="841" t="s">
        <v>730</v>
      </c>
      <c r="K2066" s="841">
        <v>3</v>
      </c>
      <c r="L2066" s="841" t="s">
        <v>731</v>
      </c>
      <c r="M2066" s="841">
        <v>43600</v>
      </c>
      <c r="N2066" s="841" t="s">
        <v>732</v>
      </c>
      <c r="O2066" s="841">
        <v>98577</v>
      </c>
      <c r="P2066" s="841">
        <v>54977</v>
      </c>
      <c r="Q2066" s="841">
        <v>13786</v>
      </c>
      <c r="R2066" s="841">
        <v>14911</v>
      </c>
      <c r="S2066" s="841"/>
      <c r="T2066" s="841"/>
      <c r="U2066" s="841"/>
      <c r="V2066" s="841" t="s">
        <v>1003</v>
      </c>
      <c r="W2066" s="841">
        <v>2</v>
      </c>
    </row>
    <row r="2067" spans="1:23" ht="12.75" customHeight="1">
      <c r="A2067" s="841">
        <v>1605</v>
      </c>
      <c r="B2067" s="841">
        <v>2813</v>
      </c>
      <c r="C2067" s="841" t="s">
        <v>766</v>
      </c>
      <c r="D2067" s="841" t="s">
        <v>767</v>
      </c>
      <c r="E2067" s="841">
        <v>47335</v>
      </c>
      <c r="F2067" s="841" t="s">
        <v>102</v>
      </c>
      <c r="G2067" s="841" t="s">
        <v>3438</v>
      </c>
      <c r="H2067" s="841" t="s">
        <v>3439</v>
      </c>
      <c r="I2067" s="841"/>
      <c r="J2067" s="841" t="s">
        <v>730</v>
      </c>
      <c r="K2067" s="841">
        <v>3</v>
      </c>
      <c r="L2067" s="841" t="s">
        <v>731</v>
      </c>
      <c r="M2067" s="841">
        <v>43600</v>
      </c>
      <c r="N2067" s="841" t="s">
        <v>769</v>
      </c>
      <c r="O2067" s="841">
        <v>105596</v>
      </c>
      <c r="P2067" s="841">
        <v>61996</v>
      </c>
      <c r="Q2067" s="841">
        <v>19547</v>
      </c>
      <c r="R2067" s="841">
        <v>20230</v>
      </c>
      <c r="S2067" s="841"/>
      <c r="T2067" s="841"/>
      <c r="U2067" s="841"/>
      <c r="V2067" s="841" t="s">
        <v>1003</v>
      </c>
      <c r="W2067" s="841">
        <v>2</v>
      </c>
    </row>
    <row r="2068" spans="1:23" ht="12.75" customHeight="1">
      <c r="A2068" s="841">
        <v>1605</v>
      </c>
      <c r="B2068" s="841">
        <v>2840</v>
      </c>
      <c r="C2068" s="841" t="s">
        <v>726</v>
      </c>
      <c r="D2068" s="841" t="s">
        <v>767</v>
      </c>
      <c r="E2068" s="841">
        <v>47336</v>
      </c>
      <c r="F2068" s="841" t="s">
        <v>102</v>
      </c>
      <c r="G2068" s="841" t="s">
        <v>3440</v>
      </c>
      <c r="H2068" s="841" t="s">
        <v>3441</v>
      </c>
      <c r="I2068" s="841"/>
      <c r="J2068" s="841" t="s">
        <v>730</v>
      </c>
      <c r="K2068" s="841">
        <v>3</v>
      </c>
      <c r="L2068" s="841" t="s">
        <v>731</v>
      </c>
      <c r="M2068" s="841">
        <v>43600</v>
      </c>
      <c r="N2068" s="841" t="s">
        <v>732</v>
      </c>
      <c r="O2068" s="841">
        <v>98577</v>
      </c>
      <c r="P2068" s="841">
        <v>54977</v>
      </c>
      <c r="Q2068" s="841">
        <v>19547</v>
      </c>
      <c r="R2068" s="841">
        <v>20230</v>
      </c>
      <c r="S2068" s="841"/>
      <c r="T2068" s="841"/>
      <c r="U2068" s="841"/>
      <c r="V2068" s="841" t="s">
        <v>1003</v>
      </c>
      <c r="W2068" s="841">
        <v>2</v>
      </c>
    </row>
    <row r="2069" spans="1:23" ht="12.75" customHeight="1">
      <c r="A2069" s="841">
        <v>1034</v>
      </c>
      <c r="B2069" s="841">
        <v>2803</v>
      </c>
      <c r="C2069" s="841" t="s">
        <v>945</v>
      </c>
      <c r="D2069" s="841" t="s">
        <v>946</v>
      </c>
      <c r="E2069" s="841">
        <v>47338</v>
      </c>
      <c r="F2069" s="841" t="s">
        <v>102</v>
      </c>
      <c r="G2069" s="841" t="s">
        <v>3442</v>
      </c>
      <c r="H2069" s="841" t="s">
        <v>3443</v>
      </c>
      <c r="I2069" s="841"/>
      <c r="J2069" s="841" t="s">
        <v>730</v>
      </c>
      <c r="K2069" s="841">
        <v>1</v>
      </c>
      <c r="L2069" s="841" t="s">
        <v>731</v>
      </c>
      <c r="M2069" s="841">
        <v>43600</v>
      </c>
      <c r="N2069" s="841" t="s">
        <v>742</v>
      </c>
      <c r="O2069" s="841">
        <v>127895</v>
      </c>
      <c r="P2069" s="841">
        <v>84295</v>
      </c>
      <c r="Q2069" s="841">
        <v>19547</v>
      </c>
      <c r="R2069" s="841">
        <v>26906</v>
      </c>
      <c r="S2069" s="841"/>
      <c r="T2069" s="841"/>
      <c r="U2069" s="841"/>
      <c r="V2069" s="841" t="s">
        <v>1003</v>
      </c>
      <c r="W2069" s="841">
        <v>8</v>
      </c>
    </row>
    <row r="2070" spans="1:23" ht="12.75" customHeight="1">
      <c r="A2070" s="841">
        <v>1952</v>
      </c>
      <c r="B2070" s="841">
        <v>2840</v>
      </c>
      <c r="C2070" s="841" t="s">
        <v>726</v>
      </c>
      <c r="D2070" s="841" t="s">
        <v>923</v>
      </c>
      <c r="E2070" s="841">
        <v>47341</v>
      </c>
      <c r="F2070" s="841" t="s">
        <v>102</v>
      </c>
      <c r="G2070" s="841" t="s">
        <v>3444</v>
      </c>
      <c r="H2070" s="841" t="s">
        <v>3445</v>
      </c>
      <c r="I2070" s="841"/>
      <c r="J2070" s="841" t="s">
        <v>730</v>
      </c>
      <c r="K2070" s="841">
        <v>1</v>
      </c>
      <c r="L2070" s="841" t="s">
        <v>731</v>
      </c>
      <c r="M2070" s="841">
        <v>43600</v>
      </c>
      <c r="N2070" s="841" t="s">
        <v>732</v>
      </c>
      <c r="O2070" s="841">
        <v>98577</v>
      </c>
      <c r="P2070" s="841">
        <v>54977</v>
      </c>
      <c r="Q2070" s="841">
        <v>10098</v>
      </c>
      <c r="R2070" s="841">
        <v>9936</v>
      </c>
      <c r="S2070" s="841"/>
      <c r="T2070" s="841"/>
      <c r="U2070" s="841"/>
      <c r="V2070" s="841" t="s">
        <v>1003</v>
      </c>
      <c r="W2070" s="841">
        <v>1</v>
      </c>
    </row>
    <row r="2071" spans="1:23" ht="12.75" customHeight="1">
      <c r="A2071" s="841">
        <v>1250</v>
      </c>
      <c r="B2071" s="841">
        <v>2824</v>
      </c>
      <c r="C2071" s="841" t="s">
        <v>1097</v>
      </c>
      <c r="D2071" s="841" t="s">
        <v>740</v>
      </c>
      <c r="E2071" s="841">
        <v>47355</v>
      </c>
      <c r="F2071" s="841" t="s">
        <v>102</v>
      </c>
      <c r="G2071" s="841" t="s">
        <v>3446</v>
      </c>
      <c r="H2071" s="841" t="s">
        <v>3291</v>
      </c>
      <c r="I2071" s="841"/>
      <c r="J2071" s="841" t="s">
        <v>730</v>
      </c>
      <c r="K2071" s="841">
        <v>2</v>
      </c>
      <c r="L2071" s="841" t="s">
        <v>731</v>
      </c>
      <c r="M2071" s="841">
        <v>43600</v>
      </c>
      <c r="N2071" s="841" t="s">
        <v>817</v>
      </c>
      <c r="O2071" s="841">
        <v>172439</v>
      </c>
      <c r="P2071" s="841">
        <v>128839</v>
      </c>
      <c r="Q2071" s="841">
        <v>19547</v>
      </c>
      <c r="R2071" s="841">
        <v>26906</v>
      </c>
      <c r="S2071" s="841"/>
      <c r="T2071" s="841"/>
      <c r="U2071" s="841"/>
      <c r="V2071" s="841" t="s">
        <v>1003</v>
      </c>
      <c r="W2071" s="841">
        <v>2</v>
      </c>
    </row>
    <row r="2072" spans="1:23" ht="12.75" customHeight="1">
      <c r="A2072" s="841">
        <v>1535</v>
      </c>
      <c r="B2072" s="841">
        <v>2824</v>
      </c>
      <c r="C2072" s="841" t="s">
        <v>1097</v>
      </c>
      <c r="D2072" s="841" t="s">
        <v>1112</v>
      </c>
      <c r="E2072" s="841">
        <v>47361</v>
      </c>
      <c r="F2072" s="841" t="s">
        <v>102</v>
      </c>
      <c r="G2072" s="841" t="s">
        <v>3447</v>
      </c>
      <c r="H2072" s="841" t="s">
        <v>3448</v>
      </c>
      <c r="I2072" s="841"/>
      <c r="J2072" s="841" t="s">
        <v>730</v>
      </c>
      <c r="K2072" s="841">
        <v>50</v>
      </c>
      <c r="L2072" s="841" t="s">
        <v>731</v>
      </c>
      <c r="M2072" s="841">
        <v>43600</v>
      </c>
      <c r="N2072" s="841" t="s">
        <v>817</v>
      </c>
      <c r="O2072" s="841">
        <v>172439</v>
      </c>
      <c r="P2072" s="841">
        <v>128839</v>
      </c>
      <c r="Q2072" s="841">
        <v>19547</v>
      </c>
      <c r="R2072" s="841">
        <v>26906</v>
      </c>
      <c r="S2072" s="841"/>
      <c r="T2072" s="841"/>
      <c r="U2072" s="841"/>
      <c r="V2072" s="841" t="s">
        <v>1003</v>
      </c>
      <c r="W2072" s="841">
        <v>2</v>
      </c>
    </row>
    <row r="2073" spans="1:23" ht="12.75" customHeight="1">
      <c r="A2073" s="841">
        <v>1640</v>
      </c>
      <c r="B2073" s="841">
        <v>2821</v>
      </c>
      <c r="C2073" s="841" t="s">
        <v>829</v>
      </c>
      <c r="D2073" s="841" t="s">
        <v>767</v>
      </c>
      <c r="E2073" s="841">
        <v>47362</v>
      </c>
      <c r="F2073" s="841" t="s">
        <v>102</v>
      </c>
      <c r="G2073" s="841" t="s">
        <v>3449</v>
      </c>
      <c r="H2073" s="841" t="s">
        <v>3450</v>
      </c>
      <c r="I2073" s="841"/>
      <c r="J2073" s="841" t="s">
        <v>730</v>
      </c>
      <c r="K2073" s="841">
        <v>2</v>
      </c>
      <c r="L2073" s="841" t="s">
        <v>731</v>
      </c>
      <c r="M2073" s="841">
        <v>43600</v>
      </c>
      <c r="N2073" s="841" t="s">
        <v>742</v>
      </c>
      <c r="O2073" s="841">
        <v>127895</v>
      </c>
      <c r="P2073" s="841">
        <v>84295</v>
      </c>
      <c r="Q2073" s="841">
        <v>19547</v>
      </c>
      <c r="R2073" s="841">
        <v>49885</v>
      </c>
      <c r="S2073" s="841"/>
      <c r="T2073" s="841"/>
      <c r="U2073" s="841"/>
      <c r="V2073" s="841" t="s">
        <v>1003</v>
      </c>
      <c r="W2073" s="841">
        <v>1</v>
      </c>
    </row>
    <row r="2074" spans="1:23" ht="12.75" customHeight="1">
      <c r="A2074" s="841">
        <v>1235</v>
      </c>
      <c r="B2074" s="841">
        <v>2823</v>
      </c>
      <c r="C2074" s="841" t="s">
        <v>856</v>
      </c>
      <c r="D2074" s="841" t="s">
        <v>740</v>
      </c>
      <c r="E2074" s="841">
        <v>47364</v>
      </c>
      <c r="F2074" s="841" t="s">
        <v>102</v>
      </c>
      <c r="G2074" s="841" t="s">
        <v>3451</v>
      </c>
      <c r="H2074" s="841" t="s">
        <v>3452</v>
      </c>
      <c r="I2074" s="841"/>
      <c r="J2074" s="841" t="s">
        <v>730</v>
      </c>
      <c r="K2074" s="841">
        <v>2</v>
      </c>
      <c r="L2074" s="841" t="s">
        <v>731</v>
      </c>
      <c r="M2074" s="841">
        <v>43600</v>
      </c>
      <c r="N2074" s="841" t="s">
        <v>747</v>
      </c>
      <c r="O2074" s="841">
        <v>114220</v>
      </c>
      <c r="P2074" s="841">
        <v>70620</v>
      </c>
      <c r="Q2074" s="841">
        <v>23865</v>
      </c>
      <c r="R2074" s="841">
        <v>44054</v>
      </c>
      <c r="S2074" s="841"/>
      <c r="T2074" s="841"/>
      <c r="U2074" s="841"/>
      <c r="V2074" s="841" t="s">
        <v>1003</v>
      </c>
      <c r="W2074" s="841">
        <v>2</v>
      </c>
    </row>
    <row r="2075" spans="1:23" ht="12.75" customHeight="1">
      <c r="A2075" s="841">
        <v>1280</v>
      </c>
      <c r="B2075" s="841">
        <v>2826</v>
      </c>
      <c r="C2075" s="841" t="s">
        <v>824</v>
      </c>
      <c r="D2075" s="841" t="s">
        <v>740</v>
      </c>
      <c r="E2075" s="841">
        <v>47367</v>
      </c>
      <c r="F2075" s="841" t="s">
        <v>102</v>
      </c>
      <c r="G2075" s="841" t="s">
        <v>3453</v>
      </c>
      <c r="H2075" s="841" t="s">
        <v>3384</v>
      </c>
      <c r="I2075" s="841"/>
      <c r="J2075" s="841" t="s">
        <v>730</v>
      </c>
      <c r="K2075" s="841">
        <v>5</v>
      </c>
      <c r="L2075" s="841" t="s">
        <v>731</v>
      </c>
      <c r="M2075" s="841">
        <v>43600</v>
      </c>
      <c r="N2075" s="841" t="s">
        <v>747</v>
      </c>
      <c r="O2075" s="841">
        <v>114220</v>
      </c>
      <c r="P2075" s="841">
        <v>70620</v>
      </c>
      <c r="Q2075" s="841">
        <v>19547</v>
      </c>
      <c r="R2075" s="841">
        <v>26906</v>
      </c>
      <c r="S2075" s="841"/>
      <c r="T2075" s="841"/>
      <c r="U2075" s="841"/>
      <c r="V2075" s="841" t="s">
        <v>1003</v>
      </c>
      <c r="W2075" s="841">
        <v>1</v>
      </c>
    </row>
    <row r="2076" spans="1:23" ht="12.75" customHeight="1">
      <c r="A2076" s="841">
        <v>1280</v>
      </c>
      <c r="B2076" s="841">
        <v>2826</v>
      </c>
      <c r="C2076" s="841" t="s">
        <v>824</v>
      </c>
      <c r="D2076" s="841" t="s">
        <v>740</v>
      </c>
      <c r="E2076" s="841">
        <v>47368</v>
      </c>
      <c r="F2076" s="841" t="s">
        <v>102</v>
      </c>
      <c r="G2076" s="841" t="s">
        <v>3454</v>
      </c>
      <c r="H2076" s="841" t="s">
        <v>3384</v>
      </c>
      <c r="I2076" s="841"/>
      <c r="J2076" s="841" t="s">
        <v>730</v>
      </c>
      <c r="K2076" s="841">
        <v>3</v>
      </c>
      <c r="L2076" s="841" t="s">
        <v>731</v>
      </c>
      <c r="M2076" s="841">
        <v>43600</v>
      </c>
      <c r="N2076" s="841" t="s">
        <v>747</v>
      </c>
      <c r="O2076" s="841">
        <v>114220</v>
      </c>
      <c r="P2076" s="841">
        <v>70620</v>
      </c>
      <c r="Q2076" s="841">
        <v>19547</v>
      </c>
      <c r="R2076" s="841">
        <v>26906</v>
      </c>
      <c r="S2076" s="841"/>
      <c r="T2076" s="841"/>
      <c r="U2076" s="841"/>
      <c r="V2076" s="841" t="s">
        <v>1003</v>
      </c>
      <c r="W2076" s="841">
        <v>1</v>
      </c>
    </row>
    <row r="2077" spans="1:23" ht="12.75" customHeight="1">
      <c r="A2077" s="841">
        <v>1235</v>
      </c>
      <c r="B2077" s="841">
        <v>2824</v>
      </c>
      <c r="C2077" s="841" t="s">
        <v>1097</v>
      </c>
      <c r="D2077" s="841" t="s">
        <v>946</v>
      </c>
      <c r="E2077" s="841">
        <v>47369</v>
      </c>
      <c r="F2077" s="841" t="s">
        <v>102</v>
      </c>
      <c r="G2077" s="841" t="s">
        <v>3455</v>
      </c>
      <c r="H2077" s="841" t="s">
        <v>3421</v>
      </c>
      <c r="I2077" s="841"/>
      <c r="J2077" s="841" t="s">
        <v>730</v>
      </c>
      <c r="K2077" s="841">
        <v>5</v>
      </c>
      <c r="L2077" s="841" t="s">
        <v>731</v>
      </c>
      <c r="M2077" s="841">
        <v>43600</v>
      </c>
      <c r="N2077" s="841" t="s">
        <v>817</v>
      </c>
      <c r="O2077" s="841">
        <v>172439</v>
      </c>
      <c r="P2077" s="841">
        <v>128839</v>
      </c>
      <c r="Q2077" s="841">
        <v>23865</v>
      </c>
      <c r="R2077" s="841">
        <v>44054</v>
      </c>
      <c r="S2077" s="841"/>
      <c r="T2077" s="841"/>
      <c r="U2077" s="841"/>
      <c r="V2077" s="841" t="s">
        <v>1003</v>
      </c>
      <c r="W2077" s="841">
        <v>1</v>
      </c>
    </row>
    <row r="2078" spans="1:23" ht="12.75" customHeight="1">
      <c r="A2078" s="841">
        <v>1235</v>
      </c>
      <c r="B2078" s="841">
        <v>2822</v>
      </c>
      <c r="C2078" s="841" t="s">
        <v>1414</v>
      </c>
      <c r="D2078" s="841" t="s">
        <v>946</v>
      </c>
      <c r="E2078" s="841">
        <v>47370</v>
      </c>
      <c r="F2078" s="841" t="s">
        <v>102</v>
      </c>
      <c r="G2078" s="841" t="s">
        <v>3456</v>
      </c>
      <c r="H2078" s="841" t="s">
        <v>2834</v>
      </c>
      <c r="I2078" s="841"/>
      <c r="J2078" s="841" t="s">
        <v>730</v>
      </c>
      <c r="K2078" s="841">
        <v>10</v>
      </c>
      <c r="L2078" s="841" t="s">
        <v>731</v>
      </c>
      <c r="M2078" s="841">
        <v>43600</v>
      </c>
      <c r="N2078" s="841" t="s">
        <v>1391</v>
      </c>
      <c r="O2078" s="841">
        <v>305440</v>
      </c>
      <c r="P2078" s="841">
        <v>261840</v>
      </c>
      <c r="Q2078" s="841">
        <v>23865</v>
      </c>
      <c r="R2078" s="841">
        <v>44054</v>
      </c>
      <c r="S2078" s="841"/>
      <c r="T2078" s="841"/>
      <c r="U2078" s="841"/>
      <c r="V2078" s="841" t="s">
        <v>1003</v>
      </c>
      <c r="W2078" s="841">
        <v>1</v>
      </c>
    </row>
    <row r="2079" spans="1:23" ht="12.75" customHeight="1">
      <c r="A2079" s="841">
        <v>1145</v>
      </c>
      <c r="B2079" s="841">
        <v>2840</v>
      </c>
      <c r="C2079" s="841" t="s">
        <v>726</v>
      </c>
      <c r="D2079" s="841" t="s">
        <v>775</v>
      </c>
      <c r="E2079" s="841">
        <v>47372</v>
      </c>
      <c r="F2079" s="841" t="s">
        <v>102</v>
      </c>
      <c r="G2079" s="841" t="s">
        <v>3457</v>
      </c>
      <c r="H2079" s="841" t="s">
        <v>3458</v>
      </c>
      <c r="I2079" s="841"/>
      <c r="J2079" s="841" t="s">
        <v>730</v>
      </c>
      <c r="K2079" s="841">
        <v>2</v>
      </c>
      <c r="L2079" s="841" t="s">
        <v>1116</v>
      </c>
      <c r="M2079" s="841">
        <v>43600</v>
      </c>
      <c r="N2079" s="841" t="s">
        <v>732</v>
      </c>
      <c r="O2079" s="841">
        <v>98577</v>
      </c>
      <c r="P2079" s="841">
        <v>54977</v>
      </c>
      <c r="Q2079" s="841">
        <v>19547</v>
      </c>
      <c r="R2079" s="841">
        <v>26906</v>
      </c>
      <c r="S2079" s="841"/>
      <c r="T2079" s="841"/>
      <c r="U2079" s="841"/>
      <c r="V2079" s="841" t="s">
        <v>1003</v>
      </c>
      <c r="W2079" s="841">
        <v>3</v>
      </c>
    </row>
    <row r="2080" spans="1:23" ht="12.75" customHeight="1">
      <c r="A2080" s="841">
        <v>1145</v>
      </c>
      <c r="B2080" s="841">
        <v>2840</v>
      </c>
      <c r="C2080" s="841" t="s">
        <v>726</v>
      </c>
      <c r="D2080" s="841" t="s">
        <v>775</v>
      </c>
      <c r="E2080" s="841">
        <v>47373</v>
      </c>
      <c r="F2080" s="841" t="s">
        <v>102</v>
      </c>
      <c r="G2080" s="841" t="s">
        <v>3459</v>
      </c>
      <c r="H2080" s="841" t="s">
        <v>3458</v>
      </c>
      <c r="I2080" s="841"/>
      <c r="J2080" s="841" t="s">
        <v>730</v>
      </c>
      <c r="K2080" s="841">
        <v>3</v>
      </c>
      <c r="L2080" s="841" t="s">
        <v>1116</v>
      </c>
      <c r="M2080" s="841">
        <v>43600</v>
      </c>
      <c r="N2080" s="841" t="s">
        <v>732</v>
      </c>
      <c r="O2080" s="841">
        <v>98577</v>
      </c>
      <c r="P2080" s="841">
        <v>54977</v>
      </c>
      <c r="Q2080" s="841">
        <v>19547</v>
      </c>
      <c r="R2080" s="841">
        <v>26906</v>
      </c>
      <c r="S2080" s="841"/>
      <c r="T2080" s="841"/>
      <c r="U2080" s="841"/>
      <c r="V2080" s="841" t="s">
        <v>1003</v>
      </c>
      <c r="W2080" s="841">
        <v>3</v>
      </c>
    </row>
    <row r="2081" spans="1:23" ht="12.75" customHeight="1">
      <c r="A2081" s="841">
        <v>1912</v>
      </c>
      <c r="B2081" s="841">
        <v>2840</v>
      </c>
      <c r="C2081" s="841" t="s">
        <v>726</v>
      </c>
      <c r="D2081" s="841" t="s">
        <v>923</v>
      </c>
      <c r="E2081" s="841">
        <v>47379</v>
      </c>
      <c r="F2081" s="841" t="s">
        <v>102</v>
      </c>
      <c r="G2081" s="841" t="s">
        <v>3460</v>
      </c>
      <c r="H2081" s="841" t="s">
        <v>3461</v>
      </c>
      <c r="I2081" s="841"/>
      <c r="J2081" s="841" t="s">
        <v>730</v>
      </c>
      <c r="K2081" s="841">
        <v>2</v>
      </c>
      <c r="L2081" s="841" t="s">
        <v>731</v>
      </c>
      <c r="M2081" s="841">
        <v>43600</v>
      </c>
      <c r="N2081" s="841" t="s">
        <v>732</v>
      </c>
      <c r="O2081" s="841">
        <v>98577</v>
      </c>
      <c r="P2081" s="841">
        <v>54977</v>
      </c>
      <c r="Q2081" s="841">
        <v>10098</v>
      </c>
      <c r="R2081" s="841">
        <v>9936</v>
      </c>
      <c r="S2081" s="841"/>
      <c r="T2081" s="841"/>
      <c r="U2081" s="841"/>
      <c r="V2081" s="841" t="s">
        <v>1003</v>
      </c>
      <c r="W2081" s="841">
        <v>10</v>
      </c>
    </row>
    <row r="2082" spans="1:23" ht="12.75" customHeight="1">
      <c r="A2082" s="841">
        <v>1912</v>
      </c>
      <c r="B2082" s="841">
        <v>2840</v>
      </c>
      <c r="C2082" s="841" t="s">
        <v>726</v>
      </c>
      <c r="D2082" s="841" t="s">
        <v>923</v>
      </c>
      <c r="E2082" s="841">
        <v>47380</v>
      </c>
      <c r="F2082" s="841" t="s">
        <v>102</v>
      </c>
      <c r="G2082" s="841" t="s">
        <v>3462</v>
      </c>
      <c r="H2082" s="841" t="s">
        <v>3461</v>
      </c>
      <c r="I2082" s="841"/>
      <c r="J2082" s="841" t="s">
        <v>730</v>
      </c>
      <c r="K2082" s="841">
        <v>2</v>
      </c>
      <c r="L2082" s="841" t="s">
        <v>731</v>
      </c>
      <c r="M2082" s="841">
        <v>43600</v>
      </c>
      <c r="N2082" s="841" t="s">
        <v>732</v>
      </c>
      <c r="O2082" s="841">
        <v>98577</v>
      </c>
      <c r="P2082" s="841">
        <v>54977</v>
      </c>
      <c r="Q2082" s="841">
        <v>10098</v>
      </c>
      <c r="R2082" s="841">
        <v>9936</v>
      </c>
      <c r="S2082" s="841"/>
      <c r="T2082" s="841"/>
      <c r="U2082" s="841"/>
      <c r="V2082" s="841" t="s">
        <v>1003</v>
      </c>
      <c r="W2082" s="841">
        <v>10</v>
      </c>
    </row>
    <row r="2083" spans="1:23" ht="12.75" customHeight="1">
      <c r="A2083" s="841">
        <v>1912</v>
      </c>
      <c r="B2083" s="841">
        <v>2840</v>
      </c>
      <c r="C2083" s="841" t="s">
        <v>726</v>
      </c>
      <c r="D2083" s="841" t="s">
        <v>923</v>
      </c>
      <c r="E2083" s="841">
        <v>47381</v>
      </c>
      <c r="F2083" s="841" t="s">
        <v>102</v>
      </c>
      <c r="G2083" s="841" t="s">
        <v>3463</v>
      </c>
      <c r="H2083" s="841" t="s">
        <v>3461</v>
      </c>
      <c r="I2083" s="841"/>
      <c r="J2083" s="841" t="s">
        <v>730</v>
      </c>
      <c r="K2083" s="841">
        <v>2</v>
      </c>
      <c r="L2083" s="841" t="s">
        <v>731</v>
      </c>
      <c r="M2083" s="841">
        <v>43600</v>
      </c>
      <c r="N2083" s="841" t="s">
        <v>732</v>
      </c>
      <c r="O2083" s="841">
        <v>98577</v>
      </c>
      <c r="P2083" s="841">
        <v>54977</v>
      </c>
      <c r="Q2083" s="841">
        <v>10098</v>
      </c>
      <c r="R2083" s="841">
        <v>9936</v>
      </c>
      <c r="S2083" s="841"/>
      <c r="T2083" s="841"/>
      <c r="U2083" s="841"/>
      <c r="V2083" s="841" t="s">
        <v>1003</v>
      </c>
      <c r="W2083" s="841">
        <v>13</v>
      </c>
    </row>
    <row r="2084" spans="1:23" ht="12.75" customHeight="1">
      <c r="A2084" s="841">
        <v>1912</v>
      </c>
      <c r="B2084" s="841">
        <v>2840</v>
      </c>
      <c r="C2084" s="841" t="s">
        <v>726</v>
      </c>
      <c r="D2084" s="841" t="s">
        <v>923</v>
      </c>
      <c r="E2084" s="841">
        <v>47382</v>
      </c>
      <c r="F2084" s="841" t="s">
        <v>102</v>
      </c>
      <c r="G2084" s="841" t="s">
        <v>3464</v>
      </c>
      <c r="H2084" s="841" t="s">
        <v>3461</v>
      </c>
      <c r="I2084" s="841"/>
      <c r="J2084" s="841" t="s">
        <v>730</v>
      </c>
      <c r="K2084" s="841">
        <v>2</v>
      </c>
      <c r="L2084" s="841" t="s">
        <v>731</v>
      </c>
      <c r="M2084" s="841">
        <v>43600</v>
      </c>
      <c r="N2084" s="841" t="s">
        <v>732</v>
      </c>
      <c r="O2084" s="841">
        <v>98577</v>
      </c>
      <c r="P2084" s="841">
        <v>54977</v>
      </c>
      <c r="Q2084" s="841">
        <v>10098</v>
      </c>
      <c r="R2084" s="841">
        <v>9936</v>
      </c>
      <c r="S2084" s="841"/>
      <c r="T2084" s="841"/>
      <c r="U2084" s="841"/>
      <c r="V2084" s="841" t="s">
        <v>1003</v>
      </c>
      <c r="W2084" s="841">
        <v>12</v>
      </c>
    </row>
    <row r="2085" spans="1:23" ht="12.75" customHeight="1">
      <c r="A2085" s="841">
        <v>1170</v>
      </c>
      <c r="B2085" s="841">
        <v>2826</v>
      </c>
      <c r="C2085" s="841" t="s">
        <v>824</v>
      </c>
      <c r="D2085" s="841" t="s">
        <v>740</v>
      </c>
      <c r="E2085" s="841">
        <v>47386</v>
      </c>
      <c r="F2085" s="841" t="s">
        <v>102</v>
      </c>
      <c r="G2085" s="841" t="s">
        <v>3465</v>
      </c>
      <c r="H2085" s="841" t="s">
        <v>3466</v>
      </c>
      <c r="I2085" s="841"/>
      <c r="J2085" s="841" t="s">
        <v>730</v>
      </c>
      <c r="K2085" s="841">
        <v>1</v>
      </c>
      <c r="L2085" s="841" t="s">
        <v>731</v>
      </c>
      <c r="M2085" s="841">
        <v>43600</v>
      </c>
      <c r="N2085" s="841" t="s">
        <v>747</v>
      </c>
      <c r="O2085" s="841">
        <v>114220</v>
      </c>
      <c r="P2085" s="841">
        <v>70620</v>
      </c>
      <c r="Q2085" s="841">
        <v>19547</v>
      </c>
      <c r="R2085" s="841">
        <v>26906</v>
      </c>
      <c r="S2085" s="841"/>
      <c r="T2085" s="841"/>
      <c r="U2085" s="841"/>
      <c r="V2085" s="841" t="s">
        <v>1003</v>
      </c>
      <c r="W2085" s="841">
        <v>1</v>
      </c>
    </row>
    <row r="2086" spans="1:23" ht="12.75" customHeight="1">
      <c r="A2086" s="841">
        <v>1145</v>
      </c>
      <c r="B2086" s="841">
        <v>2840</v>
      </c>
      <c r="C2086" s="841" t="s">
        <v>726</v>
      </c>
      <c r="D2086" s="841" t="s">
        <v>775</v>
      </c>
      <c r="E2086" s="841">
        <v>47392</v>
      </c>
      <c r="F2086" s="841" t="s">
        <v>102</v>
      </c>
      <c r="G2086" s="841" t="s">
        <v>3467</v>
      </c>
      <c r="H2086" s="841" t="s">
        <v>3468</v>
      </c>
      <c r="I2086" s="841"/>
      <c r="J2086" s="841" t="s">
        <v>730</v>
      </c>
      <c r="K2086" s="841">
        <v>2</v>
      </c>
      <c r="L2086" s="841" t="s">
        <v>731</v>
      </c>
      <c r="M2086" s="841">
        <v>43600</v>
      </c>
      <c r="N2086" s="841" t="s">
        <v>732</v>
      </c>
      <c r="O2086" s="841">
        <v>98577</v>
      </c>
      <c r="P2086" s="841">
        <v>54977</v>
      </c>
      <c r="Q2086" s="841">
        <v>19547</v>
      </c>
      <c r="R2086" s="841">
        <v>26906</v>
      </c>
      <c r="S2086" s="841"/>
      <c r="T2086" s="841"/>
      <c r="U2086" s="841"/>
      <c r="V2086" s="841" t="s">
        <v>1003</v>
      </c>
      <c r="W2086" s="841">
        <v>3</v>
      </c>
    </row>
    <row r="2087" spans="1:23" ht="12.75" customHeight="1">
      <c r="A2087" s="841">
        <v>1670</v>
      </c>
      <c r="B2087" s="841">
        <v>2840</v>
      </c>
      <c r="C2087" s="841" t="s">
        <v>726</v>
      </c>
      <c r="D2087" s="841" t="s">
        <v>727</v>
      </c>
      <c r="E2087" s="841">
        <v>47398</v>
      </c>
      <c r="F2087" s="841" t="s">
        <v>102</v>
      </c>
      <c r="G2087" s="841" t="s">
        <v>3469</v>
      </c>
      <c r="H2087" s="841" t="s">
        <v>3470</v>
      </c>
      <c r="I2087" s="841"/>
      <c r="J2087" s="841" t="s">
        <v>730</v>
      </c>
      <c r="K2087" s="841">
        <v>2</v>
      </c>
      <c r="L2087" s="841" t="s">
        <v>731</v>
      </c>
      <c r="M2087" s="841">
        <v>43600</v>
      </c>
      <c r="N2087" s="841" t="s">
        <v>732</v>
      </c>
      <c r="O2087" s="841">
        <v>98577</v>
      </c>
      <c r="P2087" s="841">
        <v>54977</v>
      </c>
      <c r="Q2087" s="841">
        <v>19547</v>
      </c>
      <c r="R2087" s="841">
        <v>49885</v>
      </c>
      <c r="S2087" s="841"/>
      <c r="T2087" s="841"/>
      <c r="U2087" s="841"/>
      <c r="V2087" s="841" t="s">
        <v>1003</v>
      </c>
      <c r="W2087" s="841">
        <v>2</v>
      </c>
    </row>
    <row r="2088" spans="1:23" ht="12.75" customHeight="1">
      <c r="A2088" s="841">
        <v>1720</v>
      </c>
      <c r="B2088" s="841">
        <v>2840</v>
      </c>
      <c r="C2088" s="841" t="s">
        <v>726</v>
      </c>
      <c r="D2088" s="841" t="s">
        <v>727</v>
      </c>
      <c r="E2088" s="841">
        <v>47401</v>
      </c>
      <c r="F2088" s="841" t="s">
        <v>102</v>
      </c>
      <c r="G2088" s="841" t="s">
        <v>3471</v>
      </c>
      <c r="H2088" s="841" t="s">
        <v>3472</v>
      </c>
      <c r="I2088" s="841"/>
      <c r="J2088" s="841" t="s">
        <v>730</v>
      </c>
      <c r="K2088" s="841">
        <v>2</v>
      </c>
      <c r="L2088" s="841" t="s">
        <v>731</v>
      </c>
      <c r="M2088" s="841">
        <v>43600</v>
      </c>
      <c r="N2088" s="841" t="s">
        <v>732</v>
      </c>
      <c r="O2088" s="841">
        <v>98577</v>
      </c>
      <c r="P2088" s="841">
        <v>54977</v>
      </c>
      <c r="Q2088" s="841">
        <v>19547</v>
      </c>
      <c r="R2088" s="841">
        <v>34796</v>
      </c>
      <c r="S2088" s="841"/>
      <c r="T2088" s="841"/>
      <c r="U2088" s="841"/>
      <c r="V2088" s="841" t="s">
        <v>1003</v>
      </c>
      <c r="W2088" s="841">
        <v>3</v>
      </c>
    </row>
    <row r="2089" spans="1:23" ht="12.75" customHeight="1">
      <c r="A2089" s="841">
        <v>1720</v>
      </c>
      <c r="B2089" s="841">
        <v>2840</v>
      </c>
      <c r="C2089" s="841" t="s">
        <v>726</v>
      </c>
      <c r="D2089" s="841" t="s">
        <v>727</v>
      </c>
      <c r="E2089" s="841">
        <v>47404</v>
      </c>
      <c r="F2089" s="841" t="s">
        <v>102</v>
      </c>
      <c r="G2089" s="841" t="s">
        <v>3473</v>
      </c>
      <c r="H2089" s="841" t="s">
        <v>3474</v>
      </c>
      <c r="I2089" s="841"/>
      <c r="J2089" s="841" t="s">
        <v>730</v>
      </c>
      <c r="K2089" s="841">
        <v>2</v>
      </c>
      <c r="L2089" s="841" t="s">
        <v>731</v>
      </c>
      <c r="M2089" s="841">
        <v>43600</v>
      </c>
      <c r="N2089" s="841" t="s">
        <v>732</v>
      </c>
      <c r="O2089" s="841">
        <v>98577</v>
      </c>
      <c r="P2089" s="841">
        <v>54977</v>
      </c>
      <c r="Q2089" s="841">
        <v>19547</v>
      </c>
      <c r="R2089" s="841">
        <v>34796</v>
      </c>
      <c r="S2089" s="841"/>
      <c r="T2089" s="841"/>
      <c r="U2089" s="841"/>
      <c r="V2089" s="841" t="s">
        <v>1003</v>
      </c>
      <c r="W2089" s="841">
        <v>3</v>
      </c>
    </row>
    <row r="2090" spans="1:23" ht="12.75" customHeight="1">
      <c r="A2090" s="841">
        <v>1190</v>
      </c>
      <c r="B2090" s="841">
        <v>2823</v>
      </c>
      <c r="C2090" s="841" t="s">
        <v>856</v>
      </c>
      <c r="D2090" s="841" t="s">
        <v>740</v>
      </c>
      <c r="E2090" s="841">
        <v>47415</v>
      </c>
      <c r="F2090" s="841" t="s">
        <v>102</v>
      </c>
      <c r="G2090" s="841" t="s">
        <v>3475</v>
      </c>
      <c r="H2090" s="841" t="s">
        <v>3233</v>
      </c>
      <c r="I2090" s="841"/>
      <c r="J2090" s="841" t="s">
        <v>730</v>
      </c>
      <c r="K2090" s="841">
        <v>5</v>
      </c>
      <c r="L2090" s="841" t="s">
        <v>731</v>
      </c>
      <c r="M2090" s="841">
        <v>43600</v>
      </c>
      <c r="N2090" s="841" t="s">
        <v>747</v>
      </c>
      <c r="O2090" s="841">
        <v>114220</v>
      </c>
      <c r="P2090" s="841">
        <v>70620</v>
      </c>
      <c r="Q2090" s="841">
        <v>19547</v>
      </c>
      <c r="R2090" s="841">
        <v>26906</v>
      </c>
      <c r="S2090" s="841"/>
      <c r="T2090" s="841"/>
      <c r="U2090" s="841"/>
      <c r="V2090" s="841" t="s">
        <v>1003</v>
      </c>
      <c r="W2090" s="841">
        <v>3</v>
      </c>
    </row>
    <row r="2091" spans="1:23" ht="12.75" customHeight="1">
      <c r="A2091" s="841">
        <v>1190</v>
      </c>
      <c r="B2091" s="841">
        <v>2823</v>
      </c>
      <c r="C2091" s="841" t="s">
        <v>856</v>
      </c>
      <c r="D2091" s="841" t="s">
        <v>740</v>
      </c>
      <c r="E2091" s="841">
        <v>47416</v>
      </c>
      <c r="F2091" s="841" t="s">
        <v>102</v>
      </c>
      <c r="G2091" s="841" t="s">
        <v>3476</v>
      </c>
      <c r="H2091" s="841" t="s">
        <v>3233</v>
      </c>
      <c r="I2091" s="841"/>
      <c r="J2091" s="841" t="s">
        <v>730</v>
      </c>
      <c r="K2091" s="841">
        <v>5</v>
      </c>
      <c r="L2091" s="841" t="s">
        <v>731</v>
      </c>
      <c r="M2091" s="841">
        <v>43600</v>
      </c>
      <c r="N2091" s="841" t="s">
        <v>747</v>
      </c>
      <c r="O2091" s="841">
        <v>114220</v>
      </c>
      <c r="P2091" s="841">
        <v>70620</v>
      </c>
      <c r="Q2091" s="841">
        <v>19547</v>
      </c>
      <c r="R2091" s="841">
        <v>26906</v>
      </c>
      <c r="S2091" s="841"/>
      <c r="T2091" s="841"/>
      <c r="U2091" s="841"/>
      <c r="V2091" s="841" t="s">
        <v>1003</v>
      </c>
      <c r="W2091" s="841">
        <v>3</v>
      </c>
    </row>
    <row r="2092" spans="1:23" ht="12.75" customHeight="1">
      <c r="A2092" s="841">
        <v>1190</v>
      </c>
      <c r="B2092" s="841">
        <v>2823</v>
      </c>
      <c r="C2092" s="841" t="s">
        <v>856</v>
      </c>
      <c r="D2092" s="841" t="s">
        <v>740</v>
      </c>
      <c r="E2092" s="841">
        <v>47417</v>
      </c>
      <c r="F2092" s="841" t="s">
        <v>102</v>
      </c>
      <c r="G2092" s="841" t="s">
        <v>3477</v>
      </c>
      <c r="H2092" s="841" t="s">
        <v>3233</v>
      </c>
      <c r="I2092" s="841"/>
      <c r="J2092" s="841" t="s">
        <v>730</v>
      </c>
      <c r="K2092" s="841">
        <v>5</v>
      </c>
      <c r="L2092" s="841" t="s">
        <v>731</v>
      </c>
      <c r="M2092" s="841">
        <v>43600</v>
      </c>
      <c r="N2092" s="841" t="s">
        <v>747</v>
      </c>
      <c r="O2092" s="841">
        <v>114220</v>
      </c>
      <c r="P2092" s="841">
        <v>70620</v>
      </c>
      <c r="Q2092" s="841">
        <v>19547</v>
      </c>
      <c r="R2092" s="841">
        <v>26906</v>
      </c>
      <c r="S2092" s="841"/>
      <c r="T2092" s="841"/>
      <c r="U2092" s="841"/>
      <c r="V2092" s="841" t="s">
        <v>1003</v>
      </c>
      <c r="W2092" s="841">
        <v>3</v>
      </c>
    </row>
    <row r="2093" spans="1:23" ht="12.75" customHeight="1">
      <c r="A2093" s="841">
        <v>1190</v>
      </c>
      <c r="B2093" s="841">
        <v>2823</v>
      </c>
      <c r="C2093" s="841" t="s">
        <v>856</v>
      </c>
      <c r="D2093" s="841" t="s">
        <v>740</v>
      </c>
      <c r="E2093" s="841">
        <v>47418</v>
      </c>
      <c r="F2093" s="841" t="s">
        <v>102</v>
      </c>
      <c r="G2093" s="841" t="s">
        <v>3478</v>
      </c>
      <c r="H2093" s="841" t="s">
        <v>3233</v>
      </c>
      <c r="I2093" s="841"/>
      <c r="J2093" s="841" t="s">
        <v>730</v>
      </c>
      <c r="K2093" s="841">
        <v>10</v>
      </c>
      <c r="L2093" s="841" t="s">
        <v>731</v>
      </c>
      <c r="M2093" s="841">
        <v>43600</v>
      </c>
      <c r="N2093" s="841" t="s">
        <v>747</v>
      </c>
      <c r="O2093" s="841">
        <v>114220</v>
      </c>
      <c r="P2093" s="841">
        <v>70620</v>
      </c>
      <c r="Q2093" s="841">
        <v>19547</v>
      </c>
      <c r="R2093" s="841">
        <v>26906</v>
      </c>
      <c r="S2093" s="841"/>
      <c r="T2093" s="841"/>
      <c r="U2093" s="841"/>
      <c r="V2093" s="841" t="s">
        <v>1003</v>
      </c>
      <c r="W2093" s="841">
        <v>3</v>
      </c>
    </row>
    <row r="2094" spans="1:23" ht="12.75" customHeight="1">
      <c r="A2094" s="841">
        <v>1190</v>
      </c>
      <c r="B2094" s="841">
        <v>2840</v>
      </c>
      <c r="C2094" s="841" t="s">
        <v>726</v>
      </c>
      <c r="D2094" s="841" t="s">
        <v>740</v>
      </c>
      <c r="E2094" s="841">
        <v>47426</v>
      </c>
      <c r="F2094" s="841" t="s">
        <v>102</v>
      </c>
      <c r="G2094" s="841" t="s">
        <v>3479</v>
      </c>
      <c r="H2094" s="841" t="s">
        <v>3480</v>
      </c>
      <c r="I2094" s="841"/>
      <c r="J2094" s="841" t="s">
        <v>730</v>
      </c>
      <c r="K2094" s="841">
        <v>3</v>
      </c>
      <c r="L2094" s="841" t="s">
        <v>731</v>
      </c>
      <c r="M2094" s="841">
        <v>43600</v>
      </c>
      <c r="N2094" s="841" t="s">
        <v>732</v>
      </c>
      <c r="O2094" s="841">
        <v>98577</v>
      </c>
      <c r="P2094" s="841">
        <v>54977</v>
      </c>
      <c r="Q2094" s="841">
        <v>19547</v>
      </c>
      <c r="R2094" s="841">
        <v>26906</v>
      </c>
      <c r="S2094" s="841"/>
      <c r="T2094" s="841"/>
      <c r="U2094" s="841"/>
      <c r="V2094" s="841" t="s">
        <v>1003</v>
      </c>
      <c r="W2094" s="841">
        <v>6</v>
      </c>
    </row>
    <row r="2095" spans="1:23" ht="12.75" customHeight="1">
      <c r="A2095" s="841">
        <v>1190</v>
      </c>
      <c r="B2095" s="841">
        <v>2840</v>
      </c>
      <c r="C2095" s="841" t="s">
        <v>726</v>
      </c>
      <c r="D2095" s="841" t="s">
        <v>740</v>
      </c>
      <c r="E2095" s="841">
        <v>47427</v>
      </c>
      <c r="F2095" s="841" t="s">
        <v>102</v>
      </c>
      <c r="G2095" s="841" t="s">
        <v>3481</v>
      </c>
      <c r="H2095" s="841" t="s">
        <v>3480</v>
      </c>
      <c r="I2095" s="841"/>
      <c r="J2095" s="841" t="s">
        <v>730</v>
      </c>
      <c r="K2095" s="841">
        <v>2</v>
      </c>
      <c r="L2095" s="841" t="s">
        <v>731</v>
      </c>
      <c r="M2095" s="841">
        <v>43600</v>
      </c>
      <c r="N2095" s="841" t="s">
        <v>732</v>
      </c>
      <c r="O2095" s="841">
        <v>98577</v>
      </c>
      <c r="P2095" s="841">
        <v>54977</v>
      </c>
      <c r="Q2095" s="841">
        <v>19547</v>
      </c>
      <c r="R2095" s="841">
        <v>26906</v>
      </c>
      <c r="S2095" s="841"/>
      <c r="T2095" s="841"/>
      <c r="U2095" s="841"/>
      <c r="V2095" s="841" t="s">
        <v>1003</v>
      </c>
      <c r="W2095" s="841">
        <v>4</v>
      </c>
    </row>
    <row r="2096" spans="1:23" ht="12.75" customHeight="1">
      <c r="A2096" s="841">
        <v>1190</v>
      </c>
      <c r="B2096" s="841">
        <v>2823</v>
      </c>
      <c r="C2096" s="841" t="s">
        <v>856</v>
      </c>
      <c r="D2096" s="841" t="s">
        <v>740</v>
      </c>
      <c r="E2096" s="841">
        <v>47428</v>
      </c>
      <c r="F2096" s="841" t="s">
        <v>102</v>
      </c>
      <c r="G2096" s="841" t="s">
        <v>3482</v>
      </c>
      <c r="H2096" s="841" t="s">
        <v>3480</v>
      </c>
      <c r="I2096" s="841"/>
      <c r="J2096" s="841" t="s">
        <v>730</v>
      </c>
      <c r="K2096" s="841">
        <v>3</v>
      </c>
      <c r="L2096" s="841" t="s">
        <v>731</v>
      </c>
      <c r="M2096" s="841">
        <v>43600</v>
      </c>
      <c r="N2096" s="841" t="s">
        <v>747</v>
      </c>
      <c r="O2096" s="841">
        <v>114220</v>
      </c>
      <c r="P2096" s="841">
        <v>70620</v>
      </c>
      <c r="Q2096" s="841">
        <v>19547</v>
      </c>
      <c r="R2096" s="841">
        <v>26906</v>
      </c>
      <c r="S2096" s="841"/>
      <c r="T2096" s="841"/>
      <c r="U2096" s="841"/>
      <c r="V2096" s="841" t="s">
        <v>1003</v>
      </c>
      <c r="W2096" s="841">
        <v>4</v>
      </c>
    </row>
    <row r="2097" spans="1:23" ht="12.75" customHeight="1">
      <c r="A2097" s="841">
        <v>1190</v>
      </c>
      <c r="B2097" s="841">
        <v>2823</v>
      </c>
      <c r="C2097" s="841" t="s">
        <v>856</v>
      </c>
      <c r="D2097" s="841" t="s">
        <v>740</v>
      </c>
      <c r="E2097" s="841">
        <v>47429</v>
      </c>
      <c r="F2097" s="841" t="s">
        <v>102</v>
      </c>
      <c r="G2097" s="841" t="s">
        <v>3483</v>
      </c>
      <c r="H2097" s="841" t="s">
        <v>3480</v>
      </c>
      <c r="I2097" s="841"/>
      <c r="J2097" s="841" t="s">
        <v>730</v>
      </c>
      <c r="K2097" s="841">
        <v>5</v>
      </c>
      <c r="L2097" s="841" t="s">
        <v>731</v>
      </c>
      <c r="M2097" s="841">
        <v>43600</v>
      </c>
      <c r="N2097" s="841" t="s">
        <v>747</v>
      </c>
      <c r="O2097" s="841">
        <v>114220</v>
      </c>
      <c r="P2097" s="841">
        <v>70620</v>
      </c>
      <c r="Q2097" s="841">
        <v>19547</v>
      </c>
      <c r="R2097" s="841">
        <v>26906</v>
      </c>
      <c r="S2097" s="841"/>
      <c r="T2097" s="841"/>
      <c r="U2097" s="841"/>
      <c r="V2097" s="841" t="s">
        <v>1003</v>
      </c>
      <c r="W2097" s="841">
        <v>5</v>
      </c>
    </row>
    <row r="2098" spans="1:23" ht="12.75" customHeight="1">
      <c r="A2098" s="841">
        <v>1190</v>
      </c>
      <c r="B2098" s="841">
        <v>2823</v>
      </c>
      <c r="C2098" s="841" t="s">
        <v>856</v>
      </c>
      <c r="D2098" s="841" t="s">
        <v>740</v>
      </c>
      <c r="E2098" s="841">
        <v>47430</v>
      </c>
      <c r="F2098" s="841" t="s">
        <v>102</v>
      </c>
      <c r="G2098" s="841" t="s">
        <v>3484</v>
      </c>
      <c r="H2098" s="841" t="s">
        <v>3480</v>
      </c>
      <c r="I2098" s="841"/>
      <c r="J2098" s="841" t="s">
        <v>730</v>
      </c>
      <c r="K2098" s="841">
        <v>5</v>
      </c>
      <c r="L2098" s="841" t="s">
        <v>731</v>
      </c>
      <c r="M2098" s="841">
        <v>43600</v>
      </c>
      <c r="N2098" s="841" t="s">
        <v>747</v>
      </c>
      <c r="O2098" s="841">
        <v>114220</v>
      </c>
      <c r="P2098" s="841">
        <v>70620</v>
      </c>
      <c r="Q2098" s="841">
        <v>19547</v>
      </c>
      <c r="R2098" s="841">
        <v>26906</v>
      </c>
      <c r="S2098" s="841"/>
      <c r="T2098" s="841"/>
      <c r="U2098" s="841"/>
      <c r="V2098" s="841" t="s">
        <v>1003</v>
      </c>
      <c r="W2098" s="841">
        <v>3</v>
      </c>
    </row>
    <row r="2099" spans="1:23" ht="12.75" customHeight="1">
      <c r="A2099" s="841">
        <v>1190</v>
      </c>
      <c r="B2099" s="841">
        <v>2827</v>
      </c>
      <c r="C2099" s="841" t="s">
        <v>1124</v>
      </c>
      <c r="D2099" s="841" t="s">
        <v>740</v>
      </c>
      <c r="E2099" s="841">
        <v>47433</v>
      </c>
      <c r="F2099" s="841" t="s">
        <v>102</v>
      </c>
      <c r="G2099" s="841" t="s">
        <v>3485</v>
      </c>
      <c r="H2099" s="841" t="s">
        <v>3233</v>
      </c>
      <c r="I2099" s="841"/>
      <c r="J2099" s="841" t="s">
        <v>730</v>
      </c>
      <c r="K2099" s="841">
        <v>2</v>
      </c>
      <c r="L2099" s="841" t="s">
        <v>731</v>
      </c>
      <c r="M2099" s="841">
        <v>43600</v>
      </c>
      <c r="N2099" s="841" t="s">
        <v>747</v>
      </c>
      <c r="O2099" s="841">
        <v>114220</v>
      </c>
      <c r="P2099" s="841">
        <v>70620</v>
      </c>
      <c r="Q2099" s="841">
        <v>19547</v>
      </c>
      <c r="R2099" s="841">
        <v>26906</v>
      </c>
      <c r="S2099" s="841"/>
      <c r="T2099" s="841"/>
      <c r="U2099" s="841"/>
      <c r="V2099" s="841" t="s">
        <v>1003</v>
      </c>
      <c r="W2099" s="841">
        <v>4</v>
      </c>
    </row>
    <row r="2100" spans="1:23" ht="12.75" customHeight="1">
      <c r="A2100" s="841">
        <v>1190</v>
      </c>
      <c r="B2100" s="841">
        <v>2823</v>
      </c>
      <c r="C2100" s="841" t="s">
        <v>856</v>
      </c>
      <c r="D2100" s="841" t="s">
        <v>775</v>
      </c>
      <c r="E2100" s="841">
        <v>47436</v>
      </c>
      <c r="F2100" s="841" t="s">
        <v>102</v>
      </c>
      <c r="G2100" s="841" t="s">
        <v>3486</v>
      </c>
      <c r="H2100" s="841" t="s">
        <v>2417</v>
      </c>
      <c r="I2100" s="841"/>
      <c r="J2100" s="841" t="s">
        <v>730</v>
      </c>
      <c r="K2100" s="841">
        <v>2</v>
      </c>
      <c r="L2100" s="841" t="s">
        <v>731</v>
      </c>
      <c r="M2100" s="841">
        <v>43600</v>
      </c>
      <c r="N2100" s="841" t="s">
        <v>747</v>
      </c>
      <c r="O2100" s="841">
        <v>114220</v>
      </c>
      <c r="P2100" s="841">
        <v>70620</v>
      </c>
      <c r="Q2100" s="841">
        <v>19547</v>
      </c>
      <c r="R2100" s="841">
        <v>26906</v>
      </c>
      <c r="S2100" s="841"/>
      <c r="T2100" s="841"/>
      <c r="U2100" s="841"/>
      <c r="V2100" s="841" t="s">
        <v>1003</v>
      </c>
      <c r="W2100" s="841">
        <v>3</v>
      </c>
    </row>
    <row r="2101" spans="1:23" ht="12.75" customHeight="1">
      <c r="A2101" s="841">
        <v>1190</v>
      </c>
      <c r="B2101" s="841">
        <v>2823</v>
      </c>
      <c r="C2101" s="841" t="s">
        <v>856</v>
      </c>
      <c r="D2101" s="841" t="s">
        <v>775</v>
      </c>
      <c r="E2101" s="841">
        <v>47440</v>
      </c>
      <c r="F2101" s="841" t="s">
        <v>102</v>
      </c>
      <c r="G2101" s="841" t="s">
        <v>3487</v>
      </c>
      <c r="H2101" s="841" t="s">
        <v>3421</v>
      </c>
      <c r="I2101" s="841"/>
      <c r="J2101" s="841" t="s">
        <v>730</v>
      </c>
      <c r="K2101" s="841">
        <v>5</v>
      </c>
      <c r="L2101" s="841" t="s">
        <v>731</v>
      </c>
      <c r="M2101" s="841">
        <v>43600</v>
      </c>
      <c r="N2101" s="841" t="s">
        <v>747</v>
      </c>
      <c r="O2101" s="841">
        <v>114220</v>
      </c>
      <c r="P2101" s="841">
        <v>70620</v>
      </c>
      <c r="Q2101" s="841">
        <v>19547</v>
      </c>
      <c r="R2101" s="841">
        <v>26906</v>
      </c>
      <c r="S2101" s="841"/>
      <c r="T2101" s="841"/>
      <c r="U2101" s="841"/>
      <c r="V2101" s="841" t="s">
        <v>1003</v>
      </c>
      <c r="W2101" s="841">
        <v>3</v>
      </c>
    </row>
    <row r="2102" spans="1:23" ht="12.75" customHeight="1">
      <c r="A2102" s="841">
        <v>1190</v>
      </c>
      <c r="B2102" s="841">
        <v>2823</v>
      </c>
      <c r="C2102" s="841" t="s">
        <v>856</v>
      </c>
      <c r="D2102" s="841" t="s">
        <v>740</v>
      </c>
      <c r="E2102" s="841">
        <v>47441</v>
      </c>
      <c r="F2102" s="841" t="s">
        <v>102</v>
      </c>
      <c r="G2102" s="841" t="s">
        <v>3488</v>
      </c>
      <c r="H2102" s="841" t="s">
        <v>3489</v>
      </c>
      <c r="I2102" s="841"/>
      <c r="J2102" s="841" t="s">
        <v>730</v>
      </c>
      <c r="K2102" s="841">
        <v>5</v>
      </c>
      <c r="L2102" s="841" t="s">
        <v>731</v>
      </c>
      <c r="M2102" s="841">
        <v>43600</v>
      </c>
      <c r="N2102" s="841" t="s">
        <v>747</v>
      </c>
      <c r="O2102" s="841">
        <v>114220</v>
      </c>
      <c r="P2102" s="841">
        <v>70620</v>
      </c>
      <c r="Q2102" s="841">
        <v>19547</v>
      </c>
      <c r="R2102" s="841">
        <v>26906</v>
      </c>
      <c r="S2102" s="841"/>
      <c r="T2102" s="841"/>
      <c r="U2102" s="841"/>
      <c r="V2102" s="841" t="s">
        <v>1003</v>
      </c>
      <c r="W2102" s="841">
        <v>3</v>
      </c>
    </row>
    <row r="2103" spans="1:23" ht="12.75" customHeight="1">
      <c r="A2103" s="841">
        <v>1555</v>
      </c>
      <c r="B2103" s="841">
        <v>2802</v>
      </c>
      <c r="C2103" s="841" t="s">
        <v>2937</v>
      </c>
      <c r="D2103" s="841" t="s">
        <v>1112</v>
      </c>
      <c r="E2103" s="841">
        <v>47442</v>
      </c>
      <c r="F2103" s="841" t="s">
        <v>102</v>
      </c>
      <c r="G2103" s="841" t="s">
        <v>3490</v>
      </c>
      <c r="H2103" s="841" t="s">
        <v>3491</v>
      </c>
      <c r="I2103" s="841"/>
      <c r="J2103" s="841" t="s">
        <v>730</v>
      </c>
      <c r="K2103" s="841">
        <v>2</v>
      </c>
      <c r="L2103" s="841" t="s">
        <v>731</v>
      </c>
      <c r="M2103" s="841">
        <v>43600</v>
      </c>
      <c r="N2103" s="841" t="s">
        <v>817</v>
      </c>
      <c r="O2103" s="841">
        <v>172439</v>
      </c>
      <c r="P2103" s="841">
        <v>128839</v>
      </c>
      <c r="Q2103" s="841">
        <v>19547</v>
      </c>
      <c r="R2103" s="841">
        <v>26906</v>
      </c>
      <c r="S2103" s="841"/>
      <c r="T2103" s="841"/>
      <c r="U2103" s="841"/>
      <c r="V2103" s="841" t="s">
        <v>1003</v>
      </c>
      <c r="W2103" s="841">
        <v>2</v>
      </c>
    </row>
    <row r="2104" spans="1:23" ht="12.75" customHeight="1">
      <c r="A2104" s="841">
        <v>1190</v>
      </c>
      <c r="B2104" s="841">
        <v>2823</v>
      </c>
      <c r="C2104" s="841" t="s">
        <v>856</v>
      </c>
      <c r="D2104" s="841" t="s">
        <v>775</v>
      </c>
      <c r="E2104" s="841">
        <v>47443</v>
      </c>
      <c r="F2104" s="841" t="s">
        <v>102</v>
      </c>
      <c r="G2104" s="841" t="s">
        <v>3492</v>
      </c>
      <c r="H2104" s="841" t="s">
        <v>3421</v>
      </c>
      <c r="I2104" s="841"/>
      <c r="J2104" s="841" t="s">
        <v>730</v>
      </c>
      <c r="K2104" s="841">
        <v>5</v>
      </c>
      <c r="L2104" s="841" t="s">
        <v>731</v>
      </c>
      <c r="M2104" s="841">
        <v>43600</v>
      </c>
      <c r="N2104" s="841" t="s">
        <v>747</v>
      </c>
      <c r="O2104" s="841">
        <v>114220</v>
      </c>
      <c r="P2104" s="841">
        <v>70620</v>
      </c>
      <c r="Q2104" s="841">
        <v>19547</v>
      </c>
      <c r="R2104" s="841">
        <v>26906</v>
      </c>
      <c r="S2104" s="841"/>
      <c r="T2104" s="841"/>
      <c r="U2104" s="841"/>
      <c r="V2104" s="841" t="s">
        <v>1003</v>
      </c>
      <c r="W2104" s="841">
        <v>3</v>
      </c>
    </row>
    <row r="2105" spans="1:23" ht="12.75" customHeight="1">
      <c r="A2105" s="841">
        <v>1190</v>
      </c>
      <c r="B2105" s="841">
        <v>2823</v>
      </c>
      <c r="C2105" s="841" t="s">
        <v>856</v>
      </c>
      <c r="D2105" s="841" t="s">
        <v>740</v>
      </c>
      <c r="E2105" s="841">
        <v>47444</v>
      </c>
      <c r="F2105" s="841" t="s">
        <v>102</v>
      </c>
      <c r="G2105" s="841" t="s">
        <v>3493</v>
      </c>
      <c r="H2105" s="841" t="s">
        <v>3489</v>
      </c>
      <c r="I2105" s="841"/>
      <c r="J2105" s="841" t="s">
        <v>730</v>
      </c>
      <c r="K2105" s="841">
        <v>5</v>
      </c>
      <c r="L2105" s="841" t="s">
        <v>731</v>
      </c>
      <c r="M2105" s="841">
        <v>43600</v>
      </c>
      <c r="N2105" s="841" t="s">
        <v>747</v>
      </c>
      <c r="O2105" s="841">
        <v>114220</v>
      </c>
      <c r="P2105" s="841">
        <v>70620</v>
      </c>
      <c r="Q2105" s="841">
        <v>19547</v>
      </c>
      <c r="R2105" s="841">
        <v>26906</v>
      </c>
      <c r="S2105" s="841"/>
      <c r="T2105" s="841"/>
      <c r="U2105" s="841"/>
      <c r="V2105" s="841" t="s">
        <v>1003</v>
      </c>
      <c r="W2105" s="841">
        <v>3</v>
      </c>
    </row>
    <row r="2106" spans="1:23" ht="12.75" customHeight="1">
      <c r="A2106" s="841">
        <v>1190</v>
      </c>
      <c r="B2106" s="841">
        <v>2823</v>
      </c>
      <c r="C2106" s="841" t="s">
        <v>856</v>
      </c>
      <c r="D2106" s="841" t="s">
        <v>740</v>
      </c>
      <c r="E2106" s="841">
        <v>47445</v>
      </c>
      <c r="F2106" s="841" t="s">
        <v>102</v>
      </c>
      <c r="G2106" s="841" t="s">
        <v>3494</v>
      </c>
      <c r="H2106" s="841" t="s">
        <v>3489</v>
      </c>
      <c r="I2106" s="841"/>
      <c r="J2106" s="841" t="s">
        <v>730</v>
      </c>
      <c r="K2106" s="841">
        <v>5</v>
      </c>
      <c r="L2106" s="841" t="s">
        <v>731</v>
      </c>
      <c r="M2106" s="841">
        <v>43600</v>
      </c>
      <c r="N2106" s="841" t="s">
        <v>747</v>
      </c>
      <c r="O2106" s="841">
        <v>114220</v>
      </c>
      <c r="P2106" s="841">
        <v>70620</v>
      </c>
      <c r="Q2106" s="841">
        <v>19547</v>
      </c>
      <c r="R2106" s="841">
        <v>26906</v>
      </c>
      <c r="S2106" s="841"/>
      <c r="T2106" s="841"/>
      <c r="U2106" s="841"/>
      <c r="V2106" s="841" t="s">
        <v>1003</v>
      </c>
      <c r="W2106" s="841">
        <v>3</v>
      </c>
    </row>
    <row r="2107" spans="1:23" ht="12.75" customHeight="1">
      <c r="A2107" s="841">
        <v>1190</v>
      </c>
      <c r="B2107" s="841">
        <v>2823</v>
      </c>
      <c r="C2107" s="841" t="s">
        <v>856</v>
      </c>
      <c r="D2107" s="841" t="s">
        <v>740</v>
      </c>
      <c r="E2107" s="841">
        <v>47446</v>
      </c>
      <c r="F2107" s="841" t="s">
        <v>102</v>
      </c>
      <c r="G2107" s="841" t="s">
        <v>3495</v>
      </c>
      <c r="H2107" s="841" t="s">
        <v>3489</v>
      </c>
      <c r="I2107" s="841"/>
      <c r="J2107" s="841" t="s">
        <v>730</v>
      </c>
      <c r="K2107" s="841">
        <v>5</v>
      </c>
      <c r="L2107" s="841" t="s">
        <v>731</v>
      </c>
      <c r="M2107" s="841">
        <v>43600</v>
      </c>
      <c r="N2107" s="841" t="s">
        <v>747</v>
      </c>
      <c r="O2107" s="841">
        <v>114220</v>
      </c>
      <c r="P2107" s="841">
        <v>70620</v>
      </c>
      <c r="Q2107" s="841">
        <v>19547</v>
      </c>
      <c r="R2107" s="841">
        <v>26906</v>
      </c>
      <c r="S2107" s="841"/>
      <c r="T2107" s="841"/>
      <c r="U2107" s="841"/>
      <c r="V2107" s="841" t="s">
        <v>1003</v>
      </c>
      <c r="W2107" s="841">
        <v>1</v>
      </c>
    </row>
    <row r="2108" spans="1:23" ht="12.75" customHeight="1">
      <c r="A2108" s="841">
        <v>1190</v>
      </c>
      <c r="B2108" s="841">
        <v>2823</v>
      </c>
      <c r="C2108" s="841" t="s">
        <v>856</v>
      </c>
      <c r="D2108" s="841" t="s">
        <v>740</v>
      </c>
      <c r="E2108" s="841">
        <v>47447</v>
      </c>
      <c r="F2108" s="841" t="s">
        <v>102</v>
      </c>
      <c r="G2108" s="841" t="s">
        <v>3496</v>
      </c>
      <c r="H2108" s="841" t="s">
        <v>3489</v>
      </c>
      <c r="I2108" s="841"/>
      <c r="J2108" s="841" t="s">
        <v>730</v>
      </c>
      <c r="K2108" s="841">
        <v>5</v>
      </c>
      <c r="L2108" s="841" t="s">
        <v>731</v>
      </c>
      <c r="M2108" s="841">
        <v>43600</v>
      </c>
      <c r="N2108" s="841" t="s">
        <v>747</v>
      </c>
      <c r="O2108" s="841">
        <v>114220</v>
      </c>
      <c r="P2108" s="841">
        <v>70620</v>
      </c>
      <c r="Q2108" s="841">
        <v>19547</v>
      </c>
      <c r="R2108" s="841">
        <v>26906</v>
      </c>
      <c r="S2108" s="841"/>
      <c r="T2108" s="841"/>
      <c r="U2108" s="841"/>
      <c r="V2108" s="841" t="s">
        <v>1003</v>
      </c>
      <c r="W2108" s="841">
        <v>1</v>
      </c>
    </row>
    <row r="2109" spans="1:23" ht="12.75" customHeight="1">
      <c r="A2109" s="841">
        <v>1190</v>
      </c>
      <c r="B2109" s="841">
        <v>2823</v>
      </c>
      <c r="C2109" s="841" t="s">
        <v>856</v>
      </c>
      <c r="D2109" s="841" t="s">
        <v>740</v>
      </c>
      <c r="E2109" s="841">
        <v>47452</v>
      </c>
      <c r="F2109" s="841" t="s">
        <v>102</v>
      </c>
      <c r="G2109" s="841" t="s">
        <v>3497</v>
      </c>
      <c r="H2109" s="841" t="s">
        <v>3233</v>
      </c>
      <c r="I2109" s="841"/>
      <c r="J2109" s="841" t="s">
        <v>730</v>
      </c>
      <c r="K2109" s="841">
        <v>5</v>
      </c>
      <c r="L2109" s="841" t="s">
        <v>731</v>
      </c>
      <c r="M2109" s="841">
        <v>43600</v>
      </c>
      <c r="N2109" s="841" t="s">
        <v>747</v>
      </c>
      <c r="O2109" s="841">
        <v>114220</v>
      </c>
      <c r="P2109" s="841">
        <v>70620</v>
      </c>
      <c r="Q2109" s="841">
        <v>19547</v>
      </c>
      <c r="R2109" s="841">
        <v>26906</v>
      </c>
      <c r="S2109" s="841"/>
      <c r="T2109" s="841"/>
      <c r="U2109" s="841"/>
      <c r="V2109" s="841" t="s">
        <v>1003</v>
      </c>
      <c r="W2109" s="841">
        <v>3</v>
      </c>
    </row>
    <row r="2110" spans="1:23" ht="12.75" customHeight="1">
      <c r="A2110" s="841">
        <v>1190</v>
      </c>
      <c r="B2110" s="841">
        <v>2823</v>
      </c>
      <c r="C2110" s="841" t="s">
        <v>856</v>
      </c>
      <c r="D2110" s="841" t="s">
        <v>740</v>
      </c>
      <c r="E2110" s="841">
        <v>47453</v>
      </c>
      <c r="F2110" s="841" t="s">
        <v>102</v>
      </c>
      <c r="G2110" s="841" t="s">
        <v>3498</v>
      </c>
      <c r="H2110" s="841" t="s">
        <v>3233</v>
      </c>
      <c r="I2110" s="841"/>
      <c r="J2110" s="841" t="s">
        <v>730</v>
      </c>
      <c r="K2110" s="841">
        <v>5</v>
      </c>
      <c r="L2110" s="841" t="s">
        <v>731</v>
      </c>
      <c r="M2110" s="841">
        <v>43600</v>
      </c>
      <c r="N2110" s="841" t="s">
        <v>747</v>
      </c>
      <c r="O2110" s="841">
        <v>114220</v>
      </c>
      <c r="P2110" s="841">
        <v>70620</v>
      </c>
      <c r="Q2110" s="841">
        <v>19547</v>
      </c>
      <c r="R2110" s="841">
        <v>26906</v>
      </c>
      <c r="S2110" s="841"/>
      <c r="T2110" s="841"/>
      <c r="U2110" s="841"/>
      <c r="V2110" s="841" t="s">
        <v>1003</v>
      </c>
      <c r="W2110" s="841">
        <v>3</v>
      </c>
    </row>
    <row r="2111" spans="1:23" ht="12.75" customHeight="1">
      <c r="A2111" s="841">
        <v>1190</v>
      </c>
      <c r="B2111" s="841">
        <v>2823</v>
      </c>
      <c r="C2111" s="841" t="s">
        <v>856</v>
      </c>
      <c r="D2111" s="841" t="s">
        <v>740</v>
      </c>
      <c r="E2111" s="841">
        <v>47454</v>
      </c>
      <c r="F2111" s="841" t="s">
        <v>102</v>
      </c>
      <c r="G2111" s="841" t="s">
        <v>3499</v>
      </c>
      <c r="H2111" s="841" t="s">
        <v>3233</v>
      </c>
      <c r="I2111" s="841"/>
      <c r="J2111" s="841" t="s">
        <v>730</v>
      </c>
      <c r="K2111" s="841">
        <v>5</v>
      </c>
      <c r="L2111" s="841" t="s">
        <v>731</v>
      </c>
      <c r="M2111" s="841">
        <v>43600</v>
      </c>
      <c r="N2111" s="841" t="s">
        <v>747</v>
      </c>
      <c r="O2111" s="841">
        <v>114220</v>
      </c>
      <c r="P2111" s="841">
        <v>70620</v>
      </c>
      <c r="Q2111" s="841">
        <v>19547</v>
      </c>
      <c r="R2111" s="841">
        <v>26906</v>
      </c>
      <c r="S2111" s="841"/>
      <c r="T2111" s="841"/>
      <c r="U2111" s="841"/>
      <c r="V2111" s="841" t="s">
        <v>1003</v>
      </c>
      <c r="W2111" s="841">
        <v>3</v>
      </c>
    </row>
    <row r="2112" spans="1:23" ht="12.75" customHeight="1">
      <c r="A2112" s="841">
        <v>1190</v>
      </c>
      <c r="B2112" s="841">
        <v>2823</v>
      </c>
      <c r="C2112" s="841" t="s">
        <v>856</v>
      </c>
      <c r="D2112" s="841" t="s">
        <v>740</v>
      </c>
      <c r="E2112" s="841">
        <v>47455</v>
      </c>
      <c r="F2112" s="841" t="s">
        <v>102</v>
      </c>
      <c r="G2112" s="841" t="s">
        <v>3500</v>
      </c>
      <c r="H2112" s="841" t="s">
        <v>3489</v>
      </c>
      <c r="I2112" s="841"/>
      <c r="J2112" s="841" t="s">
        <v>730</v>
      </c>
      <c r="K2112" s="841">
        <v>5</v>
      </c>
      <c r="L2112" s="841" t="s">
        <v>731</v>
      </c>
      <c r="M2112" s="841">
        <v>43600</v>
      </c>
      <c r="N2112" s="841" t="s">
        <v>747</v>
      </c>
      <c r="O2112" s="841">
        <v>114220</v>
      </c>
      <c r="P2112" s="841">
        <v>70620</v>
      </c>
      <c r="Q2112" s="841">
        <v>19547</v>
      </c>
      <c r="R2112" s="841">
        <v>26906</v>
      </c>
      <c r="S2112" s="841"/>
      <c r="T2112" s="841"/>
      <c r="U2112" s="841"/>
      <c r="V2112" s="841" t="s">
        <v>1003</v>
      </c>
      <c r="W2112" s="841">
        <v>3</v>
      </c>
    </row>
    <row r="2113" spans="1:23" ht="12.75" customHeight="1">
      <c r="A2113" s="841">
        <v>1445</v>
      </c>
      <c r="B2113" s="841">
        <v>2840</v>
      </c>
      <c r="C2113" s="841" t="s">
        <v>726</v>
      </c>
      <c r="D2113" s="841" t="s">
        <v>923</v>
      </c>
      <c r="E2113" s="841">
        <v>47456</v>
      </c>
      <c r="F2113" s="841" t="s">
        <v>102</v>
      </c>
      <c r="G2113" s="841" t="s">
        <v>3501</v>
      </c>
      <c r="H2113" s="841" t="s">
        <v>3502</v>
      </c>
      <c r="I2113" s="841"/>
      <c r="J2113" s="841" t="s">
        <v>730</v>
      </c>
      <c r="K2113" s="841">
        <v>3</v>
      </c>
      <c r="L2113" s="841" t="s">
        <v>731</v>
      </c>
      <c r="M2113" s="841">
        <v>43600</v>
      </c>
      <c r="N2113" s="841" t="s">
        <v>732</v>
      </c>
      <c r="O2113" s="841">
        <v>98577</v>
      </c>
      <c r="P2113" s="841">
        <v>54977</v>
      </c>
      <c r="Q2113" s="841">
        <v>19547</v>
      </c>
      <c r="R2113" s="841">
        <v>26906</v>
      </c>
      <c r="S2113" s="841"/>
      <c r="T2113" s="841"/>
      <c r="U2113" s="841"/>
      <c r="V2113" s="841" t="s">
        <v>1003</v>
      </c>
      <c r="W2113" s="841">
        <v>1</v>
      </c>
    </row>
    <row r="2114" spans="1:23" ht="12.75" customHeight="1">
      <c r="A2114" s="841">
        <v>1110</v>
      </c>
      <c r="B2114" s="841">
        <v>2836</v>
      </c>
      <c r="C2114" s="841" t="s">
        <v>1030</v>
      </c>
      <c r="D2114" s="841" t="s">
        <v>1031</v>
      </c>
      <c r="E2114" s="841">
        <v>47457</v>
      </c>
      <c r="F2114" s="841" t="s">
        <v>102</v>
      </c>
      <c r="G2114" s="841" t="s">
        <v>3503</v>
      </c>
      <c r="H2114" s="841" t="s">
        <v>3335</v>
      </c>
      <c r="I2114" s="841"/>
      <c r="J2114" s="841" t="s">
        <v>730</v>
      </c>
      <c r="K2114" s="841">
        <v>10</v>
      </c>
      <c r="L2114" s="841" t="s">
        <v>731</v>
      </c>
      <c r="M2114" s="841">
        <v>43600</v>
      </c>
      <c r="N2114" s="841" t="s">
        <v>1034</v>
      </c>
      <c r="O2114" s="841">
        <v>221744</v>
      </c>
      <c r="P2114" s="841">
        <v>178144</v>
      </c>
      <c r="Q2114" s="841">
        <v>19547</v>
      </c>
      <c r="R2114" s="841">
        <v>26906</v>
      </c>
      <c r="S2114" s="841"/>
      <c r="T2114" s="841"/>
      <c r="U2114" s="841"/>
      <c r="V2114" s="841" t="s">
        <v>1003</v>
      </c>
      <c r="W2114" s="841">
        <v>2</v>
      </c>
    </row>
    <row r="2115" spans="1:23" ht="12.75" customHeight="1">
      <c r="A2115" s="841">
        <v>1110</v>
      </c>
      <c r="B2115" s="841">
        <v>2836</v>
      </c>
      <c r="C2115" s="841" t="s">
        <v>1030</v>
      </c>
      <c r="D2115" s="841" t="s">
        <v>1031</v>
      </c>
      <c r="E2115" s="841">
        <v>47458</v>
      </c>
      <c r="F2115" s="841" t="s">
        <v>102</v>
      </c>
      <c r="G2115" s="841" t="s">
        <v>3504</v>
      </c>
      <c r="H2115" s="841" t="s">
        <v>3335</v>
      </c>
      <c r="I2115" s="841"/>
      <c r="J2115" s="841" t="s">
        <v>730</v>
      </c>
      <c r="K2115" s="841">
        <v>10</v>
      </c>
      <c r="L2115" s="841" t="s">
        <v>731</v>
      </c>
      <c r="M2115" s="841">
        <v>43600</v>
      </c>
      <c r="N2115" s="841" t="s">
        <v>1034</v>
      </c>
      <c r="O2115" s="841">
        <v>221744</v>
      </c>
      <c r="P2115" s="841">
        <v>178144</v>
      </c>
      <c r="Q2115" s="841">
        <v>19547</v>
      </c>
      <c r="R2115" s="841">
        <v>26906</v>
      </c>
      <c r="S2115" s="841"/>
      <c r="T2115" s="841"/>
      <c r="U2115" s="841"/>
      <c r="V2115" s="841" t="s">
        <v>1003</v>
      </c>
      <c r="W2115" s="841">
        <v>2</v>
      </c>
    </row>
    <row r="2116" spans="1:23" ht="12.75" customHeight="1">
      <c r="A2116" s="841">
        <v>1110</v>
      </c>
      <c r="B2116" s="841">
        <v>2836</v>
      </c>
      <c r="C2116" s="841" t="s">
        <v>1030</v>
      </c>
      <c r="D2116" s="841" t="s">
        <v>1031</v>
      </c>
      <c r="E2116" s="841">
        <v>47459</v>
      </c>
      <c r="F2116" s="841" t="s">
        <v>102</v>
      </c>
      <c r="G2116" s="841" t="s">
        <v>3505</v>
      </c>
      <c r="H2116" s="841" t="s">
        <v>3335</v>
      </c>
      <c r="I2116" s="841"/>
      <c r="J2116" s="841" t="s">
        <v>730</v>
      </c>
      <c r="K2116" s="841">
        <v>5</v>
      </c>
      <c r="L2116" s="841" t="s">
        <v>731</v>
      </c>
      <c r="M2116" s="841">
        <v>43600</v>
      </c>
      <c r="N2116" s="841" t="s">
        <v>1034</v>
      </c>
      <c r="O2116" s="841">
        <v>221744</v>
      </c>
      <c r="P2116" s="841">
        <v>178144</v>
      </c>
      <c r="Q2116" s="841">
        <v>19547</v>
      </c>
      <c r="R2116" s="841">
        <v>26906</v>
      </c>
      <c r="S2116" s="841"/>
      <c r="T2116" s="841"/>
      <c r="U2116" s="841"/>
      <c r="V2116" s="841" t="s">
        <v>1003</v>
      </c>
      <c r="W2116" s="841">
        <v>2</v>
      </c>
    </row>
    <row r="2117" spans="1:23" ht="12.75" customHeight="1">
      <c r="A2117" s="841">
        <v>1110</v>
      </c>
      <c r="B2117" s="841">
        <v>2836</v>
      </c>
      <c r="C2117" s="841" t="s">
        <v>1030</v>
      </c>
      <c r="D2117" s="841" t="s">
        <v>1031</v>
      </c>
      <c r="E2117" s="841">
        <v>47460</v>
      </c>
      <c r="F2117" s="841" t="s">
        <v>102</v>
      </c>
      <c r="G2117" s="841" t="s">
        <v>3506</v>
      </c>
      <c r="H2117" s="841" t="s">
        <v>3507</v>
      </c>
      <c r="I2117" s="841"/>
      <c r="J2117" s="841" t="s">
        <v>730</v>
      </c>
      <c r="K2117" s="841">
        <v>5</v>
      </c>
      <c r="L2117" s="841" t="s">
        <v>731</v>
      </c>
      <c r="M2117" s="841">
        <v>43600</v>
      </c>
      <c r="N2117" s="841" t="s">
        <v>1034</v>
      </c>
      <c r="O2117" s="841">
        <v>221744</v>
      </c>
      <c r="P2117" s="841">
        <v>178144</v>
      </c>
      <c r="Q2117" s="841">
        <v>19547</v>
      </c>
      <c r="R2117" s="841">
        <v>26906</v>
      </c>
      <c r="S2117" s="841"/>
      <c r="T2117" s="841"/>
      <c r="U2117" s="841"/>
      <c r="V2117" s="841" t="s">
        <v>1003</v>
      </c>
      <c r="W2117" s="841">
        <v>2</v>
      </c>
    </row>
    <row r="2118" spans="1:23" ht="12.75" customHeight="1">
      <c r="A2118" s="841">
        <v>1110</v>
      </c>
      <c r="B2118" s="841">
        <v>2836</v>
      </c>
      <c r="C2118" s="841" t="s">
        <v>1030</v>
      </c>
      <c r="D2118" s="841" t="s">
        <v>1031</v>
      </c>
      <c r="E2118" s="841">
        <v>47461</v>
      </c>
      <c r="F2118" s="841" t="s">
        <v>102</v>
      </c>
      <c r="G2118" s="841" t="s">
        <v>3508</v>
      </c>
      <c r="H2118" s="841" t="s">
        <v>3507</v>
      </c>
      <c r="I2118" s="841"/>
      <c r="J2118" s="841" t="s">
        <v>730</v>
      </c>
      <c r="K2118" s="841">
        <v>5</v>
      </c>
      <c r="L2118" s="841" t="s">
        <v>731</v>
      </c>
      <c r="M2118" s="841">
        <v>43600</v>
      </c>
      <c r="N2118" s="841" t="s">
        <v>1034</v>
      </c>
      <c r="O2118" s="841">
        <v>221744</v>
      </c>
      <c r="P2118" s="841">
        <v>178144</v>
      </c>
      <c r="Q2118" s="841">
        <v>19547</v>
      </c>
      <c r="R2118" s="841">
        <v>26906</v>
      </c>
      <c r="S2118" s="841"/>
      <c r="T2118" s="841"/>
      <c r="U2118" s="841"/>
      <c r="V2118" s="841" t="s">
        <v>1003</v>
      </c>
      <c r="W2118" s="841">
        <v>2</v>
      </c>
    </row>
    <row r="2119" spans="1:23" ht="12.75" customHeight="1">
      <c r="A2119" s="841">
        <v>1510</v>
      </c>
      <c r="B2119" s="841">
        <v>2842</v>
      </c>
      <c r="C2119" s="841" t="s">
        <v>2226</v>
      </c>
      <c r="D2119" s="841" t="s">
        <v>923</v>
      </c>
      <c r="E2119" s="841">
        <v>47462</v>
      </c>
      <c r="F2119" s="841" t="s">
        <v>102</v>
      </c>
      <c r="G2119" s="841" t="s">
        <v>3509</v>
      </c>
      <c r="H2119" s="841" t="s">
        <v>3510</v>
      </c>
      <c r="I2119" s="841"/>
      <c r="J2119" s="841" t="s">
        <v>730</v>
      </c>
      <c r="K2119" s="841">
        <v>2</v>
      </c>
      <c r="L2119" s="841" t="s">
        <v>731</v>
      </c>
      <c r="M2119" s="841">
        <v>43600</v>
      </c>
      <c r="N2119" s="841" t="s">
        <v>742</v>
      </c>
      <c r="O2119" s="841">
        <v>127895</v>
      </c>
      <c r="P2119" s="841">
        <v>84295</v>
      </c>
      <c r="Q2119" s="841">
        <v>19547</v>
      </c>
      <c r="R2119" s="841">
        <v>34796</v>
      </c>
      <c r="S2119" s="841"/>
      <c r="T2119" s="841"/>
      <c r="U2119" s="841"/>
      <c r="V2119" s="841" t="s">
        <v>1003</v>
      </c>
      <c r="W2119" s="841">
        <v>1</v>
      </c>
    </row>
    <row r="2120" spans="1:23" ht="12.75" customHeight="1">
      <c r="A2120" s="841">
        <v>1110</v>
      </c>
      <c r="B2120" s="841">
        <v>2836</v>
      </c>
      <c r="C2120" s="841" t="s">
        <v>1030</v>
      </c>
      <c r="D2120" s="841" t="s">
        <v>1031</v>
      </c>
      <c r="E2120" s="841">
        <v>47463</v>
      </c>
      <c r="F2120" s="841" t="s">
        <v>102</v>
      </c>
      <c r="G2120" s="841" t="s">
        <v>3511</v>
      </c>
      <c r="H2120" s="841" t="s">
        <v>3507</v>
      </c>
      <c r="I2120" s="841"/>
      <c r="J2120" s="841" t="s">
        <v>730</v>
      </c>
      <c r="K2120" s="841">
        <v>5</v>
      </c>
      <c r="L2120" s="841" t="s">
        <v>731</v>
      </c>
      <c r="M2120" s="841">
        <v>43600</v>
      </c>
      <c r="N2120" s="841" t="s">
        <v>1034</v>
      </c>
      <c r="O2120" s="841">
        <v>221744</v>
      </c>
      <c r="P2120" s="841">
        <v>178144</v>
      </c>
      <c r="Q2120" s="841">
        <v>19547</v>
      </c>
      <c r="R2120" s="841">
        <v>26906</v>
      </c>
      <c r="S2120" s="841"/>
      <c r="T2120" s="841"/>
      <c r="U2120" s="841"/>
      <c r="V2120" s="841" t="s">
        <v>1003</v>
      </c>
      <c r="W2120" s="841">
        <v>2</v>
      </c>
    </row>
    <row r="2121" spans="1:23" ht="12.75" customHeight="1">
      <c r="A2121" s="841">
        <v>1110</v>
      </c>
      <c r="B2121" s="841">
        <v>2836</v>
      </c>
      <c r="C2121" s="841" t="s">
        <v>1030</v>
      </c>
      <c r="D2121" s="841" t="s">
        <v>1031</v>
      </c>
      <c r="E2121" s="841">
        <v>47465</v>
      </c>
      <c r="F2121" s="841" t="s">
        <v>102</v>
      </c>
      <c r="G2121" s="841" t="s">
        <v>3512</v>
      </c>
      <c r="H2121" s="841" t="s">
        <v>3507</v>
      </c>
      <c r="I2121" s="841"/>
      <c r="J2121" s="841" t="s">
        <v>730</v>
      </c>
      <c r="K2121" s="841">
        <v>5</v>
      </c>
      <c r="L2121" s="841" t="s">
        <v>731</v>
      </c>
      <c r="M2121" s="841">
        <v>43600</v>
      </c>
      <c r="N2121" s="841" t="s">
        <v>1034</v>
      </c>
      <c r="O2121" s="841">
        <v>221744</v>
      </c>
      <c r="P2121" s="841">
        <v>178144</v>
      </c>
      <c r="Q2121" s="841">
        <v>19547</v>
      </c>
      <c r="R2121" s="841">
        <v>26906</v>
      </c>
      <c r="S2121" s="841"/>
      <c r="T2121" s="841"/>
      <c r="U2121" s="841"/>
      <c r="V2121" s="841" t="s">
        <v>1003</v>
      </c>
      <c r="W2121" s="841">
        <v>2</v>
      </c>
    </row>
    <row r="2122" spans="1:23" ht="12.75" customHeight="1">
      <c r="A2122" s="841">
        <v>1550</v>
      </c>
      <c r="B2122" s="841">
        <v>2846</v>
      </c>
      <c r="C2122" s="841" t="s">
        <v>1400</v>
      </c>
      <c r="D2122" s="841" t="s">
        <v>1112</v>
      </c>
      <c r="E2122" s="841">
        <v>47467</v>
      </c>
      <c r="F2122" s="841" t="s">
        <v>102</v>
      </c>
      <c r="G2122" s="841" t="s">
        <v>3513</v>
      </c>
      <c r="H2122" s="841" t="s">
        <v>3514</v>
      </c>
      <c r="I2122" s="841"/>
      <c r="J2122" s="841" t="s">
        <v>730</v>
      </c>
      <c r="K2122" s="841">
        <v>5</v>
      </c>
      <c r="L2122" s="841" t="s">
        <v>731</v>
      </c>
      <c r="M2122" s="841">
        <v>43600</v>
      </c>
      <c r="N2122" s="841" t="s">
        <v>1034</v>
      </c>
      <c r="O2122" s="841">
        <v>221744</v>
      </c>
      <c r="P2122" s="841">
        <v>178144</v>
      </c>
      <c r="Q2122" s="841">
        <v>19547</v>
      </c>
      <c r="R2122" s="841">
        <v>26906</v>
      </c>
      <c r="S2122" s="841"/>
      <c r="T2122" s="841"/>
      <c r="U2122" s="841"/>
      <c r="V2122" s="841" t="s">
        <v>1003</v>
      </c>
      <c r="W2122" s="841">
        <v>3</v>
      </c>
    </row>
    <row r="2123" spans="1:23" ht="12.75" customHeight="1">
      <c r="A2123" s="841">
        <v>2004</v>
      </c>
      <c r="B2123" s="841">
        <v>2840</v>
      </c>
      <c r="C2123" s="841" t="s">
        <v>726</v>
      </c>
      <c r="D2123" s="841" t="s">
        <v>919</v>
      </c>
      <c r="E2123" s="841">
        <v>47468</v>
      </c>
      <c r="F2123" s="841" t="s">
        <v>102</v>
      </c>
      <c r="G2123" s="841" t="s">
        <v>3515</v>
      </c>
      <c r="H2123" s="841" t="s">
        <v>3461</v>
      </c>
      <c r="I2123" s="841"/>
      <c r="J2123" s="841" t="s">
        <v>730</v>
      </c>
      <c r="K2123" s="841">
        <v>2</v>
      </c>
      <c r="L2123" s="841" t="s">
        <v>1289</v>
      </c>
      <c r="M2123" s="841">
        <v>0</v>
      </c>
      <c r="N2123" s="841" t="s">
        <v>732</v>
      </c>
      <c r="O2123" s="841">
        <v>101629</v>
      </c>
      <c r="P2123" s="841">
        <v>101629</v>
      </c>
      <c r="Q2123" s="841">
        <v>19547</v>
      </c>
      <c r="R2123" s="841">
        <v>26906</v>
      </c>
      <c r="S2123" s="841"/>
      <c r="T2123" s="841"/>
      <c r="U2123" s="841"/>
      <c r="V2123" s="841" t="s">
        <v>1003</v>
      </c>
      <c r="W2123" s="841">
        <v>2</v>
      </c>
    </row>
    <row r="2124" spans="1:23" ht="12.75" customHeight="1">
      <c r="A2124" s="841">
        <v>1912</v>
      </c>
      <c r="B2124" s="841">
        <v>2840</v>
      </c>
      <c r="C2124" s="841" t="s">
        <v>726</v>
      </c>
      <c r="D2124" s="841" t="s">
        <v>923</v>
      </c>
      <c r="E2124" s="841">
        <v>47471</v>
      </c>
      <c r="F2124" s="841" t="s">
        <v>102</v>
      </c>
      <c r="G2124" s="841" t="s">
        <v>3516</v>
      </c>
      <c r="H2124" s="841" t="s">
        <v>3461</v>
      </c>
      <c r="I2124" s="841"/>
      <c r="J2124" s="841" t="s">
        <v>730</v>
      </c>
      <c r="K2124" s="841">
        <v>2</v>
      </c>
      <c r="L2124" s="841" t="s">
        <v>1116</v>
      </c>
      <c r="M2124" s="841">
        <v>43600</v>
      </c>
      <c r="N2124" s="841" t="s">
        <v>732</v>
      </c>
      <c r="O2124" s="841">
        <v>98577</v>
      </c>
      <c r="P2124" s="841">
        <v>54977</v>
      </c>
      <c r="Q2124" s="841">
        <v>10098</v>
      </c>
      <c r="R2124" s="841">
        <v>9936</v>
      </c>
      <c r="S2124" s="841"/>
      <c r="T2124" s="841"/>
      <c r="U2124" s="841"/>
      <c r="V2124" s="841" t="s">
        <v>1003</v>
      </c>
      <c r="W2124" s="841">
        <v>1</v>
      </c>
    </row>
    <row r="2125" spans="1:23" ht="12.75" customHeight="1">
      <c r="A2125" s="841">
        <v>1912</v>
      </c>
      <c r="B2125" s="841">
        <v>2840</v>
      </c>
      <c r="C2125" s="841" t="s">
        <v>726</v>
      </c>
      <c r="D2125" s="841" t="s">
        <v>923</v>
      </c>
      <c r="E2125" s="841">
        <v>47472</v>
      </c>
      <c r="F2125" s="841" t="s">
        <v>102</v>
      </c>
      <c r="G2125" s="841" t="s">
        <v>3517</v>
      </c>
      <c r="H2125" s="841" t="s">
        <v>3461</v>
      </c>
      <c r="I2125" s="841"/>
      <c r="J2125" s="841" t="s">
        <v>730</v>
      </c>
      <c r="K2125" s="841">
        <v>2</v>
      </c>
      <c r="L2125" s="841" t="s">
        <v>1116</v>
      </c>
      <c r="M2125" s="841">
        <v>43600</v>
      </c>
      <c r="N2125" s="841" t="s">
        <v>732</v>
      </c>
      <c r="O2125" s="841">
        <v>98577</v>
      </c>
      <c r="P2125" s="841">
        <v>54977</v>
      </c>
      <c r="Q2125" s="841">
        <v>10098</v>
      </c>
      <c r="R2125" s="841">
        <v>9936</v>
      </c>
      <c r="S2125" s="841"/>
      <c r="T2125" s="841"/>
      <c r="U2125" s="841"/>
      <c r="V2125" s="841" t="s">
        <v>1003</v>
      </c>
      <c r="W2125" s="841">
        <v>1</v>
      </c>
    </row>
    <row r="2126" spans="1:23" ht="12.75" customHeight="1">
      <c r="A2126" s="841">
        <v>1715</v>
      </c>
      <c r="B2126" s="841">
        <v>2841</v>
      </c>
      <c r="C2126" s="841" t="s">
        <v>735</v>
      </c>
      <c r="D2126" s="841" t="s">
        <v>727</v>
      </c>
      <c r="E2126" s="841">
        <v>47482</v>
      </c>
      <c r="F2126" s="841" t="s">
        <v>102</v>
      </c>
      <c r="G2126" s="841" t="s">
        <v>3518</v>
      </c>
      <c r="H2126" s="841" t="s">
        <v>3519</v>
      </c>
      <c r="I2126" s="841"/>
      <c r="J2126" s="841" t="s">
        <v>730</v>
      </c>
      <c r="K2126" s="841">
        <v>3</v>
      </c>
      <c r="L2126" s="841" t="s">
        <v>731</v>
      </c>
      <c r="M2126" s="841">
        <v>43600</v>
      </c>
      <c r="N2126" s="841" t="s">
        <v>732</v>
      </c>
      <c r="O2126" s="841">
        <v>98577</v>
      </c>
      <c r="P2126" s="841">
        <v>54977</v>
      </c>
      <c r="Q2126" s="841">
        <v>19547</v>
      </c>
      <c r="R2126" s="841">
        <v>34796</v>
      </c>
      <c r="S2126" s="841"/>
      <c r="T2126" s="841"/>
      <c r="U2126" s="841"/>
      <c r="V2126" s="841" t="s">
        <v>1003</v>
      </c>
      <c r="W2126" s="841">
        <v>4</v>
      </c>
    </row>
    <row r="2127" spans="1:23" ht="12.75" customHeight="1">
      <c r="A2127" s="841">
        <v>2004</v>
      </c>
      <c r="B2127" s="841">
        <v>2840</v>
      </c>
      <c r="C2127" s="841" t="s">
        <v>726</v>
      </c>
      <c r="D2127" s="841" t="s">
        <v>919</v>
      </c>
      <c r="E2127" s="841">
        <v>47485</v>
      </c>
      <c r="F2127" s="841" t="s">
        <v>102</v>
      </c>
      <c r="G2127" s="841" t="s">
        <v>3520</v>
      </c>
      <c r="H2127" s="841" t="s">
        <v>3521</v>
      </c>
      <c r="I2127" s="841"/>
      <c r="J2127" s="841" t="s">
        <v>730</v>
      </c>
      <c r="K2127" s="841">
        <v>30</v>
      </c>
      <c r="L2127" s="841" t="s">
        <v>1289</v>
      </c>
      <c r="M2127" s="841">
        <v>0</v>
      </c>
      <c r="N2127" s="841" t="s">
        <v>732</v>
      </c>
      <c r="O2127" s="841">
        <v>101629</v>
      </c>
      <c r="P2127" s="841">
        <v>101629</v>
      </c>
      <c r="Q2127" s="841">
        <v>19547</v>
      </c>
      <c r="R2127" s="841">
        <v>26906</v>
      </c>
      <c r="S2127" s="841"/>
      <c r="T2127" s="841"/>
      <c r="U2127" s="841"/>
      <c r="V2127" s="841" t="s">
        <v>1003</v>
      </c>
      <c r="W2127" s="841">
        <v>2</v>
      </c>
    </row>
    <row r="2128" spans="1:23" ht="12.75" customHeight="1">
      <c r="A2128" s="841">
        <v>1335</v>
      </c>
      <c r="B2128" s="841">
        <v>2825</v>
      </c>
      <c r="C2128" s="841" t="s">
        <v>1260</v>
      </c>
      <c r="D2128" s="841" t="s">
        <v>775</v>
      </c>
      <c r="E2128" s="841">
        <v>47486</v>
      </c>
      <c r="F2128" s="841" t="s">
        <v>102</v>
      </c>
      <c r="G2128" s="841" t="s">
        <v>3522</v>
      </c>
      <c r="H2128" s="841" t="s">
        <v>3523</v>
      </c>
      <c r="I2128" s="841"/>
      <c r="J2128" s="841" t="s">
        <v>730</v>
      </c>
      <c r="K2128" s="841">
        <v>2</v>
      </c>
      <c r="L2128" s="841" t="s">
        <v>731</v>
      </c>
      <c r="M2128" s="841">
        <v>43600</v>
      </c>
      <c r="N2128" s="841" t="s">
        <v>843</v>
      </c>
      <c r="O2128" s="841">
        <v>156603</v>
      </c>
      <c r="P2128" s="841">
        <v>113003</v>
      </c>
      <c r="Q2128" s="841">
        <v>19547</v>
      </c>
      <c r="R2128" s="841">
        <v>26906</v>
      </c>
      <c r="S2128" s="841"/>
      <c r="T2128" s="841"/>
      <c r="U2128" s="841"/>
      <c r="V2128" s="841" t="s">
        <v>1003</v>
      </c>
      <c r="W2128" s="841">
        <v>1</v>
      </c>
    </row>
    <row r="2129" spans="1:23" ht="12.75" customHeight="1">
      <c r="A2129" s="841">
        <v>1640</v>
      </c>
      <c r="B2129" s="841">
        <v>2821</v>
      </c>
      <c r="C2129" s="841" t="s">
        <v>829</v>
      </c>
      <c r="D2129" s="841" t="s">
        <v>767</v>
      </c>
      <c r="E2129" s="841">
        <v>47488</v>
      </c>
      <c r="F2129" s="841" t="s">
        <v>102</v>
      </c>
      <c r="G2129" s="841" t="s">
        <v>3524</v>
      </c>
      <c r="H2129" s="841" t="s">
        <v>3525</v>
      </c>
      <c r="I2129" s="841"/>
      <c r="J2129" s="841" t="s">
        <v>730</v>
      </c>
      <c r="K2129" s="841">
        <v>2</v>
      </c>
      <c r="L2129" s="841" t="s">
        <v>731</v>
      </c>
      <c r="M2129" s="841">
        <v>43600</v>
      </c>
      <c r="N2129" s="841" t="s">
        <v>742</v>
      </c>
      <c r="O2129" s="841">
        <v>127895</v>
      </c>
      <c r="P2129" s="841">
        <v>84295</v>
      </c>
      <c r="Q2129" s="841">
        <v>19547</v>
      </c>
      <c r="R2129" s="841">
        <v>49885</v>
      </c>
      <c r="S2129" s="841"/>
      <c r="T2129" s="841"/>
      <c r="U2129" s="841"/>
      <c r="V2129" s="841" t="s">
        <v>1003</v>
      </c>
      <c r="W2129" s="841">
        <v>1</v>
      </c>
    </row>
    <row r="2130" spans="1:23" ht="12.75" customHeight="1">
      <c r="A2130" s="841">
        <v>1700</v>
      </c>
      <c r="B2130" s="841">
        <v>2841</v>
      </c>
      <c r="C2130" s="841" t="s">
        <v>735</v>
      </c>
      <c r="D2130" s="841" t="s">
        <v>745</v>
      </c>
      <c r="E2130" s="841">
        <v>47493</v>
      </c>
      <c r="F2130" s="841" t="s">
        <v>102</v>
      </c>
      <c r="G2130" s="841" t="s">
        <v>3526</v>
      </c>
      <c r="H2130" s="841" t="s">
        <v>3527</v>
      </c>
      <c r="I2130" s="841"/>
      <c r="J2130" s="841" t="s">
        <v>730</v>
      </c>
      <c r="K2130" s="841">
        <v>1</v>
      </c>
      <c r="L2130" s="841" t="s">
        <v>731</v>
      </c>
      <c r="M2130" s="841">
        <v>43600</v>
      </c>
      <c r="N2130" s="841" t="s">
        <v>732</v>
      </c>
      <c r="O2130" s="841">
        <v>98577</v>
      </c>
      <c r="P2130" s="841">
        <v>54977</v>
      </c>
      <c r="Q2130" s="841">
        <v>19547</v>
      </c>
      <c r="R2130" s="841">
        <v>26906</v>
      </c>
      <c r="S2130" s="841"/>
      <c r="T2130" s="841"/>
      <c r="U2130" s="841"/>
      <c r="V2130" s="841" t="s">
        <v>1003</v>
      </c>
      <c r="W2130" s="841">
        <v>1</v>
      </c>
    </row>
    <row r="2131" spans="1:23" ht="12.75" customHeight="1">
      <c r="A2131" s="841">
        <v>1034</v>
      </c>
      <c r="B2131" s="841">
        <v>2803</v>
      </c>
      <c r="C2131" s="841" t="s">
        <v>945</v>
      </c>
      <c r="D2131" s="841" t="s">
        <v>946</v>
      </c>
      <c r="E2131" s="841">
        <v>47515</v>
      </c>
      <c r="F2131" s="841" t="s">
        <v>102</v>
      </c>
      <c r="G2131" s="841" t="s">
        <v>3528</v>
      </c>
      <c r="H2131" s="841" t="s">
        <v>3529</v>
      </c>
      <c r="I2131" s="841"/>
      <c r="J2131" s="841" t="s">
        <v>730</v>
      </c>
      <c r="K2131" s="841">
        <v>5</v>
      </c>
      <c r="L2131" s="841" t="s">
        <v>731</v>
      </c>
      <c r="M2131" s="841">
        <v>43600</v>
      </c>
      <c r="N2131" s="841" t="s">
        <v>742</v>
      </c>
      <c r="O2131" s="841">
        <v>127895</v>
      </c>
      <c r="P2131" s="841">
        <v>84295</v>
      </c>
      <c r="Q2131" s="841">
        <v>19547</v>
      </c>
      <c r="R2131" s="841">
        <v>26906</v>
      </c>
      <c r="S2131" s="841"/>
      <c r="T2131" s="841"/>
      <c r="U2131" s="841"/>
      <c r="V2131" s="841" t="s">
        <v>1003</v>
      </c>
      <c r="W2131" s="841">
        <v>4</v>
      </c>
    </row>
    <row r="2132" spans="1:23" ht="12.75" customHeight="1">
      <c r="A2132" s="841">
        <v>1440</v>
      </c>
      <c r="B2132" s="841">
        <v>2819</v>
      </c>
      <c r="C2132" s="841" t="s">
        <v>1731</v>
      </c>
      <c r="D2132" s="841" t="s">
        <v>1732</v>
      </c>
      <c r="E2132" s="841">
        <v>47517</v>
      </c>
      <c r="F2132" s="841" t="s">
        <v>102</v>
      </c>
      <c r="G2132" s="841" t="s">
        <v>3530</v>
      </c>
      <c r="H2132" s="841" t="s">
        <v>3531</v>
      </c>
      <c r="I2132" s="841"/>
      <c r="J2132" s="841" t="s">
        <v>730</v>
      </c>
      <c r="K2132" s="841">
        <v>3</v>
      </c>
      <c r="L2132" s="841" t="s">
        <v>731</v>
      </c>
      <c r="M2132" s="841">
        <v>43600</v>
      </c>
      <c r="N2132" s="841" t="s">
        <v>742</v>
      </c>
      <c r="O2132" s="841">
        <v>127895</v>
      </c>
      <c r="P2132" s="841">
        <v>84295</v>
      </c>
      <c r="Q2132" s="841">
        <v>27828</v>
      </c>
      <c r="R2132" s="841">
        <v>38389</v>
      </c>
      <c r="S2132" s="841"/>
      <c r="T2132" s="841"/>
      <c r="U2132" s="841"/>
      <c r="V2132" s="841" t="s">
        <v>1003</v>
      </c>
      <c r="W2132" s="841">
        <v>1</v>
      </c>
    </row>
    <row r="2133" spans="1:23" ht="12.75" customHeight="1">
      <c r="A2133" s="841">
        <v>1420</v>
      </c>
      <c r="B2133" s="841">
        <v>2819</v>
      </c>
      <c r="C2133" s="841" t="s">
        <v>1731</v>
      </c>
      <c r="D2133" s="841" t="s">
        <v>1732</v>
      </c>
      <c r="E2133" s="841">
        <v>47546</v>
      </c>
      <c r="F2133" s="841" t="s">
        <v>102</v>
      </c>
      <c r="G2133" s="841" t="s">
        <v>3532</v>
      </c>
      <c r="H2133" s="841" t="s">
        <v>3533</v>
      </c>
      <c r="I2133" s="841"/>
      <c r="J2133" s="841" t="s">
        <v>730</v>
      </c>
      <c r="K2133" s="841">
        <v>3</v>
      </c>
      <c r="L2133" s="841" t="s">
        <v>731</v>
      </c>
      <c r="M2133" s="841">
        <v>43600</v>
      </c>
      <c r="N2133" s="841" t="s">
        <v>742</v>
      </c>
      <c r="O2133" s="841">
        <v>127895</v>
      </c>
      <c r="P2133" s="841">
        <v>84295</v>
      </c>
      <c r="Q2133" s="841">
        <v>19547</v>
      </c>
      <c r="R2133" s="841">
        <v>26906</v>
      </c>
      <c r="S2133" s="841"/>
      <c r="T2133" s="841"/>
      <c r="U2133" s="841"/>
      <c r="V2133" s="841" t="s">
        <v>1003</v>
      </c>
      <c r="W2133" s="841">
        <v>2</v>
      </c>
    </row>
    <row r="2134" spans="1:23" ht="12.75" customHeight="1">
      <c r="A2134" s="841">
        <v>1420</v>
      </c>
      <c r="B2134" s="841">
        <v>2819</v>
      </c>
      <c r="C2134" s="841" t="s">
        <v>1731</v>
      </c>
      <c r="D2134" s="841" t="s">
        <v>1732</v>
      </c>
      <c r="E2134" s="841">
        <v>47547</v>
      </c>
      <c r="F2134" s="841" t="s">
        <v>102</v>
      </c>
      <c r="G2134" s="841" t="s">
        <v>3534</v>
      </c>
      <c r="H2134" s="841" t="s">
        <v>3533</v>
      </c>
      <c r="I2134" s="841"/>
      <c r="J2134" s="841" t="s">
        <v>730</v>
      </c>
      <c r="K2134" s="841">
        <v>3</v>
      </c>
      <c r="L2134" s="841" t="s">
        <v>731</v>
      </c>
      <c r="M2134" s="841">
        <v>43600</v>
      </c>
      <c r="N2134" s="841" t="s">
        <v>742</v>
      </c>
      <c r="O2134" s="841">
        <v>127895</v>
      </c>
      <c r="P2134" s="841">
        <v>84295</v>
      </c>
      <c r="Q2134" s="841">
        <v>19547</v>
      </c>
      <c r="R2134" s="841">
        <v>26906</v>
      </c>
      <c r="S2134" s="841"/>
      <c r="T2134" s="841"/>
      <c r="U2134" s="841"/>
      <c r="V2134" s="841" t="s">
        <v>1003</v>
      </c>
      <c r="W2134" s="841">
        <v>2</v>
      </c>
    </row>
    <row r="2135" spans="1:23" ht="12.75" customHeight="1">
      <c r="A2135" s="841">
        <v>1912</v>
      </c>
      <c r="B2135" s="841">
        <v>2840</v>
      </c>
      <c r="C2135" s="841" t="s">
        <v>726</v>
      </c>
      <c r="D2135" s="841" t="s">
        <v>923</v>
      </c>
      <c r="E2135" s="841">
        <v>47560</v>
      </c>
      <c r="F2135" s="841" t="s">
        <v>102</v>
      </c>
      <c r="G2135" s="841" t="s">
        <v>3535</v>
      </c>
      <c r="H2135" s="841" t="s">
        <v>3536</v>
      </c>
      <c r="I2135" s="841"/>
      <c r="J2135" s="841" t="s">
        <v>730</v>
      </c>
      <c r="K2135" s="841">
        <v>2</v>
      </c>
      <c r="L2135" s="841" t="s">
        <v>731</v>
      </c>
      <c r="M2135" s="841">
        <v>43600</v>
      </c>
      <c r="N2135" s="841" t="s">
        <v>732</v>
      </c>
      <c r="O2135" s="841">
        <v>98577</v>
      </c>
      <c r="P2135" s="841">
        <v>54977</v>
      </c>
      <c r="Q2135" s="841">
        <v>10098</v>
      </c>
      <c r="R2135" s="841">
        <v>9936</v>
      </c>
      <c r="S2135" s="841"/>
      <c r="T2135" s="841"/>
      <c r="U2135" s="841"/>
      <c r="V2135" s="841" t="s">
        <v>1003</v>
      </c>
      <c r="W2135" s="841">
        <v>3</v>
      </c>
    </row>
    <row r="2136" spans="1:23" ht="12.75" customHeight="1">
      <c r="A2136" s="841">
        <v>1912</v>
      </c>
      <c r="B2136" s="841">
        <v>2840</v>
      </c>
      <c r="C2136" s="841" t="s">
        <v>726</v>
      </c>
      <c r="D2136" s="841" t="s">
        <v>923</v>
      </c>
      <c r="E2136" s="841">
        <v>47562</v>
      </c>
      <c r="F2136" s="841" t="s">
        <v>102</v>
      </c>
      <c r="G2136" s="841" t="s">
        <v>3537</v>
      </c>
      <c r="H2136" s="841" t="s">
        <v>3536</v>
      </c>
      <c r="I2136" s="841"/>
      <c r="J2136" s="841" t="s">
        <v>730</v>
      </c>
      <c r="K2136" s="841">
        <v>2</v>
      </c>
      <c r="L2136" s="841" t="s">
        <v>731</v>
      </c>
      <c r="M2136" s="841">
        <v>43600</v>
      </c>
      <c r="N2136" s="841" t="s">
        <v>732</v>
      </c>
      <c r="O2136" s="841">
        <v>98577</v>
      </c>
      <c r="P2136" s="841">
        <v>54977</v>
      </c>
      <c r="Q2136" s="841">
        <v>10098</v>
      </c>
      <c r="R2136" s="841">
        <v>9936</v>
      </c>
      <c r="S2136" s="841"/>
      <c r="T2136" s="841"/>
      <c r="U2136" s="841"/>
      <c r="V2136" s="841" t="s">
        <v>1003</v>
      </c>
      <c r="W2136" s="841">
        <v>6</v>
      </c>
    </row>
    <row r="2137" spans="1:23" ht="12.75" customHeight="1">
      <c r="A2137" s="841">
        <v>1380</v>
      </c>
      <c r="B2137" s="841">
        <v>2803</v>
      </c>
      <c r="C2137" s="841" t="s">
        <v>945</v>
      </c>
      <c r="D2137" s="841" t="s">
        <v>946</v>
      </c>
      <c r="E2137" s="841">
        <v>47566</v>
      </c>
      <c r="F2137" s="841" t="s">
        <v>102</v>
      </c>
      <c r="G2137" s="841" t="s">
        <v>3538</v>
      </c>
      <c r="H2137" s="841" t="s">
        <v>3421</v>
      </c>
      <c r="I2137" s="841"/>
      <c r="J2137" s="841" t="s">
        <v>730</v>
      </c>
      <c r="K2137" s="841">
        <v>3</v>
      </c>
      <c r="L2137" s="841" t="s">
        <v>731</v>
      </c>
      <c r="M2137" s="841">
        <v>43600</v>
      </c>
      <c r="N2137" s="841" t="s">
        <v>742</v>
      </c>
      <c r="O2137" s="841">
        <v>127895</v>
      </c>
      <c r="P2137" s="841">
        <v>84295</v>
      </c>
      <c r="Q2137" s="841">
        <v>19547</v>
      </c>
      <c r="R2137" s="841">
        <v>20230</v>
      </c>
      <c r="S2137" s="841"/>
      <c r="T2137" s="841"/>
      <c r="U2137" s="841"/>
      <c r="V2137" s="841" t="s">
        <v>1003</v>
      </c>
      <c r="W2137" s="841">
        <v>2</v>
      </c>
    </row>
    <row r="2138" spans="1:23" ht="12.75" customHeight="1">
      <c r="A2138" s="841">
        <v>1235</v>
      </c>
      <c r="B2138" s="841">
        <v>2824</v>
      </c>
      <c r="C2138" s="841" t="s">
        <v>1097</v>
      </c>
      <c r="D2138" s="841" t="s">
        <v>946</v>
      </c>
      <c r="E2138" s="841">
        <v>47572</v>
      </c>
      <c r="F2138" s="841" t="s">
        <v>102</v>
      </c>
      <c r="G2138" s="841" t="s">
        <v>3539</v>
      </c>
      <c r="H2138" s="841" t="s">
        <v>3443</v>
      </c>
      <c r="I2138" s="841"/>
      <c r="J2138" s="841" t="s">
        <v>730</v>
      </c>
      <c r="K2138" s="841">
        <v>5</v>
      </c>
      <c r="L2138" s="841" t="s">
        <v>731</v>
      </c>
      <c r="M2138" s="841">
        <v>43600</v>
      </c>
      <c r="N2138" s="841" t="s">
        <v>817</v>
      </c>
      <c r="O2138" s="841">
        <v>172439</v>
      </c>
      <c r="P2138" s="841">
        <v>128839</v>
      </c>
      <c r="Q2138" s="841">
        <v>23865</v>
      </c>
      <c r="R2138" s="841">
        <v>44054</v>
      </c>
      <c r="S2138" s="841"/>
      <c r="T2138" s="841"/>
      <c r="U2138" s="841"/>
      <c r="V2138" s="841" t="s">
        <v>1003</v>
      </c>
      <c r="W2138" s="841">
        <v>3</v>
      </c>
    </row>
    <row r="2139" spans="1:23" ht="12.75" customHeight="1">
      <c r="A2139" s="841">
        <v>1605</v>
      </c>
      <c r="B2139" s="841">
        <v>2813</v>
      </c>
      <c r="C2139" s="841" t="s">
        <v>766</v>
      </c>
      <c r="D2139" s="841" t="s">
        <v>767</v>
      </c>
      <c r="E2139" s="841">
        <v>47575</v>
      </c>
      <c r="F2139" s="841" t="s">
        <v>102</v>
      </c>
      <c r="G2139" s="841" t="s">
        <v>3540</v>
      </c>
      <c r="H2139" s="841" t="s">
        <v>3541</v>
      </c>
      <c r="I2139" s="841"/>
      <c r="J2139" s="841" t="s">
        <v>730</v>
      </c>
      <c r="K2139" s="841">
        <v>5</v>
      </c>
      <c r="L2139" s="841" t="s">
        <v>731</v>
      </c>
      <c r="M2139" s="841">
        <v>43600</v>
      </c>
      <c r="N2139" s="841" t="s">
        <v>769</v>
      </c>
      <c r="O2139" s="841">
        <v>105596</v>
      </c>
      <c r="P2139" s="841">
        <v>61996</v>
      </c>
      <c r="Q2139" s="841">
        <v>19547</v>
      </c>
      <c r="R2139" s="841">
        <v>20230</v>
      </c>
      <c r="S2139" s="841"/>
      <c r="T2139" s="841"/>
      <c r="U2139" s="841"/>
      <c r="V2139" s="841" t="s">
        <v>1003</v>
      </c>
      <c r="W2139" s="841">
        <v>2</v>
      </c>
    </row>
    <row r="2140" spans="1:23" ht="12.75" customHeight="1">
      <c r="A2140" s="841">
        <v>1110</v>
      </c>
      <c r="B2140" s="841">
        <v>2823</v>
      </c>
      <c r="C2140" s="841" t="s">
        <v>856</v>
      </c>
      <c r="D2140" s="841" t="s">
        <v>740</v>
      </c>
      <c r="E2140" s="841">
        <v>47578</v>
      </c>
      <c r="F2140" s="841" t="s">
        <v>102</v>
      </c>
      <c r="G2140" s="841" t="s">
        <v>3542</v>
      </c>
      <c r="H2140" s="841" t="s">
        <v>3543</v>
      </c>
      <c r="I2140" s="841"/>
      <c r="J2140" s="841" t="s">
        <v>730</v>
      </c>
      <c r="K2140" s="841">
        <v>4</v>
      </c>
      <c r="L2140" s="841" t="s">
        <v>731</v>
      </c>
      <c r="M2140" s="841">
        <v>43600</v>
      </c>
      <c r="N2140" s="841" t="s">
        <v>747</v>
      </c>
      <c r="O2140" s="841">
        <v>114220</v>
      </c>
      <c r="P2140" s="841">
        <v>70620</v>
      </c>
      <c r="Q2140" s="841">
        <v>19547</v>
      </c>
      <c r="R2140" s="841">
        <v>26906</v>
      </c>
      <c r="S2140" s="841"/>
      <c r="T2140" s="841"/>
      <c r="U2140" s="841"/>
      <c r="V2140" s="841" t="s">
        <v>1003</v>
      </c>
      <c r="W2140" s="841">
        <v>1</v>
      </c>
    </row>
    <row r="2141" spans="1:23" ht="12.75" customHeight="1">
      <c r="A2141" s="841">
        <v>1110</v>
      </c>
      <c r="B2141" s="841">
        <v>2823</v>
      </c>
      <c r="C2141" s="841" t="s">
        <v>856</v>
      </c>
      <c r="D2141" s="841" t="s">
        <v>740</v>
      </c>
      <c r="E2141" s="841">
        <v>47580</v>
      </c>
      <c r="F2141" s="841" t="s">
        <v>102</v>
      </c>
      <c r="G2141" s="841" t="s">
        <v>3544</v>
      </c>
      <c r="H2141" s="841" t="s">
        <v>3543</v>
      </c>
      <c r="I2141" s="841"/>
      <c r="J2141" s="841" t="s">
        <v>730</v>
      </c>
      <c r="K2141" s="841">
        <v>5</v>
      </c>
      <c r="L2141" s="841" t="s">
        <v>731</v>
      </c>
      <c r="M2141" s="841">
        <v>43600</v>
      </c>
      <c r="N2141" s="841" t="s">
        <v>747</v>
      </c>
      <c r="O2141" s="841">
        <v>114220</v>
      </c>
      <c r="P2141" s="841">
        <v>70620</v>
      </c>
      <c r="Q2141" s="841">
        <v>19547</v>
      </c>
      <c r="R2141" s="841">
        <v>26906</v>
      </c>
      <c r="S2141" s="841"/>
      <c r="T2141" s="841"/>
      <c r="U2141" s="841"/>
      <c r="V2141" s="841" t="s">
        <v>1003</v>
      </c>
      <c r="W2141" s="841">
        <v>1</v>
      </c>
    </row>
    <row r="2142" spans="1:23" ht="12.75" customHeight="1">
      <c r="A2142" s="841">
        <v>1110</v>
      </c>
      <c r="B2142" s="841">
        <v>2823</v>
      </c>
      <c r="C2142" s="841" t="s">
        <v>856</v>
      </c>
      <c r="D2142" s="841" t="s">
        <v>740</v>
      </c>
      <c r="E2142" s="841">
        <v>47581</v>
      </c>
      <c r="F2142" s="841" t="s">
        <v>102</v>
      </c>
      <c r="G2142" s="841" t="s">
        <v>3545</v>
      </c>
      <c r="H2142" s="841" t="s">
        <v>3543</v>
      </c>
      <c r="I2142" s="841"/>
      <c r="J2142" s="841" t="s">
        <v>730</v>
      </c>
      <c r="K2142" s="841">
        <v>5</v>
      </c>
      <c r="L2142" s="841" t="s">
        <v>731</v>
      </c>
      <c r="M2142" s="841">
        <v>43600</v>
      </c>
      <c r="N2142" s="841" t="s">
        <v>747</v>
      </c>
      <c r="O2142" s="841">
        <v>114220</v>
      </c>
      <c r="P2142" s="841">
        <v>70620</v>
      </c>
      <c r="Q2142" s="841">
        <v>19547</v>
      </c>
      <c r="R2142" s="841">
        <v>26906</v>
      </c>
      <c r="S2142" s="841"/>
      <c r="T2142" s="841"/>
      <c r="U2142" s="841"/>
      <c r="V2142" s="841" t="s">
        <v>1003</v>
      </c>
      <c r="W2142" s="841">
        <v>1</v>
      </c>
    </row>
    <row r="2143" spans="1:23" ht="12.75" customHeight="1">
      <c r="A2143" s="841">
        <v>1580</v>
      </c>
      <c r="B2143" s="841">
        <v>2808</v>
      </c>
      <c r="C2143" s="841" t="s">
        <v>846</v>
      </c>
      <c r="D2143" s="841" t="s">
        <v>767</v>
      </c>
      <c r="E2143" s="841">
        <v>47586</v>
      </c>
      <c r="F2143" s="841" t="s">
        <v>102</v>
      </c>
      <c r="G2143" s="841" t="s">
        <v>3546</v>
      </c>
      <c r="H2143" s="841" t="s">
        <v>3547</v>
      </c>
      <c r="I2143" s="841"/>
      <c r="J2143" s="841" t="s">
        <v>730</v>
      </c>
      <c r="K2143" s="841">
        <v>1</v>
      </c>
      <c r="L2143" s="841" t="s">
        <v>731</v>
      </c>
      <c r="M2143" s="841">
        <v>43600</v>
      </c>
      <c r="N2143" s="841" t="s">
        <v>742</v>
      </c>
      <c r="O2143" s="841">
        <v>127895</v>
      </c>
      <c r="P2143" s="841">
        <v>84295</v>
      </c>
      <c r="Q2143" s="841">
        <v>19547</v>
      </c>
      <c r="R2143" s="841">
        <v>20230</v>
      </c>
      <c r="S2143" s="841"/>
      <c r="T2143" s="841"/>
      <c r="U2143" s="841"/>
      <c r="V2143" s="841" t="s">
        <v>1003</v>
      </c>
      <c r="W2143" s="841">
        <v>1</v>
      </c>
    </row>
    <row r="2144" spans="1:23" ht="12.75" customHeight="1">
      <c r="A2144" s="841">
        <v>1380</v>
      </c>
      <c r="B2144" s="841">
        <v>2803</v>
      </c>
      <c r="C2144" s="841" t="s">
        <v>945</v>
      </c>
      <c r="D2144" s="841" t="s">
        <v>946</v>
      </c>
      <c r="E2144" s="841">
        <v>47588</v>
      </c>
      <c r="F2144" s="841" t="s">
        <v>102</v>
      </c>
      <c r="G2144" s="841" t="s">
        <v>3548</v>
      </c>
      <c r="H2144" s="841" t="s">
        <v>3549</v>
      </c>
      <c r="I2144" s="841"/>
      <c r="J2144" s="841" t="s">
        <v>730</v>
      </c>
      <c r="K2144" s="841">
        <v>1</v>
      </c>
      <c r="L2144" s="841" t="s">
        <v>731</v>
      </c>
      <c r="M2144" s="841">
        <v>43600</v>
      </c>
      <c r="N2144" s="841" t="s">
        <v>742</v>
      </c>
      <c r="O2144" s="841">
        <v>127895</v>
      </c>
      <c r="P2144" s="841">
        <v>84295</v>
      </c>
      <c r="Q2144" s="841">
        <v>19547</v>
      </c>
      <c r="R2144" s="841">
        <v>20230</v>
      </c>
      <c r="S2144" s="841"/>
      <c r="T2144" s="841"/>
      <c r="U2144" s="841"/>
      <c r="V2144" s="841" t="s">
        <v>1003</v>
      </c>
      <c r="W2144" s="841">
        <v>2</v>
      </c>
    </row>
    <row r="2145" spans="1:23" ht="12.75" customHeight="1">
      <c r="A2145" s="841">
        <v>3444</v>
      </c>
      <c r="B2145" s="841">
        <v>2817</v>
      </c>
      <c r="C2145" s="841" t="s">
        <v>1316</v>
      </c>
      <c r="D2145" s="841" t="s">
        <v>1112</v>
      </c>
      <c r="E2145" s="841">
        <v>47592</v>
      </c>
      <c r="F2145" s="841" t="s">
        <v>102</v>
      </c>
      <c r="G2145" s="841" t="s">
        <v>3550</v>
      </c>
      <c r="H2145" s="841" t="s">
        <v>3536</v>
      </c>
      <c r="I2145" s="841"/>
      <c r="J2145" s="841" t="s">
        <v>730</v>
      </c>
      <c r="K2145" s="841">
        <v>7</v>
      </c>
      <c r="L2145" s="841" t="s">
        <v>731</v>
      </c>
      <c r="M2145" s="841">
        <v>43600</v>
      </c>
      <c r="N2145" s="841" t="s">
        <v>1029</v>
      </c>
      <c r="O2145" s="841">
        <v>142094</v>
      </c>
      <c r="P2145" s="841">
        <v>98494</v>
      </c>
      <c r="Q2145" s="841">
        <v>27828</v>
      </c>
      <c r="R2145" s="841">
        <v>38389</v>
      </c>
      <c r="S2145" s="841"/>
      <c r="T2145" s="841"/>
      <c r="U2145" s="841"/>
      <c r="V2145" s="841" t="s">
        <v>1003</v>
      </c>
      <c r="W2145" s="841">
        <v>8</v>
      </c>
    </row>
    <row r="2146" spans="1:23" ht="12.75" customHeight="1">
      <c r="A2146" s="841">
        <v>3444</v>
      </c>
      <c r="B2146" s="841">
        <v>2817</v>
      </c>
      <c r="C2146" s="841" t="s">
        <v>1316</v>
      </c>
      <c r="D2146" s="841" t="s">
        <v>1112</v>
      </c>
      <c r="E2146" s="841">
        <v>47593</v>
      </c>
      <c r="F2146" s="841" t="s">
        <v>102</v>
      </c>
      <c r="G2146" s="841" t="s">
        <v>3551</v>
      </c>
      <c r="H2146" s="841" t="s">
        <v>3536</v>
      </c>
      <c r="I2146" s="841"/>
      <c r="J2146" s="841" t="s">
        <v>730</v>
      </c>
      <c r="K2146" s="841">
        <v>5</v>
      </c>
      <c r="L2146" s="841" t="s">
        <v>731</v>
      </c>
      <c r="M2146" s="841">
        <v>43600</v>
      </c>
      <c r="N2146" s="841" t="s">
        <v>1029</v>
      </c>
      <c r="O2146" s="841">
        <v>142094</v>
      </c>
      <c r="P2146" s="841">
        <v>98494</v>
      </c>
      <c r="Q2146" s="841">
        <v>27828</v>
      </c>
      <c r="R2146" s="841">
        <v>38389</v>
      </c>
      <c r="S2146" s="841"/>
      <c r="T2146" s="841"/>
      <c r="U2146" s="841"/>
      <c r="V2146" s="841" t="s">
        <v>1003</v>
      </c>
      <c r="W2146" s="841">
        <v>3</v>
      </c>
    </row>
    <row r="2147" spans="1:23" ht="12.75" customHeight="1">
      <c r="A2147" s="841">
        <v>1500</v>
      </c>
      <c r="B2147" s="841">
        <v>2826</v>
      </c>
      <c r="C2147" s="841" t="s">
        <v>824</v>
      </c>
      <c r="D2147" s="841" t="s">
        <v>740</v>
      </c>
      <c r="E2147" s="841">
        <v>47594</v>
      </c>
      <c r="F2147" s="841" t="s">
        <v>102</v>
      </c>
      <c r="G2147" s="841" t="s">
        <v>3552</v>
      </c>
      <c r="H2147" s="841" t="s">
        <v>3536</v>
      </c>
      <c r="I2147" s="841"/>
      <c r="J2147" s="841" t="s">
        <v>730</v>
      </c>
      <c r="K2147" s="841">
        <v>3</v>
      </c>
      <c r="L2147" s="841" t="s">
        <v>731</v>
      </c>
      <c r="M2147" s="841">
        <v>43600</v>
      </c>
      <c r="N2147" s="841" t="s">
        <v>747</v>
      </c>
      <c r="O2147" s="841">
        <v>114220</v>
      </c>
      <c r="P2147" s="841">
        <v>70620</v>
      </c>
      <c r="Q2147" s="841">
        <v>19547</v>
      </c>
      <c r="R2147" s="841">
        <v>26906</v>
      </c>
      <c r="S2147" s="841"/>
      <c r="T2147" s="841"/>
      <c r="U2147" s="841"/>
      <c r="V2147" s="841" t="s">
        <v>1003</v>
      </c>
      <c r="W2147" s="841">
        <v>2</v>
      </c>
    </row>
    <row r="2148" spans="1:23" ht="12.75" customHeight="1">
      <c r="A2148" s="841">
        <v>1500</v>
      </c>
      <c r="B2148" s="841">
        <v>2826</v>
      </c>
      <c r="C2148" s="841" t="s">
        <v>824</v>
      </c>
      <c r="D2148" s="841" t="s">
        <v>740</v>
      </c>
      <c r="E2148" s="841">
        <v>47595</v>
      </c>
      <c r="F2148" s="841" t="s">
        <v>102</v>
      </c>
      <c r="G2148" s="841" t="s">
        <v>3553</v>
      </c>
      <c r="H2148" s="841" t="s">
        <v>3536</v>
      </c>
      <c r="I2148" s="841"/>
      <c r="J2148" s="841" t="s">
        <v>730</v>
      </c>
      <c r="K2148" s="841">
        <v>2</v>
      </c>
      <c r="L2148" s="841" t="s">
        <v>731</v>
      </c>
      <c r="M2148" s="841">
        <v>43600</v>
      </c>
      <c r="N2148" s="841" t="s">
        <v>747</v>
      </c>
      <c r="O2148" s="841">
        <v>114220</v>
      </c>
      <c r="P2148" s="841">
        <v>70620</v>
      </c>
      <c r="Q2148" s="841">
        <v>19547</v>
      </c>
      <c r="R2148" s="841">
        <v>26906</v>
      </c>
      <c r="S2148" s="841"/>
      <c r="T2148" s="841"/>
      <c r="U2148" s="841"/>
      <c r="V2148" s="841" t="s">
        <v>1003</v>
      </c>
      <c r="W2148" s="841">
        <v>2</v>
      </c>
    </row>
    <row r="2149" spans="1:23" ht="12.75" customHeight="1">
      <c r="A2149" s="841">
        <v>1500</v>
      </c>
      <c r="B2149" s="841">
        <v>2826</v>
      </c>
      <c r="C2149" s="841" t="s">
        <v>824</v>
      </c>
      <c r="D2149" s="841" t="s">
        <v>740</v>
      </c>
      <c r="E2149" s="841">
        <v>47596</v>
      </c>
      <c r="F2149" s="841" t="s">
        <v>102</v>
      </c>
      <c r="G2149" s="841" t="s">
        <v>3554</v>
      </c>
      <c r="H2149" s="841" t="s">
        <v>3536</v>
      </c>
      <c r="I2149" s="841"/>
      <c r="J2149" s="841" t="s">
        <v>730</v>
      </c>
      <c r="K2149" s="841">
        <v>2</v>
      </c>
      <c r="L2149" s="841" t="s">
        <v>731</v>
      </c>
      <c r="M2149" s="841">
        <v>43600</v>
      </c>
      <c r="N2149" s="841" t="s">
        <v>747</v>
      </c>
      <c r="O2149" s="841">
        <v>114220</v>
      </c>
      <c r="P2149" s="841">
        <v>70620</v>
      </c>
      <c r="Q2149" s="841">
        <v>19547</v>
      </c>
      <c r="R2149" s="841">
        <v>26906</v>
      </c>
      <c r="S2149" s="841"/>
      <c r="T2149" s="841"/>
      <c r="U2149" s="841"/>
      <c r="V2149" s="841" t="s">
        <v>1003</v>
      </c>
      <c r="W2149" s="841">
        <v>2</v>
      </c>
    </row>
    <row r="2150" spans="1:23" ht="12.75" customHeight="1">
      <c r="A2150" s="841">
        <v>1952</v>
      </c>
      <c r="B2150" s="841">
        <v>2840</v>
      </c>
      <c r="C2150" s="841" t="s">
        <v>726</v>
      </c>
      <c r="D2150" s="841" t="s">
        <v>923</v>
      </c>
      <c r="E2150" s="841">
        <v>47598</v>
      </c>
      <c r="F2150" s="841" t="s">
        <v>102</v>
      </c>
      <c r="G2150" s="841" t="s">
        <v>3555</v>
      </c>
      <c r="H2150" s="841" t="s">
        <v>3556</v>
      </c>
      <c r="I2150" s="841"/>
      <c r="J2150" s="841" t="s">
        <v>730</v>
      </c>
      <c r="K2150" s="841">
        <v>1</v>
      </c>
      <c r="L2150" s="841" t="s">
        <v>731</v>
      </c>
      <c r="M2150" s="841">
        <v>43600</v>
      </c>
      <c r="N2150" s="841" t="s">
        <v>732</v>
      </c>
      <c r="O2150" s="841">
        <v>98577</v>
      </c>
      <c r="P2150" s="841">
        <v>54977</v>
      </c>
      <c r="Q2150" s="841">
        <v>10098</v>
      </c>
      <c r="R2150" s="841">
        <v>9936</v>
      </c>
      <c r="S2150" s="841"/>
      <c r="T2150" s="841"/>
      <c r="U2150" s="841"/>
      <c r="V2150" s="841" t="s">
        <v>1003</v>
      </c>
      <c r="W2150" s="841">
        <v>2</v>
      </c>
    </row>
    <row r="2151" spans="1:23" ht="12.75" customHeight="1">
      <c r="A2151" s="841">
        <v>1500</v>
      </c>
      <c r="B2151" s="841">
        <v>2826</v>
      </c>
      <c r="C2151" s="841" t="s">
        <v>824</v>
      </c>
      <c r="D2151" s="841" t="s">
        <v>740</v>
      </c>
      <c r="E2151" s="841">
        <v>47599</v>
      </c>
      <c r="F2151" s="841" t="s">
        <v>102</v>
      </c>
      <c r="G2151" s="841" t="s">
        <v>3557</v>
      </c>
      <c r="H2151" s="841" t="s">
        <v>3558</v>
      </c>
      <c r="I2151" s="841"/>
      <c r="J2151" s="841" t="s">
        <v>730</v>
      </c>
      <c r="K2151" s="841">
        <v>2</v>
      </c>
      <c r="L2151" s="841" t="s">
        <v>731</v>
      </c>
      <c r="M2151" s="841">
        <v>43600</v>
      </c>
      <c r="N2151" s="841" t="s">
        <v>747</v>
      </c>
      <c r="O2151" s="841">
        <v>114220</v>
      </c>
      <c r="P2151" s="841">
        <v>70620</v>
      </c>
      <c r="Q2151" s="841">
        <v>19547</v>
      </c>
      <c r="R2151" s="841">
        <v>26906</v>
      </c>
      <c r="S2151" s="841"/>
      <c r="T2151" s="841"/>
      <c r="U2151" s="841"/>
      <c r="V2151" s="841" t="s">
        <v>1003</v>
      </c>
      <c r="W2151" s="841">
        <v>2</v>
      </c>
    </row>
    <row r="2152" spans="1:23" ht="12.75" customHeight="1">
      <c r="A2152" s="841">
        <v>1500</v>
      </c>
      <c r="B2152" s="841">
        <v>2826</v>
      </c>
      <c r="C2152" s="841" t="s">
        <v>824</v>
      </c>
      <c r="D2152" s="841" t="s">
        <v>740</v>
      </c>
      <c r="E2152" s="841">
        <v>47601</v>
      </c>
      <c r="F2152" s="841" t="s">
        <v>102</v>
      </c>
      <c r="G2152" s="841" t="s">
        <v>3559</v>
      </c>
      <c r="H2152" s="841" t="s">
        <v>3536</v>
      </c>
      <c r="I2152" s="841"/>
      <c r="J2152" s="841" t="s">
        <v>730</v>
      </c>
      <c r="K2152" s="841">
        <v>2</v>
      </c>
      <c r="L2152" s="841" t="s">
        <v>731</v>
      </c>
      <c r="M2152" s="841">
        <v>43600</v>
      </c>
      <c r="N2152" s="841" t="s">
        <v>747</v>
      </c>
      <c r="O2152" s="841">
        <v>114220</v>
      </c>
      <c r="P2152" s="841">
        <v>70620</v>
      </c>
      <c r="Q2152" s="841">
        <v>19547</v>
      </c>
      <c r="R2152" s="841">
        <v>26906</v>
      </c>
      <c r="S2152" s="841"/>
      <c r="T2152" s="841"/>
      <c r="U2152" s="841"/>
      <c r="V2152" s="841" t="s">
        <v>1003</v>
      </c>
      <c r="W2152" s="841">
        <v>2</v>
      </c>
    </row>
    <row r="2153" spans="1:23" ht="12.75" customHeight="1">
      <c r="A2153" s="841">
        <v>1250</v>
      </c>
      <c r="B2153" s="841">
        <v>2823</v>
      </c>
      <c r="C2153" s="841" t="s">
        <v>856</v>
      </c>
      <c r="D2153" s="841" t="s">
        <v>740</v>
      </c>
      <c r="E2153" s="841">
        <v>47605</v>
      </c>
      <c r="F2153" s="841" t="s">
        <v>102</v>
      </c>
      <c r="G2153" s="841" t="s">
        <v>3560</v>
      </c>
      <c r="H2153" s="841" t="s">
        <v>3561</v>
      </c>
      <c r="I2153" s="841"/>
      <c r="J2153" s="841" t="s">
        <v>730</v>
      </c>
      <c r="K2153" s="841">
        <v>1</v>
      </c>
      <c r="L2153" s="841" t="s">
        <v>731</v>
      </c>
      <c r="M2153" s="841">
        <v>43600</v>
      </c>
      <c r="N2153" s="841" t="s">
        <v>747</v>
      </c>
      <c r="O2153" s="841">
        <v>114220</v>
      </c>
      <c r="P2153" s="841">
        <v>70620</v>
      </c>
      <c r="Q2153" s="841">
        <v>19547</v>
      </c>
      <c r="R2153" s="841">
        <v>26906</v>
      </c>
      <c r="S2153" s="841"/>
      <c r="T2153" s="841"/>
      <c r="U2153" s="841"/>
      <c r="V2153" s="841" t="s">
        <v>1003</v>
      </c>
      <c r="W2153" s="841">
        <v>2</v>
      </c>
    </row>
    <row r="2154" spans="1:23" ht="12.75" customHeight="1">
      <c r="A2154" s="841">
        <v>1912</v>
      </c>
      <c r="B2154" s="841">
        <v>2840</v>
      </c>
      <c r="C2154" s="841" t="s">
        <v>726</v>
      </c>
      <c r="D2154" s="841" t="s">
        <v>923</v>
      </c>
      <c r="E2154" s="841">
        <v>47606</v>
      </c>
      <c r="F2154" s="841" t="s">
        <v>102</v>
      </c>
      <c r="G2154" s="841" t="s">
        <v>3562</v>
      </c>
      <c r="H2154" s="841" t="s">
        <v>3426</v>
      </c>
      <c r="I2154" s="841"/>
      <c r="J2154" s="841" t="s">
        <v>730</v>
      </c>
      <c r="K2154" s="841">
        <v>2</v>
      </c>
      <c r="L2154" s="841" t="s">
        <v>731</v>
      </c>
      <c r="M2154" s="841">
        <v>43600</v>
      </c>
      <c r="N2154" s="841" t="s">
        <v>732</v>
      </c>
      <c r="O2154" s="841">
        <v>98577</v>
      </c>
      <c r="P2154" s="841">
        <v>54977</v>
      </c>
      <c r="Q2154" s="841">
        <v>10098</v>
      </c>
      <c r="R2154" s="841">
        <v>9936</v>
      </c>
      <c r="S2154" s="841"/>
      <c r="T2154" s="841"/>
      <c r="U2154" s="841"/>
      <c r="V2154" s="841" t="s">
        <v>1003</v>
      </c>
      <c r="W2154" s="841">
        <v>3</v>
      </c>
    </row>
    <row r="2155" spans="1:23" ht="12.75" customHeight="1">
      <c r="A2155" s="841">
        <v>1952</v>
      </c>
      <c r="B2155" s="841">
        <v>2840</v>
      </c>
      <c r="C2155" s="841" t="s">
        <v>726</v>
      </c>
      <c r="D2155" s="841" t="s">
        <v>923</v>
      </c>
      <c r="E2155" s="841">
        <v>47609</v>
      </c>
      <c r="F2155" s="841" t="s">
        <v>102</v>
      </c>
      <c r="G2155" s="841" t="s">
        <v>3563</v>
      </c>
      <c r="H2155" s="841" t="s">
        <v>3564</v>
      </c>
      <c r="I2155" s="841"/>
      <c r="J2155" s="841" t="s">
        <v>730</v>
      </c>
      <c r="K2155" s="841">
        <v>2</v>
      </c>
      <c r="L2155" s="841" t="s">
        <v>731</v>
      </c>
      <c r="M2155" s="841">
        <v>43600</v>
      </c>
      <c r="N2155" s="841" t="s">
        <v>732</v>
      </c>
      <c r="O2155" s="841">
        <v>98577</v>
      </c>
      <c r="P2155" s="841">
        <v>54977</v>
      </c>
      <c r="Q2155" s="841">
        <v>10098</v>
      </c>
      <c r="R2155" s="841">
        <v>9936</v>
      </c>
      <c r="S2155" s="841"/>
      <c r="T2155" s="841"/>
      <c r="U2155" s="841"/>
      <c r="V2155" s="841" t="s">
        <v>1003</v>
      </c>
      <c r="W2155" s="841">
        <v>1</v>
      </c>
    </row>
    <row r="2156" spans="1:23" ht="12.75" customHeight="1">
      <c r="A2156" s="841">
        <v>1570</v>
      </c>
      <c r="B2156" s="841">
        <v>2801</v>
      </c>
      <c r="C2156" s="841" t="s">
        <v>1271</v>
      </c>
      <c r="D2156" s="841" t="s">
        <v>1112</v>
      </c>
      <c r="E2156" s="841">
        <v>47610</v>
      </c>
      <c r="F2156" s="841" t="s">
        <v>102</v>
      </c>
      <c r="G2156" s="841" t="s">
        <v>3565</v>
      </c>
      <c r="H2156" s="841" t="s">
        <v>3395</v>
      </c>
      <c r="I2156" s="841"/>
      <c r="J2156" s="841" t="s">
        <v>730</v>
      </c>
      <c r="K2156" s="841">
        <v>20</v>
      </c>
      <c r="L2156" s="841" t="s">
        <v>731</v>
      </c>
      <c r="M2156" s="841">
        <v>43600</v>
      </c>
      <c r="N2156" s="841" t="s">
        <v>817</v>
      </c>
      <c r="O2156" s="841">
        <v>172439</v>
      </c>
      <c r="P2156" s="841">
        <v>128839</v>
      </c>
      <c r="Q2156" s="841">
        <v>19547</v>
      </c>
      <c r="R2156" s="841">
        <v>26906</v>
      </c>
      <c r="S2156" s="841"/>
      <c r="T2156" s="841"/>
      <c r="U2156" s="841"/>
      <c r="V2156" s="841" t="s">
        <v>1003</v>
      </c>
      <c r="W2156" s="841">
        <v>1</v>
      </c>
    </row>
    <row r="2157" spans="1:23" ht="12.75" customHeight="1">
      <c r="A2157" s="841">
        <v>1565</v>
      </c>
      <c r="B2157" s="841">
        <v>2840</v>
      </c>
      <c r="C2157" s="841" t="s">
        <v>726</v>
      </c>
      <c r="D2157" s="841" t="s">
        <v>1112</v>
      </c>
      <c r="E2157" s="841">
        <v>47618</v>
      </c>
      <c r="F2157" s="841" t="s">
        <v>102</v>
      </c>
      <c r="G2157" s="841" t="s">
        <v>3566</v>
      </c>
      <c r="H2157" s="841" t="s">
        <v>1036</v>
      </c>
      <c r="I2157" s="841"/>
      <c r="J2157" s="841" t="s">
        <v>730</v>
      </c>
      <c r="K2157" s="841">
        <v>2</v>
      </c>
      <c r="L2157" s="841" t="s">
        <v>731</v>
      </c>
      <c r="M2157" s="841">
        <v>43600</v>
      </c>
      <c r="N2157" s="841" t="s">
        <v>732</v>
      </c>
      <c r="O2157" s="841">
        <v>98577</v>
      </c>
      <c r="P2157" s="841">
        <v>54977</v>
      </c>
      <c r="Q2157" s="841">
        <v>19547</v>
      </c>
      <c r="R2157" s="841">
        <v>26906</v>
      </c>
      <c r="S2157" s="841"/>
      <c r="T2157" s="841"/>
      <c r="U2157" s="841"/>
      <c r="V2157" s="841" t="s">
        <v>1003</v>
      </c>
      <c r="W2157" s="841">
        <v>1</v>
      </c>
    </row>
    <row r="2158" spans="1:23" ht="12.75" customHeight="1">
      <c r="A2158" s="841">
        <v>1190</v>
      </c>
      <c r="B2158" s="841">
        <v>2823</v>
      </c>
      <c r="C2158" s="841" t="s">
        <v>856</v>
      </c>
      <c r="D2158" s="841" t="s">
        <v>740</v>
      </c>
      <c r="E2158" s="841">
        <v>47619</v>
      </c>
      <c r="F2158" s="841" t="s">
        <v>102</v>
      </c>
      <c r="G2158" s="841" t="s">
        <v>3567</v>
      </c>
      <c r="H2158" s="841" t="s">
        <v>3568</v>
      </c>
      <c r="I2158" s="841"/>
      <c r="J2158" s="841" t="s">
        <v>730</v>
      </c>
      <c r="K2158" s="841">
        <v>5</v>
      </c>
      <c r="L2158" s="841" t="s">
        <v>731</v>
      </c>
      <c r="M2158" s="841">
        <v>43600</v>
      </c>
      <c r="N2158" s="841" t="s">
        <v>747</v>
      </c>
      <c r="O2158" s="841">
        <v>114220</v>
      </c>
      <c r="P2158" s="841">
        <v>70620</v>
      </c>
      <c r="Q2158" s="841">
        <v>19547</v>
      </c>
      <c r="R2158" s="841">
        <v>26906</v>
      </c>
      <c r="S2158" s="841"/>
      <c r="T2158" s="841"/>
      <c r="U2158" s="841"/>
      <c r="V2158" s="841" t="s">
        <v>1003</v>
      </c>
      <c r="W2158" s="841">
        <v>1</v>
      </c>
    </row>
    <row r="2159" spans="1:23" ht="12.75" customHeight="1">
      <c r="A2159" s="841">
        <v>1720</v>
      </c>
      <c r="B2159" s="841">
        <v>2840</v>
      </c>
      <c r="C2159" s="841" t="s">
        <v>726</v>
      </c>
      <c r="D2159" s="841" t="s">
        <v>727</v>
      </c>
      <c r="E2159" s="841">
        <v>47620</v>
      </c>
      <c r="F2159" s="841" t="s">
        <v>102</v>
      </c>
      <c r="G2159" s="841" t="s">
        <v>3569</v>
      </c>
      <c r="H2159" s="841" t="s">
        <v>3570</v>
      </c>
      <c r="I2159" s="841"/>
      <c r="J2159" s="841" t="s">
        <v>730</v>
      </c>
      <c r="K2159" s="841">
        <v>2</v>
      </c>
      <c r="L2159" s="841" t="s">
        <v>731</v>
      </c>
      <c r="M2159" s="841">
        <v>43600</v>
      </c>
      <c r="N2159" s="841" t="s">
        <v>732</v>
      </c>
      <c r="O2159" s="841">
        <v>98577</v>
      </c>
      <c r="P2159" s="841">
        <v>54977</v>
      </c>
      <c r="Q2159" s="841">
        <v>19547</v>
      </c>
      <c r="R2159" s="841">
        <v>34796</v>
      </c>
      <c r="S2159" s="841"/>
      <c r="T2159" s="841"/>
      <c r="U2159" s="841"/>
      <c r="V2159" s="841" t="s">
        <v>1003</v>
      </c>
      <c r="W2159" s="841">
        <v>3</v>
      </c>
    </row>
    <row r="2160" spans="1:23" ht="12.75" customHeight="1">
      <c r="A2160" s="841">
        <v>1720</v>
      </c>
      <c r="B2160" s="841">
        <v>2840</v>
      </c>
      <c r="C2160" s="841" t="s">
        <v>726</v>
      </c>
      <c r="D2160" s="841" t="s">
        <v>727</v>
      </c>
      <c r="E2160" s="841">
        <v>47621</v>
      </c>
      <c r="F2160" s="841" t="s">
        <v>102</v>
      </c>
      <c r="G2160" s="841" t="s">
        <v>3571</v>
      </c>
      <c r="H2160" s="841" t="s">
        <v>3570</v>
      </c>
      <c r="I2160" s="841"/>
      <c r="J2160" s="841" t="s">
        <v>730</v>
      </c>
      <c r="K2160" s="841">
        <v>2</v>
      </c>
      <c r="L2160" s="841" t="s">
        <v>731</v>
      </c>
      <c r="M2160" s="841">
        <v>43600</v>
      </c>
      <c r="N2160" s="841" t="s">
        <v>732</v>
      </c>
      <c r="O2160" s="841">
        <v>98577</v>
      </c>
      <c r="P2160" s="841">
        <v>54977</v>
      </c>
      <c r="Q2160" s="841">
        <v>19547</v>
      </c>
      <c r="R2160" s="841">
        <v>34796</v>
      </c>
      <c r="S2160" s="841"/>
      <c r="T2160" s="841"/>
      <c r="U2160" s="841"/>
      <c r="V2160" s="841" t="s">
        <v>1003</v>
      </c>
      <c r="W2160" s="841">
        <v>3</v>
      </c>
    </row>
    <row r="2161" spans="1:23" ht="12.75" customHeight="1">
      <c r="A2161" s="841">
        <v>1190</v>
      </c>
      <c r="B2161" s="841">
        <v>2823</v>
      </c>
      <c r="C2161" s="841" t="s">
        <v>856</v>
      </c>
      <c r="D2161" s="841" t="s">
        <v>740</v>
      </c>
      <c r="E2161" s="841">
        <v>47624</v>
      </c>
      <c r="F2161" s="841" t="s">
        <v>102</v>
      </c>
      <c r="G2161" s="841" t="s">
        <v>3572</v>
      </c>
      <c r="H2161" s="841" t="s">
        <v>3568</v>
      </c>
      <c r="I2161" s="841"/>
      <c r="J2161" s="841" t="s">
        <v>730</v>
      </c>
      <c r="K2161" s="841">
        <v>4</v>
      </c>
      <c r="L2161" s="841" t="s">
        <v>731</v>
      </c>
      <c r="M2161" s="841">
        <v>43600</v>
      </c>
      <c r="N2161" s="841" t="s">
        <v>747</v>
      </c>
      <c r="O2161" s="841">
        <v>114220</v>
      </c>
      <c r="P2161" s="841">
        <v>70620</v>
      </c>
      <c r="Q2161" s="841">
        <v>19547</v>
      </c>
      <c r="R2161" s="841">
        <v>26906</v>
      </c>
      <c r="S2161" s="841"/>
      <c r="T2161" s="841"/>
      <c r="U2161" s="841"/>
      <c r="V2161" s="841" t="s">
        <v>1003</v>
      </c>
      <c r="W2161" s="841">
        <v>1</v>
      </c>
    </row>
    <row r="2162" spans="1:23" ht="12.75" customHeight="1">
      <c r="A2162" s="841">
        <v>1280</v>
      </c>
      <c r="B2162" s="841">
        <v>2826</v>
      </c>
      <c r="C2162" s="841" t="s">
        <v>824</v>
      </c>
      <c r="D2162" s="841" t="s">
        <v>740</v>
      </c>
      <c r="E2162" s="841">
        <v>47625</v>
      </c>
      <c r="F2162" s="841" t="s">
        <v>102</v>
      </c>
      <c r="G2162" s="841" t="s">
        <v>3573</v>
      </c>
      <c r="H2162" s="841" t="s">
        <v>3574</v>
      </c>
      <c r="I2162" s="841"/>
      <c r="J2162" s="841" t="s">
        <v>730</v>
      </c>
      <c r="K2162" s="841">
        <v>3</v>
      </c>
      <c r="L2162" s="841" t="s">
        <v>731</v>
      </c>
      <c r="M2162" s="841">
        <v>43600</v>
      </c>
      <c r="N2162" s="841" t="s">
        <v>747</v>
      </c>
      <c r="O2162" s="841">
        <v>114220</v>
      </c>
      <c r="P2162" s="841">
        <v>70620</v>
      </c>
      <c r="Q2162" s="841">
        <v>19547</v>
      </c>
      <c r="R2162" s="841">
        <v>26906</v>
      </c>
      <c r="S2162" s="841"/>
      <c r="T2162" s="841"/>
      <c r="U2162" s="841"/>
      <c r="V2162" s="841" t="s">
        <v>1003</v>
      </c>
      <c r="W2162" s="841">
        <v>1</v>
      </c>
    </row>
    <row r="2163" spans="1:23" ht="12.75" customHeight="1">
      <c r="A2163" s="841">
        <v>1912</v>
      </c>
      <c r="B2163" s="841">
        <v>2840</v>
      </c>
      <c r="C2163" s="841" t="s">
        <v>726</v>
      </c>
      <c r="D2163" s="841" t="s">
        <v>923</v>
      </c>
      <c r="E2163" s="841">
        <v>47629</v>
      </c>
      <c r="F2163" s="841" t="s">
        <v>102</v>
      </c>
      <c r="G2163" s="841" t="s">
        <v>3575</v>
      </c>
      <c r="H2163" s="841" t="s">
        <v>3536</v>
      </c>
      <c r="I2163" s="841"/>
      <c r="J2163" s="841" t="s">
        <v>730</v>
      </c>
      <c r="K2163" s="841">
        <v>3</v>
      </c>
      <c r="L2163" s="841" t="s">
        <v>731</v>
      </c>
      <c r="M2163" s="841">
        <v>43600</v>
      </c>
      <c r="N2163" s="841" t="s">
        <v>732</v>
      </c>
      <c r="O2163" s="841">
        <v>98577</v>
      </c>
      <c r="P2163" s="841">
        <v>54977</v>
      </c>
      <c r="Q2163" s="841">
        <v>10098</v>
      </c>
      <c r="R2163" s="841">
        <v>9936</v>
      </c>
      <c r="S2163" s="841"/>
      <c r="T2163" s="841"/>
      <c r="U2163" s="841"/>
      <c r="V2163" s="841" t="s">
        <v>1003</v>
      </c>
      <c r="W2163" s="841">
        <v>5</v>
      </c>
    </row>
    <row r="2164" spans="1:23" ht="12.75" customHeight="1">
      <c r="A2164" s="841">
        <v>6666</v>
      </c>
      <c r="B2164" s="841">
        <v>2839</v>
      </c>
      <c r="C2164" s="841" t="s">
        <v>1429</v>
      </c>
      <c r="D2164" s="841" t="s">
        <v>775</v>
      </c>
      <c r="E2164" s="841">
        <v>47632</v>
      </c>
      <c r="F2164" s="841" t="s">
        <v>102</v>
      </c>
      <c r="G2164" s="841" t="s">
        <v>3576</v>
      </c>
      <c r="H2164" s="841" t="s">
        <v>3577</v>
      </c>
      <c r="I2164" s="841"/>
      <c r="J2164" s="841" t="s">
        <v>730</v>
      </c>
      <c r="K2164" s="841">
        <v>2</v>
      </c>
      <c r="L2164" s="841" t="s">
        <v>1116</v>
      </c>
      <c r="M2164" s="841">
        <v>43600</v>
      </c>
      <c r="N2164" s="841" t="s">
        <v>732</v>
      </c>
      <c r="O2164" s="841">
        <v>98577</v>
      </c>
      <c r="P2164" s="841">
        <v>54977</v>
      </c>
      <c r="Q2164" s="841">
        <v>10098</v>
      </c>
      <c r="R2164" s="841">
        <v>9936</v>
      </c>
      <c r="S2164" s="841"/>
      <c r="T2164" s="841"/>
      <c r="U2164" s="841"/>
      <c r="V2164" s="841" t="s">
        <v>1003</v>
      </c>
      <c r="W2164" s="841">
        <v>344</v>
      </c>
    </row>
    <row r="2165" spans="1:23" ht="12.75" customHeight="1">
      <c r="A2165" s="841">
        <v>1952</v>
      </c>
      <c r="B2165" s="841">
        <v>2840</v>
      </c>
      <c r="C2165" s="841" t="s">
        <v>726</v>
      </c>
      <c r="D2165" s="841" t="s">
        <v>923</v>
      </c>
      <c r="E2165" s="841">
        <v>47635</v>
      </c>
      <c r="F2165" s="841" t="s">
        <v>102</v>
      </c>
      <c r="G2165" s="841" t="s">
        <v>3578</v>
      </c>
      <c r="H2165" s="841" t="s">
        <v>3579</v>
      </c>
      <c r="I2165" s="841"/>
      <c r="J2165" s="841" t="s">
        <v>730</v>
      </c>
      <c r="K2165" s="841">
        <v>15</v>
      </c>
      <c r="L2165" s="841" t="s">
        <v>731</v>
      </c>
      <c r="M2165" s="841">
        <v>43600</v>
      </c>
      <c r="N2165" s="841" t="s">
        <v>732</v>
      </c>
      <c r="O2165" s="841">
        <v>98577</v>
      </c>
      <c r="P2165" s="841">
        <v>54977</v>
      </c>
      <c r="Q2165" s="841">
        <v>10098</v>
      </c>
      <c r="R2165" s="841">
        <v>9936</v>
      </c>
      <c r="S2165" s="841"/>
      <c r="T2165" s="841"/>
      <c r="U2165" s="841"/>
      <c r="V2165" s="841" t="s">
        <v>1003</v>
      </c>
      <c r="W2165" s="841">
        <v>1</v>
      </c>
    </row>
    <row r="2166" spans="1:23" ht="12.75" customHeight="1">
      <c r="A2166" s="841">
        <v>1912</v>
      </c>
      <c r="B2166" s="841">
        <v>2840</v>
      </c>
      <c r="C2166" s="841" t="s">
        <v>726</v>
      </c>
      <c r="D2166" s="841" t="s">
        <v>923</v>
      </c>
      <c r="E2166" s="841">
        <v>47636</v>
      </c>
      <c r="F2166" s="841" t="s">
        <v>102</v>
      </c>
      <c r="G2166" s="841" t="s">
        <v>3580</v>
      </c>
      <c r="H2166" s="841" t="s">
        <v>3581</v>
      </c>
      <c r="I2166" s="841"/>
      <c r="J2166" s="841" t="s">
        <v>730</v>
      </c>
      <c r="K2166" s="841">
        <v>1</v>
      </c>
      <c r="L2166" s="841" t="s">
        <v>731</v>
      </c>
      <c r="M2166" s="841">
        <v>43600</v>
      </c>
      <c r="N2166" s="841" t="s">
        <v>732</v>
      </c>
      <c r="O2166" s="841">
        <v>98577</v>
      </c>
      <c r="P2166" s="841">
        <v>54977</v>
      </c>
      <c r="Q2166" s="841">
        <v>10098</v>
      </c>
      <c r="R2166" s="841">
        <v>9936</v>
      </c>
      <c r="S2166" s="841"/>
      <c r="T2166" s="841"/>
      <c r="U2166" s="841"/>
      <c r="V2166" s="841" t="s">
        <v>1003</v>
      </c>
      <c r="W2166" s="841">
        <v>1</v>
      </c>
    </row>
    <row r="2167" spans="1:23" ht="12.75" customHeight="1">
      <c r="A2167" s="841">
        <v>1952</v>
      </c>
      <c r="B2167" s="841">
        <v>2840</v>
      </c>
      <c r="C2167" s="841" t="s">
        <v>726</v>
      </c>
      <c r="D2167" s="841" t="s">
        <v>923</v>
      </c>
      <c r="E2167" s="841">
        <v>47637</v>
      </c>
      <c r="F2167" s="841" t="s">
        <v>102</v>
      </c>
      <c r="G2167" s="841" t="s">
        <v>3582</v>
      </c>
      <c r="H2167" s="841" t="s">
        <v>3579</v>
      </c>
      <c r="I2167" s="841"/>
      <c r="J2167" s="841" t="s">
        <v>730</v>
      </c>
      <c r="K2167" s="841">
        <v>15</v>
      </c>
      <c r="L2167" s="841" t="s">
        <v>731</v>
      </c>
      <c r="M2167" s="841">
        <v>43600</v>
      </c>
      <c r="N2167" s="841" t="s">
        <v>732</v>
      </c>
      <c r="O2167" s="841">
        <v>98577</v>
      </c>
      <c r="P2167" s="841">
        <v>54977</v>
      </c>
      <c r="Q2167" s="841">
        <v>10098</v>
      </c>
      <c r="R2167" s="841">
        <v>9936</v>
      </c>
      <c r="S2167" s="841"/>
      <c r="T2167" s="841"/>
      <c r="U2167" s="841"/>
      <c r="V2167" s="841" t="s">
        <v>1003</v>
      </c>
      <c r="W2167" s="841">
        <v>1</v>
      </c>
    </row>
    <row r="2168" spans="1:23" ht="12.75" customHeight="1">
      <c r="A2168" s="841">
        <v>3444</v>
      </c>
      <c r="B2168" s="841">
        <v>2817</v>
      </c>
      <c r="C2168" s="841" t="s">
        <v>1316</v>
      </c>
      <c r="D2168" s="841" t="s">
        <v>1112</v>
      </c>
      <c r="E2168" s="841">
        <v>47641</v>
      </c>
      <c r="F2168" s="841" t="s">
        <v>102</v>
      </c>
      <c r="G2168" s="841" t="s">
        <v>3583</v>
      </c>
      <c r="H2168" s="841" t="s">
        <v>3536</v>
      </c>
      <c r="I2168" s="841"/>
      <c r="J2168" s="841" t="s">
        <v>730</v>
      </c>
      <c r="K2168" s="841">
        <v>5</v>
      </c>
      <c r="L2168" s="841" t="s">
        <v>731</v>
      </c>
      <c r="M2168" s="841">
        <v>43600</v>
      </c>
      <c r="N2168" s="841" t="s">
        <v>1029</v>
      </c>
      <c r="O2168" s="841">
        <v>142094</v>
      </c>
      <c r="P2168" s="841">
        <v>98494</v>
      </c>
      <c r="Q2168" s="841">
        <v>27828</v>
      </c>
      <c r="R2168" s="841">
        <v>38389</v>
      </c>
      <c r="S2168" s="841"/>
      <c r="T2168" s="841"/>
      <c r="U2168" s="841"/>
      <c r="V2168" s="841" t="s">
        <v>1003</v>
      </c>
      <c r="W2168" s="841">
        <v>3</v>
      </c>
    </row>
    <row r="2169" spans="1:23" ht="12.75" customHeight="1">
      <c r="A2169" s="841">
        <v>1280</v>
      </c>
      <c r="B2169" s="841">
        <v>2826</v>
      </c>
      <c r="C2169" s="841" t="s">
        <v>824</v>
      </c>
      <c r="D2169" s="841" t="s">
        <v>740</v>
      </c>
      <c r="E2169" s="841">
        <v>47642</v>
      </c>
      <c r="F2169" s="841" t="s">
        <v>102</v>
      </c>
      <c r="G2169" s="841" t="s">
        <v>3584</v>
      </c>
      <c r="H2169" s="841" t="s">
        <v>3574</v>
      </c>
      <c r="I2169" s="841"/>
      <c r="J2169" s="841" t="s">
        <v>730</v>
      </c>
      <c r="K2169" s="841">
        <v>5</v>
      </c>
      <c r="L2169" s="841" t="s">
        <v>731</v>
      </c>
      <c r="M2169" s="841">
        <v>43600</v>
      </c>
      <c r="N2169" s="841" t="s">
        <v>747</v>
      </c>
      <c r="O2169" s="841">
        <v>114220</v>
      </c>
      <c r="P2169" s="841">
        <v>70620</v>
      </c>
      <c r="Q2169" s="841">
        <v>19547</v>
      </c>
      <c r="R2169" s="841">
        <v>26906</v>
      </c>
      <c r="S2169" s="841"/>
      <c r="T2169" s="841"/>
      <c r="U2169" s="841"/>
      <c r="V2169" s="841" t="s">
        <v>1003</v>
      </c>
      <c r="W2169" s="841">
        <v>1</v>
      </c>
    </row>
    <row r="2170" spans="1:23" ht="12.75" customHeight="1">
      <c r="A2170" s="841">
        <v>1280</v>
      </c>
      <c r="B2170" s="841">
        <v>2826</v>
      </c>
      <c r="C2170" s="841" t="s">
        <v>824</v>
      </c>
      <c r="D2170" s="841" t="s">
        <v>740</v>
      </c>
      <c r="E2170" s="841">
        <v>47643</v>
      </c>
      <c r="F2170" s="841" t="s">
        <v>102</v>
      </c>
      <c r="G2170" s="841" t="s">
        <v>3585</v>
      </c>
      <c r="H2170" s="841" t="s">
        <v>3574</v>
      </c>
      <c r="I2170" s="841"/>
      <c r="J2170" s="841" t="s">
        <v>730</v>
      </c>
      <c r="K2170" s="841">
        <v>5</v>
      </c>
      <c r="L2170" s="841" t="s">
        <v>731</v>
      </c>
      <c r="M2170" s="841">
        <v>43600</v>
      </c>
      <c r="N2170" s="841" t="s">
        <v>747</v>
      </c>
      <c r="O2170" s="841">
        <v>114220</v>
      </c>
      <c r="P2170" s="841">
        <v>70620</v>
      </c>
      <c r="Q2170" s="841">
        <v>19547</v>
      </c>
      <c r="R2170" s="841">
        <v>26906</v>
      </c>
      <c r="S2170" s="841"/>
      <c r="T2170" s="841"/>
      <c r="U2170" s="841"/>
      <c r="V2170" s="841" t="s">
        <v>1003</v>
      </c>
      <c r="W2170" s="841">
        <v>1</v>
      </c>
    </row>
    <row r="2171" spans="1:23" ht="12.75" customHeight="1">
      <c r="A2171" s="841">
        <v>1912</v>
      </c>
      <c r="B2171" s="841">
        <v>2840</v>
      </c>
      <c r="C2171" s="841" t="s">
        <v>726</v>
      </c>
      <c r="D2171" s="841" t="s">
        <v>923</v>
      </c>
      <c r="E2171" s="841">
        <v>47647</v>
      </c>
      <c r="F2171" s="841" t="s">
        <v>102</v>
      </c>
      <c r="G2171" s="841" t="s">
        <v>3586</v>
      </c>
      <c r="H2171" s="841" t="s">
        <v>2199</v>
      </c>
      <c r="I2171" s="841"/>
      <c r="J2171" s="841" t="s">
        <v>730</v>
      </c>
      <c r="K2171" s="841">
        <v>1</v>
      </c>
      <c r="L2171" s="841" t="s">
        <v>731</v>
      </c>
      <c r="M2171" s="841">
        <v>43600</v>
      </c>
      <c r="N2171" s="841" t="s">
        <v>732</v>
      </c>
      <c r="O2171" s="841">
        <v>98577</v>
      </c>
      <c r="P2171" s="841">
        <v>54977</v>
      </c>
      <c r="Q2171" s="841">
        <v>10098</v>
      </c>
      <c r="R2171" s="841">
        <v>9936</v>
      </c>
      <c r="S2171" s="841"/>
      <c r="T2171" s="841"/>
      <c r="U2171" s="841"/>
      <c r="V2171" s="841" t="s">
        <v>1003</v>
      </c>
      <c r="W2171" s="841">
        <v>2</v>
      </c>
    </row>
    <row r="2172" spans="1:23" ht="12.75" customHeight="1">
      <c r="A2172" s="841">
        <v>1545</v>
      </c>
      <c r="B2172" s="841">
        <v>2820</v>
      </c>
      <c r="C2172" s="841" t="s">
        <v>1149</v>
      </c>
      <c r="D2172" s="841" t="s">
        <v>1112</v>
      </c>
      <c r="E2172" s="841">
        <v>47651</v>
      </c>
      <c r="F2172" s="841" t="s">
        <v>102</v>
      </c>
      <c r="G2172" s="841" t="s">
        <v>3587</v>
      </c>
      <c r="H2172" s="841" t="s">
        <v>3588</v>
      </c>
      <c r="I2172" s="841" t="s">
        <v>1234</v>
      </c>
      <c r="J2172" s="841" t="s">
        <v>730</v>
      </c>
      <c r="K2172" s="841">
        <v>1</v>
      </c>
      <c r="L2172" s="841" t="s">
        <v>731</v>
      </c>
      <c r="M2172" s="841">
        <v>43600</v>
      </c>
      <c r="N2172" s="841" t="s">
        <v>1034</v>
      </c>
      <c r="O2172" s="841">
        <v>221744</v>
      </c>
      <c r="P2172" s="841">
        <v>178144</v>
      </c>
      <c r="Q2172" s="841">
        <v>19547</v>
      </c>
      <c r="R2172" s="841">
        <v>26906</v>
      </c>
      <c r="S2172" s="841"/>
      <c r="T2172" s="841"/>
      <c r="U2172" s="841"/>
      <c r="V2172" s="841" t="s">
        <v>1003</v>
      </c>
      <c r="W2172" s="841">
        <v>3</v>
      </c>
    </row>
    <row r="2173" spans="1:23" ht="12.75" customHeight="1">
      <c r="A2173" s="841">
        <v>1605</v>
      </c>
      <c r="B2173" s="841">
        <v>2813</v>
      </c>
      <c r="C2173" s="841" t="s">
        <v>766</v>
      </c>
      <c r="D2173" s="841" t="s">
        <v>767</v>
      </c>
      <c r="E2173" s="841">
        <v>47652</v>
      </c>
      <c r="F2173" s="841" t="s">
        <v>102</v>
      </c>
      <c r="G2173" s="841" t="s">
        <v>3589</v>
      </c>
      <c r="H2173" s="841" t="s">
        <v>3439</v>
      </c>
      <c r="I2173" s="841"/>
      <c r="J2173" s="841" t="s">
        <v>730</v>
      </c>
      <c r="K2173" s="841">
        <v>5</v>
      </c>
      <c r="L2173" s="841" t="s">
        <v>731</v>
      </c>
      <c r="M2173" s="841">
        <v>43600</v>
      </c>
      <c r="N2173" s="841" t="s">
        <v>769</v>
      </c>
      <c r="O2173" s="841">
        <v>105596</v>
      </c>
      <c r="P2173" s="841">
        <v>61996</v>
      </c>
      <c r="Q2173" s="841">
        <v>19547</v>
      </c>
      <c r="R2173" s="841">
        <v>20230</v>
      </c>
      <c r="S2173" s="841"/>
      <c r="T2173" s="841"/>
      <c r="U2173" s="841"/>
      <c r="V2173" s="841" t="s">
        <v>1003</v>
      </c>
      <c r="W2173" s="841">
        <v>2</v>
      </c>
    </row>
    <row r="2174" spans="1:23" ht="12.75" customHeight="1">
      <c r="A2174" s="841">
        <v>1280</v>
      </c>
      <c r="B2174" s="841">
        <v>2826</v>
      </c>
      <c r="C2174" s="841" t="s">
        <v>824</v>
      </c>
      <c r="D2174" s="841" t="s">
        <v>740</v>
      </c>
      <c r="E2174" s="841">
        <v>47654</v>
      </c>
      <c r="F2174" s="841" t="s">
        <v>102</v>
      </c>
      <c r="G2174" s="841" t="s">
        <v>3590</v>
      </c>
      <c r="H2174" s="841" t="s">
        <v>3591</v>
      </c>
      <c r="I2174" s="841"/>
      <c r="J2174" s="841" t="s">
        <v>730</v>
      </c>
      <c r="K2174" s="841">
        <v>10</v>
      </c>
      <c r="L2174" s="841" t="s">
        <v>731</v>
      </c>
      <c r="M2174" s="841">
        <v>43600</v>
      </c>
      <c r="N2174" s="841" t="s">
        <v>747</v>
      </c>
      <c r="O2174" s="841">
        <v>114220</v>
      </c>
      <c r="P2174" s="841">
        <v>70620</v>
      </c>
      <c r="Q2174" s="841">
        <v>19547</v>
      </c>
      <c r="R2174" s="841">
        <v>26906</v>
      </c>
      <c r="S2174" s="841"/>
      <c r="T2174" s="841"/>
      <c r="U2174" s="841"/>
      <c r="V2174" s="841" t="s">
        <v>1003</v>
      </c>
      <c r="W2174" s="841">
        <v>1</v>
      </c>
    </row>
    <row r="2175" spans="1:23" ht="12.75" customHeight="1">
      <c r="A2175" s="841">
        <v>1545</v>
      </c>
      <c r="B2175" s="841">
        <v>2846</v>
      </c>
      <c r="C2175" s="841" t="s">
        <v>1400</v>
      </c>
      <c r="D2175" s="841" t="s">
        <v>1112</v>
      </c>
      <c r="E2175" s="841">
        <v>47656</v>
      </c>
      <c r="F2175" s="841" t="s">
        <v>102</v>
      </c>
      <c r="G2175" s="841" t="s">
        <v>3592</v>
      </c>
      <c r="H2175" s="841" t="s">
        <v>3593</v>
      </c>
      <c r="I2175" s="841"/>
      <c r="J2175" s="841" t="s">
        <v>730</v>
      </c>
      <c r="K2175" s="841">
        <v>2</v>
      </c>
      <c r="L2175" s="841" t="s">
        <v>731</v>
      </c>
      <c r="M2175" s="841">
        <v>43600</v>
      </c>
      <c r="N2175" s="841" t="s">
        <v>1034</v>
      </c>
      <c r="O2175" s="841">
        <v>221744</v>
      </c>
      <c r="P2175" s="841">
        <v>178144</v>
      </c>
      <c r="Q2175" s="841">
        <v>19547</v>
      </c>
      <c r="R2175" s="841">
        <v>26906</v>
      </c>
      <c r="S2175" s="841"/>
      <c r="T2175" s="841"/>
      <c r="U2175" s="841"/>
      <c r="V2175" s="841" t="s">
        <v>1003</v>
      </c>
      <c r="W2175" s="841">
        <v>1</v>
      </c>
    </row>
    <row r="2176" spans="1:23" ht="12.75" customHeight="1">
      <c r="A2176" s="841">
        <v>6666</v>
      </c>
      <c r="B2176" s="841">
        <v>2840</v>
      </c>
      <c r="C2176" s="841" t="s">
        <v>726</v>
      </c>
      <c r="D2176" s="841" t="s">
        <v>1688</v>
      </c>
      <c r="E2176" s="841">
        <v>47668</v>
      </c>
      <c r="F2176" s="841" t="s">
        <v>102</v>
      </c>
      <c r="G2176" s="841" t="s">
        <v>2922</v>
      </c>
      <c r="H2176" s="841" t="s">
        <v>3594</v>
      </c>
      <c r="I2176" s="841"/>
      <c r="J2176" s="841" t="s">
        <v>730</v>
      </c>
      <c r="K2176" s="841">
        <v>2</v>
      </c>
      <c r="L2176" s="841" t="s">
        <v>731</v>
      </c>
      <c r="M2176" s="841">
        <v>43600</v>
      </c>
      <c r="N2176" s="841" t="s">
        <v>732</v>
      </c>
      <c r="O2176" s="841">
        <v>98577</v>
      </c>
      <c r="P2176" s="841">
        <v>54977</v>
      </c>
      <c r="Q2176" s="841">
        <v>10098</v>
      </c>
      <c r="R2176" s="841">
        <v>9936</v>
      </c>
      <c r="S2176" s="841"/>
      <c r="T2176" s="841"/>
      <c r="U2176" s="841"/>
      <c r="V2176" s="841" t="s">
        <v>1003</v>
      </c>
      <c r="W2176" s="841">
        <v>258</v>
      </c>
    </row>
    <row r="2177" spans="1:23" ht="12.75" customHeight="1">
      <c r="A2177" s="841">
        <v>6666</v>
      </c>
      <c r="B2177" s="841">
        <v>2840</v>
      </c>
      <c r="C2177" s="841" t="s">
        <v>726</v>
      </c>
      <c r="D2177" s="841" t="s">
        <v>1688</v>
      </c>
      <c r="E2177" s="841">
        <v>47669</v>
      </c>
      <c r="F2177" s="841" t="s">
        <v>102</v>
      </c>
      <c r="G2177" s="841" t="s">
        <v>2952</v>
      </c>
      <c r="H2177" s="841" t="s">
        <v>3594</v>
      </c>
      <c r="I2177" s="841"/>
      <c r="J2177" s="841" t="s">
        <v>730</v>
      </c>
      <c r="K2177" s="841">
        <v>3</v>
      </c>
      <c r="L2177" s="841" t="s">
        <v>731</v>
      </c>
      <c r="M2177" s="841">
        <v>43600</v>
      </c>
      <c r="N2177" s="841" t="s">
        <v>732</v>
      </c>
      <c r="O2177" s="841">
        <v>98577</v>
      </c>
      <c r="P2177" s="841">
        <v>54977</v>
      </c>
      <c r="Q2177" s="841">
        <v>10098</v>
      </c>
      <c r="R2177" s="841">
        <v>9936</v>
      </c>
      <c r="S2177" s="841"/>
      <c r="T2177" s="841"/>
      <c r="U2177" s="841"/>
      <c r="V2177" s="841" t="s">
        <v>1003</v>
      </c>
      <c r="W2177" s="841">
        <v>258</v>
      </c>
    </row>
    <row r="2178" spans="1:23" ht="12.75" customHeight="1">
      <c r="A2178" s="841">
        <v>6666</v>
      </c>
      <c r="B2178" s="841">
        <v>2840</v>
      </c>
      <c r="C2178" s="841" t="s">
        <v>726</v>
      </c>
      <c r="D2178" s="841" t="s">
        <v>1688</v>
      </c>
      <c r="E2178" s="841">
        <v>47670</v>
      </c>
      <c r="F2178" s="841" t="s">
        <v>102</v>
      </c>
      <c r="G2178" s="841" t="s">
        <v>2976</v>
      </c>
      <c r="H2178" s="841" t="s">
        <v>3594</v>
      </c>
      <c r="I2178" s="841"/>
      <c r="J2178" s="841" t="s">
        <v>730</v>
      </c>
      <c r="K2178" s="841">
        <v>2</v>
      </c>
      <c r="L2178" s="841" t="s">
        <v>731</v>
      </c>
      <c r="M2178" s="841">
        <v>43600</v>
      </c>
      <c r="N2178" s="841" t="s">
        <v>732</v>
      </c>
      <c r="O2178" s="841">
        <v>98577</v>
      </c>
      <c r="P2178" s="841">
        <v>54977</v>
      </c>
      <c r="Q2178" s="841">
        <v>10098</v>
      </c>
      <c r="R2178" s="841">
        <v>9936</v>
      </c>
      <c r="S2178" s="841"/>
      <c r="T2178" s="841"/>
      <c r="U2178" s="841"/>
      <c r="V2178" s="841" t="s">
        <v>1003</v>
      </c>
      <c r="W2178" s="841">
        <v>258</v>
      </c>
    </row>
    <row r="2179" spans="1:23" ht="12.75" customHeight="1">
      <c r="A2179" s="841">
        <v>6666</v>
      </c>
      <c r="B2179" s="841">
        <v>2840</v>
      </c>
      <c r="C2179" s="841" t="s">
        <v>726</v>
      </c>
      <c r="D2179" s="841" t="s">
        <v>1688</v>
      </c>
      <c r="E2179" s="841">
        <v>47671</v>
      </c>
      <c r="F2179" s="841" t="s">
        <v>102</v>
      </c>
      <c r="G2179" s="841" t="s">
        <v>2980</v>
      </c>
      <c r="H2179" s="841" t="s">
        <v>3594</v>
      </c>
      <c r="I2179" s="841"/>
      <c r="J2179" s="841" t="s">
        <v>730</v>
      </c>
      <c r="K2179" s="841">
        <v>3</v>
      </c>
      <c r="L2179" s="841" t="s">
        <v>731</v>
      </c>
      <c r="M2179" s="841">
        <v>43600</v>
      </c>
      <c r="N2179" s="841" t="s">
        <v>732</v>
      </c>
      <c r="O2179" s="841">
        <v>98577</v>
      </c>
      <c r="P2179" s="841">
        <v>54977</v>
      </c>
      <c r="Q2179" s="841">
        <v>10098</v>
      </c>
      <c r="R2179" s="841">
        <v>9936</v>
      </c>
      <c r="S2179" s="841"/>
      <c r="T2179" s="841"/>
      <c r="U2179" s="841"/>
      <c r="V2179" s="841" t="s">
        <v>1003</v>
      </c>
      <c r="W2179" s="841">
        <v>258</v>
      </c>
    </row>
    <row r="2180" spans="1:23" ht="12.75" customHeight="1">
      <c r="A2180" s="841">
        <v>2004</v>
      </c>
      <c r="B2180" s="841">
        <v>2840</v>
      </c>
      <c r="C2180" s="841" t="s">
        <v>726</v>
      </c>
      <c r="D2180" s="841" t="s">
        <v>919</v>
      </c>
      <c r="E2180" s="841">
        <v>47683</v>
      </c>
      <c r="F2180" s="841" t="s">
        <v>102</v>
      </c>
      <c r="G2180" s="841" t="s">
        <v>3595</v>
      </c>
      <c r="H2180" s="841" t="s">
        <v>3596</v>
      </c>
      <c r="I2180" s="841"/>
      <c r="J2180" s="841" t="s">
        <v>730</v>
      </c>
      <c r="K2180" s="841">
        <v>2</v>
      </c>
      <c r="L2180" s="841" t="s">
        <v>1077</v>
      </c>
      <c r="M2180" s="841">
        <v>0</v>
      </c>
      <c r="N2180" s="841" t="s">
        <v>732</v>
      </c>
      <c r="O2180" s="841">
        <v>101629</v>
      </c>
      <c r="P2180" s="841">
        <v>101629</v>
      </c>
      <c r="Q2180" s="841">
        <v>19547</v>
      </c>
      <c r="R2180" s="841">
        <v>26906</v>
      </c>
      <c r="S2180" s="841"/>
      <c r="T2180" s="841"/>
      <c r="U2180" s="841"/>
      <c r="V2180" s="841" t="s">
        <v>1003</v>
      </c>
      <c r="W2180" s="841">
        <v>4</v>
      </c>
    </row>
    <row r="2181" spans="1:23" ht="12.75" customHeight="1">
      <c r="A2181" s="841">
        <v>1330</v>
      </c>
      <c r="B2181" s="841">
        <v>2821</v>
      </c>
      <c r="C2181" s="841" t="s">
        <v>829</v>
      </c>
      <c r="D2181" s="841" t="s">
        <v>919</v>
      </c>
      <c r="E2181" s="841">
        <v>47684</v>
      </c>
      <c r="F2181" s="841" t="s">
        <v>102</v>
      </c>
      <c r="G2181" s="841" t="s">
        <v>3597</v>
      </c>
      <c r="H2181" s="841" t="s">
        <v>3598</v>
      </c>
      <c r="I2181" s="841"/>
      <c r="J2181" s="841" t="s">
        <v>730</v>
      </c>
      <c r="K2181" s="841">
        <v>3</v>
      </c>
      <c r="L2181" s="841" t="s">
        <v>731</v>
      </c>
      <c r="M2181" s="841">
        <v>43600</v>
      </c>
      <c r="N2181" s="841" t="s">
        <v>742</v>
      </c>
      <c r="O2181" s="841">
        <v>127895</v>
      </c>
      <c r="P2181" s="841">
        <v>84295</v>
      </c>
      <c r="Q2181" s="841">
        <v>19547</v>
      </c>
      <c r="R2181" s="841">
        <v>34796</v>
      </c>
      <c r="S2181" s="841"/>
      <c r="T2181" s="841"/>
      <c r="U2181" s="841"/>
      <c r="V2181" s="841" t="s">
        <v>1003</v>
      </c>
      <c r="W2181" s="841">
        <v>1</v>
      </c>
    </row>
    <row r="2182" spans="1:23" ht="12.75" customHeight="1">
      <c r="A2182" s="841">
        <v>1180</v>
      </c>
      <c r="B2182" s="841">
        <v>2819</v>
      </c>
      <c r="C2182" s="841" t="s">
        <v>1731</v>
      </c>
      <c r="D2182" s="841" t="s">
        <v>740</v>
      </c>
      <c r="E2182" s="841">
        <v>47685</v>
      </c>
      <c r="F2182" s="841" t="s">
        <v>102</v>
      </c>
      <c r="G2182" s="841" t="s">
        <v>3599</v>
      </c>
      <c r="H2182" s="841" t="s">
        <v>3600</v>
      </c>
      <c r="I2182" s="841"/>
      <c r="J2182" s="841" t="s">
        <v>730</v>
      </c>
      <c r="K2182" s="841">
        <v>3</v>
      </c>
      <c r="L2182" s="841" t="s">
        <v>731</v>
      </c>
      <c r="M2182" s="841">
        <v>43600</v>
      </c>
      <c r="N2182" s="841" t="s">
        <v>742</v>
      </c>
      <c r="O2182" s="841">
        <v>127895</v>
      </c>
      <c r="P2182" s="841">
        <v>84295</v>
      </c>
      <c r="Q2182" s="841">
        <v>19547</v>
      </c>
      <c r="R2182" s="841">
        <v>26906</v>
      </c>
      <c r="S2182" s="841"/>
      <c r="T2182" s="841"/>
      <c r="U2182" s="841"/>
      <c r="V2182" s="841" t="s">
        <v>1003</v>
      </c>
      <c r="W2182" s="841">
        <v>1</v>
      </c>
    </row>
    <row r="2183" spans="1:23" ht="12.75" customHeight="1">
      <c r="A2183" s="841">
        <v>1330</v>
      </c>
      <c r="B2183" s="841">
        <v>2821</v>
      </c>
      <c r="C2183" s="841" t="s">
        <v>829</v>
      </c>
      <c r="D2183" s="841" t="s">
        <v>919</v>
      </c>
      <c r="E2183" s="841">
        <v>47686</v>
      </c>
      <c r="F2183" s="841" t="s">
        <v>102</v>
      </c>
      <c r="G2183" s="841" t="s">
        <v>3601</v>
      </c>
      <c r="H2183" s="841" t="s">
        <v>3598</v>
      </c>
      <c r="I2183" s="841"/>
      <c r="J2183" s="841" t="s">
        <v>730</v>
      </c>
      <c r="K2183" s="841">
        <v>2</v>
      </c>
      <c r="L2183" s="841" t="s">
        <v>731</v>
      </c>
      <c r="M2183" s="841">
        <v>43600</v>
      </c>
      <c r="N2183" s="841" t="s">
        <v>742</v>
      </c>
      <c r="O2183" s="841">
        <v>127895</v>
      </c>
      <c r="P2183" s="841">
        <v>84295</v>
      </c>
      <c r="Q2183" s="841">
        <v>19547</v>
      </c>
      <c r="R2183" s="841">
        <v>34796</v>
      </c>
      <c r="S2183" s="841"/>
      <c r="T2183" s="841"/>
      <c r="U2183" s="841"/>
      <c r="V2183" s="841" t="s">
        <v>1003</v>
      </c>
      <c r="W2183" s="841">
        <v>1</v>
      </c>
    </row>
    <row r="2184" spans="1:23" ht="12.75" customHeight="1">
      <c r="A2184" s="841">
        <v>1330</v>
      </c>
      <c r="B2184" s="841">
        <v>2821</v>
      </c>
      <c r="C2184" s="841" t="s">
        <v>829</v>
      </c>
      <c r="D2184" s="841" t="s">
        <v>919</v>
      </c>
      <c r="E2184" s="841">
        <v>47687</v>
      </c>
      <c r="F2184" s="841" t="s">
        <v>102</v>
      </c>
      <c r="G2184" s="841" t="s">
        <v>3602</v>
      </c>
      <c r="H2184" s="841" t="s">
        <v>3598</v>
      </c>
      <c r="I2184" s="841"/>
      <c r="J2184" s="841" t="s">
        <v>730</v>
      </c>
      <c r="K2184" s="841">
        <v>1</v>
      </c>
      <c r="L2184" s="841" t="s">
        <v>731</v>
      </c>
      <c r="M2184" s="841">
        <v>43600</v>
      </c>
      <c r="N2184" s="841" t="s">
        <v>742</v>
      </c>
      <c r="O2184" s="841">
        <v>127895</v>
      </c>
      <c r="P2184" s="841">
        <v>84295</v>
      </c>
      <c r="Q2184" s="841">
        <v>19547</v>
      </c>
      <c r="R2184" s="841">
        <v>34796</v>
      </c>
      <c r="S2184" s="841"/>
      <c r="T2184" s="841"/>
      <c r="U2184" s="841"/>
      <c r="V2184" s="841" t="s">
        <v>1003</v>
      </c>
      <c r="W2184" s="841">
        <v>1</v>
      </c>
    </row>
    <row r="2185" spans="1:23" ht="12.75" customHeight="1">
      <c r="A2185" s="841">
        <v>1605</v>
      </c>
      <c r="B2185" s="841">
        <v>2813</v>
      </c>
      <c r="C2185" s="841" t="s">
        <v>766</v>
      </c>
      <c r="D2185" s="841" t="s">
        <v>767</v>
      </c>
      <c r="E2185" s="841">
        <v>47690</v>
      </c>
      <c r="F2185" s="841" t="s">
        <v>102</v>
      </c>
      <c r="G2185" s="841" t="s">
        <v>3603</v>
      </c>
      <c r="H2185" s="841" t="s">
        <v>3604</v>
      </c>
      <c r="I2185" s="841"/>
      <c r="J2185" s="841" t="s">
        <v>730</v>
      </c>
      <c r="K2185" s="841">
        <v>20</v>
      </c>
      <c r="L2185" s="841" t="s">
        <v>731</v>
      </c>
      <c r="M2185" s="841">
        <v>43600</v>
      </c>
      <c r="N2185" s="841" t="s">
        <v>769</v>
      </c>
      <c r="O2185" s="841">
        <v>105596</v>
      </c>
      <c r="P2185" s="841">
        <v>61996</v>
      </c>
      <c r="Q2185" s="841">
        <v>19547</v>
      </c>
      <c r="R2185" s="841">
        <v>20230</v>
      </c>
      <c r="S2185" s="841"/>
      <c r="T2185" s="841"/>
      <c r="U2185" s="841"/>
      <c r="V2185" s="841" t="s">
        <v>1003</v>
      </c>
      <c r="W2185" s="841">
        <v>2</v>
      </c>
    </row>
    <row r="2186" spans="1:23" ht="12.75" customHeight="1">
      <c r="A2186" s="841">
        <v>1560</v>
      </c>
      <c r="B2186" s="841">
        <v>2814</v>
      </c>
      <c r="C2186" s="841" t="s">
        <v>1411</v>
      </c>
      <c r="D2186" s="841" t="s">
        <v>1112</v>
      </c>
      <c r="E2186" s="841">
        <v>47695</v>
      </c>
      <c r="F2186" s="841" t="s">
        <v>102</v>
      </c>
      <c r="G2186" s="841" t="s">
        <v>3605</v>
      </c>
      <c r="H2186" s="841" t="s">
        <v>3606</v>
      </c>
      <c r="I2186" s="841"/>
      <c r="J2186" s="841" t="s">
        <v>730</v>
      </c>
      <c r="K2186" s="841">
        <v>4.2</v>
      </c>
      <c r="L2186" s="841" t="s">
        <v>731</v>
      </c>
      <c r="M2186" s="841">
        <v>43600</v>
      </c>
      <c r="N2186" s="841" t="s">
        <v>908</v>
      </c>
      <c r="O2186" s="841">
        <v>185311</v>
      </c>
      <c r="P2186" s="841">
        <v>141711</v>
      </c>
      <c r="Q2186" s="841">
        <v>19547</v>
      </c>
      <c r="R2186" s="841">
        <v>26906</v>
      </c>
      <c r="S2186" s="841"/>
      <c r="T2186" s="841"/>
      <c r="U2186" s="841"/>
      <c r="V2186" s="841" t="s">
        <v>1003</v>
      </c>
      <c r="W2186" s="841">
        <v>3</v>
      </c>
    </row>
    <row r="2187" spans="1:23" ht="12.75" customHeight="1">
      <c r="A2187" s="841">
        <v>1560</v>
      </c>
      <c r="B2187" s="841">
        <v>2814</v>
      </c>
      <c r="C2187" s="841" t="s">
        <v>1411</v>
      </c>
      <c r="D2187" s="841" t="s">
        <v>1112</v>
      </c>
      <c r="E2187" s="841">
        <v>47696</v>
      </c>
      <c r="F2187" s="841" t="s">
        <v>102</v>
      </c>
      <c r="G2187" s="841" t="s">
        <v>3607</v>
      </c>
      <c r="H2187" s="841" t="s">
        <v>3606</v>
      </c>
      <c r="I2187" s="841"/>
      <c r="J2187" s="841" t="s">
        <v>730</v>
      </c>
      <c r="K2187" s="841">
        <v>5.4</v>
      </c>
      <c r="L2187" s="841" t="s">
        <v>731</v>
      </c>
      <c r="M2187" s="841">
        <v>43600</v>
      </c>
      <c r="N2187" s="841" t="s">
        <v>908</v>
      </c>
      <c r="O2187" s="841">
        <v>185311</v>
      </c>
      <c r="P2187" s="841">
        <v>141711</v>
      </c>
      <c r="Q2187" s="841">
        <v>19547</v>
      </c>
      <c r="R2187" s="841">
        <v>26906</v>
      </c>
      <c r="S2187" s="841"/>
      <c r="T2187" s="841"/>
      <c r="U2187" s="841"/>
      <c r="V2187" s="841" t="s">
        <v>1003</v>
      </c>
      <c r="W2187" s="841">
        <v>3</v>
      </c>
    </row>
    <row r="2188" spans="1:23" ht="12.75" customHeight="1">
      <c r="A2188" s="841">
        <v>1605</v>
      </c>
      <c r="B2188" s="841">
        <v>2813</v>
      </c>
      <c r="C2188" s="841" t="s">
        <v>766</v>
      </c>
      <c r="D2188" s="841" t="s">
        <v>767</v>
      </c>
      <c r="E2188" s="841">
        <v>47697</v>
      </c>
      <c r="F2188" s="841" t="s">
        <v>102</v>
      </c>
      <c r="G2188" s="841" t="s">
        <v>3608</v>
      </c>
      <c r="H2188" s="841" t="s">
        <v>3604</v>
      </c>
      <c r="I2188" s="841"/>
      <c r="J2188" s="841" t="s">
        <v>730</v>
      </c>
      <c r="K2188" s="841">
        <v>2</v>
      </c>
      <c r="L2188" s="841" t="s">
        <v>731</v>
      </c>
      <c r="M2188" s="841">
        <v>43600</v>
      </c>
      <c r="N2188" s="841" t="s">
        <v>769</v>
      </c>
      <c r="O2188" s="841">
        <v>105596</v>
      </c>
      <c r="P2188" s="841">
        <v>61996</v>
      </c>
      <c r="Q2188" s="841">
        <v>19547</v>
      </c>
      <c r="R2188" s="841">
        <v>20230</v>
      </c>
      <c r="S2188" s="841"/>
      <c r="T2188" s="841"/>
      <c r="U2188" s="841"/>
      <c r="V2188" s="841" t="s">
        <v>1003</v>
      </c>
      <c r="W2188" s="841">
        <v>2</v>
      </c>
    </row>
    <row r="2189" spans="1:23" ht="12.75" customHeight="1">
      <c r="A2189" s="841">
        <v>1560</v>
      </c>
      <c r="B2189" s="841">
        <v>2814</v>
      </c>
      <c r="C2189" s="841" t="s">
        <v>1411</v>
      </c>
      <c r="D2189" s="841" t="s">
        <v>1112</v>
      </c>
      <c r="E2189" s="841">
        <v>47701</v>
      </c>
      <c r="F2189" s="841" t="s">
        <v>102</v>
      </c>
      <c r="G2189" s="841" t="s">
        <v>3609</v>
      </c>
      <c r="H2189" s="841" t="s">
        <v>3606</v>
      </c>
      <c r="I2189" s="841"/>
      <c r="J2189" s="841" t="s">
        <v>730</v>
      </c>
      <c r="K2189" s="841">
        <v>4.7</v>
      </c>
      <c r="L2189" s="841" t="s">
        <v>731</v>
      </c>
      <c r="M2189" s="841">
        <v>43600</v>
      </c>
      <c r="N2189" s="841" t="s">
        <v>908</v>
      </c>
      <c r="O2189" s="841">
        <v>185311</v>
      </c>
      <c r="P2189" s="841">
        <v>141711</v>
      </c>
      <c r="Q2189" s="841">
        <v>19547</v>
      </c>
      <c r="R2189" s="841">
        <v>26906</v>
      </c>
      <c r="S2189" s="841"/>
      <c r="T2189" s="841"/>
      <c r="U2189" s="841"/>
      <c r="V2189" s="841" t="s">
        <v>1003</v>
      </c>
      <c r="W2189" s="841">
        <v>3</v>
      </c>
    </row>
    <row r="2190" spans="1:23" ht="12.75" customHeight="1">
      <c r="A2190" s="841">
        <v>1560</v>
      </c>
      <c r="B2190" s="841">
        <v>2814</v>
      </c>
      <c r="C2190" s="841" t="s">
        <v>1411</v>
      </c>
      <c r="D2190" s="841" t="s">
        <v>1112</v>
      </c>
      <c r="E2190" s="841">
        <v>47702</v>
      </c>
      <c r="F2190" s="841" t="s">
        <v>102</v>
      </c>
      <c r="G2190" s="841" t="s">
        <v>3610</v>
      </c>
      <c r="H2190" s="841" t="s">
        <v>3606</v>
      </c>
      <c r="I2190" s="841"/>
      <c r="J2190" s="841" t="s">
        <v>730</v>
      </c>
      <c r="K2190" s="841">
        <v>5.4</v>
      </c>
      <c r="L2190" s="841" t="s">
        <v>731</v>
      </c>
      <c r="M2190" s="841">
        <v>43600</v>
      </c>
      <c r="N2190" s="841" t="s">
        <v>908</v>
      </c>
      <c r="O2190" s="841">
        <v>185311</v>
      </c>
      <c r="P2190" s="841">
        <v>141711</v>
      </c>
      <c r="Q2190" s="841">
        <v>19547</v>
      </c>
      <c r="R2190" s="841">
        <v>26906</v>
      </c>
      <c r="S2190" s="841"/>
      <c r="T2190" s="841"/>
      <c r="U2190" s="841"/>
      <c r="V2190" s="841" t="s">
        <v>1003</v>
      </c>
      <c r="W2190" s="841">
        <v>3</v>
      </c>
    </row>
    <row r="2191" spans="1:23" ht="12.75" customHeight="1">
      <c r="A2191" s="841">
        <v>1560</v>
      </c>
      <c r="B2191" s="841">
        <v>2814</v>
      </c>
      <c r="C2191" s="841" t="s">
        <v>1411</v>
      </c>
      <c r="D2191" s="841" t="s">
        <v>1112</v>
      </c>
      <c r="E2191" s="841">
        <v>47703</v>
      </c>
      <c r="F2191" s="841" t="s">
        <v>102</v>
      </c>
      <c r="G2191" s="841" t="s">
        <v>3611</v>
      </c>
      <c r="H2191" s="841" t="s">
        <v>3606</v>
      </c>
      <c r="I2191" s="841"/>
      <c r="J2191" s="841" t="s">
        <v>730</v>
      </c>
      <c r="K2191" s="841">
        <v>1.3</v>
      </c>
      <c r="L2191" s="841" t="s">
        <v>731</v>
      </c>
      <c r="M2191" s="841">
        <v>43600</v>
      </c>
      <c r="N2191" s="841" t="s">
        <v>908</v>
      </c>
      <c r="O2191" s="841">
        <v>185311</v>
      </c>
      <c r="P2191" s="841">
        <v>141711</v>
      </c>
      <c r="Q2191" s="841">
        <v>19547</v>
      </c>
      <c r="R2191" s="841">
        <v>26906</v>
      </c>
      <c r="S2191" s="841"/>
      <c r="T2191" s="841"/>
      <c r="U2191" s="841"/>
      <c r="V2191" s="841" t="s">
        <v>1003</v>
      </c>
      <c r="W2191" s="841">
        <v>3</v>
      </c>
    </row>
    <row r="2192" spans="1:23" ht="12.75" customHeight="1">
      <c r="A2192" s="841">
        <v>1560</v>
      </c>
      <c r="B2192" s="841">
        <v>2814</v>
      </c>
      <c r="C2192" s="841" t="s">
        <v>1411</v>
      </c>
      <c r="D2192" s="841" t="s">
        <v>1112</v>
      </c>
      <c r="E2192" s="841">
        <v>47704</v>
      </c>
      <c r="F2192" s="841" t="s">
        <v>102</v>
      </c>
      <c r="G2192" s="841" t="s">
        <v>3612</v>
      </c>
      <c r="H2192" s="841" t="s">
        <v>3606</v>
      </c>
      <c r="I2192" s="841"/>
      <c r="J2192" s="841" t="s">
        <v>730</v>
      </c>
      <c r="K2192" s="841">
        <v>1.3</v>
      </c>
      <c r="L2192" s="841" t="s">
        <v>731</v>
      </c>
      <c r="M2192" s="841">
        <v>43600</v>
      </c>
      <c r="N2192" s="841" t="s">
        <v>908</v>
      </c>
      <c r="O2192" s="841">
        <v>185311</v>
      </c>
      <c r="P2192" s="841">
        <v>141711</v>
      </c>
      <c r="Q2192" s="841">
        <v>19547</v>
      </c>
      <c r="R2192" s="841">
        <v>26906</v>
      </c>
      <c r="S2192" s="841"/>
      <c r="T2192" s="841"/>
      <c r="U2192" s="841"/>
      <c r="V2192" s="841" t="s">
        <v>1003</v>
      </c>
      <c r="W2192" s="841">
        <v>3</v>
      </c>
    </row>
    <row r="2193" spans="1:23" ht="12.75" customHeight="1">
      <c r="A2193" s="841">
        <v>1560</v>
      </c>
      <c r="B2193" s="841">
        <v>2814</v>
      </c>
      <c r="C2193" s="841" t="s">
        <v>1411</v>
      </c>
      <c r="D2193" s="841" t="s">
        <v>1112</v>
      </c>
      <c r="E2193" s="841">
        <v>47705</v>
      </c>
      <c r="F2193" s="841" t="s">
        <v>102</v>
      </c>
      <c r="G2193" s="841" t="s">
        <v>3613</v>
      </c>
      <c r="H2193" s="841" t="s">
        <v>3606</v>
      </c>
      <c r="I2193" s="841"/>
      <c r="J2193" s="841" t="s">
        <v>730</v>
      </c>
      <c r="K2193" s="841">
        <v>1.9</v>
      </c>
      <c r="L2193" s="841" t="s">
        <v>731</v>
      </c>
      <c r="M2193" s="841">
        <v>43600</v>
      </c>
      <c r="N2193" s="841" t="s">
        <v>908</v>
      </c>
      <c r="O2193" s="841">
        <v>185311</v>
      </c>
      <c r="P2193" s="841">
        <v>141711</v>
      </c>
      <c r="Q2193" s="841">
        <v>19547</v>
      </c>
      <c r="R2193" s="841">
        <v>26906</v>
      </c>
      <c r="S2193" s="841"/>
      <c r="T2193" s="841"/>
      <c r="U2193" s="841"/>
      <c r="V2193" s="841" t="s">
        <v>1003</v>
      </c>
      <c r="W2193" s="841">
        <v>3</v>
      </c>
    </row>
    <row r="2194" spans="1:23" ht="12.75" customHeight="1">
      <c r="A2194" s="841">
        <v>1560</v>
      </c>
      <c r="B2194" s="841">
        <v>2814</v>
      </c>
      <c r="C2194" s="841" t="s">
        <v>1411</v>
      </c>
      <c r="D2194" s="841" t="s">
        <v>1112</v>
      </c>
      <c r="E2194" s="841">
        <v>47707</v>
      </c>
      <c r="F2194" s="841" t="s">
        <v>102</v>
      </c>
      <c r="G2194" s="841" t="s">
        <v>3614</v>
      </c>
      <c r="H2194" s="841" t="s">
        <v>3606</v>
      </c>
      <c r="I2194" s="841"/>
      <c r="J2194" s="841" t="s">
        <v>730</v>
      </c>
      <c r="K2194" s="841">
        <v>2.2999999999999998</v>
      </c>
      <c r="L2194" s="841" t="s">
        <v>731</v>
      </c>
      <c r="M2194" s="841">
        <v>43600</v>
      </c>
      <c r="N2194" s="841" t="s">
        <v>908</v>
      </c>
      <c r="O2194" s="841">
        <v>185311</v>
      </c>
      <c r="P2194" s="841">
        <v>141711</v>
      </c>
      <c r="Q2194" s="841">
        <v>19547</v>
      </c>
      <c r="R2194" s="841">
        <v>26906</v>
      </c>
      <c r="S2194" s="841"/>
      <c r="T2194" s="841"/>
      <c r="U2194" s="841"/>
      <c r="V2194" s="841" t="s">
        <v>1003</v>
      </c>
      <c r="W2194" s="841">
        <v>3</v>
      </c>
    </row>
    <row r="2195" spans="1:23" ht="12.75" customHeight="1">
      <c r="A2195" s="841">
        <v>1560</v>
      </c>
      <c r="B2195" s="841">
        <v>2814</v>
      </c>
      <c r="C2195" s="841" t="s">
        <v>1411</v>
      </c>
      <c r="D2195" s="841" t="s">
        <v>1112</v>
      </c>
      <c r="E2195" s="841">
        <v>47708</v>
      </c>
      <c r="F2195" s="841" t="s">
        <v>102</v>
      </c>
      <c r="G2195" s="841" t="s">
        <v>3615</v>
      </c>
      <c r="H2195" s="841" t="s">
        <v>3606</v>
      </c>
      <c r="I2195" s="841"/>
      <c r="J2195" s="841" t="s">
        <v>730</v>
      </c>
      <c r="K2195" s="841">
        <v>2.9</v>
      </c>
      <c r="L2195" s="841" t="s">
        <v>731</v>
      </c>
      <c r="M2195" s="841">
        <v>43600</v>
      </c>
      <c r="N2195" s="841" t="s">
        <v>908</v>
      </c>
      <c r="O2195" s="841">
        <v>185311</v>
      </c>
      <c r="P2195" s="841">
        <v>141711</v>
      </c>
      <c r="Q2195" s="841">
        <v>19547</v>
      </c>
      <c r="R2195" s="841">
        <v>26906</v>
      </c>
      <c r="S2195" s="841"/>
      <c r="T2195" s="841"/>
      <c r="U2195" s="841"/>
      <c r="V2195" s="841" t="s">
        <v>1003</v>
      </c>
      <c r="W2195" s="841">
        <v>3</v>
      </c>
    </row>
    <row r="2196" spans="1:23" ht="12.75" customHeight="1">
      <c r="A2196" s="841">
        <v>1560</v>
      </c>
      <c r="B2196" s="841">
        <v>2814</v>
      </c>
      <c r="C2196" s="841" t="s">
        <v>1411</v>
      </c>
      <c r="D2196" s="841" t="s">
        <v>1112</v>
      </c>
      <c r="E2196" s="841">
        <v>47709</v>
      </c>
      <c r="F2196" s="841" t="s">
        <v>102</v>
      </c>
      <c r="G2196" s="841" t="s">
        <v>3616</v>
      </c>
      <c r="H2196" s="841" t="s">
        <v>3606</v>
      </c>
      <c r="I2196" s="841"/>
      <c r="J2196" s="841" t="s">
        <v>730</v>
      </c>
      <c r="K2196" s="841">
        <v>2.2999999999999998</v>
      </c>
      <c r="L2196" s="841" t="s">
        <v>731</v>
      </c>
      <c r="M2196" s="841">
        <v>43600</v>
      </c>
      <c r="N2196" s="841" t="s">
        <v>908</v>
      </c>
      <c r="O2196" s="841">
        <v>185311</v>
      </c>
      <c r="P2196" s="841">
        <v>141711</v>
      </c>
      <c r="Q2196" s="841">
        <v>19547</v>
      </c>
      <c r="R2196" s="841">
        <v>26906</v>
      </c>
      <c r="S2196" s="841"/>
      <c r="T2196" s="841"/>
      <c r="U2196" s="841"/>
      <c r="V2196" s="841" t="s">
        <v>1003</v>
      </c>
      <c r="W2196" s="841">
        <v>3</v>
      </c>
    </row>
    <row r="2197" spans="1:23" ht="12.75" customHeight="1">
      <c r="A2197" s="841">
        <v>1560</v>
      </c>
      <c r="B2197" s="841">
        <v>2814</v>
      </c>
      <c r="C2197" s="841" t="s">
        <v>1411</v>
      </c>
      <c r="D2197" s="841" t="s">
        <v>1112</v>
      </c>
      <c r="E2197" s="841">
        <v>47714</v>
      </c>
      <c r="F2197" s="841" t="s">
        <v>102</v>
      </c>
      <c r="G2197" s="841" t="s">
        <v>3617</v>
      </c>
      <c r="H2197" s="841" t="s">
        <v>3606</v>
      </c>
      <c r="I2197" s="841"/>
      <c r="J2197" s="841" t="s">
        <v>730</v>
      </c>
      <c r="K2197" s="841">
        <v>2.7</v>
      </c>
      <c r="L2197" s="841" t="s">
        <v>731</v>
      </c>
      <c r="M2197" s="841">
        <v>43600</v>
      </c>
      <c r="N2197" s="841" t="s">
        <v>908</v>
      </c>
      <c r="O2197" s="841">
        <v>185311</v>
      </c>
      <c r="P2197" s="841">
        <v>141711</v>
      </c>
      <c r="Q2197" s="841">
        <v>19547</v>
      </c>
      <c r="R2197" s="841">
        <v>26906</v>
      </c>
      <c r="S2197" s="841"/>
      <c r="T2197" s="841"/>
      <c r="U2197" s="841"/>
      <c r="V2197" s="841" t="s">
        <v>1003</v>
      </c>
      <c r="W2197" s="841">
        <v>3</v>
      </c>
    </row>
    <row r="2198" spans="1:23" ht="12.75" customHeight="1">
      <c r="A2198" s="841">
        <v>1560</v>
      </c>
      <c r="B2198" s="841">
        <v>2814</v>
      </c>
      <c r="C2198" s="841" t="s">
        <v>1411</v>
      </c>
      <c r="D2198" s="841" t="s">
        <v>1112</v>
      </c>
      <c r="E2198" s="841">
        <v>47716</v>
      </c>
      <c r="F2198" s="841" t="s">
        <v>102</v>
      </c>
      <c r="G2198" s="841" t="s">
        <v>3618</v>
      </c>
      <c r="H2198" s="841" t="s">
        <v>3606</v>
      </c>
      <c r="I2198" s="841"/>
      <c r="J2198" s="841" t="s">
        <v>730</v>
      </c>
      <c r="K2198" s="841">
        <v>3.3</v>
      </c>
      <c r="L2198" s="841" t="s">
        <v>731</v>
      </c>
      <c r="M2198" s="841">
        <v>43600</v>
      </c>
      <c r="N2198" s="841" t="s">
        <v>908</v>
      </c>
      <c r="O2198" s="841">
        <v>185311</v>
      </c>
      <c r="P2198" s="841">
        <v>141711</v>
      </c>
      <c r="Q2198" s="841">
        <v>19547</v>
      </c>
      <c r="R2198" s="841">
        <v>26906</v>
      </c>
      <c r="S2198" s="841"/>
      <c r="T2198" s="841"/>
      <c r="U2198" s="841"/>
      <c r="V2198" s="841" t="s">
        <v>1003</v>
      </c>
      <c r="W2198" s="841">
        <v>3</v>
      </c>
    </row>
    <row r="2199" spans="1:23" ht="12.75" customHeight="1">
      <c r="A2199" s="841">
        <v>1565</v>
      </c>
      <c r="B2199" s="841">
        <v>2840</v>
      </c>
      <c r="C2199" s="841" t="s">
        <v>726</v>
      </c>
      <c r="D2199" s="841" t="s">
        <v>1112</v>
      </c>
      <c r="E2199" s="841">
        <v>47721</v>
      </c>
      <c r="F2199" s="841" t="s">
        <v>102</v>
      </c>
      <c r="G2199" s="841" t="s">
        <v>3619</v>
      </c>
      <c r="H2199" s="841" t="s">
        <v>1036</v>
      </c>
      <c r="I2199" s="841"/>
      <c r="J2199" s="841" t="s">
        <v>730</v>
      </c>
      <c r="K2199" s="841">
        <v>5</v>
      </c>
      <c r="L2199" s="841" t="s">
        <v>731</v>
      </c>
      <c r="M2199" s="841">
        <v>43600</v>
      </c>
      <c r="N2199" s="841" t="s">
        <v>732</v>
      </c>
      <c r="O2199" s="841">
        <v>98577</v>
      </c>
      <c r="P2199" s="841">
        <v>54977</v>
      </c>
      <c r="Q2199" s="841">
        <v>19547</v>
      </c>
      <c r="R2199" s="841">
        <v>26906</v>
      </c>
      <c r="S2199" s="841"/>
      <c r="T2199" s="841"/>
      <c r="U2199" s="841"/>
      <c r="V2199" s="841" t="s">
        <v>1003</v>
      </c>
      <c r="W2199" s="841">
        <v>1</v>
      </c>
    </row>
    <row r="2200" spans="1:23" ht="12.75" customHeight="1">
      <c r="A2200" s="841">
        <v>1565</v>
      </c>
      <c r="B2200" s="841">
        <v>2840</v>
      </c>
      <c r="C2200" s="841" t="s">
        <v>726</v>
      </c>
      <c r="D2200" s="841" t="s">
        <v>1112</v>
      </c>
      <c r="E2200" s="841">
        <v>47722</v>
      </c>
      <c r="F2200" s="841" t="s">
        <v>102</v>
      </c>
      <c r="G2200" s="841" t="s">
        <v>3620</v>
      </c>
      <c r="H2200" s="841" t="s">
        <v>1036</v>
      </c>
      <c r="I2200" s="841"/>
      <c r="J2200" s="841" t="s">
        <v>730</v>
      </c>
      <c r="K2200" s="841">
        <v>3</v>
      </c>
      <c r="L2200" s="841" t="s">
        <v>731</v>
      </c>
      <c r="M2200" s="841">
        <v>43600</v>
      </c>
      <c r="N2200" s="841" t="s">
        <v>732</v>
      </c>
      <c r="O2200" s="841">
        <v>98577</v>
      </c>
      <c r="P2200" s="841">
        <v>54977</v>
      </c>
      <c r="Q2200" s="841">
        <v>19547</v>
      </c>
      <c r="R2200" s="841">
        <v>26906</v>
      </c>
      <c r="S2200" s="841"/>
      <c r="T2200" s="841"/>
      <c r="U2200" s="841"/>
      <c r="V2200" s="841" t="s">
        <v>1003</v>
      </c>
      <c r="W2200" s="841">
        <v>1</v>
      </c>
    </row>
    <row r="2201" spans="1:23" ht="12.75" customHeight="1">
      <c r="A2201" s="841">
        <v>1565</v>
      </c>
      <c r="B2201" s="841">
        <v>2840</v>
      </c>
      <c r="C2201" s="841" t="s">
        <v>726</v>
      </c>
      <c r="D2201" s="841" t="s">
        <v>1112</v>
      </c>
      <c r="E2201" s="841">
        <v>47723</v>
      </c>
      <c r="F2201" s="841" t="s">
        <v>102</v>
      </c>
      <c r="G2201" s="841" t="s">
        <v>3621</v>
      </c>
      <c r="H2201" s="841" t="s">
        <v>1036</v>
      </c>
      <c r="I2201" s="841"/>
      <c r="J2201" s="841" t="s">
        <v>730</v>
      </c>
      <c r="K2201" s="841">
        <v>5</v>
      </c>
      <c r="L2201" s="841" t="s">
        <v>731</v>
      </c>
      <c r="M2201" s="841">
        <v>43600</v>
      </c>
      <c r="N2201" s="841" t="s">
        <v>732</v>
      </c>
      <c r="O2201" s="841">
        <v>98577</v>
      </c>
      <c r="P2201" s="841">
        <v>54977</v>
      </c>
      <c r="Q2201" s="841">
        <v>19547</v>
      </c>
      <c r="R2201" s="841">
        <v>26906</v>
      </c>
      <c r="S2201" s="841"/>
      <c r="T2201" s="841"/>
      <c r="U2201" s="841"/>
      <c r="V2201" s="841" t="s">
        <v>1003</v>
      </c>
      <c r="W2201" s="841">
        <v>1</v>
      </c>
    </row>
    <row r="2202" spans="1:23" ht="12.75" customHeight="1">
      <c r="A2202" s="841">
        <v>1560</v>
      </c>
      <c r="B2202" s="841">
        <v>2820</v>
      </c>
      <c r="C2202" s="841" t="s">
        <v>1149</v>
      </c>
      <c r="D2202" s="841" t="s">
        <v>1112</v>
      </c>
      <c r="E2202" s="841">
        <v>47724</v>
      </c>
      <c r="F2202" s="841" t="s">
        <v>102</v>
      </c>
      <c r="G2202" s="841" t="s">
        <v>3622</v>
      </c>
      <c r="H2202" s="841" t="s">
        <v>1036</v>
      </c>
      <c r="I2202" s="841"/>
      <c r="J2202" s="841" t="s">
        <v>730</v>
      </c>
      <c r="K2202" s="841">
        <v>3</v>
      </c>
      <c r="L2202" s="841" t="s">
        <v>731</v>
      </c>
      <c r="M2202" s="841">
        <v>43600</v>
      </c>
      <c r="N2202" s="841" t="s">
        <v>1034</v>
      </c>
      <c r="O2202" s="841">
        <v>221744</v>
      </c>
      <c r="P2202" s="841">
        <v>178144</v>
      </c>
      <c r="Q2202" s="841">
        <v>19547</v>
      </c>
      <c r="R2202" s="841">
        <v>26906</v>
      </c>
      <c r="S2202" s="841"/>
      <c r="T2202" s="841">
        <v>966</v>
      </c>
      <c r="U2202" s="841">
        <v>309</v>
      </c>
      <c r="V2202" s="841" t="s">
        <v>1003</v>
      </c>
      <c r="W2202" s="841">
        <v>1</v>
      </c>
    </row>
    <row r="2203" spans="1:23" ht="12.75" customHeight="1">
      <c r="A2203" s="841">
        <v>1210</v>
      </c>
      <c r="B2203" s="841">
        <v>2806</v>
      </c>
      <c r="C2203" s="841" t="s">
        <v>841</v>
      </c>
      <c r="D2203" s="841" t="s">
        <v>740</v>
      </c>
      <c r="E2203" s="841">
        <v>47726</v>
      </c>
      <c r="F2203" s="841" t="s">
        <v>102</v>
      </c>
      <c r="G2203" s="841" t="s">
        <v>3623</v>
      </c>
      <c r="H2203" s="841" t="s">
        <v>3624</v>
      </c>
      <c r="I2203" s="841"/>
      <c r="J2203" s="841" t="s">
        <v>730</v>
      </c>
      <c r="K2203" s="841">
        <v>3</v>
      </c>
      <c r="L2203" s="841" t="s">
        <v>731</v>
      </c>
      <c r="M2203" s="841">
        <v>43600</v>
      </c>
      <c r="N2203" s="841" t="s">
        <v>843</v>
      </c>
      <c r="O2203" s="841">
        <v>156603</v>
      </c>
      <c r="P2203" s="841">
        <v>113003</v>
      </c>
      <c r="Q2203" s="841">
        <v>19547</v>
      </c>
      <c r="R2203" s="841">
        <v>26906</v>
      </c>
      <c r="S2203" s="841"/>
      <c r="T2203" s="841"/>
      <c r="U2203" s="841"/>
      <c r="V2203" s="841" t="s">
        <v>1003</v>
      </c>
      <c r="W2203" s="841">
        <v>2</v>
      </c>
    </row>
    <row r="2204" spans="1:23" ht="12.75" customHeight="1">
      <c r="A2204" s="841">
        <v>1210</v>
      </c>
      <c r="B2204" s="841">
        <v>2806</v>
      </c>
      <c r="C2204" s="841" t="s">
        <v>841</v>
      </c>
      <c r="D2204" s="841" t="s">
        <v>740</v>
      </c>
      <c r="E2204" s="841">
        <v>47727</v>
      </c>
      <c r="F2204" s="841" t="s">
        <v>102</v>
      </c>
      <c r="G2204" s="841" t="s">
        <v>3625</v>
      </c>
      <c r="H2204" s="841" t="s">
        <v>3624</v>
      </c>
      <c r="I2204" s="841"/>
      <c r="J2204" s="841" t="s">
        <v>730</v>
      </c>
      <c r="K2204" s="841">
        <v>2</v>
      </c>
      <c r="L2204" s="841" t="s">
        <v>731</v>
      </c>
      <c r="M2204" s="841">
        <v>43600</v>
      </c>
      <c r="N2204" s="841" t="s">
        <v>843</v>
      </c>
      <c r="O2204" s="841">
        <v>156603</v>
      </c>
      <c r="P2204" s="841">
        <v>113003</v>
      </c>
      <c r="Q2204" s="841">
        <v>19547</v>
      </c>
      <c r="R2204" s="841">
        <v>26906</v>
      </c>
      <c r="S2204" s="841"/>
      <c r="T2204" s="841"/>
      <c r="U2204" s="841"/>
      <c r="V2204" s="841" t="s">
        <v>1003</v>
      </c>
      <c r="W2204" s="841">
        <v>2</v>
      </c>
    </row>
    <row r="2205" spans="1:23" ht="12.75" customHeight="1">
      <c r="A2205" s="841">
        <v>2004</v>
      </c>
      <c r="B2205" s="841">
        <v>2840</v>
      </c>
      <c r="C2205" s="841" t="s">
        <v>726</v>
      </c>
      <c r="D2205" s="841" t="s">
        <v>919</v>
      </c>
      <c r="E2205" s="841">
        <v>47732</v>
      </c>
      <c r="F2205" s="841" t="s">
        <v>102</v>
      </c>
      <c r="G2205" s="841" t="s">
        <v>3626</v>
      </c>
      <c r="H2205" s="841" t="s">
        <v>3627</v>
      </c>
      <c r="I2205" s="841"/>
      <c r="J2205" s="841" t="s">
        <v>730</v>
      </c>
      <c r="K2205" s="841">
        <v>5</v>
      </c>
      <c r="L2205" s="841" t="s">
        <v>1289</v>
      </c>
      <c r="M2205" s="841">
        <v>0</v>
      </c>
      <c r="N2205" s="841" t="s">
        <v>732</v>
      </c>
      <c r="O2205" s="841">
        <v>101629</v>
      </c>
      <c r="P2205" s="841">
        <v>101629</v>
      </c>
      <c r="Q2205" s="841">
        <v>19547</v>
      </c>
      <c r="R2205" s="841">
        <v>26906</v>
      </c>
      <c r="S2205" s="841"/>
      <c r="T2205" s="841"/>
      <c r="U2205" s="841"/>
      <c r="V2205" s="841" t="s">
        <v>1003</v>
      </c>
      <c r="W2205" s="841">
        <v>2</v>
      </c>
    </row>
    <row r="2206" spans="1:23" ht="12.75" customHeight="1">
      <c r="A2206" s="841">
        <v>1605</v>
      </c>
      <c r="B2206" s="841">
        <v>2813</v>
      </c>
      <c r="C2206" s="841" t="s">
        <v>766</v>
      </c>
      <c r="D2206" s="841" t="s">
        <v>767</v>
      </c>
      <c r="E2206" s="841">
        <v>47736</v>
      </c>
      <c r="F2206" s="841" t="s">
        <v>102</v>
      </c>
      <c r="G2206" s="841" t="s">
        <v>3628</v>
      </c>
      <c r="H2206" s="841" t="s">
        <v>3604</v>
      </c>
      <c r="I2206" s="841"/>
      <c r="J2206" s="841" t="s">
        <v>730</v>
      </c>
      <c r="K2206" s="841">
        <v>5</v>
      </c>
      <c r="L2206" s="841" t="s">
        <v>731</v>
      </c>
      <c r="M2206" s="841">
        <v>43600</v>
      </c>
      <c r="N2206" s="841" t="s">
        <v>769</v>
      </c>
      <c r="O2206" s="841">
        <v>105596</v>
      </c>
      <c r="P2206" s="841">
        <v>61996</v>
      </c>
      <c r="Q2206" s="841">
        <v>19547</v>
      </c>
      <c r="R2206" s="841">
        <v>20230</v>
      </c>
      <c r="S2206" s="841"/>
      <c r="T2206" s="841"/>
      <c r="U2206" s="841"/>
      <c r="V2206" s="841" t="s">
        <v>1003</v>
      </c>
      <c r="W2206" s="841">
        <v>3</v>
      </c>
    </row>
    <row r="2207" spans="1:23" ht="12.75" customHeight="1">
      <c r="A2207" s="841">
        <v>1570</v>
      </c>
      <c r="B2207" s="841">
        <v>2801</v>
      </c>
      <c r="C2207" s="841" t="s">
        <v>1271</v>
      </c>
      <c r="D2207" s="841" t="s">
        <v>1112</v>
      </c>
      <c r="E2207" s="841">
        <v>47742</v>
      </c>
      <c r="F2207" s="841" t="s">
        <v>102</v>
      </c>
      <c r="G2207" s="841" t="s">
        <v>3629</v>
      </c>
      <c r="H2207" s="841" t="s">
        <v>3604</v>
      </c>
      <c r="I2207" s="841"/>
      <c r="J2207" s="841" t="s">
        <v>730</v>
      </c>
      <c r="K2207" s="841">
        <v>5</v>
      </c>
      <c r="L2207" s="841" t="s">
        <v>731</v>
      </c>
      <c r="M2207" s="841">
        <v>43600</v>
      </c>
      <c r="N2207" s="841" t="s">
        <v>817</v>
      </c>
      <c r="O2207" s="841">
        <v>172439</v>
      </c>
      <c r="P2207" s="841">
        <v>128839</v>
      </c>
      <c r="Q2207" s="841">
        <v>19547</v>
      </c>
      <c r="R2207" s="841">
        <v>26906</v>
      </c>
      <c r="S2207" s="841"/>
      <c r="T2207" s="841"/>
      <c r="U2207" s="841"/>
      <c r="V2207" s="841" t="s">
        <v>1003</v>
      </c>
      <c r="W2207" s="841">
        <v>1</v>
      </c>
    </row>
    <row r="2208" spans="1:23" ht="12.75" customHeight="1">
      <c r="A2208" s="841">
        <v>1380</v>
      </c>
      <c r="B2208" s="841">
        <v>2803</v>
      </c>
      <c r="C2208" s="841" t="s">
        <v>945</v>
      </c>
      <c r="D2208" s="841" t="s">
        <v>946</v>
      </c>
      <c r="E2208" s="841">
        <v>47744</v>
      </c>
      <c r="F2208" s="841" t="s">
        <v>102</v>
      </c>
      <c r="G2208" s="841" t="s">
        <v>3630</v>
      </c>
      <c r="H2208" s="841" t="s">
        <v>3543</v>
      </c>
      <c r="I2208" s="841"/>
      <c r="J2208" s="841" t="s">
        <v>730</v>
      </c>
      <c r="K2208" s="841">
        <v>1</v>
      </c>
      <c r="L2208" s="841" t="s">
        <v>731</v>
      </c>
      <c r="M2208" s="841">
        <v>43600</v>
      </c>
      <c r="N2208" s="841" t="s">
        <v>742</v>
      </c>
      <c r="O2208" s="841">
        <v>127895</v>
      </c>
      <c r="P2208" s="841">
        <v>84295</v>
      </c>
      <c r="Q2208" s="841">
        <v>19547</v>
      </c>
      <c r="R2208" s="841">
        <v>20230</v>
      </c>
      <c r="S2208" s="841"/>
      <c r="T2208" s="841"/>
      <c r="U2208" s="841"/>
      <c r="V2208" s="841" t="s">
        <v>1003</v>
      </c>
      <c r="W2208" s="841">
        <v>2</v>
      </c>
    </row>
    <row r="2209" spans="1:23" ht="12.75" customHeight="1">
      <c r="A2209" s="841">
        <v>2004</v>
      </c>
      <c r="B2209" s="841">
        <v>2840</v>
      </c>
      <c r="C2209" s="841" t="s">
        <v>726</v>
      </c>
      <c r="D2209" s="841" t="s">
        <v>919</v>
      </c>
      <c r="E2209" s="841">
        <v>47748</v>
      </c>
      <c r="F2209" s="841" t="s">
        <v>102</v>
      </c>
      <c r="G2209" s="841" t="s">
        <v>3631</v>
      </c>
      <c r="H2209" s="841" t="s">
        <v>3632</v>
      </c>
      <c r="I2209" s="841"/>
      <c r="J2209" s="841" t="s">
        <v>730</v>
      </c>
      <c r="K2209" s="841">
        <v>5</v>
      </c>
      <c r="L2209" s="841" t="s">
        <v>1077</v>
      </c>
      <c r="M2209" s="841">
        <v>0</v>
      </c>
      <c r="N2209" s="841" t="s">
        <v>732</v>
      </c>
      <c r="O2209" s="841">
        <v>101629</v>
      </c>
      <c r="P2209" s="841">
        <v>101629</v>
      </c>
      <c r="Q2209" s="841">
        <v>19547</v>
      </c>
      <c r="R2209" s="841">
        <v>26906</v>
      </c>
      <c r="S2209" s="841"/>
      <c r="T2209" s="841"/>
      <c r="U2209" s="841"/>
      <c r="V2209" s="841" t="s">
        <v>1003</v>
      </c>
      <c r="W2209" s="841">
        <v>4</v>
      </c>
    </row>
    <row r="2210" spans="1:23" ht="12.75" customHeight="1">
      <c r="A2210" s="841">
        <v>1500</v>
      </c>
      <c r="B2210" s="841">
        <v>2826</v>
      </c>
      <c r="C2210" s="841" t="s">
        <v>824</v>
      </c>
      <c r="D2210" s="841" t="s">
        <v>740</v>
      </c>
      <c r="E2210" s="841">
        <v>47761</v>
      </c>
      <c r="F2210" s="841" t="s">
        <v>102</v>
      </c>
      <c r="G2210" s="841" t="s">
        <v>3633</v>
      </c>
      <c r="H2210" s="841" t="s">
        <v>3468</v>
      </c>
      <c r="I2210" s="841"/>
      <c r="J2210" s="841" t="s">
        <v>730</v>
      </c>
      <c r="K2210" s="841">
        <v>2</v>
      </c>
      <c r="L2210" s="841" t="s">
        <v>731</v>
      </c>
      <c r="M2210" s="841">
        <v>43600</v>
      </c>
      <c r="N2210" s="841" t="s">
        <v>747</v>
      </c>
      <c r="O2210" s="841">
        <v>114220</v>
      </c>
      <c r="P2210" s="841">
        <v>70620</v>
      </c>
      <c r="Q2210" s="841">
        <v>19547</v>
      </c>
      <c r="R2210" s="841">
        <v>26906</v>
      </c>
      <c r="S2210" s="841"/>
      <c r="T2210" s="841"/>
      <c r="U2210" s="841"/>
      <c r="V2210" s="841" t="s">
        <v>1003</v>
      </c>
      <c r="W2210" s="841">
        <v>2</v>
      </c>
    </row>
    <row r="2211" spans="1:23" ht="12.75" customHeight="1">
      <c r="A2211" s="841">
        <v>1220</v>
      </c>
      <c r="B2211" s="841">
        <v>2807</v>
      </c>
      <c r="C2211" s="841" t="s">
        <v>739</v>
      </c>
      <c r="D2211" s="841" t="s">
        <v>740</v>
      </c>
      <c r="E2211" s="841">
        <v>47766</v>
      </c>
      <c r="F2211" s="841" t="s">
        <v>102</v>
      </c>
      <c r="G2211" s="841" t="s">
        <v>3634</v>
      </c>
      <c r="H2211" s="841" t="s">
        <v>3604</v>
      </c>
      <c r="I2211" s="841"/>
      <c r="J2211" s="841" t="s">
        <v>730</v>
      </c>
      <c r="K2211" s="841">
        <v>5</v>
      </c>
      <c r="L2211" s="841" t="s">
        <v>731</v>
      </c>
      <c r="M2211" s="841">
        <v>43600</v>
      </c>
      <c r="N2211" s="841" t="s">
        <v>742</v>
      </c>
      <c r="O2211" s="841">
        <v>127895</v>
      </c>
      <c r="P2211" s="841">
        <v>84295</v>
      </c>
      <c r="Q2211" s="841">
        <v>19547</v>
      </c>
      <c r="R2211" s="841">
        <v>26906</v>
      </c>
      <c r="S2211" s="841"/>
      <c r="T2211" s="841"/>
      <c r="U2211" s="841"/>
      <c r="V2211" s="841" t="s">
        <v>1003</v>
      </c>
      <c r="W2211" s="841">
        <v>3</v>
      </c>
    </row>
    <row r="2212" spans="1:23" ht="12.75" customHeight="1">
      <c r="A2212" s="841">
        <v>1220</v>
      </c>
      <c r="B2212" s="841">
        <v>2807</v>
      </c>
      <c r="C2212" s="841" t="s">
        <v>739</v>
      </c>
      <c r="D2212" s="841" t="s">
        <v>740</v>
      </c>
      <c r="E2212" s="841">
        <v>47768</v>
      </c>
      <c r="F2212" s="841" t="s">
        <v>102</v>
      </c>
      <c r="G2212" s="841" t="s">
        <v>3635</v>
      </c>
      <c r="H2212" s="841" t="s">
        <v>3604</v>
      </c>
      <c r="I2212" s="841"/>
      <c r="J2212" s="841" t="s">
        <v>730</v>
      </c>
      <c r="K2212" s="841">
        <v>5</v>
      </c>
      <c r="L2212" s="841" t="s">
        <v>731</v>
      </c>
      <c r="M2212" s="841">
        <v>43600</v>
      </c>
      <c r="N2212" s="841" t="s">
        <v>742</v>
      </c>
      <c r="O2212" s="841">
        <v>127895</v>
      </c>
      <c r="P2212" s="841">
        <v>84295</v>
      </c>
      <c r="Q2212" s="841">
        <v>19547</v>
      </c>
      <c r="R2212" s="841">
        <v>26906</v>
      </c>
      <c r="S2212" s="841"/>
      <c r="T2212" s="841"/>
      <c r="U2212" s="841"/>
      <c r="V2212" s="841" t="s">
        <v>1003</v>
      </c>
      <c r="W2212" s="841">
        <v>2</v>
      </c>
    </row>
    <row r="2213" spans="1:23" ht="12.75" customHeight="1">
      <c r="A2213" s="841">
        <v>1885</v>
      </c>
      <c r="B2213" s="841">
        <v>2805</v>
      </c>
      <c r="C2213" s="841" t="s">
        <v>1635</v>
      </c>
      <c r="D2213" s="841" t="s">
        <v>740</v>
      </c>
      <c r="E2213" s="841">
        <v>47782</v>
      </c>
      <c r="F2213" s="841" t="s">
        <v>102</v>
      </c>
      <c r="G2213" s="841" t="s">
        <v>3636</v>
      </c>
      <c r="H2213" s="841" t="s">
        <v>3637</v>
      </c>
      <c r="I2213" s="841"/>
      <c r="J2213" s="841" t="s">
        <v>730</v>
      </c>
      <c r="K2213" s="841">
        <v>9</v>
      </c>
      <c r="L2213" s="841" t="s">
        <v>731</v>
      </c>
      <c r="M2213" s="841">
        <v>43600</v>
      </c>
      <c r="N2213" s="841" t="s">
        <v>843</v>
      </c>
      <c r="O2213" s="841">
        <v>156603</v>
      </c>
      <c r="P2213" s="841">
        <v>113003</v>
      </c>
      <c r="Q2213" s="841">
        <v>19547</v>
      </c>
      <c r="R2213" s="841">
        <v>26906</v>
      </c>
      <c r="S2213" s="841"/>
      <c r="T2213" s="841"/>
      <c r="U2213" s="841"/>
      <c r="V2213" s="841" t="s">
        <v>1003</v>
      </c>
      <c r="W2213" s="841">
        <v>1</v>
      </c>
    </row>
    <row r="2214" spans="1:23" ht="12.75" customHeight="1">
      <c r="A2214" s="841">
        <v>1885</v>
      </c>
      <c r="B2214" s="841">
        <v>2805</v>
      </c>
      <c r="C2214" s="841" t="s">
        <v>1635</v>
      </c>
      <c r="D2214" s="841" t="s">
        <v>740</v>
      </c>
      <c r="E2214" s="841">
        <v>47783</v>
      </c>
      <c r="F2214" s="841" t="s">
        <v>102</v>
      </c>
      <c r="G2214" s="841" t="s">
        <v>3638</v>
      </c>
      <c r="H2214" s="841" t="s">
        <v>3637</v>
      </c>
      <c r="I2214" s="841"/>
      <c r="J2214" s="841" t="s">
        <v>730</v>
      </c>
      <c r="K2214" s="841">
        <v>8</v>
      </c>
      <c r="L2214" s="841" t="s">
        <v>731</v>
      </c>
      <c r="M2214" s="841">
        <v>43600</v>
      </c>
      <c r="N2214" s="841" t="s">
        <v>843</v>
      </c>
      <c r="O2214" s="841">
        <v>156603</v>
      </c>
      <c r="P2214" s="841">
        <v>113003</v>
      </c>
      <c r="Q2214" s="841">
        <v>19547</v>
      </c>
      <c r="R2214" s="841">
        <v>26906</v>
      </c>
      <c r="S2214" s="841"/>
      <c r="T2214" s="841"/>
      <c r="U2214" s="841"/>
      <c r="V2214" s="841" t="s">
        <v>1003</v>
      </c>
      <c r="W2214" s="841">
        <v>1</v>
      </c>
    </row>
    <row r="2215" spans="1:23" ht="12.75" customHeight="1">
      <c r="A2215" s="841">
        <v>1885</v>
      </c>
      <c r="B2215" s="841">
        <v>2805</v>
      </c>
      <c r="C2215" s="841" t="s">
        <v>1635</v>
      </c>
      <c r="D2215" s="841" t="s">
        <v>740</v>
      </c>
      <c r="E2215" s="841">
        <v>47784</v>
      </c>
      <c r="F2215" s="841" t="s">
        <v>102</v>
      </c>
      <c r="G2215" s="841" t="s">
        <v>3639</v>
      </c>
      <c r="H2215" s="841" t="s">
        <v>3637</v>
      </c>
      <c r="I2215" s="841"/>
      <c r="J2215" s="841" t="s">
        <v>730</v>
      </c>
      <c r="K2215" s="841">
        <v>10</v>
      </c>
      <c r="L2215" s="841" t="s">
        <v>731</v>
      </c>
      <c r="M2215" s="841">
        <v>43600</v>
      </c>
      <c r="N2215" s="841" t="s">
        <v>843</v>
      </c>
      <c r="O2215" s="841">
        <v>156603</v>
      </c>
      <c r="P2215" s="841">
        <v>113003</v>
      </c>
      <c r="Q2215" s="841">
        <v>19547</v>
      </c>
      <c r="R2215" s="841">
        <v>26906</v>
      </c>
      <c r="S2215" s="841"/>
      <c r="T2215" s="841"/>
      <c r="U2215" s="841"/>
      <c r="V2215" s="841" t="s">
        <v>1003</v>
      </c>
      <c r="W2215" s="841">
        <v>1</v>
      </c>
    </row>
    <row r="2216" spans="1:23" ht="12.75" customHeight="1">
      <c r="A2216" s="841">
        <v>1885</v>
      </c>
      <c r="B2216" s="841">
        <v>2805</v>
      </c>
      <c r="C2216" s="841" t="s">
        <v>1635</v>
      </c>
      <c r="D2216" s="841" t="s">
        <v>740</v>
      </c>
      <c r="E2216" s="841">
        <v>47785</v>
      </c>
      <c r="F2216" s="841" t="s">
        <v>102</v>
      </c>
      <c r="G2216" s="841" t="s">
        <v>3640</v>
      </c>
      <c r="H2216" s="841" t="s">
        <v>3637</v>
      </c>
      <c r="I2216" s="841"/>
      <c r="J2216" s="841" t="s">
        <v>730</v>
      </c>
      <c r="K2216" s="841">
        <v>6</v>
      </c>
      <c r="L2216" s="841" t="s">
        <v>731</v>
      </c>
      <c r="M2216" s="841">
        <v>43600</v>
      </c>
      <c r="N2216" s="841" t="s">
        <v>843</v>
      </c>
      <c r="O2216" s="841">
        <v>156603</v>
      </c>
      <c r="P2216" s="841">
        <v>113003</v>
      </c>
      <c r="Q2216" s="841">
        <v>19547</v>
      </c>
      <c r="R2216" s="841">
        <v>26906</v>
      </c>
      <c r="S2216" s="841"/>
      <c r="T2216" s="841"/>
      <c r="U2216" s="841"/>
      <c r="V2216" s="841" t="s">
        <v>1003</v>
      </c>
      <c r="W2216" s="841">
        <v>1</v>
      </c>
    </row>
    <row r="2217" spans="1:23" ht="12.75" customHeight="1">
      <c r="A2217" s="841">
        <v>1885</v>
      </c>
      <c r="B2217" s="841">
        <v>2805</v>
      </c>
      <c r="C2217" s="841" t="s">
        <v>1635</v>
      </c>
      <c r="D2217" s="841" t="s">
        <v>740</v>
      </c>
      <c r="E2217" s="841">
        <v>47786</v>
      </c>
      <c r="F2217" s="841" t="s">
        <v>102</v>
      </c>
      <c r="G2217" s="841" t="s">
        <v>3641</v>
      </c>
      <c r="H2217" s="841" t="s">
        <v>3637</v>
      </c>
      <c r="I2217" s="841"/>
      <c r="J2217" s="841" t="s">
        <v>730</v>
      </c>
      <c r="K2217" s="841">
        <v>5</v>
      </c>
      <c r="L2217" s="841" t="s">
        <v>731</v>
      </c>
      <c r="M2217" s="841">
        <v>43600</v>
      </c>
      <c r="N2217" s="841" t="s">
        <v>843</v>
      </c>
      <c r="O2217" s="841">
        <v>156603</v>
      </c>
      <c r="P2217" s="841">
        <v>113003</v>
      </c>
      <c r="Q2217" s="841">
        <v>19547</v>
      </c>
      <c r="R2217" s="841">
        <v>26906</v>
      </c>
      <c r="S2217" s="841"/>
      <c r="T2217" s="841"/>
      <c r="U2217" s="841"/>
      <c r="V2217" s="841" t="s">
        <v>1003</v>
      </c>
      <c r="W2217" s="841">
        <v>1</v>
      </c>
    </row>
    <row r="2218" spans="1:23" ht="12.75" customHeight="1">
      <c r="A2218" s="841">
        <v>1885</v>
      </c>
      <c r="B2218" s="841">
        <v>2805</v>
      </c>
      <c r="C2218" s="841" t="s">
        <v>1635</v>
      </c>
      <c r="D2218" s="841" t="s">
        <v>740</v>
      </c>
      <c r="E2218" s="841">
        <v>47787</v>
      </c>
      <c r="F2218" s="841" t="s">
        <v>102</v>
      </c>
      <c r="G2218" s="841" t="s">
        <v>3642</v>
      </c>
      <c r="H2218" s="841" t="s">
        <v>3637</v>
      </c>
      <c r="I2218" s="841"/>
      <c r="J2218" s="841" t="s">
        <v>730</v>
      </c>
      <c r="K2218" s="841">
        <v>5</v>
      </c>
      <c r="L2218" s="841" t="s">
        <v>731</v>
      </c>
      <c r="M2218" s="841">
        <v>43600</v>
      </c>
      <c r="N2218" s="841" t="s">
        <v>843</v>
      </c>
      <c r="O2218" s="841">
        <v>156603</v>
      </c>
      <c r="P2218" s="841">
        <v>113003</v>
      </c>
      <c r="Q2218" s="841">
        <v>19547</v>
      </c>
      <c r="R2218" s="841">
        <v>26906</v>
      </c>
      <c r="S2218" s="841"/>
      <c r="T2218" s="841"/>
      <c r="U2218" s="841"/>
      <c r="V2218" s="841" t="s">
        <v>1003</v>
      </c>
      <c r="W2218" s="841">
        <v>1</v>
      </c>
    </row>
    <row r="2219" spans="1:23" ht="12.75" customHeight="1">
      <c r="A2219" s="841">
        <v>1885</v>
      </c>
      <c r="B2219" s="841">
        <v>2807</v>
      </c>
      <c r="C2219" s="841" t="s">
        <v>739</v>
      </c>
      <c r="D2219" s="841" t="s">
        <v>740</v>
      </c>
      <c r="E2219" s="841">
        <v>47788</v>
      </c>
      <c r="F2219" s="841" t="s">
        <v>102</v>
      </c>
      <c r="G2219" s="841" t="s">
        <v>3643</v>
      </c>
      <c r="H2219" s="841" t="s">
        <v>3637</v>
      </c>
      <c r="I2219" s="841"/>
      <c r="J2219" s="841" t="s">
        <v>730</v>
      </c>
      <c r="K2219" s="841">
        <v>3</v>
      </c>
      <c r="L2219" s="841" t="s">
        <v>731</v>
      </c>
      <c r="M2219" s="841">
        <v>43600</v>
      </c>
      <c r="N2219" s="841" t="s">
        <v>742</v>
      </c>
      <c r="O2219" s="841">
        <v>127895</v>
      </c>
      <c r="P2219" s="841">
        <v>84295</v>
      </c>
      <c r="Q2219" s="841">
        <v>19547</v>
      </c>
      <c r="R2219" s="841">
        <v>26906</v>
      </c>
      <c r="S2219" s="841"/>
      <c r="T2219" s="841"/>
      <c r="U2219" s="841"/>
      <c r="V2219" s="841" t="s">
        <v>1003</v>
      </c>
      <c r="W2219" s="841">
        <v>1</v>
      </c>
    </row>
    <row r="2220" spans="1:23" ht="12.75" customHeight="1">
      <c r="A2220" s="841">
        <v>1885</v>
      </c>
      <c r="B2220" s="841">
        <v>2805</v>
      </c>
      <c r="C2220" s="841" t="s">
        <v>1635</v>
      </c>
      <c r="D2220" s="841" t="s">
        <v>740</v>
      </c>
      <c r="E2220" s="841">
        <v>47789</v>
      </c>
      <c r="F2220" s="841" t="s">
        <v>102</v>
      </c>
      <c r="G2220" s="841" t="s">
        <v>3644</v>
      </c>
      <c r="H2220" s="841" t="s">
        <v>3637</v>
      </c>
      <c r="I2220" s="841"/>
      <c r="J2220" s="841" t="s">
        <v>730</v>
      </c>
      <c r="K2220" s="841">
        <v>10</v>
      </c>
      <c r="L2220" s="841" t="s">
        <v>731</v>
      </c>
      <c r="M2220" s="841">
        <v>43600</v>
      </c>
      <c r="N2220" s="841" t="s">
        <v>843</v>
      </c>
      <c r="O2220" s="841">
        <v>156603</v>
      </c>
      <c r="P2220" s="841">
        <v>113003</v>
      </c>
      <c r="Q2220" s="841">
        <v>19547</v>
      </c>
      <c r="R2220" s="841">
        <v>26906</v>
      </c>
      <c r="S2220" s="841"/>
      <c r="T2220" s="841"/>
      <c r="U2220" s="841"/>
      <c r="V2220" s="841" t="s">
        <v>1003</v>
      </c>
      <c r="W2220" s="841">
        <v>1</v>
      </c>
    </row>
    <row r="2221" spans="1:23" ht="12.75" customHeight="1">
      <c r="A2221" s="841">
        <v>1885</v>
      </c>
      <c r="B2221" s="841">
        <v>2805</v>
      </c>
      <c r="C2221" s="841" t="s">
        <v>1635</v>
      </c>
      <c r="D2221" s="841" t="s">
        <v>740</v>
      </c>
      <c r="E2221" s="841">
        <v>47790</v>
      </c>
      <c r="F2221" s="841" t="s">
        <v>102</v>
      </c>
      <c r="G2221" s="841" t="s">
        <v>3645</v>
      </c>
      <c r="H2221" s="841" t="s">
        <v>3637</v>
      </c>
      <c r="I2221" s="841"/>
      <c r="J2221" s="841" t="s">
        <v>730</v>
      </c>
      <c r="K2221" s="841">
        <v>5</v>
      </c>
      <c r="L2221" s="841" t="s">
        <v>731</v>
      </c>
      <c r="M2221" s="841">
        <v>43600</v>
      </c>
      <c r="N2221" s="841" t="s">
        <v>843</v>
      </c>
      <c r="O2221" s="841">
        <v>156603</v>
      </c>
      <c r="P2221" s="841">
        <v>113003</v>
      </c>
      <c r="Q2221" s="841">
        <v>19547</v>
      </c>
      <c r="R2221" s="841">
        <v>26906</v>
      </c>
      <c r="S2221" s="841"/>
      <c r="T2221" s="841"/>
      <c r="U2221" s="841"/>
      <c r="V2221" s="841" t="s">
        <v>1003</v>
      </c>
      <c r="W2221" s="841">
        <v>1</v>
      </c>
    </row>
    <row r="2222" spans="1:23" ht="12.75" customHeight="1">
      <c r="A2222" s="841">
        <v>1885</v>
      </c>
      <c r="B2222" s="841">
        <v>2805</v>
      </c>
      <c r="C2222" s="841" t="s">
        <v>1635</v>
      </c>
      <c r="D2222" s="841" t="s">
        <v>740</v>
      </c>
      <c r="E2222" s="841">
        <v>47791</v>
      </c>
      <c r="F2222" s="841" t="s">
        <v>102</v>
      </c>
      <c r="G2222" s="841" t="s">
        <v>3646</v>
      </c>
      <c r="H2222" s="841" t="s">
        <v>3637</v>
      </c>
      <c r="I2222" s="841"/>
      <c r="J2222" s="841" t="s">
        <v>730</v>
      </c>
      <c r="K2222" s="841">
        <v>10</v>
      </c>
      <c r="L2222" s="841" t="s">
        <v>731</v>
      </c>
      <c r="M2222" s="841">
        <v>43600</v>
      </c>
      <c r="N2222" s="841" t="s">
        <v>843</v>
      </c>
      <c r="O2222" s="841">
        <v>156603</v>
      </c>
      <c r="P2222" s="841">
        <v>113003</v>
      </c>
      <c r="Q2222" s="841">
        <v>19547</v>
      </c>
      <c r="R2222" s="841">
        <v>26906</v>
      </c>
      <c r="S2222" s="841"/>
      <c r="T2222" s="841"/>
      <c r="U2222" s="841"/>
      <c r="V2222" s="841" t="s">
        <v>1003</v>
      </c>
      <c r="W2222" s="841">
        <v>1</v>
      </c>
    </row>
    <row r="2223" spans="1:23" ht="12.75" customHeight="1">
      <c r="A2223" s="841">
        <v>1500</v>
      </c>
      <c r="B2223" s="841">
        <v>2801</v>
      </c>
      <c r="C2223" s="841" t="s">
        <v>1271</v>
      </c>
      <c r="D2223" s="841" t="s">
        <v>740</v>
      </c>
      <c r="E2223" s="841">
        <v>47796</v>
      </c>
      <c r="F2223" s="841" t="s">
        <v>102</v>
      </c>
      <c r="G2223" s="841" t="s">
        <v>3647</v>
      </c>
      <c r="H2223" s="841" t="s">
        <v>3648</v>
      </c>
      <c r="I2223" s="841"/>
      <c r="J2223" s="841" t="s">
        <v>730</v>
      </c>
      <c r="K2223" s="841">
        <v>1</v>
      </c>
      <c r="L2223" s="841" t="s">
        <v>731</v>
      </c>
      <c r="M2223" s="841">
        <v>43600</v>
      </c>
      <c r="N2223" s="841" t="s">
        <v>817</v>
      </c>
      <c r="O2223" s="841">
        <v>172439</v>
      </c>
      <c r="P2223" s="841">
        <v>128839</v>
      </c>
      <c r="Q2223" s="841">
        <v>19547</v>
      </c>
      <c r="R2223" s="841">
        <v>26906</v>
      </c>
      <c r="S2223" s="841"/>
      <c r="T2223" s="841"/>
      <c r="U2223" s="841"/>
      <c r="V2223" s="841" t="s">
        <v>1003</v>
      </c>
      <c r="W2223" s="841">
        <v>3</v>
      </c>
    </row>
    <row r="2224" spans="1:23" ht="12.75" customHeight="1">
      <c r="A2224" s="841">
        <v>1605</v>
      </c>
      <c r="B2224" s="841">
        <v>2813</v>
      </c>
      <c r="C2224" s="841" t="s">
        <v>766</v>
      </c>
      <c r="D2224" s="841" t="s">
        <v>767</v>
      </c>
      <c r="E2224" s="841">
        <v>47803</v>
      </c>
      <c r="F2224" s="841" t="s">
        <v>102</v>
      </c>
      <c r="G2224" s="841" t="s">
        <v>3649</v>
      </c>
      <c r="H2224" s="841" t="s">
        <v>3604</v>
      </c>
      <c r="I2224" s="841"/>
      <c r="J2224" s="841" t="s">
        <v>730</v>
      </c>
      <c r="K2224" s="841">
        <v>15</v>
      </c>
      <c r="L2224" s="841" t="s">
        <v>731</v>
      </c>
      <c r="M2224" s="841">
        <v>43600</v>
      </c>
      <c r="N2224" s="841" t="s">
        <v>769</v>
      </c>
      <c r="O2224" s="841">
        <v>105596</v>
      </c>
      <c r="P2224" s="841">
        <v>61996</v>
      </c>
      <c r="Q2224" s="841">
        <v>19547</v>
      </c>
      <c r="R2224" s="841">
        <v>20230</v>
      </c>
      <c r="S2224" s="841"/>
      <c r="T2224" s="841"/>
      <c r="U2224" s="841"/>
      <c r="V2224" s="841" t="s">
        <v>1003</v>
      </c>
      <c r="W2224" s="841">
        <v>3</v>
      </c>
    </row>
    <row r="2225" spans="1:23" ht="12.75" customHeight="1">
      <c r="A2225" s="841">
        <v>1034</v>
      </c>
      <c r="B2225" s="841">
        <v>2833</v>
      </c>
      <c r="C2225" s="841" t="s">
        <v>1466</v>
      </c>
      <c r="D2225" s="841" t="s">
        <v>946</v>
      </c>
      <c r="E2225" s="841">
        <v>47814</v>
      </c>
      <c r="F2225" s="841" t="s">
        <v>102</v>
      </c>
      <c r="G2225" s="841" t="s">
        <v>3650</v>
      </c>
      <c r="H2225" s="841" t="s">
        <v>3651</v>
      </c>
      <c r="I2225" s="841"/>
      <c r="J2225" s="841" t="s">
        <v>730</v>
      </c>
      <c r="K2225" s="841">
        <v>10</v>
      </c>
      <c r="L2225" s="841" t="s">
        <v>731</v>
      </c>
      <c r="M2225" s="841">
        <v>43600</v>
      </c>
      <c r="N2225" s="841" t="s">
        <v>843</v>
      </c>
      <c r="O2225" s="841">
        <v>156603</v>
      </c>
      <c r="P2225" s="841">
        <v>113003</v>
      </c>
      <c r="Q2225" s="841">
        <v>19547</v>
      </c>
      <c r="R2225" s="841">
        <v>26906</v>
      </c>
      <c r="S2225" s="841"/>
      <c r="T2225" s="841"/>
      <c r="U2225" s="841"/>
      <c r="V2225" s="841" t="s">
        <v>1003</v>
      </c>
      <c r="W2225" s="841">
        <v>4</v>
      </c>
    </row>
    <row r="2226" spans="1:23" ht="12.75" customHeight="1">
      <c r="A2226" s="841">
        <v>1605</v>
      </c>
      <c r="B2226" s="841">
        <v>2813</v>
      </c>
      <c r="C2226" s="841" t="s">
        <v>766</v>
      </c>
      <c r="D2226" s="841" t="s">
        <v>767</v>
      </c>
      <c r="E2226" s="841">
        <v>47817</v>
      </c>
      <c r="F2226" s="841" t="s">
        <v>102</v>
      </c>
      <c r="G2226" s="841" t="s">
        <v>3652</v>
      </c>
      <c r="H2226" s="841" t="s">
        <v>3653</v>
      </c>
      <c r="I2226" s="841"/>
      <c r="J2226" s="841" t="s">
        <v>730</v>
      </c>
      <c r="K2226" s="841">
        <v>2</v>
      </c>
      <c r="L2226" s="841" t="s">
        <v>731</v>
      </c>
      <c r="M2226" s="841">
        <v>43600</v>
      </c>
      <c r="N2226" s="841" t="s">
        <v>769</v>
      </c>
      <c r="O2226" s="841">
        <v>105596</v>
      </c>
      <c r="P2226" s="841">
        <v>61996</v>
      </c>
      <c r="Q2226" s="841">
        <v>19547</v>
      </c>
      <c r="R2226" s="841">
        <v>20230</v>
      </c>
      <c r="S2226" s="841"/>
      <c r="T2226" s="841"/>
      <c r="U2226" s="841"/>
      <c r="V2226" s="841" t="s">
        <v>1003</v>
      </c>
      <c r="W2226" s="841">
        <v>2</v>
      </c>
    </row>
    <row r="2227" spans="1:23" ht="12.75" customHeight="1">
      <c r="A2227" s="841">
        <v>2004</v>
      </c>
      <c r="B2227" s="841">
        <v>2840</v>
      </c>
      <c r="C2227" s="841" t="s">
        <v>726</v>
      </c>
      <c r="D2227" s="841" t="s">
        <v>919</v>
      </c>
      <c r="E2227" s="841">
        <v>47820</v>
      </c>
      <c r="F2227" s="841" t="s">
        <v>102</v>
      </c>
      <c r="G2227" s="841" t="s">
        <v>3654</v>
      </c>
      <c r="H2227" s="841" t="s">
        <v>3653</v>
      </c>
      <c r="I2227" s="841"/>
      <c r="J2227" s="841" t="s">
        <v>730</v>
      </c>
      <c r="K2227" s="841">
        <v>4</v>
      </c>
      <c r="L2227" s="841" t="s">
        <v>1077</v>
      </c>
      <c r="M2227" s="841">
        <v>0</v>
      </c>
      <c r="N2227" s="841" t="s">
        <v>732</v>
      </c>
      <c r="O2227" s="841">
        <v>101629</v>
      </c>
      <c r="P2227" s="841">
        <v>101629</v>
      </c>
      <c r="Q2227" s="841">
        <v>19547</v>
      </c>
      <c r="R2227" s="841">
        <v>26906</v>
      </c>
      <c r="S2227" s="841"/>
      <c r="T2227" s="841"/>
      <c r="U2227" s="841"/>
      <c r="V2227" s="841" t="s">
        <v>1003</v>
      </c>
      <c r="W2227" s="841">
        <v>3</v>
      </c>
    </row>
    <row r="2228" spans="1:23" ht="12.75" customHeight="1">
      <c r="A2228" s="841">
        <v>1440</v>
      </c>
      <c r="B2228" s="841">
        <v>2819</v>
      </c>
      <c r="C2228" s="841" t="s">
        <v>1731</v>
      </c>
      <c r="D2228" s="841" t="s">
        <v>1732</v>
      </c>
      <c r="E2228" s="841">
        <v>47824</v>
      </c>
      <c r="F2228" s="841" t="s">
        <v>102</v>
      </c>
      <c r="G2228" s="841" t="s">
        <v>3655</v>
      </c>
      <c r="H2228" s="841" t="s">
        <v>3656</v>
      </c>
      <c r="I2228" s="841"/>
      <c r="J2228" s="841" t="s">
        <v>730</v>
      </c>
      <c r="K2228" s="841">
        <v>3</v>
      </c>
      <c r="L2228" s="841" t="s">
        <v>731</v>
      </c>
      <c r="M2228" s="841">
        <v>43600</v>
      </c>
      <c r="N2228" s="841" t="s">
        <v>742</v>
      </c>
      <c r="O2228" s="841">
        <v>127895</v>
      </c>
      <c r="P2228" s="841">
        <v>84295</v>
      </c>
      <c r="Q2228" s="841">
        <v>27828</v>
      </c>
      <c r="R2228" s="841">
        <v>38389</v>
      </c>
      <c r="S2228" s="841"/>
      <c r="T2228" s="841"/>
      <c r="U2228" s="841"/>
      <c r="V2228" s="841" t="s">
        <v>1003</v>
      </c>
      <c r="W2228" s="841">
        <v>1</v>
      </c>
    </row>
    <row r="2229" spans="1:23" ht="12.75" customHeight="1">
      <c r="A2229" s="841">
        <v>1590</v>
      </c>
      <c r="B2229" s="841">
        <v>2813</v>
      </c>
      <c r="C2229" s="841" t="s">
        <v>766</v>
      </c>
      <c r="D2229" s="841" t="s">
        <v>767</v>
      </c>
      <c r="E2229" s="841">
        <v>47829</v>
      </c>
      <c r="F2229" s="841" t="s">
        <v>102</v>
      </c>
      <c r="G2229" s="841" t="s">
        <v>3657</v>
      </c>
      <c r="H2229" s="841" t="s">
        <v>3658</v>
      </c>
      <c r="I2229" s="841"/>
      <c r="J2229" s="841" t="s">
        <v>730</v>
      </c>
      <c r="K2229" s="841">
        <v>1</v>
      </c>
      <c r="L2229" s="841" t="s">
        <v>731</v>
      </c>
      <c r="M2229" s="841">
        <v>43600</v>
      </c>
      <c r="N2229" s="841" t="s">
        <v>769</v>
      </c>
      <c r="O2229" s="841">
        <v>105596</v>
      </c>
      <c r="P2229" s="841">
        <v>61996</v>
      </c>
      <c r="Q2229" s="841">
        <v>27828</v>
      </c>
      <c r="R2229" s="841">
        <v>38389</v>
      </c>
      <c r="S2229" s="841"/>
      <c r="T2229" s="841"/>
      <c r="U2229" s="841"/>
      <c r="V2229" s="841" t="s">
        <v>1003</v>
      </c>
      <c r="W2229" s="841">
        <v>1</v>
      </c>
    </row>
    <row r="2230" spans="1:23" ht="12.75" customHeight="1">
      <c r="A2230" s="841">
        <v>1495</v>
      </c>
      <c r="B2230" s="841">
        <v>2842</v>
      </c>
      <c r="C2230" s="841" t="s">
        <v>2226</v>
      </c>
      <c r="D2230" s="841" t="s">
        <v>923</v>
      </c>
      <c r="E2230" s="841">
        <v>47836</v>
      </c>
      <c r="F2230" s="841" t="s">
        <v>102</v>
      </c>
      <c r="G2230" s="841" t="s">
        <v>3659</v>
      </c>
      <c r="H2230" s="841" t="s">
        <v>3660</v>
      </c>
      <c r="I2230" s="841"/>
      <c r="J2230" s="841" t="s">
        <v>730</v>
      </c>
      <c r="K2230" s="841">
        <v>2</v>
      </c>
      <c r="L2230" s="841" t="s">
        <v>731</v>
      </c>
      <c r="M2230" s="841">
        <v>43600</v>
      </c>
      <c r="N2230" s="841" t="s">
        <v>742</v>
      </c>
      <c r="O2230" s="841">
        <v>127895</v>
      </c>
      <c r="P2230" s="841">
        <v>84295</v>
      </c>
      <c r="Q2230" s="841">
        <v>19547</v>
      </c>
      <c r="R2230" s="841">
        <v>34796</v>
      </c>
      <c r="S2230" s="841"/>
      <c r="T2230" s="841"/>
      <c r="U2230" s="841"/>
      <c r="V2230" s="841" t="s">
        <v>1003</v>
      </c>
      <c r="W2230" s="841">
        <v>3</v>
      </c>
    </row>
    <row r="2231" spans="1:23" ht="12.75" customHeight="1">
      <c r="A2231" s="841">
        <v>1906</v>
      </c>
      <c r="B2231" s="841">
        <v>2840</v>
      </c>
      <c r="C2231" s="841" t="s">
        <v>726</v>
      </c>
      <c r="D2231" s="841" t="s">
        <v>923</v>
      </c>
      <c r="E2231" s="841">
        <v>47845</v>
      </c>
      <c r="F2231" s="841" t="s">
        <v>102</v>
      </c>
      <c r="G2231" s="841" t="s">
        <v>3661</v>
      </c>
      <c r="H2231" s="841" t="s">
        <v>3662</v>
      </c>
      <c r="I2231" s="841"/>
      <c r="J2231" s="841" t="s">
        <v>730</v>
      </c>
      <c r="K2231" s="841">
        <v>2</v>
      </c>
      <c r="L2231" s="841" t="s">
        <v>731</v>
      </c>
      <c r="M2231" s="841">
        <v>43600</v>
      </c>
      <c r="N2231" s="841" t="s">
        <v>732</v>
      </c>
      <c r="O2231" s="841">
        <v>98577</v>
      </c>
      <c r="P2231" s="841">
        <v>54977</v>
      </c>
      <c r="Q2231" s="841">
        <v>10098</v>
      </c>
      <c r="R2231" s="841">
        <v>9936</v>
      </c>
      <c r="S2231" s="841"/>
      <c r="T2231" s="841"/>
      <c r="U2231" s="841"/>
      <c r="V2231" s="841" t="s">
        <v>1003</v>
      </c>
      <c r="W2231" s="841">
        <v>4</v>
      </c>
    </row>
    <row r="2232" spans="1:23" ht="12.75" customHeight="1">
      <c r="A2232" s="841">
        <v>1550</v>
      </c>
      <c r="B2232" s="841">
        <v>2846</v>
      </c>
      <c r="C2232" s="841" t="s">
        <v>1400</v>
      </c>
      <c r="D2232" s="841" t="s">
        <v>1112</v>
      </c>
      <c r="E2232" s="841">
        <v>47854</v>
      </c>
      <c r="F2232" s="841" t="s">
        <v>102</v>
      </c>
      <c r="G2232" s="841" t="s">
        <v>3663</v>
      </c>
      <c r="H2232" s="841" t="s">
        <v>3664</v>
      </c>
      <c r="I2232" s="841"/>
      <c r="J2232" s="841" t="s">
        <v>730</v>
      </c>
      <c r="K2232" s="841">
        <v>30</v>
      </c>
      <c r="L2232" s="841" t="s">
        <v>731</v>
      </c>
      <c r="M2232" s="841">
        <v>43600</v>
      </c>
      <c r="N2232" s="841" t="s">
        <v>1034</v>
      </c>
      <c r="O2232" s="841">
        <v>221744</v>
      </c>
      <c r="P2232" s="841">
        <v>178144</v>
      </c>
      <c r="Q2232" s="841">
        <v>19547</v>
      </c>
      <c r="R2232" s="841">
        <v>26906</v>
      </c>
      <c r="S2232" s="841"/>
      <c r="T2232" s="841">
        <v>966</v>
      </c>
      <c r="U2232" s="841">
        <v>309</v>
      </c>
      <c r="V2232" s="841" t="s">
        <v>1003</v>
      </c>
      <c r="W2232" s="841">
        <v>4</v>
      </c>
    </row>
    <row r="2233" spans="1:23" ht="12.75" customHeight="1">
      <c r="A2233" s="841">
        <v>1550</v>
      </c>
      <c r="B2233" s="841">
        <v>2814</v>
      </c>
      <c r="C2233" s="841" t="s">
        <v>1411</v>
      </c>
      <c r="D2233" s="841" t="s">
        <v>1112</v>
      </c>
      <c r="E2233" s="841">
        <v>47855</v>
      </c>
      <c r="F2233" s="841" t="s">
        <v>102</v>
      </c>
      <c r="G2233" s="841" t="s">
        <v>3665</v>
      </c>
      <c r="H2233" s="841" t="s">
        <v>3664</v>
      </c>
      <c r="I2233" s="841"/>
      <c r="J2233" s="841" t="s">
        <v>730</v>
      </c>
      <c r="K2233" s="841">
        <v>20</v>
      </c>
      <c r="L2233" s="841" t="s">
        <v>731</v>
      </c>
      <c r="M2233" s="841">
        <v>43600</v>
      </c>
      <c r="N2233" s="841" t="s">
        <v>908</v>
      </c>
      <c r="O2233" s="841">
        <v>185311</v>
      </c>
      <c r="P2233" s="841">
        <v>141711</v>
      </c>
      <c r="Q2233" s="841">
        <v>19547</v>
      </c>
      <c r="R2233" s="841">
        <v>26906</v>
      </c>
      <c r="S2233" s="841"/>
      <c r="T2233" s="841"/>
      <c r="U2233" s="841"/>
      <c r="V2233" s="841" t="s">
        <v>1003</v>
      </c>
      <c r="W2233" s="841">
        <v>4</v>
      </c>
    </row>
    <row r="2234" spans="1:23" ht="12.75" customHeight="1">
      <c r="A2234" s="841">
        <v>1255</v>
      </c>
      <c r="B2234" s="841">
        <v>2817</v>
      </c>
      <c r="C2234" s="841" t="s">
        <v>1316</v>
      </c>
      <c r="D2234" s="841" t="s">
        <v>1112</v>
      </c>
      <c r="E2234" s="841">
        <v>47858</v>
      </c>
      <c r="F2234" s="841" t="s">
        <v>102</v>
      </c>
      <c r="G2234" s="841" t="s">
        <v>3666</v>
      </c>
      <c r="H2234" s="841" t="s">
        <v>3445</v>
      </c>
      <c r="I2234" s="841"/>
      <c r="J2234" s="841" t="s">
        <v>730</v>
      </c>
      <c r="K2234" s="841">
        <v>1</v>
      </c>
      <c r="L2234" s="841" t="s">
        <v>731</v>
      </c>
      <c r="M2234" s="841">
        <v>43600</v>
      </c>
      <c r="N2234" s="841" t="s">
        <v>1029</v>
      </c>
      <c r="O2234" s="841">
        <v>142094</v>
      </c>
      <c r="P2234" s="841">
        <v>98494</v>
      </c>
      <c r="Q2234" s="841">
        <v>19547</v>
      </c>
      <c r="R2234" s="841">
        <v>26906</v>
      </c>
      <c r="S2234" s="841"/>
      <c r="T2234" s="841"/>
      <c r="U2234" s="841"/>
      <c r="V2234" s="841" t="s">
        <v>1003</v>
      </c>
      <c r="W2234" s="841">
        <v>1</v>
      </c>
    </row>
    <row r="2235" spans="1:23" ht="12.75" customHeight="1">
      <c r="A2235" s="841">
        <v>1255</v>
      </c>
      <c r="B2235" s="841">
        <v>2817</v>
      </c>
      <c r="C2235" s="841" t="s">
        <v>1316</v>
      </c>
      <c r="D2235" s="841" t="s">
        <v>1112</v>
      </c>
      <c r="E2235" s="841">
        <v>47859</v>
      </c>
      <c r="F2235" s="841" t="s">
        <v>102</v>
      </c>
      <c r="G2235" s="841" t="s">
        <v>3667</v>
      </c>
      <c r="H2235" s="841" t="s">
        <v>3445</v>
      </c>
      <c r="I2235" s="841"/>
      <c r="J2235" s="841" t="s">
        <v>730</v>
      </c>
      <c r="K2235" s="841">
        <v>1</v>
      </c>
      <c r="L2235" s="841" t="s">
        <v>731</v>
      </c>
      <c r="M2235" s="841">
        <v>43600</v>
      </c>
      <c r="N2235" s="841" t="s">
        <v>1029</v>
      </c>
      <c r="O2235" s="841">
        <v>142094</v>
      </c>
      <c r="P2235" s="841">
        <v>98494</v>
      </c>
      <c r="Q2235" s="841">
        <v>19547</v>
      </c>
      <c r="R2235" s="841">
        <v>26906</v>
      </c>
      <c r="S2235" s="841"/>
      <c r="T2235" s="841"/>
      <c r="U2235" s="841"/>
      <c r="V2235" s="841" t="s">
        <v>1003</v>
      </c>
      <c r="W2235" s="841">
        <v>1</v>
      </c>
    </row>
    <row r="2236" spans="1:23" ht="12.75" customHeight="1">
      <c r="A2236" s="841">
        <v>1255</v>
      </c>
      <c r="B2236" s="841">
        <v>2817</v>
      </c>
      <c r="C2236" s="841" t="s">
        <v>1316</v>
      </c>
      <c r="D2236" s="841" t="s">
        <v>1112</v>
      </c>
      <c r="E2236" s="841">
        <v>47860</v>
      </c>
      <c r="F2236" s="841" t="s">
        <v>102</v>
      </c>
      <c r="G2236" s="841" t="s">
        <v>3668</v>
      </c>
      <c r="H2236" s="841" t="s">
        <v>3445</v>
      </c>
      <c r="I2236" s="841"/>
      <c r="J2236" s="841" t="s">
        <v>730</v>
      </c>
      <c r="K2236" s="841">
        <v>2</v>
      </c>
      <c r="L2236" s="841" t="s">
        <v>731</v>
      </c>
      <c r="M2236" s="841">
        <v>43600</v>
      </c>
      <c r="N2236" s="841" t="s">
        <v>1029</v>
      </c>
      <c r="O2236" s="841">
        <v>142094</v>
      </c>
      <c r="P2236" s="841">
        <v>98494</v>
      </c>
      <c r="Q2236" s="841">
        <v>19547</v>
      </c>
      <c r="R2236" s="841">
        <v>26906</v>
      </c>
      <c r="S2236" s="841"/>
      <c r="T2236" s="841"/>
      <c r="U2236" s="841"/>
      <c r="V2236" s="841" t="s">
        <v>1003</v>
      </c>
      <c r="W2236" s="841">
        <v>1</v>
      </c>
    </row>
    <row r="2237" spans="1:23" ht="12.75" customHeight="1">
      <c r="A2237" s="841">
        <v>1560</v>
      </c>
      <c r="B2237" s="841">
        <v>2846</v>
      </c>
      <c r="C2237" s="841" t="s">
        <v>1400</v>
      </c>
      <c r="D2237" s="841" t="s">
        <v>1112</v>
      </c>
      <c r="E2237" s="841">
        <v>47861</v>
      </c>
      <c r="F2237" s="841" t="s">
        <v>102</v>
      </c>
      <c r="G2237" s="841" t="s">
        <v>3669</v>
      </c>
      <c r="H2237" s="841" t="s">
        <v>3664</v>
      </c>
      <c r="I2237" s="841"/>
      <c r="J2237" s="841" t="s">
        <v>730</v>
      </c>
      <c r="K2237" s="841">
        <v>15</v>
      </c>
      <c r="L2237" s="841" t="s">
        <v>731</v>
      </c>
      <c r="M2237" s="841">
        <v>43600</v>
      </c>
      <c r="N2237" s="841" t="s">
        <v>1034</v>
      </c>
      <c r="O2237" s="841">
        <v>221744</v>
      </c>
      <c r="P2237" s="841">
        <v>178144</v>
      </c>
      <c r="Q2237" s="841">
        <v>19547</v>
      </c>
      <c r="R2237" s="841">
        <v>26906</v>
      </c>
      <c r="S2237" s="841"/>
      <c r="T2237" s="841">
        <v>966</v>
      </c>
      <c r="U2237" s="841">
        <v>309</v>
      </c>
      <c r="V2237" s="841" t="s">
        <v>1003</v>
      </c>
      <c r="W2237" s="841">
        <v>3</v>
      </c>
    </row>
    <row r="2238" spans="1:23" ht="12.75" customHeight="1">
      <c r="A2238" s="841">
        <v>1605</v>
      </c>
      <c r="B2238" s="841">
        <v>2813</v>
      </c>
      <c r="C2238" s="841" t="s">
        <v>766</v>
      </c>
      <c r="D2238" s="841" t="s">
        <v>767</v>
      </c>
      <c r="E2238" s="841">
        <v>47864</v>
      </c>
      <c r="F2238" s="841" t="s">
        <v>102</v>
      </c>
      <c r="G2238" s="841" t="s">
        <v>3670</v>
      </c>
      <c r="H2238" s="841" t="s">
        <v>3525</v>
      </c>
      <c r="I2238" s="841"/>
      <c r="J2238" s="841" t="s">
        <v>730</v>
      </c>
      <c r="K2238" s="841">
        <v>2</v>
      </c>
      <c r="L2238" s="841" t="s">
        <v>731</v>
      </c>
      <c r="M2238" s="841">
        <v>43600</v>
      </c>
      <c r="N2238" s="841" t="s">
        <v>769</v>
      </c>
      <c r="O2238" s="841">
        <v>105596</v>
      </c>
      <c r="P2238" s="841">
        <v>61996</v>
      </c>
      <c r="Q2238" s="841">
        <v>19547</v>
      </c>
      <c r="R2238" s="841">
        <v>20230</v>
      </c>
      <c r="S2238" s="841"/>
      <c r="T2238" s="841"/>
      <c r="U2238" s="841"/>
      <c r="V2238" s="841" t="s">
        <v>1003</v>
      </c>
      <c r="W2238" s="841">
        <v>2</v>
      </c>
    </row>
    <row r="2239" spans="1:23" ht="12.75" customHeight="1">
      <c r="A2239" s="841">
        <v>1545</v>
      </c>
      <c r="B2239" s="841">
        <v>2846</v>
      </c>
      <c r="C2239" s="841" t="s">
        <v>1400</v>
      </c>
      <c r="D2239" s="841" t="s">
        <v>1112</v>
      </c>
      <c r="E2239" s="841">
        <v>47865</v>
      </c>
      <c r="F2239" s="841" t="s">
        <v>102</v>
      </c>
      <c r="G2239" s="841" t="s">
        <v>3671</v>
      </c>
      <c r="H2239" s="841" t="s">
        <v>3672</v>
      </c>
      <c r="I2239" s="841"/>
      <c r="J2239" s="841" t="s">
        <v>730</v>
      </c>
      <c r="K2239" s="841">
        <v>5</v>
      </c>
      <c r="L2239" s="841" t="s">
        <v>731</v>
      </c>
      <c r="M2239" s="841">
        <v>43600</v>
      </c>
      <c r="N2239" s="841" t="s">
        <v>1034</v>
      </c>
      <c r="O2239" s="841">
        <v>221744</v>
      </c>
      <c r="P2239" s="841">
        <v>178144</v>
      </c>
      <c r="Q2239" s="841">
        <v>19547</v>
      </c>
      <c r="R2239" s="841">
        <v>26906</v>
      </c>
      <c r="S2239" s="841"/>
      <c r="T2239" s="841"/>
      <c r="U2239" s="841"/>
      <c r="V2239" s="841" t="s">
        <v>1003</v>
      </c>
      <c r="W2239" s="841">
        <v>1</v>
      </c>
    </row>
    <row r="2240" spans="1:23" ht="12.75" customHeight="1">
      <c r="A2240" s="841">
        <v>1235</v>
      </c>
      <c r="B2240" s="841">
        <v>2808</v>
      </c>
      <c r="C2240" s="841" t="s">
        <v>846</v>
      </c>
      <c r="D2240" s="841" t="s">
        <v>740</v>
      </c>
      <c r="E2240" s="841">
        <v>47866</v>
      </c>
      <c r="F2240" s="841" t="s">
        <v>102</v>
      </c>
      <c r="G2240" s="841" t="s">
        <v>3673</v>
      </c>
      <c r="H2240" s="841" t="s">
        <v>3674</v>
      </c>
      <c r="I2240" s="841"/>
      <c r="J2240" s="841" t="s">
        <v>730</v>
      </c>
      <c r="K2240" s="841">
        <v>4</v>
      </c>
      <c r="L2240" s="841" t="s">
        <v>731</v>
      </c>
      <c r="M2240" s="841">
        <v>43600</v>
      </c>
      <c r="N2240" s="841" t="s">
        <v>742</v>
      </c>
      <c r="O2240" s="841">
        <v>127895</v>
      </c>
      <c r="P2240" s="841">
        <v>84295</v>
      </c>
      <c r="Q2240" s="841">
        <v>23865</v>
      </c>
      <c r="R2240" s="841">
        <v>44054</v>
      </c>
      <c r="S2240" s="841"/>
      <c r="T2240" s="841"/>
      <c r="U2240" s="841"/>
      <c r="V2240" s="841" t="s">
        <v>1003</v>
      </c>
      <c r="W2240" s="841">
        <v>2</v>
      </c>
    </row>
    <row r="2241" spans="1:23" ht="12.75" customHeight="1">
      <c r="A2241" s="841">
        <v>1235</v>
      </c>
      <c r="B2241" s="841">
        <v>2808</v>
      </c>
      <c r="C2241" s="841" t="s">
        <v>846</v>
      </c>
      <c r="D2241" s="841" t="s">
        <v>740</v>
      </c>
      <c r="E2241" s="841">
        <v>47867</v>
      </c>
      <c r="F2241" s="841" t="s">
        <v>102</v>
      </c>
      <c r="G2241" s="841" t="s">
        <v>3675</v>
      </c>
      <c r="H2241" s="841" t="s">
        <v>3674</v>
      </c>
      <c r="I2241" s="841"/>
      <c r="J2241" s="841" t="s">
        <v>730</v>
      </c>
      <c r="K2241" s="841">
        <v>2</v>
      </c>
      <c r="L2241" s="841" t="s">
        <v>731</v>
      </c>
      <c r="M2241" s="841">
        <v>43600</v>
      </c>
      <c r="N2241" s="841" t="s">
        <v>742</v>
      </c>
      <c r="O2241" s="841">
        <v>127895</v>
      </c>
      <c r="P2241" s="841">
        <v>84295</v>
      </c>
      <c r="Q2241" s="841">
        <v>23865</v>
      </c>
      <c r="R2241" s="841">
        <v>44054</v>
      </c>
      <c r="S2241" s="841"/>
      <c r="T2241" s="841"/>
      <c r="U2241" s="841"/>
      <c r="V2241" s="841" t="s">
        <v>1003</v>
      </c>
      <c r="W2241" s="841">
        <v>2</v>
      </c>
    </row>
    <row r="2242" spans="1:23" ht="12.75" customHeight="1">
      <c r="A2242" s="841">
        <v>1034</v>
      </c>
      <c r="B2242" s="841">
        <v>2800</v>
      </c>
      <c r="C2242" s="841" t="s">
        <v>1468</v>
      </c>
      <c r="D2242" s="841" t="s">
        <v>946</v>
      </c>
      <c r="E2242" s="841">
        <v>47868</v>
      </c>
      <c r="F2242" s="841" t="s">
        <v>102</v>
      </c>
      <c r="G2242" s="841" t="s">
        <v>3676</v>
      </c>
      <c r="H2242" s="841" t="s">
        <v>3677</v>
      </c>
      <c r="I2242" s="841"/>
      <c r="J2242" s="841" t="s">
        <v>730</v>
      </c>
      <c r="K2242" s="841">
        <v>5</v>
      </c>
      <c r="L2242" s="841" t="s">
        <v>731</v>
      </c>
      <c r="M2242" s="841">
        <v>43600</v>
      </c>
      <c r="N2242" s="841" t="s">
        <v>747</v>
      </c>
      <c r="O2242" s="841">
        <v>114220</v>
      </c>
      <c r="P2242" s="841">
        <v>70620</v>
      </c>
      <c r="Q2242" s="841">
        <v>19547</v>
      </c>
      <c r="R2242" s="841">
        <v>26906</v>
      </c>
      <c r="S2242" s="841"/>
      <c r="T2242" s="841"/>
      <c r="U2242" s="841"/>
      <c r="V2242" s="841" t="s">
        <v>1003</v>
      </c>
      <c r="W2242" s="841">
        <v>1</v>
      </c>
    </row>
    <row r="2243" spans="1:23" ht="12.75" customHeight="1">
      <c r="A2243" s="841">
        <v>2004</v>
      </c>
      <c r="B2243" s="841">
        <v>2840</v>
      </c>
      <c r="C2243" s="841" t="s">
        <v>726</v>
      </c>
      <c r="D2243" s="841" t="s">
        <v>919</v>
      </c>
      <c r="E2243" s="841">
        <v>47871</v>
      </c>
      <c r="F2243" s="841" t="s">
        <v>102</v>
      </c>
      <c r="G2243" s="841" t="s">
        <v>3678</v>
      </c>
      <c r="H2243" s="841" t="s">
        <v>3445</v>
      </c>
      <c r="I2243" s="841"/>
      <c r="J2243" s="841" t="s">
        <v>730</v>
      </c>
      <c r="K2243" s="841">
        <v>3</v>
      </c>
      <c r="L2243" s="841" t="s">
        <v>1289</v>
      </c>
      <c r="M2243" s="841">
        <v>0</v>
      </c>
      <c r="N2243" s="841" t="s">
        <v>732</v>
      </c>
      <c r="O2243" s="841">
        <v>101629</v>
      </c>
      <c r="P2243" s="841">
        <v>101629</v>
      </c>
      <c r="Q2243" s="841">
        <v>19547</v>
      </c>
      <c r="R2243" s="841">
        <v>26906</v>
      </c>
      <c r="S2243" s="841"/>
      <c r="T2243" s="841"/>
      <c r="U2243" s="841"/>
      <c r="V2243" s="841" t="s">
        <v>1003</v>
      </c>
      <c r="W2243" s="841">
        <v>2</v>
      </c>
    </row>
    <row r="2244" spans="1:23" ht="12.75" customHeight="1">
      <c r="A2244" s="841">
        <v>2004</v>
      </c>
      <c r="B2244" s="841">
        <v>2840</v>
      </c>
      <c r="C2244" s="841" t="s">
        <v>726</v>
      </c>
      <c r="D2244" s="841" t="s">
        <v>919</v>
      </c>
      <c r="E2244" s="841">
        <v>47873</v>
      </c>
      <c r="F2244" s="841" t="s">
        <v>102</v>
      </c>
      <c r="G2244" s="841" t="s">
        <v>3679</v>
      </c>
      <c r="H2244" s="841" t="s">
        <v>3445</v>
      </c>
      <c r="I2244" s="841"/>
      <c r="J2244" s="841" t="s">
        <v>730</v>
      </c>
      <c r="K2244" s="841">
        <v>5</v>
      </c>
      <c r="L2244" s="841" t="s">
        <v>1289</v>
      </c>
      <c r="M2244" s="841">
        <v>0</v>
      </c>
      <c r="N2244" s="841" t="s">
        <v>732</v>
      </c>
      <c r="O2244" s="841">
        <v>101629</v>
      </c>
      <c r="P2244" s="841">
        <v>101629</v>
      </c>
      <c r="Q2244" s="841">
        <v>19547</v>
      </c>
      <c r="R2244" s="841">
        <v>26906</v>
      </c>
      <c r="S2244" s="841"/>
      <c r="T2244" s="841"/>
      <c r="U2244" s="841"/>
      <c r="V2244" s="841" t="s">
        <v>1003</v>
      </c>
      <c r="W2244" s="841">
        <v>2</v>
      </c>
    </row>
    <row r="2245" spans="1:23" ht="12.75" customHeight="1">
      <c r="A2245" s="841">
        <v>6666</v>
      </c>
      <c r="B2245" s="841">
        <v>2840</v>
      </c>
      <c r="C2245" s="841" t="s">
        <v>726</v>
      </c>
      <c r="D2245" s="841" t="s">
        <v>1112</v>
      </c>
      <c r="E2245" s="841">
        <v>47874</v>
      </c>
      <c r="F2245" s="841" t="s">
        <v>102</v>
      </c>
      <c r="G2245" s="841" t="s">
        <v>3680</v>
      </c>
      <c r="H2245" s="841" t="s">
        <v>3681</v>
      </c>
      <c r="I2245" s="841"/>
      <c r="J2245" s="841" t="s">
        <v>730</v>
      </c>
      <c r="K2245" s="841">
        <v>1</v>
      </c>
      <c r="L2245" s="841" t="s">
        <v>731</v>
      </c>
      <c r="M2245" s="841">
        <v>43600</v>
      </c>
      <c r="N2245" s="841" t="s">
        <v>732</v>
      </c>
      <c r="O2245" s="841">
        <v>98577</v>
      </c>
      <c r="P2245" s="841">
        <v>54977</v>
      </c>
      <c r="Q2245" s="841">
        <v>10098</v>
      </c>
      <c r="R2245" s="841">
        <v>9936</v>
      </c>
      <c r="S2245" s="841"/>
      <c r="T2245" s="841"/>
      <c r="U2245" s="841"/>
      <c r="V2245" s="841" t="s">
        <v>1003</v>
      </c>
      <c r="W2245" s="841">
        <v>5</v>
      </c>
    </row>
    <row r="2246" spans="1:23" ht="12.75" customHeight="1">
      <c r="A2246" s="841">
        <v>1125</v>
      </c>
      <c r="B2246" s="841">
        <v>2808</v>
      </c>
      <c r="C2246" s="841" t="s">
        <v>846</v>
      </c>
      <c r="D2246" s="841" t="s">
        <v>1112</v>
      </c>
      <c r="E2246" s="841">
        <v>47875</v>
      </c>
      <c r="F2246" s="841" t="s">
        <v>102</v>
      </c>
      <c r="G2246" s="841" t="s">
        <v>3682</v>
      </c>
      <c r="H2246" s="841" t="s">
        <v>3632</v>
      </c>
      <c r="I2246" s="841"/>
      <c r="J2246" s="841" t="s">
        <v>730</v>
      </c>
      <c r="K2246" s="841">
        <v>15</v>
      </c>
      <c r="L2246" s="841" t="s">
        <v>731</v>
      </c>
      <c r="M2246" s="841">
        <v>43600</v>
      </c>
      <c r="N2246" s="841" t="s">
        <v>742</v>
      </c>
      <c r="O2246" s="841">
        <v>127895</v>
      </c>
      <c r="P2246" s="841">
        <v>84295</v>
      </c>
      <c r="Q2246" s="841">
        <v>19547</v>
      </c>
      <c r="R2246" s="841">
        <v>26906</v>
      </c>
      <c r="S2246" s="841"/>
      <c r="T2246" s="841"/>
      <c r="U2246" s="841"/>
      <c r="V2246" s="841" t="s">
        <v>1003</v>
      </c>
      <c r="W2246" s="841">
        <v>1</v>
      </c>
    </row>
    <row r="2247" spans="1:23" ht="12.75" customHeight="1">
      <c r="A2247" s="841">
        <v>2004</v>
      </c>
      <c r="B2247" s="841">
        <v>2840</v>
      </c>
      <c r="C2247" s="841" t="s">
        <v>726</v>
      </c>
      <c r="D2247" s="841" t="s">
        <v>919</v>
      </c>
      <c r="E2247" s="841">
        <v>47876</v>
      </c>
      <c r="F2247" s="841" t="s">
        <v>102</v>
      </c>
      <c r="G2247" s="841" t="s">
        <v>3683</v>
      </c>
      <c r="H2247" s="841" t="s">
        <v>3684</v>
      </c>
      <c r="I2247" s="841"/>
      <c r="J2247" s="841" t="s">
        <v>730</v>
      </c>
      <c r="K2247" s="841">
        <v>3</v>
      </c>
      <c r="L2247" s="841" t="s">
        <v>1077</v>
      </c>
      <c r="M2247" s="841">
        <v>0</v>
      </c>
      <c r="N2247" s="841" t="s">
        <v>732</v>
      </c>
      <c r="O2247" s="841">
        <v>101629</v>
      </c>
      <c r="P2247" s="841">
        <v>101629</v>
      </c>
      <c r="Q2247" s="841">
        <v>19547</v>
      </c>
      <c r="R2247" s="841">
        <v>26906</v>
      </c>
      <c r="S2247" s="841"/>
      <c r="T2247" s="841"/>
      <c r="U2247" s="841"/>
      <c r="V2247" s="841" t="s">
        <v>1003</v>
      </c>
      <c r="W2247" s="841">
        <v>5</v>
      </c>
    </row>
    <row r="2248" spans="1:23" ht="12.75" customHeight="1">
      <c r="A2248" s="841">
        <v>1605</v>
      </c>
      <c r="B2248" s="841">
        <v>2813</v>
      </c>
      <c r="C2248" s="841" t="s">
        <v>766</v>
      </c>
      <c r="D2248" s="841" t="s">
        <v>767</v>
      </c>
      <c r="E2248" s="841">
        <v>47882</v>
      </c>
      <c r="F2248" s="841" t="s">
        <v>102</v>
      </c>
      <c r="G2248" s="841" t="s">
        <v>3685</v>
      </c>
      <c r="H2248" s="841" t="s">
        <v>3686</v>
      </c>
      <c r="I2248" s="841"/>
      <c r="J2248" s="841" t="s">
        <v>730</v>
      </c>
      <c r="K2248" s="841">
        <v>15</v>
      </c>
      <c r="L2248" s="841" t="s">
        <v>731</v>
      </c>
      <c r="M2248" s="841">
        <v>43600</v>
      </c>
      <c r="N2248" s="841" t="s">
        <v>769</v>
      </c>
      <c r="O2248" s="841">
        <v>105596</v>
      </c>
      <c r="P2248" s="841">
        <v>61996</v>
      </c>
      <c r="Q2248" s="841">
        <v>19547</v>
      </c>
      <c r="R2248" s="841">
        <v>20230</v>
      </c>
      <c r="S2248" s="841"/>
      <c r="T2248" s="841"/>
      <c r="U2248" s="841"/>
      <c r="V2248" s="841" t="s">
        <v>1003</v>
      </c>
      <c r="W2248" s="841">
        <v>2</v>
      </c>
    </row>
    <row r="2249" spans="1:23" ht="12.75" customHeight="1">
      <c r="A2249" s="841">
        <v>3444</v>
      </c>
      <c r="B2249" s="841">
        <v>2817</v>
      </c>
      <c r="C2249" s="841" t="s">
        <v>1316</v>
      </c>
      <c r="D2249" s="841" t="s">
        <v>1112</v>
      </c>
      <c r="E2249" s="841">
        <v>47890</v>
      </c>
      <c r="F2249" s="841" t="s">
        <v>102</v>
      </c>
      <c r="G2249" s="841" t="s">
        <v>3687</v>
      </c>
      <c r="H2249" s="841" t="s">
        <v>3651</v>
      </c>
      <c r="I2249" s="841"/>
      <c r="J2249" s="841" t="s">
        <v>730</v>
      </c>
      <c r="K2249" s="841">
        <v>1</v>
      </c>
      <c r="L2249" s="841" t="s">
        <v>731</v>
      </c>
      <c r="M2249" s="841">
        <v>43600</v>
      </c>
      <c r="N2249" s="841" t="s">
        <v>1029</v>
      </c>
      <c r="O2249" s="841">
        <v>142094</v>
      </c>
      <c r="P2249" s="841">
        <v>98494</v>
      </c>
      <c r="Q2249" s="841">
        <v>27828</v>
      </c>
      <c r="R2249" s="841">
        <v>38389</v>
      </c>
      <c r="S2249" s="841"/>
      <c r="T2249" s="841"/>
      <c r="U2249" s="841"/>
      <c r="V2249" s="841" t="s">
        <v>1003</v>
      </c>
      <c r="W2249" s="841">
        <v>3</v>
      </c>
    </row>
    <row r="2250" spans="1:23" ht="12.75" customHeight="1">
      <c r="A2250" s="841">
        <v>1275</v>
      </c>
      <c r="B2250" s="841">
        <v>2823</v>
      </c>
      <c r="C2250" s="841" t="s">
        <v>856</v>
      </c>
      <c r="D2250" s="841" t="s">
        <v>740</v>
      </c>
      <c r="E2250" s="841">
        <v>47891</v>
      </c>
      <c r="F2250" s="841" t="s">
        <v>102</v>
      </c>
      <c r="G2250" s="841" t="s">
        <v>3688</v>
      </c>
      <c r="H2250" s="841" t="s">
        <v>2289</v>
      </c>
      <c r="I2250" s="841"/>
      <c r="J2250" s="841" t="s">
        <v>730</v>
      </c>
      <c r="K2250" s="841">
        <v>5</v>
      </c>
      <c r="L2250" s="841" t="s">
        <v>731</v>
      </c>
      <c r="M2250" s="841">
        <v>43600</v>
      </c>
      <c r="N2250" s="841" t="s">
        <v>747</v>
      </c>
      <c r="O2250" s="841">
        <v>114220</v>
      </c>
      <c r="P2250" s="841">
        <v>70620</v>
      </c>
      <c r="Q2250" s="841">
        <v>19547</v>
      </c>
      <c r="R2250" s="841">
        <v>26906</v>
      </c>
      <c r="S2250" s="841"/>
      <c r="T2250" s="841"/>
      <c r="U2250" s="841"/>
      <c r="V2250" s="841" t="s">
        <v>1003</v>
      </c>
      <c r="W2250" s="841">
        <v>1</v>
      </c>
    </row>
    <row r="2251" spans="1:23" ht="12.75" customHeight="1">
      <c r="A2251" s="841">
        <v>1565</v>
      </c>
      <c r="B2251" s="841">
        <v>2840</v>
      </c>
      <c r="C2251" s="841" t="s">
        <v>726</v>
      </c>
      <c r="D2251" s="841" t="s">
        <v>1112</v>
      </c>
      <c r="E2251" s="841">
        <v>47894</v>
      </c>
      <c r="F2251" s="841" t="s">
        <v>102</v>
      </c>
      <c r="G2251" s="841" t="s">
        <v>3689</v>
      </c>
      <c r="H2251" s="841" t="s">
        <v>2813</v>
      </c>
      <c r="I2251" s="841"/>
      <c r="J2251" s="841" t="s">
        <v>730</v>
      </c>
      <c r="K2251" s="841">
        <v>5</v>
      </c>
      <c r="L2251" s="841" t="s">
        <v>731</v>
      </c>
      <c r="M2251" s="841">
        <v>43600</v>
      </c>
      <c r="N2251" s="841" t="s">
        <v>732</v>
      </c>
      <c r="O2251" s="841">
        <v>98577</v>
      </c>
      <c r="P2251" s="841">
        <v>54977</v>
      </c>
      <c r="Q2251" s="841">
        <v>19547</v>
      </c>
      <c r="R2251" s="841">
        <v>26906</v>
      </c>
      <c r="S2251" s="841"/>
      <c r="T2251" s="841"/>
      <c r="U2251" s="841"/>
      <c r="V2251" s="841" t="s">
        <v>1003</v>
      </c>
      <c r="W2251" s="841">
        <v>3</v>
      </c>
    </row>
    <row r="2252" spans="1:23" ht="12.75" customHeight="1">
      <c r="A2252" s="841">
        <v>1590</v>
      </c>
      <c r="B2252" s="841">
        <v>2813</v>
      </c>
      <c r="C2252" s="841" t="s">
        <v>766</v>
      </c>
      <c r="D2252" s="841" t="s">
        <v>767</v>
      </c>
      <c r="E2252" s="841">
        <v>47901</v>
      </c>
      <c r="F2252" s="841" t="s">
        <v>102</v>
      </c>
      <c r="G2252" s="841" t="s">
        <v>3690</v>
      </c>
      <c r="H2252" s="841" t="s">
        <v>3691</v>
      </c>
      <c r="I2252" s="841"/>
      <c r="J2252" s="841" t="s">
        <v>730</v>
      </c>
      <c r="K2252" s="841">
        <v>1</v>
      </c>
      <c r="L2252" s="841" t="s">
        <v>731</v>
      </c>
      <c r="M2252" s="841">
        <v>43600</v>
      </c>
      <c r="N2252" s="841" t="s">
        <v>769</v>
      </c>
      <c r="O2252" s="841">
        <v>105596</v>
      </c>
      <c r="P2252" s="841">
        <v>61996</v>
      </c>
      <c r="Q2252" s="841">
        <v>27828</v>
      </c>
      <c r="R2252" s="841">
        <v>38389</v>
      </c>
      <c r="S2252" s="841"/>
      <c r="T2252" s="841"/>
      <c r="U2252" s="841"/>
      <c r="V2252" s="841" t="s">
        <v>1003</v>
      </c>
      <c r="W2252" s="841">
        <v>1</v>
      </c>
    </row>
    <row r="2253" spans="1:23" ht="12.75" customHeight="1">
      <c r="A2253" s="841">
        <v>1220</v>
      </c>
      <c r="B2253" s="841">
        <v>2807</v>
      </c>
      <c r="C2253" s="841" t="s">
        <v>739</v>
      </c>
      <c r="D2253" s="841" t="s">
        <v>740</v>
      </c>
      <c r="E2253" s="841">
        <v>47905</v>
      </c>
      <c r="F2253" s="841" t="s">
        <v>102</v>
      </c>
      <c r="G2253" s="841" t="s">
        <v>3692</v>
      </c>
      <c r="H2253" s="841" t="s">
        <v>3674</v>
      </c>
      <c r="I2253" s="841"/>
      <c r="J2253" s="841" t="s">
        <v>730</v>
      </c>
      <c r="K2253" s="841">
        <v>4</v>
      </c>
      <c r="L2253" s="841" t="s">
        <v>731</v>
      </c>
      <c r="M2253" s="841">
        <v>43600</v>
      </c>
      <c r="N2253" s="841" t="s">
        <v>742</v>
      </c>
      <c r="O2253" s="841">
        <v>127895</v>
      </c>
      <c r="P2253" s="841">
        <v>84295</v>
      </c>
      <c r="Q2253" s="841">
        <v>19547</v>
      </c>
      <c r="R2253" s="841">
        <v>26906</v>
      </c>
      <c r="S2253" s="841"/>
      <c r="T2253" s="841"/>
      <c r="U2253" s="841"/>
      <c r="V2253" s="841" t="s">
        <v>1003</v>
      </c>
      <c r="W2253" s="841">
        <v>2</v>
      </c>
    </row>
    <row r="2254" spans="1:23" ht="12.75" customHeight="1">
      <c r="A2254" s="841">
        <v>1220</v>
      </c>
      <c r="B2254" s="841">
        <v>2807</v>
      </c>
      <c r="C2254" s="841" t="s">
        <v>739</v>
      </c>
      <c r="D2254" s="841" t="s">
        <v>740</v>
      </c>
      <c r="E2254" s="841">
        <v>47906</v>
      </c>
      <c r="F2254" s="841" t="s">
        <v>102</v>
      </c>
      <c r="G2254" s="841" t="s">
        <v>3693</v>
      </c>
      <c r="H2254" s="841" t="s">
        <v>3674</v>
      </c>
      <c r="I2254" s="841"/>
      <c r="J2254" s="841" t="s">
        <v>730</v>
      </c>
      <c r="K2254" s="841">
        <v>5</v>
      </c>
      <c r="L2254" s="841" t="s">
        <v>731</v>
      </c>
      <c r="M2254" s="841">
        <v>43600</v>
      </c>
      <c r="N2254" s="841" t="s">
        <v>742</v>
      </c>
      <c r="O2254" s="841">
        <v>127895</v>
      </c>
      <c r="P2254" s="841">
        <v>84295</v>
      </c>
      <c r="Q2254" s="841">
        <v>19547</v>
      </c>
      <c r="R2254" s="841">
        <v>26906</v>
      </c>
      <c r="S2254" s="841"/>
      <c r="T2254" s="841"/>
      <c r="U2254" s="841"/>
      <c r="V2254" s="841" t="s">
        <v>1003</v>
      </c>
      <c r="W2254" s="841">
        <v>2</v>
      </c>
    </row>
    <row r="2255" spans="1:23" ht="12.75" customHeight="1">
      <c r="A2255" s="841">
        <v>1550</v>
      </c>
      <c r="B2255" s="841">
        <v>2802</v>
      </c>
      <c r="C2255" s="841" t="s">
        <v>2937</v>
      </c>
      <c r="D2255" s="841" t="s">
        <v>1112</v>
      </c>
      <c r="E2255" s="841">
        <v>47910</v>
      </c>
      <c r="F2255" s="841" t="s">
        <v>102</v>
      </c>
      <c r="G2255" s="841" t="s">
        <v>3694</v>
      </c>
      <c r="H2255" s="841" t="s">
        <v>3695</v>
      </c>
      <c r="I2255" s="841"/>
      <c r="J2255" s="841" t="s">
        <v>730</v>
      </c>
      <c r="K2255" s="841">
        <v>1</v>
      </c>
      <c r="L2255" s="841" t="s">
        <v>731</v>
      </c>
      <c r="M2255" s="841">
        <v>43600</v>
      </c>
      <c r="N2255" s="841" t="s">
        <v>817</v>
      </c>
      <c r="O2255" s="841">
        <v>172439</v>
      </c>
      <c r="P2255" s="841">
        <v>128839</v>
      </c>
      <c r="Q2255" s="841">
        <v>19547</v>
      </c>
      <c r="R2255" s="841">
        <v>26906</v>
      </c>
      <c r="S2255" s="841"/>
      <c r="T2255" s="841"/>
      <c r="U2255" s="841"/>
      <c r="V2255" s="841" t="s">
        <v>1003</v>
      </c>
      <c r="W2255" s="841">
        <v>3</v>
      </c>
    </row>
    <row r="2256" spans="1:23" ht="12.75" customHeight="1">
      <c r="A2256" s="841">
        <v>1125</v>
      </c>
      <c r="B2256" s="841">
        <v>2822</v>
      </c>
      <c r="C2256" s="841" t="s">
        <v>1414</v>
      </c>
      <c r="D2256" s="841" t="s">
        <v>1112</v>
      </c>
      <c r="E2256" s="841">
        <v>47911</v>
      </c>
      <c r="F2256" s="841" t="s">
        <v>102</v>
      </c>
      <c r="G2256" s="841" t="s">
        <v>3696</v>
      </c>
      <c r="H2256" s="841" t="s">
        <v>2813</v>
      </c>
      <c r="I2256" s="841"/>
      <c r="J2256" s="841" t="s">
        <v>730</v>
      </c>
      <c r="K2256" s="841">
        <v>5</v>
      </c>
      <c r="L2256" s="841" t="s">
        <v>731</v>
      </c>
      <c r="M2256" s="841">
        <v>43600</v>
      </c>
      <c r="N2256" s="841" t="s">
        <v>1391</v>
      </c>
      <c r="O2256" s="841">
        <v>305440</v>
      </c>
      <c r="P2256" s="841">
        <v>261840</v>
      </c>
      <c r="Q2256" s="841">
        <v>19547</v>
      </c>
      <c r="R2256" s="841">
        <v>26906</v>
      </c>
      <c r="S2256" s="841"/>
      <c r="T2256" s="841"/>
      <c r="U2256" s="841"/>
      <c r="V2256" s="841" t="s">
        <v>1003</v>
      </c>
      <c r="W2256" s="841">
        <v>1</v>
      </c>
    </row>
    <row r="2257" spans="1:23" ht="12.75" customHeight="1">
      <c r="A2257" s="841">
        <v>1125</v>
      </c>
      <c r="B2257" s="841">
        <v>2822</v>
      </c>
      <c r="C2257" s="841" t="s">
        <v>1414</v>
      </c>
      <c r="D2257" s="841" t="s">
        <v>1112</v>
      </c>
      <c r="E2257" s="841">
        <v>47912</v>
      </c>
      <c r="F2257" s="841" t="s">
        <v>102</v>
      </c>
      <c r="G2257" s="841" t="s">
        <v>3697</v>
      </c>
      <c r="H2257" s="841" t="s">
        <v>2813</v>
      </c>
      <c r="I2257" s="841"/>
      <c r="J2257" s="841" t="s">
        <v>730</v>
      </c>
      <c r="K2257" s="841">
        <v>15</v>
      </c>
      <c r="L2257" s="841" t="s">
        <v>731</v>
      </c>
      <c r="M2257" s="841">
        <v>43600</v>
      </c>
      <c r="N2257" s="841" t="s">
        <v>1391</v>
      </c>
      <c r="O2257" s="841">
        <v>305440</v>
      </c>
      <c r="P2257" s="841">
        <v>261840</v>
      </c>
      <c r="Q2257" s="841">
        <v>19547</v>
      </c>
      <c r="R2257" s="841">
        <v>26906</v>
      </c>
      <c r="S2257" s="841">
        <v>132808</v>
      </c>
      <c r="T2257" s="841"/>
      <c r="U2257" s="841"/>
      <c r="V2257" s="841" t="s">
        <v>1003</v>
      </c>
      <c r="W2257" s="841">
        <v>1</v>
      </c>
    </row>
    <row r="2258" spans="1:23" ht="12.75" customHeight="1">
      <c r="A2258" s="841">
        <v>16</v>
      </c>
      <c r="B2258" s="841">
        <v>2805</v>
      </c>
      <c r="C2258" s="841" t="s">
        <v>1635</v>
      </c>
      <c r="D2258" s="841" t="s">
        <v>767</v>
      </c>
      <c r="E2258" s="841">
        <v>47913</v>
      </c>
      <c r="F2258" s="841" t="s">
        <v>102</v>
      </c>
      <c r="G2258" s="841" t="s">
        <v>3698</v>
      </c>
      <c r="H2258" s="841" t="s">
        <v>3699</v>
      </c>
      <c r="I2258" s="841"/>
      <c r="J2258" s="841" t="s">
        <v>730</v>
      </c>
      <c r="K2258" s="841">
        <v>1</v>
      </c>
      <c r="L2258" s="841" t="s">
        <v>731</v>
      </c>
      <c r="M2258" s="841">
        <v>43600</v>
      </c>
      <c r="N2258" s="841" t="s">
        <v>843</v>
      </c>
      <c r="O2258" s="841">
        <v>156603</v>
      </c>
      <c r="P2258" s="841">
        <v>113003</v>
      </c>
      <c r="Q2258" s="841">
        <v>19547</v>
      </c>
      <c r="R2258" s="841">
        <v>26906</v>
      </c>
      <c r="S2258" s="841"/>
      <c r="T2258" s="841"/>
      <c r="U2258" s="841"/>
      <c r="V2258" s="841" t="s">
        <v>1003</v>
      </c>
      <c r="W2258" s="841">
        <v>6</v>
      </c>
    </row>
    <row r="2259" spans="1:23" ht="12.75" customHeight="1">
      <c r="A2259" s="841">
        <v>1280</v>
      </c>
      <c r="B2259" s="841">
        <v>2826</v>
      </c>
      <c r="C2259" s="841" t="s">
        <v>824</v>
      </c>
      <c r="D2259" s="841" t="s">
        <v>740</v>
      </c>
      <c r="E2259" s="841">
        <v>47914</v>
      </c>
      <c r="F2259" s="841" t="s">
        <v>102</v>
      </c>
      <c r="G2259" s="841" t="s">
        <v>3700</v>
      </c>
      <c r="H2259" s="841" t="s">
        <v>3701</v>
      </c>
      <c r="I2259" s="841"/>
      <c r="J2259" s="841" t="s">
        <v>730</v>
      </c>
      <c r="K2259" s="841">
        <v>10</v>
      </c>
      <c r="L2259" s="841" t="s">
        <v>731</v>
      </c>
      <c r="M2259" s="841">
        <v>43600</v>
      </c>
      <c r="N2259" s="841" t="s">
        <v>747</v>
      </c>
      <c r="O2259" s="841">
        <v>114220</v>
      </c>
      <c r="P2259" s="841">
        <v>70620</v>
      </c>
      <c r="Q2259" s="841">
        <v>19547</v>
      </c>
      <c r="R2259" s="841">
        <v>26906</v>
      </c>
      <c r="S2259" s="841"/>
      <c r="T2259" s="841"/>
      <c r="U2259" s="841"/>
      <c r="V2259" s="841" t="s">
        <v>1003</v>
      </c>
      <c r="W2259" s="841">
        <v>1</v>
      </c>
    </row>
    <row r="2260" spans="1:23" ht="12.75" customHeight="1">
      <c r="A2260" s="841">
        <v>1275</v>
      </c>
      <c r="B2260" s="841">
        <v>2823</v>
      </c>
      <c r="C2260" s="841" t="s">
        <v>856</v>
      </c>
      <c r="D2260" s="841" t="s">
        <v>740</v>
      </c>
      <c r="E2260" s="841">
        <v>47915</v>
      </c>
      <c r="F2260" s="841" t="s">
        <v>102</v>
      </c>
      <c r="G2260" s="841" t="s">
        <v>3702</v>
      </c>
      <c r="H2260" s="841" t="s">
        <v>3703</v>
      </c>
      <c r="I2260" s="841"/>
      <c r="J2260" s="841" t="s">
        <v>730</v>
      </c>
      <c r="K2260" s="841">
        <v>10</v>
      </c>
      <c r="L2260" s="841" t="s">
        <v>731</v>
      </c>
      <c r="M2260" s="841">
        <v>43600</v>
      </c>
      <c r="N2260" s="841" t="s">
        <v>747</v>
      </c>
      <c r="O2260" s="841">
        <v>114220</v>
      </c>
      <c r="P2260" s="841">
        <v>70620</v>
      </c>
      <c r="Q2260" s="841">
        <v>19547</v>
      </c>
      <c r="R2260" s="841">
        <v>26906</v>
      </c>
      <c r="S2260" s="841"/>
      <c r="T2260" s="841"/>
      <c r="U2260" s="841"/>
      <c r="V2260" s="841" t="s">
        <v>1003</v>
      </c>
      <c r="W2260" s="841">
        <v>1</v>
      </c>
    </row>
    <row r="2261" spans="1:23" ht="12.75" customHeight="1">
      <c r="A2261" s="841">
        <v>1255</v>
      </c>
      <c r="B2261" s="841">
        <v>2817</v>
      </c>
      <c r="C2261" s="841" t="s">
        <v>1316</v>
      </c>
      <c r="D2261" s="841" t="s">
        <v>1112</v>
      </c>
      <c r="E2261" s="841">
        <v>47920</v>
      </c>
      <c r="F2261" s="841" t="s">
        <v>102</v>
      </c>
      <c r="G2261" s="841" t="s">
        <v>3704</v>
      </c>
      <c r="H2261" s="841" t="s">
        <v>3705</v>
      </c>
      <c r="I2261" s="841"/>
      <c r="J2261" s="841" t="s">
        <v>730</v>
      </c>
      <c r="K2261" s="841">
        <v>2</v>
      </c>
      <c r="L2261" s="841" t="s">
        <v>731</v>
      </c>
      <c r="M2261" s="841">
        <v>43600</v>
      </c>
      <c r="N2261" s="841" t="s">
        <v>1029</v>
      </c>
      <c r="O2261" s="841">
        <v>142094</v>
      </c>
      <c r="P2261" s="841">
        <v>98494</v>
      </c>
      <c r="Q2261" s="841">
        <v>19547</v>
      </c>
      <c r="R2261" s="841">
        <v>26906</v>
      </c>
      <c r="S2261" s="841"/>
      <c r="T2261" s="841"/>
      <c r="U2261" s="841"/>
      <c r="V2261" s="841" t="s">
        <v>1003</v>
      </c>
      <c r="W2261" s="841">
        <v>1</v>
      </c>
    </row>
    <row r="2262" spans="1:23" ht="12.75" customHeight="1">
      <c r="A2262" s="841">
        <v>1255</v>
      </c>
      <c r="B2262" s="841">
        <v>2817</v>
      </c>
      <c r="C2262" s="841" t="s">
        <v>1316</v>
      </c>
      <c r="D2262" s="841" t="s">
        <v>1112</v>
      </c>
      <c r="E2262" s="841">
        <v>47921</v>
      </c>
      <c r="F2262" s="841" t="s">
        <v>102</v>
      </c>
      <c r="G2262" s="841" t="s">
        <v>3706</v>
      </c>
      <c r="H2262" s="841" t="s">
        <v>3705</v>
      </c>
      <c r="I2262" s="841"/>
      <c r="J2262" s="841" t="s">
        <v>730</v>
      </c>
      <c r="K2262" s="841">
        <v>2</v>
      </c>
      <c r="L2262" s="841" t="s">
        <v>731</v>
      </c>
      <c r="M2262" s="841">
        <v>43600</v>
      </c>
      <c r="N2262" s="841" t="s">
        <v>1029</v>
      </c>
      <c r="O2262" s="841">
        <v>142094</v>
      </c>
      <c r="P2262" s="841">
        <v>98494</v>
      </c>
      <c r="Q2262" s="841">
        <v>19547</v>
      </c>
      <c r="R2262" s="841">
        <v>26906</v>
      </c>
      <c r="S2262" s="841"/>
      <c r="T2262" s="841"/>
      <c r="U2262" s="841"/>
      <c r="V2262" s="841" t="s">
        <v>1003</v>
      </c>
      <c r="W2262" s="841">
        <v>1</v>
      </c>
    </row>
    <row r="2263" spans="1:23" ht="12.75" customHeight="1">
      <c r="A2263" s="841">
        <v>1560</v>
      </c>
      <c r="B2263" s="841">
        <v>2817</v>
      </c>
      <c r="C2263" s="841" t="s">
        <v>1316</v>
      </c>
      <c r="D2263" s="841" t="s">
        <v>1112</v>
      </c>
      <c r="E2263" s="841">
        <v>47922</v>
      </c>
      <c r="F2263" s="841" t="s">
        <v>102</v>
      </c>
      <c r="G2263" s="841" t="s">
        <v>3707</v>
      </c>
      <c r="H2263" s="841" t="s">
        <v>3705</v>
      </c>
      <c r="I2263" s="841"/>
      <c r="J2263" s="841" t="s">
        <v>730</v>
      </c>
      <c r="K2263" s="841">
        <v>2</v>
      </c>
      <c r="L2263" s="841" t="s">
        <v>731</v>
      </c>
      <c r="M2263" s="841">
        <v>43600</v>
      </c>
      <c r="N2263" s="841" t="s">
        <v>1029</v>
      </c>
      <c r="O2263" s="841">
        <v>142094</v>
      </c>
      <c r="P2263" s="841">
        <v>98494</v>
      </c>
      <c r="Q2263" s="841">
        <v>19547</v>
      </c>
      <c r="R2263" s="841">
        <v>26906</v>
      </c>
      <c r="S2263" s="841"/>
      <c r="T2263" s="841"/>
      <c r="U2263" s="841"/>
      <c r="V2263" s="841" t="s">
        <v>1003</v>
      </c>
      <c r="W2263" s="841">
        <v>1</v>
      </c>
    </row>
    <row r="2264" spans="1:23" ht="12.75" customHeight="1">
      <c r="A2264" s="841">
        <v>1560</v>
      </c>
      <c r="B2264" s="841">
        <v>2817</v>
      </c>
      <c r="C2264" s="841" t="s">
        <v>1316</v>
      </c>
      <c r="D2264" s="841" t="s">
        <v>1112</v>
      </c>
      <c r="E2264" s="841">
        <v>47923</v>
      </c>
      <c r="F2264" s="841" t="s">
        <v>102</v>
      </c>
      <c r="G2264" s="841" t="s">
        <v>3708</v>
      </c>
      <c r="H2264" s="841" t="s">
        <v>3705</v>
      </c>
      <c r="I2264" s="841"/>
      <c r="J2264" s="841" t="s">
        <v>730</v>
      </c>
      <c r="K2264" s="841">
        <v>1</v>
      </c>
      <c r="L2264" s="841" t="s">
        <v>731</v>
      </c>
      <c r="M2264" s="841">
        <v>43600</v>
      </c>
      <c r="N2264" s="841" t="s">
        <v>1029</v>
      </c>
      <c r="O2264" s="841">
        <v>142094</v>
      </c>
      <c r="P2264" s="841">
        <v>98494</v>
      </c>
      <c r="Q2264" s="841">
        <v>19547</v>
      </c>
      <c r="R2264" s="841">
        <v>26906</v>
      </c>
      <c r="S2264" s="841"/>
      <c r="T2264" s="841"/>
      <c r="U2264" s="841"/>
      <c r="V2264" s="841" t="s">
        <v>1003</v>
      </c>
      <c r="W2264" s="841">
        <v>1</v>
      </c>
    </row>
    <row r="2265" spans="1:23" ht="12.75" customHeight="1">
      <c r="A2265" s="841">
        <v>1560</v>
      </c>
      <c r="B2265" s="841">
        <v>2817</v>
      </c>
      <c r="C2265" s="841" t="s">
        <v>1316</v>
      </c>
      <c r="D2265" s="841" t="s">
        <v>1112</v>
      </c>
      <c r="E2265" s="841">
        <v>47924</v>
      </c>
      <c r="F2265" s="841" t="s">
        <v>102</v>
      </c>
      <c r="G2265" s="841" t="s">
        <v>3709</v>
      </c>
      <c r="H2265" s="841" t="s">
        <v>3705</v>
      </c>
      <c r="I2265" s="841"/>
      <c r="J2265" s="841" t="s">
        <v>730</v>
      </c>
      <c r="K2265" s="841">
        <v>5</v>
      </c>
      <c r="L2265" s="841" t="s">
        <v>731</v>
      </c>
      <c r="M2265" s="841">
        <v>43600</v>
      </c>
      <c r="N2265" s="841" t="s">
        <v>1029</v>
      </c>
      <c r="O2265" s="841">
        <v>142094</v>
      </c>
      <c r="P2265" s="841">
        <v>98494</v>
      </c>
      <c r="Q2265" s="841">
        <v>19547</v>
      </c>
      <c r="R2265" s="841">
        <v>26906</v>
      </c>
      <c r="S2265" s="841"/>
      <c r="T2265" s="841"/>
      <c r="U2265" s="841"/>
      <c r="V2265" s="841" t="s">
        <v>1003</v>
      </c>
      <c r="W2265" s="841">
        <v>1</v>
      </c>
    </row>
    <row r="2266" spans="1:23" ht="12.75" customHeight="1">
      <c r="A2266" s="841">
        <v>1560</v>
      </c>
      <c r="B2266" s="841">
        <v>2817</v>
      </c>
      <c r="C2266" s="841" t="s">
        <v>1316</v>
      </c>
      <c r="D2266" s="841" t="s">
        <v>1112</v>
      </c>
      <c r="E2266" s="841">
        <v>47925</v>
      </c>
      <c r="F2266" s="841" t="s">
        <v>102</v>
      </c>
      <c r="G2266" s="841" t="s">
        <v>3710</v>
      </c>
      <c r="H2266" s="841" t="s">
        <v>3705</v>
      </c>
      <c r="I2266" s="841"/>
      <c r="J2266" s="841" t="s">
        <v>730</v>
      </c>
      <c r="K2266" s="841">
        <v>1</v>
      </c>
      <c r="L2266" s="841" t="s">
        <v>731</v>
      </c>
      <c r="M2266" s="841">
        <v>43600</v>
      </c>
      <c r="N2266" s="841" t="s">
        <v>1029</v>
      </c>
      <c r="O2266" s="841">
        <v>142094</v>
      </c>
      <c r="P2266" s="841">
        <v>98494</v>
      </c>
      <c r="Q2266" s="841">
        <v>19547</v>
      </c>
      <c r="R2266" s="841">
        <v>26906</v>
      </c>
      <c r="S2266" s="841"/>
      <c r="T2266" s="841"/>
      <c r="U2266" s="841"/>
      <c r="V2266" s="841" t="s">
        <v>1003</v>
      </c>
      <c r="W2266" s="841">
        <v>1</v>
      </c>
    </row>
    <row r="2267" spans="1:23" ht="12.75" customHeight="1">
      <c r="A2267" s="841">
        <v>1565</v>
      </c>
      <c r="B2267" s="841">
        <v>2817</v>
      </c>
      <c r="C2267" s="841" t="s">
        <v>1316</v>
      </c>
      <c r="D2267" s="841" t="s">
        <v>1112</v>
      </c>
      <c r="E2267" s="841">
        <v>47926</v>
      </c>
      <c r="F2267" s="841" t="s">
        <v>102</v>
      </c>
      <c r="G2267" s="841" t="s">
        <v>3711</v>
      </c>
      <c r="H2267" s="841" t="s">
        <v>3705</v>
      </c>
      <c r="I2267" s="841"/>
      <c r="J2267" s="841" t="s">
        <v>730</v>
      </c>
      <c r="K2267" s="841">
        <v>3</v>
      </c>
      <c r="L2267" s="841" t="s">
        <v>731</v>
      </c>
      <c r="M2267" s="841">
        <v>43600</v>
      </c>
      <c r="N2267" s="841" t="s">
        <v>1029</v>
      </c>
      <c r="O2267" s="841">
        <v>142094</v>
      </c>
      <c r="P2267" s="841">
        <v>98494</v>
      </c>
      <c r="Q2267" s="841">
        <v>19547</v>
      </c>
      <c r="R2267" s="841">
        <v>26906</v>
      </c>
      <c r="S2267" s="841"/>
      <c r="T2267" s="841"/>
      <c r="U2267" s="841"/>
      <c r="V2267" s="841" t="s">
        <v>1003</v>
      </c>
      <c r="W2267" s="841">
        <v>1</v>
      </c>
    </row>
    <row r="2268" spans="1:23" ht="12.75" customHeight="1">
      <c r="A2268" s="841">
        <v>1565</v>
      </c>
      <c r="B2268" s="841">
        <v>2817</v>
      </c>
      <c r="C2268" s="841" t="s">
        <v>1316</v>
      </c>
      <c r="D2268" s="841" t="s">
        <v>1112</v>
      </c>
      <c r="E2268" s="841">
        <v>47927</v>
      </c>
      <c r="F2268" s="841" t="s">
        <v>102</v>
      </c>
      <c r="G2268" s="841" t="s">
        <v>3712</v>
      </c>
      <c r="H2268" s="841" t="s">
        <v>3705</v>
      </c>
      <c r="I2268" s="841"/>
      <c r="J2268" s="841" t="s">
        <v>730</v>
      </c>
      <c r="K2268" s="841">
        <v>1</v>
      </c>
      <c r="L2268" s="841" t="s">
        <v>731</v>
      </c>
      <c r="M2268" s="841">
        <v>43600</v>
      </c>
      <c r="N2268" s="841" t="s">
        <v>1029</v>
      </c>
      <c r="O2268" s="841">
        <v>142094</v>
      </c>
      <c r="P2268" s="841">
        <v>98494</v>
      </c>
      <c r="Q2268" s="841">
        <v>19547</v>
      </c>
      <c r="R2268" s="841">
        <v>26906</v>
      </c>
      <c r="S2268" s="841"/>
      <c r="T2268" s="841"/>
      <c r="U2268" s="841"/>
      <c r="V2268" s="841" t="s">
        <v>1003</v>
      </c>
      <c r="W2268" s="841">
        <v>1</v>
      </c>
    </row>
    <row r="2269" spans="1:23" ht="12.75" customHeight="1">
      <c r="A2269" s="841">
        <v>1565</v>
      </c>
      <c r="B2269" s="841">
        <v>2817</v>
      </c>
      <c r="C2269" s="841" t="s">
        <v>1316</v>
      </c>
      <c r="D2269" s="841" t="s">
        <v>1112</v>
      </c>
      <c r="E2269" s="841">
        <v>47928</v>
      </c>
      <c r="F2269" s="841" t="s">
        <v>102</v>
      </c>
      <c r="G2269" s="841" t="s">
        <v>3713</v>
      </c>
      <c r="H2269" s="841" t="s">
        <v>3705</v>
      </c>
      <c r="I2269" s="841"/>
      <c r="J2269" s="841" t="s">
        <v>730</v>
      </c>
      <c r="K2269" s="841">
        <v>2</v>
      </c>
      <c r="L2269" s="841" t="s">
        <v>731</v>
      </c>
      <c r="M2269" s="841">
        <v>43600</v>
      </c>
      <c r="N2269" s="841" t="s">
        <v>1029</v>
      </c>
      <c r="O2269" s="841">
        <v>142094</v>
      </c>
      <c r="P2269" s="841">
        <v>98494</v>
      </c>
      <c r="Q2269" s="841">
        <v>19547</v>
      </c>
      <c r="R2269" s="841">
        <v>26906</v>
      </c>
      <c r="S2269" s="841"/>
      <c r="T2269" s="841"/>
      <c r="U2269" s="841"/>
      <c r="V2269" s="841" t="s">
        <v>1003</v>
      </c>
      <c r="W2269" s="841">
        <v>1</v>
      </c>
    </row>
    <row r="2270" spans="1:23" ht="12.75" customHeight="1">
      <c r="A2270" s="841">
        <v>1565</v>
      </c>
      <c r="B2270" s="841">
        <v>2817</v>
      </c>
      <c r="C2270" s="841" t="s">
        <v>1316</v>
      </c>
      <c r="D2270" s="841" t="s">
        <v>1112</v>
      </c>
      <c r="E2270" s="841">
        <v>47929</v>
      </c>
      <c r="F2270" s="841" t="s">
        <v>102</v>
      </c>
      <c r="G2270" s="841" t="s">
        <v>3714</v>
      </c>
      <c r="H2270" s="841" t="s">
        <v>3705</v>
      </c>
      <c r="I2270" s="841"/>
      <c r="J2270" s="841" t="s">
        <v>730</v>
      </c>
      <c r="K2270" s="841">
        <v>1</v>
      </c>
      <c r="L2270" s="841" t="s">
        <v>731</v>
      </c>
      <c r="M2270" s="841">
        <v>43600</v>
      </c>
      <c r="N2270" s="841" t="s">
        <v>1029</v>
      </c>
      <c r="O2270" s="841">
        <v>142094</v>
      </c>
      <c r="P2270" s="841">
        <v>98494</v>
      </c>
      <c r="Q2270" s="841">
        <v>19547</v>
      </c>
      <c r="R2270" s="841">
        <v>26906</v>
      </c>
      <c r="S2270" s="841"/>
      <c r="T2270" s="841"/>
      <c r="U2270" s="841"/>
      <c r="V2270" s="841" t="s">
        <v>1003</v>
      </c>
      <c r="W2270" s="841">
        <v>1</v>
      </c>
    </row>
    <row r="2271" spans="1:23" ht="12.75" customHeight="1">
      <c r="A2271" s="841">
        <v>1220</v>
      </c>
      <c r="B2271" s="841">
        <v>2807</v>
      </c>
      <c r="C2271" s="841" t="s">
        <v>739</v>
      </c>
      <c r="D2271" s="841" t="s">
        <v>775</v>
      </c>
      <c r="E2271" s="841">
        <v>47931</v>
      </c>
      <c r="F2271" s="841" t="s">
        <v>102</v>
      </c>
      <c r="G2271" s="841" t="s">
        <v>3715</v>
      </c>
      <c r="H2271" s="841" t="s">
        <v>3716</v>
      </c>
      <c r="I2271" s="841"/>
      <c r="J2271" s="841" t="s">
        <v>730</v>
      </c>
      <c r="K2271" s="841">
        <v>3</v>
      </c>
      <c r="L2271" s="841" t="s">
        <v>731</v>
      </c>
      <c r="M2271" s="841">
        <v>43600</v>
      </c>
      <c r="N2271" s="841" t="s">
        <v>742</v>
      </c>
      <c r="O2271" s="841">
        <v>127895</v>
      </c>
      <c r="P2271" s="841">
        <v>84295</v>
      </c>
      <c r="Q2271" s="841">
        <v>19547</v>
      </c>
      <c r="R2271" s="841">
        <v>26906</v>
      </c>
      <c r="S2271" s="841"/>
      <c r="T2271" s="841"/>
      <c r="U2271" s="841"/>
      <c r="V2271" s="841" t="s">
        <v>1003</v>
      </c>
      <c r="W2271" s="841">
        <v>3</v>
      </c>
    </row>
    <row r="2272" spans="1:23" ht="12.75" customHeight="1">
      <c r="A2272" s="841">
        <v>1912</v>
      </c>
      <c r="B2272" s="841">
        <v>2839</v>
      </c>
      <c r="C2272" s="841" t="s">
        <v>1429</v>
      </c>
      <c r="D2272" s="841" t="s">
        <v>923</v>
      </c>
      <c r="E2272" s="841">
        <v>47934</v>
      </c>
      <c r="F2272" s="841" t="s">
        <v>102</v>
      </c>
      <c r="G2272" s="841" t="s">
        <v>3717</v>
      </c>
      <c r="H2272" s="841" t="s">
        <v>3718</v>
      </c>
      <c r="I2272" s="841"/>
      <c r="J2272" s="841" t="s">
        <v>730</v>
      </c>
      <c r="K2272" s="841">
        <v>2</v>
      </c>
      <c r="L2272" s="841" t="s">
        <v>731</v>
      </c>
      <c r="M2272" s="841">
        <v>43600</v>
      </c>
      <c r="N2272" s="841" t="s">
        <v>732</v>
      </c>
      <c r="O2272" s="841">
        <v>98577</v>
      </c>
      <c r="P2272" s="841">
        <v>54977</v>
      </c>
      <c r="Q2272" s="841">
        <v>10098</v>
      </c>
      <c r="R2272" s="841">
        <v>9936</v>
      </c>
      <c r="S2272" s="841"/>
      <c r="T2272" s="841"/>
      <c r="U2272" s="841"/>
      <c r="V2272" s="841" t="s">
        <v>1003</v>
      </c>
      <c r="W2272" s="841">
        <v>1</v>
      </c>
    </row>
    <row r="2273" spans="1:23" ht="12.75" customHeight="1">
      <c r="A2273" s="841">
        <v>1912</v>
      </c>
      <c r="B2273" s="841">
        <v>2840</v>
      </c>
      <c r="C2273" s="841" t="s">
        <v>726</v>
      </c>
      <c r="D2273" s="841" t="s">
        <v>923</v>
      </c>
      <c r="E2273" s="841">
        <v>47935</v>
      </c>
      <c r="F2273" s="841" t="s">
        <v>102</v>
      </c>
      <c r="G2273" s="841" t="s">
        <v>3719</v>
      </c>
      <c r="H2273" s="841" t="s">
        <v>3718</v>
      </c>
      <c r="I2273" s="841"/>
      <c r="J2273" s="841" t="s">
        <v>730</v>
      </c>
      <c r="K2273" s="841">
        <v>2</v>
      </c>
      <c r="L2273" s="841" t="s">
        <v>1116</v>
      </c>
      <c r="M2273" s="841">
        <v>43600</v>
      </c>
      <c r="N2273" s="841" t="s">
        <v>732</v>
      </c>
      <c r="O2273" s="841">
        <v>98577</v>
      </c>
      <c r="P2273" s="841">
        <v>54977</v>
      </c>
      <c r="Q2273" s="841">
        <v>10098</v>
      </c>
      <c r="R2273" s="841">
        <v>9936</v>
      </c>
      <c r="S2273" s="841"/>
      <c r="T2273" s="841"/>
      <c r="U2273" s="841"/>
      <c r="V2273" s="841" t="s">
        <v>1003</v>
      </c>
      <c r="W2273" s="841">
        <v>1</v>
      </c>
    </row>
    <row r="2274" spans="1:23" ht="12.75" customHeight="1">
      <c r="A2274" s="841">
        <v>16</v>
      </c>
      <c r="B2274" s="841">
        <v>2808</v>
      </c>
      <c r="C2274" s="841" t="s">
        <v>846</v>
      </c>
      <c r="D2274" s="841" t="s">
        <v>767</v>
      </c>
      <c r="E2274" s="841">
        <v>47938</v>
      </c>
      <c r="F2274" s="841" t="s">
        <v>102</v>
      </c>
      <c r="G2274" s="841" t="s">
        <v>3720</v>
      </c>
      <c r="H2274" s="841" t="s">
        <v>3721</v>
      </c>
      <c r="I2274" s="841"/>
      <c r="J2274" s="841" t="s">
        <v>730</v>
      </c>
      <c r="K2274" s="841">
        <v>10</v>
      </c>
      <c r="L2274" s="841" t="s">
        <v>731</v>
      </c>
      <c r="M2274" s="841">
        <v>43600</v>
      </c>
      <c r="N2274" s="841" t="s">
        <v>742</v>
      </c>
      <c r="O2274" s="841">
        <v>127895</v>
      </c>
      <c r="P2274" s="841">
        <v>84295</v>
      </c>
      <c r="Q2274" s="841">
        <v>19547</v>
      </c>
      <c r="R2274" s="841">
        <v>26906</v>
      </c>
      <c r="S2274" s="841"/>
      <c r="T2274" s="841"/>
      <c r="U2274" s="841"/>
      <c r="V2274" s="841" t="s">
        <v>1003</v>
      </c>
      <c r="W2274" s="841">
        <v>2</v>
      </c>
    </row>
    <row r="2275" spans="1:23" ht="12.75" customHeight="1">
      <c r="A2275" s="841">
        <v>16</v>
      </c>
      <c r="B2275" s="841">
        <v>2808</v>
      </c>
      <c r="C2275" s="841" t="s">
        <v>846</v>
      </c>
      <c r="D2275" s="841" t="s">
        <v>767</v>
      </c>
      <c r="E2275" s="841">
        <v>47939</v>
      </c>
      <c r="F2275" s="841" t="s">
        <v>102</v>
      </c>
      <c r="G2275" s="841" t="s">
        <v>3722</v>
      </c>
      <c r="H2275" s="841" t="s">
        <v>3721</v>
      </c>
      <c r="I2275" s="841"/>
      <c r="J2275" s="841" t="s">
        <v>730</v>
      </c>
      <c r="K2275" s="841">
        <v>10</v>
      </c>
      <c r="L2275" s="841" t="s">
        <v>731</v>
      </c>
      <c r="M2275" s="841">
        <v>43600</v>
      </c>
      <c r="N2275" s="841" t="s">
        <v>742</v>
      </c>
      <c r="O2275" s="841">
        <v>127895</v>
      </c>
      <c r="P2275" s="841">
        <v>84295</v>
      </c>
      <c r="Q2275" s="841">
        <v>19547</v>
      </c>
      <c r="R2275" s="841">
        <v>26906</v>
      </c>
      <c r="S2275" s="841"/>
      <c r="T2275" s="841"/>
      <c r="U2275" s="841"/>
      <c r="V2275" s="841" t="s">
        <v>1003</v>
      </c>
      <c r="W2275" s="841">
        <v>2</v>
      </c>
    </row>
    <row r="2276" spans="1:23" ht="12.75" customHeight="1">
      <c r="A2276" s="841">
        <v>2004</v>
      </c>
      <c r="B2276" s="841">
        <v>2840</v>
      </c>
      <c r="C2276" s="841" t="s">
        <v>726</v>
      </c>
      <c r="D2276" s="841" t="s">
        <v>919</v>
      </c>
      <c r="E2276" s="841">
        <v>47940</v>
      </c>
      <c r="F2276" s="841" t="s">
        <v>102</v>
      </c>
      <c r="G2276" s="841" t="s">
        <v>3723</v>
      </c>
      <c r="H2276" s="841" t="s">
        <v>3521</v>
      </c>
      <c r="I2276" s="841"/>
      <c r="J2276" s="841" t="s">
        <v>730</v>
      </c>
      <c r="K2276" s="841">
        <v>10</v>
      </c>
      <c r="L2276" s="841" t="s">
        <v>1289</v>
      </c>
      <c r="M2276" s="841">
        <v>0</v>
      </c>
      <c r="N2276" s="841" t="s">
        <v>732</v>
      </c>
      <c r="O2276" s="841">
        <v>101629</v>
      </c>
      <c r="P2276" s="841">
        <v>101629</v>
      </c>
      <c r="Q2276" s="841">
        <v>19547</v>
      </c>
      <c r="R2276" s="841">
        <v>26906</v>
      </c>
      <c r="S2276" s="841"/>
      <c r="T2276" s="841"/>
      <c r="U2276" s="841"/>
      <c r="V2276" s="841" t="s">
        <v>1003</v>
      </c>
      <c r="W2276" s="841">
        <v>2</v>
      </c>
    </row>
    <row r="2277" spans="1:23" ht="12.75" customHeight="1">
      <c r="A2277" s="841">
        <v>2004</v>
      </c>
      <c r="B2277" s="841">
        <v>2840</v>
      </c>
      <c r="C2277" s="841" t="s">
        <v>726</v>
      </c>
      <c r="D2277" s="841" t="s">
        <v>919</v>
      </c>
      <c r="E2277" s="841">
        <v>47941</v>
      </c>
      <c r="F2277" s="841" t="s">
        <v>102</v>
      </c>
      <c r="G2277" s="841" t="s">
        <v>3724</v>
      </c>
      <c r="H2277" s="841" t="s">
        <v>3725</v>
      </c>
      <c r="I2277" s="841"/>
      <c r="J2277" s="841" t="s">
        <v>730</v>
      </c>
      <c r="K2277" s="841">
        <v>4</v>
      </c>
      <c r="L2277" s="841" t="s">
        <v>1289</v>
      </c>
      <c r="M2277" s="841">
        <v>0</v>
      </c>
      <c r="N2277" s="841" t="s">
        <v>732</v>
      </c>
      <c r="O2277" s="841">
        <v>101629</v>
      </c>
      <c r="P2277" s="841">
        <v>101629</v>
      </c>
      <c r="Q2277" s="841">
        <v>19547</v>
      </c>
      <c r="R2277" s="841">
        <v>26906</v>
      </c>
      <c r="S2277" s="841"/>
      <c r="T2277" s="841"/>
      <c r="U2277" s="841"/>
      <c r="V2277" s="841" t="s">
        <v>1003</v>
      </c>
      <c r="W2277" s="841">
        <v>4</v>
      </c>
    </row>
    <row r="2278" spans="1:23" ht="12.75" customHeight="1">
      <c r="A2278" s="841">
        <v>1155</v>
      </c>
      <c r="B2278" s="841">
        <v>2828</v>
      </c>
      <c r="C2278" s="841" t="s">
        <v>982</v>
      </c>
      <c r="D2278" s="841" t="s">
        <v>775</v>
      </c>
      <c r="E2278" s="841">
        <v>47942</v>
      </c>
      <c r="F2278" s="841" t="s">
        <v>102</v>
      </c>
      <c r="G2278" s="841" t="s">
        <v>3726</v>
      </c>
      <c r="H2278" s="841" t="s">
        <v>3727</v>
      </c>
      <c r="I2278" s="841"/>
      <c r="J2278" s="841" t="s">
        <v>730</v>
      </c>
      <c r="K2278" s="841">
        <v>2</v>
      </c>
      <c r="L2278" s="841" t="s">
        <v>731</v>
      </c>
      <c r="M2278" s="841">
        <v>43600</v>
      </c>
      <c r="N2278" s="841" t="s">
        <v>843</v>
      </c>
      <c r="O2278" s="841">
        <v>156603</v>
      </c>
      <c r="P2278" s="841">
        <v>113003</v>
      </c>
      <c r="Q2278" s="841">
        <v>19547</v>
      </c>
      <c r="R2278" s="841">
        <v>26906</v>
      </c>
      <c r="S2278" s="841"/>
      <c r="T2278" s="841"/>
      <c r="U2278" s="841"/>
      <c r="V2278" s="841" t="s">
        <v>1003</v>
      </c>
      <c r="W2278" s="841">
        <v>30</v>
      </c>
    </row>
    <row r="2279" spans="1:23" ht="12.75" customHeight="1">
      <c r="A2279" s="841">
        <v>1440</v>
      </c>
      <c r="B2279" s="841">
        <v>2819</v>
      </c>
      <c r="C2279" s="841" t="s">
        <v>1731</v>
      </c>
      <c r="D2279" s="841" t="s">
        <v>1732</v>
      </c>
      <c r="E2279" s="841">
        <v>47943</v>
      </c>
      <c r="F2279" s="841" t="s">
        <v>102</v>
      </c>
      <c r="G2279" s="841" t="s">
        <v>3728</v>
      </c>
      <c r="H2279" s="841" t="s">
        <v>3729</v>
      </c>
      <c r="I2279" s="841"/>
      <c r="J2279" s="841" t="s">
        <v>730</v>
      </c>
      <c r="K2279" s="841">
        <v>5</v>
      </c>
      <c r="L2279" s="841" t="s">
        <v>731</v>
      </c>
      <c r="M2279" s="841">
        <v>43600</v>
      </c>
      <c r="N2279" s="841" t="s">
        <v>742</v>
      </c>
      <c r="O2279" s="841">
        <v>127895</v>
      </c>
      <c r="P2279" s="841">
        <v>84295</v>
      </c>
      <c r="Q2279" s="841">
        <v>27828</v>
      </c>
      <c r="R2279" s="841">
        <v>38389</v>
      </c>
      <c r="S2279" s="841"/>
      <c r="T2279" s="841"/>
      <c r="U2279" s="841"/>
      <c r="V2279" s="841" t="s">
        <v>1003</v>
      </c>
      <c r="W2279" s="841">
        <v>1</v>
      </c>
    </row>
    <row r="2280" spans="1:23" ht="12.75" customHeight="1">
      <c r="A2280" s="841">
        <v>1630</v>
      </c>
      <c r="B2280" s="841">
        <v>2808</v>
      </c>
      <c r="C2280" s="841" t="s">
        <v>846</v>
      </c>
      <c r="D2280" s="841" t="s">
        <v>767</v>
      </c>
      <c r="E2280" s="841">
        <v>47944</v>
      </c>
      <c r="F2280" s="841" t="s">
        <v>102</v>
      </c>
      <c r="G2280" s="841" t="s">
        <v>3730</v>
      </c>
      <c r="H2280" s="841" t="s">
        <v>3731</v>
      </c>
      <c r="I2280" s="841"/>
      <c r="J2280" s="841" t="s">
        <v>730</v>
      </c>
      <c r="K2280" s="841">
        <v>5</v>
      </c>
      <c r="L2280" s="841" t="s">
        <v>731</v>
      </c>
      <c r="M2280" s="841">
        <v>43600</v>
      </c>
      <c r="N2280" s="841" t="s">
        <v>742</v>
      </c>
      <c r="O2280" s="841">
        <v>127895</v>
      </c>
      <c r="P2280" s="841">
        <v>84295</v>
      </c>
      <c r="Q2280" s="841">
        <v>27828</v>
      </c>
      <c r="R2280" s="841">
        <v>38389</v>
      </c>
      <c r="S2280" s="841"/>
      <c r="T2280" s="841"/>
      <c r="U2280" s="841"/>
      <c r="V2280" s="841" t="s">
        <v>1003</v>
      </c>
      <c r="W2280" s="841">
        <v>1</v>
      </c>
    </row>
    <row r="2281" spans="1:23" ht="12.75" customHeight="1">
      <c r="A2281" s="841">
        <v>1630</v>
      </c>
      <c r="B2281" s="841">
        <v>2808</v>
      </c>
      <c r="C2281" s="841" t="s">
        <v>846</v>
      </c>
      <c r="D2281" s="841" t="s">
        <v>767</v>
      </c>
      <c r="E2281" s="841">
        <v>47945</v>
      </c>
      <c r="F2281" s="841" t="s">
        <v>102</v>
      </c>
      <c r="G2281" s="841" t="s">
        <v>3732</v>
      </c>
      <c r="H2281" s="841" t="s">
        <v>3731</v>
      </c>
      <c r="I2281" s="841"/>
      <c r="J2281" s="841" t="s">
        <v>730</v>
      </c>
      <c r="K2281" s="841">
        <v>5</v>
      </c>
      <c r="L2281" s="841" t="s">
        <v>731</v>
      </c>
      <c r="M2281" s="841">
        <v>43600</v>
      </c>
      <c r="N2281" s="841" t="s">
        <v>742</v>
      </c>
      <c r="O2281" s="841">
        <v>127895</v>
      </c>
      <c r="P2281" s="841">
        <v>84295</v>
      </c>
      <c r="Q2281" s="841">
        <v>27828</v>
      </c>
      <c r="R2281" s="841">
        <v>38389</v>
      </c>
      <c r="S2281" s="841"/>
      <c r="T2281" s="841"/>
      <c r="U2281" s="841"/>
      <c r="V2281" s="841" t="s">
        <v>1003</v>
      </c>
      <c r="W2281" s="841">
        <v>1</v>
      </c>
    </row>
    <row r="2282" spans="1:23" ht="12.75" customHeight="1">
      <c r="A2282" s="841">
        <v>1630</v>
      </c>
      <c r="B2282" s="841">
        <v>2808</v>
      </c>
      <c r="C2282" s="841" t="s">
        <v>846</v>
      </c>
      <c r="D2282" s="841" t="s">
        <v>767</v>
      </c>
      <c r="E2282" s="841">
        <v>47946</v>
      </c>
      <c r="F2282" s="841" t="s">
        <v>102</v>
      </c>
      <c r="G2282" s="841" t="s">
        <v>3733</v>
      </c>
      <c r="H2282" s="841" t="s">
        <v>3734</v>
      </c>
      <c r="I2282" s="841"/>
      <c r="J2282" s="841" t="s">
        <v>730</v>
      </c>
      <c r="K2282" s="841">
        <v>5</v>
      </c>
      <c r="L2282" s="841" t="s">
        <v>731</v>
      </c>
      <c r="M2282" s="841">
        <v>43600</v>
      </c>
      <c r="N2282" s="841" t="s">
        <v>742</v>
      </c>
      <c r="O2282" s="841">
        <v>127895</v>
      </c>
      <c r="P2282" s="841">
        <v>84295</v>
      </c>
      <c r="Q2282" s="841">
        <v>27828</v>
      </c>
      <c r="R2282" s="841">
        <v>38389</v>
      </c>
      <c r="S2282" s="841"/>
      <c r="T2282" s="841"/>
      <c r="U2282" s="841"/>
      <c r="V2282" s="841" t="s">
        <v>1003</v>
      </c>
      <c r="W2282" s="841">
        <v>1</v>
      </c>
    </row>
    <row r="2283" spans="1:23" ht="12.75" customHeight="1">
      <c r="A2283" s="841">
        <v>1912</v>
      </c>
      <c r="B2283" s="841">
        <v>2840</v>
      </c>
      <c r="C2283" s="841" t="s">
        <v>726</v>
      </c>
      <c r="D2283" s="841" t="s">
        <v>923</v>
      </c>
      <c r="E2283" s="841">
        <v>47947</v>
      </c>
      <c r="F2283" s="841" t="s">
        <v>102</v>
      </c>
      <c r="G2283" s="841" t="s">
        <v>3735</v>
      </c>
      <c r="H2283" s="841" t="s">
        <v>3736</v>
      </c>
      <c r="I2283" s="841"/>
      <c r="J2283" s="841" t="s">
        <v>730</v>
      </c>
      <c r="K2283" s="841">
        <v>15</v>
      </c>
      <c r="L2283" s="841" t="s">
        <v>1116</v>
      </c>
      <c r="M2283" s="841">
        <v>43600</v>
      </c>
      <c r="N2283" s="841" t="s">
        <v>732</v>
      </c>
      <c r="O2283" s="841">
        <v>98577</v>
      </c>
      <c r="P2283" s="841">
        <v>54977</v>
      </c>
      <c r="Q2283" s="841">
        <v>10098</v>
      </c>
      <c r="R2283" s="841">
        <v>9936</v>
      </c>
      <c r="S2283" s="841"/>
      <c r="T2283" s="841"/>
      <c r="U2283" s="841"/>
      <c r="V2283" s="841" t="s">
        <v>1003</v>
      </c>
      <c r="W2283" s="841">
        <v>2</v>
      </c>
    </row>
    <row r="2284" spans="1:23" ht="12.75" customHeight="1">
      <c r="A2284" s="841">
        <v>1425</v>
      </c>
      <c r="B2284" s="841">
        <v>2803</v>
      </c>
      <c r="C2284" s="841" t="s">
        <v>945</v>
      </c>
      <c r="D2284" s="841" t="s">
        <v>946</v>
      </c>
      <c r="E2284" s="841">
        <v>47951</v>
      </c>
      <c r="F2284" s="841" t="s">
        <v>102</v>
      </c>
      <c r="G2284" s="841" t="s">
        <v>3737</v>
      </c>
      <c r="H2284" s="841" t="s">
        <v>3738</v>
      </c>
      <c r="I2284" s="841"/>
      <c r="J2284" s="841" t="s">
        <v>730</v>
      </c>
      <c r="K2284" s="841">
        <v>3</v>
      </c>
      <c r="L2284" s="841" t="s">
        <v>731</v>
      </c>
      <c r="M2284" s="841">
        <v>43600</v>
      </c>
      <c r="N2284" s="841" t="s">
        <v>742</v>
      </c>
      <c r="O2284" s="841">
        <v>127895</v>
      </c>
      <c r="P2284" s="841">
        <v>84295</v>
      </c>
      <c r="Q2284" s="841">
        <v>19547</v>
      </c>
      <c r="R2284" s="841">
        <v>26906</v>
      </c>
      <c r="S2284" s="841"/>
      <c r="T2284" s="841"/>
      <c r="U2284" s="841"/>
      <c r="V2284" s="841" t="s">
        <v>1003</v>
      </c>
      <c r="W2284" s="841">
        <v>2</v>
      </c>
    </row>
    <row r="2285" spans="1:23" ht="12.75" customHeight="1">
      <c r="A2285" s="841">
        <v>1470</v>
      </c>
      <c r="B2285" s="841">
        <v>2803</v>
      </c>
      <c r="C2285" s="841" t="s">
        <v>945</v>
      </c>
      <c r="D2285" s="841" t="s">
        <v>946</v>
      </c>
      <c r="E2285" s="841">
        <v>47958</v>
      </c>
      <c r="F2285" s="841" t="s">
        <v>102</v>
      </c>
      <c r="G2285" s="841" t="s">
        <v>3739</v>
      </c>
      <c r="H2285" s="841" t="s">
        <v>3740</v>
      </c>
      <c r="I2285" s="841"/>
      <c r="J2285" s="841" t="s">
        <v>730</v>
      </c>
      <c r="K2285" s="841">
        <v>2</v>
      </c>
      <c r="L2285" s="841" t="s">
        <v>731</v>
      </c>
      <c r="M2285" s="841">
        <v>43600</v>
      </c>
      <c r="N2285" s="841" t="s">
        <v>742</v>
      </c>
      <c r="O2285" s="841">
        <v>127895</v>
      </c>
      <c r="P2285" s="841">
        <v>84295</v>
      </c>
      <c r="Q2285" s="841">
        <v>36452</v>
      </c>
      <c r="R2285" s="841">
        <v>62737</v>
      </c>
      <c r="S2285" s="841"/>
      <c r="T2285" s="841"/>
      <c r="U2285" s="841"/>
      <c r="V2285" s="841" t="s">
        <v>1003</v>
      </c>
      <c r="W2285" s="841">
        <v>2</v>
      </c>
    </row>
    <row r="2286" spans="1:23" ht="12.75" customHeight="1">
      <c r="A2286" s="841">
        <v>1560</v>
      </c>
      <c r="B2286" s="841">
        <v>2820</v>
      </c>
      <c r="C2286" s="841" t="s">
        <v>1149</v>
      </c>
      <c r="D2286" s="841" t="s">
        <v>1112</v>
      </c>
      <c r="E2286" s="841">
        <v>47961</v>
      </c>
      <c r="F2286" s="841" t="s">
        <v>102</v>
      </c>
      <c r="G2286" s="841" t="s">
        <v>2018</v>
      </c>
      <c r="H2286" s="841" t="s">
        <v>3741</v>
      </c>
      <c r="I2286" s="841" t="s">
        <v>1115</v>
      </c>
      <c r="J2286" s="841" t="s">
        <v>730</v>
      </c>
      <c r="K2286" s="841">
        <v>1</v>
      </c>
      <c r="L2286" s="841" t="s">
        <v>731</v>
      </c>
      <c r="M2286" s="841">
        <v>43600</v>
      </c>
      <c r="N2286" s="841" t="s">
        <v>1034</v>
      </c>
      <c r="O2286" s="841">
        <v>221744</v>
      </c>
      <c r="P2286" s="841">
        <v>178144</v>
      </c>
      <c r="Q2286" s="841">
        <v>19547</v>
      </c>
      <c r="R2286" s="841">
        <v>26906</v>
      </c>
      <c r="S2286" s="841"/>
      <c r="T2286" s="841"/>
      <c r="U2286" s="841"/>
      <c r="V2286" s="841" t="s">
        <v>1003</v>
      </c>
      <c r="W2286" s="841">
        <v>11</v>
      </c>
    </row>
    <row r="2287" spans="1:23" ht="12.75" customHeight="1">
      <c r="A2287" s="841">
        <v>16</v>
      </c>
      <c r="B2287" s="841">
        <v>2808</v>
      </c>
      <c r="C2287" s="841" t="s">
        <v>846</v>
      </c>
      <c r="D2287" s="841" t="s">
        <v>767</v>
      </c>
      <c r="E2287" s="841">
        <v>47962</v>
      </c>
      <c r="F2287" s="841" t="s">
        <v>102</v>
      </c>
      <c r="G2287" s="841" t="s">
        <v>3742</v>
      </c>
      <c r="H2287" s="841" t="s">
        <v>3740</v>
      </c>
      <c r="I2287" s="841"/>
      <c r="J2287" s="841" t="s">
        <v>730</v>
      </c>
      <c r="K2287" s="841">
        <v>1.5</v>
      </c>
      <c r="L2287" s="841" t="s">
        <v>731</v>
      </c>
      <c r="M2287" s="841">
        <v>43600</v>
      </c>
      <c r="N2287" s="841" t="s">
        <v>742</v>
      </c>
      <c r="O2287" s="841">
        <v>127895</v>
      </c>
      <c r="P2287" s="841">
        <v>84295</v>
      </c>
      <c r="Q2287" s="841">
        <v>19547</v>
      </c>
      <c r="R2287" s="841">
        <v>26906</v>
      </c>
      <c r="S2287" s="841"/>
      <c r="T2287" s="841"/>
      <c r="U2287" s="841"/>
      <c r="V2287" s="841" t="s">
        <v>1003</v>
      </c>
      <c r="W2287" s="841">
        <v>2</v>
      </c>
    </row>
    <row r="2288" spans="1:23" ht="12.75" customHeight="1">
      <c r="A2288" s="841">
        <v>16</v>
      </c>
      <c r="B2288" s="841">
        <v>2808</v>
      </c>
      <c r="C2288" s="841" t="s">
        <v>846</v>
      </c>
      <c r="D2288" s="841" t="s">
        <v>767</v>
      </c>
      <c r="E2288" s="841">
        <v>47963</v>
      </c>
      <c r="F2288" s="841" t="s">
        <v>102</v>
      </c>
      <c r="G2288" s="841" t="s">
        <v>3743</v>
      </c>
      <c r="H2288" s="841" t="s">
        <v>3744</v>
      </c>
      <c r="I2288" s="841"/>
      <c r="J2288" s="841" t="s">
        <v>730</v>
      </c>
      <c r="K2288" s="841">
        <v>1.5</v>
      </c>
      <c r="L2288" s="841" t="s">
        <v>731</v>
      </c>
      <c r="M2288" s="841">
        <v>43600</v>
      </c>
      <c r="N2288" s="841" t="s">
        <v>742</v>
      </c>
      <c r="O2288" s="841">
        <v>127895</v>
      </c>
      <c r="P2288" s="841">
        <v>84295</v>
      </c>
      <c r="Q2288" s="841">
        <v>19547</v>
      </c>
      <c r="R2288" s="841">
        <v>26906</v>
      </c>
      <c r="S2288" s="841"/>
      <c r="T2288" s="841"/>
      <c r="U2288" s="841"/>
      <c r="V2288" s="841" t="s">
        <v>1003</v>
      </c>
      <c r="W2288" s="841">
        <v>3</v>
      </c>
    </row>
    <row r="2289" spans="1:23" ht="12.75" customHeight="1">
      <c r="A2289" s="841">
        <v>16</v>
      </c>
      <c r="B2289" s="841">
        <v>2808</v>
      </c>
      <c r="C2289" s="841" t="s">
        <v>846</v>
      </c>
      <c r="D2289" s="841" t="s">
        <v>767</v>
      </c>
      <c r="E2289" s="841">
        <v>47964</v>
      </c>
      <c r="F2289" s="841" t="s">
        <v>102</v>
      </c>
      <c r="G2289" s="841" t="s">
        <v>3745</v>
      </c>
      <c r="H2289" s="841" t="s">
        <v>3740</v>
      </c>
      <c r="I2289" s="841"/>
      <c r="J2289" s="841" t="s">
        <v>730</v>
      </c>
      <c r="K2289" s="841">
        <v>1</v>
      </c>
      <c r="L2289" s="841" t="s">
        <v>731</v>
      </c>
      <c r="M2289" s="841">
        <v>43600</v>
      </c>
      <c r="N2289" s="841" t="s">
        <v>742</v>
      </c>
      <c r="O2289" s="841">
        <v>127895</v>
      </c>
      <c r="P2289" s="841">
        <v>84295</v>
      </c>
      <c r="Q2289" s="841">
        <v>19547</v>
      </c>
      <c r="R2289" s="841">
        <v>26906</v>
      </c>
      <c r="S2289" s="841"/>
      <c r="T2289" s="841"/>
      <c r="U2289" s="841"/>
      <c r="V2289" s="841" t="s">
        <v>1003</v>
      </c>
      <c r="W2289" s="841">
        <v>2</v>
      </c>
    </row>
    <row r="2290" spans="1:23" ht="12.75" customHeight="1">
      <c r="A2290" s="841">
        <v>1110</v>
      </c>
      <c r="B2290" s="841">
        <v>2823</v>
      </c>
      <c r="C2290" s="841" t="s">
        <v>856</v>
      </c>
      <c r="D2290" s="841" t="s">
        <v>775</v>
      </c>
      <c r="E2290" s="841">
        <v>47966</v>
      </c>
      <c r="F2290" s="841" t="s">
        <v>102</v>
      </c>
      <c r="G2290" s="841" t="s">
        <v>3746</v>
      </c>
      <c r="H2290" s="841" t="s">
        <v>3747</v>
      </c>
      <c r="I2290" s="841"/>
      <c r="J2290" s="841" t="s">
        <v>730</v>
      </c>
      <c r="K2290" s="841">
        <v>5</v>
      </c>
      <c r="L2290" s="841" t="s">
        <v>731</v>
      </c>
      <c r="M2290" s="841">
        <v>43600</v>
      </c>
      <c r="N2290" s="841" t="s">
        <v>747</v>
      </c>
      <c r="O2290" s="841">
        <v>114220</v>
      </c>
      <c r="P2290" s="841">
        <v>70620</v>
      </c>
      <c r="Q2290" s="841">
        <v>19547</v>
      </c>
      <c r="R2290" s="841">
        <v>26906</v>
      </c>
      <c r="S2290" s="841"/>
      <c r="T2290" s="841"/>
      <c r="U2290" s="841"/>
      <c r="V2290" s="841" t="s">
        <v>1003</v>
      </c>
      <c r="W2290" s="841">
        <v>2</v>
      </c>
    </row>
    <row r="2291" spans="1:23" ht="12.75" customHeight="1">
      <c r="A2291" s="841">
        <v>2004</v>
      </c>
      <c r="B2291" s="841">
        <v>2840</v>
      </c>
      <c r="C2291" s="841" t="s">
        <v>726</v>
      </c>
      <c r="D2291" s="841" t="s">
        <v>919</v>
      </c>
      <c r="E2291" s="841">
        <v>47968</v>
      </c>
      <c r="F2291" s="841" t="s">
        <v>102</v>
      </c>
      <c r="G2291" s="841" t="s">
        <v>3748</v>
      </c>
      <c r="H2291" s="841" t="s">
        <v>3749</v>
      </c>
      <c r="I2291" s="841"/>
      <c r="J2291" s="841" t="s">
        <v>730</v>
      </c>
      <c r="K2291" s="841">
        <v>1</v>
      </c>
      <c r="L2291" s="841" t="s">
        <v>1077</v>
      </c>
      <c r="M2291" s="841">
        <v>0</v>
      </c>
      <c r="N2291" s="841" t="s">
        <v>732</v>
      </c>
      <c r="O2291" s="841">
        <v>101629</v>
      </c>
      <c r="P2291" s="841">
        <v>101629</v>
      </c>
      <c r="Q2291" s="841">
        <v>19547</v>
      </c>
      <c r="R2291" s="841">
        <v>26906</v>
      </c>
      <c r="S2291" s="841"/>
      <c r="T2291" s="841"/>
      <c r="U2291" s="841"/>
      <c r="V2291" s="841" t="s">
        <v>1003</v>
      </c>
      <c r="W2291" s="841">
        <v>4</v>
      </c>
    </row>
    <row r="2292" spans="1:23" ht="12.75" customHeight="1">
      <c r="A2292" s="841">
        <v>2004</v>
      </c>
      <c r="B2292" s="841">
        <v>2840</v>
      </c>
      <c r="C2292" s="841" t="s">
        <v>726</v>
      </c>
      <c r="D2292" s="841" t="s">
        <v>919</v>
      </c>
      <c r="E2292" s="841">
        <v>47969</v>
      </c>
      <c r="F2292" s="841" t="s">
        <v>102</v>
      </c>
      <c r="G2292" s="841" t="s">
        <v>3750</v>
      </c>
      <c r="H2292" s="841" t="s">
        <v>3749</v>
      </c>
      <c r="I2292" s="841"/>
      <c r="J2292" s="841" t="s">
        <v>730</v>
      </c>
      <c r="K2292" s="841">
        <v>3</v>
      </c>
      <c r="L2292" s="841" t="s">
        <v>1077</v>
      </c>
      <c r="M2292" s="841">
        <v>0</v>
      </c>
      <c r="N2292" s="841" t="s">
        <v>732</v>
      </c>
      <c r="O2292" s="841">
        <v>101629</v>
      </c>
      <c r="P2292" s="841">
        <v>101629</v>
      </c>
      <c r="Q2292" s="841">
        <v>19547</v>
      </c>
      <c r="R2292" s="841">
        <v>26906</v>
      </c>
      <c r="S2292" s="841"/>
      <c r="T2292" s="841"/>
      <c r="U2292" s="841"/>
      <c r="V2292" s="841" t="s">
        <v>1003</v>
      </c>
      <c r="W2292" s="841">
        <v>4</v>
      </c>
    </row>
    <row r="2293" spans="1:23" ht="12.75" customHeight="1">
      <c r="A2293" s="841">
        <v>1205</v>
      </c>
      <c r="B2293" s="841">
        <v>2840</v>
      </c>
      <c r="C2293" s="841" t="s">
        <v>726</v>
      </c>
      <c r="D2293" s="841" t="s">
        <v>740</v>
      </c>
      <c r="E2293" s="841">
        <v>47973</v>
      </c>
      <c r="F2293" s="841" t="s">
        <v>102</v>
      </c>
      <c r="G2293" s="841" t="s">
        <v>3751</v>
      </c>
      <c r="H2293" s="841" t="s">
        <v>3752</v>
      </c>
      <c r="I2293" s="841"/>
      <c r="J2293" s="841" t="s">
        <v>730</v>
      </c>
      <c r="K2293" s="841">
        <v>5</v>
      </c>
      <c r="L2293" s="841" t="s">
        <v>731</v>
      </c>
      <c r="M2293" s="841">
        <v>43600</v>
      </c>
      <c r="N2293" s="841" t="s">
        <v>732</v>
      </c>
      <c r="O2293" s="841">
        <v>98577</v>
      </c>
      <c r="P2293" s="841">
        <v>54977</v>
      </c>
      <c r="Q2293" s="841">
        <v>19547</v>
      </c>
      <c r="R2293" s="841">
        <v>26906</v>
      </c>
      <c r="S2293" s="841"/>
      <c r="T2293" s="841"/>
      <c r="U2293" s="841"/>
      <c r="V2293" s="841" t="s">
        <v>1003</v>
      </c>
      <c r="W2293" s="841">
        <v>1</v>
      </c>
    </row>
    <row r="2294" spans="1:23" ht="12.75" customHeight="1">
      <c r="A2294" s="841">
        <v>1205</v>
      </c>
      <c r="B2294" s="841">
        <v>2807</v>
      </c>
      <c r="C2294" s="841" t="s">
        <v>739</v>
      </c>
      <c r="D2294" s="841" t="s">
        <v>740</v>
      </c>
      <c r="E2294" s="841">
        <v>47977</v>
      </c>
      <c r="F2294" s="841" t="s">
        <v>102</v>
      </c>
      <c r="G2294" s="841" t="s">
        <v>3753</v>
      </c>
      <c r="H2294" s="841" t="s">
        <v>3752</v>
      </c>
      <c r="I2294" s="841"/>
      <c r="J2294" s="841" t="s">
        <v>730</v>
      </c>
      <c r="K2294" s="841">
        <v>5</v>
      </c>
      <c r="L2294" s="841" t="s">
        <v>731</v>
      </c>
      <c r="M2294" s="841">
        <v>43600</v>
      </c>
      <c r="N2294" s="841" t="s">
        <v>742</v>
      </c>
      <c r="O2294" s="841">
        <v>127895</v>
      </c>
      <c r="P2294" s="841">
        <v>84295</v>
      </c>
      <c r="Q2294" s="841">
        <v>19547</v>
      </c>
      <c r="R2294" s="841">
        <v>26906</v>
      </c>
      <c r="S2294" s="841"/>
      <c r="T2294" s="841"/>
      <c r="U2294" s="841"/>
      <c r="V2294" s="841" t="s">
        <v>1003</v>
      </c>
      <c r="W2294" s="841">
        <v>1</v>
      </c>
    </row>
    <row r="2295" spans="1:23" ht="12.75" customHeight="1">
      <c r="A2295" s="841">
        <v>1205</v>
      </c>
      <c r="B2295" s="841">
        <v>2807</v>
      </c>
      <c r="C2295" s="841" t="s">
        <v>739</v>
      </c>
      <c r="D2295" s="841" t="s">
        <v>740</v>
      </c>
      <c r="E2295" s="841">
        <v>47978</v>
      </c>
      <c r="F2295" s="841" t="s">
        <v>102</v>
      </c>
      <c r="G2295" s="841" t="s">
        <v>3754</v>
      </c>
      <c r="H2295" s="841" t="s">
        <v>3752</v>
      </c>
      <c r="I2295" s="841"/>
      <c r="J2295" s="841" t="s">
        <v>730</v>
      </c>
      <c r="K2295" s="841">
        <v>5</v>
      </c>
      <c r="L2295" s="841" t="s">
        <v>731</v>
      </c>
      <c r="M2295" s="841">
        <v>43600</v>
      </c>
      <c r="N2295" s="841" t="s">
        <v>742</v>
      </c>
      <c r="O2295" s="841">
        <v>127895</v>
      </c>
      <c r="P2295" s="841">
        <v>84295</v>
      </c>
      <c r="Q2295" s="841">
        <v>19547</v>
      </c>
      <c r="R2295" s="841">
        <v>26906</v>
      </c>
      <c r="S2295" s="841"/>
      <c r="T2295" s="841"/>
      <c r="U2295" s="841"/>
      <c r="V2295" s="841" t="s">
        <v>1003</v>
      </c>
      <c r="W2295" s="841">
        <v>1</v>
      </c>
    </row>
    <row r="2296" spans="1:23" ht="12.75" customHeight="1">
      <c r="A2296" s="841">
        <v>1205</v>
      </c>
      <c r="B2296" s="841">
        <v>2807</v>
      </c>
      <c r="C2296" s="841" t="s">
        <v>739</v>
      </c>
      <c r="D2296" s="841" t="s">
        <v>740</v>
      </c>
      <c r="E2296" s="841">
        <v>47979</v>
      </c>
      <c r="F2296" s="841" t="s">
        <v>102</v>
      </c>
      <c r="G2296" s="841" t="s">
        <v>3755</v>
      </c>
      <c r="H2296" s="841" t="s">
        <v>3752</v>
      </c>
      <c r="I2296" s="841"/>
      <c r="J2296" s="841" t="s">
        <v>730</v>
      </c>
      <c r="K2296" s="841">
        <v>5</v>
      </c>
      <c r="L2296" s="841" t="s">
        <v>731</v>
      </c>
      <c r="M2296" s="841">
        <v>43600</v>
      </c>
      <c r="N2296" s="841" t="s">
        <v>742</v>
      </c>
      <c r="O2296" s="841">
        <v>127895</v>
      </c>
      <c r="P2296" s="841">
        <v>84295</v>
      </c>
      <c r="Q2296" s="841">
        <v>19547</v>
      </c>
      <c r="R2296" s="841">
        <v>26906</v>
      </c>
      <c r="S2296" s="841"/>
      <c r="T2296" s="841"/>
      <c r="U2296" s="841"/>
      <c r="V2296" s="841" t="s">
        <v>1003</v>
      </c>
      <c r="W2296" s="841">
        <v>1</v>
      </c>
    </row>
    <row r="2297" spans="1:23" ht="12.75" customHeight="1">
      <c r="A2297" s="841">
        <v>1205</v>
      </c>
      <c r="B2297" s="841">
        <v>2807</v>
      </c>
      <c r="C2297" s="841" t="s">
        <v>739</v>
      </c>
      <c r="D2297" s="841" t="s">
        <v>740</v>
      </c>
      <c r="E2297" s="841">
        <v>47980</v>
      </c>
      <c r="F2297" s="841" t="s">
        <v>102</v>
      </c>
      <c r="G2297" s="841" t="s">
        <v>3756</v>
      </c>
      <c r="H2297" s="841" t="s">
        <v>3752</v>
      </c>
      <c r="I2297" s="841"/>
      <c r="J2297" s="841" t="s">
        <v>730</v>
      </c>
      <c r="K2297" s="841">
        <v>5</v>
      </c>
      <c r="L2297" s="841" t="s">
        <v>731</v>
      </c>
      <c r="M2297" s="841">
        <v>43600</v>
      </c>
      <c r="N2297" s="841" t="s">
        <v>742</v>
      </c>
      <c r="O2297" s="841">
        <v>127895</v>
      </c>
      <c r="P2297" s="841">
        <v>84295</v>
      </c>
      <c r="Q2297" s="841">
        <v>19547</v>
      </c>
      <c r="R2297" s="841">
        <v>26906</v>
      </c>
      <c r="S2297" s="841"/>
      <c r="T2297" s="841"/>
      <c r="U2297" s="841"/>
      <c r="V2297" s="841" t="s">
        <v>1003</v>
      </c>
      <c r="W2297" s="841">
        <v>1</v>
      </c>
    </row>
    <row r="2298" spans="1:23" ht="12.75" customHeight="1">
      <c r="A2298" s="841">
        <v>2004</v>
      </c>
      <c r="B2298" s="841">
        <v>2840</v>
      </c>
      <c r="C2298" s="841" t="s">
        <v>726</v>
      </c>
      <c r="D2298" s="841" t="s">
        <v>919</v>
      </c>
      <c r="E2298" s="841">
        <v>47981</v>
      </c>
      <c r="F2298" s="841" t="s">
        <v>102</v>
      </c>
      <c r="G2298" s="841" t="s">
        <v>3757</v>
      </c>
      <c r="H2298" s="841" t="s">
        <v>3758</v>
      </c>
      <c r="I2298" s="841"/>
      <c r="J2298" s="841" t="s">
        <v>730</v>
      </c>
      <c r="K2298" s="841">
        <v>3</v>
      </c>
      <c r="L2298" s="841" t="s">
        <v>1077</v>
      </c>
      <c r="M2298" s="841">
        <v>0</v>
      </c>
      <c r="N2298" s="841" t="s">
        <v>732</v>
      </c>
      <c r="O2298" s="841">
        <v>101629</v>
      </c>
      <c r="P2298" s="841">
        <v>101629</v>
      </c>
      <c r="Q2298" s="841">
        <v>19547</v>
      </c>
      <c r="R2298" s="841">
        <v>26906</v>
      </c>
      <c r="S2298" s="841"/>
      <c r="T2298" s="841"/>
      <c r="U2298" s="841"/>
      <c r="V2298" s="841" t="s">
        <v>1003</v>
      </c>
      <c r="W2298" s="841">
        <v>4</v>
      </c>
    </row>
    <row r="2299" spans="1:23" ht="12.75" customHeight="1">
      <c r="A2299" s="841">
        <v>1605</v>
      </c>
      <c r="B2299" s="841">
        <v>2813</v>
      </c>
      <c r="C2299" s="841" t="s">
        <v>766</v>
      </c>
      <c r="D2299" s="841" t="s">
        <v>767</v>
      </c>
      <c r="E2299" s="841">
        <v>47985</v>
      </c>
      <c r="F2299" s="841" t="s">
        <v>102</v>
      </c>
      <c r="G2299" s="841" t="s">
        <v>3759</v>
      </c>
      <c r="H2299" s="841" t="s">
        <v>3760</v>
      </c>
      <c r="I2299" s="841"/>
      <c r="J2299" s="841" t="s">
        <v>730</v>
      </c>
      <c r="K2299" s="841">
        <v>2</v>
      </c>
      <c r="L2299" s="841" t="s">
        <v>731</v>
      </c>
      <c r="M2299" s="841">
        <v>43600</v>
      </c>
      <c r="N2299" s="841" t="s">
        <v>769</v>
      </c>
      <c r="O2299" s="841">
        <v>105596</v>
      </c>
      <c r="P2299" s="841">
        <v>61996</v>
      </c>
      <c r="Q2299" s="841">
        <v>19547</v>
      </c>
      <c r="R2299" s="841">
        <v>20230</v>
      </c>
      <c r="S2299" s="841"/>
      <c r="T2299" s="841"/>
      <c r="U2299" s="841"/>
      <c r="V2299" s="841" t="s">
        <v>1003</v>
      </c>
      <c r="W2299" s="841">
        <v>3</v>
      </c>
    </row>
    <row r="2300" spans="1:23" ht="12.75" customHeight="1">
      <c r="A2300" s="841">
        <v>1420</v>
      </c>
      <c r="B2300" s="841">
        <v>2836</v>
      </c>
      <c r="C2300" s="841" t="s">
        <v>1030</v>
      </c>
      <c r="D2300" s="841" t="s">
        <v>1732</v>
      </c>
      <c r="E2300" s="841">
        <v>47992</v>
      </c>
      <c r="F2300" s="841" t="s">
        <v>102</v>
      </c>
      <c r="G2300" s="841" t="s">
        <v>3761</v>
      </c>
      <c r="H2300" s="841" t="s">
        <v>3762</v>
      </c>
      <c r="I2300" s="841"/>
      <c r="J2300" s="841" t="s">
        <v>730</v>
      </c>
      <c r="K2300" s="841">
        <v>9</v>
      </c>
      <c r="L2300" s="841" t="s">
        <v>731</v>
      </c>
      <c r="M2300" s="841">
        <v>43600</v>
      </c>
      <c r="N2300" s="841" t="s">
        <v>1034</v>
      </c>
      <c r="O2300" s="841">
        <v>221744</v>
      </c>
      <c r="P2300" s="841">
        <v>178144</v>
      </c>
      <c r="Q2300" s="841">
        <v>19547</v>
      </c>
      <c r="R2300" s="841">
        <v>26906</v>
      </c>
      <c r="S2300" s="841"/>
      <c r="T2300" s="841"/>
      <c r="U2300" s="841"/>
      <c r="V2300" s="841" t="s">
        <v>1003</v>
      </c>
      <c r="W2300" s="841">
        <v>2</v>
      </c>
    </row>
    <row r="2301" spans="1:23" ht="12.75" customHeight="1">
      <c r="A2301" s="841">
        <v>1420</v>
      </c>
      <c r="B2301" s="841">
        <v>2836</v>
      </c>
      <c r="C2301" s="841" t="s">
        <v>1030</v>
      </c>
      <c r="D2301" s="841" t="s">
        <v>1732</v>
      </c>
      <c r="E2301" s="841">
        <v>47993</v>
      </c>
      <c r="F2301" s="841" t="s">
        <v>102</v>
      </c>
      <c r="G2301" s="841" t="s">
        <v>3763</v>
      </c>
      <c r="H2301" s="841" t="s">
        <v>3762</v>
      </c>
      <c r="I2301" s="841"/>
      <c r="J2301" s="841" t="s">
        <v>730</v>
      </c>
      <c r="K2301" s="841">
        <v>9</v>
      </c>
      <c r="L2301" s="841" t="s">
        <v>731</v>
      </c>
      <c r="M2301" s="841">
        <v>43600</v>
      </c>
      <c r="N2301" s="841" t="s">
        <v>1034</v>
      </c>
      <c r="O2301" s="841">
        <v>221744</v>
      </c>
      <c r="P2301" s="841">
        <v>178144</v>
      </c>
      <c r="Q2301" s="841">
        <v>19547</v>
      </c>
      <c r="R2301" s="841">
        <v>26906</v>
      </c>
      <c r="S2301" s="841"/>
      <c r="T2301" s="841"/>
      <c r="U2301" s="841"/>
      <c r="V2301" s="841" t="s">
        <v>1003</v>
      </c>
      <c r="W2301" s="841">
        <v>2</v>
      </c>
    </row>
    <row r="2302" spans="1:23" ht="12.75" customHeight="1">
      <c r="A2302" s="841">
        <v>1420</v>
      </c>
      <c r="B2302" s="841">
        <v>2836</v>
      </c>
      <c r="C2302" s="841" t="s">
        <v>1030</v>
      </c>
      <c r="D2302" s="841" t="s">
        <v>1732</v>
      </c>
      <c r="E2302" s="841">
        <v>47994</v>
      </c>
      <c r="F2302" s="841" t="s">
        <v>102</v>
      </c>
      <c r="G2302" s="841" t="s">
        <v>3764</v>
      </c>
      <c r="H2302" s="841" t="s">
        <v>3762</v>
      </c>
      <c r="I2302" s="841"/>
      <c r="J2302" s="841" t="s">
        <v>730</v>
      </c>
      <c r="K2302" s="841">
        <v>12</v>
      </c>
      <c r="L2302" s="841" t="s">
        <v>731</v>
      </c>
      <c r="M2302" s="841">
        <v>43600</v>
      </c>
      <c r="N2302" s="841" t="s">
        <v>1034</v>
      </c>
      <c r="O2302" s="841">
        <v>221744</v>
      </c>
      <c r="P2302" s="841">
        <v>178144</v>
      </c>
      <c r="Q2302" s="841">
        <v>19547</v>
      </c>
      <c r="R2302" s="841">
        <v>26906</v>
      </c>
      <c r="S2302" s="841"/>
      <c r="T2302" s="841"/>
      <c r="U2302" s="841"/>
      <c r="V2302" s="841" t="s">
        <v>1003</v>
      </c>
      <c r="W2302" s="841">
        <v>2</v>
      </c>
    </row>
    <row r="2303" spans="1:23" ht="12.75" customHeight="1">
      <c r="A2303" s="841">
        <v>1455</v>
      </c>
      <c r="B2303" s="841">
        <v>2806</v>
      </c>
      <c r="C2303" s="841" t="s">
        <v>841</v>
      </c>
      <c r="D2303" s="841" t="s">
        <v>775</v>
      </c>
      <c r="E2303" s="841">
        <v>47995</v>
      </c>
      <c r="F2303" s="841" t="s">
        <v>102</v>
      </c>
      <c r="G2303" s="841" t="s">
        <v>3765</v>
      </c>
      <c r="H2303" s="841" t="s">
        <v>3766</v>
      </c>
      <c r="I2303" s="841"/>
      <c r="J2303" s="841" t="s">
        <v>730</v>
      </c>
      <c r="K2303" s="841">
        <v>1</v>
      </c>
      <c r="L2303" s="841" t="s">
        <v>731</v>
      </c>
      <c r="M2303" s="841">
        <v>43600</v>
      </c>
      <c r="N2303" s="841" t="s">
        <v>843</v>
      </c>
      <c r="O2303" s="841">
        <v>156603</v>
      </c>
      <c r="P2303" s="841">
        <v>113003</v>
      </c>
      <c r="Q2303" s="841">
        <v>19547</v>
      </c>
      <c r="R2303" s="841">
        <v>26906</v>
      </c>
      <c r="S2303" s="841"/>
      <c r="T2303" s="841"/>
      <c r="U2303" s="841"/>
      <c r="V2303" s="841" t="s">
        <v>1003</v>
      </c>
      <c r="W2303" s="841">
        <v>2</v>
      </c>
    </row>
    <row r="2304" spans="1:23" ht="12.75" customHeight="1">
      <c r="A2304" s="841">
        <v>1455</v>
      </c>
      <c r="B2304" s="841">
        <v>2806</v>
      </c>
      <c r="C2304" s="841" t="s">
        <v>841</v>
      </c>
      <c r="D2304" s="841" t="s">
        <v>775</v>
      </c>
      <c r="E2304" s="841">
        <v>47997</v>
      </c>
      <c r="F2304" s="841" t="s">
        <v>102</v>
      </c>
      <c r="G2304" s="841" t="s">
        <v>3767</v>
      </c>
      <c r="H2304" s="841" t="s">
        <v>3766</v>
      </c>
      <c r="I2304" s="841"/>
      <c r="J2304" s="841" t="s">
        <v>730</v>
      </c>
      <c r="K2304" s="841">
        <v>5</v>
      </c>
      <c r="L2304" s="841" t="s">
        <v>731</v>
      </c>
      <c r="M2304" s="841">
        <v>43600</v>
      </c>
      <c r="N2304" s="841" t="s">
        <v>843</v>
      </c>
      <c r="O2304" s="841">
        <v>156603</v>
      </c>
      <c r="P2304" s="841">
        <v>113003</v>
      </c>
      <c r="Q2304" s="841">
        <v>19547</v>
      </c>
      <c r="R2304" s="841">
        <v>26906</v>
      </c>
      <c r="S2304" s="841"/>
      <c r="T2304" s="841"/>
      <c r="U2304" s="841"/>
      <c r="V2304" s="841" t="s">
        <v>1003</v>
      </c>
      <c r="W2304" s="841">
        <v>2</v>
      </c>
    </row>
    <row r="2305" spans="1:23" ht="12.75" customHeight="1">
      <c r="A2305" s="841">
        <v>1034</v>
      </c>
      <c r="B2305" s="841">
        <v>2803</v>
      </c>
      <c r="C2305" s="841" t="s">
        <v>945</v>
      </c>
      <c r="D2305" s="841" t="s">
        <v>946</v>
      </c>
      <c r="E2305" s="841">
        <v>48001</v>
      </c>
      <c r="F2305" s="841" t="s">
        <v>102</v>
      </c>
      <c r="G2305" s="841" t="s">
        <v>3768</v>
      </c>
      <c r="H2305" s="841" t="s">
        <v>3769</v>
      </c>
      <c r="I2305" s="841"/>
      <c r="J2305" s="841" t="s">
        <v>730</v>
      </c>
      <c r="K2305" s="841">
        <v>1</v>
      </c>
      <c r="L2305" s="841" t="s">
        <v>731</v>
      </c>
      <c r="M2305" s="841">
        <v>43600</v>
      </c>
      <c r="N2305" s="841" t="s">
        <v>742</v>
      </c>
      <c r="O2305" s="841">
        <v>127895</v>
      </c>
      <c r="P2305" s="841">
        <v>84295</v>
      </c>
      <c r="Q2305" s="841">
        <v>19547</v>
      </c>
      <c r="R2305" s="841">
        <v>26906</v>
      </c>
      <c r="S2305" s="841"/>
      <c r="T2305" s="841"/>
      <c r="U2305" s="841"/>
      <c r="V2305" s="841" t="s">
        <v>1003</v>
      </c>
      <c r="W2305" s="841">
        <v>8</v>
      </c>
    </row>
    <row r="2306" spans="1:23" ht="12.75" customHeight="1">
      <c r="A2306" s="841">
        <v>1325</v>
      </c>
      <c r="B2306" s="841">
        <v>2806</v>
      </c>
      <c r="C2306" s="841" t="s">
        <v>841</v>
      </c>
      <c r="D2306" s="841" t="s">
        <v>775</v>
      </c>
      <c r="E2306" s="841">
        <v>48003</v>
      </c>
      <c r="F2306" s="841" t="s">
        <v>102</v>
      </c>
      <c r="G2306" s="841" t="s">
        <v>3770</v>
      </c>
      <c r="H2306" s="841" t="s">
        <v>3771</v>
      </c>
      <c r="I2306" s="841"/>
      <c r="J2306" s="841" t="s">
        <v>730</v>
      </c>
      <c r="K2306" s="841">
        <v>10</v>
      </c>
      <c r="L2306" s="841" t="s">
        <v>731</v>
      </c>
      <c r="M2306" s="841">
        <v>43600</v>
      </c>
      <c r="N2306" s="841" t="s">
        <v>843</v>
      </c>
      <c r="O2306" s="841">
        <v>156603</v>
      </c>
      <c r="P2306" s="841">
        <v>113003</v>
      </c>
      <c r="Q2306" s="841">
        <v>19547</v>
      </c>
      <c r="R2306" s="841">
        <v>26906</v>
      </c>
      <c r="S2306" s="841"/>
      <c r="T2306" s="841"/>
      <c r="U2306" s="841"/>
      <c r="V2306" s="841" t="s">
        <v>1003</v>
      </c>
      <c r="W2306" s="841">
        <v>3</v>
      </c>
    </row>
    <row r="2307" spans="1:23" ht="12.75" customHeight="1">
      <c r="A2307" s="841">
        <v>6666</v>
      </c>
      <c r="B2307" s="841">
        <v>2840</v>
      </c>
      <c r="C2307" s="841" t="s">
        <v>726</v>
      </c>
      <c r="D2307" s="841" t="s">
        <v>775</v>
      </c>
      <c r="E2307" s="841">
        <v>48005</v>
      </c>
      <c r="F2307" s="841" t="s">
        <v>102</v>
      </c>
      <c r="G2307" s="841" t="s">
        <v>3772</v>
      </c>
      <c r="H2307" s="841" t="s">
        <v>3773</v>
      </c>
      <c r="I2307" s="841"/>
      <c r="J2307" s="841" t="s">
        <v>730</v>
      </c>
      <c r="K2307" s="841">
        <v>2</v>
      </c>
      <c r="L2307" s="841" t="s">
        <v>1116</v>
      </c>
      <c r="M2307" s="841">
        <v>43600</v>
      </c>
      <c r="N2307" s="841" t="s">
        <v>732</v>
      </c>
      <c r="O2307" s="841">
        <v>98577</v>
      </c>
      <c r="P2307" s="841">
        <v>54977</v>
      </c>
      <c r="Q2307" s="841">
        <v>10098</v>
      </c>
      <c r="R2307" s="841">
        <v>9936</v>
      </c>
      <c r="S2307" s="841"/>
      <c r="T2307" s="841"/>
      <c r="U2307" s="841"/>
      <c r="V2307" s="841" t="s">
        <v>1003</v>
      </c>
      <c r="W2307" s="841">
        <v>3</v>
      </c>
    </row>
    <row r="2308" spans="1:23" ht="12.75" customHeight="1">
      <c r="A2308" s="841">
        <v>1912</v>
      </c>
      <c r="B2308" s="841">
        <v>2840</v>
      </c>
      <c r="C2308" s="841" t="s">
        <v>726</v>
      </c>
      <c r="D2308" s="841" t="s">
        <v>1688</v>
      </c>
      <c r="E2308" s="841">
        <v>48012</v>
      </c>
      <c r="F2308" s="841" t="s">
        <v>102</v>
      </c>
      <c r="G2308" s="841" t="s">
        <v>3774</v>
      </c>
      <c r="H2308" s="841" t="s">
        <v>3775</v>
      </c>
      <c r="I2308" s="841"/>
      <c r="J2308" s="841" t="s">
        <v>730</v>
      </c>
      <c r="K2308" s="841">
        <v>2</v>
      </c>
      <c r="L2308" s="841" t="s">
        <v>1116</v>
      </c>
      <c r="M2308" s="841">
        <v>43600</v>
      </c>
      <c r="N2308" s="841" t="s">
        <v>732</v>
      </c>
      <c r="O2308" s="841">
        <v>98577</v>
      </c>
      <c r="P2308" s="841">
        <v>54977</v>
      </c>
      <c r="Q2308" s="841">
        <v>10098</v>
      </c>
      <c r="R2308" s="841">
        <v>9936</v>
      </c>
      <c r="S2308" s="841"/>
      <c r="T2308" s="841"/>
      <c r="U2308" s="841"/>
      <c r="V2308" s="841" t="s">
        <v>1003</v>
      </c>
      <c r="W2308" s="841">
        <v>66</v>
      </c>
    </row>
    <row r="2309" spans="1:23" ht="12.75" customHeight="1">
      <c r="A2309" s="841">
        <v>1912</v>
      </c>
      <c r="B2309" s="841">
        <v>2840</v>
      </c>
      <c r="C2309" s="841" t="s">
        <v>726</v>
      </c>
      <c r="D2309" s="841" t="s">
        <v>1688</v>
      </c>
      <c r="E2309" s="841">
        <v>48013</v>
      </c>
      <c r="F2309" s="841" t="s">
        <v>102</v>
      </c>
      <c r="G2309" s="841" t="s">
        <v>3776</v>
      </c>
      <c r="H2309" s="841" t="s">
        <v>3775</v>
      </c>
      <c r="I2309" s="841"/>
      <c r="J2309" s="841" t="s">
        <v>730</v>
      </c>
      <c r="K2309" s="841">
        <v>2</v>
      </c>
      <c r="L2309" s="841" t="s">
        <v>1116</v>
      </c>
      <c r="M2309" s="841">
        <v>43600</v>
      </c>
      <c r="N2309" s="841" t="s">
        <v>732</v>
      </c>
      <c r="O2309" s="841">
        <v>98577</v>
      </c>
      <c r="P2309" s="841">
        <v>54977</v>
      </c>
      <c r="Q2309" s="841">
        <v>10098</v>
      </c>
      <c r="R2309" s="841">
        <v>9936</v>
      </c>
      <c r="S2309" s="841"/>
      <c r="T2309" s="841"/>
      <c r="U2309" s="841"/>
      <c r="V2309" s="841" t="s">
        <v>1003</v>
      </c>
      <c r="W2309" s="841">
        <v>66</v>
      </c>
    </row>
    <row r="2310" spans="1:23" ht="12.75" customHeight="1">
      <c r="A2310" s="841">
        <v>1650</v>
      </c>
      <c r="B2310" s="841">
        <v>2840</v>
      </c>
      <c r="C2310" s="841" t="s">
        <v>726</v>
      </c>
      <c r="D2310" s="841" t="s">
        <v>727</v>
      </c>
      <c r="E2310" s="841">
        <v>48017</v>
      </c>
      <c r="F2310" s="841" t="s">
        <v>102</v>
      </c>
      <c r="G2310" s="841" t="s">
        <v>3777</v>
      </c>
      <c r="H2310" s="841" t="s">
        <v>3778</v>
      </c>
      <c r="I2310" s="841"/>
      <c r="J2310" s="841" t="s">
        <v>730</v>
      </c>
      <c r="K2310" s="841">
        <v>1</v>
      </c>
      <c r="L2310" s="841" t="s">
        <v>731</v>
      </c>
      <c r="M2310" s="841">
        <v>43600</v>
      </c>
      <c r="N2310" s="841" t="s">
        <v>732</v>
      </c>
      <c r="O2310" s="841">
        <v>98577</v>
      </c>
      <c r="P2310" s="841">
        <v>54977</v>
      </c>
      <c r="Q2310" s="841">
        <v>32379</v>
      </c>
      <c r="R2310" s="841">
        <v>104732</v>
      </c>
      <c r="S2310" s="841"/>
      <c r="T2310" s="841"/>
      <c r="U2310" s="841"/>
      <c r="V2310" s="841" t="s">
        <v>1003</v>
      </c>
      <c r="W2310" s="841">
        <v>2</v>
      </c>
    </row>
    <row r="2311" spans="1:23" ht="12.75" customHeight="1">
      <c r="A2311" s="841">
        <v>1335</v>
      </c>
      <c r="B2311" s="841">
        <v>2807</v>
      </c>
      <c r="C2311" s="841" t="s">
        <v>739</v>
      </c>
      <c r="D2311" s="841" t="s">
        <v>775</v>
      </c>
      <c r="E2311" s="841">
        <v>48020</v>
      </c>
      <c r="F2311" s="841" t="s">
        <v>102</v>
      </c>
      <c r="G2311" s="841" t="s">
        <v>3779</v>
      </c>
      <c r="H2311" s="841" t="s">
        <v>3780</v>
      </c>
      <c r="I2311" s="841"/>
      <c r="J2311" s="841" t="s">
        <v>730</v>
      </c>
      <c r="K2311" s="841">
        <v>3</v>
      </c>
      <c r="L2311" s="841" t="s">
        <v>731</v>
      </c>
      <c r="M2311" s="841">
        <v>43600</v>
      </c>
      <c r="N2311" s="841" t="s">
        <v>742</v>
      </c>
      <c r="O2311" s="841">
        <v>127895</v>
      </c>
      <c r="P2311" s="841">
        <v>84295</v>
      </c>
      <c r="Q2311" s="841">
        <v>19547</v>
      </c>
      <c r="R2311" s="841">
        <v>26906</v>
      </c>
      <c r="S2311" s="841"/>
      <c r="T2311" s="841"/>
      <c r="U2311" s="841"/>
      <c r="V2311" s="841" t="s">
        <v>1003</v>
      </c>
      <c r="W2311" s="841">
        <v>1</v>
      </c>
    </row>
    <row r="2312" spans="1:23" ht="12.75" customHeight="1">
      <c r="A2312" s="841">
        <v>1720</v>
      </c>
      <c r="B2312" s="841">
        <v>2840</v>
      </c>
      <c r="C2312" s="841" t="s">
        <v>726</v>
      </c>
      <c r="D2312" s="841" t="s">
        <v>727</v>
      </c>
      <c r="E2312" s="841">
        <v>48035</v>
      </c>
      <c r="F2312" s="841" t="s">
        <v>102</v>
      </c>
      <c r="G2312" s="841" t="s">
        <v>3781</v>
      </c>
      <c r="H2312" s="841" t="s">
        <v>3778</v>
      </c>
      <c r="I2312" s="841"/>
      <c r="J2312" s="841" t="s">
        <v>730</v>
      </c>
      <c r="K2312" s="841">
        <v>1</v>
      </c>
      <c r="L2312" s="841" t="s">
        <v>731</v>
      </c>
      <c r="M2312" s="841">
        <v>43600</v>
      </c>
      <c r="N2312" s="841" t="s">
        <v>732</v>
      </c>
      <c r="O2312" s="841">
        <v>98577</v>
      </c>
      <c r="P2312" s="841">
        <v>54977</v>
      </c>
      <c r="Q2312" s="841">
        <v>19547</v>
      </c>
      <c r="R2312" s="841">
        <v>34796</v>
      </c>
      <c r="S2312" s="841"/>
      <c r="T2312" s="841"/>
      <c r="U2312" s="841"/>
      <c r="V2312" s="841" t="s">
        <v>1003</v>
      </c>
      <c r="W2312" s="841">
        <v>2</v>
      </c>
    </row>
    <row r="2313" spans="1:23" ht="12.75" customHeight="1">
      <c r="A2313" s="841">
        <v>1720</v>
      </c>
      <c r="B2313" s="841">
        <v>2840</v>
      </c>
      <c r="C2313" s="841" t="s">
        <v>726</v>
      </c>
      <c r="D2313" s="841" t="s">
        <v>727</v>
      </c>
      <c r="E2313" s="841">
        <v>48036</v>
      </c>
      <c r="F2313" s="841" t="s">
        <v>102</v>
      </c>
      <c r="G2313" s="841" t="s">
        <v>3782</v>
      </c>
      <c r="H2313" s="841" t="s">
        <v>3778</v>
      </c>
      <c r="I2313" s="841"/>
      <c r="J2313" s="841" t="s">
        <v>730</v>
      </c>
      <c r="K2313" s="841">
        <v>2</v>
      </c>
      <c r="L2313" s="841" t="s">
        <v>731</v>
      </c>
      <c r="M2313" s="841">
        <v>43600</v>
      </c>
      <c r="N2313" s="841" t="s">
        <v>732</v>
      </c>
      <c r="O2313" s="841">
        <v>98577</v>
      </c>
      <c r="P2313" s="841">
        <v>54977</v>
      </c>
      <c r="Q2313" s="841">
        <v>19547</v>
      </c>
      <c r="R2313" s="841">
        <v>34796</v>
      </c>
      <c r="S2313" s="841"/>
      <c r="T2313" s="841"/>
      <c r="U2313" s="841"/>
      <c r="V2313" s="841" t="s">
        <v>1003</v>
      </c>
      <c r="W2313" s="841">
        <v>2</v>
      </c>
    </row>
    <row r="2314" spans="1:23" ht="12.75" customHeight="1">
      <c r="A2314" s="841">
        <v>1440</v>
      </c>
      <c r="B2314" s="841">
        <v>2819</v>
      </c>
      <c r="C2314" s="841" t="s">
        <v>1731</v>
      </c>
      <c r="D2314" s="841" t="s">
        <v>1732</v>
      </c>
      <c r="E2314" s="841">
        <v>48037</v>
      </c>
      <c r="F2314" s="841" t="s">
        <v>102</v>
      </c>
      <c r="G2314" s="841" t="s">
        <v>3783</v>
      </c>
      <c r="H2314" s="841" t="s">
        <v>3784</v>
      </c>
      <c r="I2314" s="841"/>
      <c r="J2314" s="841" t="s">
        <v>730</v>
      </c>
      <c r="K2314" s="841">
        <v>3</v>
      </c>
      <c r="L2314" s="841" t="s">
        <v>731</v>
      </c>
      <c r="M2314" s="841">
        <v>43600</v>
      </c>
      <c r="N2314" s="841" t="s">
        <v>742</v>
      </c>
      <c r="O2314" s="841">
        <v>127895</v>
      </c>
      <c r="P2314" s="841">
        <v>84295</v>
      </c>
      <c r="Q2314" s="841">
        <v>27828</v>
      </c>
      <c r="R2314" s="841">
        <v>38389</v>
      </c>
      <c r="S2314" s="841"/>
      <c r="T2314" s="841"/>
      <c r="U2314" s="841"/>
      <c r="V2314" s="841" t="s">
        <v>1003</v>
      </c>
      <c r="W2314" s="841">
        <v>1</v>
      </c>
    </row>
    <row r="2315" spans="1:23" ht="12.75" customHeight="1">
      <c r="A2315" s="841">
        <v>1440</v>
      </c>
      <c r="B2315" s="841">
        <v>2819</v>
      </c>
      <c r="C2315" s="841" t="s">
        <v>1731</v>
      </c>
      <c r="D2315" s="841" t="s">
        <v>1732</v>
      </c>
      <c r="E2315" s="841">
        <v>48038</v>
      </c>
      <c r="F2315" s="841" t="s">
        <v>102</v>
      </c>
      <c r="G2315" s="841" t="s">
        <v>3785</v>
      </c>
      <c r="H2315" s="841" t="s">
        <v>3784</v>
      </c>
      <c r="I2315" s="841"/>
      <c r="J2315" s="841" t="s">
        <v>730</v>
      </c>
      <c r="K2315" s="841">
        <v>5</v>
      </c>
      <c r="L2315" s="841" t="s">
        <v>731</v>
      </c>
      <c r="M2315" s="841">
        <v>43600</v>
      </c>
      <c r="N2315" s="841" t="s">
        <v>742</v>
      </c>
      <c r="O2315" s="841">
        <v>127895</v>
      </c>
      <c r="P2315" s="841">
        <v>84295</v>
      </c>
      <c r="Q2315" s="841">
        <v>27828</v>
      </c>
      <c r="R2315" s="841">
        <v>38389</v>
      </c>
      <c r="S2315" s="841"/>
      <c r="T2315" s="841"/>
      <c r="U2315" s="841"/>
      <c r="V2315" s="841" t="s">
        <v>1003</v>
      </c>
      <c r="W2315" s="841">
        <v>1</v>
      </c>
    </row>
    <row r="2316" spans="1:23" ht="12.75" customHeight="1">
      <c r="A2316" s="841">
        <v>1912</v>
      </c>
      <c r="B2316" s="841">
        <v>2840</v>
      </c>
      <c r="C2316" s="841" t="s">
        <v>726</v>
      </c>
      <c r="D2316" s="841" t="s">
        <v>923</v>
      </c>
      <c r="E2316" s="841">
        <v>48039</v>
      </c>
      <c r="F2316" s="841" t="s">
        <v>102</v>
      </c>
      <c r="G2316" s="841" t="s">
        <v>3786</v>
      </c>
      <c r="H2316" s="841" t="s">
        <v>3787</v>
      </c>
      <c r="I2316" s="841"/>
      <c r="J2316" s="841" t="s">
        <v>730</v>
      </c>
      <c r="K2316" s="841">
        <v>2</v>
      </c>
      <c r="L2316" s="841" t="s">
        <v>1116</v>
      </c>
      <c r="M2316" s="841">
        <v>43600</v>
      </c>
      <c r="N2316" s="841" t="s">
        <v>732</v>
      </c>
      <c r="O2316" s="841">
        <v>98577</v>
      </c>
      <c r="P2316" s="841">
        <v>54977</v>
      </c>
      <c r="Q2316" s="841">
        <v>10098</v>
      </c>
      <c r="R2316" s="841">
        <v>9936</v>
      </c>
      <c r="S2316" s="841"/>
      <c r="T2316" s="841"/>
      <c r="U2316" s="841"/>
      <c r="V2316" s="841" t="s">
        <v>1003</v>
      </c>
      <c r="W2316" s="841">
        <v>4</v>
      </c>
    </row>
    <row r="2317" spans="1:23" ht="12.75" customHeight="1">
      <c r="A2317" s="841">
        <v>1770</v>
      </c>
      <c r="B2317" s="841">
        <v>2821</v>
      </c>
      <c r="C2317" s="841" t="s">
        <v>829</v>
      </c>
      <c r="D2317" s="841" t="s">
        <v>923</v>
      </c>
      <c r="E2317" s="841">
        <v>48046</v>
      </c>
      <c r="F2317" s="841" t="s">
        <v>102</v>
      </c>
      <c r="G2317" s="841" t="s">
        <v>3788</v>
      </c>
      <c r="H2317" s="841" t="s">
        <v>3789</v>
      </c>
      <c r="I2317" s="841"/>
      <c r="J2317" s="841" t="s">
        <v>730</v>
      </c>
      <c r="K2317" s="841">
        <v>2</v>
      </c>
      <c r="L2317" s="841" t="s">
        <v>731</v>
      </c>
      <c r="M2317" s="841">
        <v>43600</v>
      </c>
      <c r="N2317" s="841" t="s">
        <v>742</v>
      </c>
      <c r="O2317" s="841">
        <v>127895</v>
      </c>
      <c r="P2317" s="841">
        <v>84295</v>
      </c>
      <c r="Q2317" s="841">
        <v>19547</v>
      </c>
      <c r="R2317" s="841">
        <v>34796</v>
      </c>
      <c r="S2317" s="841"/>
      <c r="T2317" s="841"/>
      <c r="U2317" s="841"/>
      <c r="V2317" s="841" t="s">
        <v>1003</v>
      </c>
      <c r="W2317" s="841">
        <v>2</v>
      </c>
    </row>
    <row r="2318" spans="1:23" ht="12.75" customHeight="1">
      <c r="A2318" s="841">
        <v>1034</v>
      </c>
      <c r="B2318" s="841">
        <v>2824</v>
      </c>
      <c r="C2318" s="841" t="s">
        <v>1097</v>
      </c>
      <c r="D2318" s="841" t="s">
        <v>946</v>
      </c>
      <c r="E2318" s="841">
        <v>48047</v>
      </c>
      <c r="F2318" s="841" t="s">
        <v>102</v>
      </c>
      <c r="G2318" s="841" t="s">
        <v>3790</v>
      </c>
      <c r="H2318" s="841" t="s">
        <v>3791</v>
      </c>
      <c r="I2318" s="841"/>
      <c r="J2318" s="841" t="s">
        <v>730</v>
      </c>
      <c r="K2318" s="841">
        <v>2</v>
      </c>
      <c r="L2318" s="841" t="s">
        <v>731</v>
      </c>
      <c r="M2318" s="841">
        <v>43600</v>
      </c>
      <c r="N2318" s="841" t="s">
        <v>817</v>
      </c>
      <c r="O2318" s="841">
        <v>172439</v>
      </c>
      <c r="P2318" s="841">
        <v>128839</v>
      </c>
      <c r="Q2318" s="841">
        <v>19547</v>
      </c>
      <c r="R2318" s="841">
        <v>26906</v>
      </c>
      <c r="S2318" s="841"/>
      <c r="T2318" s="841"/>
      <c r="U2318" s="841"/>
      <c r="V2318" s="841" t="s">
        <v>1003</v>
      </c>
      <c r="W2318" s="841">
        <v>2</v>
      </c>
    </row>
    <row r="2319" spans="1:23" ht="12.75" customHeight="1">
      <c r="A2319" s="841">
        <v>6666</v>
      </c>
      <c r="B2319" s="841">
        <v>2840</v>
      </c>
      <c r="C2319" s="841" t="s">
        <v>726</v>
      </c>
      <c r="D2319" s="841" t="s">
        <v>923</v>
      </c>
      <c r="E2319" s="841">
        <v>48049</v>
      </c>
      <c r="F2319" s="841" t="s">
        <v>102</v>
      </c>
      <c r="G2319" s="841" t="s">
        <v>3792</v>
      </c>
      <c r="H2319" s="841" t="s">
        <v>3793</v>
      </c>
      <c r="I2319" s="841"/>
      <c r="J2319" s="841" t="s">
        <v>730</v>
      </c>
      <c r="K2319" s="841">
        <v>2</v>
      </c>
      <c r="L2319" s="841" t="s">
        <v>2203</v>
      </c>
      <c r="M2319" s="841">
        <v>43600</v>
      </c>
      <c r="N2319" s="841" t="s">
        <v>732</v>
      </c>
      <c r="O2319" s="841">
        <v>98577</v>
      </c>
      <c r="P2319" s="841">
        <v>54977</v>
      </c>
      <c r="Q2319" s="841">
        <v>10098</v>
      </c>
      <c r="R2319" s="841">
        <v>9936</v>
      </c>
      <c r="S2319" s="841"/>
      <c r="T2319" s="841"/>
      <c r="U2319" s="841"/>
      <c r="V2319" s="841" t="s">
        <v>1003</v>
      </c>
      <c r="W2319" s="841">
        <v>253</v>
      </c>
    </row>
    <row r="2320" spans="1:23" ht="12.75" customHeight="1">
      <c r="A2320" s="841">
        <v>6666</v>
      </c>
      <c r="B2320" s="841">
        <v>2840</v>
      </c>
      <c r="C2320" s="841" t="s">
        <v>726</v>
      </c>
      <c r="D2320" s="841" t="s">
        <v>923</v>
      </c>
      <c r="E2320" s="841">
        <v>48050</v>
      </c>
      <c r="F2320" s="841" t="s">
        <v>102</v>
      </c>
      <c r="G2320" s="841" t="s">
        <v>3794</v>
      </c>
      <c r="H2320" s="841" t="s">
        <v>3793</v>
      </c>
      <c r="I2320" s="841"/>
      <c r="J2320" s="841" t="s">
        <v>730</v>
      </c>
      <c r="K2320" s="841">
        <v>2</v>
      </c>
      <c r="L2320" s="841" t="s">
        <v>2203</v>
      </c>
      <c r="M2320" s="841">
        <v>43600</v>
      </c>
      <c r="N2320" s="841" t="s">
        <v>732</v>
      </c>
      <c r="O2320" s="841">
        <v>98577</v>
      </c>
      <c r="P2320" s="841">
        <v>54977</v>
      </c>
      <c r="Q2320" s="841">
        <v>10098</v>
      </c>
      <c r="R2320" s="841">
        <v>9936</v>
      </c>
      <c r="S2320" s="841"/>
      <c r="T2320" s="841"/>
      <c r="U2320" s="841"/>
      <c r="V2320" s="841" t="s">
        <v>1003</v>
      </c>
      <c r="W2320" s="841">
        <v>253</v>
      </c>
    </row>
    <row r="2321" spans="1:23" ht="12.75" customHeight="1">
      <c r="A2321" s="841">
        <v>1575</v>
      </c>
      <c r="B2321" s="841">
        <v>2840</v>
      </c>
      <c r="C2321" s="841" t="s">
        <v>726</v>
      </c>
      <c r="D2321" s="841" t="s">
        <v>745</v>
      </c>
      <c r="E2321" s="841">
        <v>48051</v>
      </c>
      <c r="F2321" s="841" t="s">
        <v>102</v>
      </c>
      <c r="G2321" s="841" t="s">
        <v>3795</v>
      </c>
      <c r="H2321" s="841" t="s">
        <v>3791</v>
      </c>
      <c r="I2321" s="841"/>
      <c r="J2321" s="841" t="s">
        <v>730</v>
      </c>
      <c r="K2321" s="841">
        <v>2</v>
      </c>
      <c r="L2321" s="841" t="s">
        <v>731</v>
      </c>
      <c r="M2321" s="841">
        <v>43600</v>
      </c>
      <c r="N2321" s="841" t="s">
        <v>732</v>
      </c>
      <c r="O2321" s="841">
        <v>98577</v>
      </c>
      <c r="P2321" s="841">
        <v>54977</v>
      </c>
      <c r="Q2321" s="841">
        <v>19547</v>
      </c>
      <c r="R2321" s="841">
        <v>26906</v>
      </c>
      <c r="S2321" s="841"/>
      <c r="T2321" s="841"/>
      <c r="U2321" s="841"/>
      <c r="V2321" s="841" t="s">
        <v>1003</v>
      </c>
      <c r="W2321" s="841">
        <v>2</v>
      </c>
    </row>
    <row r="2322" spans="1:23" ht="12.75" customHeight="1">
      <c r="A2322" s="841">
        <v>1575</v>
      </c>
      <c r="B2322" s="841">
        <v>2840</v>
      </c>
      <c r="C2322" s="841" t="s">
        <v>726</v>
      </c>
      <c r="D2322" s="841" t="s">
        <v>745</v>
      </c>
      <c r="E2322" s="841">
        <v>48052</v>
      </c>
      <c r="F2322" s="841" t="s">
        <v>102</v>
      </c>
      <c r="G2322" s="841" t="s">
        <v>3796</v>
      </c>
      <c r="H2322" s="841" t="s">
        <v>3791</v>
      </c>
      <c r="I2322" s="841"/>
      <c r="J2322" s="841" t="s">
        <v>730</v>
      </c>
      <c r="K2322" s="841">
        <v>3</v>
      </c>
      <c r="L2322" s="841" t="s">
        <v>731</v>
      </c>
      <c r="M2322" s="841">
        <v>43600</v>
      </c>
      <c r="N2322" s="841" t="s">
        <v>732</v>
      </c>
      <c r="O2322" s="841">
        <v>98577</v>
      </c>
      <c r="P2322" s="841">
        <v>54977</v>
      </c>
      <c r="Q2322" s="841">
        <v>19547</v>
      </c>
      <c r="R2322" s="841">
        <v>26906</v>
      </c>
      <c r="S2322" s="841"/>
      <c r="T2322" s="841"/>
      <c r="U2322" s="841"/>
      <c r="V2322" s="841" t="s">
        <v>1003</v>
      </c>
      <c r="W2322" s="841">
        <v>2</v>
      </c>
    </row>
    <row r="2323" spans="1:23" ht="12.75" customHeight="1">
      <c r="A2323" s="841">
        <v>1280</v>
      </c>
      <c r="B2323" s="841">
        <v>2826</v>
      </c>
      <c r="C2323" s="841" t="s">
        <v>824</v>
      </c>
      <c r="D2323" s="841" t="s">
        <v>740</v>
      </c>
      <c r="E2323" s="841">
        <v>48057</v>
      </c>
      <c r="F2323" s="841" t="s">
        <v>102</v>
      </c>
      <c r="G2323" s="841" t="s">
        <v>3797</v>
      </c>
      <c r="H2323" s="841" t="s">
        <v>3798</v>
      </c>
      <c r="I2323" s="841"/>
      <c r="J2323" s="841" t="s">
        <v>730</v>
      </c>
      <c r="K2323" s="841">
        <v>3</v>
      </c>
      <c r="L2323" s="841" t="s">
        <v>731</v>
      </c>
      <c r="M2323" s="841">
        <v>43600</v>
      </c>
      <c r="N2323" s="841" t="s">
        <v>747</v>
      </c>
      <c r="O2323" s="841">
        <v>114220</v>
      </c>
      <c r="P2323" s="841">
        <v>70620</v>
      </c>
      <c r="Q2323" s="841">
        <v>19547</v>
      </c>
      <c r="R2323" s="841">
        <v>26906</v>
      </c>
      <c r="S2323" s="841"/>
      <c r="T2323" s="841"/>
      <c r="U2323" s="841"/>
      <c r="V2323" s="841" t="s">
        <v>1003</v>
      </c>
      <c r="W2323" s="841">
        <v>1</v>
      </c>
    </row>
    <row r="2324" spans="1:23" ht="12.75" customHeight="1">
      <c r="A2324" s="841">
        <v>1280</v>
      </c>
      <c r="B2324" s="841">
        <v>2826</v>
      </c>
      <c r="C2324" s="841" t="s">
        <v>824</v>
      </c>
      <c r="D2324" s="841" t="s">
        <v>740</v>
      </c>
      <c r="E2324" s="841">
        <v>48058</v>
      </c>
      <c r="F2324" s="841" t="s">
        <v>102</v>
      </c>
      <c r="G2324" s="841" t="s">
        <v>3799</v>
      </c>
      <c r="H2324" s="841" t="s">
        <v>3800</v>
      </c>
      <c r="I2324" s="841"/>
      <c r="J2324" s="841" t="s">
        <v>730</v>
      </c>
      <c r="K2324" s="841">
        <v>5</v>
      </c>
      <c r="L2324" s="841" t="s">
        <v>731</v>
      </c>
      <c r="M2324" s="841">
        <v>43600</v>
      </c>
      <c r="N2324" s="841" t="s">
        <v>747</v>
      </c>
      <c r="O2324" s="841">
        <v>114220</v>
      </c>
      <c r="P2324" s="841">
        <v>70620</v>
      </c>
      <c r="Q2324" s="841">
        <v>19547</v>
      </c>
      <c r="R2324" s="841">
        <v>26906</v>
      </c>
      <c r="S2324" s="841"/>
      <c r="T2324" s="841"/>
      <c r="U2324" s="841"/>
      <c r="V2324" s="841" t="s">
        <v>1003</v>
      </c>
      <c r="W2324" s="841">
        <v>1</v>
      </c>
    </row>
    <row r="2325" spans="1:23" ht="12.75" customHeight="1">
      <c r="A2325" s="841">
        <v>1890</v>
      </c>
      <c r="B2325" s="841">
        <v>2840</v>
      </c>
      <c r="C2325" s="841" t="s">
        <v>726</v>
      </c>
      <c r="D2325" s="841" t="s">
        <v>740</v>
      </c>
      <c r="E2325" s="841">
        <v>48060</v>
      </c>
      <c r="F2325" s="841" t="s">
        <v>102</v>
      </c>
      <c r="G2325" s="841" t="s">
        <v>3801</v>
      </c>
      <c r="H2325" s="841" t="s">
        <v>3802</v>
      </c>
      <c r="I2325" s="841"/>
      <c r="J2325" s="841" t="s">
        <v>730</v>
      </c>
      <c r="K2325" s="841">
        <v>3</v>
      </c>
      <c r="L2325" s="841" t="s">
        <v>731</v>
      </c>
      <c r="M2325" s="841">
        <v>43600</v>
      </c>
      <c r="N2325" s="841" t="s">
        <v>732</v>
      </c>
      <c r="O2325" s="841">
        <v>98577</v>
      </c>
      <c r="P2325" s="841">
        <v>54977</v>
      </c>
      <c r="Q2325" s="841">
        <v>13786</v>
      </c>
      <c r="R2325" s="841">
        <v>14911</v>
      </c>
      <c r="S2325" s="841"/>
      <c r="T2325" s="841"/>
      <c r="U2325" s="841"/>
      <c r="V2325" s="841" t="s">
        <v>1003</v>
      </c>
      <c r="W2325" s="841">
        <v>2</v>
      </c>
    </row>
    <row r="2326" spans="1:23" ht="12.75" customHeight="1">
      <c r="A2326" s="841">
        <v>1890</v>
      </c>
      <c r="B2326" s="841">
        <v>2840</v>
      </c>
      <c r="C2326" s="841" t="s">
        <v>726</v>
      </c>
      <c r="D2326" s="841" t="s">
        <v>740</v>
      </c>
      <c r="E2326" s="841">
        <v>48061</v>
      </c>
      <c r="F2326" s="841" t="s">
        <v>102</v>
      </c>
      <c r="G2326" s="841" t="s">
        <v>3803</v>
      </c>
      <c r="H2326" s="841" t="s">
        <v>3802</v>
      </c>
      <c r="I2326" s="841"/>
      <c r="J2326" s="841" t="s">
        <v>730</v>
      </c>
      <c r="K2326" s="841">
        <v>3</v>
      </c>
      <c r="L2326" s="841" t="s">
        <v>731</v>
      </c>
      <c r="M2326" s="841">
        <v>43600</v>
      </c>
      <c r="N2326" s="841" t="s">
        <v>732</v>
      </c>
      <c r="O2326" s="841">
        <v>98577</v>
      </c>
      <c r="P2326" s="841">
        <v>54977</v>
      </c>
      <c r="Q2326" s="841">
        <v>13786</v>
      </c>
      <c r="R2326" s="841">
        <v>14911</v>
      </c>
      <c r="S2326" s="841"/>
      <c r="T2326" s="841"/>
      <c r="U2326" s="841"/>
      <c r="V2326" s="841" t="s">
        <v>1003</v>
      </c>
      <c r="W2326" s="841">
        <v>2</v>
      </c>
    </row>
    <row r="2327" spans="1:23" ht="12.75" customHeight="1">
      <c r="A2327" s="841">
        <v>1605</v>
      </c>
      <c r="B2327" s="841">
        <v>2813</v>
      </c>
      <c r="C2327" s="841" t="s">
        <v>766</v>
      </c>
      <c r="D2327" s="841" t="s">
        <v>767</v>
      </c>
      <c r="E2327" s="841">
        <v>48063</v>
      </c>
      <c r="F2327" s="841" t="s">
        <v>102</v>
      </c>
      <c r="G2327" s="841" t="s">
        <v>1969</v>
      </c>
      <c r="H2327" s="841" t="s">
        <v>3804</v>
      </c>
      <c r="I2327" s="841" t="s">
        <v>3805</v>
      </c>
      <c r="J2327" s="841" t="s">
        <v>730</v>
      </c>
      <c r="K2327" s="841">
        <v>5</v>
      </c>
      <c r="L2327" s="841" t="s">
        <v>731</v>
      </c>
      <c r="M2327" s="841">
        <v>43600</v>
      </c>
      <c r="N2327" s="841" t="s">
        <v>769</v>
      </c>
      <c r="O2327" s="841">
        <v>105596</v>
      </c>
      <c r="P2327" s="841">
        <v>61996</v>
      </c>
      <c r="Q2327" s="841">
        <v>19547</v>
      </c>
      <c r="R2327" s="841">
        <v>20230</v>
      </c>
      <c r="S2327" s="841"/>
      <c r="T2327" s="841"/>
      <c r="U2327" s="841"/>
      <c r="V2327" s="841" t="s">
        <v>1003</v>
      </c>
      <c r="W2327" s="841">
        <v>4</v>
      </c>
    </row>
    <row r="2328" spans="1:23" ht="12.75" customHeight="1">
      <c r="A2328" s="841">
        <v>1912</v>
      </c>
      <c r="B2328" s="841">
        <v>2840</v>
      </c>
      <c r="C2328" s="841" t="s">
        <v>726</v>
      </c>
      <c r="D2328" s="841" t="s">
        <v>923</v>
      </c>
      <c r="E2328" s="841">
        <v>48064</v>
      </c>
      <c r="F2328" s="841" t="s">
        <v>102</v>
      </c>
      <c r="G2328" s="841" t="s">
        <v>3806</v>
      </c>
      <c r="H2328" s="841" t="s">
        <v>3807</v>
      </c>
      <c r="I2328" s="841"/>
      <c r="J2328" s="841" t="s">
        <v>730</v>
      </c>
      <c r="K2328" s="841">
        <v>3</v>
      </c>
      <c r="L2328" s="841" t="s">
        <v>731</v>
      </c>
      <c r="M2328" s="841">
        <v>43600</v>
      </c>
      <c r="N2328" s="841" t="s">
        <v>732</v>
      </c>
      <c r="O2328" s="841">
        <v>98577</v>
      </c>
      <c r="P2328" s="841">
        <v>54977</v>
      </c>
      <c r="Q2328" s="841">
        <v>10098</v>
      </c>
      <c r="R2328" s="841">
        <v>9936</v>
      </c>
      <c r="S2328" s="841"/>
      <c r="T2328" s="841"/>
      <c r="U2328" s="841"/>
      <c r="V2328" s="841" t="s">
        <v>1003</v>
      </c>
      <c r="W2328" s="841">
        <v>1</v>
      </c>
    </row>
    <row r="2329" spans="1:23" ht="12.75" customHeight="1">
      <c r="A2329" s="841">
        <v>1912</v>
      </c>
      <c r="B2329" s="841">
        <v>2840</v>
      </c>
      <c r="C2329" s="841" t="s">
        <v>726</v>
      </c>
      <c r="D2329" s="841" t="s">
        <v>923</v>
      </c>
      <c r="E2329" s="841">
        <v>48065</v>
      </c>
      <c r="F2329" s="841" t="s">
        <v>102</v>
      </c>
      <c r="G2329" s="841" t="s">
        <v>3808</v>
      </c>
      <c r="H2329" s="841" t="s">
        <v>3809</v>
      </c>
      <c r="I2329" s="841"/>
      <c r="J2329" s="841" t="s">
        <v>730</v>
      </c>
      <c r="K2329" s="841">
        <v>2</v>
      </c>
      <c r="L2329" s="841" t="s">
        <v>731</v>
      </c>
      <c r="M2329" s="841">
        <v>43600</v>
      </c>
      <c r="N2329" s="841" t="s">
        <v>732</v>
      </c>
      <c r="O2329" s="841">
        <v>98577</v>
      </c>
      <c r="P2329" s="841">
        <v>54977</v>
      </c>
      <c r="Q2329" s="841">
        <v>10098</v>
      </c>
      <c r="R2329" s="841">
        <v>9936</v>
      </c>
      <c r="S2329" s="841"/>
      <c r="T2329" s="841"/>
      <c r="U2329" s="841"/>
      <c r="V2329" s="841" t="s">
        <v>1003</v>
      </c>
      <c r="W2329" s="841">
        <v>1</v>
      </c>
    </row>
    <row r="2330" spans="1:23" ht="12.75" customHeight="1">
      <c r="A2330" s="841">
        <v>1545</v>
      </c>
      <c r="B2330" s="841">
        <v>2846</v>
      </c>
      <c r="C2330" s="841" t="s">
        <v>1400</v>
      </c>
      <c r="D2330" s="841" t="s">
        <v>1112</v>
      </c>
      <c r="E2330" s="841">
        <v>48069</v>
      </c>
      <c r="F2330" s="841" t="s">
        <v>102</v>
      </c>
      <c r="G2330" s="841" t="s">
        <v>3810</v>
      </c>
      <c r="H2330" s="841" t="s">
        <v>3811</v>
      </c>
      <c r="I2330" s="841"/>
      <c r="J2330" s="841" t="s">
        <v>730</v>
      </c>
      <c r="K2330" s="841">
        <v>2</v>
      </c>
      <c r="L2330" s="841" t="s">
        <v>731</v>
      </c>
      <c r="M2330" s="841">
        <v>43600</v>
      </c>
      <c r="N2330" s="841" t="s">
        <v>1034</v>
      </c>
      <c r="O2330" s="841">
        <v>221744</v>
      </c>
      <c r="P2330" s="841">
        <v>178144</v>
      </c>
      <c r="Q2330" s="841">
        <v>19547</v>
      </c>
      <c r="R2330" s="841">
        <v>26906</v>
      </c>
      <c r="S2330" s="841"/>
      <c r="T2330" s="841"/>
      <c r="U2330" s="841"/>
      <c r="V2330" s="841" t="s">
        <v>1003</v>
      </c>
      <c r="W2330" s="841">
        <v>1</v>
      </c>
    </row>
    <row r="2331" spans="1:23" ht="12.75" customHeight="1">
      <c r="A2331" s="841">
        <v>1315</v>
      </c>
      <c r="B2331" s="841">
        <v>2826</v>
      </c>
      <c r="C2331" s="841" t="s">
        <v>824</v>
      </c>
      <c r="D2331" s="841" t="s">
        <v>740</v>
      </c>
      <c r="E2331" s="841">
        <v>48072</v>
      </c>
      <c r="F2331" s="841" t="s">
        <v>102</v>
      </c>
      <c r="G2331" s="841" t="s">
        <v>3812</v>
      </c>
      <c r="H2331" s="841" t="s">
        <v>3813</v>
      </c>
      <c r="I2331" s="841"/>
      <c r="J2331" s="841" t="s">
        <v>730</v>
      </c>
      <c r="K2331" s="841">
        <v>5</v>
      </c>
      <c r="L2331" s="841" t="s">
        <v>731</v>
      </c>
      <c r="M2331" s="841">
        <v>43600</v>
      </c>
      <c r="N2331" s="841" t="s">
        <v>747</v>
      </c>
      <c r="O2331" s="841">
        <v>114220</v>
      </c>
      <c r="P2331" s="841">
        <v>70620</v>
      </c>
      <c r="Q2331" s="841">
        <v>23865</v>
      </c>
      <c r="R2331" s="841">
        <v>44054</v>
      </c>
      <c r="S2331" s="841"/>
      <c r="T2331" s="841"/>
      <c r="U2331" s="841"/>
      <c r="V2331" s="841" t="s">
        <v>1003</v>
      </c>
      <c r="W2331" s="841">
        <v>1</v>
      </c>
    </row>
    <row r="2332" spans="1:23" ht="12.75" customHeight="1">
      <c r="A2332" s="841">
        <v>1145</v>
      </c>
      <c r="B2332" s="841">
        <v>2840</v>
      </c>
      <c r="C2332" s="841" t="s">
        <v>726</v>
      </c>
      <c r="D2332" s="841" t="s">
        <v>775</v>
      </c>
      <c r="E2332" s="841">
        <v>48073</v>
      </c>
      <c r="F2332" s="841" t="s">
        <v>102</v>
      </c>
      <c r="G2332" s="841" t="s">
        <v>3814</v>
      </c>
      <c r="H2332" s="841" t="s">
        <v>3815</v>
      </c>
      <c r="I2332" s="841"/>
      <c r="J2332" s="841" t="s">
        <v>730</v>
      </c>
      <c r="K2332" s="841">
        <v>2</v>
      </c>
      <c r="L2332" s="841" t="s">
        <v>1116</v>
      </c>
      <c r="M2332" s="841">
        <v>43600</v>
      </c>
      <c r="N2332" s="841" t="s">
        <v>732</v>
      </c>
      <c r="O2332" s="841">
        <v>98577</v>
      </c>
      <c r="P2332" s="841">
        <v>54977</v>
      </c>
      <c r="Q2332" s="841">
        <v>19547</v>
      </c>
      <c r="R2332" s="841">
        <v>26906</v>
      </c>
      <c r="S2332" s="841"/>
      <c r="T2332" s="841"/>
      <c r="U2332" s="841"/>
      <c r="V2332" s="841" t="s">
        <v>1003</v>
      </c>
      <c r="W2332" s="841">
        <v>2</v>
      </c>
    </row>
    <row r="2333" spans="1:23" ht="12.75" customHeight="1">
      <c r="A2333" s="841">
        <v>1150</v>
      </c>
      <c r="B2333" s="841">
        <v>2840</v>
      </c>
      <c r="C2333" s="841" t="s">
        <v>726</v>
      </c>
      <c r="D2333" s="841" t="s">
        <v>775</v>
      </c>
      <c r="E2333" s="841">
        <v>48074</v>
      </c>
      <c r="F2333" s="841" t="s">
        <v>102</v>
      </c>
      <c r="G2333" s="841" t="s">
        <v>3816</v>
      </c>
      <c r="H2333" s="841" t="s">
        <v>3773</v>
      </c>
      <c r="I2333" s="841"/>
      <c r="J2333" s="841" t="s">
        <v>730</v>
      </c>
      <c r="K2333" s="841">
        <v>1</v>
      </c>
      <c r="L2333" s="841" t="s">
        <v>1116</v>
      </c>
      <c r="M2333" s="841">
        <v>43600</v>
      </c>
      <c r="N2333" s="841" t="s">
        <v>732</v>
      </c>
      <c r="O2333" s="841">
        <v>98577</v>
      </c>
      <c r="P2333" s="841">
        <v>54977</v>
      </c>
      <c r="Q2333" s="841">
        <v>19547</v>
      </c>
      <c r="R2333" s="841">
        <v>26906</v>
      </c>
      <c r="S2333" s="841"/>
      <c r="T2333" s="841"/>
      <c r="U2333" s="841"/>
      <c r="V2333" s="841" t="s">
        <v>1003</v>
      </c>
      <c r="W2333" s="841">
        <v>6</v>
      </c>
    </row>
    <row r="2334" spans="1:23" ht="12.75" customHeight="1">
      <c r="A2334" s="841">
        <v>1630</v>
      </c>
      <c r="B2334" s="841">
        <v>2808</v>
      </c>
      <c r="C2334" s="841" t="s">
        <v>846</v>
      </c>
      <c r="D2334" s="841" t="s">
        <v>767</v>
      </c>
      <c r="E2334" s="841">
        <v>48076</v>
      </c>
      <c r="F2334" s="841" t="s">
        <v>102</v>
      </c>
      <c r="G2334" s="841" t="s">
        <v>3817</v>
      </c>
      <c r="H2334" s="841" t="s">
        <v>3547</v>
      </c>
      <c r="I2334" s="841"/>
      <c r="J2334" s="841" t="s">
        <v>730</v>
      </c>
      <c r="K2334" s="841">
        <v>1</v>
      </c>
      <c r="L2334" s="841" t="s">
        <v>731</v>
      </c>
      <c r="M2334" s="841">
        <v>43600</v>
      </c>
      <c r="N2334" s="841" t="s">
        <v>742</v>
      </c>
      <c r="O2334" s="841">
        <v>127895</v>
      </c>
      <c r="P2334" s="841">
        <v>84295</v>
      </c>
      <c r="Q2334" s="841">
        <v>27828</v>
      </c>
      <c r="R2334" s="841">
        <v>38389</v>
      </c>
      <c r="S2334" s="841"/>
      <c r="T2334" s="841"/>
      <c r="U2334" s="841"/>
      <c r="V2334" s="841" t="s">
        <v>1003</v>
      </c>
      <c r="W2334" s="841">
        <v>1</v>
      </c>
    </row>
    <row r="2335" spans="1:23" ht="12.75" customHeight="1">
      <c r="A2335" s="841">
        <v>1210</v>
      </c>
      <c r="B2335" s="841">
        <v>2805</v>
      </c>
      <c r="C2335" s="841" t="s">
        <v>1635</v>
      </c>
      <c r="D2335" s="841" t="s">
        <v>740</v>
      </c>
      <c r="E2335" s="841">
        <v>48077</v>
      </c>
      <c r="F2335" s="841" t="s">
        <v>102</v>
      </c>
      <c r="G2335" s="841" t="s">
        <v>3818</v>
      </c>
      <c r="H2335" s="841" t="s">
        <v>3819</v>
      </c>
      <c r="I2335" s="841"/>
      <c r="J2335" s="841" t="s">
        <v>730</v>
      </c>
      <c r="K2335" s="841">
        <v>2</v>
      </c>
      <c r="L2335" s="841" t="s">
        <v>731</v>
      </c>
      <c r="M2335" s="841">
        <v>43600</v>
      </c>
      <c r="N2335" s="841" t="s">
        <v>843</v>
      </c>
      <c r="O2335" s="841">
        <v>156603</v>
      </c>
      <c r="P2335" s="841">
        <v>113003</v>
      </c>
      <c r="Q2335" s="841">
        <v>19547</v>
      </c>
      <c r="R2335" s="841">
        <v>26906</v>
      </c>
      <c r="S2335" s="841"/>
      <c r="T2335" s="841"/>
      <c r="U2335" s="841"/>
      <c r="V2335" s="841" t="s">
        <v>1003</v>
      </c>
      <c r="W2335" s="841">
        <v>4</v>
      </c>
    </row>
    <row r="2336" spans="1:23" ht="12.75" customHeight="1">
      <c r="A2336" s="841">
        <v>1210</v>
      </c>
      <c r="B2336" s="841">
        <v>2805</v>
      </c>
      <c r="C2336" s="841" t="s">
        <v>1635</v>
      </c>
      <c r="D2336" s="841" t="s">
        <v>740</v>
      </c>
      <c r="E2336" s="841">
        <v>48079</v>
      </c>
      <c r="F2336" s="841" t="s">
        <v>102</v>
      </c>
      <c r="G2336" s="841" t="s">
        <v>3820</v>
      </c>
      <c r="H2336" s="841" t="s">
        <v>3819</v>
      </c>
      <c r="I2336" s="841"/>
      <c r="J2336" s="841" t="s">
        <v>730</v>
      </c>
      <c r="K2336" s="841">
        <v>3</v>
      </c>
      <c r="L2336" s="841" t="s">
        <v>731</v>
      </c>
      <c r="M2336" s="841">
        <v>43600</v>
      </c>
      <c r="N2336" s="841" t="s">
        <v>843</v>
      </c>
      <c r="O2336" s="841">
        <v>156603</v>
      </c>
      <c r="P2336" s="841">
        <v>113003</v>
      </c>
      <c r="Q2336" s="841">
        <v>19547</v>
      </c>
      <c r="R2336" s="841">
        <v>26906</v>
      </c>
      <c r="S2336" s="841"/>
      <c r="T2336" s="841"/>
      <c r="U2336" s="841"/>
      <c r="V2336" s="841" t="s">
        <v>1003</v>
      </c>
      <c r="W2336" s="841">
        <v>4</v>
      </c>
    </row>
    <row r="2337" spans="1:23" ht="12.75" customHeight="1">
      <c r="A2337" s="841">
        <v>1430</v>
      </c>
      <c r="B2337" s="841">
        <v>2807</v>
      </c>
      <c r="C2337" s="841" t="s">
        <v>739</v>
      </c>
      <c r="D2337" s="841" t="s">
        <v>1732</v>
      </c>
      <c r="E2337" s="841">
        <v>48080</v>
      </c>
      <c r="F2337" s="841" t="s">
        <v>102</v>
      </c>
      <c r="G2337" s="841" t="s">
        <v>3821</v>
      </c>
      <c r="H2337" s="841" t="s">
        <v>3822</v>
      </c>
      <c r="I2337" s="841"/>
      <c r="J2337" s="841" t="s">
        <v>730</v>
      </c>
      <c r="K2337" s="841">
        <v>0.5</v>
      </c>
      <c r="L2337" s="841" t="s">
        <v>731</v>
      </c>
      <c r="M2337" s="841">
        <v>43600</v>
      </c>
      <c r="N2337" s="841" t="s">
        <v>742</v>
      </c>
      <c r="O2337" s="841">
        <v>127895</v>
      </c>
      <c r="P2337" s="841">
        <v>84295</v>
      </c>
      <c r="Q2337" s="841">
        <v>19547</v>
      </c>
      <c r="R2337" s="841">
        <v>26906</v>
      </c>
      <c r="S2337" s="841"/>
      <c r="T2337" s="841"/>
      <c r="U2337" s="841"/>
      <c r="V2337" s="841" t="s">
        <v>1003</v>
      </c>
      <c r="W2337" s="841">
        <v>12</v>
      </c>
    </row>
    <row r="2338" spans="1:23" ht="12.75" customHeight="1">
      <c r="A2338" s="841">
        <v>2004</v>
      </c>
      <c r="B2338" s="841">
        <v>2840</v>
      </c>
      <c r="C2338" s="841" t="s">
        <v>726</v>
      </c>
      <c r="D2338" s="841" t="s">
        <v>919</v>
      </c>
      <c r="E2338" s="841">
        <v>48093</v>
      </c>
      <c r="F2338" s="841" t="s">
        <v>102</v>
      </c>
      <c r="G2338" s="841" t="s">
        <v>3823</v>
      </c>
      <c r="H2338" s="841" t="s">
        <v>3824</v>
      </c>
      <c r="I2338" s="841"/>
      <c r="J2338" s="841" t="s">
        <v>730</v>
      </c>
      <c r="K2338" s="841">
        <v>5</v>
      </c>
      <c r="L2338" s="841" t="s">
        <v>1077</v>
      </c>
      <c r="M2338" s="841">
        <v>0</v>
      </c>
      <c r="N2338" s="841" t="s">
        <v>732</v>
      </c>
      <c r="O2338" s="841">
        <v>101629</v>
      </c>
      <c r="P2338" s="841">
        <v>101629</v>
      </c>
      <c r="Q2338" s="841">
        <v>19547</v>
      </c>
      <c r="R2338" s="841">
        <v>26906</v>
      </c>
      <c r="S2338" s="841"/>
      <c r="T2338" s="841"/>
      <c r="U2338" s="841"/>
      <c r="V2338" s="841" t="s">
        <v>1003</v>
      </c>
      <c r="W2338" s="841">
        <v>1</v>
      </c>
    </row>
    <row r="2339" spans="1:23" ht="12.75" customHeight="1">
      <c r="A2339" s="841">
        <v>1250</v>
      </c>
      <c r="B2339" s="841">
        <v>2824</v>
      </c>
      <c r="C2339" s="841" t="s">
        <v>1097</v>
      </c>
      <c r="D2339" s="841" t="s">
        <v>740</v>
      </c>
      <c r="E2339" s="841">
        <v>48095</v>
      </c>
      <c r="F2339" s="841" t="s">
        <v>102</v>
      </c>
      <c r="G2339" s="841" t="s">
        <v>3825</v>
      </c>
      <c r="H2339" s="841" t="s">
        <v>3826</v>
      </c>
      <c r="I2339" s="841"/>
      <c r="J2339" s="841" t="s">
        <v>730</v>
      </c>
      <c r="K2339" s="841">
        <v>3</v>
      </c>
      <c r="L2339" s="841" t="s">
        <v>731</v>
      </c>
      <c r="M2339" s="841">
        <v>43600</v>
      </c>
      <c r="N2339" s="841" t="s">
        <v>817</v>
      </c>
      <c r="O2339" s="841">
        <v>172439</v>
      </c>
      <c r="P2339" s="841">
        <v>128839</v>
      </c>
      <c r="Q2339" s="841">
        <v>19547</v>
      </c>
      <c r="R2339" s="841">
        <v>26906</v>
      </c>
      <c r="S2339" s="841"/>
      <c r="T2339" s="841"/>
      <c r="U2339" s="841"/>
      <c r="V2339" s="841" t="s">
        <v>1003</v>
      </c>
      <c r="W2339" s="841">
        <v>2</v>
      </c>
    </row>
    <row r="2340" spans="1:23" ht="12.75" customHeight="1">
      <c r="A2340" s="841">
        <v>2004</v>
      </c>
      <c r="B2340" s="841">
        <v>2840</v>
      </c>
      <c r="C2340" s="841" t="s">
        <v>726</v>
      </c>
      <c r="D2340" s="841" t="s">
        <v>919</v>
      </c>
      <c r="E2340" s="841">
        <v>48096</v>
      </c>
      <c r="F2340" s="841" t="s">
        <v>102</v>
      </c>
      <c r="G2340" s="841" t="s">
        <v>3827</v>
      </c>
      <c r="H2340" s="841" t="s">
        <v>3828</v>
      </c>
      <c r="I2340" s="841"/>
      <c r="J2340" s="841" t="s">
        <v>730</v>
      </c>
      <c r="K2340" s="841">
        <v>2</v>
      </c>
      <c r="L2340" s="841" t="s">
        <v>1077</v>
      </c>
      <c r="M2340" s="841">
        <v>0</v>
      </c>
      <c r="N2340" s="841" t="s">
        <v>732</v>
      </c>
      <c r="O2340" s="841">
        <v>101629</v>
      </c>
      <c r="P2340" s="841">
        <v>101629</v>
      </c>
      <c r="Q2340" s="841">
        <v>19547</v>
      </c>
      <c r="R2340" s="841">
        <v>26906</v>
      </c>
      <c r="S2340" s="841"/>
      <c r="T2340" s="841"/>
      <c r="U2340" s="841"/>
      <c r="V2340" s="841" t="s">
        <v>1003</v>
      </c>
      <c r="W2340" s="841">
        <v>5</v>
      </c>
    </row>
    <row r="2341" spans="1:23" ht="12.75" customHeight="1">
      <c r="A2341" s="841">
        <v>2004</v>
      </c>
      <c r="B2341" s="841">
        <v>2840</v>
      </c>
      <c r="C2341" s="841" t="s">
        <v>726</v>
      </c>
      <c r="D2341" s="841" t="s">
        <v>919</v>
      </c>
      <c r="E2341" s="841">
        <v>48101</v>
      </c>
      <c r="F2341" s="841" t="s">
        <v>102</v>
      </c>
      <c r="G2341" s="841" t="s">
        <v>3829</v>
      </c>
      <c r="H2341" s="841" t="s">
        <v>3830</v>
      </c>
      <c r="I2341" s="841"/>
      <c r="J2341" s="841" t="s">
        <v>730</v>
      </c>
      <c r="K2341" s="841">
        <v>5</v>
      </c>
      <c r="L2341" s="841" t="s">
        <v>1077</v>
      </c>
      <c r="M2341" s="841">
        <v>0</v>
      </c>
      <c r="N2341" s="841" t="s">
        <v>732</v>
      </c>
      <c r="O2341" s="841">
        <v>101629</v>
      </c>
      <c r="P2341" s="841">
        <v>101629</v>
      </c>
      <c r="Q2341" s="841">
        <v>19547</v>
      </c>
      <c r="R2341" s="841">
        <v>26906</v>
      </c>
      <c r="S2341" s="841"/>
      <c r="T2341" s="841"/>
      <c r="U2341" s="841"/>
      <c r="V2341" s="841" t="s">
        <v>1003</v>
      </c>
      <c r="W2341" s="841">
        <v>4</v>
      </c>
    </row>
    <row r="2342" spans="1:23" ht="12.75" customHeight="1">
      <c r="A2342" s="841">
        <v>2004</v>
      </c>
      <c r="B2342" s="841">
        <v>2840</v>
      </c>
      <c r="C2342" s="841" t="s">
        <v>726</v>
      </c>
      <c r="D2342" s="841" t="s">
        <v>919</v>
      </c>
      <c r="E2342" s="841">
        <v>48102</v>
      </c>
      <c r="F2342" s="841" t="s">
        <v>102</v>
      </c>
      <c r="G2342" s="841" t="s">
        <v>3831</v>
      </c>
      <c r="H2342" s="841" t="s">
        <v>3830</v>
      </c>
      <c r="I2342" s="841"/>
      <c r="J2342" s="841" t="s">
        <v>730</v>
      </c>
      <c r="K2342" s="841">
        <v>5</v>
      </c>
      <c r="L2342" s="841" t="s">
        <v>1077</v>
      </c>
      <c r="M2342" s="841">
        <v>0</v>
      </c>
      <c r="N2342" s="841" t="s">
        <v>732</v>
      </c>
      <c r="O2342" s="841">
        <v>101629</v>
      </c>
      <c r="P2342" s="841">
        <v>101629</v>
      </c>
      <c r="Q2342" s="841">
        <v>19547</v>
      </c>
      <c r="R2342" s="841">
        <v>26906</v>
      </c>
      <c r="S2342" s="841"/>
      <c r="T2342" s="841"/>
      <c r="U2342" s="841"/>
      <c r="V2342" s="841" t="s">
        <v>1003</v>
      </c>
      <c r="W2342" s="841">
        <v>4</v>
      </c>
    </row>
    <row r="2343" spans="1:23" ht="12.75" customHeight="1">
      <c r="A2343" s="841">
        <v>2004</v>
      </c>
      <c r="B2343" s="841">
        <v>2840</v>
      </c>
      <c r="C2343" s="841" t="s">
        <v>726</v>
      </c>
      <c r="D2343" s="841" t="s">
        <v>919</v>
      </c>
      <c r="E2343" s="841">
        <v>48103</v>
      </c>
      <c r="F2343" s="841" t="s">
        <v>102</v>
      </c>
      <c r="G2343" s="841" t="s">
        <v>3832</v>
      </c>
      <c r="H2343" s="841" t="s">
        <v>3833</v>
      </c>
      <c r="I2343" s="841"/>
      <c r="J2343" s="841" t="s">
        <v>730</v>
      </c>
      <c r="K2343" s="841">
        <v>5</v>
      </c>
      <c r="L2343" s="841" t="s">
        <v>1077</v>
      </c>
      <c r="M2343" s="841">
        <v>0</v>
      </c>
      <c r="N2343" s="841" t="s">
        <v>732</v>
      </c>
      <c r="O2343" s="841">
        <v>101629</v>
      </c>
      <c r="P2343" s="841">
        <v>101629</v>
      </c>
      <c r="Q2343" s="841">
        <v>19547</v>
      </c>
      <c r="R2343" s="841">
        <v>26906</v>
      </c>
      <c r="S2343" s="841"/>
      <c r="T2343" s="841"/>
      <c r="U2343" s="841"/>
      <c r="V2343" s="841" t="s">
        <v>1003</v>
      </c>
      <c r="W2343" s="841">
        <v>1</v>
      </c>
    </row>
    <row r="2344" spans="1:23" ht="12.75" customHeight="1">
      <c r="A2344" s="841">
        <v>1500</v>
      </c>
      <c r="B2344" s="841">
        <v>2823</v>
      </c>
      <c r="C2344" s="841" t="s">
        <v>856</v>
      </c>
      <c r="D2344" s="841" t="s">
        <v>740</v>
      </c>
      <c r="E2344" s="841">
        <v>48106</v>
      </c>
      <c r="F2344" s="841" t="s">
        <v>102</v>
      </c>
      <c r="G2344" s="841" t="s">
        <v>3834</v>
      </c>
      <c r="H2344" s="841" t="s">
        <v>3835</v>
      </c>
      <c r="I2344" s="841"/>
      <c r="J2344" s="841" t="s">
        <v>730</v>
      </c>
      <c r="K2344" s="841">
        <v>1</v>
      </c>
      <c r="L2344" s="841" t="s">
        <v>731</v>
      </c>
      <c r="M2344" s="841">
        <v>43600</v>
      </c>
      <c r="N2344" s="841" t="s">
        <v>747</v>
      </c>
      <c r="O2344" s="841">
        <v>114220</v>
      </c>
      <c r="P2344" s="841">
        <v>70620</v>
      </c>
      <c r="Q2344" s="841">
        <v>19547</v>
      </c>
      <c r="R2344" s="841">
        <v>26906</v>
      </c>
      <c r="S2344" s="841"/>
      <c r="T2344" s="841"/>
      <c r="U2344" s="841"/>
      <c r="V2344" s="841" t="s">
        <v>1003</v>
      </c>
      <c r="W2344" s="841">
        <v>2</v>
      </c>
    </row>
    <row r="2345" spans="1:23" ht="12.75" customHeight="1">
      <c r="A2345" s="841">
        <v>1500</v>
      </c>
      <c r="B2345" s="841">
        <v>2823</v>
      </c>
      <c r="C2345" s="841" t="s">
        <v>856</v>
      </c>
      <c r="D2345" s="841" t="s">
        <v>740</v>
      </c>
      <c r="E2345" s="841">
        <v>48107</v>
      </c>
      <c r="F2345" s="841" t="s">
        <v>102</v>
      </c>
      <c r="G2345" s="841" t="s">
        <v>3836</v>
      </c>
      <c r="H2345" s="841" t="s">
        <v>3835</v>
      </c>
      <c r="I2345" s="841"/>
      <c r="J2345" s="841" t="s">
        <v>730</v>
      </c>
      <c r="K2345" s="841">
        <v>1</v>
      </c>
      <c r="L2345" s="841" t="s">
        <v>731</v>
      </c>
      <c r="M2345" s="841">
        <v>43600</v>
      </c>
      <c r="N2345" s="841" t="s">
        <v>747</v>
      </c>
      <c r="O2345" s="841">
        <v>114220</v>
      </c>
      <c r="P2345" s="841">
        <v>70620</v>
      </c>
      <c r="Q2345" s="841">
        <v>19547</v>
      </c>
      <c r="R2345" s="841">
        <v>26906</v>
      </c>
      <c r="S2345" s="841"/>
      <c r="T2345" s="841"/>
      <c r="U2345" s="841"/>
      <c r="V2345" s="841" t="s">
        <v>1003</v>
      </c>
      <c r="W2345" s="841">
        <v>2</v>
      </c>
    </row>
    <row r="2346" spans="1:23" ht="12.75" customHeight="1">
      <c r="A2346" s="841">
        <v>1500</v>
      </c>
      <c r="B2346" s="841">
        <v>2823</v>
      </c>
      <c r="C2346" s="841" t="s">
        <v>856</v>
      </c>
      <c r="D2346" s="841" t="s">
        <v>740</v>
      </c>
      <c r="E2346" s="841">
        <v>48108</v>
      </c>
      <c r="F2346" s="841" t="s">
        <v>102</v>
      </c>
      <c r="G2346" s="841" t="s">
        <v>3837</v>
      </c>
      <c r="H2346" s="841" t="s">
        <v>3835</v>
      </c>
      <c r="I2346" s="841"/>
      <c r="J2346" s="841" t="s">
        <v>730</v>
      </c>
      <c r="K2346" s="841">
        <v>1</v>
      </c>
      <c r="L2346" s="841" t="s">
        <v>731</v>
      </c>
      <c r="M2346" s="841">
        <v>43600</v>
      </c>
      <c r="N2346" s="841" t="s">
        <v>747</v>
      </c>
      <c r="O2346" s="841">
        <v>114220</v>
      </c>
      <c r="P2346" s="841">
        <v>70620</v>
      </c>
      <c r="Q2346" s="841">
        <v>19547</v>
      </c>
      <c r="R2346" s="841">
        <v>26906</v>
      </c>
      <c r="S2346" s="841"/>
      <c r="T2346" s="841"/>
      <c r="U2346" s="841"/>
      <c r="V2346" s="841" t="s">
        <v>1003</v>
      </c>
      <c r="W2346" s="841">
        <v>2</v>
      </c>
    </row>
    <row r="2347" spans="1:23" ht="12.75" customHeight="1">
      <c r="A2347" s="841">
        <v>1235</v>
      </c>
      <c r="B2347" s="841">
        <v>2815</v>
      </c>
      <c r="C2347" s="841" t="s">
        <v>815</v>
      </c>
      <c r="D2347" s="841" t="s">
        <v>740</v>
      </c>
      <c r="E2347" s="841">
        <v>48110</v>
      </c>
      <c r="F2347" s="841" t="s">
        <v>102</v>
      </c>
      <c r="G2347" s="841" t="s">
        <v>3838</v>
      </c>
      <c r="H2347" s="841" t="s">
        <v>3826</v>
      </c>
      <c r="I2347" s="841"/>
      <c r="J2347" s="841" t="s">
        <v>730</v>
      </c>
      <c r="K2347" s="841">
        <v>4</v>
      </c>
      <c r="L2347" s="841" t="s">
        <v>731</v>
      </c>
      <c r="M2347" s="841">
        <v>43600</v>
      </c>
      <c r="N2347" s="841" t="s">
        <v>817</v>
      </c>
      <c r="O2347" s="841">
        <v>172439</v>
      </c>
      <c r="P2347" s="841">
        <v>128839</v>
      </c>
      <c r="Q2347" s="841">
        <v>23865</v>
      </c>
      <c r="R2347" s="841">
        <v>44054</v>
      </c>
      <c r="S2347" s="841"/>
      <c r="T2347" s="841"/>
      <c r="U2347" s="841"/>
      <c r="V2347" s="841" t="s">
        <v>1003</v>
      </c>
      <c r="W2347" s="841">
        <v>2</v>
      </c>
    </row>
    <row r="2348" spans="1:23" ht="12.75" customHeight="1">
      <c r="A2348" s="841">
        <v>1235</v>
      </c>
      <c r="B2348" s="841">
        <v>2815</v>
      </c>
      <c r="C2348" s="841" t="s">
        <v>815</v>
      </c>
      <c r="D2348" s="841" t="s">
        <v>740</v>
      </c>
      <c r="E2348" s="841">
        <v>48111</v>
      </c>
      <c r="F2348" s="841" t="s">
        <v>102</v>
      </c>
      <c r="G2348" s="841" t="s">
        <v>3839</v>
      </c>
      <c r="H2348" s="841" t="s">
        <v>3826</v>
      </c>
      <c r="I2348" s="841"/>
      <c r="J2348" s="841" t="s">
        <v>730</v>
      </c>
      <c r="K2348" s="841">
        <v>4</v>
      </c>
      <c r="L2348" s="841" t="s">
        <v>731</v>
      </c>
      <c r="M2348" s="841">
        <v>43600</v>
      </c>
      <c r="N2348" s="841" t="s">
        <v>817</v>
      </c>
      <c r="O2348" s="841">
        <v>172439</v>
      </c>
      <c r="P2348" s="841">
        <v>128839</v>
      </c>
      <c r="Q2348" s="841">
        <v>23865</v>
      </c>
      <c r="R2348" s="841">
        <v>44054</v>
      </c>
      <c r="S2348" s="841"/>
      <c r="T2348" s="841"/>
      <c r="U2348" s="841"/>
      <c r="V2348" s="841" t="s">
        <v>1003</v>
      </c>
      <c r="W2348" s="841">
        <v>2</v>
      </c>
    </row>
    <row r="2349" spans="1:23" ht="12.75" customHeight="1">
      <c r="A2349" s="841">
        <v>1235</v>
      </c>
      <c r="B2349" s="841">
        <v>2815</v>
      </c>
      <c r="C2349" s="841" t="s">
        <v>815</v>
      </c>
      <c r="D2349" s="841" t="s">
        <v>740</v>
      </c>
      <c r="E2349" s="841">
        <v>48112</v>
      </c>
      <c r="F2349" s="841" t="s">
        <v>102</v>
      </c>
      <c r="G2349" s="841" t="s">
        <v>3840</v>
      </c>
      <c r="H2349" s="841" t="s">
        <v>3826</v>
      </c>
      <c r="I2349" s="841"/>
      <c r="J2349" s="841" t="s">
        <v>730</v>
      </c>
      <c r="K2349" s="841">
        <v>2</v>
      </c>
      <c r="L2349" s="841" t="s">
        <v>731</v>
      </c>
      <c r="M2349" s="841">
        <v>43600</v>
      </c>
      <c r="N2349" s="841" t="s">
        <v>817</v>
      </c>
      <c r="O2349" s="841">
        <v>172439</v>
      </c>
      <c r="P2349" s="841">
        <v>128839</v>
      </c>
      <c r="Q2349" s="841">
        <v>23865</v>
      </c>
      <c r="R2349" s="841">
        <v>44054</v>
      </c>
      <c r="S2349" s="841"/>
      <c r="T2349" s="841"/>
      <c r="U2349" s="841"/>
      <c r="V2349" s="841" t="s">
        <v>1003</v>
      </c>
      <c r="W2349" s="841">
        <v>2</v>
      </c>
    </row>
    <row r="2350" spans="1:23" ht="12.75" customHeight="1">
      <c r="A2350" s="841">
        <v>1235</v>
      </c>
      <c r="B2350" s="841">
        <v>2805</v>
      </c>
      <c r="C2350" s="841" t="s">
        <v>1635</v>
      </c>
      <c r="D2350" s="841" t="s">
        <v>740</v>
      </c>
      <c r="E2350" s="841">
        <v>48113</v>
      </c>
      <c r="F2350" s="841" t="s">
        <v>102</v>
      </c>
      <c r="G2350" s="841" t="s">
        <v>3841</v>
      </c>
      <c r="H2350" s="841" t="s">
        <v>3826</v>
      </c>
      <c r="I2350" s="841"/>
      <c r="J2350" s="841" t="s">
        <v>730</v>
      </c>
      <c r="K2350" s="841">
        <v>1</v>
      </c>
      <c r="L2350" s="841" t="s">
        <v>731</v>
      </c>
      <c r="M2350" s="841">
        <v>43600</v>
      </c>
      <c r="N2350" s="841" t="s">
        <v>843</v>
      </c>
      <c r="O2350" s="841">
        <v>156603</v>
      </c>
      <c r="P2350" s="841">
        <v>113003</v>
      </c>
      <c r="Q2350" s="841">
        <v>23865</v>
      </c>
      <c r="R2350" s="841">
        <v>44054</v>
      </c>
      <c r="S2350" s="841"/>
      <c r="T2350" s="841"/>
      <c r="U2350" s="841"/>
      <c r="V2350" s="841" t="s">
        <v>1003</v>
      </c>
      <c r="W2350" s="841">
        <v>2</v>
      </c>
    </row>
    <row r="2351" spans="1:23" ht="12.75" customHeight="1">
      <c r="A2351" s="841">
        <v>1235</v>
      </c>
      <c r="B2351" s="841">
        <v>2805</v>
      </c>
      <c r="C2351" s="841" t="s">
        <v>1635</v>
      </c>
      <c r="D2351" s="841" t="s">
        <v>740</v>
      </c>
      <c r="E2351" s="841">
        <v>48114</v>
      </c>
      <c r="F2351" s="841" t="s">
        <v>102</v>
      </c>
      <c r="G2351" s="841" t="s">
        <v>3842</v>
      </c>
      <c r="H2351" s="841" t="s">
        <v>3826</v>
      </c>
      <c r="I2351" s="841"/>
      <c r="J2351" s="841" t="s">
        <v>730</v>
      </c>
      <c r="K2351" s="841">
        <v>3</v>
      </c>
      <c r="L2351" s="841" t="s">
        <v>731</v>
      </c>
      <c r="M2351" s="841">
        <v>43600</v>
      </c>
      <c r="N2351" s="841" t="s">
        <v>843</v>
      </c>
      <c r="O2351" s="841">
        <v>156603</v>
      </c>
      <c r="P2351" s="841">
        <v>113003</v>
      </c>
      <c r="Q2351" s="841">
        <v>23865</v>
      </c>
      <c r="R2351" s="841">
        <v>44054</v>
      </c>
      <c r="S2351" s="841"/>
      <c r="T2351" s="841"/>
      <c r="U2351" s="841"/>
      <c r="V2351" s="841" t="s">
        <v>1003</v>
      </c>
      <c r="W2351" s="841">
        <v>2</v>
      </c>
    </row>
    <row r="2352" spans="1:23" ht="12.75" customHeight="1">
      <c r="A2352" s="841">
        <v>1235</v>
      </c>
      <c r="B2352" s="841">
        <v>2805</v>
      </c>
      <c r="C2352" s="841" t="s">
        <v>1635</v>
      </c>
      <c r="D2352" s="841" t="s">
        <v>740</v>
      </c>
      <c r="E2352" s="841">
        <v>48115</v>
      </c>
      <c r="F2352" s="841" t="s">
        <v>102</v>
      </c>
      <c r="G2352" s="841" t="s">
        <v>3843</v>
      </c>
      <c r="H2352" s="841" t="s">
        <v>3826</v>
      </c>
      <c r="I2352" s="841"/>
      <c r="J2352" s="841" t="s">
        <v>730</v>
      </c>
      <c r="K2352" s="841">
        <v>3</v>
      </c>
      <c r="L2352" s="841" t="s">
        <v>731</v>
      </c>
      <c r="M2352" s="841">
        <v>43600</v>
      </c>
      <c r="N2352" s="841" t="s">
        <v>843</v>
      </c>
      <c r="O2352" s="841">
        <v>156603</v>
      </c>
      <c r="P2352" s="841">
        <v>113003</v>
      </c>
      <c r="Q2352" s="841">
        <v>23865</v>
      </c>
      <c r="R2352" s="841">
        <v>44054</v>
      </c>
      <c r="S2352" s="841"/>
      <c r="T2352" s="841"/>
      <c r="U2352" s="841"/>
      <c r="V2352" s="841" t="s">
        <v>1003</v>
      </c>
      <c r="W2352" s="841">
        <v>2</v>
      </c>
    </row>
    <row r="2353" spans="1:23" ht="12.75" customHeight="1">
      <c r="A2353" s="841">
        <v>2004</v>
      </c>
      <c r="B2353" s="841">
        <v>2840</v>
      </c>
      <c r="C2353" s="841" t="s">
        <v>726</v>
      </c>
      <c r="D2353" s="841" t="s">
        <v>919</v>
      </c>
      <c r="E2353" s="841">
        <v>48116</v>
      </c>
      <c r="F2353" s="841" t="s">
        <v>102</v>
      </c>
      <c r="G2353" s="841" t="s">
        <v>3844</v>
      </c>
      <c r="H2353" s="841" t="s">
        <v>3845</v>
      </c>
      <c r="I2353" s="841"/>
      <c r="J2353" s="841" t="s">
        <v>730</v>
      </c>
      <c r="K2353" s="841">
        <v>15</v>
      </c>
      <c r="L2353" s="841" t="s">
        <v>1077</v>
      </c>
      <c r="M2353" s="841">
        <v>0</v>
      </c>
      <c r="N2353" s="841" t="s">
        <v>732</v>
      </c>
      <c r="O2353" s="841">
        <v>101629</v>
      </c>
      <c r="P2353" s="841">
        <v>101629</v>
      </c>
      <c r="Q2353" s="841">
        <v>19547</v>
      </c>
      <c r="R2353" s="841">
        <v>26906</v>
      </c>
      <c r="S2353" s="841"/>
      <c r="T2353" s="841"/>
      <c r="U2353" s="841"/>
      <c r="V2353" s="841" t="s">
        <v>1003</v>
      </c>
      <c r="W2353" s="841">
        <v>1</v>
      </c>
    </row>
    <row r="2354" spans="1:23" ht="12.75" customHeight="1">
      <c r="A2354" s="841">
        <v>1220</v>
      </c>
      <c r="B2354" s="841">
        <v>2807</v>
      </c>
      <c r="C2354" s="841" t="s">
        <v>739</v>
      </c>
      <c r="D2354" s="841" t="s">
        <v>740</v>
      </c>
      <c r="E2354" s="841">
        <v>48117</v>
      </c>
      <c r="F2354" s="841" t="s">
        <v>102</v>
      </c>
      <c r="G2354" s="841" t="s">
        <v>3846</v>
      </c>
      <c r="H2354" s="841" t="s">
        <v>3847</v>
      </c>
      <c r="I2354" s="841"/>
      <c r="J2354" s="841" t="s">
        <v>730</v>
      </c>
      <c r="K2354" s="841">
        <v>5</v>
      </c>
      <c r="L2354" s="841" t="s">
        <v>731</v>
      </c>
      <c r="M2354" s="841">
        <v>43600</v>
      </c>
      <c r="N2354" s="841" t="s">
        <v>742</v>
      </c>
      <c r="O2354" s="841">
        <v>127895</v>
      </c>
      <c r="P2354" s="841">
        <v>84295</v>
      </c>
      <c r="Q2354" s="841">
        <v>19547</v>
      </c>
      <c r="R2354" s="841">
        <v>26906</v>
      </c>
      <c r="S2354" s="841"/>
      <c r="T2354" s="841"/>
      <c r="U2354" s="841"/>
      <c r="V2354" s="841" t="s">
        <v>1003</v>
      </c>
      <c r="W2354" s="841">
        <v>1</v>
      </c>
    </row>
    <row r="2355" spans="1:23" ht="12.75" customHeight="1">
      <c r="A2355" s="841">
        <v>1220</v>
      </c>
      <c r="B2355" s="841">
        <v>2807</v>
      </c>
      <c r="C2355" s="841" t="s">
        <v>739</v>
      </c>
      <c r="D2355" s="841" t="s">
        <v>740</v>
      </c>
      <c r="E2355" s="841">
        <v>48118</v>
      </c>
      <c r="F2355" s="841" t="s">
        <v>102</v>
      </c>
      <c r="G2355" s="841" t="s">
        <v>3848</v>
      </c>
      <c r="H2355" s="841" t="s">
        <v>3847</v>
      </c>
      <c r="I2355" s="841"/>
      <c r="J2355" s="841" t="s">
        <v>730</v>
      </c>
      <c r="K2355" s="841">
        <v>3</v>
      </c>
      <c r="L2355" s="841" t="s">
        <v>731</v>
      </c>
      <c r="M2355" s="841">
        <v>43600</v>
      </c>
      <c r="N2355" s="841" t="s">
        <v>742</v>
      </c>
      <c r="O2355" s="841">
        <v>127895</v>
      </c>
      <c r="P2355" s="841">
        <v>84295</v>
      </c>
      <c r="Q2355" s="841">
        <v>19547</v>
      </c>
      <c r="R2355" s="841">
        <v>26906</v>
      </c>
      <c r="S2355" s="841"/>
      <c r="T2355" s="841"/>
      <c r="U2355" s="841"/>
      <c r="V2355" s="841" t="s">
        <v>1003</v>
      </c>
      <c r="W2355" s="841">
        <v>1</v>
      </c>
    </row>
    <row r="2356" spans="1:23" ht="12.75" customHeight="1">
      <c r="A2356" s="841">
        <v>1220</v>
      </c>
      <c r="B2356" s="841">
        <v>2807</v>
      </c>
      <c r="C2356" s="841" t="s">
        <v>739</v>
      </c>
      <c r="D2356" s="841" t="s">
        <v>740</v>
      </c>
      <c r="E2356" s="841">
        <v>48119</v>
      </c>
      <c r="F2356" s="841" t="s">
        <v>102</v>
      </c>
      <c r="G2356" s="841" t="s">
        <v>3849</v>
      </c>
      <c r="H2356" s="841" t="s">
        <v>3847</v>
      </c>
      <c r="I2356" s="841"/>
      <c r="J2356" s="841" t="s">
        <v>730</v>
      </c>
      <c r="K2356" s="841">
        <v>3</v>
      </c>
      <c r="L2356" s="841" t="s">
        <v>731</v>
      </c>
      <c r="M2356" s="841">
        <v>43600</v>
      </c>
      <c r="N2356" s="841" t="s">
        <v>742</v>
      </c>
      <c r="O2356" s="841">
        <v>127895</v>
      </c>
      <c r="P2356" s="841">
        <v>84295</v>
      </c>
      <c r="Q2356" s="841">
        <v>19547</v>
      </c>
      <c r="R2356" s="841">
        <v>26906</v>
      </c>
      <c r="S2356" s="841"/>
      <c r="T2356" s="841"/>
      <c r="U2356" s="841"/>
      <c r="V2356" s="841" t="s">
        <v>1003</v>
      </c>
      <c r="W2356" s="841">
        <v>1</v>
      </c>
    </row>
    <row r="2357" spans="1:23" ht="12.75" customHeight="1">
      <c r="A2357" s="841">
        <v>1220</v>
      </c>
      <c r="B2357" s="841">
        <v>2807</v>
      </c>
      <c r="C2357" s="841" t="s">
        <v>739</v>
      </c>
      <c r="D2357" s="841" t="s">
        <v>740</v>
      </c>
      <c r="E2357" s="841">
        <v>48120</v>
      </c>
      <c r="F2357" s="841" t="s">
        <v>102</v>
      </c>
      <c r="G2357" s="841" t="s">
        <v>3850</v>
      </c>
      <c r="H2357" s="841" t="s">
        <v>3847</v>
      </c>
      <c r="I2357" s="841"/>
      <c r="J2357" s="841" t="s">
        <v>730</v>
      </c>
      <c r="K2357" s="841">
        <v>5</v>
      </c>
      <c r="L2357" s="841" t="s">
        <v>731</v>
      </c>
      <c r="M2357" s="841">
        <v>43600</v>
      </c>
      <c r="N2357" s="841" t="s">
        <v>742</v>
      </c>
      <c r="O2357" s="841">
        <v>127895</v>
      </c>
      <c r="P2357" s="841">
        <v>84295</v>
      </c>
      <c r="Q2357" s="841">
        <v>19547</v>
      </c>
      <c r="R2357" s="841">
        <v>26906</v>
      </c>
      <c r="S2357" s="841"/>
      <c r="T2357" s="841"/>
      <c r="U2357" s="841"/>
      <c r="V2357" s="841" t="s">
        <v>1003</v>
      </c>
      <c r="W2357" s="841">
        <v>1</v>
      </c>
    </row>
    <row r="2358" spans="1:23" ht="12.75" customHeight="1">
      <c r="A2358" s="841">
        <v>1110</v>
      </c>
      <c r="B2358" s="841">
        <v>2815</v>
      </c>
      <c r="C2358" s="841" t="s">
        <v>815</v>
      </c>
      <c r="D2358" s="841" t="s">
        <v>740</v>
      </c>
      <c r="E2358" s="841">
        <v>48129</v>
      </c>
      <c r="F2358" s="841" t="s">
        <v>102</v>
      </c>
      <c r="G2358" s="841" t="s">
        <v>3851</v>
      </c>
      <c r="H2358" s="841" t="s">
        <v>3852</v>
      </c>
      <c r="I2358" s="841"/>
      <c r="J2358" s="841" t="s">
        <v>730</v>
      </c>
      <c r="K2358" s="841">
        <v>5</v>
      </c>
      <c r="L2358" s="841" t="s">
        <v>731</v>
      </c>
      <c r="M2358" s="841">
        <v>43600</v>
      </c>
      <c r="N2358" s="841" t="s">
        <v>817</v>
      </c>
      <c r="O2358" s="841">
        <v>172439</v>
      </c>
      <c r="P2358" s="841">
        <v>128839</v>
      </c>
      <c r="Q2358" s="841">
        <v>19547</v>
      </c>
      <c r="R2358" s="841">
        <v>26906</v>
      </c>
      <c r="S2358" s="841"/>
      <c r="T2358" s="841"/>
      <c r="U2358" s="841"/>
      <c r="V2358" s="841" t="s">
        <v>1003</v>
      </c>
      <c r="W2358" s="841">
        <v>3</v>
      </c>
    </row>
    <row r="2359" spans="1:23" ht="12.75" customHeight="1">
      <c r="A2359" s="841">
        <v>1630</v>
      </c>
      <c r="B2359" s="841">
        <v>2808</v>
      </c>
      <c r="C2359" s="841" t="s">
        <v>846</v>
      </c>
      <c r="D2359" s="841" t="s">
        <v>767</v>
      </c>
      <c r="E2359" s="841">
        <v>48133</v>
      </c>
      <c r="F2359" s="841" t="s">
        <v>102</v>
      </c>
      <c r="G2359" s="841" t="s">
        <v>3853</v>
      </c>
      <c r="H2359" s="841" t="s">
        <v>3854</v>
      </c>
      <c r="I2359" s="841"/>
      <c r="J2359" s="841" t="s">
        <v>730</v>
      </c>
      <c r="K2359" s="841">
        <v>3</v>
      </c>
      <c r="L2359" s="841" t="s">
        <v>731</v>
      </c>
      <c r="M2359" s="841">
        <v>43600</v>
      </c>
      <c r="N2359" s="841" t="s">
        <v>742</v>
      </c>
      <c r="O2359" s="841">
        <v>127895</v>
      </c>
      <c r="P2359" s="841">
        <v>84295</v>
      </c>
      <c r="Q2359" s="841">
        <v>27828</v>
      </c>
      <c r="R2359" s="841">
        <v>38389</v>
      </c>
      <c r="S2359" s="841"/>
      <c r="T2359" s="841"/>
      <c r="U2359" s="841"/>
      <c r="V2359" s="841" t="s">
        <v>1003</v>
      </c>
      <c r="W2359" s="841">
        <v>1</v>
      </c>
    </row>
    <row r="2360" spans="1:23" ht="12.75" customHeight="1">
      <c r="A2360" s="841">
        <v>1630</v>
      </c>
      <c r="B2360" s="841">
        <v>2808</v>
      </c>
      <c r="C2360" s="841" t="s">
        <v>846</v>
      </c>
      <c r="D2360" s="841" t="s">
        <v>767</v>
      </c>
      <c r="E2360" s="841">
        <v>48136</v>
      </c>
      <c r="F2360" s="841" t="s">
        <v>102</v>
      </c>
      <c r="G2360" s="841" t="s">
        <v>3855</v>
      </c>
      <c r="H2360" s="841" t="s">
        <v>3856</v>
      </c>
      <c r="I2360" s="841"/>
      <c r="J2360" s="841" t="s">
        <v>730</v>
      </c>
      <c r="K2360" s="841">
        <v>3</v>
      </c>
      <c r="L2360" s="841" t="s">
        <v>731</v>
      </c>
      <c r="M2360" s="841">
        <v>43600</v>
      </c>
      <c r="N2360" s="841" t="s">
        <v>742</v>
      </c>
      <c r="O2360" s="841">
        <v>127895</v>
      </c>
      <c r="P2360" s="841">
        <v>84295</v>
      </c>
      <c r="Q2360" s="841">
        <v>27828</v>
      </c>
      <c r="R2360" s="841">
        <v>38389</v>
      </c>
      <c r="S2360" s="841"/>
      <c r="T2360" s="841"/>
      <c r="U2360" s="841"/>
      <c r="V2360" s="841" t="s">
        <v>1003</v>
      </c>
      <c r="W2360" s="841">
        <v>1</v>
      </c>
    </row>
    <row r="2361" spans="1:23" ht="12.75" customHeight="1">
      <c r="A2361" s="841">
        <v>1325</v>
      </c>
      <c r="B2361" s="841">
        <v>2830</v>
      </c>
      <c r="C2361" s="841" t="s">
        <v>1027</v>
      </c>
      <c r="D2361" s="841" t="s">
        <v>775</v>
      </c>
      <c r="E2361" s="841">
        <v>48139</v>
      </c>
      <c r="F2361" s="841" t="s">
        <v>102</v>
      </c>
      <c r="G2361" s="841" t="s">
        <v>3857</v>
      </c>
      <c r="H2361" s="841" t="s">
        <v>3858</v>
      </c>
      <c r="I2361" s="841"/>
      <c r="J2361" s="841" t="s">
        <v>730</v>
      </c>
      <c r="K2361" s="841">
        <v>2</v>
      </c>
      <c r="L2361" s="841" t="s">
        <v>731</v>
      </c>
      <c r="M2361" s="841">
        <v>43600</v>
      </c>
      <c r="N2361" s="841" t="s">
        <v>1029</v>
      </c>
      <c r="O2361" s="841">
        <v>142094</v>
      </c>
      <c r="P2361" s="841">
        <v>98494</v>
      </c>
      <c r="Q2361" s="841">
        <v>19547</v>
      </c>
      <c r="R2361" s="841">
        <v>26906</v>
      </c>
      <c r="S2361" s="841"/>
      <c r="T2361" s="841"/>
      <c r="U2361" s="841"/>
      <c r="V2361" s="841" t="s">
        <v>1003</v>
      </c>
      <c r="W2361" s="841">
        <v>4</v>
      </c>
    </row>
    <row r="2362" spans="1:23" ht="12.75" customHeight="1">
      <c r="A2362" s="841">
        <v>1605</v>
      </c>
      <c r="B2362" s="841">
        <v>2813</v>
      </c>
      <c r="C2362" s="841" t="s">
        <v>766</v>
      </c>
      <c r="D2362" s="841" t="s">
        <v>767</v>
      </c>
      <c r="E2362" s="841">
        <v>48142</v>
      </c>
      <c r="F2362" s="841" t="s">
        <v>102</v>
      </c>
      <c r="G2362" s="841" t="s">
        <v>3859</v>
      </c>
      <c r="H2362" s="841" t="s">
        <v>3760</v>
      </c>
      <c r="I2362" s="841"/>
      <c r="J2362" s="841" t="s">
        <v>730</v>
      </c>
      <c r="K2362" s="841">
        <v>1</v>
      </c>
      <c r="L2362" s="841" t="s">
        <v>731</v>
      </c>
      <c r="M2362" s="841">
        <v>43600</v>
      </c>
      <c r="N2362" s="841" t="s">
        <v>769</v>
      </c>
      <c r="O2362" s="841">
        <v>105596</v>
      </c>
      <c r="P2362" s="841">
        <v>61996</v>
      </c>
      <c r="Q2362" s="841">
        <v>19547</v>
      </c>
      <c r="R2362" s="841">
        <v>20230</v>
      </c>
      <c r="S2362" s="841"/>
      <c r="T2362" s="841"/>
      <c r="U2362" s="841"/>
      <c r="V2362" s="841" t="s">
        <v>1003</v>
      </c>
      <c r="W2362" s="841">
        <v>3</v>
      </c>
    </row>
    <row r="2363" spans="1:23" ht="12.75" customHeight="1">
      <c r="A2363" s="841">
        <v>1205</v>
      </c>
      <c r="B2363" s="841">
        <v>2807</v>
      </c>
      <c r="C2363" s="841" t="s">
        <v>739</v>
      </c>
      <c r="D2363" s="841" t="s">
        <v>740</v>
      </c>
      <c r="E2363" s="841">
        <v>48144</v>
      </c>
      <c r="F2363" s="841" t="s">
        <v>102</v>
      </c>
      <c r="G2363" s="841" t="s">
        <v>3860</v>
      </c>
      <c r="H2363" s="841" t="s">
        <v>3826</v>
      </c>
      <c r="I2363" s="841"/>
      <c r="J2363" s="841" t="s">
        <v>730</v>
      </c>
      <c r="K2363" s="841">
        <v>5</v>
      </c>
      <c r="L2363" s="841" t="s">
        <v>731</v>
      </c>
      <c r="M2363" s="841">
        <v>43600</v>
      </c>
      <c r="N2363" s="841" t="s">
        <v>742</v>
      </c>
      <c r="O2363" s="841">
        <v>127895</v>
      </c>
      <c r="P2363" s="841">
        <v>84295</v>
      </c>
      <c r="Q2363" s="841">
        <v>19547</v>
      </c>
      <c r="R2363" s="841">
        <v>26906</v>
      </c>
      <c r="S2363" s="841"/>
      <c r="T2363" s="841"/>
      <c r="U2363" s="841"/>
      <c r="V2363" s="841" t="s">
        <v>1003</v>
      </c>
      <c r="W2363" s="841">
        <v>1</v>
      </c>
    </row>
    <row r="2364" spans="1:23" ht="12.75" customHeight="1">
      <c r="A2364" s="841">
        <v>1555</v>
      </c>
      <c r="B2364" s="841">
        <v>2814</v>
      </c>
      <c r="C2364" s="841" t="s">
        <v>1411</v>
      </c>
      <c r="D2364" s="841" t="s">
        <v>1112</v>
      </c>
      <c r="E2364" s="841">
        <v>48147</v>
      </c>
      <c r="F2364" s="841" t="s">
        <v>102</v>
      </c>
      <c r="G2364" s="841" t="s">
        <v>3861</v>
      </c>
      <c r="H2364" s="841" t="s">
        <v>3862</v>
      </c>
      <c r="I2364" s="841"/>
      <c r="J2364" s="841" t="s">
        <v>730</v>
      </c>
      <c r="K2364" s="841">
        <v>2</v>
      </c>
      <c r="L2364" s="841" t="s">
        <v>731</v>
      </c>
      <c r="M2364" s="841">
        <v>43600</v>
      </c>
      <c r="N2364" s="841" t="s">
        <v>908</v>
      </c>
      <c r="O2364" s="841">
        <v>185311</v>
      </c>
      <c r="P2364" s="841">
        <v>141711</v>
      </c>
      <c r="Q2364" s="841">
        <v>19547</v>
      </c>
      <c r="R2364" s="841">
        <v>26906</v>
      </c>
      <c r="S2364" s="841"/>
      <c r="T2364" s="841"/>
      <c r="U2364" s="841"/>
      <c r="V2364" s="841" t="s">
        <v>1003</v>
      </c>
      <c r="W2364" s="841">
        <v>1</v>
      </c>
    </row>
    <row r="2365" spans="1:23" ht="12.75" customHeight="1">
      <c r="A2365" s="841">
        <v>1430</v>
      </c>
      <c r="B2365" s="841">
        <v>2840</v>
      </c>
      <c r="C2365" s="841" t="s">
        <v>726</v>
      </c>
      <c r="D2365" s="841" t="s">
        <v>1732</v>
      </c>
      <c r="E2365" s="841">
        <v>48166</v>
      </c>
      <c r="F2365" s="841" t="s">
        <v>102</v>
      </c>
      <c r="G2365" s="841" t="s">
        <v>3863</v>
      </c>
      <c r="H2365" s="841" t="s">
        <v>3864</v>
      </c>
      <c r="I2365" s="841" t="s">
        <v>1234</v>
      </c>
      <c r="J2365" s="841" t="s">
        <v>730</v>
      </c>
      <c r="K2365" s="841">
        <v>3</v>
      </c>
      <c r="L2365" s="841" t="s">
        <v>731</v>
      </c>
      <c r="M2365" s="841">
        <v>43600</v>
      </c>
      <c r="N2365" s="841" t="s">
        <v>732</v>
      </c>
      <c r="O2365" s="841">
        <v>98577</v>
      </c>
      <c r="P2365" s="841">
        <v>54977</v>
      </c>
      <c r="Q2365" s="841">
        <v>19547</v>
      </c>
      <c r="R2365" s="841">
        <v>26906</v>
      </c>
      <c r="S2365" s="841"/>
      <c r="T2365" s="841"/>
      <c r="U2365" s="841"/>
      <c r="V2365" s="841" t="s">
        <v>1003</v>
      </c>
      <c r="W2365" s="841">
        <v>9</v>
      </c>
    </row>
    <row r="2366" spans="1:23" ht="12.75" customHeight="1">
      <c r="A2366" s="841">
        <v>1250</v>
      </c>
      <c r="B2366" s="841">
        <v>2824</v>
      </c>
      <c r="C2366" s="841" t="s">
        <v>1097</v>
      </c>
      <c r="D2366" s="841" t="s">
        <v>740</v>
      </c>
      <c r="E2366" s="841">
        <v>48167</v>
      </c>
      <c r="F2366" s="841" t="s">
        <v>102</v>
      </c>
      <c r="G2366" s="841" t="s">
        <v>3865</v>
      </c>
      <c r="H2366" s="841" t="s">
        <v>3866</v>
      </c>
      <c r="I2366" s="841"/>
      <c r="J2366" s="841" t="s">
        <v>730</v>
      </c>
      <c r="K2366" s="841">
        <v>3</v>
      </c>
      <c r="L2366" s="841" t="s">
        <v>731</v>
      </c>
      <c r="M2366" s="841">
        <v>43600</v>
      </c>
      <c r="N2366" s="841" t="s">
        <v>817</v>
      </c>
      <c r="O2366" s="841">
        <v>172439</v>
      </c>
      <c r="P2366" s="841">
        <v>128839</v>
      </c>
      <c r="Q2366" s="841">
        <v>19547</v>
      </c>
      <c r="R2366" s="841">
        <v>26906</v>
      </c>
      <c r="S2366" s="841"/>
      <c r="T2366" s="841"/>
      <c r="U2366" s="841"/>
      <c r="V2366" s="841" t="s">
        <v>1003</v>
      </c>
      <c r="W2366" s="841">
        <v>2</v>
      </c>
    </row>
    <row r="2367" spans="1:23" ht="12.75" customHeight="1">
      <c r="A2367" s="841">
        <v>1235</v>
      </c>
      <c r="B2367" s="841">
        <v>2815</v>
      </c>
      <c r="C2367" s="841" t="s">
        <v>815</v>
      </c>
      <c r="D2367" s="841" t="s">
        <v>740</v>
      </c>
      <c r="E2367" s="841">
        <v>48168</v>
      </c>
      <c r="F2367" s="841" t="s">
        <v>102</v>
      </c>
      <c r="G2367" s="841" t="s">
        <v>3867</v>
      </c>
      <c r="H2367" s="841" t="s">
        <v>3868</v>
      </c>
      <c r="I2367" s="841"/>
      <c r="J2367" s="841" t="s">
        <v>730</v>
      </c>
      <c r="K2367" s="841">
        <v>2</v>
      </c>
      <c r="L2367" s="841" t="s">
        <v>731</v>
      </c>
      <c r="M2367" s="841">
        <v>43600</v>
      </c>
      <c r="N2367" s="841" t="s">
        <v>817</v>
      </c>
      <c r="O2367" s="841">
        <v>172439</v>
      </c>
      <c r="P2367" s="841">
        <v>128839</v>
      </c>
      <c r="Q2367" s="841">
        <v>23865</v>
      </c>
      <c r="R2367" s="841">
        <v>44054</v>
      </c>
      <c r="S2367" s="841"/>
      <c r="T2367" s="841"/>
      <c r="U2367" s="841"/>
      <c r="V2367" s="841" t="s">
        <v>1003</v>
      </c>
      <c r="W2367" s="841">
        <v>2</v>
      </c>
    </row>
    <row r="2368" spans="1:23" ht="12.75" customHeight="1">
      <c r="A2368" s="841">
        <v>1235</v>
      </c>
      <c r="B2368" s="841">
        <v>2824</v>
      </c>
      <c r="C2368" s="841" t="s">
        <v>1097</v>
      </c>
      <c r="D2368" s="841" t="s">
        <v>740</v>
      </c>
      <c r="E2368" s="841">
        <v>48169</v>
      </c>
      <c r="F2368" s="841" t="s">
        <v>102</v>
      </c>
      <c r="G2368" s="841" t="s">
        <v>3869</v>
      </c>
      <c r="H2368" s="841" t="s">
        <v>3868</v>
      </c>
      <c r="I2368" s="841"/>
      <c r="J2368" s="841" t="s">
        <v>730</v>
      </c>
      <c r="K2368" s="841">
        <v>3</v>
      </c>
      <c r="L2368" s="841" t="s">
        <v>731</v>
      </c>
      <c r="M2368" s="841">
        <v>43600</v>
      </c>
      <c r="N2368" s="841" t="s">
        <v>817</v>
      </c>
      <c r="O2368" s="841">
        <v>172439</v>
      </c>
      <c r="P2368" s="841">
        <v>128839</v>
      </c>
      <c r="Q2368" s="841">
        <v>23865</v>
      </c>
      <c r="R2368" s="841">
        <v>44054</v>
      </c>
      <c r="S2368" s="841"/>
      <c r="T2368" s="841"/>
      <c r="U2368" s="841"/>
      <c r="V2368" s="841" t="s">
        <v>1003</v>
      </c>
      <c r="W2368" s="841">
        <v>2</v>
      </c>
    </row>
    <row r="2369" spans="1:23" ht="12.75" customHeight="1">
      <c r="A2369" s="841">
        <v>1630</v>
      </c>
      <c r="B2369" s="841">
        <v>2808</v>
      </c>
      <c r="C2369" s="841" t="s">
        <v>846</v>
      </c>
      <c r="D2369" s="841" t="s">
        <v>767</v>
      </c>
      <c r="E2369" s="841">
        <v>48170</v>
      </c>
      <c r="F2369" s="841" t="s">
        <v>102</v>
      </c>
      <c r="G2369" s="841" t="s">
        <v>3870</v>
      </c>
      <c r="H2369" s="841" t="s">
        <v>3871</v>
      </c>
      <c r="I2369" s="841"/>
      <c r="J2369" s="841" t="s">
        <v>730</v>
      </c>
      <c r="K2369" s="841">
        <v>2</v>
      </c>
      <c r="L2369" s="841" t="s">
        <v>731</v>
      </c>
      <c r="M2369" s="841">
        <v>43600</v>
      </c>
      <c r="N2369" s="841" t="s">
        <v>742</v>
      </c>
      <c r="O2369" s="841">
        <v>127895</v>
      </c>
      <c r="P2369" s="841">
        <v>84295</v>
      </c>
      <c r="Q2369" s="841">
        <v>27828</v>
      </c>
      <c r="R2369" s="841">
        <v>38389</v>
      </c>
      <c r="S2369" s="841"/>
      <c r="T2369" s="841"/>
      <c r="U2369" s="841"/>
      <c r="V2369" s="841" t="s">
        <v>1003</v>
      </c>
      <c r="W2369" s="841">
        <v>7</v>
      </c>
    </row>
    <row r="2370" spans="1:23" ht="12.75" customHeight="1">
      <c r="A2370" s="841">
        <v>1280</v>
      </c>
      <c r="B2370" s="841">
        <v>2826</v>
      </c>
      <c r="C2370" s="841" t="s">
        <v>824</v>
      </c>
      <c r="D2370" s="841" t="s">
        <v>740</v>
      </c>
      <c r="E2370" s="841">
        <v>48171</v>
      </c>
      <c r="F2370" s="841" t="s">
        <v>102</v>
      </c>
      <c r="G2370" s="841" t="s">
        <v>3872</v>
      </c>
      <c r="H2370" s="841" t="s">
        <v>3873</v>
      </c>
      <c r="I2370" s="841"/>
      <c r="J2370" s="841" t="s">
        <v>730</v>
      </c>
      <c r="K2370" s="841">
        <v>5</v>
      </c>
      <c r="L2370" s="841" t="s">
        <v>731</v>
      </c>
      <c r="M2370" s="841">
        <v>43600</v>
      </c>
      <c r="N2370" s="841" t="s">
        <v>747</v>
      </c>
      <c r="O2370" s="841">
        <v>114220</v>
      </c>
      <c r="P2370" s="841">
        <v>70620</v>
      </c>
      <c r="Q2370" s="841">
        <v>19547</v>
      </c>
      <c r="R2370" s="841">
        <v>26906</v>
      </c>
      <c r="S2370" s="841"/>
      <c r="T2370" s="841"/>
      <c r="U2370" s="841"/>
      <c r="V2370" s="841" t="s">
        <v>1003</v>
      </c>
      <c r="W2370" s="841">
        <v>1</v>
      </c>
    </row>
    <row r="2371" spans="1:23" ht="12.75" customHeight="1">
      <c r="A2371" s="841">
        <v>1275</v>
      </c>
      <c r="B2371" s="841">
        <v>2823</v>
      </c>
      <c r="C2371" s="841" t="s">
        <v>856</v>
      </c>
      <c r="D2371" s="841" t="s">
        <v>740</v>
      </c>
      <c r="E2371" s="841">
        <v>48172</v>
      </c>
      <c r="F2371" s="841" t="s">
        <v>102</v>
      </c>
      <c r="G2371" s="841" t="s">
        <v>3874</v>
      </c>
      <c r="H2371" s="841" t="s">
        <v>3703</v>
      </c>
      <c r="I2371" s="841"/>
      <c r="J2371" s="841" t="s">
        <v>730</v>
      </c>
      <c r="K2371" s="841">
        <v>15</v>
      </c>
      <c r="L2371" s="841" t="s">
        <v>731</v>
      </c>
      <c r="M2371" s="841">
        <v>43600</v>
      </c>
      <c r="N2371" s="841" t="s">
        <v>747</v>
      </c>
      <c r="O2371" s="841">
        <v>114220</v>
      </c>
      <c r="P2371" s="841">
        <v>70620</v>
      </c>
      <c r="Q2371" s="841">
        <v>19547</v>
      </c>
      <c r="R2371" s="841">
        <v>26906</v>
      </c>
      <c r="S2371" s="841"/>
      <c r="T2371" s="841"/>
      <c r="U2371" s="841"/>
      <c r="V2371" s="841" t="s">
        <v>1003</v>
      </c>
      <c r="W2371" s="841">
        <v>1</v>
      </c>
    </row>
    <row r="2372" spans="1:23" ht="12.75" customHeight="1">
      <c r="A2372" s="841">
        <v>1275</v>
      </c>
      <c r="B2372" s="841">
        <v>2823</v>
      </c>
      <c r="C2372" s="841" t="s">
        <v>856</v>
      </c>
      <c r="D2372" s="841" t="s">
        <v>740</v>
      </c>
      <c r="E2372" s="841">
        <v>48174</v>
      </c>
      <c r="F2372" s="841" t="s">
        <v>102</v>
      </c>
      <c r="G2372" s="841" t="s">
        <v>3875</v>
      </c>
      <c r="H2372" s="841" t="s">
        <v>3876</v>
      </c>
      <c r="I2372" s="841"/>
      <c r="J2372" s="841" t="s">
        <v>730</v>
      </c>
      <c r="K2372" s="841">
        <v>4</v>
      </c>
      <c r="L2372" s="841" t="s">
        <v>731</v>
      </c>
      <c r="M2372" s="841">
        <v>43600</v>
      </c>
      <c r="N2372" s="841" t="s">
        <v>747</v>
      </c>
      <c r="O2372" s="841">
        <v>114220</v>
      </c>
      <c r="P2372" s="841">
        <v>70620</v>
      </c>
      <c r="Q2372" s="841">
        <v>19547</v>
      </c>
      <c r="R2372" s="841">
        <v>26906</v>
      </c>
      <c r="S2372" s="841"/>
      <c r="T2372" s="841"/>
      <c r="U2372" s="841"/>
      <c r="V2372" s="841" t="s">
        <v>1003</v>
      </c>
      <c r="W2372" s="841">
        <v>1</v>
      </c>
    </row>
    <row r="2373" spans="1:23" ht="12.75" customHeight="1">
      <c r="A2373" s="841">
        <v>16</v>
      </c>
      <c r="B2373" s="841">
        <v>2808</v>
      </c>
      <c r="C2373" s="841" t="s">
        <v>846</v>
      </c>
      <c r="D2373" s="841" t="s">
        <v>767</v>
      </c>
      <c r="E2373" s="841">
        <v>48175</v>
      </c>
      <c r="F2373" s="841" t="s">
        <v>102</v>
      </c>
      <c r="G2373" s="841" t="s">
        <v>3877</v>
      </c>
      <c r="H2373" s="841" t="s">
        <v>3878</v>
      </c>
      <c r="I2373" s="841"/>
      <c r="J2373" s="841" t="s">
        <v>730</v>
      </c>
      <c r="K2373" s="841">
        <v>1</v>
      </c>
      <c r="L2373" s="841" t="s">
        <v>731</v>
      </c>
      <c r="M2373" s="841">
        <v>43600</v>
      </c>
      <c r="N2373" s="841" t="s">
        <v>742</v>
      </c>
      <c r="O2373" s="841">
        <v>127895</v>
      </c>
      <c r="P2373" s="841">
        <v>84295</v>
      </c>
      <c r="Q2373" s="841">
        <v>19547</v>
      </c>
      <c r="R2373" s="841">
        <v>26906</v>
      </c>
      <c r="S2373" s="841"/>
      <c r="T2373" s="841"/>
      <c r="U2373" s="841"/>
      <c r="V2373" s="841" t="s">
        <v>1003</v>
      </c>
      <c r="W2373" s="841">
        <v>4</v>
      </c>
    </row>
    <row r="2374" spans="1:23" ht="12.75" customHeight="1">
      <c r="A2374" s="841">
        <v>1500</v>
      </c>
      <c r="B2374" s="841">
        <v>2819</v>
      </c>
      <c r="C2374" s="841" t="s">
        <v>1731</v>
      </c>
      <c r="D2374" s="841" t="s">
        <v>740</v>
      </c>
      <c r="E2374" s="841">
        <v>48176</v>
      </c>
      <c r="F2374" s="841" t="s">
        <v>102</v>
      </c>
      <c r="G2374" s="841" t="s">
        <v>3879</v>
      </c>
      <c r="H2374" s="841" t="s">
        <v>3880</v>
      </c>
      <c r="I2374" s="841"/>
      <c r="J2374" s="841" t="s">
        <v>730</v>
      </c>
      <c r="K2374" s="841">
        <v>5</v>
      </c>
      <c r="L2374" s="841" t="s">
        <v>731</v>
      </c>
      <c r="M2374" s="841">
        <v>43600</v>
      </c>
      <c r="N2374" s="841" t="s">
        <v>742</v>
      </c>
      <c r="O2374" s="841">
        <v>127895</v>
      </c>
      <c r="P2374" s="841">
        <v>84295</v>
      </c>
      <c r="Q2374" s="841">
        <v>19547</v>
      </c>
      <c r="R2374" s="841">
        <v>26906</v>
      </c>
      <c r="S2374" s="841"/>
      <c r="T2374" s="841"/>
      <c r="U2374" s="841"/>
      <c r="V2374" s="841" t="s">
        <v>1003</v>
      </c>
      <c r="W2374" s="841">
        <v>2</v>
      </c>
    </row>
    <row r="2375" spans="1:23" ht="12.75" customHeight="1">
      <c r="A2375" s="841">
        <v>1110</v>
      </c>
      <c r="B2375" s="841">
        <v>2819</v>
      </c>
      <c r="C2375" s="841" t="s">
        <v>1731</v>
      </c>
      <c r="D2375" s="841" t="s">
        <v>740</v>
      </c>
      <c r="E2375" s="841">
        <v>48177</v>
      </c>
      <c r="F2375" s="841" t="s">
        <v>102</v>
      </c>
      <c r="G2375" s="841" t="s">
        <v>3881</v>
      </c>
      <c r="H2375" s="841" t="s">
        <v>3882</v>
      </c>
      <c r="I2375" s="841"/>
      <c r="J2375" s="841" t="s">
        <v>730</v>
      </c>
      <c r="K2375" s="841">
        <v>4</v>
      </c>
      <c r="L2375" s="841" t="s">
        <v>731</v>
      </c>
      <c r="M2375" s="841">
        <v>43600</v>
      </c>
      <c r="N2375" s="841" t="s">
        <v>742</v>
      </c>
      <c r="O2375" s="841">
        <v>127895</v>
      </c>
      <c r="P2375" s="841">
        <v>84295</v>
      </c>
      <c r="Q2375" s="841">
        <v>19547</v>
      </c>
      <c r="R2375" s="841">
        <v>26906</v>
      </c>
      <c r="S2375" s="841"/>
      <c r="T2375" s="841"/>
      <c r="U2375" s="841"/>
      <c r="V2375" s="841" t="s">
        <v>1003</v>
      </c>
      <c r="W2375" s="841">
        <v>1</v>
      </c>
    </row>
    <row r="2376" spans="1:23" ht="12.75" customHeight="1">
      <c r="A2376" s="841">
        <v>1335</v>
      </c>
      <c r="B2376" s="841">
        <v>2832</v>
      </c>
      <c r="C2376" s="841" t="s">
        <v>1017</v>
      </c>
      <c r="D2376" s="841" t="s">
        <v>775</v>
      </c>
      <c r="E2376" s="841">
        <v>48185</v>
      </c>
      <c r="F2376" s="841" t="s">
        <v>102</v>
      </c>
      <c r="G2376" s="841" t="s">
        <v>3883</v>
      </c>
      <c r="H2376" s="841" t="s">
        <v>3884</v>
      </c>
      <c r="I2376" s="841"/>
      <c r="J2376" s="841" t="s">
        <v>730</v>
      </c>
      <c r="K2376" s="841">
        <v>1</v>
      </c>
      <c r="L2376" s="841" t="s">
        <v>731</v>
      </c>
      <c r="M2376" s="841">
        <v>43600</v>
      </c>
      <c r="N2376" s="841" t="s">
        <v>769</v>
      </c>
      <c r="O2376" s="841">
        <v>105596</v>
      </c>
      <c r="P2376" s="841">
        <v>61996</v>
      </c>
      <c r="Q2376" s="841">
        <v>19547</v>
      </c>
      <c r="R2376" s="841">
        <v>26906</v>
      </c>
      <c r="S2376" s="841"/>
      <c r="T2376" s="841"/>
      <c r="U2376" s="841"/>
      <c r="V2376" s="841" t="s">
        <v>1003</v>
      </c>
      <c r="W2376" s="841">
        <v>1</v>
      </c>
    </row>
    <row r="2377" spans="1:23" ht="12.75" customHeight="1">
      <c r="A2377" s="841">
        <v>1260</v>
      </c>
      <c r="B2377" s="841">
        <v>2826</v>
      </c>
      <c r="C2377" s="841" t="s">
        <v>824</v>
      </c>
      <c r="D2377" s="841" t="s">
        <v>740</v>
      </c>
      <c r="E2377" s="841">
        <v>48194</v>
      </c>
      <c r="F2377" s="841" t="s">
        <v>102</v>
      </c>
      <c r="G2377" s="841" t="s">
        <v>3885</v>
      </c>
      <c r="H2377" s="841" t="s">
        <v>3886</v>
      </c>
      <c r="I2377" s="841"/>
      <c r="J2377" s="841" t="s">
        <v>730</v>
      </c>
      <c r="K2377" s="841">
        <v>3</v>
      </c>
      <c r="L2377" s="841" t="s">
        <v>731</v>
      </c>
      <c r="M2377" s="841">
        <v>43600</v>
      </c>
      <c r="N2377" s="841" t="s">
        <v>747</v>
      </c>
      <c r="O2377" s="841">
        <v>114220</v>
      </c>
      <c r="P2377" s="841">
        <v>70620</v>
      </c>
      <c r="Q2377" s="841">
        <v>19547</v>
      </c>
      <c r="R2377" s="841">
        <v>26906</v>
      </c>
      <c r="S2377" s="841"/>
      <c r="T2377" s="841"/>
      <c r="U2377" s="841"/>
      <c r="V2377" s="841" t="s">
        <v>1003</v>
      </c>
      <c r="W2377" s="841">
        <v>2</v>
      </c>
    </row>
    <row r="2378" spans="1:23" ht="12.75" customHeight="1">
      <c r="A2378" s="841">
        <v>1260</v>
      </c>
      <c r="B2378" s="841">
        <v>2826</v>
      </c>
      <c r="C2378" s="841" t="s">
        <v>824</v>
      </c>
      <c r="D2378" s="841" t="s">
        <v>740</v>
      </c>
      <c r="E2378" s="841">
        <v>48195</v>
      </c>
      <c r="F2378" s="841" t="s">
        <v>102</v>
      </c>
      <c r="G2378" s="841" t="s">
        <v>3887</v>
      </c>
      <c r="H2378" s="841" t="s">
        <v>3886</v>
      </c>
      <c r="I2378" s="841"/>
      <c r="J2378" s="841" t="s">
        <v>730</v>
      </c>
      <c r="K2378" s="841">
        <v>2</v>
      </c>
      <c r="L2378" s="841" t="s">
        <v>731</v>
      </c>
      <c r="M2378" s="841">
        <v>43600</v>
      </c>
      <c r="N2378" s="841" t="s">
        <v>747</v>
      </c>
      <c r="O2378" s="841">
        <v>114220</v>
      </c>
      <c r="P2378" s="841">
        <v>70620</v>
      </c>
      <c r="Q2378" s="841">
        <v>19547</v>
      </c>
      <c r="R2378" s="841">
        <v>26906</v>
      </c>
      <c r="S2378" s="841"/>
      <c r="T2378" s="841"/>
      <c r="U2378" s="841"/>
      <c r="V2378" s="841" t="s">
        <v>1003</v>
      </c>
      <c r="W2378" s="841">
        <v>2</v>
      </c>
    </row>
    <row r="2379" spans="1:23" ht="12.75" customHeight="1">
      <c r="A2379" s="841">
        <v>1260</v>
      </c>
      <c r="B2379" s="841">
        <v>2826</v>
      </c>
      <c r="C2379" s="841" t="s">
        <v>824</v>
      </c>
      <c r="D2379" s="841" t="s">
        <v>740</v>
      </c>
      <c r="E2379" s="841">
        <v>48196</v>
      </c>
      <c r="F2379" s="841" t="s">
        <v>102</v>
      </c>
      <c r="G2379" s="841" t="s">
        <v>3888</v>
      </c>
      <c r="H2379" s="841" t="s">
        <v>3886</v>
      </c>
      <c r="I2379" s="841"/>
      <c r="J2379" s="841" t="s">
        <v>730</v>
      </c>
      <c r="K2379" s="841">
        <v>1</v>
      </c>
      <c r="L2379" s="841" t="s">
        <v>731</v>
      </c>
      <c r="M2379" s="841">
        <v>43600</v>
      </c>
      <c r="N2379" s="841" t="s">
        <v>747</v>
      </c>
      <c r="O2379" s="841">
        <v>114220</v>
      </c>
      <c r="P2379" s="841">
        <v>70620</v>
      </c>
      <c r="Q2379" s="841">
        <v>19547</v>
      </c>
      <c r="R2379" s="841">
        <v>26906</v>
      </c>
      <c r="S2379" s="841"/>
      <c r="T2379" s="841"/>
      <c r="U2379" s="841"/>
      <c r="V2379" s="841" t="s">
        <v>1003</v>
      </c>
      <c r="W2379" s="841">
        <v>2</v>
      </c>
    </row>
    <row r="2380" spans="1:23" ht="12.75" customHeight="1">
      <c r="A2380" s="841">
        <v>1255</v>
      </c>
      <c r="B2380" s="841">
        <v>2810</v>
      </c>
      <c r="C2380" s="841" t="s">
        <v>798</v>
      </c>
      <c r="D2380" s="841" t="s">
        <v>1112</v>
      </c>
      <c r="E2380" s="841">
        <v>48198</v>
      </c>
      <c r="F2380" s="841" t="s">
        <v>102</v>
      </c>
      <c r="G2380" s="841" t="s">
        <v>3889</v>
      </c>
      <c r="H2380" s="841" t="s">
        <v>3890</v>
      </c>
      <c r="I2380" s="841"/>
      <c r="J2380" s="841" t="s">
        <v>730</v>
      </c>
      <c r="K2380" s="841">
        <v>10</v>
      </c>
      <c r="L2380" s="841" t="s">
        <v>731</v>
      </c>
      <c r="M2380" s="841">
        <v>43600</v>
      </c>
      <c r="N2380" s="841" t="s">
        <v>742</v>
      </c>
      <c r="O2380" s="841">
        <v>127895</v>
      </c>
      <c r="P2380" s="841">
        <v>84295</v>
      </c>
      <c r="Q2380" s="841">
        <v>19547</v>
      </c>
      <c r="R2380" s="841">
        <v>26906</v>
      </c>
      <c r="S2380" s="841"/>
      <c r="T2380" s="841"/>
      <c r="U2380" s="841"/>
      <c r="V2380" s="841" t="s">
        <v>1003</v>
      </c>
      <c r="W2380" s="841">
        <v>1</v>
      </c>
    </row>
    <row r="2381" spans="1:23" ht="12.75" customHeight="1">
      <c r="A2381" s="841">
        <v>1034</v>
      </c>
      <c r="B2381" s="841">
        <v>2803</v>
      </c>
      <c r="C2381" s="841" t="s">
        <v>945</v>
      </c>
      <c r="D2381" s="841" t="s">
        <v>946</v>
      </c>
      <c r="E2381" s="841">
        <v>48199</v>
      </c>
      <c r="F2381" s="841" t="s">
        <v>102</v>
      </c>
      <c r="G2381" s="841" t="s">
        <v>3891</v>
      </c>
      <c r="H2381" s="841" t="s">
        <v>3892</v>
      </c>
      <c r="I2381" s="841"/>
      <c r="J2381" s="841" t="s">
        <v>730</v>
      </c>
      <c r="K2381" s="841">
        <v>2</v>
      </c>
      <c r="L2381" s="841" t="s">
        <v>731</v>
      </c>
      <c r="M2381" s="841">
        <v>43600</v>
      </c>
      <c r="N2381" s="841" t="s">
        <v>742</v>
      </c>
      <c r="O2381" s="841">
        <v>127895</v>
      </c>
      <c r="P2381" s="841">
        <v>84295</v>
      </c>
      <c r="Q2381" s="841">
        <v>19547</v>
      </c>
      <c r="R2381" s="841">
        <v>26906</v>
      </c>
      <c r="S2381" s="841"/>
      <c r="T2381" s="841"/>
      <c r="U2381" s="841"/>
      <c r="V2381" s="841" t="s">
        <v>1003</v>
      </c>
      <c r="W2381" s="841">
        <v>2</v>
      </c>
    </row>
    <row r="2382" spans="1:23" ht="12.75" customHeight="1">
      <c r="A2382" s="841">
        <v>1890</v>
      </c>
      <c r="B2382" s="841">
        <v>2840</v>
      </c>
      <c r="C2382" s="841" t="s">
        <v>726</v>
      </c>
      <c r="D2382" s="841" t="s">
        <v>740</v>
      </c>
      <c r="E2382" s="841">
        <v>48202</v>
      </c>
      <c r="F2382" s="841" t="s">
        <v>102</v>
      </c>
      <c r="G2382" s="841" t="s">
        <v>3893</v>
      </c>
      <c r="H2382" s="841" t="s">
        <v>3876</v>
      </c>
      <c r="I2382" s="841"/>
      <c r="J2382" s="841" t="s">
        <v>730</v>
      </c>
      <c r="K2382" s="841">
        <v>3</v>
      </c>
      <c r="L2382" s="841" t="s">
        <v>731</v>
      </c>
      <c r="M2382" s="841">
        <v>43600</v>
      </c>
      <c r="N2382" s="841" t="s">
        <v>732</v>
      </c>
      <c r="O2382" s="841">
        <v>98577</v>
      </c>
      <c r="P2382" s="841">
        <v>54977</v>
      </c>
      <c r="Q2382" s="841">
        <v>13786</v>
      </c>
      <c r="R2382" s="841">
        <v>14911</v>
      </c>
      <c r="S2382" s="841"/>
      <c r="T2382" s="841"/>
      <c r="U2382" s="841"/>
      <c r="V2382" s="841" t="s">
        <v>1003</v>
      </c>
      <c r="W2382" s="841">
        <v>2</v>
      </c>
    </row>
    <row r="2383" spans="1:23" ht="12.75" customHeight="1">
      <c r="A2383" s="841">
        <v>1255</v>
      </c>
      <c r="B2383" s="841">
        <v>2817</v>
      </c>
      <c r="C2383" s="841" t="s">
        <v>1316</v>
      </c>
      <c r="D2383" s="841" t="s">
        <v>1112</v>
      </c>
      <c r="E2383" s="841">
        <v>48208</v>
      </c>
      <c r="F2383" s="841" t="s">
        <v>102</v>
      </c>
      <c r="G2383" s="841" t="s">
        <v>3894</v>
      </c>
      <c r="H2383" s="841" t="s">
        <v>3895</v>
      </c>
      <c r="I2383" s="841"/>
      <c r="J2383" s="841" t="s">
        <v>730</v>
      </c>
      <c r="K2383" s="841">
        <v>4</v>
      </c>
      <c r="L2383" s="841" t="s">
        <v>731</v>
      </c>
      <c r="M2383" s="841">
        <v>43600</v>
      </c>
      <c r="N2383" s="841" t="s">
        <v>1029</v>
      </c>
      <c r="O2383" s="841">
        <v>142094</v>
      </c>
      <c r="P2383" s="841">
        <v>98494</v>
      </c>
      <c r="Q2383" s="841">
        <v>19547</v>
      </c>
      <c r="R2383" s="841">
        <v>26906</v>
      </c>
      <c r="S2383" s="841"/>
      <c r="T2383" s="841"/>
      <c r="U2383" s="841"/>
      <c r="V2383" s="841" t="s">
        <v>1003</v>
      </c>
      <c r="W2383" s="841">
        <v>1</v>
      </c>
    </row>
    <row r="2384" spans="1:23" ht="12.75" customHeight="1">
      <c r="A2384" s="841">
        <v>1255</v>
      </c>
      <c r="B2384" s="841">
        <v>2817</v>
      </c>
      <c r="C2384" s="841" t="s">
        <v>1316</v>
      </c>
      <c r="D2384" s="841" t="s">
        <v>1112</v>
      </c>
      <c r="E2384" s="841">
        <v>48209</v>
      </c>
      <c r="F2384" s="841" t="s">
        <v>102</v>
      </c>
      <c r="G2384" s="841" t="s">
        <v>3896</v>
      </c>
      <c r="H2384" s="841" t="s">
        <v>3895</v>
      </c>
      <c r="I2384" s="841"/>
      <c r="J2384" s="841" t="s">
        <v>730</v>
      </c>
      <c r="K2384" s="841">
        <v>1</v>
      </c>
      <c r="L2384" s="841" t="s">
        <v>731</v>
      </c>
      <c r="M2384" s="841">
        <v>43600</v>
      </c>
      <c r="N2384" s="841" t="s">
        <v>1029</v>
      </c>
      <c r="O2384" s="841">
        <v>142094</v>
      </c>
      <c r="P2384" s="841">
        <v>98494</v>
      </c>
      <c r="Q2384" s="841">
        <v>19547</v>
      </c>
      <c r="R2384" s="841">
        <v>26906</v>
      </c>
      <c r="S2384" s="841"/>
      <c r="T2384" s="841"/>
      <c r="U2384" s="841"/>
      <c r="V2384" s="841" t="s">
        <v>1003</v>
      </c>
      <c r="W2384" s="841">
        <v>1</v>
      </c>
    </row>
    <row r="2385" spans="1:23" ht="12.75" customHeight="1">
      <c r="A2385" s="841">
        <v>1255</v>
      </c>
      <c r="B2385" s="841">
        <v>2817</v>
      </c>
      <c r="C2385" s="841" t="s">
        <v>1316</v>
      </c>
      <c r="D2385" s="841" t="s">
        <v>1112</v>
      </c>
      <c r="E2385" s="841">
        <v>48210</v>
      </c>
      <c r="F2385" s="841" t="s">
        <v>102</v>
      </c>
      <c r="G2385" s="841" t="s">
        <v>3897</v>
      </c>
      <c r="H2385" s="841" t="s">
        <v>3895</v>
      </c>
      <c r="I2385" s="841"/>
      <c r="J2385" s="841" t="s">
        <v>730</v>
      </c>
      <c r="K2385" s="841">
        <v>5</v>
      </c>
      <c r="L2385" s="841" t="s">
        <v>731</v>
      </c>
      <c r="M2385" s="841">
        <v>43600</v>
      </c>
      <c r="N2385" s="841" t="s">
        <v>1029</v>
      </c>
      <c r="O2385" s="841">
        <v>142094</v>
      </c>
      <c r="P2385" s="841">
        <v>98494</v>
      </c>
      <c r="Q2385" s="841">
        <v>19547</v>
      </c>
      <c r="R2385" s="841">
        <v>26906</v>
      </c>
      <c r="S2385" s="841"/>
      <c r="T2385" s="841"/>
      <c r="U2385" s="841"/>
      <c r="V2385" s="841" t="s">
        <v>1003</v>
      </c>
      <c r="W2385" s="841">
        <v>1</v>
      </c>
    </row>
    <row r="2386" spans="1:23" ht="12.75" customHeight="1">
      <c r="A2386" s="841">
        <v>1255</v>
      </c>
      <c r="B2386" s="841">
        <v>2817</v>
      </c>
      <c r="C2386" s="841" t="s">
        <v>1316</v>
      </c>
      <c r="D2386" s="841" t="s">
        <v>1112</v>
      </c>
      <c r="E2386" s="841">
        <v>48211</v>
      </c>
      <c r="F2386" s="841" t="s">
        <v>102</v>
      </c>
      <c r="G2386" s="841" t="s">
        <v>3898</v>
      </c>
      <c r="H2386" s="841" t="s">
        <v>3895</v>
      </c>
      <c r="I2386" s="841"/>
      <c r="J2386" s="841" t="s">
        <v>730</v>
      </c>
      <c r="K2386" s="841">
        <v>1</v>
      </c>
      <c r="L2386" s="841" t="s">
        <v>731</v>
      </c>
      <c r="M2386" s="841">
        <v>43600</v>
      </c>
      <c r="N2386" s="841" t="s">
        <v>1029</v>
      </c>
      <c r="O2386" s="841">
        <v>142094</v>
      </c>
      <c r="P2386" s="841">
        <v>98494</v>
      </c>
      <c r="Q2386" s="841">
        <v>19547</v>
      </c>
      <c r="R2386" s="841">
        <v>26906</v>
      </c>
      <c r="S2386" s="841"/>
      <c r="T2386" s="841"/>
      <c r="U2386" s="841"/>
      <c r="V2386" s="841" t="s">
        <v>1003</v>
      </c>
      <c r="W2386" s="841">
        <v>1</v>
      </c>
    </row>
    <row r="2387" spans="1:23" ht="12.75" customHeight="1">
      <c r="A2387" s="841">
        <v>1255</v>
      </c>
      <c r="B2387" s="841">
        <v>2817</v>
      </c>
      <c r="C2387" s="841" t="s">
        <v>1316</v>
      </c>
      <c r="D2387" s="841" t="s">
        <v>1112</v>
      </c>
      <c r="E2387" s="841">
        <v>48212</v>
      </c>
      <c r="F2387" s="841" t="s">
        <v>102</v>
      </c>
      <c r="G2387" s="841" t="s">
        <v>3899</v>
      </c>
      <c r="H2387" s="841" t="s">
        <v>3900</v>
      </c>
      <c r="I2387" s="841"/>
      <c r="J2387" s="841" t="s">
        <v>730</v>
      </c>
      <c r="K2387" s="841">
        <v>1</v>
      </c>
      <c r="L2387" s="841" t="s">
        <v>731</v>
      </c>
      <c r="M2387" s="841">
        <v>43600</v>
      </c>
      <c r="N2387" s="841" t="s">
        <v>1029</v>
      </c>
      <c r="O2387" s="841">
        <v>142094</v>
      </c>
      <c r="P2387" s="841">
        <v>98494</v>
      </c>
      <c r="Q2387" s="841">
        <v>19547</v>
      </c>
      <c r="R2387" s="841">
        <v>26906</v>
      </c>
      <c r="S2387" s="841"/>
      <c r="T2387" s="841"/>
      <c r="U2387" s="841"/>
      <c r="V2387" s="841" t="s">
        <v>1003</v>
      </c>
      <c r="W2387" s="841">
        <v>1</v>
      </c>
    </row>
    <row r="2388" spans="1:23" ht="12.75" customHeight="1">
      <c r="A2388" s="841">
        <v>1255</v>
      </c>
      <c r="B2388" s="841">
        <v>2817</v>
      </c>
      <c r="C2388" s="841" t="s">
        <v>1316</v>
      </c>
      <c r="D2388" s="841" t="s">
        <v>1112</v>
      </c>
      <c r="E2388" s="841">
        <v>48213</v>
      </c>
      <c r="F2388" s="841" t="s">
        <v>102</v>
      </c>
      <c r="G2388" s="841" t="s">
        <v>3901</v>
      </c>
      <c r="H2388" s="841" t="s">
        <v>3900</v>
      </c>
      <c r="I2388" s="841"/>
      <c r="J2388" s="841" t="s">
        <v>730</v>
      </c>
      <c r="K2388" s="841">
        <v>1</v>
      </c>
      <c r="L2388" s="841" t="s">
        <v>731</v>
      </c>
      <c r="M2388" s="841">
        <v>43600</v>
      </c>
      <c r="N2388" s="841" t="s">
        <v>1029</v>
      </c>
      <c r="O2388" s="841">
        <v>142094</v>
      </c>
      <c r="P2388" s="841">
        <v>98494</v>
      </c>
      <c r="Q2388" s="841">
        <v>19547</v>
      </c>
      <c r="R2388" s="841">
        <v>26906</v>
      </c>
      <c r="S2388" s="841"/>
      <c r="T2388" s="841"/>
      <c r="U2388" s="841"/>
      <c r="V2388" s="841" t="s">
        <v>1003</v>
      </c>
      <c r="W2388" s="841">
        <v>1</v>
      </c>
    </row>
    <row r="2389" spans="1:23" ht="12.75" customHeight="1">
      <c r="A2389" s="841">
        <v>1255</v>
      </c>
      <c r="B2389" s="841">
        <v>2817</v>
      </c>
      <c r="C2389" s="841" t="s">
        <v>1316</v>
      </c>
      <c r="D2389" s="841" t="s">
        <v>1112</v>
      </c>
      <c r="E2389" s="841">
        <v>48214</v>
      </c>
      <c r="F2389" s="841" t="s">
        <v>102</v>
      </c>
      <c r="G2389" s="841" t="s">
        <v>3902</v>
      </c>
      <c r="H2389" s="841" t="s">
        <v>3900</v>
      </c>
      <c r="I2389" s="841"/>
      <c r="J2389" s="841" t="s">
        <v>730</v>
      </c>
      <c r="K2389" s="841">
        <v>1</v>
      </c>
      <c r="L2389" s="841" t="s">
        <v>731</v>
      </c>
      <c r="M2389" s="841">
        <v>43600</v>
      </c>
      <c r="N2389" s="841" t="s">
        <v>1029</v>
      </c>
      <c r="O2389" s="841">
        <v>142094</v>
      </c>
      <c r="P2389" s="841">
        <v>98494</v>
      </c>
      <c r="Q2389" s="841">
        <v>19547</v>
      </c>
      <c r="R2389" s="841">
        <v>26906</v>
      </c>
      <c r="S2389" s="841"/>
      <c r="T2389" s="841"/>
      <c r="U2389" s="841"/>
      <c r="V2389" s="841" t="s">
        <v>1003</v>
      </c>
      <c r="W2389" s="841">
        <v>1</v>
      </c>
    </row>
    <row r="2390" spans="1:23" ht="12.75" customHeight="1">
      <c r="A2390" s="841">
        <v>2004</v>
      </c>
      <c r="B2390" s="841">
        <v>2840</v>
      </c>
      <c r="C2390" s="841" t="s">
        <v>726</v>
      </c>
      <c r="D2390" s="841" t="s">
        <v>919</v>
      </c>
      <c r="E2390" s="841">
        <v>48215</v>
      </c>
      <c r="F2390" s="841" t="s">
        <v>102</v>
      </c>
      <c r="G2390" s="841" t="s">
        <v>3903</v>
      </c>
      <c r="H2390" s="841" t="s">
        <v>3904</v>
      </c>
      <c r="I2390" s="841"/>
      <c r="J2390" s="841" t="s">
        <v>730</v>
      </c>
      <c r="K2390" s="841">
        <v>3</v>
      </c>
      <c r="L2390" s="841" t="s">
        <v>1077</v>
      </c>
      <c r="M2390" s="841">
        <v>0</v>
      </c>
      <c r="N2390" s="841" t="s">
        <v>732</v>
      </c>
      <c r="O2390" s="841">
        <v>101629</v>
      </c>
      <c r="P2390" s="841">
        <v>101629</v>
      </c>
      <c r="Q2390" s="841">
        <v>19547</v>
      </c>
      <c r="R2390" s="841">
        <v>26906</v>
      </c>
      <c r="S2390" s="841"/>
      <c r="T2390" s="841"/>
      <c r="U2390" s="841"/>
      <c r="V2390" s="841" t="s">
        <v>1003</v>
      </c>
      <c r="W2390" s="841">
        <v>4</v>
      </c>
    </row>
    <row r="2391" spans="1:23" ht="12.75" customHeight="1">
      <c r="A2391" s="841">
        <v>2004</v>
      </c>
      <c r="B2391" s="841">
        <v>2840</v>
      </c>
      <c r="C2391" s="841" t="s">
        <v>726</v>
      </c>
      <c r="D2391" s="841" t="s">
        <v>919</v>
      </c>
      <c r="E2391" s="841">
        <v>48216</v>
      </c>
      <c r="F2391" s="841" t="s">
        <v>102</v>
      </c>
      <c r="G2391" s="841" t="s">
        <v>3905</v>
      </c>
      <c r="H2391" s="841" t="s">
        <v>3904</v>
      </c>
      <c r="I2391" s="841"/>
      <c r="J2391" s="841" t="s">
        <v>730</v>
      </c>
      <c r="K2391" s="841">
        <v>3</v>
      </c>
      <c r="L2391" s="841" t="s">
        <v>1077</v>
      </c>
      <c r="M2391" s="841">
        <v>0</v>
      </c>
      <c r="N2391" s="841" t="s">
        <v>732</v>
      </c>
      <c r="O2391" s="841">
        <v>101629</v>
      </c>
      <c r="P2391" s="841">
        <v>101629</v>
      </c>
      <c r="Q2391" s="841">
        <v>19547</v>
      </c>
      <c r="R2391" s="841">
        <v>26906</v>
      </c>
      <c r="S2391" s="841"/>
      <c r="T2391" s="841"/>
      <c r="U2391" s="841"/>
      <c r="V2391" s="841" t="s">
        <v>1003</v>
      </c>
      <c r="W2391" s="841">
        <v>1</v>
      </c>
    </row>
    <row r="2392" spans="1:23" ht="12.75" customHeight="1">
      <c r="A2392" s="841">
        <v>2004</v>
      </c>
      <c r="B2392" s="841">
        <v>2840</v>
      </c>
      <c r="C2392" s="841" t="s">
        <v>726</v>
      </c>
      <c r="D2392" s="841" t="s">
        <v>919</v>
      </c>
      <c r="E2392" s="841">
        <v>48217</v>
      </c>
      <c r="F2392" s="841" t="s">
        <v>102</v>
      </c>
      <c r="G2392" s="841" t="s">
        <v>3906</v>
      </c>
      <c r="H2392" s="841" t="s">
        <v>3904</v>
      </c>
      <c r="I2392" s="841"/>
      <c r="J2392" s="841" t="s">
        <v>730</v>
      </c>
      <c r="K2392" s="841">
        <v>3</v>
      </c>
      <c r="L2392" s="841" t="s">
        <v>1077</v>
      </c>
      <c r="M2392" s="841">
        <v>0</v>
      </c>
      <c r="N2392" s="841" t="s">
        <v>732</v>
      </c>
      <c r="O2392" s="841">
        <v>101629</v>
      </c>
      <c r="P2392" s="841">
        <v>101629</v>
      </c>
      <c r="Q2392" s="841">
        <v>19547</v>
      </c>
      <c r="R2392" s="841">
        <v>26906</v>
      </c>
      <c r="S2392" s="841"/>
      <c r="T2392" s="841"/>
      <c r="U2392" s="841"/>
      <c r="V2392" s="841" t="s">
        <v>1003</v>
      </c>
      <c r="W2392" s="841">
        <v>1</v>
      </c>
    </row>
    <row r="2393" spans="1:23" ht="12.75" customHeight="1">
      <c r="A2393" s="841">
        <v>1034</v>
      </c>
      <c r="B2393" s="841">
        <v>2803</v>
      </c>
      <c r="C2393" s="841" t="s">
        <v>945</v>
      </c>
      <c r="D2393" s="841" t="s">
        <v>946</v>
      </c>
      <c r="E2393" s="841">
        <v>48218</v>
      </c>
      <c r="F2393" s="841" t="s">
        <v>102</v>
      </c>
      <c r="G2393" s="841" t="s">
        <v>3907</v>
      </c>
      <c r="H2393" s="841" t="s">
        <v>3892</v>
      </c>
      <c r="I2393" s="841"/>
      <c r="J2393" s="841" t="s">
        <v>730</v>
      </c>
      <c r="K2393" s="841">
        <v>3</v>
      </c>
      <c r="L2393" s="841" t="s">
        <v>731</v>
      </c>
      <c r="M2393" s="841">
        <v>43600</v>
      </c>
      <c r="N2393" s="841" t="s">
        <v>742</v>
      </c>
      <c r="O2393" s="841">
        <v>127895</v>
      </c>
      <c r="P2393" s="841">
        <v>84295</v>
      </c>
      <c r="Q2393" s="841">
        <v>19547</v>
      </c>
      <c r="R2393" s="841">
        <v>26906</v>
      </c>
      <c r="S2393" s="841"/>
      <c r="T2393" s="841"/>
      <c r="U2393" s="841"/>
      <c r="V2393" s="841" t="s">
        <v>1003</v>
      </c>
      <c r="W2393" s="841">
        <v>2</v>
      </c>
    </row>
    <row r="2394" spans="1:23" ht="12.75" customHeight="1">
      <c r="A2394" s="841">
        <v>1255</v>
      </c>
      <c r="B2394" s="841">
        <v>2817</v>
      </c>
      <c r="C2394" s="841" t="s">
        <v>1316</v>
      </c>
      <c r="D2394" s="841" t="s">
        <v>1112</v>
      </c>
      <c r="E2394" s="841">
        <v>48226</v>
      </c>
      <c r="F2394" s="841" t="s">
        <v>102</v>
      </c>
      <c r="G2394" s="841" t="s">
        <v>3908</v>
      </c>
      <c r="H2394" s="841" t="s">
        <v>3900</v>
      </c>
      <c r="I2394" s="841"/>
      <c r="J2394" s="841" t="s">
        <v>730</v>
      </c>
      <c r="K2394" s="841">
        <v>1</v>
      </c>
      <c r="L2394" s="841" t="s">
        <v>731</v>
      </c>
      <c r="M2394" s="841">
        <v>43600</v>
      </c>
      <c r="N2394" s="841" t="s">
        <v>1029</v>
      </c>
      <c r="O2394" s="841">
        <v>142094</v>
      </c>
      <c r="P2394" s="841">
        <v>98494</v>
      </c>
      <c r="Q2394" s="841">
        <v>19547</v>
      </c>
      <c r="R2394" s="841">
        <v>26906</v>
      </c>
      <c r="S2394" s="841"/>
      <c r="T2394" s="841"/>
      <c r="U2394" s="841"/>
      <c r="V2394" s="841" t="s">
        <v>1003</v>
      </c>
      <c r="W2394" s="841">
        <v>1</v>
      </c>
    </row>
    <row r="2395" spans="1:23" ht="12.75" customHeight="1">
      <c r="A2395" s="841">
        <v>1255</v>
      </c>
      <c r="B2395" s="841">
        <v>2817</v>
      </c>
      <c r="C2395" s="841" t="s">
        <v>1316</v>
      </c>
      <c r="D2395" s="841" t="s">
        <v>1112</v>
      </c>
      <c r="E2395" s="841">
        <v>48227</v>
      </c>
      <c r="F2395" s="841" t="s">
        <v>102</v>
      </c>
      <c r="G2395" s="841" t="s">
        <v>1807</v>
      </c>
      <c r="H2395" s="841" t="s">
        <v>3900</v>
      </c>
      <c r="I2395" s="841"/>
      <c r="J2395" s="841" t="s">
        <v>730</v>
      </c>
      <c r="K2395" s="841">
        <v>1</v>
      </c>
      <c r="L2395" s="841" t="s">
        <v>731</v>
      </c>
      <c r="M2395" s="841">
        <v>43600</v>
      </c>
      <c r="N2395" s="841" t="s">
        <v>1029</v>
      </c>
      <c r="O2395" s="841">
        <v>142094</v>
      </c>
      <c r="P2395" s="841">
        <v>98494</v>
      </c>
      <c r="Q2395" s="841">
        <v>19547</v>
      </c>
      <c r="R2395" s="841">
        <v>26906</v>
      </c>
      <c r="S2395" s="841"/>
      <c r="T2395" s="841"/>
      <c r="U2395" s="841"/>
      <c r="V2395" s="841" t="s">
        <v>1003</v>
      </c>
      <c r="W2395" s="841">
        <v>1</v>
      </c>
    </row>
    <row r="2396" spans="1:23" ht="12.75" customHeight="1">
      <c r="A2396" s="841">
        <v>1640</v>
      </c>
      <c r="B2396" s="841">
        <v>2821</v>
      </c>
      <c r="C2396" s="841" t="s">
        <v>829</v>
      </c>
      <c r="D2396" s="841" t="s">
        <v>767</v>
      </c>
      <c r="E2396" s="841">
        <v>48231</v>
      </c>
      <c r="F2396" s="841" t="s">
        <v>102</v>
      </c>
      <c r="G2396" s="841" t="s">
        <v>3909</v>
      </c>
      <c r="H2396" s="841" t="s">
        <v>3910</v>
      </c>
      <c r="I2396" s="841"/>
      <c r="J2396" s="841" t="s">
        <v>730</v>
      </c>
      <c r="K2396" s="841">
        <v>3</v>
      </c>
      <c r="L2396" s="841" t="s">
        <v>731</v>
      </c>
      <c r="M2396" s="841">
        <v>43600</v>
      </c>
      <c r="N2396" s="841" t="s">
        <v>742</v>
      </c>
      <c r="O2396" s="841">
        <v>127895</v>
      </c>
      <c r="P2396" s="841">
        <v>84295</v>
      </c>
      <c r="Q2396" s="841">
        <v>19547</v>
      </c>
      <c r="R2396" s="841">
        <v>49885</v>
      </c>
      <c r="S2396" s="841"/>
      <c r="T2396" s="841"/>
      <c r="U2396" s="841"/>
      <c r="V2396" s="841" t="s">
        <v>1003</v>
      </c>
      <c r="W2396" s="841">
        <v>1</v>
      </c>
    </row>
    <row r="2397" spans="1:23" ht="12.75" customHeight="1">
      <c r="A2397" s="841">
        <v>1255</v>
      </c>
      <c r="B2397" s="841">
        <v>2817</v>
      </c>
      <c r="C2397" s="841" t="s">
        <v>1316</v>
      </c>
      <c r="D2397" s="841" t="s">
        <v>1112</v>
      </c>
      <c r="E2397" s="841">
        <v>48232</v>
      </c>
      <c r="F2397" s="841" t="s">
        <v>102</v>
      </c>
      <c r="G2397" s="841" t="s">
        <v>3911</v>
      </c>
      <c r="H2397" s="841" t="s">
        <v>3912</v>
      </c>
      <c r="I2397" s="841"/>
      <c r="J2397" s="841" t="s">
        <v>730</v>
      </c>
      <c r="K2397" s="841">
        <v>5</v>
      </c>
      <c r="L2397" s="841" t="s">
        <v>731</v>
      </c>
      <c r="M2397" s="841">
        <v>43600</v>
      </c>
      <c r="N2397" s="841" t="s">
        <v>1029</v>
      </c>
      <c r="O2397" s="841">
        <v>142094</v>
      </c>
      <c r="P2397" s="841">
        <v>98494</v>
      </c>
      <c r="Q2397" s="841">
        <v>19547</v>
      </c>
      <c r="R2397" s="841">
        <v>26906</v>
      </c>
      <c r="S2397" s="841"/>
      <c r="T2397" s="841"/>
      <c r="U2397" s="841"/>
      <c r="V2397" s="841" t="s">
        <v>1003</v>
      </c>
      <c r="W2397" s="841">
        <v>1</v>
      </c>
    </row>
    <row r="2398" spans="1:23" ht="12.75" customHeight="1">
      <c r="A2398" s="841">
        <v>1255</v>
      </c>
      <c r="B2398" s="841">
        <v>2817</v>
      </c>
      <c r="C2398" s="841" t="s">
        <v>1316</v>
      </c>
      <c r="D2398" s="841" t="s">
        <v>1112</v>
      </c>
      <c r="E2398" s="841">
        <v>48233</v>
      </c>
      <c r="F2398" s="841" t="s">
        <v>102</v>
      </c>
      <c r="G2398" s="841" t="s">
        <v>3913</v>
      </c>
      <c r="H2398" s="841" t="s">
        <v>3912</v>
      </c>
      <c r="I2398" s="841"/>
      <c r="J2398" s="841" t="s">
        <v>730</v>
      </c>
      <c r="K2398" s="841">
        <v>2</v>
      </c>
      <c r="L2398" s="841" t="s">
        <v>731</v>
      </c>
      <c r="M2398" s="841">
        <v>43600</v>
      </c>
      <c r="N2398" s="841" t="s">
        <v>1029</v>
      </c>
      <c r="O2398" s="841">
        <v>142094</v>
      </c>
      <c r="P2398" s="841">
        <v>98494</v>
      </c>
      <c r="Q2398" s="841">
        <v>19547</v>
      </c>
      <c r="R2398" s="841">
        <v>26906</v>
      </c>
      <c r="S2398" s="841"/>
      <c r="T2398" s="841"/>
      <c r="U2398" s="841"/>
      <c r="V2398" s="841" t="s">
        <v>1003</v>
      </c>
      <c r="W2398" s="841">
        <v>1</v>
      </c>
    </row>
    <row r="2399" spans="1:23" ht="12.75" customHeight="1">
      <c r="A2399" s="841">
        <v>1255</v>
      </c>
      <c r="B2399" s="841">
        <v>2817</v>
      </c>
      <c r="C2399" s="841" t="s">
        <v>1316</v>
      </c>
      <c r="D2399" s="841" t="s">
        <v>1112</v>
      </c>
      <c r="E2399" s="841">
        <v>48234</v>
      </c>
      <c r="F2399" s="841" t="s">
        <v>102</v>
      </c>
      <c r="G2399" s="841" t="s">
        <v>3914</v>
      </c>
      <c r="H2399" s="841" t="s">
        <v>3912</v>
      </c>
      <c r="I2399" s="841"/>
      <c r="J2399" s="841" t="s">
        <v>730</v>
      </c>
      <c r="K2399" s="841">
        <v>2</v>
      </c>
      <c r="L2399" s="841" t="s">
        <v>731</v>
      </c>
      <c r="M2399" s="841">
        <v>43600</v>
      </c>
      <c r="N2399" s="841" t="s">
        <v>1029</v>
      </c>
      <c r="O2399" s="841">
        <v>142094</v>
      </c>
      <c r="P2399" s="841">
        <v>98494</v>
      </c>
      <c r="Q2399" s="841">
        <v>19547</v>
      </c>
      <c r="R2399" s="841">
        <v>26906</v>
      </c>
      <c r="S2399" s="841"/>
      <c r="T2399" s="841"/>
      <c r="U2399" s="841"/>
      <c r="V2399" s="841" t="s">
        <v>1003</v>
      </c>
      <c r="W2399" s="841">
        <v>1</v>
      </c>
    </row>
    <row r="2400" spans="1:23" ht="12.75" customHeight="1">
      <c r="A2400" s="841">
        <v>1255</v>
      </c>
      <c r="B2400" s="841">
        <v>2817</v>
      </c>
      <c r="C2400" s="841" t="s">
        <v>1316</v>
      </c>
      <c r="D2400" s="841" t="s">
        <v>1112</v>
      </c>
      <c r="E2400" s="841">
        <v>48235</v>
      </c>
      <c r="F2400" s="841" t="s">
        <v>102</v>
      </c>
      <c r="G2400" s="841" t="s">
        <v>3915</v>
      </c>
      <c r="H2400" s="841" t="s">
        <v>3912</v>
      </c>
      <c r="I2400" s="841"/>
      <c r="J2400" s="841" t="s">
        <v>730</v>
      </c>
      <c r="K2400" s="841">
        <v>1</v>
      </c>
      <c r="L2400" s="841" t="s">
        <v>731</v>
      </c>
      <c r="M2400" s="841">
        <v>43600</v>
      </c>
      <c r="N2400" s="841" t="s">
        <v>1029</v>
      </c>
      <c r="O2400" s="841">
        <v>142094</v>
      </c>
      <c r="P2400" s="841">
        <v>98494</v>
      </c>
      <c r="Q2400" s="841">
        <v>19547</v>
      </c>
      <c r="R2400" s="841">
        <v>26906</v>
      </c>
      <c r="S2400" s="841"/>
      <c r="T2400" s="841"/>
      <c r="U2400" s="841"/>
      <c r="V2400" s="841" t="s">
        <v>1003</v>
      </c>
      <c r="W2400" s="841">
        <v>1</v>
      </c>
    </row>
    <row r="2401" spans="1:23" ht="12.75" customHeight="1">
      <c r="A2401" s="841">
        <v>1255</v>
      </c>
      <c r="B2401" s="841">
        <v>2817</v>
      </c>
      <c r="C2401" s="841" t="s">
        <v>1316</v>
      </c>
      <c r="D2401" s="841" t="s">
        <v>1112</v>
      </c>
      <c r="E2401" s="841">
        <v>48236</v>
      </c>
      <c r="F2401" s="841" t="s">
        <v>102</v>
      </c>
      <c r="G2401" s="841" t="s">
        <v>3916</v>
      </c>
      <c r="H2401" s="841" t="s">
        <v>3912</v>
      </c>
      <c r="I2401" s="841"/>
      <c r="J2401" s="841" t="s">
        <v>730</v>
      </c>
      <c r="K2401" s="841">
        <v>1</v>
      </c>
      <c r="L2401" s="841" t="s">
        <v>731</v>
      </c>
      <c r="M2401" s="841">
        <v>43600</v>
      </c>
      <c r="N2401" s="841" t="s">
        <v>1029</v>
      </c>
      <c r="O2401" s="841">
        <v>142094</v>
      </c>
      <c r="P2401" s="841">
        <v>98494</v>
      </c>
      <c r="Q2401" s="841">
        <v>19547</v>
      </c>
      <c r="R2401" s="841">
        <v>26906</v>
      </c>
      <c r="S2401" s="841"/>
      <c r="T2401" s="841"/>
      <c r="U2401" s="841"/>
      <c r="V2401" s="841" t="s">
        <v>1003</v>
      </c>
      <c r="W2401" s="841">
        <v>1</v>
      </c>
    </row>
    <row r="2402" spans="1:23" ht="12.75" customHeight="1">
      <c r="A2402" s="841">
        <v>1255</v>
      </c>
      <c r="B2402" s="841">
        <v>2817</v>
      </c>
      <c r="C2402" s="841" t="s">
        <v>1316</v>
      </c>
      <c r="D2402" s="841" t="s">
        <v>1112</v>
      </c>
      <c r="E2402" s="841">
        <v>48237</v>
      </c>
      <c r="F2402" s="841" t="s">
        <v>102</v>
      </c>
      <c r="G2402" s="841" t="s">
        <v>3917</v>
      </c>
      <c r="H2402" s="841" t="s">
        <v>3912</v>
      </c>
      <c r="I2402" s="841"/>
      <c r="J2402" s="841" t="s">
        <v>730</v>
      </c>
      <c r="K2402" s="841">
        <v>1</v>
      </c>
      <c r="L2402" s="841" t="s">
        <v>731</v>
      </c>
      <c r="M2402" s="841">
        <v>43600</v>
      </c>
      <c r="N2402" s="841" t="s">
        <v>1029</v>
      </c>
      <c r="O2402" s="841">
        <v>142094</v>
      </c>
      <c r="P2402" s="841">
        <v>98494</v>
      </c>
      <c r="Q2402" s="841">
        <v>19547</v>
      </c>
      <c r="R2402" s="841">
        <v>26906</v>
      </c>
      <c r="S2402" s="841"/>
      <c r="T2402" s="841"/>
      <c r="U2402" s="841"/>
      <c r="V2402" s="841" t="s">
        <v>1003</v>
      </c>
      <c r="W2402" s="841">
        <v>1</v>
      </c>
    </row>
    <row r="2403" spans="1:23" ht="12.75" customHeight="1">
      <c r="A2403" s="841">
        <v>1145</v>
      </c>
      <c r="B2403" s="841">
        <v>2840</v>
      </c>
      <c r="C2403" s="841" t="s">
        <v>726</v>
      </c>
      <c r="D2403" s="841" t="s">
        <v>775</v>
      </c>
      <c r="E2403" s="841">
        <v>48238</v>
      </c>
      <c r="F2403" s="841" t="s">
        <v>102</v>
      </c>
      <c r="G2403" s="841" t="s">
        <v>3918</v>
      </c>
      <c r="H2403" s="841" t="s">
        <v>3910</v>
      </c>
      <c r="I2403" s="841"/>
      <c r="J2403" s="841" t="s">
        <v>730</v>
      </c>
      <c r="K2403" s="841">
        <v>2</v>
      </c>
      <c r="L2403" s="841" t="s">
        <v>731</v>
      </c>
      <c r="M2403" s="841">
        <v>43600</v>
      </c>
      <c r="N2403" s="841" t="s">
        <v>732</v>
      </c>
      <c r="O2403" s="841">
        <v>98577</v>
      </c>
      <c r="P2403" s="841">
        <v>54977</v>
      </c>
      <c r="Q2403" s="841">
        <v>19547</v>
      </c>
      <c r="R2403" s="841">
        <v>26906</v>
      </c>
      <c r="S2403" s="841"/>
      <c r="T2403" s="841"/>
      <c r="U2403" s="841"/>
      <c r="V2403" s="841" t="s">
        <v>1003</v>
      </c>
      <c r="W2403" s="841">
        <v>3</v>
      </c>
    </row>
    <row r="2404" spans="1:23" ht="12.75" customHeight="1">
      <c r="A2404" s="841">
        <v>1280</v>
      </c>
      <c r="B2404" s="841">
        <v>2826</v>
      </c>
      <c r="C2404" s="841" t="s">
        <v>824</v>
      </c>
      <c r="D2404" s="841" t="s">
        <v>740</v>
      </c>
      <c r="E2404" s="841">
        <v>48240</v>
      </c>
      <c r="F2404" s="841" t="s">
        <v>102</v>
      </c>
      <c r="G2404" s="841" t="s">
        <v>3919</v>
      </c>
      <c r="H2404" s="841" t="s">
        <v>3873</v>
      </c>
      <c r="I2404" s="841"/>
      <c r="J2404" s="841" t="s">
        <v>730</v>
      </c>
      <c r="K2404" s="841">
        <v>5</v>
      </c>
      <c r="L2404" s="841" t="s">
        <v>731</v>
      </c>
      <c r="M2404" s="841">
        <v>43600</v>
      </c>
      <c r="N2404" s="841" t="s">
        <v>747</v>
      </c>
      <c r="O2404" s="841">
        <v>114220</v>
      </c>
      <c r="P2404" s="841">
        <v>70620</v>
      </c>
      <c r="Q2404" s="841">
        <v>19547</v>
      </c>
      <c r="R2404" s="841">
        <v>26906</v>
      </c>
      <c r="S2404" s="841"/>
      <c r="T2404" s="841"/>
      <c r="U2404" s="841"/>
      <c r="V2404" s="841" t="s">
        <v>1003</v>
      </c>
      <c r="W2404" s="841">
        <v>1</v>
      </c>
    </row>
    <row r="2405" spans="1:23" ht="12.75" customHeight="1">
      <c r="A2405" s="841">
        <v>1455</v>
      </c>
      <c r="B2405" s="841">
        <v>2806</v>
      </c>
      <c r="C2405" s="841" t="s">
        <v>841</v>
      </c>
      <c r="D2405" s="841" t="s">
        <v>775</v>
      </c>
      <c r="E2405" s="841">
        <v>48249</v>
      </c>
      <c r="F2405" s="841" t="s">
        <v>102</v>
      </c>
      <c r="G2405" s="841" t="s">
        <v>3920</v>
      </c>
      <c r="H2405" s="841" t="s">
        <v>2380</v>
      </c>
      <c r="I2405" s="841"/>
      <c r="J2405" s="841" t="s">
        <v>730</v>
      </c>
      <c r="K2405" s="841">
        <v>5</v>
      </c>
      <c r="L2405" s="841" t="s">
        <v>731</v>
      </c>
      <c r="M2405" s="841">
        <v>43600</v>
      </c>
      <c r="N2405" s="841" t="s">
        <v>843</v>
      </c>
      <c r="O2405" s="841">
        <v>156603</v>
      </c>
      <c r="P2405" s="841">
        <v>113003</v>
      </c>
      <c r="Q2405" s="841">
        <v>19547</v>
      </c>
      <c r="R2405" s="841">
        <v>26906</v>
      </c>
      <c r="S2405" s="841"/>
      <c r="T2405" s="841"/>
      <c r="U2405" s="841"/>
      <c r="V2405" s="841" t="s">
        <v>1003</v>
      </c>
      <c r="W2405" s="841">
        <v>2</v>
      </c>
    </row>
    <row r="2406" spans="1:23" ht="12.75" customHeight="1">
      <c r="A2406" s="841">
        <v>1455</v>
      </c>
      <c r="B2406" s="841">
        <v>2806</v>
      </c>
      <c r="C2406" s="841" t="s">
        <v>841</v>
      </c>
      <c r="D2406" s="841" t="s">
        <v>775</v>
      </c>
      <c r="E2406" s="841">
        <v>48252</v>
      </c>
      <c r="F2406" s="841" t="s">
        <v>102</v>
      </c>
      <c r="G2406" s="841" t="s">
        <v>3921</v>
      </c>
      <c r="H2406" s="841" t="s">
        <v>2380</v>
      </c>
      <c r="I2406" s="841"/>
      <c r="J2406" s="841" t="s">
        <v>730</v>
      </c>
      <c r="K2406" s="841">
        <v>5</v>
      </c>
      <c r="L2406" s="841" t="s">
        <v>731</v>
      </c>
      <c r="M2406" s="841">
        <v>43600</v>
      </c>
      <c r="N2406" s="841" t="s">
        <v>843</v>
      </c>
      <c r="O2406" s="841">
        <v>156603</v>
      </c>
      <c r="P2406" s="841">
        <v>113003</v>
      </c>
      <c r="Q2406" s="841">
        <v>19547</v>
      </c>
      <c r="R2406" s="841">
        <v>26906</v>
      </c>
      <c r="S2406" s="841"/>
      <c r="T2406" s="841"/>
      <c r="U2406" s="841"/>
      <c r="V2406" s="841" t="s">
        <v>1003</v>
      </c>
      <c r="W2406" s="841">
        <v>2</v>
      </c>
    </row>
    <row r="2407" spans="1:23" ht="12.75" customHeight="1">
      <c r="A2407" s="841">
        <v>1952</v>
      </c>
      <c r="B2407" s="841">
        <v>2840</v>
      </c>
      <c r="C2407" s="841" t="s">
        <v>726</v>
      </c>
      <c r="D2407" s="841" t="s">
        <v>923</v>
      </c>
      <c r="E2407" s="841">
        <v>48253</v>
      </c>
      <c r="F2407" s="841" t="s">
        <v>102</v>
      </c>
      <c r="G2407" s="841" t="s">
        <v>3922</v>
      </c>
      <c r="H2407" s="841" t="s">
        <v>3923</v>
      </c>
      <c r="I2407" s="841"/>
      <c r="J2407" s="841" t="s">
        <v>730</v>
      </c>
      <c r="K2407" s="841">
        <v>20</v>
      </c>
      <c r="L2407" s="841" t="s">
        <v>731</v>
      </c>
      <c r="M2407" s="841">
        <v>43600</v>
      </c>
      <c r="N2407" s="841" t="s">
        <v>732</v>
      </c>
      <c r="O2407" s="841">
        <v>98577</v>
      </c>
      <c r="P2407" s="841">
        <v>54977</v>
      </c>
      <c r="Q2407" s="841">
        <v>10098</v>
      </c>
      <c r="R2407" s="841">
        <v>9936</v>
      </c>
      <c r="S2407" s="841"/>
      <c r="T2407" s="841"/>
      <c r="U2407" s="841"/>
      <c r="V2407" s="841" t="s">
        <v>1003</v>
      </c>
      <c r="W2407" s="841">
        <v>1</v>
      </c>
    </row>
    <row r="2408" spans="1:23" ht="12.75" customHeight="1">
      <c r="A2408" s="841">
        <v>1952</v>
      </c>
      <c r="B2408" s="841">
        <v>2840</v>
      </c>
      <c r="C2408" s="841" t="s">
        <v>726</v>
      </c>
      <c r="D2408" s="841" t="s">
        <v>923</v>
      </c>
      <c r="E2408" s="841">
        <v>48254</v>
      </c>
      <c r="F2408" s="841" t="s">
        <v>102</v>
      </c>
      <c r="G2408" s="841" t="s">
        <v>3924</v>
      </c>
      <c r="H2408" s="841" t="s">
        <v>3923</v>
      </c>
      <c r="I2408" s="841"/>
      <c r="J2408" s="841" t="s">
        <v>730</v>
      </c>
      <c r="K2408" s="841">
        <v>20</v>
      </c>
      <c r="L2408" s="841" t="s">
        <v>731</v>
      </c>
      <c r="M2408" s="841">
        <v>43600</v>
      </c>
      <c r="N2408" s="841" t="s">
        <v>732</v>
      </c>
      <c r="O2408" s="841">
        <v>98577</v>
      </c>
      <c r="P2408" s="841">
        <v>54977</v>
      </c>
      <c r="Q2408" s="841">
        <v>10098</v>
      </c>
      <c r="R2408" s="841">
        <v>9936</v>
      </c>
      <c r="S2408" s="841"/>
      <c r="T2408" s="841"/>
      <c r="U2408" s="841"/>
      <c r="V2408" s="841" t="s">
        <v>1003</v>
      </c>
      <c r="W2408" s="841">
        <v>1</v>
      </c>
    </row>
    <row r="2409" spans="1:23" ht="12.75" customHeight="1">
      <c r="A2409" s="841">
        <v>1034</v>
      </c>
      <c r="B2409" s="841">
        <v>2803</v>
      </c>
      <c r="C2409" s="841" t="s">
        <v>945</v>
      </c>
      <c r="D2409" s="841" t="s">
        <v>946</v>
      </c>
      <c r="E2409" s="841">
        <v>48257</v>
      </c>
      <c r="F2409" s="841" t="s">
        <v>102</v>
      </c>
      <c r="G2409" s="841" t="s">
        <v>3925</v>
      </c>
      <c r="H2409" s="841" t="s">
        <v>3926</v>
      </c>
      <c r="I2409" s="841"/>
      <c r="J2409" s="841" t="s">
        <v>730</v>
      </c>
      <c r="K2409" s="841">
        <v>2</v>
      </c>
      <c r="L2409" s="841" t="s">
        <v>731</v>
      </c>
      <c r="M2409" s="841">
        <v>43600</v>
      </c>
      <c r="N2409" s="841" t="s">
        <v>742</v>
      </c>
      <c r="O2409" s="841">
        <v>127895</v>
      </c>
      <c r="P2409" s="841">
        <v>84295</v>
      </c>
      <c r="Q2409" s="841">
        <v>19547</v>
      </c>
      <c r="R2409" s="841">
        <v>26906</v>
      </c>
      <c r="S2409" s="841"/>
      <c r="T2409" s="841"/>
      <c r="U2409" s="841"/>
      <c r="V2409" s="841" t="s">
        <v>1003</v>
      </c>
      <c r="W2409" s="841">
        <v>2</v>
      </c>
    </row>
    <row r="2410" spans="1:23" ht="12.75" customHeight="1">
      <c r="A2410" s="841">
        <v>1034</v>
      </c>
      <c r="B2410" s="841">
        <v>2803</v>
      </c>
      <c r="C2410" s="841" t="s">
        <v>945</v>
      </c>
      <c r="D2410" s="841" t="s">
        <v>946</v>
      </c>
      <c r="E2410" s="841">
        <v>48258</v>
      </c>
      <c r="F2410" s="841" t="s">
        <v>102</v>
      </c>
      <c r="G2410" s="841" t="s">
        <v>3927</v>
      </c>
      <c r="H2410" s="841" t="s">
        <v>3926</v>
      </c>
      <c r="I2410" s="841"/>
      <c r="J2410" s="841" t="s">
        <v>730</v>
      </c>
      <c r="K2410" s="841">
        <v>1</v>
      </c>
      <c r="L2410" s="841" t="s">
        <v>731</v>
      </c>
      <c r="M2410" s="841">
        <v>43600</v>
      </c>
      <c r="N2410" s="841" t="s">
        <v>742</v>
      </c>
      <c r="O2410" s="841">
        <v>127895</v>
      </c>
      <c r="P2410" s="841">
        <v>84295</v>
      </c>
      <c r="Q2410" s="841">
        <v>19547</v>
      </c>
      <c r="R2410" s="841">
        <v>26906</v>
      </c>
      <c r="S2410" s="841"/>
      <c r="T2410" s="841"/>
      <c r="U2410" s="841"/>
      <c r="V2410" s="841" t="s">
        <v>1003</v>
      </c>
      <c r="W2410" s="841">
        <v>2</v>
      </c>
    </row>
    <row r="2411" spans="1:23" ht="12.75" customHeight="1">
      <c r="A2411" s="841">
        <v>1430</v>
      </c>
      <c r="B2411" s="841">
        <v>2824</v>
      </c>
      <c r="C2411" s="841" t="s">
        <v>1097</v>
      </c>
      <c r="D2411" s="841" t="s">
        <v>1732</v>
      </c>
      <c r="E2411" s="841">
        <v>48259</v>
      </c>
      <c r="F2411" s="841" t="s">
        <v>102</v>
      </c>
      <c r="G2411" s="841" t="s">
        <v>3928</v>
      </c>
      <c r="H2411" s="841" t="s">
        <v>3762</v>
      </c>
      <c r="I2411" s="841"/>
      <c r="J2411" s="841" t="s">
        <v>730</v>
      </c>
      <c r="K2411" s="841">
        <v>10</v>
      </c>
      <c r="L2411" s="841" t="s">
        <v>731</v>
      </c>
      <c r="M2411" s="841">
        <v>43600</v>
      </c>
      <c r="N2411" s="841" t="s">
        <v>817</v>
      </c>
      <c r="O2411" s="841">
        <v>172439</v>
      </c>
      <c r="P2411" s="841">
        <v>128839</v>
      </c>
      <c r="Q2411" s="841">
        <v>19547</v>
      </c>
      <c r="R2411" s="841">
        <v>26906</v>
      </c>
      <c r="S2411" s="841"/>
      <c r="T2411" s="841"/>
      <c r="U2411" s="841"/>
      <c r="V2411" s="841" t="s">
        <v>1003</v>
      </c>
      <c r="W2411" s="841">
        <v>4</v>
      </c>
    </row>
    <row r="2412" spans="1:23" ht="12.75" customHeight="1">
      <c r="A2412" s="841">
        <v>1430</v>
      </c>
      <c r="B2412" s="841">
        <v>2824</v>
      </c>
      <c r="C2412" s="841" t="s">
        <v>1097</v>
      </c>
      <c r="D2412" s="841" t="s">
        <v>1732</v>
      </c>
      <c r="E2412" s="841">
        <v>48260</v>
      </c>
      <c r="F2412" s="841" t="s">
        <v>102</v>
      </c>
      <c r="G2412" s="841" t="s">
        <v>3929</v>
      </c>
      <c r="H2412" s="841" t="s">
        <v>3762</v>
      </c>
      <c r="I2412" s="841"/>
      <c r="J2412" s="841" t="s">
        <v>730</v>
      </c>
      <c r="K2412" s="841">
        <v>15</v>
      </c>
      <c r="L2412" s="841" t="s">
        <v>731</v>
      </c>
      <c r="M2412" s="841">
        <v>43600</v>
      </c>
      <c r="N2412" s="841" t="s">
        <v>817</v>
      </c>
      <c r="O2412" s="841">
        <v>172439</v>
      </c>
      <c r="P2412" s="841">
        <v>128839</v>
      </c>
      <c r="Q2412" s="841">
        <v>19547</v>
      </c>
      <c r="R2412" s="841">
        <v>26906</v>
      </c>
      <c r="S2412" s="841"/>
      <c r="T2412" s="841"/>
      <c r="U2412" s="841"/>
      <c r="V2412" s="841" t="s">
        <v>1003</v>
      </c>
      <c r="W2412" s="841">
        <v>4</v>
      </c>
    </row>
    <row r="2413" spans="1:23" ht="12.75" customHeight="1">
      <c r="A2413" s="841">
        <v>1430</v>
      </c>
      <c r="B2413" s="841">
        <v>2824</v>
      </c>
      <c r="C2413" s="841" t="s">
        <v>1097</v>
      </c>
      <c r="D2413" s="841" t="s">
        <v>1732</v>
      </c>
      <c r="E2413" s="841">
        <v>48261</v>
      </c>
      <c r="F2413" s="841" t="s">
        <v>102</v>
      </c>
      <c r="G2413" s="841" t="s">
        <v>3930</v>
      </c>
      <c r="H2413" s="841" t="s">
        <v>3762</v>
      </c>
      <c r="I2413" s="841"/>
      <c r="J2413" s="841" t="s">
        <v>730</v>
      </c>
      <c r="K2413" s="841">
        <v>2</v>
      </c>
      <c r="L2413" s="841" t="s">
        <v>731</v>
      </c>
      <c r="M2413" s="841">
        <v>43600</v>
      </c>
      <c r="N2413" s="841" t="s">
        <v>817</v>
      </c>
      <c r="O2413" s="841">
        <v>172439</v>
      </c>
      <c r="P2413" s="841">
        <v>128839</v>
      </c>
      <c r="Q2413" s="841">
        <v>19547</v>
      </c>
      <c r="R2413" s="841">
        <v>26906</v>
      </c>
      <c r="S2413" s="841"/>
      <c r="T2413" s="841"/>
      <c r="U2413" s="841"/>
      <c r="V2413" s="841" t="s">
        <v>1003</v>
      </c>
      <c r="W2413" s="841">
        <v>4</v>
      </c>
    </row>
    <row r="2414" spans="1:23" ht="12.75" customHeight="1">
      <c r="A2414" s="841">
        <v>1430</v>
      </c>
      <c r="B2414" s="841">
        <v>2824</v>
      </c>
      <c r="C2414" s="841" t="s">
        <v>1097</v>
      </c>
      <c r="D2414" s="841" t="s">
        <v>1732</v>
      </c>
      <c r="E2414" s="841">
        <v>48262</v>
      </c>
      <c r="F2414" s="841" t="s">
        <v>102</v>
      </c>
      <c r="G2414" s="841" t="s">
        <v>3931</v>
      </c>
      <c r="H2414" s="841" t="s">
        <v>3762</v>
      </c>
      <c r="I2414" s="841"/>
      <c r="J2414" s="841" t="s">
        <v>730</v>
      </c>
      <c r="K2414" s="841">
        <v>8</v>
      </c>
      <c r="L2414" s="841" t="s">
        <v>731</v>
      </c>
      <c r="M2414" s="841">
        <v>43600</v>
      </c>
      <c r="N2414" s="841" t="s">
        <v>817</v>
      </c>
      <c r="O2414" s="841">
        <v>172439</v>
      </c>
      <c r="P2414" s="841">
        <v>128839</v>
      </c>
      <c r="Q2414" s="841">
        <v>19547</v>
      </c>
      <c r="R2414" s="841">
        <v>26906</v>
      </c>
      <c r="S2414" s="841"/>
      <c r="T2414" s="841"/>
      <c r="U2414" s="841"/>
      <c r="V2414" s="841" t="s">
        <v>1003</v>
      </c>
      <c r="W2414" s="841">
        <v>4</v>
      </c>
    </row>
    <row r="2415" spans="1:23" ht="12.75" customHeight="1">
      <c r="A2415" s="841">
        <v>1430</v>
      </c>
      <c r="B2415" s="841">
        <v>2840</v>
      </c>
      <c r="C2415" s="841" t="s">
        <v>726</v>
      </c>
      <c r="D2415" s="841" t="s">
        <v>1732</v>
      </c>
      <c r="E2415" s="841">
        <v>48263</v>
      </c>
      <c r="F2415" s="841" t="s">
        <v>102</v>
      </c>
      <c r="G2415" s="841" t="s">
        <v>3932</v>
      </c>
      <c r="H2415" s="841" t="s">
        <v>3762</v>
      </c>
      <c r="I2415" s="841"/>
      <c r="J2415" s="841" t="s">
        <v>730</v>
      </c>
      <c r="K2415" s="841">
        <v>2</v>
      </c>
      <c r="L2415" s="841" t="s">
        <v>731</v>
      </c>
      <c r="M2415" s="841">
        <v>43600</v>
      </c>
      <c r="N2415" s="841" t="s">
        <v>732</v>
      </c>
      <c r="O2415" s="841">
        <v>98577</v>
      </c>
      <c r="P2415" s="841">
        <v>54977</v>
      </c>
      <c r="Q2415" s="841">
        <v>19547</v>
      </c>
      <c r="R2415" s="841">
        <v>26906</v>
      </c>
      <c r="S2415" s="841"/>
      <c r="T2415" s="841"/>
      <c r="U2415" s="841"/>
      <c r="V2415" s="841" t="s">
        <v>1003</v>
      </c>
      <c r="W2415" s="841">
        <v>4</v>
      </c>
    </row>
    <row r="2416" spans="1:23" ht="12.75" customHeight="1">
      <c r="A2416" s="841">
        <v>1420</v>
      </c>
      <c r="B2416" s="841">
        <v>2836</v>
      </c>
      <c r="C2416" s="841" t="s">
        <v>1030</v>
      </c>
      <c r="D2416" s="841" t="s">
        <v>1732</v>
      </c>
      <c r="E2416" s="841">
        <v>48264</v>
      </c>
      <c r="F2416" s="841" t="s">
        <v>102</v>
      </c>
      <c r="G2416" s="841" t="s">
        <v>3933</v>
      </c>
      <c r="H2416" s="841" t="s">
        <v>3762</v>
      </c>
      <c r="I2416" s="841"/>
      <c r="J2416" s="841" t="s">
        <v>730</v>
      </c>
      <c r="K2416" s="841">
        <v>12</v>
      </c>
      <c r="L2416" s="841" t="s">
        <v>731</v>
      </c>
      <c r="M2416" s="841">
        <v>43600</v>
      </c>
      <c r="N2416" s="841" t="s">
        <v>1034</v>
      </c>
      <c r="O2416" s="841">
        <v>221744</v>
      </c>
      <c r="P2416" s="841">
        <v>178144</v>
      </c>
      <c r="Q2416" s="841">
        <v>19547</v>
      </c>
      <c r="R2416" s="841">
        <v>26906</v>
      </c>
      <c r="S2416" s="841"/>
      <c r="T2416" s="841"/>
      <c r="U2416" s="841"/>
      <c r="V2416" s="841" t="s">
        <v>1003</v>
      </c>
      <c r="W2416" s="841">
        <v>2</v>
      </c>
    </row>
    <row r="2417" spans="1:23" ht="12.75" customHeight="1">
      <c r="A2417" s="841">
        <v>1325</v>
      </c>
      <c r="B2417" s="841">
        <v>2830</v>
      </c>
      <c r="C2417" s="841" t="s">
        <v>1027</v>
      </c>
      <c r="D2417" s="841" t="s">
        <v>775</v>
      </c>
      <c r="E2417" s="841">
        <v>48272</v>
      </c>
      <c r="F2417" s="841" t="s">
        <v>102</v>
      </c>
      <c r="G2417" s="841" t="s">
        <v>3934</v>
      </c>
      <c r="H2417" s="841" t="s">
        <v>3935</v>
      </c>
      <c r="I2417" s="841"/>
      <c r="J2417" s="841" t="s">
        <v>730</v>
      </c>
      <c r="K2417" s="841">
        <v>10</v>
      </c>
      <c r="L2417" s="841" t="s">
        <v>731</v>
      </c>
      <c r="M2417" s="841">
        <v>43600</v>
      </c>
      <c r="N2417" s="841" t="s">
        <v>1029</v>
      </c>
      <c r="O2417" s="841">
        <v>142094</v>
      </c>
      <c r="P2417" s="841">
        <v>98494</v>
      </c>
      <c r="Q2417" s="841">
        <v>19547</v>
      </c>
      <c r="R2417" s="841">
        <v>26906</v>
      </c>
      <c r="S2417" s="841"/>
      <c r="T2417" s="841"/>
      <c r="U2417" s="841"/>
      <c r="V2417" s="841" t="s">
        <v>1003</v>
      </c>
      <c r="W2417" s="841">
        <v>3</v>
      </c>
    </row>
    <row r="2418" spans="1:23" ht="12.75" customHeight="1">
      <c r="A2418" s="841">
        <v>1325</v>
      </c>
      <c r="B2418" s="841">
        <v>2830</v>
      </c>
      <c r="C2418" s="841" t="s">
        <v>1027</v>
      </c>
      <c r="D2418" s="841" t="s">
        <v>775</v>
      </c>
      <c r="E2418" s="841">
        <v>48273</v>
      </c>
      <c r="F2418" s="841" t="s">
        <v>102</v>
      </c>
      <c r="G2418" s="841" t="s">
        <v>3936</v>
      </c>
      <c r="H2418" s="841" t="s">
        <v>3935</v>
      </c>
      <c r="I2418" s="841"/>
      <c r="J2418" s="841" t="s">
        <v>730</v>
      </c>
      <c r="K2418" s="841">
        <v>10</v>
      </c>
      <c r="L2418" s="841" t="s">
        <v>731</v>
      </c>
      <c r="M2418" s="841">
        <v>43600</v>
      </c>
      <c r="N2418" s="841" t="s">
        <v>1029</v>
      </c>
      <c r="O2418" s="841">
        <v>142094</v>
      </c>
      <c r="P2418" s="841">
        <v>98494</v>
      </c>
      <c r="Q2418" s="841">
        <v>19547</v>
      </c>
      <c r="R2418" s="841">
        <v>26906</v>
      </c>
      <c r="S2418" s="841"/>
      <c r="T2418" s="841"/>
      <c r="U2418" s="841"/>
      <c r="V2418" s="841" t="s">
        <v>1003</v>
      </c>
      <c r="W2418" s="841">
        <v>3</v>
      </c>
    </row>
    <row r="2419" spans="1:23" ht="12.75" customHeight="1">
      <c r="A2419" s="841">
        <v>1034</v>
      </c>
      <c r="B2419" s="841">
        <v>2803</v>
      </c>
      <c r="C2419" s="841" t="s">
        <v>945</v>
      </c>
      <c r="D2419" s="841" t="s">
        <v>946</v>
      </c>
      <c r="E2419" s="841">
        <v>48285</v>
      </c>
      <c r="F2419" s="841" t="s">
        <v>102</v>
      </c>
      <c r="G2419" s="841" t="s">
        <v>3937</v>
      </c>
      <c r="H2419" s="841" t="s">
        <v>3926</v>
      </c>
      <c r="I2419" s="841"/>
      <c r="J2419" s="841" t="s">
        <v>730</v>
      </c>
      <c r="K2419" s="841">
        <v>1</v>
      </c>
      <c r="L2419" s="841" t="s">
        <v>731</v>
      </c>
      <c r="M2419" s="841">
        <v>43600</v>
      </c>
      <c r="N2419" s="841" t="s">
        <v>742</v>
      </c>
      <c r="O2419" s="841">
        <v>127895</v>
      </c>
      <c r="P2419" s="841">
        <v>84295</v>
      </c>
      <c r="Q2419" s="841">
        <v>19547</v>
      </c>
      <c r="R2419" s="841">
        <v>26906</v>
      </c>
      <c r="S2419" s="841"/>
      <c r="T2419" s="841"/>
      <c r="U2419" s="841"/>
      <c r="V2419" s="841" t="s">
        <v>1003</v>
      </c>
      <c r="W2419" s="841">
        <v>4</v>
      </c>
    </row>
    <row r="2420" spans="1:23" ht="12.75" customHeight="1">
      <c r="A2420" s="841">
        <v>1034</v>
      </c>
      <c r="B2420" s="841">
        <v>2803</v>
      </c>
      <c r="C2420" s="841" t="s">
        <v>945</v>
      </c>
      <c r="D2420" s="841" t="s">
        <v>946</v>
      </c>
      <c r="E2420" s="841">
        <v>48286</v>
      </c>
      <c r="F2420" s="841" t="s">
        <v>102</v>
      </c>
      <c r="G2420" s="841" t="s">
        <v>3938</v>
      </c>
      <c r="H2420" s="841" t="s">
        <v>3910</v>
      </c>
      <c r="I2420" s="841"/>
      <c r="J2420" s="841" t="s">
        <v>730</v>
      </c>
      <c r="K2420" s="841">
        <v>2</v>
      </c>
      <c r="L2420" s="841" t="s">
        <v>731</v>
      </c>
      <c r="M2420" s="841">
        <v>43600</v>
      </c>
      <c r="N2420" s="841" t="s">
        <v>742</v>
      </c>
      <c r="O2420" s="841">
        <v>127895</v>
      </c>
      <c r="P2420" s="841">
        <v>84295</v>
      </c>
      <c r="Q2420" s="841">
        <v>19547</v>
      </c>
      <c r="R2420" s="841">
        <v>26906</v>
      </c>
      <c r="S2420" s="841"/>
      <c r="T2420" s="841"/>
      <c r="U2420" s="841"/>
      <c r="V2420" s="841" t="s">
        <v>1003</v>
      </c>
      <c r="W2420" s="841">
        <v>3</v>
      </c>
    </row>
    <row r="2421" spans="1:23" ht="12.75" customHeight="1">
      <c r="A2421" s="841">
        <v>1560</v>
      </c>
      <c r="B2421" s="841">
        <v>2820</v>
      </c>
      <c r="C2421" s="841" t="s">
        <v>1149</v>
      </c>
      <c r="D2421" s="841" t="s">
        <v>1112</v>
      </c>
      <c r="E2421" s="841">
        <v>48287</v>
      </c>
      <c r="F2421" s="841" t="s">
        <v>102</v>
      </c>
      <c r="G2421" s="841" t="s">
        <v>3939</v>
      </c>
      <c r="H2421" s="841" t="s">
        <v>3940</v>
      </c>
      <c r="I2421" s="841"/>
      <c r="J2421" s="841" t="s">
        <v>730</v>
      </c>
      <c r="K2421" s="841">
        <v>1</v>
      </c>
      <c r="L2421" s="841" t="s">
        <v>731</v>
      </c>
      <c r="M2421" s="841">
        <v>43600</v>
      </c>
      <c r="N2421" s="841" t="s">
        <v>1034</v>
      </c>
      <c r="O2421" s="841">
        <v>221744</v>
      </c>
      <c r="P2421" s="841">
        <v>178144</v>
      </c>
      <c r="Q2421" s="841">
        <v>19547</v>
      </c>
      <c r="R2421" s="841">
        <v>26906</v>
      </c>
      <c r="S2421" s="841"/>
      <c r="T2421" s="841"/>
      <c r="U2421" s="841"/>
      <c r="V2421" s="841" t="s">
        <v>1003</v>
      </c>
      <c r="W2421" s="841">
        <v>1</v>
      </c>
    </row>
    <row r="2422" spans="1:23" ht="12.75" customHeight="1">
      <c r="A2422" s="841">
        <v>1705</v>
      </c>
      <c r="B2422" s="841">
        <v>2840</v>
      </c>
      <c r="C2422" s="841" t="s">
        <v>726</v>
      </c>
      <c r="D2422" s="841" t="s">
        <v>727</v>
      </c>
      <c r="E2422" s="841">
        <v>48288</v>
      </c>
      <c r="F2422" s="841" t="s">
        <v>102</v>
      </c>
      <c r="G2422" s="841" t="s">
        <v>3941</v>
      </c>
      <c r="H2422" s="841" t="s">
        <v>3942</v>
      </c>
      <c r="I2422" s="841"/>
      <c r="J2422" s="841" t="s">
        <v>730</v>
      </c>
      <c r="K2422" s="841">
        <v>2</v>
      </c>
      <c r="L2422" s="841" t="s">
        <v>731</v>
      </c>
      <c r="M2422" s="841">
        <v>43600</v>
      </c>
      <c r="N2422" s="841" t="s">
        <v>732</v>
      </c>
      <c r="O2422" s="841">
        <v>98577</v>
      </c>
      <c r="P2422" s="841">
        <v>54977</v>
      </c>
      <c r="Q2422" s="841">
        <v>19547</v>
      </c>
      <c r="R2422" s="841">
        <v>26906</v>
      </c>
      <c r="S2422" s="841"/>
      <c r="T2422" s="841"/>
      <c r="U2422" s="841"/>
      <c r="V2422" s="841" t="s">
        <v>1003</v>
      </c>
      <c r="W2422" s="841">
        <v>1</v>
      </c>
    </row>
    <row r="2423" spans="1:23" ht="12.75" customHeight="1">
      <c r="A2423" s="841">
        <v>1190</v>
      </c>
      <c r="B2423" s="841">
        <v>2823</v>
      </c>
      <c r="C2423" s="841" t="s">
        <v>856</v>
      </c>
      <c r="D2423" s="841" t="s">
        <v>740</v>
      </c>
      <c r="E2423" s="841">
        <v>48292</v>
      </c>
      <c r="F2423" s="841" t="s">
        <v>102</v>
      </c>
      <c r="G2423" s="841" t="s">
        <v>1585</v>
      </c>
      <c r="H2423" s="841" t="s">
        <v>3943</v>
      </c>
      <c r="I2423" s="841"/>
      <c r="J2423" s="841" t="s">
        <v>730</v>
      </c>
      <c r="K2423" s="841">
        <v>3</v>
      </c>
      <c r="L2423" s="841" t="s">
        <v>731</v>
      </c>
      <c r="M2423" s="841">
        <v>43600</v>
      </c>
      <c r="N2423" s="841" t="s">
        <v>747</v>
      </c>
      <c r="O2423" s="841">
        <v>114220</v>
      </c>
      <c r="P2423" s="841">
        <v>70620</v>
      </c>
      <c r="Q2423" s="841">
        <v>19547</v>
      </c>
      <c r="R2423" s="841">
        <v>26906</v>
      </c>
      <c r="S2423" s="841"/>
      <c r="T2423" s="841"/>
      <c r="U2423" s="841"/>
      <c r="V2423" s="841" t="s">
        <v>1003</v>
      </c>
      <c r="W2423" s="841">
        <v>1</v>
      </c>
    </row>
    <row r="2424" spans="1:23" ht="12.75" customHeight="1">
      <c r="A2424" s="841">
        <v>1190</v>
      </c>
      <c r="B2424" s="841">
        <v>2823</v>
      </c>
      <c r="C2424" s="841" t="s">
        <v>856</v>
      </c>
      <c r="D2424" s="841" t="s">
        <v>740</v>
      </c>
      <c r="E2424" s="841">
        <v>48293</v>
      </c>
      <c r="F2424" s="841" t="s">
        <v>102</v>
      </c>
      <c r="G2424" s="841" t="s">
        <v>3944</v>
      </c>
      <c r="H2424" s="841" t="s">
        <v>3943</v>
      </c>
      <c r="I2424" s="841"/>
      <c r="J2424" s="841" t="s">
        <v>730</v>
      </c>
      <c r="K2424" s="841">
        <v>3</v>
      </c>
      <c r="L2424" s="841" t="s">
        <v>731</v>
      </c>
      <c r="M2424" s="841">
        <v>43600</v>
      </c>
      <c r="N2424" s="841" t="s">
        <v>747</v>
      </c>
      <c r="O2424" s="841">
        <v>114220</v>
      </c>
      <c r="P2424" s="841">
        <v>70620</v>
      </c>
      <c r="Q2424" s="841">
        <v>19547</v>
      </c>
      <c r="R2424" s="841">
        <v>26906</v>
      </c>
      <c r="S2424" s="841"/>
      <c r="T2424" s="841"/>
      <c r="U2424" s="841"/>
      <c r="V2424" s="841" t="s">
        <v>1003</v>
      </c>
      <c r="W2424" s="841">
        <v>1</v>
      </c>
    </row>
    <row r="2425" spans="1:23" ht="12.75" customHeight="1">
      <c r="A2425" s="841">
        <v>2004</v>
      </c>
      <c r="B2425" s="841">
        <v>2840</v>
      </c>
      <c r="C2425" s="841" t="s">
        <v>726</v>
      </c>
      <c r="D2425" s="841" t="s">
        <v>919</v>
      </c>
      <c r="E2425" s="841">
        <v>48295</v>
      </c>
      <c r="F2425" s="841" t="s">
        <v>102</v>
      </c>
      <c r="G2425" s="841" t="s">
        <v>3945</v>
      </c>
      <c r="H2425" s="841" t="s">
        <v>3946</v>
      </c>
      <c r="I2425" s="841"/>
      <c r="J2425" s="841" t="s">
        <v>730</v>
      </c>
      <c r="K2425" s="841">
        <v>10</v>
      </c>
      <c r="L2425" s="841" t="s">
        <v>1077</v>
      </c>
      <c r="M2425" s="841">
        <v>0</v>
      </c>
      <c r="N2425" s="841" t="s">
        <v>732</v>
      </c>
      <c r="O2425" s="841">
        <v>101629</v>
      </c>
      <c r="P2425" s="841">
        <v>101629</v>
      </c>
      <c r="Q2425" s="841">
        <v>19547</v>
      </c>
      <c r="R2425" s="841">
        <v>26906</v>
      </c>
      <c r="S2425" s="841"/>
      <c r="T2425" s="841"/>
      <c r="U2425" s="841"/>
      <c r="V2425" s="841" t="s">
        <v>1003</v>
      </c>
      <c r="W2425" s="841">
        <v>1</v>
      </c>
    </row>
    <row r="2426" spans="1:23" ht="12.75" customHeight="1">
      <c r="A2426" s="841">
        <v>1335</v>
      </c>
      <c r="B2426" s="841">
        <v>2807</v>
      </c>
      <c r="C2426" s="841" t="s">
        <v>739</v>
      </c>
      <c r="D2426" s="841" t="s">
        <v>775</v>
      </c>
      <c r="E2426" s="841">
        <v>48298</v>
      </c>
      <c r="F2426" s="841" t="s">
        <v>102</v>
      </c>
      <c r="G2426" s="841" t="s">
        <v>3947</v>
      </c>
      <c r="H2426" s="841" t="s">
        <v>3948</v>
      </c>
      <c r="I2426" s="841"/>
      <c r="J2426" s="841" t="s">
        <v>730</v>
      </c>
      <c r="K2426" s="841">
        <v>5</v>
      </c>
      <c r="L2426" s="841" t="s">
        <v>731</v>
      </c>
      <c r="M2426" s="841">
        <v>43600</v>
      </c>
      <c r="N2426" s="841" t="s">
        <v>742</v>
      </c>
      <c r="O2426" s="841">
        <v>127895</v>
      </c>
      <c r="P2426" s="841">
        <v>84295</v>
      </c>
      <c r="Q2426" s="841">
        <v>19547</v>
      </c>
      <c r="R2426" s="841">
        <v>26906</v>
      </c>
      <c r="S2426" s="841"/>
      <c r="T2426" s="841"/>
      <c r="U2426" s="841"/>
      <c r="V2426" s="841" t="s">
        <v>1003</v>
      </c>
      <c r="W2426" s="841">
        <v>2</v>
      </c>
    </row>
    <row r="2427" spans="1:23" ht="12.75" customHeight="1">
      <c r="A2427" s="841">
        <v>1380</v>
      </c>
      <c r="B2427" s="841">
        <v>2803</v>
      </c>
      <c r="C2427" s="841" t="s">
        <v>945</v>
      </c>
      <c r="D2427" s="841" t="s">
        <v>946</v>
      </c>
      <c r="E2427" s="841">
        <v>48299</v>
      </c>
      <c r="F2427" s="841" t="s">
        <v>102</v>
      </c>
      <c r="G2427" s="841" t="s">
        <v>3949</v>
      </c>
      <c r="H2427" s="841" t="s">
        <v>3950</v>
      </c>
      <c r="I2427" s="841"/>
      <c r="J2427" s="841" t="s">
        <v>730</v>
      </c>
      <c r="K2427" s="841">
        <v>5</v>
      </c>
      <c r="L2427" s="841" t="s">
        <v>731</v>
      </c>
      <c r="M2427" s="841">
        <v>43600</v>
      </c>
      <c r="N2427" s="841" t="s">
        <v>742</v>
      </c>
      <c r="O2427" s="841">
        <v>127895</v>
      </c>
      <c r="P2427" s="841">
        <v>84295</v>
      </c>
      <c r="Q2427" s="841">
        <v>19547</v>
      </c>
      <c r="R2427" s="841">
        <v>20230</v>
      </c>
      <c r="S2427" s="841"/>
      <c r="T2427" s="841"/>
      <c r="U2427" s="841"/>
      <c r="V2427" s="841" t="s">
        <v>1003</v>
      </c>
      <c r="W2427" s="841">
        <v>2</v>
      </c>
    </row>
    <row r="2428" spans="1:23" ht="12.75" customHeight="1">
      <c r="A2428" s="841">
        <v>1260</v>
      </c>
      <c r="B2428" s="841">
        <v>2826</v>
      </c>
      <c r="C2428" s="841" t="s">
        <v>824</v>
      </c>
      <c r="D2428" s="841" t="s">
        <v>740</v>
      </c>
      <c r="E2428" s="841">
        <v>48300</v>
      </c>
      <c r="F2428" s="841" t="s">
        <v>102</v>
      </c>
      <c r="G2428" s="841" t="s">
        <v>3951</v>
      </c>
      <c r="H2428" s="841" t="s">
        <v>3952</v>
      </c>
      <c r="I2428" s="841"/>
      <c r="J2428" s="841" t="s">
        <v>730</v>
      </c>
      <c r="K2428" s="841">
        <v>2</v>
      </c>
      <c r="L2428" s="841" t="s">
        <v>731</v>
      </c>
      <c r="M2428" s="841">
        <v>43600</v>
      </c>
      <c r="N2428" s="841" t="s">
        <v>747</v>
      </c>
      <c r="O2428" s="841">
        <v>114220</v>
      </c>
      <c r="P2428" s="841">
        <v>70620</v>
      </c>
      <c r="Q2428" s="841">
        <v>19547</v>
      </c>
      <c r="R2428" s="841">
        <v>26906</v>
      </c>
      <c r="S2428" s="841"/>
      <c r="T2428" s="841"/>
      <c r="U2428" s="841"/>
      <c r="V2428" s="841" t="s">
        <v>1003</v>
      </c>
      <c r="W2428" s="841">
        <v>2</v>
      </c>
    </row>
    <row r="2429" spans="1:23" ht="12.75" customHeight="1">
      <c r="A2429" s="841">
        <v>1260</v>
      </c>
      <c r="B2429" s="841">
        <v>2826</v>
      </c>
      <c r="C2429" s="841" t="s">
        <v>824</v>
      </c>
      <c r="D2429" s="841" t="s">
        <v>740</v>
      </c>
      <c r="E2429" s="841">
        <v>48301</v>
      </c>
      <c r="F2429" s="841" t="s">
        <v>102</v>
      </c>
      <c r="G2429" s="841" t="s">
        <v>3953</v>
      </c>
      <c r="H2429" s="841" t="s">
        <v>3952</v>
      </c>
      <c r="I2429" s="841"/>
      <c r="J2429" s="841" t="s">
        <v>730</v>
      </c>
      <c r="K2429" s="841">
        <v>2</v>
      </c>
      <c r="L2429" s="841" t="s">
        <v>731</v>
      </c>
      <c r="M2429" s="841">
        <v>43600</v>
      </c>
      <c r="N2429" s="841" t="s">
        <v>747</v>
      </c>
      <c r="O2429" s="841">
        <v>114220</v>
      </c>
      <c r="P2429" s="841">
        <v>70620</v>
      </c>
      <c r="Q2429" s="841">
        <v>19547</v>
      </c>
      <c r="R2429" s="841">
        <v>26906</v>
      </c>
      <c r="S2429" s="841"/>
      <c r="T2429" s="841"/>
      <c r="U2429" s="841"/>
      <c r="V2429" s="841" t="s">
        <v>1003</v>
      </c>
      <c r="W2429" s="841">
        <v>2</v>
      </c>
    </row>
    <row r="2430" spans="1:23" ht="12.75" customHeight="1">
      <c r="A2430" s="841">
        <v>1034</v>
      </c>
      <c r="B2430" s="841">
        <v>2833</v>
      </c>
      <c r="C2430" s="841" t="s">
        <v>1466</v>
      </c>
      <c r="D2430" s="841" t="s">
        <v>946</v>
      </c>
      <c r="E2430" s="841">
        <v>48320</v>
      </c>
      <c r="F2430" s="841" t="s">
        <v>102</v>
      </c>
      <c r="G2430" s="841" t="s">
        <v>3954</v>
      </c>
      <c r="H2430" s="841" t="s">
        <v>3955</v>
      </c>
      <c r="I2430" s="841"/>
      <c r="J2430" s="841" t="s">
        <v>730</v>
      </c>
      <c r="K2430" s="841">
        <v>3</v>
      </c>
      <c r="L2430" s="841" t="s">
        <v>731</v>
      </c>
      <c r="M2430" s="841">
        <v>43600</v>
      </c>
      <c r="N2430" s="841" t="s">
        <v>843</v>
      </c>
      <c r="O2430" s="841">
        <v>156603</v>
      </c>
      <c r="P2430" s="841">
        <v>113003</v>
      </c>
      <c r="Q2430" s="841">
        <v>19547</v>
      </c>
      <c r="R2430" s="841">
        <v>26906</v>
      </c>
      <c r="S2430" s="841"/>
      <c r="T2430" s="841"/>
      <c r="U2430" s="841"/>
      <c r="V2430" s="841" t="s">
        <v>1003</v>
      </c>
      <c r="W2430" s="841">
        <v>4</v>
      </c>
    </row>
    <row r="2431" spans="1:23" ht="12.75" customHeight="1">
      <c r="A2431" s="841">
        <v>1034</v>
      </c>
      <c r="B2431" s="841">
        <v>2803</v>
      </c>
      <c r="C2431" s="841" t="s">
        <v>945</v>
      </c>
      <c r="D2431" s="841" t="s">
        <v>946</v>
      </c>
      <c r="E2431" s="841">
        <v>48321</v>
      </c>
      <c r="F2431" s="841" t="s">
        <v>102</v>
      </c>
      <c r="G2431" s="841" t="s">
        <v>3956</v>
      </c>
      <c r="H2431" s="841" t="s">
        <v>3957</v>
      </c>
      <c r="I2431" s="841"/>
      <c r="J2431" s="841" t="s">
        <v>730</v>
      </c>
      <c r="K2431" s="841">
        <v>3</v>
      </c>
      <c r="L2431" s="841" t="s">
        <v>731</v>
      </c>
      <c r="M2431" s="841">
        <v>43600</v>
      </c>
      <c r="N2431" s="841" t="s">
        <v>742</v>
      </c>
      <c r="O2431" s="841">
        <v>127895</v>
      </c>
      <c r="P2431" s="841">
        <v>84295</v>
      </c>
      <c r="Q2431" s="841">
        <v>19547</v>
      </c>
      <c r="R2431" s="841">
        <v>26906</v>
      </c>
      <c r="S2431" s="841"/>
      <c r="T2431" s="841"/>
      <c r="U2431" s="841"/>
      <c r="V2431" s="841" t="s">
        <v>1003</v>
      </c>
      <c r="W2431" s="841">
        <v>2</v>
      </c>
    </row>
    <row r="2432" spans="1:23" ht="12.75" customHeight="1">
      <c r="A2432" s="841">
        <v>1785</v>
      </c>
      <c r="B2432" s="841">
        <v>2840</v>
      </c>
      <c r="C2432" s="841" t="s">
        <v>726</v>
      </c>
      <c r="D2432" s="841" t="s">
        <v>923</v>
      </c>
      <c r="E2432" s="841">
        <v>48322</v>
      </c>
      <c r="F2432" s="841" t="s">
        <v>102</v>
      </c>
      <c r="G2432" s="841" t="s">
        <v>3958</v>
      </c>
      <c r="H2432" s="841" t="s">
        <v>3959</v>
      </c>
      <c r="I2432" s="841"/>
      <c r="J2432" s="841" t="s">
        <v>730</v>
      </c>
      <c r="K2432" s="841">
        <v>1</v>
      </c>
      <c r="L2432" s="841" t="s">
        <v>731</v>
      </c>
      <c r="M2432" s="841">
        <v>43600</v>
      </c>
      <c r="N2432" s="841" t="s">
        <v>732</v>
      </c>
      <c r="O2432" s="841">
        <v>98577</v>
      </c>
      <c r="P2432" s="841">
        <v>54977</v>
      </c>
      <c r="Q2432" s="841">
        <v>19547</v>
      </c>
      <c r="R2432" s="841">
        <v>26906</v>
      </c>
      <c r="S2432" s="841"/>
      <c r="T2432" s="841"/>
      <c r="U2432" s="841"/>
      <c r="V2432" s="841" t="s">
        <v>1003</v>
      </c>
      <c r="W2432" s="841">
        <v>1</v>
      </c>
    </row>
    <row r="2433" spans="1:23" ht="12.75" customHeight="1">
      <c r="A2433" s="841">
        <v>1785</v>
      </c>
      <c r="B2433" s="841">
        <v>2840</v>
      </c>
      <c r="C2433" s="841" t="s">
        <v>726</v>
      </c>
      <c r="D2433" s="841" t="s">
        <v>923</v>
      </c>
      <c r="E2433" s="841">
        <v>48323</v>
      </c>
      <c r="F2433" s="841" t="s">
        <v>102</v>
      </c>
      <c r="G2433" s="841" t="s">
        <v>3960</v>
      </c>
      <c r="H2433" s="841" t="s">
        <v>3959</v>
      </c>
      <c r="I2433" s="841"/>
      <c r="J2433" s="841" t="s">
        <v>730</v>
      </c>
      <c r="K2433" s="841">
        <v>2</v>
      </c>
      <c r="L2433" s="841" t="s">
        <v>731</v>
      </c>
      <c r="M2433" s="841">
        <v>43600</v>
      </c>
      <c r="N2433" s="841" t="s">
        <v>732</v>
      </c>
      <c r="O2433" s="841">
        <v>98577</v>
      </c>
      <c r="P2433" s="841">
        <v>54977</v>
      </c>
      <c r="Q2433" s="841">
        <v>19547</v>
      </c>
      <c r="R2433" s="841">
        <v>26906</v>
      </c>
      <c r="S2433" s="841"/>
      <c r="T2433" s="841"/>
      <c r="U2433" s="841"/>
      <c r="V2433" s="841" t="s">
        <v>1003</v>
      </c>
      <c r="W2433" s="841">
        <v>1</v>
      </c>
    </row>
    <row r="2434" spans="1:23" ht="12.75" customHeight="1">
      <c r="A2434" s="841">
        <v>1785</v>
      </c>
      <c r="B2434" s="841">
        <v>2840</v>
      </c>
      <c r="C2434" s="841" t="s">
        <v>726</v>
      </c>
      <c r="D2434" s="841" t="s">
        <v>923</v>
      </c>
      <c r="E2434" s="841">
        <v>48324</v>
      </c>
      <c r="F2434" s="841" t="s">
        <v>102</v>
      </c>
      <c r="G2434" s="841" t="s">
        <v>3961</v>
      </c>
      <c r="H2434" s="841" t="s">
        <v>3959</v>
      </c>
      <c r="I2434" s="841"/>
      <c r="J2434" s="841" t="s">
        <v>730</v>
      </c>
      <c r="K2434" s="841">
        <v>2</v>
      </c>
      <c r="L2434" s="841" t="s">
        <v>731</v>
      </c>
      <c r="M2434" s="841">
        <v>43600</v>
      </c>
      <c r="N2434" s="841" t="s">
        <v>732</v>
      </c>
      <c r="O2434" s="841">
        <v>98577</v>
      </c>
      <c r="P2434" s="841">
        <v>54977</v>
      </c>
      <c r="Q2434" s="841">
        <v>19547</v>
      </c>
      <c r="R2434" s="841">
        <v>26906</v>
      </c>
      <c r="S2434" s="841"/>
      <c r="T2434" s="841"/>
      <c r="U2434" s="841"/>
      <c r="V2434" s="841" t="s">
        <v>1003</v>
      </c>
      <c r="W2434" s="841">
        <v>1</v>
      </c>
    </row>
    <row r="2435" spans="1:23" ht="12.75" customHeight="1">
      <c r="A2435" s="841">
        <v>1912</v>
      </c>
      <c r="B2435" s="841">
        <v>2840</v>
      </c>
      <c r="C2435" s="841" t="s">
        <v>726</v>
      </c>
      <c r="D2435" s="841" t="s">
        <v>923</v>
      </c>
      <c r="E2435" s="841">
        <v>48325</v>
      </c>
      <c r="F2435" s="841" t="s">
        <v>102</v>
      </c>
      <c r="G2435" s="841" t="s">
        <v>3962</v>
      </c>
      <c r="H2435" s="841" t="s">
        <v>3039</v>
      </c>
      <c r="I2435" s="841"/>
      <c r="J2435" s="841" t="s">
        <v>730</v>
      </c>
      <c r="K2435" s="841">
        <v>2</v>
      </c>
      <c r="L2435" s="841" t="s">
        <v>2203</v>
      </c>
      <c r="M2435" s="841">
        <v>43600</v>
      </c>
      <c r="N2435" s="841" t="s">
        <v>732</v>
      </c>
      <c r="O2435" s="841">
        <v>98577</v>
      </c>
      <c r="P2435" s="841">
        <v>54977</v>
      </c>
      <c r="Q2435" s="841">
        <v>10098</v>
      </c>
      <c r="R2435" s="841">
        <v>9936</v>
      </c>
      <c r="S2435" s="841"/>
      <c r="T2435" s="841"/>
      <c r="U2435" s="841"/>
      <c r="V2435" s="841" t="s">
        <v>1003</v>
      </c>
      <c r="W2435" s="841">
        <v>7</v>
      </c>
    </row>
    <row r="2436" spans="1:23" ht="12.75" customHeight="1">
      <c r="A2436" s="841">
        <v>1205</v>
      </c>
      <c r="B2436" s="841">
        <v>2827</v>
      </c>
      <c r="C2436" s="841" t="s">
        <v>1124</v>
      </c>
      <c r="D2436" s="841" t="s">
        <v>740</v>
      </c>
      <c r="E2436" s="841">
        <v>48326</v>
      </c>
      <c r="F2436" s="841" t="s">
        <v>102</v>
      </c>
      <c r="G2436" s="841" t="s">
        <v>3963</v>
      </c>
      <c r="H2436" s="841" t="s">
        <v>3964</v>
      </c>
      <c r="I2436" s="841"/>
      <c r="J2436" s="841" t="s">
        <v>730</v>
      </c>
      <c r="K2436" s="841">
        <v>5</v>
      </c>
      <c r="L2436" s="841" t="s">
        <v>731</v>
      </c>
      <c r="M2436" s="841">
        <v>43600</v>
      </c>
      <c r="N2436" s="841" t="s">
        <v>747</v>
      </c>
      <c r="O2436" s="841">
        <v>114220</v>
      </c>
      <c r="P2436" s="841">
        <v>70620</v>
      </c>
      <c r="Q2436" s="841">
        <v>19547</v>
      </c>
      <c r="R2436" s="841">
        <v>26906</v>
      </c>
      <c r="S2436" s="841"/>
      <c r="T2436" s="841"/>
      <c r="U2436" s="841"/>
      <c r="V2436" s="841" t="s">
        <v>1003</v>
      </c>
      <c r="W2436" s="841">
        <v>1</v>
      </c>
    </row>
    <row r="2437" spans="1:23" ht="12.75" customHeight="1">
      <c r="A2437" s="841">
        <v>1205</v>
      </c>
      <c r="B2437" s="841">
        <v>2805</v>
      </c>
      <c r="C2437" s="841" t="s">
        <v>1635</v>
      </c>
      <c r="D2437" s="841" t="s">
        <v>740</v>
      </c>
      <c r="E2437" s="841">
        <v>48327</v>
      </c>
      <c r="F2437" s="841" t="s">
        <v>102</v>
      </c>
      <c r="G2437" s="841" t="s">
        <v>3965</v>
      </c>
      <c r="H2437" s="841" t="s">
        <v>3964</v>
      </c>
      <c r="I2437" s="841"/>
      <c r="J2437" s="841" t="s">
        <v>730</v>
      </c>
      <c r="K2437" s="841">
        <v>10</v>
      </c>
      <c r="L2437" s="841" t="s">
        <v>731</v>
      </c>
      <c r="M2437" s="841">
        <v>43600</v>
      </c>
      <c r="N2437" s="841" t="s">
        <v>843</v>
      </c>
      <c r="O2437" s="841">
        <v>156603</v>
      </c>
      <c r="P2437" s="841">
        <v>113003</v>
      </c>
      <c r="Q2437" s="841">
        <v>19547</v>
      </c>
      <c r="R2437" s="841">
        <v>26906</v>
      </c>
      <c r="S2437" s="841"/>
      <c r="T2437" s="841"/>
      <c r="U2437" s="841"/>
      <c r="V2437" s="841" t="s">
        <v>1003</v>
      </c>
      <c r="W2437" s="841">
        <v>1</v>
      </c>
    </row>
    <row r="2438" spans="1:23" ht="12.75" customHeight="1">
      <c r="A2438" s="841">
        <v>1205</v>
      </c>
      <c r="B2438" s="841">
        <v>2805</v>
      </c>
      <c r="C2438" s="841" t="s">
        <v>1635</v>
      </c>
      <c r="D2438" s="841" t="s">
        <v>740</v>
      </c>
      <c r="E2438" s="841">
        <v>48328</v>
      </c>
      <c r="F2438" s="841" t="s">
        <v>102</v>
      </c>
      <c r="G2438" s="841" t="s">
        <v>3966</v>
      </c>
      <c r="H2438" s="841" t="s">
        <v>3964</v>
      </c>
      <c r="I2438" s="841"/>
      <c r="J2438" s="841" t="s">
        <v>730</v>
      </c>
      <c r="K2438" s="841">
        <v>10</v>
      </c>
      <c r="L2438" s="841" t="s">
        <v>731</v>
      </c>
      <c r="M2438" s="841">
        <v>43600</v>
      </c>
      <c r="N2438" s="841" t="s">
        <v>843</v>
      </c>
      <c r="O2438" s="841">
        <v>156603</v>
      </c>
      <c r="P2438" s="841">
        <v>113003</v>
      </c>
      <c r="Q2438" s="841">
        <v>19547</v>
      </c>
      <c r="R2438" s="841">
        <v>26906</v>
      </c>
      <c r="S2438" s="841"/>
      <c r="T2438" s="841"/>
      <c r="U2438" s="841"/>
      <c r="V2438" s="841" t="s">
        <v>1003</v>
      </c>
      <c r="W2438" s="841">
        <v>1</v>
      </c>
    </row>
    <row r="2439" spans="1:23" ht="12.75" customHeight="1">
      <c r="A2439" s="841">
        <v>1205</v>
      </c>
      <c r="B2439" s="841">
        <v>2805</v>
      </c>
      <c r="C2439" s="841" t="s">
        <v>1635</v>
      </c>
      <c r="D2439" s="841" t="s">
        <v>740</v>
      </c>
      <c r="E2439" s="841">
        <v>48329</v>
      </c>
      <c r="F2439" s="841" t="s">
        <v>102</v>
      </c>
      <c r="G2439" s="841" t="s">
        <v>3967</v>
      </c>
      <c r="H2439" s="841" t="s">
        <v>3964</v>
      </c>
      <c r="I2439" s="841"/>
      <c r="J2439" s="841" t="s">
        <v>730</v>
      </c>
      <c r="K2439" s="841">
        <v>10</v>
      </c>
      <c r="L2439" s="841" t="s">
        <v>731</v>
      </c>
      <c r="M2439" s="841">
        <v>43600</v>
      </c>
      <c r="N2439" s="841" t="s">
        <v>843</v>
      </c>
      <c r="O2439" s="841">
        <v>156603</v>
      </c>
      <c r="P2439" s="841">
        <v>113003</v>
      </c>
      <c r="Q2439" s="841">
        <v>19547</v>
      </c>
      <c r="R2439" s="841">
        <v>26906</v>
      </c>
      <c r="S2439" s="841"/>
      <c r="T2439" s="841"/>
      <c r="U2439" s="841"/>
      <c r="V2439" s="841" t="s">
        <v>1003</v>
      </c>
      <c r="W2439" s="841">
        <v>1</v>
      </c>
    </row>
    <row r="2440" spans="1:23" ht="12.75" customHeight="1">
      <c r="A2440" s="841">
        <v>1205</v>
      </c>
      <c r="B2440" s="841">
        <v>2805</v>
      </c>
      <c r="C2440" s="841" t="s">
        <v>1635</v>
      </c>
      <c r="D2440" s="841" t="s">
        <v>740</v>
      </c>
      <c r="E2440" s="841">
        <v>48330</v>
      </c>
      <c r="F2440" s="841" t="s">
        <v>102</v>
      </c>
      <c r="G2440" s="841" t="s">
        <v>3968</v>
      </c>
      <c r="H2440" s="841" t="s">
        <v>3964</v>
      </c>
      <c r="I2440" s="841"/>
      <c r="J2440" s="841" t="s">
        <v>730</v>
      </c>
      <c r="K2440" s="841">
        <v>10</v>
      </c>
      <c r="L2440" s="841" t="s">
        <v>731</v>
      </c>
      <c r="M2440" s="841">
        <v>43600</v>
      </c>
      <c r="N2440" s="841" t="s">
        <v>843</v>
      </c>
      <c r="O2440" s="841">
        <v>156603</v>
      </c>
      <c r="P2440" s="841">
        <v>113003</v>
      </c>
      <c r="Q2440" s="841">
        <v>19547</v>
      </c>
      <c r="R2440" s="841">
        <v>26906</v>
      </c>
      <c r="S2440" s="841"/>
      <c r="T2440" s="841"/>
      <c r="U2440" s="841"/>
      <c r="V2440" s="841" t="s">
        <v>1003</v>
      </c>
      <c r="W2440" s="841">
        <v>1</v>
      </c>
    </row>
    <row r="2441" spans="1:23" ht="12.75" customHeight="1">
      <c r="A2441" s="841">
        <v>1952</v>
      </c>
      <c r="B2441" s="841">
        <v>2840</v>
      </c>
      <c r="C2441" s="841" t="s">
        <v>726</v>
      </c>
      <c r="D2441" s="841" t="s">
        <v>923</v>
      </c>
      <c r="E2441" s="841">
        <v>48335</v>
      </c>
      <c r="F2441" s="841" t="s">
        <v>102</v>
      </c>
      <c r="G2441" s="841" t="s">
        <v>3969</v>
      </c>
      <c r="H2441" s="841" t="s">
        <v>3970</v>
      </c>
      <c r="I2441" s="841"/>
      <c r="J2441" s="841" t="s">
        <v>730</v>
      </c>
      <c r="K2441" s="841">
        <v>3</v>
      </c>
      <c r="L2441" s="841" t="s">
        <v>731</v>
      </c>
      <c r="M2441" s="841">
        <v>43600</v>
      </c>
      <c r="N2441" s="841" t="s">
        <v>732</v>
      </c>
      <c r="O2441" s="841">
        <v>98577</v>
      </c>
      <c r="P2441" s="841">
        <v>54977</v>
      </c>
      <c r="Q2441" s="841">
        <v>10098</v>
      </c>
      <c r="R2441" s="841">
        <v>9936</v>
      </c>
      <c r="S2441" s="841"/>
      <c r="T2441" s="841"/>
      <c r="U2441" s="841"/>
      <c r="V2441" s="841" t="s">
        <v>1003</v>
      </c>
      <c r="W2441" s="841">
        <v>1</v>
      </c>
    </row>
    <row r="2442" spans="1:23" ht="12.75" customHeight="1">
      <c r="A2442" s="841">
        <v>1952</v>
      </c>
      <c r="B2442" s="841">
        <v>2840</v>
      </c>
      <c r="C2442" s="841" t="s">
        <v>726</v>
      </c>
      <c r="D2442" s="841" t="s">
        <v>923</v>
      </c>
      <c r="E2442" s="841">
        <v>48336</v>
      </c>
      <c r="F2442" s="841" t="s">
        <v>102</v>
      </c>
      <c r="G2442" s="841" t="s">
        <v>3971</v>
      </c>
      <c r="H2442" s="841" t="s">
        <v>3970</v>
      </c>
      <c r="I2442" s="841"/>
      <c r="J2442" s="841" t="s">
        <v>730</v>
      </c>
      <c r="K2442" s="841">
        <v>3</v>
      </c>
      <c r="L2442" s="841" t="s">
        <v>731</v>
      </c>
      <c r="M2442" s="841">
        <v>43600</v>
      </c>
      <c r="N2442" s="841" t="s">
        <v>732</v>
      </c>
      <c r="O2442" s="841">
        <v>98577</v>
      </c>
      <c r="P2442" s="841">
        <v>54977</v>
      </c>
      <c r="Q2442" s="841">
        <v>10098</v>
      </c>
      <c r="R2442" s="841">
        <v>9936</v>
      </c>
      <c r="S2442" s="841"/>
      <c r="T2442" s="841"/>
      <c r="U2442" s="841"/>
      <c r="V2442" s="841" t="s">
        <v>1003</v>
      </c>
      <c r="W2442" s="841">
        <v>1</v>
      </c>
    </row>
    <row r="2443" spans="1:23" ht="12.75" customHeight="1">
      <c r="A2443" s="841">
        <v>1952</v>
      </c>
      <c r="B2443" s="841">
        <v>2840</v>
      </c>
      <c r="C2443" s="841" t="s">
        <v>726</v>
      </c>
      <c r="D2443" s="841" t="s">
        <v>923</v>
      </c>
      <c r="E2443" s="841">
        <v>48337</v>
      </c>
      <c r="F2443" s="841" t="s">
        <v>102</v>
      </c>
      <c r="G2443" s="841" t="s">
        <v>3972</v>
      </c>
      <c r="H2443" s="841" t="s">
        <v>3970</v>
      </c>
      <c r="I2443" s="841"/>
      <c r="J2443" s="841" t="s">
        <v>730</v>
      </c>
      <c r="K2443" s="841">
        <v>3</v>
      </c>
      <c r="L2443" s="841" t="s">
        <v>731</v>
      </c>
      <c r="M2443" s="841">
        <v>43600</v>
      </c>
      <c r="N2443" s="841" t="s">
        <v>732</v>
      </c>
      <c r="O2443" s="841">
        <v>98577</v>
      </c>
      <c r="P2443" s="841">
        <v>54977</v>
      </c>
      <c r="Q2443" s="841">
        <v>10098</v>
      </c>
      <c r="R2443" s="841">
        <v>9936</v>
      </c>
      <c r="S2443" s="841"/>
      <c r="T2443" s="841"/>
      <c r="U2443" s="841"/>
      <c r="V2443" s="841" t="s">
        <v>1003</v>
      </c>
      <c r="W2443" s="841">
        <v>1</v>
      </c>
    </row>
    <row r="2444" spans="1:23" ht="12.75" customHeight="1">
      <c r="A2444" s="841">
        <v>1952</v>
      </c>
      <c r="B2444" s="841">
        <v>2840</v>
      </c>
      <c r="C2444" s="841" t="s">
        <v>726</v>
      </c>
      <c r="D2444" s="841" t="s">
        <v>923</v>
      </c>
      <c r="E2444" s="841">
        <v>48338</v>
      </c>
      <c r="F2444" s="841" t="s">
        <v>102</v>
      </c>
      <c r="G2444" s="841" t="s">
        <v>3973</v>
      </c>
      <c r="H2444" s="841" t="s">
        <v>3970</v>
      </c>
      <c r="I2444" s="841"/>
      <c r="J2444" s="841" t="s">
        <v>730</v>
      </c>
      <c r="K2444" s="841">
        <v>3</v>
      </c>
      <c r="L2444" s="841" t="s">
        <v>731</v>
      </c>
      <c r="M2444" s="841">
        <v>43600</v>
      </c>
      <c r="N2444" s="841" t="s">
        <v>732</v>
      </c>
      <c r="O2444" s="841">
        <v>98577</v>
      </c>
      <c r="P2444" s="841">
        <v>54977</v>
      </c>
      <c r="Q2444" s="841">
        <v>10098</v>
      </c>
      <c r="R2444" s="841">
        <v>9936</v>
      </c>
      <c r="S2444" s="841"/>
      <c r="T2444" s="841"/>
      <c r="U2444" s="841"/>
      <c r="V2444" s="841" t="s">
        <v>1003</v>
      </c>
      <c r="W2444" s="841">
        <v>1</v>
      </c>
    </row>
    <row r="2445" spans="1:23" ht="12.75" customHeight="1">
      <c r="A2445" s="841">
        <v>1952</v>
      </c>
      <c r="B2445" s="841">
        <v>2840</v>
      </c>
      <c r="C2445" s="841" t="s">
        <v>726</v>
      </c>
      <c r="D2445" s="841" t="s">
        <v>923</v>
      </c>
      <c r="E2445" s="841">
        <v>48339</v>
      </c>
      <c r="F2445" s="841" t="s">
        <v>102</v>
      </c>
      <c r="G2445" s="841" t="s">
        <v>3974</v>
      </c>
      <c r="H2445" s="841" t="s">
        <v>3970</v>
      </c>
      <c r="I2445" s="841"/>
      <c r="J2445" s="841" t="s">
        <v>730</v>
      </c>
      <c r="K2445" s="841">
        <v>3</v>
      </c>
      <c r="L2445" s="841" t="s">
        <v>731</v>
      </c>
      <c r="M2445" s="841">
        <v>43600</v>
      </c>
      <c r="N2445" s="841" t="s">
        <v>732</v>
      </c>
      <c r="O2445" s="841">
        <v>98577</v>
      </c>
      <c r="P2445" s="841">
        <v>54977</v>
      </c>
      <c r="Q2445" s="841">
        <v>10098</v>
      </c>
      <c r="R2445" s="841">
        <v>9936</v>
      </c>
      <c r="S2445" s="841"/>
      <c r="T2445" s="841"/>
      <c r="U2445" s="841"/>
      <c r="V2445" s="841" t="s">
        <v>1003</v>
      </c>
      <c r="W2445" s="841">
        <v>1</v>
      </c>
    </row>
    <row r="2446" spans="1:23" ht="12.75" customHeight="1">
      <c r="A2446" s="841">
        <v>1110</v>
      </c>
      <c r="B2446" s="841">
        <v>2836</v>
      </c>
      <c r="C2446" s="841" t="s">
        <v>1030</v>
      </c>
      <c r="D2446" s="841" t="s">
        <v>1031</v>
      </c>
      <c r="E2446" s="841">
        <v>48343</v>
      </c>
      <c r="F2446" s="841" t="s">
        <v>102</v>
      </c>
      <c r="G2446" s="841" t="s">
        <v>3975</v>
      </c>
      <c r="H2446" s="841" t="s">
        <v>3976</v>
      </c>
      <c r="I2446" s="841"/>
      <c r="J2446" s="841" t="s">
        <v>730</v>
      </c>
      <c r="K2446" s="841">
        <v>3</v>
      </c>
      <c r="L2446" s="841" t="s">
        <v>731</v>
      </c>
      <c r="M2446" s="841">
        <v>43600</v>
      </c>
      <c r="N2446" s="841" t="s">
        <v>1034</v>
      </c>
      <c r="O2446" s="841">
        <v>221744</v>
      </c>
      <c r="P2446" s="841">
        <v>178144</v>
      </c>
      <c r="Q2446" s="841">
        <v>19547</v>
      </c>
      <c r="R2446" s="841">
        <v>26906</v>
      </c>
      <c r="S2446" s="841"/>
      <c r="T2446" s="841"/>
      <c r="U2446" s="841"/>
      <c r="V2446" s="841" t="s">
        <v>1003</v>
      </c>
      <c r="W2446" s="841">
        <v>2</v>
      </c>
    </row>
    <row r="2447" spans="1:23" ht="12.75" customHeight="1">
      <c r="A2447" s="841">
        <v>1640</v>
      </c>
      <c r="B2447" s="841">
        <v>2821</v>
      </c>
      <c r="C2447" s="841" t="s">
        <v>829</v>
      </c>
      <c r="D2447" s="841" t="s">
        <v>767</v>
      </c>
      <c r="E2447" s="841">
        <v>48345</v>
      </c>
      <c r="F2447" s="841" t="s">
        <v>102</v>
      </c>
      <c r="G2447" s="841" t="s">
        <v>3977</v>
      </c>
      <c r="H2447" s="841" t="s">
        <v>3978</v>
      </c>
      <c r="I2447" s="841"/>
      <c r="J2447" s="841" t="s">
        <v>730</v>
      </c>
      <c r="K2447" s="841">
        <v>3</v>
      </c>
      <c r="L2447" s="841" t="s">
        <v>731</v>
      </c>
      <c r="M2447" s="841">
        <v>43600</v>
      </c>
      <c r="N2447" s="841" t="s">
        <v>742</v>
      </c>
      <c r="O2447" s="841">
        <v>127895</v>
      </c>
      <c r="P2447" s="841">
        <v>84295</v>
      </c>
      <c r="Q2447" s="841">
        <v>19547</v>
      </c>
      <c r="R2447" s="841">
        <v>49885</v>
      </c>
      <c r="S2447" s="841"/>
      <c r="T2447" s="841"/>
      <c r="U2447" s="841"/>
      <c r="V2447" s="841" t="s">
        <v>1003</v>
      </c>
      <c r="W2447" s="841">
        <v>1</v>
      </c>
    </row>
    <row r="2448" spans="1:23" ht="12.75" customHeight="1">
      <c r="A2448" s="841">
        <v>1110</v>
      </c>
      <c r="B2448" s="841">
        <v>2836</v>
      </c>
      <c r="C2448" s="841" t="s">
        <v>1030</v>
      </c>
      <c r="D2448" s="841" t="s">
        <v>1031</v>
      </c>
      <c r="E2448" s="841">
        <v>48347</v>
      </c>
      <c r="F2448" s="841" t="s">
        <v>102</v>
      </c>
      <c r="G2448" s="841" t="s">
        <v>3979</v>
      </c>
      <c r="H2448" s="841" t="s">
        <v>3976</v>
      </c>
      <c r="I2448" s="841"/>
      <c r="J2448" s="841" t="s">
        <v>730</v>
      </c>
      <c r="K2448" s="841">
        <v>2</v>
      </c>
      <c r="L2448" s="841" t="s">
        <v>731</v>
      </c>
      <c r="M2448" s="841">
        <v>43600</v>
      </c>
      <c r="N2448" s="841" t="s">
        <v>1034</v>
      </c>
      <c r="O2448" s="841">
        <v>221744</v>
      </c>
      <c r="P2448" s="841">
        <v>178144</v>
      </c>
      <c r="Q2448" s="841">
        <v>19547</v>
      </c>
      <c r="R2448" s="841">
        <v>26906</v>
      </c>
      <c r="S2448" s="841"/>
      <c r="T2448" s="841"/>
      <c r="U2448" s="841"/>
      <c r="V2448" s="841" t="s">
        <v>1003</v>
      </c>
      <c r="W2448" s="841">
        <v>2</v>
      </c>
    </row>
    <row r="2449" spans="1:23" ht="12.75" customHeight="1">
      <c r="A2449" s="841">
        <v>1110</v>
      </c>
      <c r="B2449" s="841">
        <v>2836</v>
      </c>
      <c r="C2449" s="841" t="s">
        <v>1030</v>
      </c>
      <c r="D2449" s="841" t="s">
        <v>1031</v>
      </c>
      <c r="E2449" s="841">
        <v>48349</v>
      </c>
      <c r="F2449" s="841" t="s">
        <v>102</v>
      </c>
      <c r="G2449" s="841" t="s">
        <v>3980</v>
      </c>
      <c r="H2449" s="841" t="s">
        <v>3800</v>
      </c>
      <c r="I2449" s="841"/>
      <c r="J2449" s="841" t="s">
        <v>730</v>
      </c>
      <c r="K2449" s="841">
        <v>3</v>
      </c>
      <c r="L2449" s="841" t="s">
        <v>731</v>
      </c>
      <c r="M2449" s="841">
        <v>43600</v>
      </c>
      <c r="N2449" s="841" t="s">
        <v>1034</v>
      </c>
      <c r="O2449" s="841">
        <v>221744</v>
      </c>
      <c r="P2449" s="841">
        <v>178144</v>
      </c>
      <c r="Q2449" s="841">
        <v>19547</v>
      </c>
      <c r="R2449" s="841">
        <v>26906</v>
      </c>
      <c r="S2449" s="841"/>
      <c r="T2449" s="841"/>
      <c r="U2449" s="841"/>
      <c r="V2449" s="841" t="s">
        <v>1003</v>
      </c>
      <c r="W2449" s="841">
        <v>2</v>
      </c>
    </row>
    <row r="2450" spans="1:23" ht="12.75" customHeight="1">
      <c r="A2450" s="841">
        <v>1110</v>
      </c>
      <c r="B2450" s="841">
        <v>2836</v>
      </c>
      <c r="C2450" s="841" t="s">
        <v>1030</v>
      </c>
      <c r="D2450" s="841" t="s">
        <v>1031</v>
      </c>
      <c r="E2450" s="841">
        <v>48350</v>
      </c>
      <c r="F2450" s="841" t="s">
        <v>102</v>
      </c>
      <c r="G2450" s="841" t="s">
        <v>3981</v>
      </c>
      <c r="H2450" s="841" t="s">
        <v>3982</v>
      </c>
      <c r="I2450" s="841"/>
      <c r="J2450" s="841" t="s">
        <v>730</v>
      </c>
      <c r="K2450" s="841">
        <v>3</v>
      </c>
      <c r="L2450" s="841" t="s">
        <v>731</v>
      </c>
      <c r="M2450" s="841">
        <v>43600</v>
      </c>
      <c r="N2450" s="841" t="s">
        <v>1034</v>
      </c>
      <c r="O2450" s="841">
        <v>221744</v>
      </c>
      <c r="P2450" s="841">
        <v>178144</v>
      </c>
      <c r="Q2450" s="841">
        <v>19547</v>
      </c>
      <c r="R2450" s="841">
        <v>26906</v>
      </c>
      <c r="S2450" s="841"/>
      <c r="T2450" s="841"/>
      <c r="U2450" s="841"/>
      <c r="V2450" s="841" t="s">
        <v>1003</v>
      </c>
      <c r="W2450" s="841">
        <v>2</v>
      </c>
    </row>
    <row r="2451" spans="1:23" ht="12.75" customHeight="1">
      <c r="A2451" s="841">
        <v>2004</v>
      </c>
      <c r="B2451" s="841">
        <v>2840</v>
      </c>
      <c r="C2451" s="841" t="s">
        <v>726</v>
      </c>
      <c r="D2451" s="841" t="s">
        <v>919</v>
      </c>
      <c r="E2451" s="841">
        <v>48351</v>
      </c>
      <c r="F2451" s="841" t="s">
        <v>102</v>
      </c>
      <c r="G2451" s="841" t="s">
        <v>3983</v>
      </c>
      <c r="H2451" s="841" t="s">
        <v>3942</v>
      </c>
      <c r="I2451" s="841"/>
      <c r="J2451" s="841" t="s">
        <v>730</v>
      </c>
      <c r="K2451" s="841">
        <v>1</v>
      </c>
      <c r="L2451" s="841" t="s">
        <v>1077</v>
      </c>
      <c r="M2451" s="841">
        <v>0</v>
      </c>
      <c r="N2451" s="841" t="s">
        <v>732</v>
      </c>
      <c r="O2451" s="841">
        <v>101629</v>
      </c>
      <c r="P2451" s="841">
        <v>101629</v>
      </c>
      <c r="Q2451" s="841">
        <v>19547</v>
      </c>
      <c r="R2451" s="841">
        <v>26906</v>
      </c>
      <c r="S2451" s="841"/>
      <c r="T2451" s="841"/>
      <c r="U2451" s="841"/>
      <c r="V2451" s="841" t="s">
        <v>1003</v>
      </c>
      <c r="W2451" s="841">
        <v>2</v>
      </c>
    </row>
    <row r="2452" spans="1:23" ht="12.75" customHeight="1">
      <c r="A2452" s="841">
        <v>2004</v>
      </c>
      <c r="B2452" s="841">
        <v>2840</v>
      </c>
      <c r="C2452" s="841" t="s">
        <v>726</v>
      </c>
      <c r="D2452" s="841" t="s">
        <v>919</v>
      </c>
      <c r="E2452" s="841">
        <v>48352</v>
      </c>
      <c r="F2452" s="841" t="s">
        <v>102</v>
      </c>
      <c r="G2452" s="841" t="s">
        <v>3984</v>
      </c>
      <c r="H2452" s="841" t="s">
        <v>3942</v>
      </c>
      <c r="I2452" s="841"/>
      <c r="J2452" s="841" t="s">
        <v>730</v>
      </c>
      <c r="K2452" s="841">
        <v>1.5</v>
      </c>
      <c r="L2452" s="841" t="s">
        <v>1077</v>
      </c>
      <c r="M2452" s="841">
        <v>0</v>
      </c>
      <c r="N2452" s="841" t="s">
        <v>732</v>
      </c>
      <c r="O2452" s="841">
        <v>101629</v>
      </c>
      <c r="P2452" s="841">
        <v>101629</v>
      </c>
      <c r="Q2452" s="841">
        <v>19547</v>
      </c>
      <c r="R2452" s="841">
        <v>26906</v>
      </c>
      <c r="S2452" s="841"/>
      <c r="T2452" s="841"/>
      <c r="U2452" s="841"/>
      <c r="V2452" s="841" t="s">
        <v>1003</v>
      </c>
      <c r="W2452" s="841">
        <v>2</v>
      </c>
    </row>
    <row r="2453" spans="1:23" ht="12.75" customHeight="1">
      <c r="A2453" s="841">
        <v>1170</v>
      </c>
      <c r="B2453" s="841">
        <v>2826</v>
      </c>
      <c r="C2453" s="841" t="s">
        <v>824</v>
      </c>
      <c r="D2453" s="841" t="s">
        <v>740</v>
      </c>
      <c r="E2453" s="841">
        <v>48353</v>
      </c>
      <c r="F2453" s="841" t="s">
        <v>102</v>
      </c>
      <c r="G2453" s="841" t="s">
        <v>3985</v>
      </c>
      <c r="H2453" s="841" t="s">
        <v>3986</v>
      </c>
      <c r="I2453" s="841"/>
      <c r="J2453" s="841" t="s">
        <v>730</v>
      </c>
      <c r="K2453" s="841">
        <v>2</v>
      </c>
      <c r="L2453" s="841" t="s">
        <v>731</v>
      </c>
      <c r="M2453" s="841">
        <v>43600</v>
      </c>
      <c r="N2453" s="841" t="s">
        <v>747</v>
      </c>
      <c r="O2453" s="841">
        <v>114220</v>
      </c>
      <c r="P2453" s="841">
        <v>70620</v>
      </c>
      <c r="Q2453" s="841">
        <v>19547</v>
      </c>
      <c r="R2453" s="841">
        <v>26906</v>
      </c>
      <c r="S2453" s="841"/>
      <c r="T2453" s="841"/>
      <c r="U2453" s="841"/>
      <c r="V2453" s="841" t="s">
        <v>1003</v>
      </c>
      <c r="W2453" s="841">
        <v>1</v>
      </c>
    </row>
    <row r="2454" spans="1:23" ht="12.75" customHeight="1">
      <c r="A2454" s="841">
        <v>1170</v>
      </c>
      <c r="B2454" s="841">
        <v>2826</v>
      </c>
      <c r="C2454" s="841" t="s">
        <v>824</v>
      </c>
      <c r="D2454" s="841" t="s">
        <v>740</v>
      </c>
      <c r="E2454" s="841">
        <v>48354</v>
      </c>
      <c r="F2454" s="841" t="s">
        <v>102</v>
      </c>
      <c r="G2454" s="841" t="s">
        <v>3987</v>
      </c>
      <c r="H2454" s="841" t="s">
        <v>3986</v>
      </c>
      <c r="I2454" s="841"/>
      <c r="J2454" s="841" t="s">
        <v>730</v>
      </c>
      <c r="K2454" s="841">
        <v>3</v>
      </c>
      <c r="L2454" s="841" t="s">
        <v>731</v>
      </c>
      <c r="M2454" s="841">
        <v>43600</v>
      </c>
      <c r="N2454" s="841" t="s">
        <v>747</v>
      </c>
      <c r="O2454" s="841">
        <v>114220</v>
      </c>
      <c r="P2454" s="841">
        <v>70620</v>
      </c>
      <c r="Q2454" s="841">
        <v>19547</v>
      </c>
      <c r="R2454" s="841">
        <v>26906</v>
      </c>
      <c r="S2454" s="841"/>
      <c r="T2454" s="841"/>
      <c r="U2454" s="841"/>
      <c r="V2454" s="841" t="s">
        <v>1003</v>
      </c>
      <c r="W2454" s="841">
        <v>1</v>
      </c>
    </row>
    <row r="2455" spans="1:23" ht="12.75" customHeight="1">
      <c r="A2455" s="841">
        <v>1255</v>
      </c>
      <c r="B2455" s="841">
        <v>2817</v>
      </c>
      <c r="C2455" s="841" t="s">
        <v>1316</v>
      </c>
      <c r="D2455" s="841" t="s">
        <v>1112</v>
      </c>
      <c r="E2455" s="841">
        <v>48362</v>
      </c>
      <c r="F2455" s="841" t="s">
        <v>102</v>
      </c>
      <c r="G2455" s="841" t="s">
        <v>3988</v>
      </c>
      <c r="H2455" s="841" t="s">
        <v>3989</v>
      </c>
      <c r="I2455" s="841"/>
      <c r="J2455" s="841" t="s">
        <v>730</v>
      </c>
      <c r="K2455" s="841">
        <v>5</v>
      </c>
      <c r="L2455" s="841" t="s">
        <v>731</v>
      </c>
      <c r="M2455" s="841">
        <v>43600</v>
      </c>
      <c r="N2455" s="841" t="s">
        <v>1029</v>
      </c>
      <c r="O2455" s="841">
        <v>142094</v>
      </c>
      <c r="P2455" s="841">
        <v>98494</v>
      </c>
      <c r="Q2455" s="841">
        <v>19547</v>
      </c>
      <c r="R2455" s="841">
        <v>26906</v>
      </c>
      <c r="S2455" s="841"/>
      <c r="T2455" s="841"/>
      <c r="U2455" s="841"/>
      <c r="V2455" s="841" t="s">
        <v>1003</v>
      </c>
      <c r="W2455" s="841">
        <v>1</v>
      </c>
    </row>
    <row r="2456" spans="1:23" ht="12.75" customHeight="1">
      <c r="A2456" s="841">
        <v>1255</v>
      </c>
      <c r="B2456" s="841">
        <v>2817</v>
      </c>
      <c r="C2456" s="841" t="s">
        <v>1316</v>
      </c>
      <c r="D2456" s="841" t="s">
        <v>1112</v>
      </c>
      <c r="E2456" s="841">
        <v>48363</v>
      </c>
      <c r="F2456" s="841" t="s">
        <v>102</v>
      </c>
      <c r="G2456" s="841" t="s">
        <v>3990</v>
      </c>
      <c r="H2456" s="841" t="s">
        <v>3989</v>
      </c>
      <c r="I2456" s="841"/>
      <c r="J2456" s="841" t="s">
        <v>730</v>
      </c>
      <c r="K2456" s="841">
        <v>1</v>
      </c>
      <c r="L2456" s="841" t="s">
        <v>731</v>
      </c>
      <c r="M2456" s="841">
        <v>43600</v>
      </c>
      <c r="N2456" s="841" t="s">
        <v>1029</v>
      </c>
      <c r="O2456" s="841">
        <v>142094</v>
      </c>
      <c r="P2456" s="841">
        <v>98494</v>
      </c>
      <c r="Q2456" s="841">
        <v>19547</v>
      </c>
      <c r="R2456" s="841">
        <v>26906</v>
      </c>
      <c r="S2456" s="841"/>
      <c r="T2456" s="841"/>
      <c r="U2456" s="841"/>
      <c r="V2456" s="841" t="s">
        <v>1003</v>
      </c>
      <c r="W2456" s="841">
        <v>1</v>
      </c>
    </row>
    <row r="2457" spans="1:23" ht="12.75" customHeight="1">
      <c r="A2457" s="841">
        <v>1650</v>
      </c>
      <c r="B2457" s="841">
        <v>2840</v>
      </c>
      <c r="C2457" s="841" t="s">
        <v>726</v>
      </c>
      <c r="D2457" s="841" t="s">
        <v>727</v>
      </c>
      <c r="E2457" s="841">
        <v>48364</v>
      </c>
      <c r="F2457" s="841" t="s">
        <v>102</v>
      </c>
      <c r="G2457" s="841" t="s">
        <v>3991</v>
      </c>
      <c r="H2457" s="841" t="s">
        <v>3992</v>
      </c>
      <c r="I2457" s="841"/>
      <c r="J2457" s="841" t="s">
        <v>730</v>
      </c>
      <c r="K2457" s="841">
        <v>3</v>
      </c>
      <c r="L2457" s="841" t="s">
        <v>731</v>
      </c>
      <c r="M2457" s="841">
        <v>43600</v>
      </c>
      <c r="N2457" s="841" t="s">
        <v>732</v>
      </c>
      <c r="O2457" s="841">
        <v>98577</v>
      </c>
      <c r="P2457" s="841">
        <v>54977</v>
      </c>
      <c r="Q2457" s="841">
        <v>32379</v>
      </c>
      <c r="R2457" s="841">
        <v>104732</v>
      </c>
      <c r="S2457" s="841"/>
      <c r="T2457" s="841"/>
      <c r="U2457" s="841"/>
      <c r="V2457" s="841" t="s">
        <v>1003</v>
      </c>
      <c r="W2457" s="841">
        <v>1</v>
      </c>
    </row>
    <row r="2458" spans="1:23" ht="12.75" customHeight="1">
      <c r="A2458" s="841">
        <v>1705</v>
      </c>
      <c r="B2458" s="841">
        <v>2840</v>
      </c>
      <c r="C2458" s="841" t="s">
        <v>726</v>
      </c>
      <c r="D2458" s="841" t="s">
        <v>727</v>
      </c>
      <c r="E2458" s="841">
        <v>48365</v>
      </c>
      <c r="F2458" s="841" t="s">
        <v>102</v>
      </c>
      <c r="G2458" s="841" t="s">
        <v>3993</v>
      </c>
      <c r="H2458" s="841" t="s">
        <v>2933</v>
      </c>
      <c r="I2458" s="841"/>
      <c r="J2458" s="841" t="s">
        <v>730</v>
      </c>
      <c r="K2458" s="841">
        <v>2</v>
      </c>
      <c r="L2458" s="841" t="s">
        <v>731</v>
      </c>
      <c r="M2458" s="841">
        <v>43600</v>
      </c>
      <c r="N2458" s="841" t="s">
        <v>732</v>
      </c>
      <c r="O2458" s="841">
        <v>98577</v>
      </c>
      <c r="P2458" s="841">
        <v>54977</v>
      </c>
      <c r="Q2458" s="841">
        <v>19547</v>
      </c>
      <c r="R2458" s="841">
        <v>26906</v>
      </c>
      <c r="S2458" s="841"/>
      <c r="T2458" s="841"/>
      <c r="U2458" s="841"/>
      <c r="V2458" s="841" t="s">
        <v>1003</v>
      </c>
      <c r="W2458" s="841">
        <v>1</v>
      </c>
    </row>
    <row r="2459" spans="1:23" ht="12.75" customHeight="1">
      <c r="A2459" s="841">
        <v>1952</v>
      </c>
      <c r="B2459" s="841">
        <v>2840</v>
      </c>
      <c r="C2459" s="841" t="s">
        <v>726</v>
      </c>
      <c r="D2459" s="841" t="s">
        <v>923</v>
      </c>
      <c r="E2459" s="841">
        <v>48366</v>
      </c>
      <c r="F2459" s="841" t="s">
        <v>102</v>
      </c>
      <c r="G2459" s="841" t="s">
        <v>3994</v>
      </c>
      <c r="H2459" s="841" t="s">
        <v>3970</v>
      </c>
      <c r="I2459" s="841"/>
      <c r="J2459" s="841" t="s">
        <v>730</v>
      </c>
      <c r="K2459" s="841">
        <v>2</v>
      </c>
      <c r="L2459" s="841" t="s">
        <v>731</v>
      </c>
      <c r="M2459" s="841">
        <v>43600</v>
      </c>
      <c r="N2459" s="841" t="s">
        <v>732</v>
      </c>
      <c r="O2459" s="841">
        <v>98577</v>
      </c>
      <c r="P2459" s="841">
        <v>54977</v>
      </c>
      <c r="Q2459" s="841">
        <v>10098</v>
      </c>
      <c r="R2459" s="841">
        <v>9936</v>
      </c>
      <c r="S2459" s="841"/>
      <c r="T2459" s="841"/>
      <c r="U2459" s="841"/>
      <c r="V2459" s="841" t="s">
        <v>1003</v>
      </c>
      <c r="W2459" s="841">
        <v>1</v>
      </c>
    </row>
    <row r="2460" spans="1:23" ht="12.75" customHeight="1">
      <c r="A2460" s="841">
        <v>1952</v>
      </c>
      <c r="B2460" s="841">
        <v>2840</v>
      </c>
      <c r="C2460" s="841" t="s">
        <v>726</v>
      </c>
      <c r="D2460" s="841" t="s">
        <v>923</v>
      </c>
      <c r="E2460" s="841">
        <v>48367</v>
      </c>
      <c r="F2460" s="841" t="s">
        <v>102</v>
      </c>
      <c r="G2460" s="841" t="s">
        <v>3995</v>
      </c>
      <c r="H2460" s="841" t="s">
        <v>3970</v>
      </c>
      <c r="I2460" s="841"/>
      <c r="J2460" s="841" t="s">
        <v>730</v>
      </c>
      <c r="K2460" s="841">
        <v>2</v>
      </c>
      <c r="L2460" s="841" t="s">
        <v>731</v>
      </c>
      <c r="M2460" s="841">
        <v>43600</v>
      </c>
      <c r="N2460" s="841" t="s">
        <v>732</v>
      </c>
      <c r="O2460" s="841">
        <v>98577</v>
      </c>
      <c r="P2460" s="841">
        <v>54977</v>
      </c>
      <c r="Q2460" s="841">
        <v>10098</v>
      </c>
      <c r="R2460" s="841">
        <v>9936</v>
      </c>
      <c r="S2460" s="841"/>
      <c r="T2460" s="841"/>
      <c r="U2460" s="841"/>
      <c r="V2460" s="841" t="s">
        <v>1003</v>
      </c>
      <c r="W2460" s="841">
        <v>1</v>
      </c>
    </row>
    <row r="2461" spans="1:23" ht="12.75" customHeight="1">
      <c r="A2461" s="841">
        <v>1952</v>
      </c>
      <c r="B2461" s="841">
        <v>2840</v>
      </c>
      <c r="C2461" s="841" t="s">
        <v>726</v>
      </c>
      <c r="D2461" s="841" t="s">
        <v>923</v>
      </c>
      <c r="E2461" s="841">
        <v>48368</v>
      </c>
      <c r="F2461" s="841" t="s">
        <v>102</v>
      </c>
      <c r="G2461" s="841" t="s">
        <v>3996</v>
      </c>
      <c r="H2461" s="841" t="s">
        <v>3970</v>
      </c>
      <c r="I2461" s="841"/>
      <c r="J2461" s="841" t="s">
        <v>730</v>
      </c>
      <c r="K2461" s="841">
        <v>2</v>
      </c>
      <c r="L2461" s="841" t="s">
        <v>731</v>
      </c>
      <c r="M2461" s="841">
        <v>43600</v>
      </c>
      <c r="N2461" s="841" t="s">
        <v>732</v>
      </c>
      <c r="O2461" s="841">
        <v>98577</v>
      </c>
      <c r="P2461" s="841">
        <v>54977</v>
      </c>
      <c r="Q2461" s="841">
        <v>10098</v>
      </c>
      <c r="R2461" s="841">
        <v>9936</v>
      </c>
      <c r="S2461" s="841"/>
      <c r="T2461" s="841"/>
      <c r="U2461" s="841"/>
      <c r="V2461" s="841" t="s">
        <v>1003</v>
      </c>
      <c r="W2461" s="841">
        <v>1</v>
      </c>
    </row>
    <row r="2462" spans="1:23" ht="12.75" customHeight="1">
      <c r="A2462" s="841">
        <v>1720</v>
      </c>
      <c r="B2462" s="841">
        <v>2840</v>
      </c>
      <c r="C2462" s="841" t="s">
        <v>726</v>
      </c>
      <c r="D2462" s="841" t="s">
        <v>727</v>
      </c>
      <c r="E2462" s="841">
        <v>48373</v>
      </c>
      <c r="F2462" s="841" t="s">
        <v>102</v>
      </c>
      <c r="G2462" s="841" t="s">
        <v>3997</v>
      </c>
      <c r="H2462" s="841" t="s">
        <v>3998</v>
      </c>
      <c r="I2462" s="841"/>
      <c r="J2462" s="841" t="s">
        <v>730</v>
      </c>
      <c r="K2462" s="841">
        <v>2</v>
      </c>
      <c r="L2462" s="841" t="s">
        <v>731</v>
      </c>
      <c r="M2462" s="841">
        <v>43600</v>
      </c>
      <c r="N2462" s="841" t="s">
        <v>732</v>
      </c>
      <c r="O2462" s="841">
        <v>98577</v>
      </c>
      <c r="P2462" s="841">
        <v>54977</v>
      </c>
      <c r="Q2462" s="841">
        <v>19547</v>
      </c>
      <c r="R2462" s="841">
        <v>34796</v>
      </c>
      <c r="S2462" s="841"/>
      <c r="T2462" s="841"/>
      <c r="U2462" s="841"/>
      <c r="V2462" s="841" t="s">
        <v>1003</v>
      </c>
      <c r="W2462" s="841">
        <v>2</v>
      </c>
    </row>
    <row r="2463" spans="1:23" ht="12.75" customHeight="1">
      <c r="A2463" s="841">
        <v>1535</v>
      </c>
      <c r="B2463" s="841">
        <v>2824</v>
      </c>
      <c r="C2463" s="841" t="s">
        <v>1097</v>
      </c>
      <c r="D2463" s="841" t="s">
        <v>1112</v>
      </c>
      <c r="E2463" s="841">
        <v>48376</v>
      </c>
      <c r="F2463" s="841" t="s">
        <v>102</v>
      </c>
      <c r="G2463" s="841" t="s">
        <v>3999</v>
      </c>
      <c r="H2463" s="841" t="s">
        <v>4000</v>
      </c>
      <c r="I2463" s="841"/>
      <c r="J2463" s="841" t="s">
        <v>730</v>
      </c>
      <c r="K2463" s="841">
        <v>12</v>
      </c>
      <c r="L2463" s="841" t="s">
        <v>731</v>
      </c>
      <c r="M2463" s="841">
        <v>43600</v>
      </c>
      <c r="N2463" s="841" t="s">
        <v>817</v>
      </c>
      <c r="O2463" s="841">
        <v>172439</v>
      </c>
      <c r="P2463" s="841">
        <v>128839</v>
      </c>
      <c r="Q2463" s="841">
        <v>19547</v>
      </c>
      <c r="R2463" s="841">
        <v>26906</v>
      </c>
      <c r="S2463" s="841"/>
      <c r="T2463" s="841"/>
      <c r="U2463" s="841"/>
      <c r="V2463" s="841" t="s">
        <v>1003</v>
      </c>
      <c r="W2463" s="841">
        <v>4</v>
      </c>
    </row>
    <row r="2464" spans="1:23" ht="12.75" customHeight="1">
      <c r="A2464" s="841">
        <v>1535</v>
      </c>
      <c r="B2464" s="841">
        <v>2824</v>
      </c>
      <c r="C2464" s="841" t="s">
        <v>1097</v>
      </c>
      <c r="D2464" s="841" t="s">
        <v>1112</v>
      </c>
      <c r="E2464" s="841">
        <v>48377</v>
      </c>
      <c r="F2464" s="841" t="s">
        <v>102</v>
      </c>
      <c r="G2464" s="841" t="s">
        <v>4001</v>
      </c>
      <c r="H2464" s="841" t="s">
        <v>4000</v>
      </c>
      <c r="I2464" s="841"/>
      <c r="J2464" s="841" t="s">
        <v>730</v>
      </c>
      <c r="K2464" s="841">
        <v>2</v>
      </c>
      <c r="L2464" s="841" t="s">
        <v>731</v>
      </c>
      <c r="M2464" s="841">
        <v>43600</v>
      </c>
      <c r="N2464" s="841" t="s">
        <v>817</v>
      </c>
      <c r="O2464" s="841">
        <v>172439</v>
      </c>
      <c r="P2464" s="841">
        <v>128839</v>
      </c>
      <c r="Q2464" s="841">
        <v>19547</v>
      </c>
      <c r="R2464" s="841">
        <v>26906</v>
      </c>
      <c r="S2464" s="841"/>
      <c r="T2464" s="841"/>
      <c r="U2464" s="841"/>
      <c r="V2464" s="841" t="s">
        <v>1003</v>
      </c>
      <c r="W2464" s="841">
        <v>4</v>
      </c>
    </row>
    <row r="2465" spans="1:23" ht="12.75" customHeight="1">
      <c r="A2465" s="841">
        <v>2004</v>
      </c>
      <c r="B2465" s="841">
        <v>2840</v>
      </c>
      <c r="C2465" s="841" t="s">
        <v>726</v>
      </c>
      <c r="D2465" s="841" t="s">
        <v>919</v>
      </c>
      <c r="E2465" s="841">
        <v>48383</v>
      </c>
      <c r="F2465" s="841" t="s">
        <v>102</v>
      </c>
      <c r="G2465" s="841" t="s">
        <v>4002</v>
      </c>
      <c r="H2465" s="841" t="s">
        <v>4003</v>
      </c>
      <c r="I2465" s="841"/>
      <c r="J2465" s="841" t="s">
        <v>730</v>
      </c>
      <c r="K2465" s="841">
        <v>2</v>
      </c>
      <c r="L2465" s="841" t="s">
        <v>1077</v>
      </c>
      <c r="M2465" s="841">
        <v>0</v>
      </c>
      <c r="N2465" s="841" t="s">
        <v>732</v>
      </c>
      <c r="O2465" s="841">
        <v>101629</v>
      </c>
      <c r="P2465" s="841">
        <v>101629</v>
      </c>
      <c r="Q2465" s="841">
        <v>19547</v>
      </c>
      <c r="R2465" s="841">
        <v>26906</v>
      </c>
      <c r="S2465" s="841"/>
      <c r="T2465" s="841"/>
      <c r="U2465" s="841"/>
      <c r="V2465" s="841" t="s">
        <v>1003</v>
      </c>
      <c r="W2465" s="841">
        <v>6</v>
      </c>
    </row>
    <row r="2466" spans="1:23" ht="12.75" customHeight="1">
      <c r="A2466" s="841">
        <v>2004</v>
      </c>
      <c r="B2466" s="841">
        <v>2840</v>
      </c>
      <c r="C2466" s="841" t="s">
        <v>726</v>
      </c>
      <c r="D2466" s="841" t="s">
        <v>919</v>
      </c>
      <c r="E2466" s="841">
        <v>48384</v>
      </c>
      <c r="F2466" s="841" t="s">
        <v>102</v>
      </c>
      <c r="G2466" s="841" t="s">
        <v>4004</v>
      </c>
      <c r="H2466" s="841" t="s">
        <v>4005</v>
      </c>
      <c r="I2466" s="841"/>
      <c r="J2466" s="841" t="s">
        <v>730</v>
      </c>
      <c r="K2466" s="841">
        <v>3</v>
      </c>
      <c r="L2466" s="841" t="s">
        <v>1289</v>
      </c>
      <c r="M2466" s="841">
        <v>0</v>
      </c>
      <c r="N2466" s="841" t="s">
        <v>732</v>
      </c>
      <c r="O2466" s="841">
        <v>101629</v>
      </c>
      <c r="P2466" s="841">
        <v>101629</v>
      </c>
      <c r="Q2466" s="841">
        <v>19547</v>
      </c>
      <c r="R2466" s="841">
        <v>26906</v>
      </c>
      <c r="S2466" s="841"/>
      <c r="T2466" s="841"/>
      <c r="U2466" s="841"/>
      <c r="V2466" s="841" t="s">
        <v>1003</v>
      </c>
      <c r="W2466" s="841">
        <v>2</v>
      </c>
    </row>
    <row r="2467" spans="1:23" ht="12.75" customHeight="1">
      <c r="A2467" s="841">
        <v>1170</v>
      </c>
      <c r="B2467" s="841">
        <v>2826</v>
      </c>
      <c r="C2467" s="841" t="s">
        <v>824</v>
      </c>
      <c r="D2467" s="841" t="s">
        <v>740</v>
      </c>
      <c r="E2467" s="841">
        <v>48385</v>
      </c>
      <c r="F2467" s="841" t="s">
        <v>102</v>
      </c>
      <c r="G2467" s="841" t="s">
        <v>4006</v>
      </c>
      <c r="H2467" s="841" t="s">
        <v>3970</v>
      </c>
      <c r="I2467" s="841"/>
      <c r="J2467" s="841" t="s">
        <v>730</v>
      </c>
      <c r="K2467" s="841">
        <v>2</v>
      </c>
      <c r="L2467" s="841" t="s">
        <v>731</v>
      </c>
      <c r="M2467" s="841">
        <v>43600</v>
      </c>
      <c r="N2467" s="841" t="s">
        <v>747</v>
      </c>
      <c r="O2467" s="841">
        <v>114220</v>
      </c>
      <c r="P2467" s="841">
        <v>70620</v>
      </c>
      <c r="Q2467" s="841">
        <v>19547</v>
      </c>
      <c r="R2467" s="841">
        <v>26906</v>
      </c>
      <c r="S2467" s="841"/>
      <c r="T2467" s="841"/>
      <c r="U2467" s="841"/>
      <c r="V2467" s="841" t="s">
        <v>1003</v>
      </c>
      <c r="W2467" s="841">
        <v>1</v>
      </c>
    </row>
    <row r="2468" spans="1:23" ht="12.75" customHeight="1">
      <c r="A2468" s="841">
        <v>1170</v>
      </c>
      <c r="B2468" s="841">
        <v>2826</v>
      </c>
      <c r="C2468" s="841" t="s">
        <v>824</v>
      </c>
      <c r="D2468" s="841" t="s">
        <v>740</v>
      </c>
      <c r="E2468" s="841">
        <v>48386</v>
      </c>
      <c r="F2468" s="841" t="s">
        <v>102</v>
      </c>
      <c r="G2468" s="841" t="s">
        <v>4007</v>
      </c>
      <c r="H2468" s="841" t="s">
        <v>3970</v>
      </c>
      <c r="I2468" s="841"/>
      <c r="J2468" s="841" t="s">
        <v>730</v>
      </c>
      <c r="K2468" s="841">
        <v>3</v>
      </c>
      <c r="L2468" s="841" t="s">
        <v>731</v>
      </c>
      <c r="M2468" s="841">
        <v>43600</v>
      </c>
      <c r="N2468" s="841" t="s">
        <v>747</v>
      </c>
      <c r="O2468" s="841">
        <v>114220</v>
      </c>
      <c r="P2468" s="841">
        <v>70620</v>
      </c>
      <c r="Q2468" s="841">
        <v>19547</v>
      </c>
      <c r="R2468" s="841">
        <v>26906</v>
      </c>
      <c r="S2468" s="841"/>
      <c r="T2468" s="841"/>
      <c r="U2468" s="841"/>
      <c r="V2468" s="841" t="s">
        <v>1003</v>
      </c>
      <c r="W2468" s="841">
        <v>1</v>
      </c>
    </row>
    <row r="2469" spans="1:23" ht="12.75" customHeight="1">
      <c r="A2469" s="841">
        <v>1170</v>
      </c>
      <c r="B2469" s="841">
        <v>2826</v>
      </c>
      <c r="C2469" s="841" t="s">
        <v>824</v>
      </c>
      <c r="D2469" s="841" t="s">
        <v>740</v>
      </c>
      <c r="E2469" s="841">
        <v>48387</v>
      </c>
      <c r="F2469" s="841" t="s">
        <v>102</v>
      </c>
      <c r="G2469" s="841" t="s">
        <v>4008</v>
      </c>
      <c r="H2469" s="841" t="s">
        <v>3970</v>
      </c>
      <c r="I2469" s="841"/>
      <c r="J2469" s="841" t="s">
        <v>730</v>
      </c>
      <c r="K2469" s="841">
        <v>2.5</v>
      </c>
      <c r="L2469" s="841" t="s">
        <v>731</v>
      </c>
      <c r="M2469" s="841">
        <v>43600</v>
      </c>
      <c r="N2469" s="841" t="s">
        <v>747</v>
      </c>
      <c r="O2469" s="841">
        <v>114220</v>
      </c>
      <c r="P2469" s="841">
        <v>70620</v>
      </c>
      <c r="Q2469" s="841">
        <v>19547</v>
      </c>
      <c r="R2469" s="841">
        <v>26906</v>
      </c>
      <c r="S2469" s="841"/>
      <c r="T2469" s="841"/>
      <c r="U2469" s="841"/>
      <c r="V2469" s="841" t="s">
        <v>1003</v>
      </c>
      <c r="W2469" s="841">
        <v>1</v>
      </c>
    </row>
    <row r="2470" spans="1:23" ht="12.75" customHeight="1">
      <c r="A2470" s="841">
        <v>1170</v>
      </c>
      <c r="B2470" s="841">
        <v>2826</v>
      </c>
      <c r="C2470" s="841" t="s">
        <v>824</v>
      </c>
      <c r="D2470" s="841" t="s">
        <v>740</v>
      </c>
      <c r="E2470" s="841">
        <v>48388</v>
      </c>
      <c r="F2470" s="841" t="s">
        <v>102</v>
      </c>
      <c r="G2470" s="841" t="s">
        <v>4009</v>
      </c>
      <c r="H2470" s="841" t="s">
        <v>3970</v>
      </c>
      <c r="I2470" s="841"/>
      <c r="J2470" s="841" t="s">
        <v>730</v>
      </c>
      <c r="K2470" s="841">
        <v>2.5</v>
      </c>
      <c r="L2470" s="841" t="s">
        <v>731</v>
      </c>
      <c r="M2470" s="841">
        <v>43600</v>
      </c>
      <c r="N2470" s="841" t="s">
        <v>747</v>
      </c>
      <c r="O2470" s="841">
        <v>114220</v>
      </c>
      <c r="P2470" s="841">
        <v>70620</v>
      </c>
      <c r="Q2470" s="841">
        <v>19547</v>
      </c>
      <c r="R2470" s="841">
        <v>26906</v>
      </c>
      <c r="S2470" s="841"/>
      <c r="T2470" s="841"/>
      <c r="U2470" s="841"/>
      <c r="V2470" s="841" t="s">
        <v>1003</v>
      </c>
      <c r="W2470" s="841">
        <v>1</v>
      </c>
    </row>
    <row r="2471" spans="1:23" ht="12.75" customHeight="1">
      <c r="A2471" s="841">
        <v>1170</v>
      </c>
      <c r="B2471" s="841">
        <v>2826</v>
      </c>
      <c r="C2471" s="841" t="s">
        <v>824</v>
      </c>
      <c r="D2471" s="841" t="s">
        <v>740</v>
      </c>
      <c r="E2471" s="841">
        <v>48389</v>
      </c>
      <c r="F2471" s="841" t="s">
        <v>102</v>
      </c>
      <c r="G2471" s="841" t="s">
        <v>4010</v>
      </c>
      <c r="H2471" s="841" t="s">
        <v>3970</v>
      </c>
      <c r="I2471" s="841"/>
      <c r="J2471" s="841" t="s">
        <v>730</v>
      </c>
      <c r="K2471" s="841">
        <v>1.5</v>
      </c>
      <c r="L2471" s="841" t="s">
        <v>731</v>
      </c>
      <c r="M2471" s="841">
        <v>43600</v>
      </c>
      <c r="N2471" s="841" t="s">
        <v>747</v>
      </c>
      <c r="O2471" s="841">
        <v>114220</v>
      </c>
      <c r="P2471" s="841">
        <v>70620</v>
      </c>
      <c r="Q2471" s="841">
        <v>19547</v>
      </c>
      <c r="R2471" s="841">
        <v>26906</v>
      </c>
      <c r="S2471" s="841"/>
      <c r="T2471" s="841"/>
      <c r="U2471" s="841"/>
      <c r="V2471" s="841" t="s">
        <v>1003</v>
      </c>
      <c r="W2471" s="841">
        <v>1</v>
      </c>
    </row>
    <row r="2472" spans="1:23" ht="12.75" customHeight="1">
      <c r="A2472" s="841">
        <v>2004</v>
      </c>
      <c r="B2472" s="841">
        <v>2840</v>
      </c>
      <c r="C2472" s="841" t="s">
        <v>726</v>
      </c>
      <c r="D2472" s="841" t="s">
        <v>919</v>
      </c>
      <c r="E2472" s="841">
        <v>48390</v>
      </c>
      <c r="F2472" s="841" t="s">
        <v>102</v>
      </c>
      <c r="G2472" s="841" t="s">
        <v>4011</v>
      </c>
      <c r="H2472" s="841" t="s">
        <v>4012</v>
      </c>
      <c r="I2472" s="841"/>
      <c r="J2472" s="841" t="s">
        <v>730</v>
      </c>
      <c r="K2472" s="841">
        <v>2</v>
      </c>
      <c r="L2472" s="841" t="s">
        <v>1077</v>
      </c>
      <c r="M2472" s="841">
        <v>0</v>
      </c>
      <c r="N2472" s="841" t="s">
        <v>732</v>
      </c>
      <c r="O2472" s="841">
        <v>101629</v>
      </c>
      <c r="P2472" s="841">
        <v>101629</v>
      </c>
      <c r="Q2472" s="841">
        <v>19547</v>
      </c>
      <c r="R2472" s="841">
        <v>26906</v>
      </c>
      <c r="S2472" s="841"/>
      <c r="T2472" s="841"/>
      <c r="U2472" s="841"/>
      <c r="V2472" s="841" t="s">
        <v>1003</v>
      </c>
      <c r="W2472" s="841">
        <v>3</v>
      </c>
    </row>
    <row r="2473" spans="1:23" ht="12.75" customHeight="1">
      <c r="A2473" s="841">
        <v>1430</v>
      </c>
      <c r="B2473" s="841">
        <v>2840</v>
      </c>
      <c r="C2473" s="841" t="s">
        <v>726</v>
      </c>
      <c r="D2473" s="841" t="s">
        <v>1732</v>
      </c>
      <c r="E2473" s="841">
        <v>48391</v>
      </c>
      <c r="F2473" s="841" t="s">
        <v>102</v>
      </c>
      <c r="G2473" s="841" t="s">
        <v>4013</v>
      </c>
      <c r="H2473" s="841" t="s">
        <v>4014</v>
      </c>
      <c r="I2473" s="841"/>
      <c r="J2473" s="841" t="s">
        <v>730</v>
      </c>
      <c r="K2473" s="841">
        <v>1</v>
      </c>
      <c r="L2473" s="841" t="s">
        <v>731</v>
      </c>
      <c r="M2473" s="841">
        <v>43600</v>
      </c>
      <c r="N2473" s="841" t="s">
        <v>732</v>
      </c>
      <c r="O2473" s="841">
        <v>98577</v>
      </c>
      <c r="P2473" s="841">
        <v>54977</v>
      </c>
      <c r="Q2473" s="841">
        <v>19547</v>
      </c>
      <c r="R2473" s="841">
        <v>26906</v>
      </c>
      <c r="S2473" s="841"/>
      <c r="T2473" s="841"/>
      <c r="U2473" s="841"/>
      <c r="V2473" s="841" t="s">
        <v>1003</v>
      </c>
      <c r="W2473" s="841">
        <v>4</v>
      </c>
    </row>
    <row r="2474" spans="1:23" ht="12.75" customHeight="1">
      <c r="A2474" s="841">
        <v>6666</v>
      </c>
      <c r="B2474" s="841">
        <v>2839</v>
      </c>
      <c r="C2474" s="841" t="s">
        <v>1429</v>
      </c>
      <c r="D2474" s="841" t="s">
        <v>775</v>
      </c>
      <c r="E2474" s="841">
        <v>48395</v>
      </c>
      <c r="F2474" s="841" t="s">
        <v>102</v>
      </c>
      <c r="G2474" s="841" t="s">
        <v>4015</v>
      </c>
      <c r="H2474" s="841" t="s">
        <v>4016</v>
      </c>
      <c r="I2474" s="841"/>
      <c r="J2474" s="841" t="s">
        <v>730</v>
      </c>
      <c r="K2474" s="841">
        <v>2</v>
      </c>
      <c r="L2474" s="841" t="s">
        <v>1116</v>
      </c>
      <c r="M2474" s="841">
        <v>43600</v>
      </c>
      <c r="N2474" s="841" t="s">
        <v>732</v>
      </c>
      <c r="O2474" s="841">
        <v>98577</v>
      </c>
      <c r="P2474" s="841">
        <v>54977</v>
      </c>
      <c r="Q2474" s="841">
        <v>10098</v>
      </c>
      <c r="R2474" s="841">
        <v>9936</v>
      </c>
      <c r="S2474" s="841"/>
      <c r="T2474" s="841"/>
      <c r="U2474" s="841"/>
      <c r="V2474" s="841" t="s">
        <v>1003</v>
      </c>
      <c r="W2474" s="841">
        <v>4</v>
      </c>
    </row>
    <row r="2475" spans="1:23" ht="12.75" customHeight="1">
      <c r="A2475" s="841">
        <v>1034</v>
      </c>
      <c r="B2475" s="841">
        <v>2833</v>
      </c>
      <c r="C2475" s="841" t="s">
        <v>1466</v>
      </c>
      <c r="D2475" s="841" t="s">
        <v>946</v>
      </c>
      <c r="E2475" s="841">
        <v>48396</v>
      </c>
      <c r="F2475" s="841" t="s">
        <v>102</v>
      </c>
      <c r="G2475" s="841" t="s">
        <v>4017</v>
      </c>
      <c r="H2475" s="841" t="s">
        <v>4018</v>
      </c>
      <c r="I2475" s="841"/>
      <c r="J2475" s="841" t="s">
        <v>730</v>
      </c>
      <c r="K2475" s="841">
        <v>5</v>
      </c>
      <c r="L2475" s="841" t="s">
        <v>731</v>
      </c>
      <c r="M2475" s="841">
        <v>43600</v>
      </c>
      <c r="N2475" s="841" t="s">
        <v>843</v>
      </c>
      <c r="O2475" s="841">
        <v>156603</v>
      </c>
      <c r="P2475" s="841">
        <v>113003</v>
      </c>
      <c r="Q2475" s="841">
        <v>19547</v>
      </c>
      <c r="R2475" s="841">
        <v>26906</v>
      </c>
      <c r="S2475" s="841"/>
      <c r="T2475" s="841"/>
      <c r="U2475" s="841"/>
      <c r="V2475" s="841" t="s">
        <v>1003</v>
      </c>
      <c r="W2475" s="841">
        <v>4</v>
      </c>
    </row>
    <row r="2476" spans="1:23" ht="12.75" customHeight="1">
      <c r="A2476" s="841">
        <v>1555</v>
      </c>
      <c r="B2476" s="841">
        <v>2845</v>
      </c>
      <c r="C2476" s="841" t="s">
        <v>1447</v>
      </c>
      <c r="D2476" s="841" t="s">
        <v>1112</v>
      </c>
      <c r="E2476" s="841">
        <v>48400</v>
      </c>
      <c r="F2476" s="841" t="s">
        <v>102</v>
      </c>
      <c r="G2476" s="841" t="s">
        <v>4019</v>
      </c>
      <c r="H2476" s="841" t="s">
        <v>4020</v>
      </c>
      <c r="I2476" s="841"/>
      <c r="J2476" s="841" t="s">
        <v>730</v>
      </c>
      <c r="K2476" s="841">
        <v>30</v>
      </c>
      <c r="L2476" s="841" t="s">
        <v>731</v>
      </c>
      <c r="M2476" s="841">
        <v>43600</v>
      </c>
      <c r="N2476" s="841" t="s">
        <v>1034</v>
      </c>
      <c r="O2476" s="841">
        <v>221744</v>
      </c>
      <c r="P2476" s="841">
        <v>178144</v>
      </c>
      <c r="Q2476" s="841">
        <v>19547</v>
      </c>
      <c r="R2476" s="841">
        <v>26906</v>
      </c>
      <c r="S2476" s="841"/>
      <c r="T2476" s="841">
        <v>966</v>
      </c>
      <c r="U2476" s="841">
        <v>309</v>
      </c>
      <c r="V2476" s="841" t="s">
        <v>1003</v>
      </c>
      <c r="W2476" s="841">
        <v>4</v>
      </c>
    </row>
    <row r="2477" spans="1:23" ht="12.75" customHeight="1">
      <c r="A2477" s="841">
        <v>1335</v>
      </c>
      <c r="B2477" s="841">
        <v>2807</v>
      </c>
      <c r="C2477" s="841" t="s">
        <v>739</v>
      </c>
      <c r="D2477" s="841" t="s">
        <v>775</v>
      </c>
      <c r="E2477" s="841">
        <v>48403</v>
      </c>
      <c r="F2477" s="841" t="s">
        <v>102</v>
      </c>
      <c r="G2477" s="841" t="s">
        <v>4021</v>
      </c>
      <c r="H2477" s="841" t="s">
        <v>4022</v>
      </c>
      <c r="I2477" s="841"/>
      <c r="J2477" s="841" t="s">
        <v>730</v>
      </c>
      <c r="K2477" s="841">
        <v>3</v>
      </c>
      <c r="L2477" s="841" t="s">
        <v>731</v>
      </c>
      <c r="M2477" s="841">
        <v>43600</v>
      </c>
      <c r="N2477" s="841" t="s">
        <v>742</v>
      </c>
      <c r="O2477" s="841">
        <v>127895</v>
      </c>
      <c r="P2477" s="841">
        <v>84295</v>
      </c>
      <c r="Q2477" s="841">
        <v>19547</v>
      </c>
      <c r="R2477" s="841">
        <v>26906</v>
      </c>
      <c r="S2477" s="841"/>
      <c r="T2477" s="841"/>
      <c r="U2477" s="841"/>
      <c r="V2477" s="841" t="s">
        <v>1003</v>
      </c>
      <c r="W2477" s="841">
        <v>3</v>
      </c>
    </row>
    <row r="2478" spans="1:23" ht="12.75" customHeight="1">
      <c r="A2478" s="841">
        <v>1912</v>
      </c>
      <c r="B2478" s="841">
        <v>2840</v>
      </c>
      <c r="C2478" s="841" t="s">
        <v>726</v>
      </c>
      <c r="D2478" s="841" t="s">
        <v>923</v>
      </c>
      <c r="E2478" s="841">
        <v>48404</v>
      </c>
      <c r="F2478" s="841" t="s">
        <v>102</v>
      </c>
      <c r="G2478" s="841" t="s">
        <v>4023</v>
      </c>
      <c r="H2478" s="841" t="s">
        <v>4024</v>
      </c>
      <c r="I2478" s="841"/>
      <c r="J2478" s="841" t="s">
        <v>730</v>
      </c>
      <c r="K2478" s="841">
        <v>2</v>
      </c>
      <c r="L2478" s="841" t="s">
        <v>731</v>
      </c>
      <c r="M2478" s="841">
        <v>43600</v>
      </c>
      <c r="N2478" s="841" t="s">
        <v>732</v>
      </c>
      <c r="O2478" s="841">
        <v>98577</v>
      </c>
      <c r="P2478" s="841">
        <v>54977</v>
      </c>
      <c r="Q2478" s="841">
        <v>10098</v>
      </c>
      <c r="R2478" s="841">
        <v>9936</v>
      </c>
      <c r="S2478" s="841"/>
      <c r="T2478" s="841"/>
      <c r="U2478" s="841"/>
      <c r="V2478" s="841" t="s">
        <v>1003</v>
      </c>
      <c r="W2478" s="841">
        <v>2</v>
      </c>
    </row>
    <row r="2479" spans="1:23" ht="12.75" customHeight="1">
      <c r="A2479" s="841">
        <v>1912</v>
      </c>
      <c r="B2479" s="841">
        <v>2840</v>
      </c>
      <c r="C2479" s="841" t="s">
        <v>726</v>
      </c>
      <c r="D2479" s="841" t="s">
        <v>923</v>
      </c>
      <c r="E2479" s="841">
        <v>48405</v>
      </c>
      <c r="F2479" s="841" t="s">
        <v>102</v>
      </c>
      <c r="G2479" s="841" t="s">
        <v>4025</v>
      </c>
      <c r="H2479" s="841" t="s">
        <v>4024</v>
      </c>
      <c r="I2479" s="841"/>
      <c r="J2479" s="841" t="s">
        <v>730</v>
      </c>
      <c r="K2479" s="841">
        <v>3</v>
      </c>
      <c r="L2479" s="841" t="s">
        <v>731</v>
      </c>
      <c r="M2479" s="841">
        <v>43600</v>
      </c>
      <c r="N2479" s="841" t="s">
        <v>732</v>
      </c>
      <c r="O2479" s="841">
        <v>98577</v>
      </c>
      <c r="P2479" s="841">
        <v>54977</v>
      </c>
      <c r="Q2479" s="841">
        <v>10098</v>
      </c>
      <c r="R2479" s="841">
        <v>9936</v>
      </c>
      <c r="S2479" s="841"/>
      <c r="T2479" s="841"/>
      <c r="U2479" s="841"/>
      <c r="V2479" s="841" t="s">
        <v>1003</v>
      </c>
      <c r="W2479" s="841">
        <v>2</v>
      </c>
    </row>
    <row r="2480" spans="1:23" ht="12.75" customHeight="1">
      <c r="A2480" s="841">
        <v>1235</v>
      </c>
      <c r="B2480" s="841">
        <v>2815</v>
      </c>
      <c r="C2480" s="841" t="s">
        <v>815</v>
      </c>
      <c r="D2480" s="841" t="s">
        <v>740</v>
      </c>
      <c r="E2480" s="841">
        <v>48406</v>
      </c>
      <c r="F2480" s="841" t="s">
        <v>102</v>
      </c>
      <c r="G2480" s="841" t="s">
        <v>4026</v>
      </c>
      <c r="H2480" s="841" t="s">
        <v>3986</v>
      </c>
      <c r="I2480" s="841"/>
      <c r="J2480" s="841" t="s">
        <v>730</v>
      </c>
      <c r="K2480" s="841">
        <v>1</v>
      </c>
      <c r="L2480" s="841" t="s">
        <v>731</v>
      </c>
      <c r="M2480" s="841">
        <v>43600</v>
      </c>
      <c r="N2480" s="841" t="s">
        <v>817</v>
      </c>
      <c r="O2480" s="841">
        <v>172439</v>
      </c>
      <c r="P2480" s="841">
        <v>128839</v>
      </c>
      <c r="Q2480" s="841">
        <v>23865</v>
      </c>
      <c r="R2480" s="841">
        <v>44054</v>
      </c>
      <c r="S2480" s="841"/>
      <c r="T2480" s="841"/>
      <c r="U2480" s="841"/>
      <c r="V2480" s="841" t="s">
        <v>1003</v>
      </c>
      <c r="W2480" s="841">
        <v>4</v>
      </c>
    </row>
    <row r="2481" spans="1:23" ht="12.75" customHeight="1">
      <c r="A2481" s="841">
        <v>1415</v>
      </c>
      <c r="B2481" s="841">
        <v>2844</v>
      </c>
      <c r="C2481" s="841" t="s">
        <v>2356</v>
      </c>
      <c r="D2481" s="841" t="s">
        <v>974</v>
      </c>
      <c r="E2481" s="841">
        <v>48411</v>
      </c>
      <c r="F2481" s="841" t="s">
        <v>102</v>
      </c>
      <c r="G2481" s="841" t="s">
        <v>4027</v>
      </c>
      <c r="H2481" s="841" t="s">
        <v>2380</v>
      </c>
      <c r="I2481" s="841"/>
      <c r="J2481" s="841" t="s">
        <v>730</v>
      </c>
      <c r="K2481" s="841">
        <v>5</v>
      </c>
      <c r="L2481" s="841" t="s">
        <v>731</v>
      </c>
      <c r="M2481" s="841">
        <v>43600</v>
      </c>
      <c r="N2481" s="841" t="s">
        <v>769</v>
      </c>
      <c r="O2481" s="841">
        <v>105596</v>
      </c>
      <c r="P2481" s="841">
        <v>61996</v>
      </c>
      <c r="Q2481" s="841">
        <v>19547</v>
      </c>
      <c r="R2481" s="841">
        <v>26906</v>
      </c>
      <c r="S2481" s="841"/>
      <c r="T2481" s="841"/>
      <c r="U2481" s="841"/>
      <c r="V2481" s="841" t="s">
        <v>1003</v>
      </c>
      <c r="W2481" s="841">
        <v>2</v>
      </c>
    </row>
    <row r="2482" spans="1:23" ht="12.75" customHeight="1">
      <c r="A2482" s="841">
        <v>1720</v>
      </c>
      <c r="B2482" s="841">
        <v>2840</v>
      </c>
      <c r="C2482" s="841" t="s">
        <v>726</v>
      </c>
      <c r="D2482" s="841" t="s">
        <v>727</v>
      </c>
      <c r="E2482" s="841">
        <v>48413</v>
      </c>
      <c r="F2482" s="841" t="s">
        <v>102</v>
      </c>
      <c r="G2482" s="841" t="s">
        <v>4028</v>
      </c>
      <c r="H2482" s="841" t="s">
        <v>4029</v>
      </c>
      <c r="I2482" s="841"/>
      <c r="J2482" s="841" t="s">
        <v>730</v>
      </c>
      <c r="K2482" s="841">
        <v>2</v>
      </c>
      <c r="L2482" s="841" t="s">
        <v>731</v>
      </c>
      <c r="M2482" s="841">
        <v>43600</v>
      </c>
      <c r="N2482" s="841" t="s">
        <v>732</v>
      </c>
      <c r="O2482" s="841">
        <v>98577</v>
      </c>
      <c r="P2482" s="841">
        <v>54977</v>
      </c>
      <c r="Q2482" s="841">
        <v>19547</v>
      </c>
      <c r="R2482" s="841">
        <v>34796</v>
      </c>
      <c r="S2482" s="841"/>
      <c r="T2482" s="841"/>
      <c r="U2482" s="841"/>
      <c r="V2482" s="841" t="s">
        <v>1003</v>
      </c>
      <c r="W2482" s="841">
        <v>2</v>
      </c>
    </row>
    <row r="2483" spans="1:23" ht="12.75" customHeight="1">
      <c r="A2483" s="841">
        <v>1932</v>
      </c>
      <c r="B2483" s="841">
        <v>2840</v>
      </c>
      <c r="C2483" s="841" t="s">
        <v>726</v>
      </c>
      <c r="D2483" s="841" t="s">
        <v>923</v>
      </c>
      <c r="E2483" s="841">
        <v>48414</v>
      </c>
      <c r="F2483" s="841" t="s">
        <v>102</v>
      </c>
      <c r="G2483" s="841" t="s">
        <v>4030</v>
      </c>
      <c r="H2483" s="841" t="s">
        <v>4031</v>
      </c>
      <c r="I2483" s="841"/>
      <c r="J2483" s="841" t="s">
        <v>730</v>
      </c>
      <c r="K2483" s="841">
        <v>2</v>
      </c>
      <c r="L2483" s="841" t="s">
        <v>731</v>
      </c>
      <c r="M2483" s="841">
        <v>43600</v>
      </c>
      <c r="N2483" s="841" t="s">
        <v>732</v>
      </c>
      <c r="O2483" s="841">
        <v>98577</v>
      </c>
      <c r="P2483" s="841">
        <v>54977</v>
      </c>
      <c r="Q2483" s="841">
        <v>10098</v>
      </c>
      <c r="R2483" s="841">
        <v>9936</v>
      </c>
      <c r="S2483" s="841"/>
      <c r="T2483" s="841"/>
      <c r="U2483" s="841"/>
      <c r="V2483" s="841" t="s">
        <v>1003</v>
      </c>
      <c r="W2483" s="841">
        <v>3</v>
      </c>
    </row>
    <row r="2484" spans="1:23" ht="12.75" customHeight="1">
      <c r="A2484" s="841">
        <v>1034</v>
      </c>
      <c r="B2484" s="841">
        <v>2827</v>
      </c>
      <c r="C2484" s="841" t="s">
        <v>1124</v>
      </c>
      <c r="D2484" s="841" t="s">
        <v>745</v>
      </c>
      <c r="E2484" s="841">
        <v>48416</v>
      </c>
      <c r="F2484" s="841" t="s">
        <v>102</v>
      </c>
      <c r="G2484" s="841" t="s">
        <v>1896</v>
      </c>
      <c r="H2484" s="841" t="s">
        <v>2549</v>
      </c>
      <c r="I2484" s="841" t="s">
        <v>1115</v>
      </c>
      <c r="J2484" s="841" t="s">
        <v>730</v>
      </c>
      <c r="K2484" s="841">
        <v>5</v>
      </c>
      <c r="L2484" s="841" t="s">
        <v>731</v>
      </c>
      <c r="M2484" s="841">
        <v>43600</v>
      </c>
      <c r="N2484" s="841" t="s">
        <v>747</v>
      </c>
      <c r="O2484" s="841">
        <v>114220</v>
      </c>
      <c r="P2484" s="841">
        <v>70620</v>
      </c>
      <c r="Q2484" s="841">
        <v>19547</v>
      </c>
      <c r="R2484" s="841">
        <v>26906</v>
      </c>
      <c r="S2484" s="841"/>
      <c r="T2484" s="841"/>
      <c r="U2484" s="841"/>
      <c r="V2484" s="841" t="s">
        <v>1003</v>
      </c>
      <c r="W2484" s="841">
        <v>1</v>
      </c>
    </row>
    <row r="2485" spans="1:23" ht="12.75" customHeight="1">
      <c r="A2485" s="841">
        <v>1535</v>
      </c>
      <c r="B2485" s="841">
        <v>2824</v>
      </c>
      <c r="C2485" s="841" t="s">
        <v>1097</v>
      </c>
      <c r="D2485" s="841" t="s">
        <v>1112</v>
      </c>
      <c r="E2485" s="841">
        <v>48417</v>
      </c>
      <c r="F2485" s="841" t="s">
        <v>102</v>
      </c>
      <c r="G2485" s="841" t="s">
        <v>4032</v>
      </c>
      <c r="H2485" s="841" t="s">
        <v>4033</v>
      </c>
      <c r="I2485" s="841"/>
      <c r="J2485" s="841" t="s">
        <v>730</v>
      </c>
      <c r="K2485" s="841">
        <v>25</v>
      </c>
      <c r="L2485" s="841" t="s">
        <v>731</v>
      </c>
      <c r="M2485" s="841">
        <v>43600</v>
      </c>
      <c r="N2485" s="841" t="s">
        <v>817</v>
      </c>
      <c r="O2485" s="841">
        <v>172439</v>
      </c>
      <c r="P2485" s="841">
        <v>128839</v>
      </c>
      <c r="Q2485" s="841">
        <v>19547</v>
      </c>
      <c r="R2485" s="841">
        <v>26906</v>
      </c>
      <c r="S2485" s="841"/>
      <c r="T2485" s="841"/>
      <c r="U2485" s="841"/>
      <c r="V2485" s="841" t="s">
        <v>1003</v>
      </c>
      <c r="W2485" s="841">
        <v>3</v>
      </c>
    </row>
    <row r="2486" spans="1:23" ht="12.75" customHeight="1">
      <c r="A2486" s="841">
        <v>1535</v>
      </c>
      <c r="B2486" s="841">
        <v>2824</v>
      </c>
      <c r="C2486" s="841" t="s">
        <v>1097</v>
      </c>
      <c r="D2486" s="841" t="s">
        <v>1112</v>
      </c>
      <c r="E2486" s="841">
        <v>48418</v>
      </c>
      <c r="F2486" s="841" t="s">
        <v>102</v>
      </c>
      <c r="G2486" s="841" t="s">
        <v>4034</v>
      </c>
      <c r="H2486" s="841" t="s">
        <v>3568</v>
      </c>
      <c r="I2486" s="841"/>
      <c r="J2486" s="841" t="s">
        <v>730</v>
      </c>
      <c r="K2486" s="841">
        <v>2</v>
      </c>
      <c r="L2486" s="841" t="s">
        <v>731</v>
      </c>
      <c r="M2486" s="841">
        <v>43600</v>
      </c>
      <c r="N2486" s="841" t="s">
        <v>817</v>
      </c>
      <c r="O2486" s="841">
        <v>172439</v>
      </c>
      <c r="P2486" s="841">
        <v>128839</v>
      </c>
      <c r="Q2486" s="841">
        <v>19547</v>
      </c>
      <c r="R2486" s="841">
        <v>26906</v>
      </c>
      <c r="S2486" s="841"/>
      <c r="T2486" s="841"/>
      <c r="U2486" s="841"/>
      <c r="V2486" s="841" t="s">
        <v>1003</v>
      </c>
      <c r="W2486" s="841">
        <v>3</v>
      </c>
    </row>
    <row r="2487" spans="1:23" ht="12.75" customHeight="1">
      <c r="A2487" s="841">
        <v>1205</v>
      </c>
      <c r="B2487" s="841">
        <v>2827</v>
      </c>
      <c r="C2487" s="841" t="s">
        <v>1124</v>
      </c>
      <c r="D2487" s="841" t="s">
        <v>740</v>
      </c>
      <c r="E2487" s="841">
        <v>48420</v>
      </c>
      <c r="F2487" s="841" t="s">
        <v>102</v>
      </c>
      <c r="G2487" s="841" t="s">
        <v>4035</v>
      </c>
      <c r="H2487" s="841" t="s">
        <v>4036</v>
      </c>
      <c r="I2487" s="841"/>
      <c r="J2487" s="841" t="s">
        <v>730</v>
      </c>
      <c r="K2487" s="841">
        <v>5</v>
      </c>
      <c r="L2487" s="841" t="s">
        <v>731</v>
      </c>
      <c r="M2487" s="841">
        <v>43600</v>
      </c>
      <c r="N2487" s="841" t="s">
        <v>747</v>
      </c>
      <c r="O2487" s="841">
        <v>114220</v>
      </c>
      <c r="P2487" s="841">
        <v>70620</v>
      </c>
      <c r="Q2487" s="841">
        <v>19547</v>
      </c>
      <c r="R2487" s="841">
        <v>26906</v>
      </c>
      <c r="S2487" s="841"/>
      <c r="T2487" s="841"/>
      <c r="U2487" s="841"/>
      <c r="V2487" s="841" t="s">
        <v>1003</v>
      </c>
      <c r="W2487" s="841">
        <v>1</v>
      </c>
    </row>
    <row r="2488" spans="1:23" ht="12.75" customHeight="1">
      <c r="A2488" s="841">
        <v>1205</v>
      </c>
      <c r="B2488" s="841">
        <v>2827</v>
      </c>
      <c r="C2488" s="841" t="s">
        <v>1124</v>
      </c>
      <c r="D2488" s="841" t="s">
        <v>740</v>
      </c>
      <c r="E2488" s="841">
        <v>48421</v>
      </c>
      <c r="F2488" s="841" t="s">
        <v>102</v>
      </c>
      <c r="G2488" s="841" t="s">
        <v>4037</v>
      </c>
      <c r="H2488" s="841" t="s">
        <v>4036</v>
      </c>
      <c r="I2488" s="841"/>
      <c r="J2488" s="841" t="s">
        <v>730</v>
      </c>
      <c r="K2488" s="841">
        <v>5</v>
      </c>
      <c r="L2488" s="841" t="s">
        <v>731</v>
      </c>
      <c r="M2488" s="841">
        <v>43600</v>
      </c>
      <c r="N2488" s="841" t="s">
        <v>747</v>
      </c>
      <c r="O2488" s="841">
        <v>114220</v>
      </c>
      <c r="P2488" s="841">
        <v>70620</v>
      </c>
      <c r="Q2488" s="841">
        <v>19547</v>
      </c>
      <c r="R2488" s="841">
        <v>26906</v>
      </c>
      <c r="S2488" s="841"/>
      <c r="T2488" s="841"/>
      <c r="U2488" s="841"/>
      <c r="V2488" s="841" t="s">
        <v>1003</v>
      </c>
      <c r="W2488" s="841">
        <v>1</v>
      </c>
    </row>
    <row r="2489" spans="1:23" ht="12.75" customHeight="1">
      <c r="A2489" s="841">
        <v>1255</v>
      </c>
      <c r="B2489" s="841">
        <v>2824</v>
      </c>
      <c r="C2489" s="841" t="s">
        <v>1097</v>
      </c>
      <c r="D2489" s="841" t="s">
        <v>1112</v>
      </c>
      <c r="E2489" s="841">
        <v>48422</v>
      </c>
      <c r="F2489" s="841" t="s">
        <v>102</v>
      </c>
      <c r="G2489" s="841" t="s">
        <v>4038</v>
      </c>
      <c r="H2489" s="841" t="s">
        <v>2429</v>
      </c>
      <c r="I2489" s="841"/>
      <c r="J2489" s="841" t="s">
        <v>730</v>
      </c>
      <c r="K2489" s="841">
        <v>1</v>
      </c>
      <c r="L2489" s="841" t="s">
        <v>731</v>
      </c>
      <c r="M2489" s="841">
        <v>43600</v>
      </c>
      <c r="N2489" s="841" t="s">
        <v>817</v>
      </c>
      <c r="O2489" s="841">
        <v>172439</v>
      </c>
      <c r="P2489" s="841">
        <v>128839</v>
      </c>
      <c r="Q2489" s="841">
        <v>19547</v>
      </c>
      <c r="R2489" s="841">
        <v>26906</v>
      </c>
      <c r="S2489" s="841"/>
      <c r="T2489" s="841"/>
      <c r="U2489" s="841"/>
      <c r="V2489" s="841" t="s">
        <v>1003</v>
      </c>
      <c r="W2489" s="841">
        <v>1</v>
      </c>
    </row>
    <row r="2490" spans="1:23" ht="12.75" customHeight="1">
      <c r="A2490" s="841">
        <v>1255</v>
      </c>
      <c r="B2490" s="841">
        <v>2824</v>
      </c>
      <c r="C2490" s="841" t="s">
        <v>1097</v>
      </c>
      <c r="D2490" s="841" t="s">
        <v>1112</v>
      </c>
      <c r="E2490" s="841">
        <v>48423</v>
      </c>
      <c r="F2490" s="841" t="s">
        <v>102</v>
      </c>
      <c r="G2490" s="841" t="s">
        <v>4039</v>
      </c>
      <c r="H2490" s="841" t="s">
        <v>2429</v>
      </c>
      <c r="I2490" s="841"/>
      <c r="J2490" s="841" t="s">
        <v>730</v>
      </c>
      <c r="K2490" s="841">
        <v>1</v>
      </c>
      <c r="L2490" s="841" t="s">
        <v>731</v>
      </c>
      <c r="M2490" s="841">
        <v>43600</v>
      </c>
      <c r="N2490" s="841" t="s">
        <v>817</v>
      </c>
      <c r="O2490" s="841">
        <v>172439</v>
      </c>
      <c r="P2490" s="841">
        <v>128839</v>
      </c>
      <c r="Q2490" s="841">
        <v>19547</v>
      </c>
      <c r="R2490" s="841">
        <v>26906</v>
      </c>
      <c r="S2490" s="841"/>
      <c r="T2490" s="841"/>
      <c r="U2490" s="841"/>
      <c r="V2490" s="841" t="s">
        <v>1003</v>
      </c>
      <c r="W2490" s="841">
        <v>1</v>
      </c>
    </row>
    <row r="2491" spans="1:23" ht="12.75" customHeight="1">
      <c r="A2491" s="841">
        <v>1255</v>
      </c>
      <c r="B2491" s="841">
        <v>2824</v>
      </c>
      <c r="C2491" s="841" t="s">
        <v>1097</v>
      </c>
      <c r="D2491" s="841" t="s">
        <v>1112</v>
      </c>
      <c r="E2491" s="841">
        <v>48424</v>
      </c>
      <c r="F2491" s="841" t="s">
        <v>102</v>
      </c>
      <c r="G2491" s="841" t="s">
        <v>4040</v>
      </c>
      <c r="H2491" s="841" t="s">
        <v>2429</v>
      </c>
      <c r="I2491" s="841"/>
      <c r="J2491" s="841" t="s">
        <v>730</v>
      </c>
      <c r="K2491" s="841">
        <v>1</v>
      </c>
      <c r="L2491" s="841" t="s">
        <v>731</v>
      </c>
      <c r="M2491" s="841">
        <v>43600</v>
      </c>
      <c r="N2491" s="841" t="s">
        <v>817</v>
      </c>
      <c r="O2491" s="841">
        <v>172439</v>
      </c>
      <c r="P2491" s="841">
        <v>128839</v>
      </c>
      <c r="Q2491" s="841">
        <v>19547</v>
      </c>
      <c r="R2491" s="841">
        <v>26906</v>
      </c>
      <c r="S2491" s="841"/>
      <c r="T2491" s="841"/>
      <c r="U2491" s="841"/>
      <c r="V2491" s="841" t="s">
        <v>1003</v>
      </c>
      <c r="W2491" s="841">
        <v>1</v>
      </c>
    </row>
    <row r="2492" spans="1:23" ht="12.75" customHeight="1">
      <c r="A2492" s="841">
        <v>16</v>
      </c>
      <c r="B2492" s="841">
        <v>2824</v>
      </c>
      <c r="C2492" s="841" t="s">
        <v>1097</v>
      </c>
      <c r="D2492" s="841" t="s">
        <v>767</v>
      </c>
      <c r="E2492" s="841">
        <v>48426</v>
      </c>
      <c r="F2492" s="841" t="s">
        <v>102</v>
      </c>
      <c r="G2492" s="841" t="s">
        <v>4041</v>
      </c>
      <c r="H2492" s="841" t="s">
        <v>4042</v>
      </c>
      <c r="I2492" s="841"/>
      <c r="J2492" s="841" t="s">
        <v>730</v>
      </c>
      <c r="K2492" s="841">
        <v>2</v>
      </c>
      <c r="L2492" s="841" t="s">
        <v>731</v>
      </c>
      <c r="M2492" s="841">
        <v>43600</v>
      </c>
      <c r="N2492" s="841" t="s">
        <v>817</v>
      </c>
      <c r="O2492" s="841">
        <v>172439</v>
      </c>
      <c r="P2492" s="841">
        <v>128839</v>
      </c>
      <c r="Q2492" s="841">
        <v>19547</v>
      </c>
      <c r="R2492" s="841">
        <v>26906</v>
      </c>
      <c r="S2492" s="841"/>
      <c r="T2492" s="841"/>
      <c r="U2492" s="841"/>
      <c r="V2492" s="841" t="s">
        <v>1003</v>
      </c>
      <c r="W2492" s="841">
        <v>2</v>
      </c>
    </row>
    <row r="2493" spans="1:23" ht="12.75" customHeight="1">
      <c r="A2493" s="841">
        <v>1335</v>
      </c>
      <c r="B2493" s="841">
        <v>2807</v>
      </c>
      <c r="C2493" s="841" t="s">
        <v>739</v>
      </c>
      <c r="D2493" s="841" t="s">
        <v>775</v>
      </c>
      <c r="E2493" s="841">
        <v>48427</v>
      </c>
      <c r="F2493" s="841" t="s">
        <v>102</v>
      </c>
      <c r="G2493" s="841" t="s">
        <v>4043</v>
      </c>
      <c r="H2493" s="841" t="s">
        <v>4022</v>
      </c>
      <c r="I2493" s="841"/>
      <c r="J2493" s="841" t="s">
        <v>730</v>
      </c>
      <c r="K2493" s="841">
        <v>3</v>
      </c>
      <c r="L2493" s="841" t="s">
        <v>731</v>
      </c>
      <c r="M2493" s="841">
        <v>43600</v>
      </c>
      <c r="N2493" s="841" t="s">
        <v>742</v>
      </c>
      <c r="O2493" s="841">
        <v>127895</v>
      </c>
      <c r="P2493" s="841">
        <v>84295</v>
      </c>
      <c r="Q2493" s="841">
        <v>19547</v>
      </c>
      <c r="R2493" s="841">
        <v>26906</v>
      </c>
      <c r="S2493" s="841"/>
      <c r="T2493" s="841"/>
      <c r="U2493" s="841"/>
      <c r="V2493" s="841" t="s">
        <v>1003</v>
      </c>
      <c r="W2493" s="841">
        <v>3</v>
      </c>
    </row>
    <row r="2494" spans="1:23" ht="12.75" customHeight="1">
      <c r="A2494" s="841">
        <v>1335</v>
      </c>
      <c r="B2494" s="841">
        <v>2807</v>
      </c>
      <c r="C2494" s="841" t="s">
        <v>739</v>
      </c>
      <c r="D2494" s="841" t="s">
        <v>775</v>
      </c>
      <c r="E2494" s="841">
        <v>48428</v>
      </c>
      <c r="F2494" s="841" t="s">
        <v>102</v>
      </c>
      <c r="G2494" s="841" t="s">
        <v>4044</v>
      </c>
      <c r="H2494" s="841" t="s">
        <v>4022</v>
      </c>
      <c r="I2494" s="841"/>
      <c r="J2494" s="841" t="s">
        <v>730</v>
      </c>
      <c r="K2494" s="841">
        <v>3</v>
      </c>
      <c r="L2494" s="841" t="s">
        <v>731</v>
      </c>
      <c r="M2494" s="841">
        <v>43600</v>
      </c>
      <c r="N2494" s="841" t="s">
        <v>742</v>
      </c>
      <c r="O2494" s="841">
        <v>127895</v>
      </c>
      <c r="P2494" s="841">
        <v>84295</v>
      </c>
      <c r="Q2494" s="841">
        <v>19547</v>
      </c>
      <c r="R2494" s="841">
        <v>26906</v>
      </c>
      <c r="S2494" s="841"/>
      <c r="T2494" s="841"/>
      <c r="U2494" s="841"/>
      <c r="V2494" s="841" t="s">
        <v>1003</v>
      </c>
      <c r="W2494" s="841">
        <v>3</v>
      </c>
    </row>
    <row r="2495" spans="1:23" ht="12.75" customHeight="1">
      <c r="A2495" s="841">
        <v>2004</v>
      </c>
      <c r="B2495" s="841">
        <v>2840</v>
      </c>
      <c r="C2495" s="841" t="s">
        <v>726</v>
      </c>
      <c r="D2495" s="841" t="s">
        <v>919</v>
      </c>
      <c r="E2495" s="841">
        <v>48430</v>
      </c>
      <c r="F2495" s="841" t="s">
        <v>102</v>
      </c>
      <c r="G2495" s="841" t="s">
        <v>4045</v>
      </c>
      <c r="H2495" s="841" t="s">
        <v>4046</v>
      </c>
      <c r="I2495" s="841"/>
      <c r="J2495" s="841" t="s">
        <v>730</v>
      </c>
      <c r="K2495" s="841">
        <v>5</v>
      </c>
      <c r="L2495" s="841" t="s">
        <v>1289</v>
      </c>
      <c r="M2495" s="841">
        <v>0</v>
      </c>
      <c r="N2495" s="841" t="s">
        <v>732</v>
      </c>
      <c r="O2495" s="841">
        <v>101629</v>
      </c>
      <c r="P2495" s="841">
        <v>101629</v>
      </c>
      <c r="Q2495" s="841">
        <v>19547</v>
      </c>
      <c r="R2495" s="841">
        <v>26906</v>
      </c>
      <c r="S2495" s="841"/>
      <c r="T2495" s="841"/>
      <c r="U2495" s="841"/>
      <c r="V2495" s="841" t="s">
        <v>1003</v>
      </c>
      <c r="W2495" s="841">
        <v>3</v>
      </c>
    </row>
    <row r="2496" spans="1:23" ht="12.75" customHeight="1">
      <c r="A2496" s="841">
        <v>2004</v>
      </c>
      <c r="B2496" s="841">
        <v>2840</v>
      </c>
      <c r="C2496" s="841" t="s">
        <v>726</v>
      </c>
      <c r="D2496" s="841" t="s">
        <v>919</v>
      </c>
      <c r="E2496" s="841">
        <v>48431</v>
      </c>
      <c r="F2496" s="841" t="s">
        <v>102</v>
      </c>
      <c r="G2496" s="841" t="s">
        <v>4047</v>
      </c>
      <c r="H2496" s="841" t="s">
        <v>4046</v>
      </c>
      <c r="I2496" s="841"/>
      <c r="J2496" s="841" t="s">
        <v>730</v>
      </c>
      <c r="K2496" s="841">
        <v>9</v>
      </c>
      <c r="L2496" s="841" t="s">
        <v>1289</v>
      </c>
      <c r="M2496" s="841">
        <v>0</v>
      </c>
      <c r="N2496" s="841" t="s">
        <v>732</v>
      </c>
      <c r="O2496" s="841">
        <v>101629</v>
      </c>
      <c r="P2496" s="841">
        <v>101629</v>
      </c>
      <c r="Q2496" s="841">
        <v>19547</v>
      </c>
      <c r="R2496" s="841">
        <v>26906</v>
      </c>
      <c r="S2496" s="841"/>
      <c r="T2496" s="841"/>
      <c r="U2496" s="841"/>
      <c r="V2496" s="841" t="s">
        <v>1003</v>
      </c>
      <c r="W2496" s="841">
        <v>4</v>
      </c>
    </row>
    <row r="2497" spans="1:23" ht="12.75" customHeight="1">
      <c r="A2497" s="841">
        <v>1220</v>
      </c>
      <c r="B2497" s="841">
        <v>2807</v>
      </c>
      <c r="C2497" s="841" t="s">
        <v>739</v>
      </c>
      <c r="D2497" s="841" t="s">
        <v>740</v>
      </c>
      <c r="E2497" s="841">
        <v>48436</v>
      </c>
      <c r="F2497" s="841" t="s">
        <v>102</v>
      </c>
      <c r="G2497" s="841" t="s">
        <v>4048</v>
      </c>
      <c r="H2497" s="841" t="s">
        <v>4049</v>
      </c>
      <c r="I2497" s="841"/>
      <c r="J2497" s="841" t="s">
        <v>730</v>
      </c>
      <c r="K2497" s="841">
        <v>2</v>
      </c>
      <c r="L2497" s="841" t="s">
        <v>731</v>
      </c>
      <c r="M2497" s="841">
        <v>43600</v>
      </c>
      <c r="N2497" s="841" t="s">
        <v>742</v>
      </c>
      <c r="O2497" s="841">
        <v>127895</v>
      </c>
      <c r="P2497" s="841">
        <v>84295</v>
      </c>
      <c r="Q2497" s="841">
        <v>19547</v>
      </c>
      <c r="R2497" s="841">
        <v>26906</v>
      </c>
      <c r="S2497" s="841"/>
      <c r="T2497" s="841"/>
      <c r="U2497" s="841"/>
      <c r="V2497" s="841" t="s">
        <v>1003</v>
      </c>
      <c r="W2497" s="841">
        <v>1</v>
      </c>
    </row>
    <row r="2498" spans="1:23" ht="12.75" customHeight="1">
      <c r="A2498" s="841">
        <v>1032</v>
      </c>
      <c r="B2498" s="841">
        <v>2840</v>
      </c>
      <c r="C2498" s="841" t="s">
        <v>726</v>
      </c>
      <c r="D2498" s="841" t="s">
        <v>775</v>
      </c>
      <c r="E2498" s="841">
        <v>48437</v>
      </c>
      <c r="F2498" s="841" t="s">
        <v>102</v>
      </c>
      <c r="G2498" s="841" t="s">
        <v>4050</v>
      </c>
      <c r="H2498" s="841" t="s">
        <v>4051</v>
      </c>
      <c r="I2498" s="841"/>
      <c r="J2498" s="841" t="s">
        <v>730</v>
      </c>
      <c r="K2498" s="841">
        <v>2</v>
      </c>
      <c r="L2498" s="841" t="s">
        <v>731</v>
      </c>
      <c r="M2498" s="841">
        <v>43600</v>
      </c>
      <c r="N2498" s="841" t="s">
        <v>732</v>
      </c>
      <c r="O2498" s="841">
        <v>98577</v>
      </c>
      <c r="P2498" s="841">
        <v>54977</v>
      </c>
      <c r="Q2498" s="841">
        <v>19547</v>
      </c>
      <c r="R2498" s="841">
        <v>26906</v>
      </c>
      <c r="S2498" s="841"/>
      <c r="T2498" s="841"/>
      <c r="U2498" s="841"/>
      <c r="V2498" s="841" t="s">
        <v>1003</v>
      </c>
      <c r="W2498" s="841">
        <v>2</v>
      </c>
    </row>
    <row r="2499" spans="1:23" ht="12.75" customHeight="1">
      <c r="A2499" s="841">
        <v>1110</v>
      </c>
      <c r="B2499" s="841">
        <v>2827</v>
      </c>
      <c r="C2499" s="841" t="s">
        <v>1124</v>
      </c>
      <c r="D2499" s="841" t="s">
        <v>740</v>
      </c>
      <c r="E2499" s="841">
        <v>48440</v>
      </c>
      <c r="F2499" s="841" t="s">
        <v>102</v>
      </c>
      <c r="G2499" s="841" t="s">
        <v>4052</v>
      </c>
      <c r="H2499" s="841" t="s">
        <v>4053</v>
      </c>
      <c r="I2499" s="841"/>
      <c r="J2499" s="841" t="s">
        <v>730</v>
      </c>
      <c r="K2499" s="841">
        <v>3</v>
      </c>
      <c r="L2499" s="841" t="s">
        <v>731</v>
      </c>
      <c r="M2499" s="841">
        <v>43600</v>
      </c>
      <c r="N2499" s="841" t="s">
        <v>747</v>
      </c>
      <c r="O2499" s="841">
        <v>114220</v>
      </c>
      <c r="P2499" s="841">
        <v>70620</v>
      </c>
      <c r="Q2499" s="841">
        <v>19547</v>
      </c>
      <c r="R2499" s="841">
        <v>26906</v>
      </c>
      <c r="S2499" s="841"/>
      <c r="T2499" s="841"/>
      <c r="U2499" s="841"/>
      <c r="V2499" s="841" t="s">
        <v>1003</v>
      </c>
      <c r="W2499" s="841">
        <v>1</v>
      </c>
    </row>
    <row r="2500" spans="1:23" ht="12.75" customHeight="1">
      <c r="A2500" s="841">
        <v>1380</v>
      </c>
      <c r="B2500" s="841">
        <v>2803</v>
      </c>
      <c r="C2500" s="841" t="s">
        <v>945</v>
      </c>
      <c r="D2500" s="841" t="s">
        <v>946</v>
      </c>
      <c r="E2500" s="841">
        <v>48444</v>
      </c>
      <c r="F2500" s="841" t="s">
        <v>102</v>
      </c>
      <c r="G2500" s="841" t="s">
        <v>4054</v>
      </c>
      <c r="H2500" s="841" t="s">
        <v>4055</v>
      </c>
      <c r="I2500" s="841"/>
      <c r="J2500" s="841" t="s">
        <v>730</v>
      </c>
      <c r="K2500" s="841">
        <v>10</v>
      </c>
      <c r="L2500" s="841" t="s">
        <v>731</v>
      </c>
      <c r="M2500" s="841">
        <v>43600</v>
      </c>
      <c r="N2500" s="841" t="s">
        <v>742</v>
      </c>
      <c r="O2500" s="841">
        <v>127895</v>
      </c>
      <c r="P2500" s="841">
        <v>84295</v>
      </c>
      <c r="Q2500" s="841">
        <v>19547</v>
      </c>
      <c r="R2500" s="841">
        <v>20230</v>
      </c>
      <c r="S2500" s="841"/>
      <c r="T2500" s="841"/>
      <c r="U2500" s="841"/>
      <c r="V2500" s="841" t="s">
        <v>1003</v>
      </c>
      <c r="W2500" s="841">
        <v>2</v>
      </c>
    </row>
    <row r="2501" spans="1:23" ht="12.75" customHeight="1">
      <c r="A2501" s="841">
        <v>1110</v>
      </c>
      <c r="B2501" s="841">
        <v>2836</v>
      </c>
      <c r="C2501" s="841" t="s">
        <v>1030</v>
      </c>
      <c r="D2501" s="841" t="s">
        <v>1031</v>
      </c>
      <c r="E2501" s="841">
        <v>48446</v>
      </c>
      <c r="F2501" s="841" t="s">
        <v>102</v>
      </c>
      <c r="G2501" s="841" t="s">
        <v>4056</v>
      </c>
      <c r="H2501" s="841" t="s">
        <v>4057</v>
      </c>
      <c r="I2501" s="841"/>
      <c r="J2501" s="841" t="s">
        <v>730</v>
      </c>
      <c r="K2501" s="841">
        <v>3</v>
      </c>
      <c r="L2501" s="841" t="s">
        <v>731</v>
      </c>
      <c r="M2501" s="841">
        <v>43600</v>
      </c>
      <c r="N2501" s="841" t="s">
        <v>1034</v>
      </c>
      <c r="O2501" s="841">
        <v>221744</v>
      </c>
      <c r="P2501" s="841">
        <v>178144</v>
      </c>
      <c r="Q2501" s="841">
        <v>19547</v>
      </c>
      <c r="R2501" s="841">
        <v>26906</v>
      </c>
      <c r="S2501" s="841"/>
      <c r="T2501" s="841"/>
      <c r="U2501" s="841"/>
      <c r="V2501" s="841" t="s">
        <v>1003</v>
      </c>
      <c r="W2501" s="841">
        <v>2</v>
      </c>
    </row>
    <row r="2502" spans="1:23" ht="12.75" customHeight="1">
      <c r="A2502" s="841">
        <v>1110</v>
      </c>
      <c r="B2502" s="841">
        <v>2836</v>
      </c>
      <c r="C2502" s="841" t="s">
        <v>1030</v>
      </c>
      <c r="D2502" s="841" t="s">
        <v>1031</v>
      </c>
      <c r="E2502" s="841">
        <v>48447</v>
      </c>
      <c r="F2502" s="841" t="s">
        <v>102</v>
      </c>
      <c r="G2502" s="841" t="s">
        <v>4058</v>
      </c>
      <c r="H2502" s="841" t="s">
        <v>4059</v>
      </c>
      <c r="I2502" s="841"/>
      <c r="J2502" s="841" t="s">
        <v>730</v>
      </c>
      <c r="K2502" s="841">
        <v>3</v>
      </c>
      <c r="L2502" s="841" t="s">
        <v>731</v>
      </c>
      <c r="M2502" s="841">
        <v>43600</v>
      </c>
      <c r="N2502" s="841" t="s">
        <v>1034</v>
      </c>
      <c r="O2502" s="841">
        <v>221744</v>
      </c>
      <c r="P2502" s="841">
        <v>178144</v>
      </c>
      <c r="Q2502" s="841">
        <v>19547</v>
      </c>
      <c r="R2502" s="841">
        <v>26906</v>
      </c>
      <c r="S2502" s="841"/>
      <c r="T2502" s="841"/>
      <c r="U2502" s="841"/>
      <c r="V2502" s="841" t="s">
        <v>1003</v>
      </c>
      <c r="W2502" s="841">
        <v>2</v>
      </c>
    </row>
    <row r="2503" spans="1:23" ht="12.75" customHeight="1">
      <c r="A2503" s="841">
        <v>1110</v>
      </c>
      <c r="B2503" s="841">
        <v>2836</v>
      </c>
      <c r="C2503" s="841" t="s">
        <v>1030</v>
      </c>
      <c r="D2503" s="841" t="s">
        <v>1031</v>
      </c>
      <c r="E2503" s="841">
        <v>48448</v>
      </c>
      <c r="F2503" s="841" t="s">
        <v>102</v>
      </c>
      <c r="G2503" s="841" t="s">
        <v>4060</v>
      </c>
      <c r="H2503" s="841" t="s">
        <v>4061</v>
      </c>
      <c r="I2503" s="841"/>
      <c r="J2503" s="841" t="s">
        <v>730</v>
      </c>
      <c r="K2503" s="841">
        <v>2</v>
      </c>
      <c r="L2503" s="841" t="s">
        <v>731</v>
      </c>
      <c r="M2503" s="841">
        <v>43600</v>
      </c>
      <c r="N2503" s="841" t="s">
        <v>1034</v>
      </c>
      <c r="O2503" s="841">
        <v>221744</v>
      </c>
      <c r="P2503" s="841">
        <v>178144</v>
      </c>
      <c r="Q2503" s="841">
        <v>19547</v>
      </c>
      <c r="R2503" s="841">
        <v>26906</v>
      </c>
      <c r="S2503" s="841"/>
      <c r="T2503" s="841"/>
      <c r="U2503" s="841"/>
      <c r="V2503" s="841" t="s">
        <v>1003</v>
      </c>
      <c r="W2503" s="841">
        <v>2</v>
      </c>
    </row>
    <row r="2504" spans="1:23" ht="12.75" customHeight="1">
      <c r="A2504" s="841">
        <v>1235</v>
      </c>
      <c r="B2504" s="841">
        <v>2824</v>
      </c>
      <c r="C2504" s="841" t="s">
        <v>1097</v>
      </c>
      <c r="D2504" s="841" t="s">
        <v>740</v>
      </c>
      <c r="E2504" s="841">
        <v>48449</v>
      </c>
      <c r="F2504" s="841" t="s">
        <v>102</v>
      </c>
      <c r="G2504" s="841" t="s">
        <v>4062</v>
      </c>
      <c r="H2504" s="841" t="s">
        <v>4063</v>
      </c>
      <c r="I2504" s="841"/>
      <c r="J2504" s="841" t="s">
        <v>730</v>
      </c>
      <c r="K2504" s="841">
        <v>2</v>
      </c>
      <c r="L2504" s="841" t="s">
        <v>731</v>
      </c>
      <c r="M2504" s="841">
        <v>43600</v>
      </c>
      <c r="N2504" s="841" t="s">
        <v>817</v>
      </c>
      <c r="O2504" s="841">
        <v>172439</v>
      </c>
      <c r="P2504" s="841">
        <v>128839</v>
      </c>
      <c r="Q2504" s="841">
        <v>23865</v>
      </c>
      <c r="R2504" s="841">
        <v>44054</v>
      </c>
      <c r="S2504" s="841"/>
      <c r="T2504" s="841"/>
      <c r="U2504" s="841"/>
      <c r="V2504" s="841" t="s">
        <v>1003</v>
      </c>
      <c r="W2504" s="841">
        <v>2</v>
      </c>
    </row>
    <row r="2505" spans="1:23" ht="12.75" customHeight="1">
      <c r="A2505" s="841">
        <v>1445</v>
      </c>
      <c r="B2505" s="841">
        <v>2840</v>
      </c>
      <c r="C2505" s="841" t="s">
        <v>726</v>
      </c>
      <c r="D2505" s="841" t="s">
        <v>745</v>
      </c>
      <c r="E2505" s="841">
        <v>48452</v>
      </c>
      <c r="F2505" s="841" t="s">
        <v>102</v>
      </c>
      <c r="G2505" s="841" t="s">
        <v>4064</v>
      </c>
      <c r="H2505" s="841" t="s">
        <v>4065</v>
      </c>
      <c r="I2505" s="841"/>
      <c r="J2505" s="841" t="s">
        <v>730</v>
      </c>
      <c r="K2505" s="841">
        <v>4</v>
      </c>
      <c r="L2505" s="841" t="s">
        <v>731</v>
      </c>
      <c r="M2505" s="841">
        <v>43600</v>
      </c>
      <c r="N2505" s="841" t="s">
        <v>732</v>
      </c>
      <c r="O2505" s="841">
        <v>98577</v>
      </c>
      <c r="P2505" s="841">
        <v>54977</v>
      </c>
      <c r="Q2505" s="841">
        <v>19547</v>
      </c>
      <c r="R2505" s="841">
        <v>26906</v>
      </c>
      <c r="S2505" s="841"/>
      <c r="T2505" s="841"/>
      <c r="U2505" s="841"/>
      <c r="V2505" s="841" t="s">
        <v>1003</v>
      </c>
      <c r="W2505" s="841">
        <v>1</v>
      </c>
    </row>
    <row r="2506" spans="1:23" ht="12.75" customHeight="1">
      <c r="A2506" s="841">
        <v>1445</v>
      </c>
      <c r="B2506" s="841">
        <v>2826</v>
      </c>
      <c r="C2506" s="841" t="s">
        <v>824</v>
      </c>
      <c r="D2506" s="841" t="s">
        <v>745</v>
      </c>
      <c r="E2506" s="841">
        <v>48454</v>
      </c>
      <c r="F2506" s="841" t="s">
        <v>102</v>
      </c>
      <c r="G2506" s="841" t="s">
        <v>4066</v>
      </c>
      <c r="H2506" s="841" t="s">
        <v>4065</v>
      </c>
      <c r="I2506" s="841"/>
      <c r="J2506" s="841" t="s">
        <v>730</v>
      </c>
      <c r="K2506" s="841">
        <v>3</v>
      </c>
      <c r="L2506" s="841" t="s">
        <v>731</v>
      </c>
      <c r="M2506" s="841">
        <v>43600</v>
      </c>
      <c r="N2506" s="841" t="s">
        <v>747</v>
      </c>
      <c r="O2506" s="841">
        <v>114220</v>
      </c>
      <c r="P2506" s="841">
        <v>70620</v>
      </c>
      <c r="Q2506" s="841">
        <v>19547</v>
      </c>
      <c r="R2506" s="841">
        <v>26906</v>
      </c>
      <c r="S2506" s="841"/>
      <c r="T2506" s="841"/>
      <c r="U2506" s="841"/>
      <c r="V2506" s="841" t="s">
        <v>1003</v>
      </c>
      <c r="W2506" s="841">
        <v>1</v>
      </c>
    </row>
    <row r="2507" spans="1:23" ht="12.75" customHeight="1">
      <c r="A2507" s="841">
        <v>1445</v>
      </c>
      <c r="B2507" s="841">
        <v>2839</v>
      </c>
      <c r="C2507" s="841" t="s">
        <v>1429</v>
      </c>
      <c r="D2507" s="841" t="s">
        <v>745</v>
      </c>
      <c r="E2507" s="841">
        <v>48458</v>
      </c>
      <c r="F2507" s="841" t="s">
        <v>102</v>
      </c>
      <c r="G2507" s="841" t="s">
        <v>4067</v>
      </c>
      <c r="H2507" s="841" t="s">
        <v>4065</v>
      </c>
      <c r="I2507" s="841"/>
      <c r="J2507" s="841" t="s">
        <v>730</v>
      </c>
      <c r="K2507" s="841">
        <v>5</v>
      </c>
      <c r="L2507" s="841" t="s">
        <v>731</v>
      </c>
      <c r="M2507" s="841">
        <v>43600</v>
      </c>
      <c r="N2507" s="841" t="s">
        <v>732</v>
      </c>
      <c r="O2507" s="841">
        <v>98577</v>
      </c>
      <c r="P2507" s="841">
        <v>54977</v>
      </c>
      <c r="Q2507" s="841">
        <v>19547</v>
      </c>
      <c r="R2507" s="841">
        <v>26906</v>
      </c>
      <c r="S2507" s="841"/>
      <c r="T2507" s="841"/>
      <c r="U2507" s="841"/>
      <c r="V2507" s="841" t="s">
        <v>1003</v>
      </c>
      <c r="W2507" s="841">
        <v>1</v>
      </c>
    </row>
    <row r="2508" spans="1:23" ht="12.75" customHeight="1">
      <c r="A2508" s="841">
        <v>1445</v>
      </c>
      <c r="B2508" s="841">
        <v>2840</v>
      </c>
      <c r="C2508" s="841" t="s">
        <v>726</v>
      </c>
      <c r="D2508" s="841" t="s">
        <v>745</v>
      </c>
      <c r="E2508" s="841">
        <v>48459</v>
      </c>
      <c r="F2508" s="841" t="s">
        <v>102</v>
      </c>
      <c r="G2508" s="841" t="s">
        <v>4068</v>
      </c>
      <c r="H2508" s="841" t="s">
        <v>4065</v>
      </c>
      <c r="I2508" s="841"/>
      <c r="J2508" s="841" t="s">
        <v>730</v>
      </c>
      <c r="K2508" s="841">
        <v>2</v>
      </c>
      <c r="L2508" s="841" t="s">
        <v>731</v>
      </c>
      <c r="M2508" s="841">
        <v>43600</v>
      </c>
      <c r="N2508" s="841" t="s">
        <v>732</v>
      </c>
      <c r="O2508" s="841">
        <v>98577</v>
      </c>
      <c r="P2508" s="841">
        <v>54977</v>
      </c>
      <c r="Q2508" s="841">
        <v>19547</v>
      </c>
      <c r="R2508" s="841">
        <v>26906</v>
      </c>
      <c r="S2508" s="841"/>
      <c r="T2508" s="841"/>
      <c r="U2508" s="841"/>
      <c r="V2508" s="841" t="s">
        <v>1003</v>
      </c>
      <c r="W2508" s="841">
        <v>1</v>
      </c>
    </row>
    <row r="2509" spans="1:23" ht="12.75" customHeight="1">
      <c r="A2509" s="841">
        <v>1952</v>
      </c>
      <c r="B2509" s="841">
        <v>2840</v>
      </c>
      <c r="C2509" s="841" t="s">
        <v>726</v>
      </c>
      <c r="D2509" s="841" t="s">
        <v>923</v>
      </c>
      <c r="E2509" s="841">
        <v>48462</v>
      </c>
      <c r="F2509" s="841" t="s">
        <v>102</v>
      </c>
      <c r="G2509" s="841" t="s">
        <v>4069</v>
      </c>
      <c r="H2509" s="841" t="s">
        <v>4070</v>
      </c>
      <c r="I2509" s="841"/>
      <c r="J2509" s="841" t="s">
        <v>730</v>
      </c>
      <c r="K2509" s="841">
        <v>25</v>
      </c>
      <c r="L2509" s="841" t="s">
        <v>1116</v>
      </c>
      <c r="M2509" s="841">
        <v>43600</v>
      </c>
      <c r="N2509" s="841" t="s">
        <v>732</v>
      </c>
      <c r="O2509" s="841">
        <v>98577</v>
      </c>
      <c r="P2509" s="841">
        <v>54977</v>
      </c>
      <c r="Q2509" s="841">
        <v>10098</v>
      </c>
      <c r="R2509" s="841">
        <v>9936</v>
      </c>
      <c r="S2509" s="841"/>
      <c r="T2509" s="841"/>
      <c r="U2509" s="841"/>
      <c r="V2509" s="841" t="s">
        <v>1003</v>
      </c>
      <c r="W2509" s="841">
        <v>1</v>
      </c>
    </row>
    <row r="2510" spans="1:23" ht="12.75" customHeight="1">
      <c r="A2510" s="841">
        <v>1932</v>
      </c>
      <c r="B2510" s="841">
        <v>2840</v>
      </c>
      <c r="C2510" s="841" t="s">
        <v>726</v>
      </c>
      <c r="D2510" s="841" t="s">
        <v>923</v>
      </c>
      <c r="E2510" s="841">
        <v>48463</v>
      </c>
      <c r="F2510" s="841" t="s">
        <v>102</v>
      </c>
      <c r="G2510" s="841" t="s">
        <v>4071</v>
      </c>
      <c r="H2510" s="841" t="s">
        <v>4070</v>
      </c>
      <c r="I2510" s="841"/>
      <c r="J2510" s="841" t="s">
        <v>730</v>
      </c>
      <c r="K2510" s="841">
        <v>25</v>
      </c>
      <c r="L2510" s="841" t="s">
        <v>1116</v>
      </c>
      <c r="M2510" s="841">
        <v>43600</v>
      </c>
      <c r="N2510" s="841" t="s">
        <v>732</v>
      </c>
      <c r="O2510" s="841">
        <v>98577</v>
      </c>
      <c r="P2510" s="841">
        <v>54977</v>
      </c>
      <c r="Q2510" s="841">
        <v>10098</v>
      </c>
      <c r="R2510" s="841">
        <v>9936</v>
      </c>
      <c r="S2510" s="841"/>
      <c r="T2510" s="841"/>
      <c r="U2510" s="841"/>
      <c r="V2510" s="841" t="s">
        <v>1003</v>
      </c>
      <c r="W2510" s="841">
        <v>2</v>
      </c>
    </row>
    <row r="2511" spans="1:23" ht="12.75" customHeight="1">
      <c r="A2511" s="841">
        <v>1912</v>
      </c>
      <c r="B2511" s="841">
        <v>2840</v>
      </c>
      <c r="C2511" s="841" t="s">
        <v>726</v>
      </c>
      <c r="D2511" s="841" t="s">
        <v>923</v>
      </c>
      <c r="E2511" s="841">
        <v>48464</v>
      </c>
      <c r="F2511" s="841" t="s">
        <v>102</v>
      </c>
      <c r="G2511" s="841" t="s">
        <v>4072</v>
      </c>
      <c r="H2511" s="841" t="s">
        <v>4070</v>
      </c>
      <c r="I2511" s="841"/>
      <c r="J2511" s="841" t="s">
        <v>730</v>
      </c>
      <c r="K2511" s="841">
        <v>25</v>
      </c>
      <c r="L2511" s="841" t="s">
        <v>1116</v>
      </c>
      <c r="M2511" s="841">
        <v>43600</v>
      </c>
      <c r="N2511" s="841" t="s">
        <v>732</v>
      </c>
      <c r="O2511" s="841">
        <v>98577</v>
      </c>
      <c r="P2511" s="841">
        <v>54977</v>
      </c>
      <c r="Q2511" s="841">
        <v>10098</v>
      </c>
      <c r="R2511" s="841">
        <v>9936</v>
      </c>
      <c r="S2511" s="841"/>
      <c r="T2511" s="841"/>
      <c r="U2511" s="841"/>
      <c r="V2511" s="841" t="s">
        <v>1003</v>
      </c>
      <c r="W2511" s="841">
        <v>2</v>
      </c>
    </row>
    <row r="2512" spans="1:23" ht="12.75" customHeight="1">
      <c r="A2512" s="841">
        <v>1245</v>
      </c>
      <c r="B2512" s="841">
        <v>2820</v>
      </c>
      <c r="C2512" s="841" t="s">
        <v>1149</v>
      </c>
      <c r="D2512" s="841" t="s">
        <v>1112</v>
      </c>
      <c r="E2512" s="841">
        <v>48465</v>
      </c>
      <c r="F2512" s="841" t="s">
        <v>102</v>
      </c>
      <c r="G2512" s="841" t="s">
        <v>4073</v>
      </c>
      <c r="H2512" s="841" t="s">
        <v>4074</v>
      </c>
      <c r="I2512" s="841"/>
      <c r="J2512" s="841" t="s">
        <v>730</v>
      </c>
      <c r="K2512" s="841">
        <v>2</v>
      </c>
      <c r="L2512" s="841" t="s">
        <v>731</v>
      </c>
      <c r="M2512" s="841">
        <v>43600</v>
      </c>
      <c r="N2512" s="841" t="s">
        <v>1034</v>
      </c>
      <c r="O2512" s="841">
        <v>221744</v>
      </c>
      <c r="P2512" s="841">
        <v>178144</v>
      </c>
      <c r="Q2512" s="841">
        <v>23865</v>
      </c>
      <c r="R2512" s="841">
        <v>44054</v>
      </c>
      <c r="S2512" s="841"/>
      <c r="T2512" s="841">
        <v>966</v>
      </c>
      <c r="U2512" s="841">
        <v>309</v>
      </c>
      <c r="V2512" s="841" t="s">
        <v>1003</v>
      </c>
      <c r="W2512" s="841">
        <v>11</v>
      </c>
    </row>
    <row r="2513" spans="1:23" ht="12.75" customHeight="1">
      <c r="A2513" s="841">
        <v>1560</v>
      </c>
      <c r="B2513" s="841">
        <v>2820</v>
      </c>
      <c r="C2513" s="841" t="s">
        <v>1149</v>
      </c>
      <c r="D2513" s="841" t="s">
        <v>1112</v>
      </c>
      <c r="E2513" s="841">
        <v>48466</v>
      </c>
      <c r="F2513" s="841" t="s">
        <v>102</v>
      </c>
      <c r="G2513" s="841" t="s">
        <v>4075</v>
      </c>
      <c r="H2513" s="841" t="s">
        <v>4074</v>
      </c>
      <c r="I2513" s="841"/>
      <c r="J2513" s="841" t="s">
        <v>730</v>
      </c>
      <c r="K2513" s="841">
        <v>1</v>
      </c>
      <c r="L2513" s="841" t="s">
        <v>731</v>
      </c>
      <c r="M2513" s="841">
        <v>43600</v>
      </c>
      <c r="N2513" s="841" t="s">
        <v>1034</v>
      </c>
      <c r="O2513" s="841">
        <v>221744</v>
      </c>
      <c r="P2513" s="841">
        <v>178144</v>
      </c>
      <c r="Q2513" s="841">
        <v>19547</v>
      </c>
      <c r="R2513" s="841">
        <v>26906</v>
      </c>
      <c r="S2513" s="841"/>
      <c r="T2513" s="841">
        <v>966</v>
      </c>
      <c r="U2513" s="841">
        <v>309</v>
      </c>
      <c r="V2513" s="841" t="s">
        <v>1003</v>
      </c>
      <c r="W2513" s="841">
        <v>10</v>
      </c>
    </row>
    <row r="2514" spans="1:23" ht="12.75" customHeight="1">
      <c r="A2514" s="841">
        <v>1555</v>
      </c>
      <c r="B2514" s="841">
        <v>2814</v>
      </c>
      <c r="C2514" s="841" t="s">
        <v>1411</v>
      </c>
      <c r="D2514" s="841" t="s">
        <v>1112</v>
      </c>
      <c r="E2514" s="841">
        <v>48467</v>
      </c>
      <c r="F2514" s="841" t="s">
        <v>102</v>
      </c>
      <c r="G2514" s="841" t="s">
        <v>4076</v>
      </c>
      <c r="H2514" s="841" t="s">
        <v>4077</v>
      </c>
      <c r="I2514" s="841"/>
      <c r="J2514" s="841" t="s">
        <v>730</v>
      </c>
      <c r="K2514" s="841">
        <v>2</v>
      </c>
      <c r="L2514" s="841" t="s">
        <v>731</v>
      </c>
      <c r="M2514" s="841">
        <v>43600</v>
      </c>
      <c r="N2514" s="841" t="s">
        <v>908</v>
      </c>
      <c r="O2514" s="841">
        <v>185311</v>
      </c>
      <c r="P2514" s="841">
        <v>141711</v>
      </c>
      <c r="Q2514" s="841">
        <v>19547</v>
      </c>
      <c r="R2514" s="841">
        <v>26906</v>
      </c>
      <c r="S2514" s="841"/>
      <c r="T2514" s="841"/>
      <c r="U2514" s="841"/>
      <c r="V2514" s="841" t="s">
        <v>1003</v>
      </c>
      <c r="W2514" s="841">
        <v>1</v>
      </c>
    </row>
    <row r="2515" spans="1:23" ht="12.75" customHeight="1">
      <c r="A2515" s="841">
        <v>1430</v>
      </c>
      <c r="B2515" s="841">
        <v>2807</v>
      </c>
      <c r="C2515" s="841" t="s">
        <v>739</v>
      </c>
      <c r="D2515" s="841" t="s">
        <v>1732</v>
      </c>
      <c r="E2515" s="841">
        <v>48470</v>
      </c>
      <c r="F2515" s="841" t="s">
        <v>102</v>
      </c>
      <c r="G2515" s="841" t="s">
        <v>4078</v>
      </c>
      <c r="H2515" s="841" t="s">
        <v>4079</v>
      </c>
      <c r="I2515" s="841"/>
      <c r="J2515" s="841" t="s">
        <v>730</v>
      </c>
      <c r="K2515" s="841">
        <v>2</v>
      </c>
      <c r="L2515" s="841" t="s">
        <v>731</v>
      </c>
      <c r="M2515" s="841">
        <v>43600</v>
      </c>
      <c r="N2515" s="841" t="s">
        <v>742</v>
      </c>
      <c r="O2515" s="841">
        <v>127895</v>
      </c>
      <c r="P2515" s="841">
        <v>84295</v>
      </c>
      <c r="Q2515" s="841">
        <v>19547</v>
      </c>
      <c r="R2515" s="841">
        <v>26906</v>
      </c>
      <c r="S2515" s="841"/>
      <c r="T2515" s="841"/>
      <c r="U2515" s="841"/>
      <c r="V2515" s="841" t="s">
        <v>1003</v>
      </c>
      <c r="W2515" s="841">
        <v>11</v>
      </c>
    </row>
    <row r="2516" spans="1:23" ht="12.75" customHeight="1">
      <c r="A2516" s="841">
        <v>1430</v>
      </c>
      <c r="B2516" s="841">
        <v>2807</v>
      </c>
      <c r="C2516" s="841" t="s">
        <v>739</v>
      </c>
      <c r="D2516" s="841" t="s">
        <v>1732</v>
      </c>
      <c r="E2516" s="841">
        <v>48472</v>
      </c>
      <c r="F2516" s="841" t="s">
        <v>102</v>
      </c>
      <c r="G2516" s="841" t="s">
        <v>4080</v>
      </c>
      <c r="H2516" s="841" t="s">
        <v>4081</v>
      </c>
      <c r="I2516" s="841"/>
      <c r="J2516" s="841" t="s">
        <v>730</v>
      </c>
      <c r="K2516" s="841">
        <v>3</v>
      </c>
      <c r="L2516" s="841" t="s">
        <v>731</v>
      </c>
      <c r="M2516" s="841">
        <v>43600</v>
      </c>
      <c r="N2516" s="841" t="s">
        <v>742</v>
      </c>
      <c r="O2516" s="841">
        <v>127895</v>
      </c>
      <c r="P2516" s="841">
        <v>84295</v>
      </c>
      <c r="Q2516" s="841">
        <v>19547</v>
      </c>
      <c r="R2516" s="841">
        <v>26906</v>
      </c>
      <c r="S2516" s="841"/>
      <c r="T2516" s="841"/>
      <c r="U2516" s="841"/>
      <c r="V2516" s="841" t="s">
        <v>1003</v>
      </c>
      <c r="W2516" s="841">
        <v>11</v>
      </c>
    </row>
    <row r="2517" spans="1:23" ht="12.75" customHeight="1">
      <c r="A2517" s="841">
        <v>1430</v>
      </c>
      <c r="B2517" s="841">
        <v>2807</v>
      </c>
      <c r="C2517" s="841" t="s">
        <v>739</v>
      </c>
      <c r="D2517" s="841" t="s">
        <v>1732</v>
      </c>
      <c r="E2517" s="841">
        <v>48473</v>
      </c>
      <c r="F2517" s="841" t="s">
        <v>102</v>
      </c>
      <c r="G2517" s="841" t="s">
        <v>4082</v>
      </c>
      <c r="H2517" s="841" t="s">
        <v>4081</v>
      </c>
      <c r="I2517" s="841"/>
      <c r="J2517" s="841" t="s">
        <v>730</v>
      </c>
      <c r="K2517" s="841">
        <v>3</v>
      </c>
      <c r="L2517" s="841" t="s">
        <v>731</v>
      </c>
      <c r="M2517" s="841">
        <v>43600</v>
      </c>
      <c r="N2517" s="841" t="s">
        <v>742</v>
      </c>
      <c r="O2517" s="841">
        <v>127895</v>
      </c>
      <c r="P2517" s="841">
        <v>84295</v>
      </c>
      <c r="Q2517" s="841">
        <v>19547</v>
      </c>
      <c r="R2517" s="841">
        <v>26906</v>
      </c>
      <c r="S2517" s="841"/>
      <c r="T2517" s="841"/>
      <c r="U2517" s="841"/>
      <c r="V2517" s="841" t="s">
        <v>1003</v>
      </c>
      <c r="W2517" s="841">
        <v>11</v>
      </c>
    </row>
    <row r="2518" spans="1:23" ht="12.75" customHeight="1">
      <c r="A2518" s="841">
        <v>1335</v>
      </c>
      <c r="B2518" s="841">
        <v>2812</v>
      </c>
      <c r="C2518" s="841" t="s">
        <v>1107</v>
      </c>
      <c r="D2518" s="841" t="s">
        <v>775</v>
      </c>
      <c r="E2518" s="841">
        <v>48475</v>
      </c>
      <c r="F2518" s="841" t="s">
        <v>102</v>
      </c>
      <c r="G2518" s="841" t="s">
        <v>4083</v>
      </c>
      <c r="H2518" s="841" t="s">
        <v>4084</v>
      </c>
      <c r="I2518" s="841"/>
      <c r="J2518" s="841" t="s">
        <v>730</v>
      </c>
      <c r="K2518" s="841">
        <v>2</v>
      </c>
      <c r="L2518" s="841" t="s">
        <v>731</v>
      </c>
      <c r="M2518" s="841">
        <v>43600</v>
      </c>
      <c r="N2518" s="841" t="s">
        <v>732</v>
      </c>
      <c r="O2518" s="841">
        <v>98577</v>
      </c>
      <c r="P2518" s="841">
        <v>54977</v>
      </c>
      <c r="Q2518" s="841">
        <v>19547</v>
      </c>
      <c r="R2518" s="841">
        <v>26906</v>
      </c>
      <c r="S2518" s="841"/>
      <c r="T2518" s="841"/>
      <c r="U2518" s="841"/>
      <c r="V2518" s="841" t="s">
        <v>1003</v>
      </c>
      <c r="W2518" s="841">
        <v>2</v>
      </c>
    </row>
    <row r="2519" spans="1:23" ht="12.75" customHeight="1">
      <c r="A2519" s="841">
        <v>2004</v>
      </c>
      <c r="B2519" s="841">
        <v>2840</v>
      </c>
      <c r="C2519" s="841" t="s">
        <v>726</v>
      </c>
      <c r="D2519" s="841" t="s">
        <v>919</v>
      </c>
      <c r="E2519" s="841">
        <v>48478</v>
      </c>
      <c r="F2519" s="841" t="s">
        <v>102</v>
      </c>
      <c r="G2519" s="841" t="s">
        <v>4085</v>
      </c>
      <c r="H2519" s="841" t="s">
        <v>4086</v>
      </c>
      <c r="I2519" s="841"/>
      <c r="J2519" s="841" t="s">
        <v>730</v>
      </c>
      <c r="K2519" s="841">
        <v>5</v>
      </c>
      <c r="L2519" s="841" t="s">
        <v>1077</v>
      </c>
      <c r="M2519" s="841">
        <v>0</v>
      </c>
      <c r="N2519" s="841" t="s">
        <v>732</v>
      </c>
      <c r="O2519" s="841">
        <v>101629</v>
      </c>
      <c r="P2519" s="841">
        <v>101629</v>
      </c>
      <c r="Q2519" s="841">
        <v>19547</v>
      </c>
      <c r="R2519" s="841">
        <v>26906</v>
      </c>
      <c r="S2519" s="841"/>
      <c r="T2519" s="841"/>
      <c r="U2519" s="841"/>
      <c r="V2519" s="841" t="s">
        <v>1003</v>
      </c>
      <c r="W2519" s="841">
        <v>4</v>
      </c>
    </row>
    <row r="2520" spans="1:23" ht="12.75" customHeight="1">
      <c r="A2520" s="841">
        <v>1335</v>
      </c>
      <c r="B2520" s="841">
        <v>2832</v>
      </c>
      <c r="C2520" s="841" t="s">
        <v>1017</v>
      </c>
      <c r="D2520" s="841" t="s">
        <v>775</v>
      </c>
      <c r="E2520" s="841">
        <v>48480</v>
      </c>
      <c r="F2520" s="841" t="s">
        <v>102</v>
      </c>
      <c r="G2520" s="841" t="s">
        <v>4087</v>
      </c>
      <c r="H2520" s="841" t="s">
        <v>4088</v>
      </c>
      <c r="I2520" s="841"/>
      <c r="J2520" s="841" t="s">
        <v>730</v>
      </c>
      <c r="K2520" s="841">
        <v>5</v>
      </c>
      <c r="L2520" s="841" t="s">
        <v>731</v>
      </c>
      <c r="M2520" s="841">
        <v>43600</v>
      </c>
      <c r="N2520" s="841" t="s">
        <v>769</v>
      </c>
      <c r="O2520" s="841">
        <v>105596</v>
      </c>
      <c r="P2520" s="841">
        <v>61996</v>
      </c>
      <c r="Q2520" s="841">
        <v>19547</v>
      </c>
      <c r="R2520" s="841">
        <v>26906</v>
      </c>
      <c r="S2520" s="841"/>
      <c r="T2520" s="841"/>
      <c r="U2520" s="841"/>
      <c r="V2520" s="841" t="s">
        <v>1003</v>
      </c>
      <c r="W2520" s="841">
        <v>1</v>
      </c>
    </row>
    <row r="2521" spans="1:23" ht="12.75" customHeight="1">
      <c r="A2521" s="841">
        <v>1545</v>
      </c>
      <c r="B2521" s="841">
        <v>2820</v>
      </c>
      <c r="C2521" s="841" t="s">
        <v>1149</v>
      </c>
      <c r="D2521" s="841" t="s">
        <v>1112</v>
      </c>
      <c r="E2521" s="841">
        <v>48488</v>
      </c>
      <c r="F2521" s="841" t="s">
        <v>102</v>
      </c>
      <c r="G2521" s="841" t="s">
        <v>4089</v>
      </c>
      <c r="H2521" s="841" t="s">
        <v>4077</v>
      </c>
      <c r="I2521" s="841"/>
      <c r="J2521" s="841" t="s">
        <v>730</v>
      </c>
      <c r="K2521" s="841">
        <v>2</v>
      </c>
      <c r="L2521" s="841" t="s">
        <v>731</v>
      </c>
      <c r="M2521" s="841">
        <v>43600</v>
      </c>
      <c r="N2521" s="841" t="s">
        <v>1034</v>
      </c>
      <c r="O2521" s="841">
        <v>221744</v>
      </c>
      <c r="P2521" s="841">
        <v>178144</v>
      </c>
      <c r="Q2521" s="841">
        <v>19547</v>
      </c>
      <c r="R2521" s="841">
        <v>26906</v>
      </c>
      <c r="S2521" s="841"/>
      <c r="T2521" s="841">
        <v>966</v>
      </c>
      <c r="U2521" s="841">
        <v>309</v>
      </c>
      <c r="V2521" s="841" t="s">
        <v>1003</v>
      </c>
      <c r="W2521" s="841">
        <v>8</v>
      </c>
    </row>
    <row r="2522" spans="1:23" ht="12.75" customHeight="1">
      <c r="A2522" s="841">
        <v>2004</v>
      </c>
      <c r="B2522" s="841">
        <v>2840</v>
      </c>
      <c r="C2522" s="841" t="s">
        <v>726</v>
      </c>
      <c r="D2522" s="841" t="s">
        <v>919</v>
      </c>
      <c r="E2522" s="841">
        <v>48489</v>
      </c>
      <c r="F2522" s="841" t="s">
        <v>102</v>
      </c>
      <c r="G2522" s="841" t="s">
        <v>4090</v>
      </c>
      <c r="H2522" s="841" t="s">
        <v>4091</v>
      </c>
      <c r="I2522" s="841"/>
      <c r="J2522" s="841" t="s">
        <v>730</v>
      </c>
      <c r="K2522" s="841">
        <v>2</v>
      </c>
      <c r="L2522" s="841" t="s">
        <v>1289</v>
      </c>
      <c r="M2522" s="841">
        <v>0</v>
      </c>
      <c r="N2522" s="841" t="s">
        <v>732</v>
      </c>
      <c r="O2522" s="841">
        <v>101629</v>
      </c>
      <c r="P2522" s="841">
        <v>101629</v>
      </c>
      <c r="Q2522" s="841">
        <v>19547</v>
      </c>
      <c r="R2522" s="841">
        <v>26906</v>
      </c>
      <c r="S2522" s="841"/>
      <c r="T2522" s="841"/>
      <c r="U2522" s="841"/>
      <c r="V2522" s="841" t="s">
        <v>1003</v>
      </c>
      <c r="W2522" s="841">
        <v>2</v>
      </c>
    </row>
    <row r="2523" spans="1:23" ht="12.75" customHeight="1">
      <c r="A2523" s="841">
        <v>1205</v>
      </c>
      <c r="B2523" s="841">
        <v>2827</v>
      </c>
      <c r="C2523" s="841" t="s">
        <v>1124</v>
      </c>
      <c r="D2523" s="841" t="s">
        <v>740</v>
      </c>
      <c r="E2523" s="841">
        <v>48494</v>
      </c>
      <c r="F2523" s="841" t="s">
        <v>102</v>
      </c>
      <c r="G2523" s="841" t="s">
        <v>4092</v>
      </c>
      <c r="H2523" s="841" t="s">
        <v>3521</v>
      </c>
      <c r="I2523" s="841"/>
      <c r="J2523" s="841" t="s">
        <v>730</v>
      </c>
      <c r="K2523" s="841">
        <v>5</v>
      </c>
      <c r="L2523" s="841" t="s">
        <v>731</v>
      </c>
      <c r="M2523" s="841">
        <v>43600</v>
      </c>
      <c r="N2523" s="841" t="s">
        <v>747</v>
      </c>
      <c r="O2523" s="841">
        <v>114220</v>
      </c>
      <c r="P2523" s="841">
        <v>70620</v>
      </c>
      <c r="Q2523" s="841">
        <v>19547</v>
      </c>
      <c r="R2523" s="841">
        <v>26906</v>
      </c>
      <c r="S2523" s="841"/>
      <c r="T2523" s="841"/>
      <c r="U2523" s="841"/>
      <c r="V2523" s="841" t="s">
        <v>1003</v>
      </c>
      <c r="W2523" s="841">
        <v>1</v>
      </c>
    </row>
    <row r="2524" spans="1:23" ht="12.75" customHeight="1">
      <c r="A2524" s="841">
        <v>1235</v>
      </c>
      <c r="B2524" s="841">
        <v>2824</v>
      </c>
      <c r="C2524" s="841" t="s">
        <v>1097</v>
      </c>
      <c r="D2524" s="841" t="s">
        <v>740</v>
      </c>
      <c r="E2524" s="841">
        <v>48495</v>
      </c>
      <c r="F2524" s="841" t="s">
        <v>102</v>
      </c>
      <c r="G2524" s="841" t="s">
        <v>4093</v>
      </c>
      <c r="H2524" s="841" t="s">
        <v>4061</v>
      </c>
      <c r="I2524" s="841"/>
      <c r="J2524" s="841" t="s">
        <v>730</v>
      </c>
      <c r="K2524" s="841">
        <v>1</v>
      </c>
      <c r="L2524" s="841" t="s">
        <v>731</v>
      </c>
      <c r="M2524" s="841">
        <v>43600</v>
      </c>
      <c r="N2524" s="841" t="s">
        <v>817</v>
      </c>
      <c r="O2524" s="841">
        <v>172439</v>
      </c>
      <c r="P2524" s="841">
        <v>128839</v>
      </c>
      <c r="Q2524" s="841">
        <v>23865</v>
      </c>
      <c r="R2524" s="841">
        <v>44054</v>
      </c>
      <c r="S2524" s="841"/>
      <c r="T2524" s="841"/>
      <c r="U2524" s="841"/>
      <c r="V2524" s="841" t="s">
        <v>1003</v>
      </c>
      <c r="W2524" s="841">
        <v>2</v>
      </c>
    </row>
    <row r="2525" spans="1:23" ht="12.75" customHeight="1">
      <c r="A2525" s="841">
        <v>1145</v>
      </c>
      <c r="B2525" s="841">
        <v>2812</v>
      </c>
      <c r="C2525" s="841" t="s">
        <v>1107</v>
      </c>
      <c r="D2525" s="841" t="s">
        <v>775</v>
      </c>
      <c r="E2525" s="841">
        <v>48499</v>
      </c>
      <c r="F2525" s="841" t="s">
        <v>102</v>
      </c>
      <c r="G2525" s="841" t="s">
        <v>4094</v>
      </c>
      <c r="H2525" s="841" t="s">
        <v>4095</v>
      </c>
      <c r="I2525" s="841"/>
      <c r="J2525" s="841" t="s">
        <v>730</v>
      </c>
      <c r="K2525" s="841">
        <v>5</v>
      </c>
      <c r="L2525" s="841" t="s">
        <v>731</v>
      </c>
      <c r="M2525" s="841">
        <v>43600</v>
      </c>
      <c r="N2525" s="841" t="s">
        <v>732</v>
      </c>
      <c r="O2525" s="841">
        <v>98577</v>
      </c>
      <c r="P2525" s="841">
        <v>54977</v>
      </c>
      <c r="Q2525" s="841">
        <v>19547</v>
      </c>
      <c r="R2525" s="841">
        <v>26906</v>
      </c>
      <c r="S2525" s="841"/>
      <c r="T2525" s="841"/>
      <c r="U2525" s="841"/>
      <c r="V2525" s="841" t="s">
        <v>1003</v>
      </c>
      <c r="W2525" s="841">
        <v>2</v>
      </c>
    </row>
    <row r="2526" spans="1:23" ht="12.75" customHeight="1">
      <c r="A2526" s="841">
        <v>1235</v>
      </c>
      <c r="B2526" s="841">
        <v>2824</v>
      </c>
      <c r="C2526" s="841" t="s">
        <v>1097</v>
      </c>
      <c r="D2526" s="841" t="s">
        <v>740</v>
      </c>
      <c r="E2526" s="841">
        <v>48501</v>
      </c>
      <c r="F2526" s="841" t="s">
        <v>102</v>
      </c>
      <c r="G2526" s="841" t="s">
        <v>4096</v>
      </c>
      <c r="H2526" s="841" t="s">
        <v>3884</v>
      </c>
      <c r="I2526" s="841"/>
      <c r="J2526" s="841" t="s">
        <v>730</v>
      </c>
      <c r="K2526" s="841">
        <v>3</v>
      </c>
      <c r="L2526" s="841" t="s">
        <v>731</v>
      </c>
      <c r="M2526" s="841">
        <v>43600</v>
      </c>
      <c r="N2526" s="841" t="s">
        <v>817</v>
      </c>
      <c r="O2526" s="841">
        <v>172439</v>
      </c>
      <c r="P2526" s="841">
        <v>128839</v>
      </c>
      <c r="Q2526" s="841">
        <v>23865</v>
      </c>
      <c r="R2526" s="841">
        <v>44054</v>
      </c>
      <c r="S2526" s="841"/>
      <c r="T2526" s="841"/>
      <c r="U2526" s="841"/>
      <c r="V2526" s="841" t="s">
        <v>1003</v>
      </c>
      <c r="W2526" s="841">
        <v>2</v>
      </c>
    </row>
    <row r="2527" spans="1:23" ht="12.75" customHeight="1">
      <c r="A2527" s="841">
        <v>1235</v>
      </c>
      <c r="B2527" s="841">
        <v>2824</v>
      </c>
      <c r="C2527" s="841" t="s">
        <v>1097</v>
      </c>
      <c r="D2527" s="841" t="s">
        <v>740</v>
      </c>
      <c r="E2527" s="841">
        <v>48502</v>
      </c>
      <c r="F2527" s="841" t="s">
        <v>102</v>
      </c>
      <c r="G2527" s="841" t="s">
        <v>4097</v>
      </c>
      <c r="H2527" s="841" t="s">
        <v>4053</v>
      </c>
      <c r="I2527" s="841"/>
      <c r="J2527" s="841" t="s">
        <v>730</v>
      </c>
      <c r="K2527" s="841">
        <v>3</v>
      </c>
      <c r="L2527" s="841" t="s">
        <v>731</v>
      </c>
      <c r="M2527" s="841">
        <v>43600</v>
      </c>
      <c r="N2527" s="841" t="s">
        <v>817</v>
      </c>
      <c r="O2527" s="841">
        <v>172439</v>
      </c>
      <c r="P2527" s="841">
        <v>128839</v>
      </c>
      <c r="Q2527" s="841">
        <v>23865</v>
      </c>
      <c r="R2527" s="841">
        <v>44054</v>
      </c>
      <c r="S2527" s="841"/>
      <c r="T2527" s="841"/>
      <c r="U2527" s="841"/>
      <c r="V2527" s="841" t="s">
        <v>1003</v>
      </c>
      <c r="W2527" s="841">
        <v>2</v>
      </c>
    </row>
    <row r="2528" spans="1:23" ht="12.75" customHeight="1">
      <c r="A2528" s="841">
        <v>1235</v>
      </c>
      <c r="B2528" s="841">
        <v>2824</v>
      </c>
      <c r="C2528" s="841" t="s">
        <v>1097</v>
      </c>
      <c r="D2528" s="841" t="s">
        <v>740</v>
      </c>
      <c r="E2528" s="841">
        <v>48503</v>
      </c>
      <c r="F2528" s="841" t="s">
        <v>102</v>
      </c>
      <c r="G2528" s="841" t="s">
        <v>4098</v>
      </c>
      <c r="H2528" s="841" t="s">
        <v>3884</v>
      </c>
      <c r="I2528" s="841"/>
      <c r="J2528" s="841" t="s">
        <v>730</v>
      </c>
      <c r="K2528" s="841">
        <v>2</v>
      </c>
      <c r="L2528" s="841" t="s">
        <v>731</v>
      </c>
      <c r="M2528" s="841">
        <v>43600</v>
      </c>
      <c r="N2528" s="841" t="s">
        <v>817</v>
      </c>
      <c r="O2528" s="841">
        <v>172439</v>
      </c>
      <c r="P2528" s="841">
        <v>128839</v>
      </c>
      <c r="Q2528" s="841">
        <v>23865</v>
      </c>
      <c r="R2528" s="841">
        <v>44054</v>
      </c>
      <c r="S2528" s="841"/>
      <c r="T2528" s="841"/>
      <c r="U2528" s="841"/>
      <c r="V2528" s="841" t="s">
        <v>1003</v>
      </c>
      <c r="W2528" s="841">
        <v>2</v>
      </c>
    </row>
    <row r="2529" spans="1:23" ht="12.75" customHeight="1">
      <c r="A2529" s="841">
        <v>1235</v>
      </c>
      <c r="B2529" s="841">
        <v>2824</v>
      </c>
      <c r="C2529" s="841" t="s">
        <v>1097</v>
      </c>
      <c r="D2529" s="841" t="s">
        <v>740</v>
      </c>
      <c r="E2529" s="841">
        <v>48504</v>
      </c>
      <c r="F2529" s="841" t="s">
        <v>102</v>
      </c>
      <c r="G2529" s="841" t="s">
        <v>4099</v>
      </c>
      <c r="H2529" s="841" t="s">
        <v>4053</v>
      </c>
      <c r="I2529" s="841"/>
      <c r="J2529" s="841" t="s">
        <v>730</v>
      </c>
      <c r="K2529" s="841">
        <v>2</v>
      </c>
      <c r="L2529" s="841" t="s">
        <v>731</v>
      </c>
      <c r="M2529" s="841">
        <v>43600</v>
      </c>
      <c r="N2529" s="841" t="s">
        <v>817</v>
      </c>
      <c r="O2529" s="841">
        <v>172439</v>
      </c>
      <c r="P2529" s="841">
        <v>128839</v>
      </c>
      <c r="Q2529" s="841">
        <v>23865</v>
      </c>
      <c r="R2529" s="841">
        <v>44054</v>
      </c>
      <c r="S2529" s="841"/>
      <c r="T2529" s="841"/>
      <c r="U2529" s="841"/>
      <c r="V2529" s="841" t="s">
        <v>1003</v>
      </c>
      <c r="W2529" s="841">
        <v>2</v>
      </c>
    </row>
    <row r="2530" spans="1:23" ht="12.75" customHeight="1">
      <c r="A2530" s="841">
        <v>1235</v>
      </c>
      <c r="B2530" s="841">
        <v>2824</v>
      </c>
      <c r="C2530" s="841" t="s">
        <v>1097</v>
      </c>
      <c r="D2530" s="841" t="s">
        <v>740</v>
      </c>
      <c r="E2530" s="841">
        <v>48505</v>
      </c>
      <c r="F2530" s="841" t="s">
        <v>102</v>
      </c>
      <c r="G2530" s="841" t="s">
        <v>4100</v>
      </c>
      <c r="H2530" s="841" t="s">
        <v>4053</v>
      </c>
      <c r="I2530" s="841"/>
      <c r="J2530" s="841" t="s">
        <v>730</v>
      </c>
      <c r="K2530" s="841">
        <v>2</v>
      </c>
      <c r="L2530" s="841" t="s">
        <v>731</v>
      </c>
      <c r="M2530" s="841">
        <v>43600</v>
      </c>
      <c r="N2530" s="841" t="s">
        <v>817</v>
      </c>
      <c r="O2530" s="841">
        <v>172439</v>
      </c>
      <c r="P2530" s="841">
        <v>128839</v>
      </c>
      <c r="Q2530" s="841">
        <v>23865</v>
      </c>
      <c r="R2530" s="841">
        <v>44054</v>
      </c>
      <c r="S2530" s="841"/>
      <c r="T2530" s="841"/>
      <c r="U2530" s="841"/>
      <c r="V2530" s="841" t="s">
        <v>1003</v>
      </c>
      <c r="W2530" s="841">
        <v>2</v>
      </c>
    </row>
    <row r="2531" spans="1:23" ht="12.75" customHeight="1">
      <c r="A2531" s="841">
        <v>1235</v>
      </c>
      <c r="B2531" s="841">
        <v>2824</v>
      </c>
      <c r="C2531" s="841" t="s">
        <v>1097</v>
      </c>
      <c r="D2531" s="841" t="s">
        <v>1031</v>
      </c>
      <c r="E2531" s="841">
        <v>48508</v>
      </c>
      <c r="F2531" s="841" t="s">
        <v>102</v>
      </c>
      <c r="G2531" s="841" t="s">
        <v>4101</v>
      </c>
      <c r="H2531" s="841" t="s">
        <v>4102</v>
      </c>
      <c r="I2531" s="841"/>
      <c r="J2531" s="841" t="s">
        <v>730</v>
      </c>
      <c r="K2531" s="841">
        <v>3</v>
      </c>
      <c r="L2531" s="841" t="s">
        <v>731</v>
      </c>
      <c r="M2531" s="841">
        <v>43600</v>
      </c>
      <c r="N2531" s="841" t="s">
        <v>817</v>
      </c>
      <c r="O2531" s="841">
        <v>172439</v>
      </c>
      <c r="P2531" s="841">
        <v>128839</v>
      </c>
      <c r="Q2531" s="841">
        <v>23865</v>
      </c>
      <c r="R2531" s="841">
        <v>44054</v>
      </c>
      <c r="S2531" s="841"/>
      <c r="T2531" s="841"/>
      <c r="U2531" s="841"/>
      <c r="V2531" s="841" t="s">
        <v>1003</v>
      </c>
      <c r="W2531" s="841">
        <v>1</v>
      </c>
    </row>
    <row r="2532" spans="1:23" ht="12.75" customHeight="1">
      <c r="A2532" s="841">
        <v>1235</v>
      </c>
      <c r="B2532" s="841">
        <v>2824</v>
      </c>
      <c r="C2532" s="841" t="s">
        <v>1097</v>
      </c>
      <c r="D2532" s="841" t="s">
        <v>1031</v>
      </c>
      <c r="E2532" s="841">
        <v>48509</v>
      </c>
      <c r="F2532" s="841" t="s">
        <v>102</v>
      </c>
      <c r="G2532" s="841" t="s">
        <v>4103</v>
      </c>
      <c r="H2532" s="841" t="s">
        <v>4102</v>
      </c>
      <c r="I2532" s="841"/>
      <c r="J2532" s="841" t="s">
        <v>730</v>
      </c>
      <c r="K2532" s="841">
        <v>3</v>
      </c>
      <c r="L2532" s="841" t="s">
        <v>731</v>
      </c>
      <c r="M2532" s="841">
        <v>43600</v>
      </c>
      <c r="N2532" s="841" t="s">
        <v>817</v>
      </c>
      <c r="O2532" s="841">
        <v>172439</v>
      </c>
      <c r="P2532" s="841">
        <v>128839</v>
      </c>
      <c r="Q2532" s="841">
        <v>23865</v>
      </c>
      <c r="R2532" s="841">
        <v>44054</v>
      </c>
      <c r="S2532" s="841"/>
      <c r="T2532" s="841"/>
      <c r="U2532" s="841"/>
      <c r="V2532" s="841" t="s">
        <v>1003</v>
      </c>
      <c r="W2532" s="841">
        <v>1</v>
      </c>
    </row>
    <row r="2533" spans="1:23" ht="12.75" customHeight="1">
      <c r="A2533" s="841">
        <v>1235</v>
      </c>
      <c r="B2533" s="841">
        <v>2824</v>
      </c>
      <c r="C2533" s="841" t="s">
        <v>1097</v>
      </c>
      <c r="D2533" s="841" t="s">
        <v>1031</v>
      </c>
      <c r="E2533" s="841">
        <v>48510</v>
      </c>
      <c r="F2533" s="841" t="s">
        <v>102</v>
      </c>
      <c r="G2533" s="841" t="s">
        <v>4104</v>
      </c>
      <c r="H2533" s="841" t="s">
        <v>4102</v>
      </c>
      <c r="I2533" s="841"/>
      <c r="J2533" s="841" t="s">
        <v>730</v>
      </c>
      <c r="K2533" s="841">
        <v>4</v>
      </c>
      <c r="L2533" s="841" t="s">
        <v>731</v>
      </c>
      <c r="M2533" s="841">
        <v>43600</v>
      </c>
      <c r="N2533" s="841" t="s">
        <v>817</v>
      </c>
      <c r="O2533" s="841">
        <v>172439</v>
      </c>
      <c r="P2533" s="841">
        <v>128839</v>
      </c>
      <c r="Q2533" s="841">
        <v>23865</v>
      </c>
      <c r="R2533" s="841">
        <v>44054</v>
      </c>
      <c r="S2533" s="841"/>
      <c r="T2533" s="841"/>
      <c r="U2533" s="841"/>
      <c r="V2533" s="841" t="s">
        <v>1003</v>
      </c>
      <c r="W2533" s="841">
        <v>1</v>
      </c>
    </row>
    <row r="2534" spans="1:23" ht="12.75" customHeight="1">
      <c r="A2534" s="841">
        <v>1235</v>
      </c>
      <c r="B2534" s="841">
        <v>2824</v>
      </c>
      <c r="C2534" s="841" t="s">
        <v>1097</v>
      </c>
      <c r="D2534" s="841" t="s">
        <v>1031</v>
      </c>
      <c r="E2534" s="841">
        <v>48511</v>
      </c>
      <c r="F2534" s="841" t="s">
        <v>102</v>
      </c>
      <c r="G2534" s="841" t="s">
        <v>4105</v>
      </c>
      <c r="H2534" s="841" t="s">
        <v>4102</v>
      </c>
      <c r="I2534" s="841"/>
      <c r="J2534" s="841" t="s">
        <v>730</v>
      </c>
      <c r="K2534" s="841">
        <v>2</v>
      </c>
      <c r="L2534" s="841" t="s">
        <v>731</v>
      </c>
      <c r="M2534" s="841">
        <v>43600</v>
      </c>
      <c r="N2534" s="841" t="s">
        <v>817</v>
      </c>
      <c r="O2534" s="841">
        <v>172439</v>
      </c>
      <c r="P2534" s="841">
        <v>128839</v>
      </c>
      <c r="Q2534" s="841">
        <v>23865</v>
      </c>
      <c r="R2534" s="841">
        <v>44054</v>
      </c>
      <c r="S2534" s="841"/>
      <c r="T2534" s="841"/>
      <c r="U2534" s="841"/>
      <c r="V2534" s="841" t="s">
        <v>1003</v>
      </c>
      <c r="W2534" s="841">
        <v>1</v>
      </c>
    </row>
    <row r="2535" spans="1:23" ht="12.75" customHeight="1">
      <c r="A2535" s="841">
        <v>1235</v>
      </c>
      <c r="B2535" s="841">
        <v>2824</v>
      </c>
      <c r="C2535" s="841" t="s">
        <v>1097</v>
      </c>
      <c r="D2535" s="841" t="s">
        <v>1031</v>
      </c>
      <c r="E2535" s="841">
        <v>48512</v>
      </c>
      <c r="F2535" s="841" t="s">
        <v>102</v>
      </c>
      <c r="G2535" s="841" t="s">
        <v>4106</v>
      </c>
      <c r="H2535" s="841" t="s">
        <v>4102</v>
      </c>
      <c r="I2535" s="841"/>
      <c r="J2535" s="841" t="s">
        <v>730</v>
      </c>
      <c r="K2535" s="841">
        <v>3</v>
      </c>
      <c r="L2535" s="841" t="s">
        <v>731</v>
      </c>
      <c r="M2535" s="841">
        <v>43600</v>
      </c>
      <c r="N2535" s="841" t="s">
        <v>817</v>
      </c>
      <c r="O2535" s="841">
        <v>172439</v>
      </c>
      <c r="P2535" s="841">
        <v>128839</v>
      </c>
      <c r="Q2535" s="841">
        <v>23865</v>
      </c>
      <c r="R2535" s="841">
        <v>44054</v>
      </c>
      <c r="S2535" s="841"/>
      <c r="T2535" s="841"/>
      <c r="U2535" s="841"/>
      <c r="V2535" s="841" t="s">
        <v>1003</v>
      </c>
      <c r="W2535" s="841">
        <v>1</v>
      </c>
    </row>
    <row r="2536" spans="1:23" ht="12.75" customHeight="1">
      <c r="A2536" s="841">
        <v>1235</v>
      </c>
      <c r="B2536" s="841">
        <v>2824</v>
      </c>
      <c r="C2536" s="841" t="s">
        <v>1097</v>
      </c>
      <c r="D2536" s="841" t="s">
        <v>1031</v>
      </c>
      <c r="E2536" s="841">
        <v>48513</v>
      </c>
      <c r="F2536" s="841" t="s">
        <v>102</v>
      </c>
      <c r="G2536" s="841" t="s">
        <v>4107</v>
      </c>
      <c r="H2536" s="841" t="s">
        <v>4108</v>
      </c>
      <c r="I2536" s="841"/>
      <c r="J2536" s="841" t="s">
        <v>730</v>
      </c>
      <c r="K2536" s="841">
        <v>4</v>
      </c>
      <c r="L2536" s="841" t="s">
        <v>731</v>
      </c>
      <c r="M2536" s="841">
        <v>43600</v>
      </c>
      <c r="N2536" s="841" t="s">
        <v>817</v>
      </c>
      <c r="O2536" s="841">
        <v>172439</v>
      </c>
      <c r="P2536" s="841">
        <v>128839</v>
      </c>
      <c r="Q2536" s="841">
        <v>23865</v>
      </c>
      <c r="R2536" s="841">
        <v>44054</v>
      </c>
      <c r="S2536" s="841"/>
      <c r="T2536" s="841"/>
      <c r="U2536" s="841"/>
      <c r="V2536" s="841" t="s">
        <v>1003</v>
      </c>
      <c r="W2536" s="841">
        <v>1</v>
      </c>
    </row>
    <row r="2537" spans="1:23" ht="12.75" customHeight="1">
      <c r="A2537" s="841">
        <v>1235</v>
      </c>
      <c r="B2537" s="841">
        <v>2824</v>
      </c>
      <c r="C2537" s="841" t="s">
        <v>1097</v>
      </c>
      <c r="D2537" s="841" t="s">
        <v>1031</v>
      </c>
      <c r="E2537" s="841">
        <v>48514</v>
      </c>
      <c r="F2537" s="841" t="s">
        <v>102</v>
      </c>
      <c r="G2537" s="841" t="s">
        <v>4109</v>
      </c>
      <c r="H2537" s="841" t="s">
        <v>4102</v>
      </c>
      <c r="I2537" s="841"/>
      <c r="J2537" s="841" t="s">
        <v>730</v>
      </c>
      <c r="K2537" s="841">
        <v>4</v>
      </c>
      <c r="L2537" s="841" t="s">
        <v>731</v>
      </c>
      <c r="M2537" s="841">
        <v>43600</v>
      </c>
      <c r="N2537" s="841" t="s">
        <v>817</v>
      </c>
      <c r="O2537" s="841">
        <v>172439</v>
      </c>
      <c r="P2537" s="841">
        <v>128839</v>
      </c>
      <c r="Q2537" s="841">
        <v>23865</v>
      </c>
      <c r="R2537" s="841">
        <v>44054</v>
      </c>
      <c r="S2537" s="841"/>
      <c r="T2537" s="841"/>
      <c r="U2537" s="841"/>
      <c r="V2537" s="841" t="s">
        <v>1003</v>
      </c>
      <c r="W2537" s="841">
        <v>1</v>
      </c>
    </row>
    <row r="2538" spans="1:23" ht="12.75" customHeight="1">
      <c r="A2538" s="841">
        <v>1235</v>
      </c>
      <c r="B2538" s="841">
        <v>2824</v>
      </c>
      <c r="C2538" s="841" t="s">
        <v>1097</v>
      </c>
      <c r="D2538" s="841" t="s">
        <v>1031</v>
      </c>
      <c r="E2538" s="841">
        <v>48515</v>
      </c>
      <c r="F2538" s="841" t="s">
        <v>102</v>
      </c>
      <c r="G2538" s="841" t="s">
        <v>4110</v>
      </c>
      <c r="H2538" s="841" t="s">
        <v>4102</v>
      </c>
      <c r="I2538" s="841"/>
      <c r="J2538" s="841" t="s">
        <v>730</v>
      </c>
      <c r="K2538" s="841">
        <v>3</v>
      </c>
      <c r="L2538" s="841" t="s">
        <v>731</v>
      </c>
      <c r="M2538" s="841">
        <v>43600</v>
      </c>
      <c r="N2538" s="841" t="s">
        <v>817</v>
      </c>
      <c r="O2538" s="841">
        <v>172439</v>
      </c>
      <c r="P2538" s="841">
        <v>128839</v>
      </c>
      <c r="Q2538" s="841">
        <v>23865</v>
      </c>
      <c r="R2538" s="841">
        <v>44054</v>
      </c>
      <c r="S2538" s="841"/>
      <c r="T2538" s="841"/>
      <c r="U2538" s="841"/>
      <c r="V2538" s="841" t="s">
        <v>1003</v>
      </c>
      <c r="W2538" s="841">
        <v>1</v>
      </c>
    </row>
    <row r="2539" spans="1:23" ht="12.75" customHeight="1">
      <c r="A2539" s="841">
        <v>1235</v>
      </c>
      <c r="B2539" s="841">
        <v>2824</v>
      </c>
      <c r="C2539" s="841" t="s">
        <v>1097</v>
      </c>
      <c r="D2539" s="841" t="s">
        <v>1031</v>
      </c>
      <c r="E2539" s="841">
        <v>48516</v>
      </c>
      <c r="F2539" s="841" t="s">
        <v>102</v>
      </c>
      <c r="G2539" s="841" t="s">
        <v>4111</v>
      </c>
      <c r="H2539" s="841" t="s">
        <v>4108</v>
      </c>
      <c r="I2539" s="841"/>
      <c r="J2539" s="841" t="s">
        <v>730</v>
      </c>
      <c r="K2539" s="841">
        <v>3</v>
      </c>
      <c r="L2539" s="841" t="s">
        <v>731</v>
      </c>
      <c r="M2539" s="841">
        <v>43600</v>
      </c>
      <c r="N2539" s="841" t="s">
        <v>817</v>
      </c>
      <c r="O2539" s="841">
        <v>172439</v>
      </c>
      <c r="P2539" s="841">
        <v>128839</v>
      </c>
      <c r="Q2539" s="841">
        <v>23865</v>
      </c>
      <c r="R2539" s="841">
        <v>44054</v>
      </c>
      <c r="S2539" s="841"/>
      <c r="T2539" s="841"/>
      <c r="U2539" s="841"/>
      <c r="V2539" s="841" t="s">
        <v>1003</v>
      </c>
      <c r="W2539" s="841">
        <v>1</v>
      </c>
    </row>
    <row r="2540" spans="1:23" ht="12.75" customHeight="1">
      <c r="A2540" s="841">
        <v>1235</v>
      </c>
      <c r="B2540" s="841">
        <v>2824</v>
      </c>
      <c r="C2540" s="841" t="s">
        <v>1097</v>
      </c>
      <c r="D2540" s="841" t="s">
        <v>1031</v>
      </c>
      <c r="E2540" s="841">
        <v>48517</v>
      </c>
      <c r="F2540" s="841" t="s">
        <v>102</v>
      </c>
      <c r="G2540" s="841" t="s">
        <v>4112</v>
      </c>
      <c r="H2540" s="841" t="s">
        <v>4102</v>
      </c>
      <c r="I2540" s="841"/>
      <c r="J2540" s="841" t="s">
        <v>730</v>
      </c>
      <c r="K2540" s="841">
        <v>3</v>
      </c>
      <c r="L2540" s="841" t="s">
        <v>731</v>
      </c>
      <c r="M2540" s="841">
        <v>43600</v>
      </c>
      <c r="N2540" s="841" t="s">
        <v>817</v>
      </c>
      <c r="O2540" s="841">
        <v>172439</v>
      </c>
      <c r="P2540" s="841">
        <v>128839</v>
      </c>
      <c r="Q2540" s="841">
        <v>23865</v>
      </c>
      <c r="R2540" s="841">
        <v>44054</v>
      </c>
      <c r="S2540" s="841"/>
      <c r="T2540" s="841"/>
      <c r="U2540" s="841"/>
      <c r="V2540" s="841" t="s">
        <v>1003</v>
      </c>
      <c r="W2540" s="841">
        <v>1</v>
      </c>
    </row>
    <row r="2541" spans="1:23" ht="12.75" customHeight="1">
      <c r="A2541" s="841">
        <v>1235</v>
      </c>
      <c r="B2541" s="841">
        <v>2824</v>
      </c>
      <c r="C2541" s="841" t="s">
        <v>1097</v>
      </c>
      <c r="D2541" s="841" t="s">
        <v>1031</v>
      </c>
      <c r="E2541" s="841">
        <v>48518</v>
      </c>
      <c r="F2541" s="841" t="s">
        <v>102</v>
      </c>
      <c r="G2541" s="841" t="s">
        <v>4113</v>
      </c>
      <c r="H2541" s="841" t="s">
        <v>4108</v>
      </c>
      <c r="I2541" s="841"/>
      <c r="J2541" s="841" t="s">
        <v>730</v>
      </c>
      <c r="K2541" s="841">
        <v>3</v>
      </c>
      <c r="L2541" s="841" t="s">
        <v>731</v>
      </c>
      <c r="M2541" s="841">
        <v>43600</v>
      </c>
      <c r="N2541" s="841" t="s">
        <v>817</v>
      </c>
      <c r="O2541" s="841">
        <v>172439</v>
      </c>
      <c r="P2541" s="841">
        <v>128839</v>
      </c>
      <c r="Q2541" s="841">
        <v>23865</v>
      </c>
      <c r="R2541" s="841">
        <v>44054</v>
      </c>
      <c r="S2541" s="841"/>
      <c r="T2541" s="841"/>
      <c r="U2541" s="841"/>
      <c r="V2541" s="841" t="s">
        <v>1003</v>
      </c>
      <c r="W2541" s="841">
        <v>1</v>
      </c>
    </row>
    <row r="2542" spans="1:23" ht="12.75" customHeight="1">
      <c r="A2542" s="841">
        <v>1235</v>
      </c>
      <c r="B2542" s="841">
        <v>2824</v>
      </c>
      <c r="C2542" s="841" t="s">
        <v>1097</v>
      </c>
      <c r="D2542" s="841" t="s">
        <v>1031</v>
      </c>
      <c r="E2542" s="841">
        <v>48519</v>
      </c>
      <c r="F2542" s="841" t="s">
        <v>102</v>
      </c>
      <c r="G2542" s="841" t="s">
        <v>4114</v>
      </c>
      <c r="H2542" s="841" t="s">
        <v>4102</v>
      </c>
      <c r="I2542" s="841"/>
      <c r="J2542" s="841" t="s">
        <v>730</v>
      </c>
      <c r="K2542" s="841">
        <v>3</v>
      </c>
      <c r="L2542" s="841" t="s">
        <v>731</v>
      </c>
      <c r="M2542" s="841">
        <v>43600</v>
      </c>
      <c r="N2542" s="841" t="s">
        <v>817</v>
      </c>
      <c r="O2542" s="841">
        <v>172439</v>
      </c>
      <c r="P2542" s="841">
        <v>128839</v>
      </c>
      <c r="Q2542" s="841">
        <v>23865</v>
      </c>
      <c r="R2542" s="841">
        <v>44054</v>
      </c>
      <c r="S2542" s="841"/>
      <c r="T2542" s="841"/>
      <c r="U2542" s="841"/>
      <c r="V2542" s="841" t="s">
        <v>1003</v>
      </c>
      <c r="W2542" s="841">
        <v>1</v>
      </c>
    </row>
    <row r="2543" spans="1:23" ht="12.75" customHeight="1">
      <c r="A2543" s="841">
        <v>1250</v>
      </c>
      <c r="B2543" s="841">
        <v>2836</v>
      </c>
      <c r="C2543" s="841" t="s">
        <v>1030</v>
      </c>
      <c r="D2543" s="841" t="s">
        <v>740</v>
      </c>
      <c r="E2543" s="841">
        <v>48529</v>
      </c>
      <c r="F2543" s="841" t="s">
        <v>102</v>
      </c>
      <c r="G2543" s="841" t="s">
        <v>4115</v>
      </c>
      <c r="H2543" s="841" t="s">
        <v>4116</v>
      </c>
      <c r="I2543" s="841"/>
      <c r="J2543" s="841" t="s">
        <v>730</v>
      </c>
      <c r="K2543" s="841">
        <v>3</v>
      </c>
      <c r="L2543" s="841" t="s">
        <v>731</v>
      </c>
      <c r="M2543" s="841">
        <v>43600</v>
      </c>
      <c r="N2543" s="841" t="s">
        <v>1034</v>
      </c>
      <c r="O2543" s="841">
        <v>221744</v>
      </c>
      <c r="P2543" s="841">
        <v>178144</v>
      </c>
      <c r="Q2543" s="841">
        <v>19547</v>
      </c>
      <c r="R2543" s="841">
        <v>26906</v>
      </c>
      <c r="S2543" s="841"/>
      <c r="T2543" s="841"/>
      <c r="U2543" s="841"/>
      <c r="V2543" s="841" t="s">
        <v>1003</v>
      </c>
      <c r="W2543" s="841">
        <v>1</v>
      </c>
    </row>
    <row r="2544" spans="1:23" ht="12.75" customHeight="1">
      <c r="A2544" s="841">
        <v>1250</v>
      </c>
      <c r="B2544" s="841">
        <v>2836</v>
      </c>
      <c r="C2544" s="841" t="s">
        <v>1030</v>
      </c>
      <c r="D2544" s="841" t="s">
        <v>740</v>
      </c>
      <c r="E2544" s="841">
        <v>48529</v>
      </c>
      <c r="F2544" s="841" t="s">
        <v>1062</v>
      </c>
      <c r="G2544" s="841" t="s">
        <v>4117</v>
      </c>
      <c r="H2544" s="841" t="s">
        <v>4116</v>
      </c>
      <c r="I2544" s="841"/>
      <c r="J2544" s="841" t="s">
        <v>730</v>
      </c>
      <c r="K2544" s="841">
        <v>2</v>
      </c>
      <c r="L2544" s="841" t="s">
        <v>731</v>
      </c>
      <c r="M2544" s="841">
        <v>43600</v>
      </c>
      <c r="N2544" s="841" t="s">
        <v>1034</v>
      </c>
      <c r="O2544" s="841">
        <v>221744</v>
      </c>
      <c r="P2544" s="841">
        <v>178144</v>
      </c>
      <c r="Q2544" s="841">
        <v>19547</v>
      </c>
      <c r="R2544" s="841">
        <v>26906</v>
      </c>
      <c r="S2544" s="841"/>
      <c r="T2544" s="841"/>
      <c r="U2544" s="841"/>
      <c r="V2544" s="841" t="s">
        <v>1064</v>
      </c>
      <c r="W2544" s="841">
        <v>1</v>
      </c>
    </row>
    <row r="2545" spans="1:23" ht="12.75" customHeight="1">
      <c r="A2545" s="841">
        <v>1250</v>
      </c>
      <c r="B2545" s="841">
        <v>2836</v>
      </c>
      <c r="C2545" s="841" t="s">
        <v>1030</v>
      </c>
      <c r="D2545" s="841" t="s">
        <v>740</v>
      </c>
      <c r="E2545" s="841">
        <v>48529</v>
      </c>
      <c r="F2545" s="841" t="s">
        <v>1065</v>
      </c>
      <c r="G2545" s="841" t="s">
        <v>4118</v>
      </c>
      <c r="H2545" s="841" t="s">
        <v>4116</v>
      </c>
      <c r="I2545" s="841"/>
      <c r="J2545" s="841" t="s">
        <v>730</v>
      </c>
      <c r="K2545" s="841">
        <v>1</v>
      </c>
      <c r="L2545" s="841" t="s">
        <v>731</v>
      </c>
      <c r="M2545" s="841">
        <v>43600</v>
      </c>
      <c r="N2545" s="841" t="s">
        <v>1034</v>
      </c>
      <c r="O2545" s="841">
        <v>221744</v>
      </c>
      <c r="P2545" s="841">
        <v>178144</v>
      </c>
      <c r="Q2545" s="841">
        <v>19547</v>
      </c>
      <c r="R2545" s="841">
        <v>26906</v>
      </c>
      <c r="S2545" s="841"/>
      <c r="T2545" s="841"/>
      <c r="U2545" s="841"/>
      <c r="V2545" s="841" t="s">
        <v>1064</v>
      </c>
      <c r="W2545" s="841">
        <v>1</v>
      </c>
    </row>
    <row r="2546" spans="1:23" ht="12.75" customHeight="1">
      <c r="A2546" s="841">
        <v>1605</v>
      </c>
      <c r="B2546" s="841">
        <v>2813</v>
      </c>
      <c r="C2546" s="841" t="s">
        <v>766</v>
      </c>
      <c r="D2546" s="841" t="s">
        <v>767</v>
      </c>
      <c r="E2546" s="841">
        <v>48531</v>
      </c>
      <c r="F2546" s="841" t="s">
        <v>102</v>
      </c>
      <c r="G2546" s="841" t="s">
        <v>4119</v>
      </c>
      <c r="H2546" s="841" t="s">
        <v>4120</v>
      </c>
      <c r="I2546" s="841"/>
      <c r="J2546" s="841" t="s">
        <v>730</v>
      </c>
      <c r="K2546" s="841">
        <v>3</v>
      </c>
      <c r="L2546" s="841" t="s">
        <v>731</v>
      </c>
      <c r="M2546" s="841">
        <v>43600</v>
      </c>
      <c r="N2546" s="841" t="s">
        <v>769</v>
      </c>
      <c r="O2546" s="841">
        <v>105596</v>
      </c>
      <c r="P2546" s="841">
        <v>61996</v>
      </c>
      <c r="Q2546" s="841">
        <v>19547</v>
      </c>
      <c r="R2546" s="841">
        <v>20230</v>
      </c>
      <c r="S2546" s="841"/>
      <c r="T2546" s="841"/>
      <c r="U2546" s="841"/>
      <c r="V2546" s="841" t="s">
        <v>1003</v>
      </c>
      <c r="W2546" s="841">
        <v>3</v>
      </c>
    </row>
    <row r="2547" spans="1:23" ht="12.75" customHeight="1">
      <c r="A2547" s="841">
        <v>1355</v>
      </c>
      <c r="B2547" s="841">
        <v>2807</v>
      </c>
      <c r="C2547" s="841" t="s">
        <v>739</v>
      </c>
      <c r="D2547" s="841" t="s">
        <v>775</v>
      </c>
      <c r="E2547" s="841">
        <v>48532</v>
      </c>
      <c r="F2547" s="841" t="s">
        <v>102</v>
      </c>
      <c r="G2547" s="841" t="s">
        <v>4121</v>
      </c>
      <c r="H2547" s="841" t="s">
        <v>4122</v>
      </c>
      <c r="I2547" s="841" t="s">
        <v>1115</v>
      </c>
      <c r="J2547" s="841" t="s">
        <v>730</v>
      </c>
      <c r="K2547" s="841">
        <v>1</v>
      </c>
      <c r="L2547" s="841" t="s">
        <v>731</v>
      </c>
      <c r="M2547" s="841">
        <v>43600</v>
      </c>
      <c r="N2547" s="841" t="s">
        <v>742</v>
      </c>
      <c r="O2547" s="841">
        <v>127895</v>
      </c>
      <c r="P2547" s="841">
        <v>84295</v>
      </c>
      <c r="Q2547" s="841">
        <v>19547</v>
      </c>
      <c r="R2547" s="841">
        <v>26906</v>
      </c>
      <c r="S2547" s="841"/>
      <c r="T2547" s="841"/>
      <c r="U2547" s="841"/>
      <c r="V2547" s="841" t="s">
        <v>1003</v>
      </c>
      <c r="W2547" s="841">
        <v>2</v>
      </c>
    </row>
    <row r="2548" spans="1:23" ht="12.75" customHeight="1">
      <c r="A2548" s="841">
        <v>1125</v>
      </c>
      <c r="B2548" s="841">
        <v>2808</v>
      </c>
      <c r="C2548" s="841" t="s">
        <v>846</v>
      </c>
      <c r="D2548" s="841" t="s">
        <v>1112</v>
      </c>
      <c r="E2548" s="841">
        <v>48533</v>
      </c>
      <c r="F2548" s="841" t="s">
        <v>102</v>
      </c>
      <c r="G2548" s="841" t="s">
        <v>4123</v>
      </c>
      <c r="H2548" s="841" t="s">
        <v>3815</v>
      </c>
      <c r="I2548" s="841" t="s">
        <v>1115</v>
      </c>
      <c r="J2548" s="841" t="s">
        <v>730</v>
      </c>
      <c r="K2548" s="841">
        <v>2</v>
      </c>
      <c r="L2548" s="841" t="s">
        <v>731</v>
      </c>
      <c r="M2548" s="841">
        <v>43600</v>
      </c>
      <c r="N2548" s="841" t="s">
        <v>742</v>
      </c>
      <c r="O2548" s="841">
        <v>127895</v>
      </c>
      <c r="P2548" s="841">
        <v>84295</v>
      </c>
      <c r="Q2548" s="841">
        <v>19547</v>
      </c>
      <c r="R2548" s="841">
        <v>26906</v>
      </c>
      <c r="S2548" s="841"/>
      <c r="T2548" s="841"/>
      <c r="U2548" s="841"/>
      <c r="V2548" s="841" t="s">
        <v>1003</v>
      </c>
      <c r="W2548" s="841">
        <v>1</v>
      </c>
    </row>
    <row r="2549" spans="1:23" ht="12.75" customHeight="1">
      <c r="A2549" s="841">
        <v>1500</v>
      </c>
      <c r="B2549" s="841">
        <v>2823</v>
      </c>
      <c r="C2549" s="841" t="s">
        <v>856</v>
      </c>
      <c r="D2549" s="841" t="s">
        <v>740</v>
      </c>
      <c r="E2549" s="841">
        <v>48535</v>
      </c>
      <c r="F2549" s="841" t="s">
        <v>102</v>
      </c>
      <c r="G2549" s="841" t="s">
        <v>4124</v>
      </c>
      <c r="H2549" s="841" t="s">
        <v>4125</v>
      </c>
      <c r="I2549" s="841"/>
      <c r="J2549" s="841" t="s">
        <v>730</v>
      </c>
      <c r="K2549" s="841">
        <v>2</v>
      </c>
      <c r="L2549" s="841" t="s">
        <v>731</v>
      </c>
      <c r="M2549" s="841">
        <v>43600</v>
      </c>
      <c r="N2549" s="841" t="s">
        <v>747</v>
      </c>
      <c r="O2549" s="841">
        <v>114220</v>
      </c>
      <c r="P2549" s="841">
        <v>70620</v>
      </c>
      <c r="Q2549" s="841">
        <v>19547</v>
      </c>
      <c r="R2549" s="841">
        <v>26906</v>
      </c>
      <c r="S2549" s="841"/>
      <c r="T2549" s="841"/>
      <c r="U2549" s="841"/>
      <c r="V2549" s="841" t="s">
        <v>1003</v>
      </c>
      <c r="W2549" s="841">
        <v>2</v>
      </c>
    </row>
    <row r="2550" spans="1:23" ht="12.75" customHeight="1">
      <c r="A2550" s="841">
        <v>1500</v>
      </c>
      <c r="B2550" s="841">
        <v>2823</v>
      </c>
      <c r="C2550" s="841" t="s">
        <v>856</v>
      </c>
      <c r="D2550" s="841" t="s">
        <v>740</v>
      </c>
      <c r="E2550" s="841">
        <v>48536</v>
      </c>
      <c r="F2550" s="841" t="s">
        <v>102</v>
      </c>
      <c r="G2550" s="841" t="s">
        <v>4126</v>
      </c>
      <c r="H2550" s="841" t="s">
        <v>4125</v>
      </c>
      <c r="I2550" s="841"/>
      <c r="J2550" s="841" t="s">
        <v>730</v>
      </c>
      <c r="K2550" s="841">
        <v>3</v>
      </c>
      <c r="L2550" s="841" t="s">
        <v>731</v>
      </c>
      <c r="M2550" s="841">
        <v>43600</v>
      </c>
      <c r="N2550" s="841" t="s">
        <v>747</v>
      </c>
      <c r="O2550" s="841">
        <v>114220</v>
      </c>
      <c r="P2550" s="841">
        <v>70620</v>
      </c>
      <c r="Q2550" s="841">
        <v>19547</v>
      </c>
      <c r="R2550" s="841">
        <v>26906</v>
      </c>
      <c r="S2550" s="841"/>
      <c r="T2550" s="841"/>
      <c r="U2550" s="841"/>
      <c r="V2550" s="841" t="s">
        <v>1003</v>
      </c>
      <c r="W2550" s="841">
        <v>2</v>
      </c>
    </row>
    <row r="2551" spans="1:23" ht="12.75" customHeight="1">
      <c r="A2551" s="841">
        <v>1500</v>
      </c>
      <c r="B2551" s="841">
        <v>2823</v>
      </c>
      <c r="C2551" s="841" t="s">
        <v>856</v>
      </c>
      <c r="D2551" s="841" t="s">
        <v>740</v>
      </c>
      <c r="E2551" s="841">
        <v>48537</v>
      </c>
      <c r="F2551" s="841" t="s">
        <v>102</v>
      </c>
      <c r="G2551" s="841" t="s">
        <v>4127</v>
      </c>
      <c r="H2551" s="841" t="s">
        <v>4125</v>
      </c>
      <c r="I2551" s="841"/>
      <c r="J2551" s="841" t="s">
        <v>730</v>
      </c>
      <c r="K2551" s="841">
        <v>3</v>
      </c>
      <c r="L2551" s="841" t="s">
        <v>731</v>
      </c>
      <c r="M2551" s="841">
        <v>43600</v>
      </c>
      <c r="N2551" s="841" t="s">
        <v>747</v>
      </c>
      <c r="O2551" s="841">
        <v>114220</v>
      </c>
      <c r="P2551" s="841">
        <v>70620</v>
      </c>
      <c r="Q2551" s="841">
        <v>19547</v>
      </c>
      <c r="R2551" s="841">
        <v>26906</v>
      </c>
      <c r="S2551" s="841"/>
      <c r="T2551" s="841"/>
      <c r="U2551" s="841"/>
      <c r="V2551" s="841" t="s">
        <v>1003</v>
      </c>
      <c r="W2551" s="841">
        <v>2</v>
      </c>
    </row>
    <row r="2552" spans="1:23" ht="12.75" customHeight="1">
      <c r="A2552" s="841">
        <v>1500</v>
      </c>
      <c r="B2552" s="841">
        <v>2823</v>
      </c>
      <c r="C2552" s="841" t="s">
        <v>856</v>
      </c>
      <c r="D2552" s="841" t="s">
        <v>740</v>
      </c>
      <c r="E2552" s="841">
        <v>48538</v>
      </c>
      <c r="F2552" s="841" t="s">
        <v>102</v>
      </c>
      <c r="G2552" s="841" t="s">
        <v>4128</v>
      </c>
      <c r="H2552" s="841" t="s">
        <v>4125</v>
      </c>
      <c r="I2552" s="841"/>
      <c r="J2552" s="841" t="s">
        <v>730</v>
      </c>
      <c r="K2552" s="841">
        <v>3</v>
      </c>
      <c r="L2552" s="841" t="s">
        <v>731</v>
      </c>
      <c r="M2552" s="841">
        <v>43600</v>
      </c>
      <c r="N2552" s="841" t="s">
        <v>747</v>
      </c>
      <c r="O2552" s="841">
        <v>114220</v>
      </c>
      <c r="P2552" s="841">
        <v>70620</v>
      </c>
      <c r="Q2552" s="841">
        <v>19547</v>
      </c>
      <c r="R2552" s="841">
        <v>26906</v>
      </c>
      <c r="S2552" s="841"/>
      <c r="T2552" s="841"/>
      <c r="U2552" s="841"/>
      <c r="V2552" s="841" t="s">
        <v>1003</v>
      </c>
      <c r="W2552" s="841">
        <v>2</v>
      </c>
    </row>
    <row r="2553" spans="1:23" ht="12.75" customHeight="1">
      <c r="A2553" s="841">
        <v>1280</v>
      </c>
      <c r="B2553" s="841">
        <v>2826</v>
      </c>
      <c r="C2553" s="841" t="s">
        <v>824</v>
      </c>
      <c r="D2553" s="841" t="s">
        <v>740</v>
      </c>
      <c r="E2553" s="841">
        <v>48540</v>
      </c>
      <c r="F2553" s="841" t="s">
        <v>102</v>
      </c>
      <c r="G2553" s="841" t="s">
        <v>4129</v>
      </c>
      <c r="H2553" s="841" t="s">
        <v>4130</v>
      </c>
      <c r="I2553" s="841"/>
      <c r="J2553" s="841" t="s">
        <v>730</v>
      </c>
      <c r="K2553" s="841">
        <v>5</v>
      </c>
      <c r="L2553" s="841" t="s">
        <v>731</v>
      </c>
      <c r="M2553" s="841">
        <v>43600</v>
      </c>
      <c r="N2553" s="841" t="s">
        <v>747</v>
      </c>
      <c r="O2553" s="841">
        <v>114220</v>
      </c>
      <c r="P2553" s="841">
        <v>70620</v>
      </c>
      <c r="Q2553" s="841">
        <v>19547</v>
      </c>
      <c r="R2553" s="841">
        <v>26906</v>
      </c>
      <c r="S2553" s="841"/>
      <c r="T2553" s="841"/>
      <c r="U2553" s="841"/>
      <c r="V2553" s="841" t="s">
        <v>1003</v>
      </c>
      <c r="W2553" s="841">
        <v>1</v>
      </c>
    </row>
    <row r="2554" spans="1:23" ht="12.75" customHeight="1">
      <c r="A2554" s="841">
        <v>1034</v>
      </c>
      <c r="B2554" s="841">
        <v>2843</v>
      </c>
      <c r="C2554" s="841" t="s">
        <v>1766</v>
      </c>
      <c r="D2554" s="841" t="s">
        <v>946</v>
      </c>
      <c r="E2554" s="841">
        <v>48541</v>
      </c>
      <c r="F2554" s="841" t="s">
        <v>102</v>
      </c>
      <c r="G2554" s="841" t="s">
        <v>4131</v>
      </c>
      <c r="H2554" s="841" t="s">
        <v>4132</v>
      </c>
      <c r="I2554" s="841"/>
      <c r="J2554" s="841" t="s">
        <v>730</v>
      </c>
      <c r="K2554" s="841">
        <v>1</v>
      </c>
      <c r="L2554" s="841" t="s">
        <v>731</v>
      </c>
      <c r="M2554" s="841">
        <v>43600</v>
      </c>
      <c r="N2554" s="841" t="s">
        <v>1034</v>
      </c>
      <c r="O2554" s="841">
        <v>221744</v>
      </c>
      <c r="P2554" s="841">
        <v>178144</v>
      </c>
      <c r="Q2554" s="841">
        <v>19547</v>
      </c>
      <c r="R2554" s="841">
        <v>26906</v>
      </c>
      <c r="S2554" s="841"/>
      <c r="T2554" s="841"/>
      <c r="U2554" s="841"/>
      <c r="V2554" s="841" t="s">
        <v>1003</v>
      </c>
      <c r="W2554" s="841">
        <v>2</v>
      </c>
    </row>
    <row r="2555" spans="1:23" ht="12.75" customHeight="1">
      <c r="A2555" s="841">
        <v>1445</v>
      </c>
      <c r="B2555" s="841">
        <v>2840</v>
      </c>
      <c r="C2555" s="841" t="s">
        <v>726</v>
      </c>
      <c r="D2555" s="841" t="s">
        <v>923</v>
      </c>
      <c r="E2555" s="841">
        <v>48543</v>
      </c>
      <c r="F2555" s="841" t="s">
        <v>102</v>
      </c>
      <c r="G2555" s="841" t="s">
        <v>4133</v>
      </c>
      <c r="H2555" s="841" t="s">
        <v>4134</v>
      </c>
      <c r="I2555" s="841"/>
      <c r="J2555" s="841" t="s">
        <v>730</v>
      </c>
      <c r="K2555" s="841">
        <v>2</v>
      </c>
      <c r="L2555" s="841" t="s">
        <v>731</v>
      </c>
      <c r="M2555" s="841">
        <v>43600</v>
      </c>
      <c r="N2555" s="841" t="s">
        <v>732</v>
      </c>
      <c r="O2555" s="841">
        <v>98577</v>
      </c>
      <c r="P2555" s="841">
        <v>54977</v>
      </c>
      <c r="Q2555" s="841">
        <v>19547</v>
      </c>
      <c r="R2555" s="841">
        <v>26906</v>
      </c>
      <c r="S2555" s="841"/>
      <c r="T2555" s="841"/>
      <c r="U2555" s="841"/>
      <c r="V2555" s="841" t="s">
        <v>1003</v>
      </c>
      <c r="W2555" s="841">
        <v>1</v>
      </c>
    </row>
    <row r="2556" spans="1:23" ht="12.75" customHeight="1">
      <c r="A2556" s="841">
        <v>1280</v>
      </c>
      <c r="B2556" s="841">
        <v>2826</v>
      </c>
      <c r="C2556" s="841" t="s">
        <v>824</v>
      </c>
      <c r="D2556" s="841" t="s">
        <v>740</v>
      </c>
      <c r="E2556" s="841">
        <v>48545</v>
      </c>
      <c r="F2556" s="841" t="s">
        <v>102</v>
      </c>
      <c r="G2556" s="841" t="s">
        <v>4135</v>
      </c>
      <c r="H2556" s="841" t="s">
        <v>4136</v>
      </c>
      <c r="I2556" s="841"/>
      <c r="J2556" s="841" t="s">
        <v>730</v>
      </c>
      <c r="K2556" s="841">
        <v>3</v>
      </c>
      <c r="L2556" s="841" t="s">
        <v>731</v>
      </c>
      <c r="M2556" s="841">
        <v>43600</v>
      </c>
      <c r="N2556" s="841" t="s">
        <v>747</v>
      </c>
      <c r="O2556" s="841">
        <v>114220</v>
      </c>
      <c r="P2556" s="841">
        <v>70620</v>
      </c>
      <c r="Q2556" s="841">
        <v>19547</v>
      </c>
      <c r="R2556" s="841">
        <v>26906</v>
      </c>
      <c r="S2556" s="841"/>
      <c r="T2556" s="841"/>
      <c r="U2556" s="841"/>
      <c r="V2556" s="841" t="s">
        <v>1003</v>
      </c>
      <c r="W2556" s="841">
        <v>1</v>
      </c>
    </row>
    <row r="2557" spans="1:23" ht="12.75" customHeight="1">
      <c r="A2557" s="841">
        <v>1235</v>
      </c>
      <c r="B2557" s="841">
        <v>2824</v>
      </c>
      <c r="C2557" s="841" t="s">
        <v>1097</v>
      </c>
      <c r="D2557" s="841" t="s">
        <v>1031</v>
      </c>
      <c r="E2557" s="841">
        <v>48547</v>
      </c>
      <c r="F2557" s="841" t="s">
        <v>102</v>
      </c>
      <c r="G2557" s="841" t="s">
        <v>4137</v>
      </c>
      <c r="H2557" s="841" t="s">
        <v>4138</v>
      </c>
      <c r="I2557" s="841"/>
      <c r="J2557" s="841" t="s">
        <v>730</v>
      </c>
      <c r="K2557" s="841">
        <v>3</v>
      </c>
      <c r="L2557" s="841" t="s">
        <v>731</v>
      </c>
      <c r="M2557" s="841">
        <v>43600</v>
      </c>
      <c r="N2557" s="841" t="s">
        <v>817</v>
      </c>
      <c r="O2557" s="841">
        <v>172439</v>
      </c>
      <c r="P2557" s="841">
        <v>128839</v>
      </c>
      <c r="Q2557" s="841">
        <v>23865</v>
      </c>
      <c r="R2557" s="841">
        <v>44054</v>
      </c>
      <c r="S2557" s="841"/>
      <c r="T2557" s="841"/>
      <c r="U2557" s="841"/>
      <c r="V2557" s="841" t="s">
        <v>1003</v>
      </c>
      <c r="W2557" s="841">
        <v>1</v>
      </c>
    </row>
    <row r="2558" spans="1:23" ht="12.75" customHeight="1">
      <c r="A2558" s="841">
        <v>1952</v>
      </c>
      <c r="B2558" s="841">
        <v>2840</v>
      </c>
      <c r="C2558" s="841" t="s">
        <v>726</v>
      </c>
      <c r="D2558" s="841" t="s">
        <v>923</v>
      </c>
      <c r="E2558" s="841">
        <v>48549</v>
      </c>
      <c r="F2558" s="841" t="s">
        <v>102</v>
      </c>
      <c r="G2558" s="841" t="s">
        <v>4139</v>
      </c>
      <c r="H2558" s="841" t="s">
        <v>4140</v>
      </c>
      <c r="I2558" s="841"/>
      <c r="J2558" s="841" t="s">
        <v>730</v>
      </c>
      <c r="K2558" s="841">
        <v>2</v>
      </c>
      <c r="L2558" s="841" t="s">
        <v>1116</v>
      </c>
      <c r="M2558" s="841">
        <v>43600</v>
      </c>
      <c r="N2558" s="841" t="s">
        <v>732</v>
      </c>
      <c r="O2558" s="841">
        <v>98577</v>
      </c>
      <c r="P2558" s="841">
        <v>54977</v>
      </c>
      <c r="Q2558" s="841">
        <v>10098</v>
      </c>
      <c r="R2558" s="841">
        <v>9936</v>
      </c>
      <c r="S2558" s="841"/>
      <c r="T2558" s="841"/>
      <c r="U2558" s="841"/>
      <c r="V2558" s="841" t="s">
        <v>1003</v>
      </c>
      <c r="W2558" s="841">
        <v>1</v>
      </c>
    </row>
    <row r="2559" spans="1:23" ht="12.75" customHeight="1">
      <c r="A2559" s="841">
        <v>1280</v>
      </c>
      <c r="B2559" s="841">
        <v>2826</v>
      </c>
      <c r="C2559" s="841" t="s">
        <v>824</v>
      </c>
      <c r="D2559" s="841" t="s">
        <v>740</v>
      </c>
      <c r="E2559" s="841">
        <v>48556</v>
      </c>
      <c r="F2559" s="841" t="s">
        <v>102</v>
      </c>
      <c r="G2559" s="841" t="s">
        <v>4141</v>
      </c>
      <c r="H2559" s="841" t="s">
        <v>4136</v>
      </c>
      <c r="I2559" s="841"/>
      <c r="J2559" s="841" t="s">
        <v>730</v>
      </c>
      <c r="K2559" s="841">
        <v>3</v>
      </c>
      <c r="L2559" s="841" t="s">
        <v>731</v>
      </c>
      <c r="M2559" s="841">
        <v>43600</v>
      </c>
      <c r="N2559" s="841" t="s">
        <v>747</v>
      </c>
      <c r="O2559" s="841">
        <v>114220</v>
      </c>
      <c r="P2559" s="841">
        <v>70620</v>
      </c>
      <c r="Q2559" s="841">
        <v>19547</v>
      </c>
      <c r="R2559" s="841">
        <v>26906</v>
      </c>
      <c r="S2559" s="841"/>
      <c r="T2559" s="841"/>
      <c r="U2559" s="841"/>
      <c r="V2559" s="841" t="s">
        <v>1003</v>
      </c>
      <c r="W2559" s="841">
        <v>1</v>
      </c>
    </row>
    <row r="2560" spans="1:23" ht="12.75" customHeight="1">
      <c r="A2560" s="841">
        <v>1011</v>
      </c>
      <c r="B2560" s="841">
        <v>2823</v>
      </c>
      <c r="C2560" s="841" t="s">
        <v>856</v>
      </c>
      <c r="D2560" s="841" t="s">
        <v>974</v>
      </c>
      <c r="E2560" s="841">
        <v>48558</v>
      </c>
      <c r="F2560" s="841" t="s">
        <v>102</v>
      </c>
      <c r="G2560" s="841" t="s">
        <v>4142</v>
      </c>
      <c r="H2560" s="841" t="s">
        <v>4143</v>
      </c>
      <c r="I2560" s="841"/>
      <c r="J2560" s="841" t="s">
        <v>730</v>
      </c>
      <c r="K2560" s="841">
        <v>5</v>
      </c>
      <c r="L2560" s="841" t="s">
        <v>731</v>
      </c>
      <c r="M2560" s="841">
        <v>43600</v>
      </c>
      <c r="N2560" s="841" t="s">
        <v>747</v>
      </c>
      <c r="O2560" s="841">
        <v>114220</v>
      </c>
      <c r="P2560" s="841">
        <v>70620</v>
      </c>
      <c r="Q2560" s="841">
        <v>19547</v>
      </c>
      <c r="R2560" s="841">
        <v>26906</v>
      </c>
      <c r="S2560" s="841"/>
      <c r="T2560" s="841"/>
      <c r="U2560" s="841"/>
      <c r="V2560" s="841" t="s">
        <v>1003</v>
      </c>
      <c r="W2560" s="841">
        <v>2</v>
      </c>
    </row>
    <row r="2561" spans="1:23" ht="12.75" customHeight="1">
      <c r="A2561" s="841">
        <v>3274</v>
      </c>
      <c r="B2561" s="841">
        <v>2840</v>
      </c>
      <c r="C2561" s="841" t="s">
        <v>726</v>
      </c>
      <c r="D2561" s="841" t="s">
        <v>974</v>
      </c>
      <c r="E2561" s="841">
        <v>48559</v>
      </c>
      <c r="F2561" s="841" t="s">
        <v>102</v>
      </c>
      <c r="G2561" s="841" t="s">
        <v>4144</v>
      </c>
      <c r="H2561" s="841" t="s">
        <v>4143</v>
      </c>
      <c r="I2561" s="841"/>
      <c r="J2561" s="841" t="s">
        <v>730</v>
      </c>
      <c r="K2561" s="841">
        <v>4</v>
      </c>
      <c r="L2561" s="841" t="s">
        <v>731</v>
      </c>
      <c r="M2561" s="841">
        <v>43600</v>
      </c>
      <c r="N2561" s="841" t="s">
        <v>732</v>
      </c>
      <c r="O2561" s="841">
        <v>98577</v>
      </c>
      <c r="P2561" s="841">
        <v>54977</v>
      </c>
      <c r="Q2561" s="841">
        <v>13786</v>
      </c>
      <c r="R2561" s="841">
        <v>14911</v>
      </c>
      <c r="S2561" s="841"/>
      <c r="T2561" s="841"/>
      <c r="U2561" s="841"/>
      <c r="V2561" s="841" t="s">
        <v>1003</v>
      </c>
      <c r="W2561" s="841">
        <v>2</v>
      </c>
    </row>
    <row r="2562" spans="1:23" ht="12.75" customHeight="1">
      <c r="A2562" s="841">
        <v>3274</v>
      </c>
      <c r="B2562" s="841">
        <v>2840</v>
      </c>
      <c r="C2562" s="841" t="s">
        <v>726</v>
      </c>
      <c r="D2562" s="841" t="s">
        <v>775</v>
      </c>
      <c r="E2562" s="841">
        <v>48562</v>
      </c>
      <c r="F2562" s="841" t="s">
        <v>102</v>
      </c>
      <c r="G2562" s="841" t="s">
        <v>4145</v>
      </c>
      <c r="H2562" s="841" t="s">
        <v>4146</v>
      </c>
      <c r="I2562" s="841"/>
      <c r="J2562" s="841" t="s">
        <v>730</v>
      </c>
      <c r="K2562" s="841">
        <v>3</v>
      </c>
      <c r="L2562" s="841" t="s">
        <v>1116</v>
      </c>
      <c r="M2562" s="841">
        <v>43600</v>
      </c>
      <c r="N2562" s="841" t="s">
        <v>732</v>
      </c>
      <c r="O2562" s="841">
        <v>98577</v>
      </c>
      <c r="P2562" s="841">
        <v>54977</v>
      </c>
      <c r="Q2562" s="841">
        <v>13786</v>
      </c>
      <c r="R2562" s="841">
        <v>14911</v>
      </c>
      <c r="S2562" s="841"/>
      <c r="T2562" s="841"/>
      <c r="U2562" s="841"/>
      <c r="V2562" s="841" t="s">
        <v>1003</v>
      </c>
      <c r="W2562" s="841">
        <v>4</v>
      </c>
    </row>
    <row r="2563" spans="1:23" ht="12.75" customHeight="1">
      <c r="A2563" s="841">
        <v>2004</v>
      </c>
      <c r="B2563" s="841">
        <v>2840</v>
      </c>
      <c r="C2563" s="841" t="s">
        <v>726</v>
      </c>
      <c r="D2563" s="841" t="s">
        <v>919</v>
      </c>
      <c r="E2563" s="841">
        <v>48563</v>
      </c>
      <c r="F2563" s="841" t="s">
        <v>102</v>
      </c>
      <c r="G2563" s="841" t="s">
        <v>4147</v>
      </c>
      <c r="H2563" s="841" t="s">
        <v>4148</v>
      </c>
      <c r="I2563" s="841"/>
      <c r="J2563" s="841" t="s">
        <v>730</v>
      </c>
      <c r="K2563" s="841">
        <v>3</v>
      </c>
      <c r="L2563" s="841" t="s">
        <v>1289</v>
      </c>
      <c r="M2563" s="841">
        <v>0</v>
      </c>
      <c r="N2563" s="841" t="s">
        <v>732</v>
      </c>
      <c r="O2563" s="841">
        <v>101629</v>
      </c>
      <c r="P2563" s="841">
        <v>101629</v>
      </c>
      <c r="Q2563" s="841">
        <v>19547</v>
      </c>
      <c r="R2563" s="841">
        <v>26906</v>
      </c>
      <c r="S2563" s="841"/>
      <c r="T2563" s="841"/>
      <c r="U2563" s="841"/>
      <c r="V2563" s="841" t="s">
        <v>1003</v>
      </c>
      <c r="W2563" s="841">
        <v>2</v>
      </c>
    </row>
    <row r="2564" spans="1:23" ht="12.75" customHeight="1">
      <c r="A2564" s="841">
        <v>1155</v>
      </c>
      <c r="B2564" s="841">
        <v>2828</v>
      </c>
      <c r="C2564" s="841" t="s">
        <v>982</v>
      </c>
      <c r="D2564" s="841" t="s">
        <v>775</v>
      </c>
      <c r="E2564" s="841">
        <v>48564</v>
      </c>
      <c r="F2564" s="841" t="s">
        <v>102</v>
      </c>
      <c r="G2564" s="841" t="s">
        <v>4149</v>
      </c>
      <c r="H2564" s="841" t="s">
        <v>4150</v>
      </c>
      <c r="I2564" s="841"/>
      <c r="J2564" s="841" t="s">
        <v>730</v>
      </c>
      <c r="K2564" s="841">
        <v>5</v>
      </c>
      <c r="L2564" s="841" t="s">
        <v>731</v>
      </c>
      <c r="M2564" s="841">
        <v>43600</v>
      </c>
      <c r="N2564" s="841" t="s">
        <v>843</v>
      </c>
      <c r="O2564" s="841">
        <v>156603</v>
      </c>
      <c r="P2564" s="841">
        <v>113003</v>
      </c>
      <c r="Q2564" s="841">
        <v>19547</v>
      </c>
      <c r="R2564" s="841">
        <v>26906</v>
      </c>
      <c r="S2564" s="841"/>
      <c r="T2564" s="841"/>
      <c r="U2564" s="841"/>
      <c r="V2564" s="841" t="s">
        <v>1003</v>
      </c>
      <c r="W2564" s="841">
        <v>1</v>
      </c>
    </row>
    <row r="2565" spans="1:23" ht="12.75" customHeight="1">
      <c r="A2565" s="841">
        <v>1155</v>
      </c>
      <c r="B2565" s="841">
        <v>2828</v>
      </c>
      <c r="C2565" s="841" t="s">
        <v>982</v>
      </c>
      <c r="D2565" s="841" t="s">
        <v>775</v>
      </c>
      <c r="E2565" s="841">
        <v>48566</v>
      </c>
      <c r="F2565" s="841" t="s">
        <v>102</v>
      </c>
      <c r="G2565" s="841" t="s">
        <v>4151</v>
      </c>
      <c r="H2565" s="841" t="s">
        <v>4150</v>
      </c>
      <c r="I2565" s="841"/>
      <c r="J2565" s="841" t="s">
        <v>730</v>
      </c>
      <c r="K2565" s="841">
        <v>5</v>
      </c>
      <c r="L2565" s="841" t="s">
        <v>731</v>
      </c>
      <c r="M2565" s="841">
        <v>43600</v>
      </c>
      <c r="N2565" s="841" t="s">
        <v>843</v>
      </c>
      <c r="O2565" s="841">
        <v>156603</v>
      </c>
      <c r="P2565" s="841">
        <v>113003</v>
      </c>
      <c r="Q2565" s="841">
        <v>19547</v>
      </c>
      <c r="R2565" s="841">
        <v>26906</v>
      </c>
      <c r="S2565" s="841"/>
      <c r="T2565" s="841"/>
      <c r="U2565" s="841"/>
      <c r="V2565" s="841" t="s">
        <v>1003</v>
      </c>
      <c r="W2565" s="841">
        <v>1</v>
      </c>
    </row>
    <row r="2566" spans="1:23" ht="12.75" customHeight="1">
      <c r="A2566" s="841">
        <v>1430</v>
      </c>
      <c r="B2566" s="841">
        <v>2807</v>
      </c>
      <c r="C2566" s="841" t="s">
        <v>739</v>
      </c>
      <c r="D2566" s="841" t="s">
        <v>1732</v>
      </c>
      <c r="E2566" s="841">
        <v>48567</v>
      </c>
      <c r="F2566" s="841" t="s">
        <v>102</v>
      </c>
      <c r="G2566" s="841" t="s">
        <v>4152</v>
      </c>
      <c r="H2566" s="841" t="s">
        <v>3822</v>
      </c>
      <c r="I2566" s="841"/>
      <c r="J2566" s="841" t="s">
        <v>730</v>
      </c>
      <c r="K2566" s="841">
        <v>1</v>
      </c>
      <c r="L2566" s="841" t="s">
        <v>731</v>
      </c>
      <c r="M2566" s="841">
        <v>43600</v>
      </c>
      <c r="N2566" s="841" t="s">
        <v>742</v>
      </c>
      <c r="O2566" s="841">
        <v>127895</v>
      </c>
      <c r="P2566" s="841">
        <v>84295</v>
      </c>
      <c r="Q2566" s="841">
        <v>19547</v>
      </c>
      <c r="R2566" s="841">
        <v>26906</v>
      </c>
      <c r="S2566" s="841"/>
      <c r="T2566" s="841"/>
      <c r="U2566" s="841"/>
      <c r="V2566" s="841" t="s">
        <v>1003</v>
      </c>
      <c r="W2566" s="841">
        <v>11</v>
      </c>
    </row>
    <row r="2567" spans="1:23" ht="12.75" customHeight="1">
      <c r="A2567" s="841">
        <v>1430</v>
      </c>
      <c r="B2567" s="841">
        <v>2807</v>
      </c>
      <c r="C2567" s="841" t="s">
        <v>739</v>
      </c>
      <c r="D2567" s="841" t="s">
        <v>1732</v>
      </c>
      <c r="E2567" s="841">
        <v>48568</v>
      </c>
      <c r="F2567" s="841" t="s">
        <v>102</v>
      </c>
      <c r="G2567" s="841" t="s">
        <v>4153</v>
      </c>
      <c r="H2567" s="841" t="s">
        <v>3822</v>
      </c>
      <c r="I2567" s="841"/>
      <c r="J2567" s="841" t="s">
        <v>730</v>
      </c>
      <c r="K2567" s="841">
        <v>1</v>
      </c>
      <c r="L2567" s="841" t="s">
        <v>731</v>
      </c>
      <c r="M2567" s="841">
        <v>43600</v>
      </c>
      <c r="N2567" s="841" t="s">
        <v>742</v>
      </c>
      <c r="O2567" s="841">
        <v>127895</v>
      </c>
      <c r="P2567" s="841">
        <v>84295</v>
      </c>
      <c r="Q2567" s="841">
        <v>19547</v>
      </c>
      <c r="R2567" s="841">
        <v>26906</v>
      </c>
      <c r="S2567" s="841"/>
      <c r="T2567" s="841"/>
      <c r="U2567" s="841"/>
      <c r="V2567" s="841" t="s">
        <v>1003</v>
      </c>
      <c r="W2567" s="841">
        <v>12</v>
      </c>
    </row>
    <row r="2568" spans="1:23" ht="12.75" customHeight="1">
      <c r="A2568" s="841">
        <v>6666</v>
      </c>
      <c r="B2568" s="841">
        <v>2809</v>
      </c>
      <c r="C2568" s="841" t="s">
        <v>1701</v>
      </c>
      <c r="D2568" s="841" t="s">
        <v>1688</v>
      </c>
      <c r="E2568" s="841">
        <v>48569</v>
      </c>
      <c r="F2568" s="841" t="s">
        <v>102</v>
      </c>
      <c r="G2568" s="841" t="s">
        <v>4154</v>
      </c>
      <c r="H2568" s="841" t="s">
        <v>4155</v>
      </c>
      <c r="I2568" s="841"/>
      <c r="J2568" s="841" t="s">
        <v>730</v>
      </c>
      <c r="K2568" s="841">
        <v>5</v>
      </c>
      <c r="L2568" s="841" t="s">
        <v>731</v>
      </c>
      <c r="M2568" s="841">
        <v>43600</v>
      </c>
      <c r="N2568" s="841" t="s">
        <v>732</v>
      </c>
      <c r="O2568" s="841">
        <v>98577</v>
      </c>
      <c r="P2568" s="841">
        <v>54977</v>
      </c>
      <c r="Q2568" s="841">
        <v>10098</v>
      </c>
      <c r="R2568" s="841">
        <v>9936</v>
      </c>
      <c r="S2568" s="841"/>
      <c r="T2568" s="841"/>
      <c r="U2568" s="841"/>
      <c r="V2568" s="841" t="s">
        <v>1003</v>
      </c>
      <c r="W2568" s="841">
        <v>215</v>
      </c>
    </row>
    <row r="2569" spans="1:23" ht="12.75" customHeight="1">
      <c r="A2569" s="841">
        <v>2004</v>
      </c>
      <c r="B2569" s="841">
        <v>2840</v>
      </c>
      <c r="C2569" s="841" t="s">
        <v>726</v>
      </c>
      <c r="D2569" s="841" t="s">
        <v>919</v>
      </c>
      <c r="E2569" s="841">
        <v>48570</v>
      </c>
      <c r="F2569" s="841" t="s">
        <v>102</v>
      </c>
      <c r="G2569" s="841" t="s">
        <v>4156</v>
      </c>
      <c r="H2569" s="841" t="s">
        <v>4157</v>
      </c>
      <c r="I2569" s="841"/>
      <c r="J2569" s="841" t="s">
        <v>730</v>
      </c>
      <c r="K2569" s="841">
        <v>3</v>
      </c>
      <c r="L2569" s="841" t="s">
        <v>1077</v>
      </c>
      <c r="M2569" s="841">
        <v>0</v>
      </c>
      <c r="N2569" s="841" t="s">
        <v>732</v>
      </c>
      <c r="O2569" s="841">
        <v>101629</v>
      </c>
      <c r="P2569" s="841">
        <v>101629</v>
      </c>
      <c r="Q2569" s="841">
        <v>19547</v>
      </c>
      <c r="R2569" s="841">
        <v>26906</v>
      </c>
      <c r="S2569" s="841"/>
      <c r="T2569" s="841"/>
      <c r="U2569" s="841"/>
      <c r="V2569" s="841" t="s">
        <v>1003</v>
      </c>
      <c r="W2569" s="841">
        <v>2</v>
      </c>
    </row>
    <row r="2570" spans="1:23" ht="12.75" customHeight="1">
      <c r="A2570" s="841">
        <v>2004</v>
      </c>
      <c r="B2570" s="841">
        <v>2840</v>
      </c>
      <c r="C2570" s="841" t="s">
        <v>726</v>
      </c>
      <c r="D2570" s="841" t="s">
        <v>919</v>
      </c>
      <c r="E2570" s="841">
        <v>48571</v>
      </c>
      <c r="F2570" s="841" t="s">
        <v>102</v>
      </c>
      <c r="G2570" s="841" t="s">
        <v>4158</v>
      </c>
      <c r="H2570" s="841" t="s">
        <v>4159</v>
      </c>
      <c r="I2570" s="841"/>
      <c r="J2570" s="841" t="s">
        <v>730</v>
      </c>
      <c r="K2570" s="841">
        <v>4</v>
      </c>
      <c r="L2570" s="841" t="s">
        <v>1289</v>
      </c>
      <c r="M2570" s="841">
        <v>0</v>
      </c>
      <c r="N2570" s="841" t="s">
        <v>732</v>
      </c>
      <c r="O2570" s="841">
        <v>101629</v>
      </c>
      <c r="P2570" s="841">
        <v>101629</v>
      </c>
      <c r="Q2570" s="841">
        <v>19547</v>
      </c>
      <c r="R2570" s="841">
        <v>26906</v>
      </c>
      <c r="S2570" s="841"/>
      <c r="T2570" s="841"/>
      <c r="U2570" s="841"/>
      <c r="V2570" s="841" t="s">
        <v>1003</v>
      </c>
      <c r="W2570" s="841">
        <v>2</v>
      </c>
    </row>
    <row r="2571" spans="1:23" ht="12.75" customHeight="1">
      <c r="A2571" s="841">
        <v>1335</v>
      </c>
      <c r="B2571" s="841">
        <v>2832</v>
      </c>
      <c r="C2571" s="841" t="s">
        <v>1017</v>
      </c>
      <c r="D2571" s="841" t="s">
        <v>775</v>
      </c>
      <c r="E2571" s="841">
        <v>48572</v>
      </c>
      <c r="F2571" s="841" t="s">
        <v>102</v>
      </c>
      <c r="G2571" s="841" t="s">
        <v>4160</v>
      </c>
      <c r="H2571" s="841" t="s">
        <v>4161</v>
      </c>
      <c r="I2571" s="841"/>
      <c r="J2571" s="841" t="s">
        <v>730</v>
      </c>
      <c r="K2571" s="841">
        <v>3</v>
      </c>
      <c r="L2571" s="841" t="s">
        <v>731</v>
      </c>
      <c r="M2571" s="841">
        <v>43600</v>
      </c>
      <c r="N2571" s="841" t="s">
        <v>769</v>
      </c>
      <c r="O2571" s="841">
        <v>105596</v>
      </c>
      <c r="P2571" s="841">
        <v>61996</v>
      </c>
      <c r="Q2571" s="841">
        <v>19547</v>
      </c>
      <c r="R2571" s="841">
        <v>26906</v>
      </c>
      <c r="S2571" s="841"/>
      <c r="T2571" s="841"/>
      <c r="U2571" s="841"/>
      <c r="V2571" s="841" t="s">
        <v>1003</v>
      </c>
      <c r="W2571" s="841">
        <v>2</v>
      </c>
    </row>
    <row r="2572" spans="1:23" ht="12.75" customHeight="1">
      <c r="A2572" s="841">
        <v>1235</v>
      </c>
      <c r="B2572" s="841">
        <v>2824</v>
      </c>
      <c r="C2572" s="841" t="s">
        <v>1097</v>
      </c>
      <c r="D2572" s="841" t="s">
        <v>740</v>
      </c>
      <c r="E2572" s="841">
        <v>48573</v>
      </c>
      <c r="F2572" s="841" t="s">
        <v>102</v>
      </c>
      <c r="G2572" s="841" t="s">
        <v>4162</v>
      </c>
      <c r="H2572" s="841" t="s">
        <v>4163</v>
      </c>
      <c r="I2572" s="841"/>
      <c r="J2572" s="841" t="s">
        <v>730</v>
      </c>
      <c r="K2572" s="841">
        <v>3</v>
      </c>
      <c r="L2572" s="841" t="s">
        <v>731</v>
      </c>
      <c r="M2572" s="841">
        <v>43600</v>
      </c>
      <c r="N2572" s="841" t="s">
        <v>817</v>
      </c>
      <c r="O2572" s="841">
        <v>172439</v>
      </c>
      <c r="P2572" s="841">
        <v>128839</v>
      </c>
      <c r="Q2572" s="841">
        <v>23865</v>
      </c>
      <c r="R2572" s="841">
        <v>44054</v>
      </c>
      <c r="S2572" s="841"/>
      <c r="T2572" s="841"/>
      <c r="U2572" s="841"/>
      <c r="V2572" s="841" t="s">
        <v>1003</v>
      </c>
      <c r="W2572" s="841">
        <v>2</v>
      </c>
    </row>
    <row r="2573" spans="1:23" ht="12.75" customHeight="1">
      <c r="A2573" s="841">
        <v>1445</v>
      </c>
      <c r="B2573" s="841">
        <v>2840</v>
      </c>
      <c r="C2573" s="841" t="s">
        <v>726</v>
      </c>
      <c r="D2573" s="841" t="s">
        <v>745</v>
      </c>
      <c r="E2573" s="841">
        <v>48574</v>
      </c>
      <c r="F2573" s="841" t="s">
        <v>102</v>
      </c>
      <c r="G2573" s="841" t="s">
        <v>4164</v>
      </c>
      <c r="H2573" s="841" t="s">
        <v>4065</v>
      </c>
      <c r="I2573" s="841"/>
      <c r="J2573" s="841" t="s">
        <v>730</v>
      </c>
      <c r="K2573" s="841">
        <v>1</v>
      </c>
      <c r="L2573" s="841" t="s">
        <v>731</v>
      </c>
      <c r="M2573" s="841">
        <v>43600</v>
      </c>
      <c r="N2573" s="841" t="s">
        <v>732</v>
      </c>
      <c r="O2573" s="841">
        <v>98577</v>
      </c>
      <c r="P2573" s="841">
        <v>54977</v>
      </c>
      <c r="Q2573" s="841">
        <v>19547</v>
      </c>
      <c r="R2573" s="841">
        <v>26906</v>
      </c>
      <c r="S2573" s="841"/>
      <c r="T2573" s="841"/>
      <c r="U2573" s="841"/>
      <c r="V2573" s="841" t="s">
        <v>1003</v>
      </c>
      <c r="W2573" s="841">
        <v>1</v>
      </c>
    </row>
    <row r="2574" spans="1:23" ht="12.75" customHeight="1">
      <c r="A2574" s="841">
        <v>1445</v>
      </c>
      <c r="B2574" s="841">
        <v>2840</v>
      </c>
      <c r="C2574" s="841" t="s">
        <v>726</v>
      </c>
      <c r="D2574" s="841" t="s">
        <v>745</v>
      </c>
      <c r="E2574" s="841">
        <v>48575</v>
      </c>
      <c r="F2574" s="841" t="s">
        <v>102</v>
      </c>
      <c r="G2574" s="841" t="s">
        <v>4165</v>
      </c>
      <c r="H2574" s="841" t="s">
        <v>4065</v>
      </c>
      <c r="I2574" s="841"/>
      <c r="J2574" s="841" t="s">
        <v>730</v>
      </c>
      <c r="K2574" s="841">
        <v>5</v>
      </c>
      <c r="L2574" s="841" t="s">
        <v>731</v>
      </c>
      <c r="M2574" s="841">
        <v>43600</v>
      </c>
      <c r="N2574" s="841" t="s">
        <v>732</v>
      </c>
      <c r="O2574" s="841">
        <v>98577</v>
      </c>
      <c r="P2574" s="841">
        <v>54977</v>
      </c>
      <c r="Q2574" s="841">
        <v>19547</v>
      </c>
      <c r="R2574" s="841">
        <v>26906</v>
      </c>
      <c r="S2574" s="841"/>
      <c r="T2574" s="841"/>
      <c r="U2574" s="841"/>
      <c r="V2574" s="841" t="s">
        <v>1003</v>
      </c>
      <c r="W2574" s="841">
        <v>1</v>
      </c>
    </row>
    <row r="2575" spans="1:23" ht="12.75" customHeight="1">
      <c r="A2575" s="841">
        <v>1445</v>
      </c>
      <c r="B2575" s="841">
        <v>2840</v>
      </c>
      <c r="C2575" s="841" t="s">
        <v>726</v>
      </c>
      <c r="D2575" s="841" t="s">
        <v>745</v>
      </c>
      <c r="E2575" s="841">
        <v>48575</v>
      </c>
      <c r="F2575" s="841" t="s">
        <v>1062</v>
      </c>
      <c r="G2575" s="841" t="s">
        <v>4166</v>
      </c>
      <c r="H2575" s="841" t="s">
        <v>1079</v>
      </c>
      <c r="I2575" s="841"/>
      <c r="J2575" s="841" t="s">
        <v>730</v>
      </c>
      <c r="K2575" s="841">
        <v>2</v>
      </c>
      <c r="L2575" s="841" t="s">
        <v>731</v>
      </c>
      <c r="M2575" s="841">
        <v>43600</v>
      </c>
      <c r="N2575" s="841" t="s">
        <v>732</v>
      </c>
      <c r="O2575" s="841">
        <v>98577</v>
      </c>
      <c r="P2575" s="841">
        <v>54977</v>
      </c>
      <c r="Q2575" s="841">
        <v>19547</v>
      </c>
      <c r="R2575" s="841">
        <v>26906</v>
      </c>
      <c r="S2575" s="841"/>
      <c r="T2575" s="841"/>
      <c r="U2575" s="841"/>
      <c r="V2575" s="841" t="s">
        <v>1064</v>
      </c>
      <c r="W2575" s="841">
        <v>1</v>
      </c>
    </row>
    <row r="2576" spans="1:23" ht="12.75" customHeight="1">
      <c r="A2576" s="841">
        <v>1445</v>
      </c>
      <c r="B2576" s="841">
        <v>2840</v>
      </c>
      <c r="C2576" s="841" t="s">
        <v>726</v>
      </c>
      <c r="D2576" s="841" t="s">
        <v>745</v>
      </c>
      <c r="E2576" s="841">
        <v>48575</v>
      </c>
      <c r="F2576" s="841" t="s">
        <v>1065</v>
      </c>
      <c r="G2576" s="841" t="s">
        <v>4167</v>
      </c>
      <c r="H2576" s="841" t="s">
        <v>4168</v>
      </c>
      <c r="I2576" s="841"/>
      <c r="J2576" s="841" t="s">
        <v>730</v>
      </c>
      <c r="K2576" s="841">
        <v>2</v>
      </c>
      <c r="L2576" s="841" t="s">
        <v>731</v>
      </c>
      <c r="M2576" s="841">
        <v>43600</v>
      </c>
      <c r="N2576" s="841" t="s">
        <v>732</v>
      </c>
      <c r="O2576" s="841">
        <v>98577</v>
      </c>
      <c r="P2576" s="841">
        <v>54977</v>
      </c>
      <c r="Q2576" s="841">
        <v>19547</v>
      </c>
      <c r="R2576" s="841">
        <v>26906</v>
      </c>
      <c r="S2576" s="841"/>
      <c r="T2576" s="841"/>
      <c r="U2576" s="841"/>
      <c r="V2576" s="841" t="s">
        <v>1064</v>
      </c>
      <c r="W2576" s="841">
        <v>1</v>
      </c>
    </row>
    <row r="2577" spans="1:23" ht="12.75" customHeight="1">
      <c r="A2577" s="841">
        <v>1700</v>
      </c>
      <c r="B2577" s="841">
        <v>2840</v>
      </c>
      <c r="C2577" s="841" t="s">
        <v>726</v>
      </c>
      <c r="D2577" s="841" t="s">
        <v>745</v>
      </c>
      <c r="E2577" s="841">
        <v>48576</v>
      </c>
      <c r="F2577" s="841" t="s">
        <v>102</v>
      </c>
      <c r="G2577" s="841" t="s">
        <v>4169</v>
      </c>
      <c r="H2577" s="841" t="s">
        <v>4065</v>
      </c>
      <c r="I2577" s="841"/>
      <c r="J2577" s="841" t="s">
        <v>730</v>
      </c>
      <c r="K2577" s="841">
        <v>3</v>
      </c>
      <c r="L2577" s="841" t="s">
        <v>731</v>
      </c>
      <c r="M2577" s="841">
        <v>43600</v>
      </c>
      <c r="N2577" s="841" t="s">
        <v>732</v>
      </c>
      <c r="O2577" s="841">
        <v>98577</v>
      </c>
      <c r="P2577" s="841">
        <v>54977</v>
      </c>
      <c r="Q2577" s="841">
        <v>19547</v>
      </c>
      <c r="R2577" s="841">
        <v>26906</v>
      </c>
      <c r="S2577" s="841"/>
      <c r="T2577" s="841"/>
      <c r="U2577" s="841"/>
      <c r="V2577" s="841" t="s">
        <v>1003</v>
      </c>
      <c r="W2577" s="841">
        <v>1</v>
      </c>
    </row>
    <row r="2578" spans="1:23" ht="12.75" customHeight="1">
      <c r="A2578" s="841">
        <v>1445</v>
      </c>
      <c r="B2578" s="841">
        <v>2826</v>
      </c>
      <c r="C2578" s="841" t="s">
        <v>824</v>
      </c>
      <c r="D2578" s="841" t="s">
        <v>745</v>
      </c>
      <c r="E2578" s="841">
        <v>48577</v>
      </c>
      <c r="F2578" s="841" t="s">
        <v>102</v>
      </c>
      <c r="G2578" s="841" t="s">
        <v>4170</v>
      </c>
      <c r="H2578" s="841" t="s">
        <v>4065</v>
      </c>
      <c r="I2578" s="841"/>
      <c r="J2578" s="841" t="s">
        <v>730</v>
      </c>
      <c r="K2578" s="841">
        <v>3</v>
      </c>
      <c r="L2578" s="841" t="s">
        <v>731</v>
      </c>
      <c r="M2578" s="841">
        <v>43600</v>
      </c>
      <c r="N2578" s="841" t="s">
        <v>747</v>
      </c>
      <c r="O2578" s="841">
        <v>114220</v>
      </c>
      <c r="P2578" s="841">
        <v>70620</v>
      </c>
      <c r="Q2578" s="841">
        <v>19547</v>
      </c>
      <c r="R2578" s="841">
        <v>26906</v>
      </c>
      <c r="S2578" s="841"/>
      <c r="T2578" s="841"/>
      <c r="U2578" s="841"/>
      <c r="V2578" s="841" t="s">
        <v>1003</v>
      </c>
      <c r="W2578" s="841">
        <v>1</v>
      </c>
    </row>
    <row r="2579" spans="1:23" ht="12.75" customHeight="1">
      <c r="A2579" s="841">
        <v>1445</v>
      </c>
      <c r="B2579" s="841">
        <v>2826</v>
      </c>
      <c r="C2579" s="841" t="s">
        <v>824</v>
      </c>
      <c r="D2579" s="841" t="s">
        <v>745</v>
      </c>
      <c r="E2579" s="841">
        <v>48578</v>
      </c>
      <c r="F2579" s="841" t="s">
        <v>102</v>
      </c>
      <c r="G2579" s="841" t="s">
        <v>4171</v>
      </c>
      <c r="H2579" s="841" t="s">
        <v>4065</v>
      </c>
      <c r="I2579" s="841"/>
      <c r="J2579" s="841" t="s">
        <v>730</v>
      </c>
      <c r="K2579" s="841">
        <v>4</v>
      </c>
      <c r="L2579" s="841" t="s">
        <v>731</v>
      </c>
      <c r="M2579" s="841">
        <v>43600</v>
      </c>
      <c r="N2579" s="841" t="s">
        <v>747</v>
      </c>
      <c r="O2579" s="841">
        <v>114220</v>
      </c>
      <c r="P2579" s="841">
        <v>70620</v>
      </c>
      <c r="Q2579" s="841">
        <v>19547</v>
      </c>
      <c r="R2579" s="841">
        <v>26906</v>
      </c>
      <c r="S2579" s="841"/>
      <c r="T2579" s="841"/>
      <c r="U2579" s="841"/>
      <c r="V2579" s="841" t="s">
        <v>1003</v>
      </c>
      <c r="W2579" s="841">
        <v>1</v>
      </c>
    </row>
    <row r="2580" spans="1:23" ht="12.75" customHeight="1">
      <c r="A2580" s="841">
        <v>1445</v>
      </c>
      <c r="B2580" s="841">
        <v>2840</v>
      </c>
      <c r="C2580" s="841" t="s">
        <v>726</v>
      </c>
      <c r="D2580" s="841" t="s">
        <v>745</v>
      </c>
      <c r="E2580" s="841">
        <v>48579</v>
      </c>
      <c r="F2580" s="841" t="s">
        <v>102</v>
      </c>
      <c r="G2580" s="841" t="s">
        <v>4172</v>
      </c>
      <c r="H2580" s="841" t="s">
        <v>4065</v>
      </c>
      <c r="I2580" s="841"/>
      <c r="J2580" s="841" t="s">
        <v>730</v>
      </c>
      <c r="K2580" s="841">
        <v>6</v>
      </c>
      <c r="L2580" s="841" t="s">
        <v>731</v>
      </c>
      <c r="M2580" s="841">
        <v>43600</v>
      </c>
      <c r="N2580" s="841" t="s">
        <v>732</v>
      </c>
      <c r="O2580" s="841">
        <v>98577</v>
      </c>
      <c r="P2580" s="841">
        <v>54977</v>
      </c>
      <c r="Q2580" s="841">
        <v>19547</v>
      </c>
      <c r="R2580" s="841">
        <v>26906</v>
      </c>
      <c r="S2580" s="841"/>
      <c r="T2580" s="841"/>
      <c r="U2580" s="841"/>
      <c r="V2580" s="841" t="s">
        <v>1003</v>
      </c>
      <c r="W2580" s="841">
        <v>1</v>
      </c>
    </row>
    <row r="2581" spans="1:23" ht="12.75" customHeight="1">
      <c r="A2581" s="841">
        <v>1445</v>
      </c>
      <c r="B2581" s="841">
        <v>2840</v>
      </c>
      <c r="C2581" s="841" t="s">
        <v>726</v>
      </c>
      <c r="D2581" s="841" t="s">
        <v>745</v>
      </c>
      <c r="E2581" s="841">
        <v>48580</v>
      </c>
      <c r="F2581" s="841" t="s">
        <v>102</v>
      </c>
      <c r="G2581" s="841" t="s">
        <v>4173</v>
      </c>
      <c r="H2581" s="841" t="s">
        <v>4065</v>
      </c>
      <c r="I2581" s="841"/>
      <c r="J2581" s="841" t="s">
        <v>730</v>
      </c>
      <c r="K2581" s="841">
        <v>2</v>
      </c>
      <c r="L2581" s="841" t="s">
        <v>731</v>
      </c>
      <c r="M2581" s="841">
        <v>43600</v>
      </c>
      <c r="N2581" s="841" t="s">
        <v>732</v>
      </c>
      <c r="O2581" s="841">
        <v>98577</v>
      </c>
      <c r="P2581" s="841">
        <v>54977</v>
      </c>
      <c r="Q2581" s="841">
        <v>19547</v>
      </c>
      <c r="R2581" s="841">
        <v>26906</v>
      </c>
      <c r="S2581" s="841"/>
      <c r="T2581" s="841"/>
      <c r="U2581" s="841"/>
      <c r="V2581" s="841" t="s">
        <v>1003</v>
      </c>
      <c r="W2581" s="841">
        <v>1</v>
      </c>
    </row>
    <row r="2582" spans="1:23" ht="12.75" customHeight="1">
      <c r="A2582" s="841">
        <v>1445</v>
      </c>
      <c r="B2582" s="841">
        <v>2840</v>
      </c>
      <c r="C2582" s="841" t="s">
        <v>726</v>
      </c>
      <c r="D2582" s="841" t="s">
        <v>745</v>
      </c>
      <c r="E2582" s="841">
        <v>48581</v>
      </c>
      <c r="F2582" s="841" t="s">
        <v>102</v>
      </c>
      <c r="G2582" s="841" t="s">
        <v>4174</v>
      </c>
      <c r="H2582" s="841" t="s">
        <v>4065</v>
      </c>
      <c r="I2582" s="841"/>
      <c r="J2582" s="841" t="s">
        <v>730</v>
      </c>
      <c r="K2582" s="841">
        <v>3</v>
      </c>
      <c r="L2582" s="841" t="s">
        <v>731</v>
      </c>
      <c r="M2582" s="841">
        <v>43600</v>
      </c>
      <c r="N2582" s="841" t="s">
        <v>732</v>
      </c>
      <c r="O2582" s="841">
        <v>98577</v>
      </c>
      <c r="P2582" s="841">
        <v>54977</v>
      </c>
      <c r="Q2582" s="841">
        <v>19547</v>
      </c>
      <c r="R2582" s="841">
        <v>26906</v>
      </c>
      <c r="S2582" s="841"/>
      <c r="T2582" s="841"/>
      <c r="U2582" s="841"/>
      <c r="V2582" s="841" t="s">
        <v>1003</v>
      </c>
      <c r="W2582" s="841">
        <v>1</v>
      </c>
    </row>
    <row r="2583" spans="1:23" ht="12.75" customHeight="1">
      <c r="A2583" s="841">
        <v>1445</v>
      </c>
      <c r="B2583" s="841">
        <v>2840</v>
      </c>
      <c r="C2583" s="841" t="s">
        <v>726</v>
      </c>
      <c r="D2583" s="841" t="s">
        <v>745</v>
      </c>
      <c r="E2583" s="841">
        <v>48582</v>
      </c>
      <c r="F2583" s="841" t="s">
        <v>102</v>
      </c>
      <c r="G2583" s="841" t="s">
        <v>4175</v>
      </c>
      <c r="H2583" s="841" t="s">
        <v>4065</v>
      </c>
      <c r="I2583" s="841"/>
      <c r="J2583" s="841" t="s">
        <v>730</v>
      </c>
      <c r="K2583" s="841">
        <v>5</v>
      </c>
      <c r="L2583" s="841" t="s">
        <v>731</v>
      </c>
      <c r="M2583" s="841">
        <v>43600</v>
      </c>
      <c r="N2583" s="841" t="s">
        <v>732</v>
      </c>
      <c r="O2583" s="841">
        <v>98577</v>
      </c>
      <c r="P2583" s="841">
        <v>54977</v>
      </c>
      <c r="Q2583" s="841">
        <v>19547</v>
      </c>
      <c r="R2583" s="841">
        <v>26906</v>
      </c>
      <c r="S2583" s="841"/>
      <c r="T2583" s="841"/>
      <c r="U2583" s="841"/>
      <c r="V2583" s="841" t="s">
        <v>1003</v>
      </c>
      <c r="W2583" s="841">
        <v>2</v>
      </c>
    </row>
    <row r="2584" spans="1:23" ht="12.75" customHeight="1">
      <c r="A2584" s="841">
        <v>1110</v>
      </c>
      <c r="B2584" s="841">
        <v>2840</v>
      </c>
      <c r="C2584" s="841" t="s">
        <v>726</v>
      </c>
      <c r="D2584" s="841" t="s">
        <v>1031</v>
      </c>
      <c r="E2584" s="841">
        <v>48584</v>
      </c>
      <c r="F2584" s="841" t="s">
        <v>102</v>
      </c>
      <c r="G2584" s="841" t="s">
        <v>4176</v>
      </c>
      <c r="H2584" s="841" t="s">
        <v>4136</v>
      </c>
      <c r="I2584" s="841"/>
      <c r="J2584" s="841" t="s">
        <v>730</v>
      </c>
      <c r="K2584" s="841">
        <v>2</v>
      </c>
      <c r="L2584" s="841" t="s">
        <v>731</v>
      </c>
      <c r="M2584" s="841">
        <v>43600</v>
      </c>
      <c r="N2584" s="841" t="s">
        <v>732</v>
      </c>
      <c r="O2584" s="841">
        <v>98577</v>
      </c>
      <c r="P2584" s="841">
        <v>54977</v>
      </c>
      <c r="Q2584" s="841">
        <v>19547</v>
      </c>
      <c r="R2584" s="841">
        <v>26906</v>
      </c>
      <c r="S2584" s="841"/>
      <c r="T2584" s="841"/>
      <c r="U2584" s="841"/>
      <c r="V2584" s="841" t="s">
        <v>1003</v>
      </c>
      <c r="W2584" s="841">
        <v>2</v>
      </c>
    </row>
    <row r="2585" spans="1:23" ht="12.75" customHeight="1">
      <c r="A2585" s="841">
        <v>1560</v>
      </c>
      <c r="B2585" s="841">
        <v>2818</v>
      </c>
      <c r="C2585" s="841" t="s">
        <v>1405</v>
      </c>
      <c r="D2585" s="841" t="s">
        <v>775</v>
      </c>
      <c r="E2585" s="841">
        <v>48586</v>
      </c>
      <c r="F2585" s="841" t="s">
        <v>102</v>
      </c>
      <c r="G2585" s="841" t="s">
        <v>4177</v>
      </c>
      <c r="H2585" s="841" t="s">
        <v>4178</v>
      </c>
      <c r="I2585" s="841"/>
      <c r="J2585" s="841" t="s">
        <v>730</v>
      </c>
      <c r="K2585" s="841">
        <v>10</v>
      </c>
      <c r="L2585" s="841" t="s">
        <v>731</v>
      </c>
      <c r="M2585" s="841">
        <v>43600</v>
      </c>
      <c r="N2585" s="841" t="s">
        <v>843</v>
      </c>
      <c r="O2585" s="841">
        <v>156603</v>
      </c>
      <c r="P2585" s="841">
        <v>113003</v>
      </c>
      <c r="Q2585" s="841">
        <v>19547</v>
      </c>
      <c r="R2585" s="841">
        <v>26906</v>
      </c>
      <c r="S2585" s="841"/>
      <c r="T2585" s="841"/>
      <c r="U2585" s="841"/>
      <c r="V2585" s="841" t="s">
        <v>1003</v>
      </c>
      <c r="W2585" s="841">
        <v>3</v>
      </c>
    </row>
    <row r="2586" spans="1:23" ht="12.75" customHeight="1">
      <c r="A2586" s="841">
        <v>1335</v>
      </c>
      <c r="B2586" s="841">
        <v>2832</v>
      </c>
      <c r="C2586" s="841" t="s">
        <v>1017</v>
      </c>
      <c r="D2586" s="841" t="s">
        <v>775</v>
      </c>
      <c r="E2586" s="841">
        <v>48591</v>
      </c>
      <c r="F2586" s="841" t="s">
        <v>102</v>
      </c>
      <c r="G2586" s="841" t="s">
        <v>4179</v>
      </c>
      <c r="H2586" s="841" t="s">
        <v>4180</v>
      </c>
      <c r="I2586" s="841"/>
      <c r="J2586" s="841" t="s">
        <v>730</v>
      </c>
      <c r="K2586" s="841">
        <v>3</v>
      </c>
      <c r="L2586" s="841" t="s">
        <v>731</v>
      </c>
      <c r="M2586" s="841">
        <v>43600</v>
      </c>
      <c r="N2586" s="841" t="s">
        <v>769</v>
      </c>
      <c r="O2586" s="841">
        <v>105596</v>
      </c>
      <c r="P2586" s="841">
        <v>61996</v>
      </c>
      <c r="Q2586" s="841">
        <v>19547</v>
      </c>
      <c r="R2586" s="841">
        <v>26906</v>
      </c>
      <c r="S2586" s="841"/>
      <c r="T2586" s="841"/>
      <c r="U2586" s="841"/>
      <c r="V2586" s="841" t="s">
        <v>1003</v>
      </c>
      <c r="W2586" s="841">
        <v>3</v>
      </c>
    </row>
    <row r="2587" spans="1:23" ht="12.75" customHeight="1">
      <c r="A2587" s="841">
        <v>1010</v>
      </c>
      <c r="B2587" s="841">
        <v>2823</v>
      </c>
      <c r="C2587" s="841" t="s">
        <v>856</v>
      </c>
      <c r="D2587" s="841" t="s">
        <v>775</v>
      </c>
      <c r="E2587" s="841">
        <v>48592</v>
      </c>
      <c r="F2587" s="841" t="s">
        <v>102</v>
      </c>
      <c r="G2587" s="841" t="s">
        <v>4181</v>
      </c>
      <c r="H2587" s="841" t="s">
        <v>4182</v>
      </c>
      <c r="I2587" s="841"/>
      <c r="J2587" s="841" t="s">
        <v>730</v>
      </c>
      <c r="K2587" s="841">
        <v>5</v>
      </c>
      <c r="L2587" s="841" t="s">
        <v>731</v>
      </c>
      <c r="M2587" s="841">
        <v>43600</v>
      </c>
      <c r="N2587" s="841" t="s">
        <v>747</v>
      </c>
      <c r="O2587" s="841">
        <v>114220</v>
      </c>
      <c r="P2587" s="841">
        <v>70620</v>
      </c>
      <c r="Q2587" s="841">
        <v>19547</v>
      </c>
      <c r="R2587" s="841">
        <v>26906</v>
      </c>
      <c r="S2587" s="841"/>
      <c r="T2587" s="841"/>
      <c r="U2587" s="841"/>
      <c r="V2587" s="841" t="s">
        <v>1003</v>
      </c>
      <c r="W2587" s="841">
        <v>2</v>
      </c>
    </row>
    <row r="2588" spans="1:23" ht="12.75" customHeight="1">
      <c r="A2588" s="841">
        <v>1110</v>
      </c>
      <c r="B2588" s="841">
        <v>2836</v>
      </c>
      <c r="C2588" s="841" t="s">
        <v>1030</v>
      </c>
      <c r="D2588" s="841" t="s">
        <v>1031</v>
      </c>
      <c r="E2588" s="841">
        <v>48595</v>
      </c>
      <c r="F2588" s="841" t="s">
        <v>102</v>
      </c>
      <c r="G2588" s="841" t="s">
        <v>4183</v>
      </c>
      <c r="H2588" s="841" t="s">
        <v>4136</v>
      </c>
      <c r="I2588" s="841"/>
      <c r="J2588" s="841" t="s">
        <v>730</v>
      </c>
      <c r="K2588" s="841">
        <v>8</v>
      </c>
      <c r="L2588" s="841" t="s">
        <v>731</v>
      </c>
      <c r="M2588" s="841">
        <v>43600</v>
      </c>
      <c r="N2588" s="841" t="s">
        <v>1034</v>
      </c>
      <c r="O2588" s="841">
        <v>221744</v>
      </c>
      <c r="P2588" s="841">
        <v>178144</v>
      </c>
      <c r="Q2588" s="841">
        <v>19547</v>
      </c>
      <c r="R2588" s="841">
        <v>26906</v>
      </c>
      <c r="S2588" s="841"/>
      <c r="T2588" s="841"/>
      <c r="U2588" s="841"/>
      <c r="V2588" s="841" t="s">
        <v>1003</v>
      </c>
      <c r="W2588" s="841">
        <v>2</v>
      </c>
    </row>
    <row r="2589" spans="1:23" ht="12.75" customHeight="1">
      <c r="A2589" s="841">
        <v>1335</v>
      </c>
      <c r="B2589" s="841">
        <v>2840</v>
      </c>
      <c r="C2589" s="841" t="s">
        <v>726</v>
      </c>
      <c r="D2589" s="841" t="s">
        <v>775</v>
      </c>
      <c r="E2589" s="841">
        <v>48596</v>
      </c>
      <c r="F2589" s="841" t="s">
        <v>102</v>
      </c>
      <c r="G2589" s="841" t="s">
        <v>4184</v>
      </c>
      <c r="H2589" s="841" t="s">
        <v>4185</v>
      </c>
      <c r="I2589" s="841"/>
      <c r="J2589" s="841" t="s">
        <v>730</v>
      </c>
      <c r="K2589" s="841">
        <v>3</v>
      </c>
      <c r="L2589" s="841" t="s">
        <v>2203</v>
      </c>
      <c r="M2589" s="841">
        <v>43600</v>
      </c>
      <c r="N2589" s="841" t="s">
        <v>732</v>
      </c>
      <c r="O2589" s="841">
        <v>98577</v>
      </c>
      <c r="P2589" s="841">
        <v>54977</v>
      </c>
      <c r="Q2589" s="841">
        <v>19547</v>
      </c>
      <c r="R2589" s="841">
        <v>26906</v>
      </c>
      <c r="S2589" s="841"/>
      <c r="T2589" s="841"/>
      <c r="U2589" s="841"/>
      <c r="V2589" s="841" t="s">
        <v>1003</v>
      </c>
      <c r="W2589" s="841">
        <v>53</v>
      </c>
    </row>
    <row r="2590" spans="1:23" ht="12.75" customHeight="1">
      <c r="A2590" s="841">
        <v>1535</v>
      </c>
      <c r="B2590" s="841">
        <v>2824</v>
      </c>
      <c r="C2590" s="841" t="s">
        <v>1097</v>
      </c>
      <c r="D2590" s="841" t="s">
        <v>1112</v>
      </c>
      <c r="E2590" s="841">
        <v>48599</v>
      </c>
      <c r="F2590" s="841" t="s">
        <v>102</v>
      </c>
      <c r="G2590" s="841" t="s">
        <v>4186</v>
      </c>
      <c r="H2590" s="841" t="s">
        <v>4187</v>
      </c>
      <c r="I2590" s="841"/>
      <c r="J2590" s="841" t="s">
        <v>730</v>
      </c>
      <c r="K2590" s="841">
        <v>2</v>
      </c>
      <c r="L2590" s="841" t="s">
        <v>731</v>
      </c>
      <c r="M2590" s="841">
        <v>43600</v>
      </c>
      <c r="N2590" s="841" t="s">
        <v>817</v>
      </c>
      <c r="O2590" s="841">
        <v>172439</v>
      </c>
      <c r="P2590" s="841">
        <v>128839</v>
      </c>
      <c r="Q2590" s="841">
        <v>19547</v>
      </c>
      <c r="R2590" s="841">
        <v>26906</v>
      </c>
      <c r="S2590" s="841"/>
      <c r="T2590" s="841"/>
      <c r="U2590" s="841"/>
      <c r="V2590" s="841" t="s">
        <v>1003</v>
      </c>
      <c r="W2590" s="841">
        <v>2</v>
      </c>
    </row>
    <row r="2591" spans="1:23" ht="12.75" customHeight="1">
      <c r="A2591" s="841">
        <v>1255</v>
      </c>
      <c r="B2591" s="841">
        <v>2817</v>
      </c>
      <c r="C2591" s="841" t="s">
        <v>1316</v>
      </c>
      <c r="D2591" s="841" t="s">
        <v>1112</v>
      </c>
      <c r="E2591" s="841">
        <v>48601</v>
      </c>
      <c r="F2591" s="841" t="s">
        <v>102</v>
      </c>
      <c r="G2591" s="841" t="s">
        <v>4188</v>
      </c>
      <c r="H2591" s="841" t="s">
        <v>4187</v>
      </c>
      <c r="I2591" s="841"/>
      <c r="J2591" s="841" t="s">
        <v>730</v>
      </c>
      <c r="K2591" s="841">
        <v>1</v>
      </c>
      <c r="L2591" s="841" t="s">
        <v>731</v>
      </c>
      <c r="M2591" s="841">
        <v>43600</v>
      </c>
      <c r="N2591" s="841" t="s">
        <v>1029</v>
      </c>
      <c r="O2591" s="841">
        <v>142094</v>
      </c>
      <c r="P2591" s="841">
        <v>98494</v>
      </c>
      <c r="Q2591" s="841">
        <v>19547</v>
      </c>
      <c r="R2591" s="841">
        <v>26906</v>
      </c>
      <c r="S2591" s="841"/>
      <c r="T2591" s="841"/>
      <c r="U2591" s="841"/>
      <c r="V2591" s="841" t="s">
        <v>1003</v>
      </c>
      <c r="W2591" s="841">
        <v>1</v>
      </c>
    </row>
    <row r="2592" spans="1:23" ht="12.75" customHeight="1">
      <c r="A2592" s="841">
        <v>1180</v>
      </c>
      <c r="B2592" s="841">
        <v>2819</v>
      </c>
      <c r="C2592" s="841" t="s">
        <v>1731</v>
      </c>
      <c r="D2592" s="841" t="s">
        <v>740</v>
      </c>
      <c r="E2592" s="841">
        <v>48602</v>
      </c>
      <c r="F2592" s="841" t="s">
        <v>102</v>
      </c>
      <c r="G2592" s="841" t="s">
        <v>4189</v>
      </c>
      <c r="H2592" s="841" t="s">
        <v>4190</v>
      </c>
      <c r="I2592" s="841"/>
      <c r="J2592" s="841" t="s">
        <v>730</v>
      </c>
      <c r="K2592" s="841">
        <v>5</v>
      </c>
      <c r="L2592" s="841" t="s">
        <v>731</v>
      </c>
      <c r="M2592" s="841">
        <v>43600</v>
      </c>
      <c r="N2592" s="841" t="s">
        <v>742</v>
      </c>
      <c r="O2592" s="841">
        <v>127895</v>
      </c>
      <c r="P2592" s="841">
        <v>84295</v>
      </c>
      <c r="Q2592" s="841">
        <v>19547</v>
      </c>
      <c r="R2592" s="841">
        <v>26906</v>
      </c>
      <c r="S2592" s="841"/>
      <c r="T2592" s="841"/>
      <c r="U2592" s="841"/>
      <c r="V2592" s="841" t="s">
        <v>1003</v>
      </c>
      <c r="W2592" s="841">
        <v>1</v>
      </c>
    </row>
    <row r="2593" spans="1:23" ht="12.75" customHeight="1">
      <c r="A2593" s="841">
        <v>1180</v>
      </c>
      <c r="B2593" s="841">
        <v>2819</v>
      </c>
      <c r="C2593" s="841" t="s">
        <v>1731</v>
      </c>
      <c r="D2593" s="841" t="s">
        <v>740</v>
      </c>
      <c r="E2593" s="841">
        <v>48603</v>
      </c>
      <c r="F2593" s="841" t="s">
        <v>102</v>
      </c>
      <c r="G2593" s="841" t="s">
        <v>4191</v>
      </c>
      <c r="H2593" s="841" t="s">
        <v>4190</v>
      </c>
      <c r="I2593" s="841"/>
      <c r="J2593" s="841" t="s">
        <v>730</v>
      </c>
      <c r="K2593" s="841">
        <v>5</v>
      </c>
      <c r="L2593" s="841" t="s">
        <v>731</v>
      </c>
      <c r="M2593" s="841">
        <v>43600</v>
      </c>
      <c r="N2593" s="841" t="s">
        <v>742</v>
      </c>
      <c r="O2593" s="841">
        <v>127895</v>
      </c>
      <c r="P2593" s="841">
        <v>84295</v>
      </c>
      <c r="Q2593" s="841">
        <v>19547</v>
      </c>
      <c r="R2593" s="841">
        <v>26906</v>
      </c>
      <c r="S2593" s="841"/>
      <c r="T2593" s="841"/>
      <c r="U2593" s="841"/>
      <c r="V2593" s="841" t="s">
        <v>1003</v>
      </c>
      <c r="W2593" s="841">
        <v>1</v>
      </c>
    </row>
    <row r="2594" spans="1:23" ht="12.75" customHeight="1">
      <c r="A2594" s="841">
        <v>1180</v>
      </c>
      <c r="B2594" s="841">
        <v>2819</v>
      </c>
      <c r="C2594" s="841" t="s">
        <v>1731</v>
      </c>
      <c r="D2594" s="841" t="s">
        <v>740</v>
      </c>
      <c r="E2594" s="841">
        <v>48604</v>
      </c>
      <c r="F2594" s="841" t="s">
        <v>102</v>
      </c>
      <c r="G2594" s="841" t="s">
        <v>4192</v>
      </c>
      <c r="H2594" s="841" t="s">
        <v>4190</v>
      </c>
      <c r="I2594" s="841"/>
      <c r="J2594" s="841" t="s">
        <v>730</v>
      </c>
      <c r="K2594" s="841">
        <v>5</v>
      </c>
      <c r="L2594" s="841" t="s">
        <v>731</v>
      </c>
      <c r="M2594" s="841">
        <v>43600</v>
      </c>
      <c r="N2594" s="841" t="s">
        <v>742</v>
      </c>
      <c r="O2594" s="841">
        <v>127895</v>
      </c>
      <c r="P2594" s="841">
        <v>84295</v>
      </c>
      <c r="Q2594" s="841">
        <v>19547</v>
      </c>
      <c r="R2594" s="841">
        <v>26906</v>
      </c>
      <c r="S2594" s="841"/>
      <c r="T2594" s="841"/>
      <c r="U2594" s="841"/>
      <c r="V2594" s="841" t="s">
        <v>1003</v>
      </c>
      <c r="W2594" s="841">
        <v>1</v>
      </c>
    </row>
    <row r="2595" spans="1:23" ht="12.75" customHeight="1">
      <c r="A2595" s="841">
        <v>1180</v>
      </c>
      <c r="B2595" s="841">
        <v>2819</v>
      </c>
      <c r="C2595" s="841" t="s">
        <v>1731</v>
      </c>
      <c r="D2595" s="841" t="s">
        <v>740</v>
      </c>
      <c r="E2595" s="841">
        <v>48605</v>
      </c>
      <c r="F2595" s="841" t="s">
        <v>102</v>
      </c>
      <c r="G2595" s="841" t="s">
        <v>4193</v>
      </c>
      <c r="H2595" s="841" t="s">
        <v>4194</v>
      </c>
      <c r="I2595" s="841"/>
      <c r="J2595" s="841" t="s">
        <v>730</v>
      </c>
      <c r="K2595" s="841">
        <v>10</v>
      </c>
      <c r="L2595" s="841" t="s">
        <v>731</v>
      </c>
      <c r="M2595" s="841">
        <v>43600</v>
      </c>
      <c r="N2595" s="841" t="s">
        <v>742</v>
      </c>
      <c r="O2595" s="841">
        <v>127895</v>
      </c>
      <c r="P2595" s="841">
        <v>84295</v>
      </c>
      <c r="Q2595" s="841">
        <v>19547</v>
      </c>
      <c r="R2595" s="841">
        <v>26906</v>
      </c>
      <c r="S2595" s="841"/>
      <c r="T2595" s="841"/>
      <c r="U2595" s="841"/>
      <c r="V2595" s="841" t="s">
        <v>1003</v>
      </c>
      <c r="W2595" s="841">
        <v>1</v>
      </c>
    </row>
    <row r="2596" spans="1:23" ht="12.75" customHeight="1">
      <c r="A2596" s="841">
        <v>1180</v>
      </c>
      <c r="B2596" s="841">
        <v>2819</v>
      </c>
      <c r="C2596" s="841" t="s">
        <v>1731</v>
      </c>
      <c r="D2596" s="841" t="s">
        <v>740</v>
      </c>
      <c r="E2596" s="841">
        <v>48606</v>
      </c>
      <c r="F2596" s="841" t="s">
        <v>102</v>
      </c>
      <c r="G2596" s="841" t="s">
        <v>4195</v>
      </c>
      <c r="H2596" s="841" t="s">
        <v>4190</v>
      </c>
      <c r="I2596" s="841"/>
      <c r="J2596" s="841" t="s">
        <v>730</v>
      </c>
      <c r="K2596" s="841">
        <v>5</v>
      </c>
      <c r="L2596" s="841" t="s">
        <v>731</v>
      </c>
      <c r="M2596" s="841">
        <v>43600</v>
      </c>
      <c r="N2596" s="841" t="s">
        <v>742</v>
      </c>
      <c r="O2596" s="841">
        <v>127895</v>
      </c>
      <c r="P2596" s="841">
        <v>84295</v>
      </c>
      <c r="Q2596" s="841">
        <v>19547</v>
      </c>
      <c r="R2596" s="841">
        <v>26906</v>
      </c>
      <c r="S2596" s="841"/>
      <c r="T2596" s="841"/>
      <c r="U2596" s="841"/>
      <c r="V2596" s="841" t="s">
        <v>1003</v>
      </c>
      <c r="W2596" s="841">
        <v>1</v>
      </c>
    </row>
    <row r="2597" spans="1:23" ht="12.75" customHeight="1">
      <c r="A2597" s="841">
        <v>1570</v>
      </c>
      <c r="B2597" s="841">
        <v>2801</v>
      </c>
      <c r="C2597" s="841" t="s">
        <v>1271</v>
      </c>
      <c r="D2597" s="841" t="s">
        <v>1112</v>
      </c>
      <c r="E2597" s="841">
        <v>48609</v>
      </c>
      <c r="F2597" s="841" t="s">
        <v>102</v>
      </c>
      <c r="G2597" s="841" t="s">
        <v>4196</v>
      </c>
      <c r="H2597" s="841" t="s">
        <v>4197</v>
      </c>
      <c r="I2597" s="841"/>
      <c r="J2597" s="841" t="s">
        <v>730</v>
      </c>
      <c r="K2597" s="841">
        <v>5</v>
      </c>
      <c r="L2597" s="841" t="s">
        <v>731</v>
      </c>
      <c r="M2597" s="841">
        <v>43600</v>
      </c>
      <c r="N2597" s="841" t="s">
        <v>817</v>
      </c>
      <c r="O2597" s="841">
        <v>172439</v>
      </c>
      <c r="P2597" s="841">
        <v>128839</v>
      </c>
      <c r="Q2597" s="841">
        <v>19547</v>
      </c>
      <c r="R2597" s="841">
        <v>26906</v>
      </c>
      <c r="S2597" s="841"/>
      <c r="T2597" s="841"/>
      <c r="U2597" s="841"/>
      <c r="V2597" s="841" t="s">
        <v>1003</v>
      </c>
      <c r="W2597" s="841">
        <v>1</v>
      </c>
    </row>
    <row r="2598" spans="1:23" ht="12.75" customHeight="1">
      <c r="A2598" s="841">
        <v>1545</v>
      </c>
      <c r="B2598" s="841">
        <v>2801</v>
      </c>
      <c r="C2598" s="841" t="s">
        <v>1271</v>
      </c>
      <c r="D2598" s="841" t="s">
        <v>1112</v>
      </c>
      <c r="E2598" s="841">
        <v>48610</v>
      </c>
      <c r="F2598" s="841" t="s">
        <v>102</v>
      </c>
      <c r="G2598" s="841" t="s">
        <v>4198</v>
      </c>
      <c r="H2598" s="841" t="s">
        <v>4197</v>
      </c>
      <c r="I2598" s="841"/>
      <c r="J2598" s="841" t="s">
        <v>730</v>
      </c>
      <c r="K2598" s="841">
        <v>5</v>
      </c>
      <c r="L2598" s="841" t="s">
        <v>731</v>
      </c>
      <c r="M2598" s="841">
        <v>43600</v>
      </c>
      <c r="N2598" s="841" t="s">
        <v>817</v>
      </c>
      <c r="O2598" s="841">
        <v>172439</v>
      </c>
      <c r="P2598" s="841">
        <v>128839</v>
      </c>
      <c r="Q2598" s="841">
        <v>19547</v>
      </c>
      <c r="R2598" s="841">
        <v>26906</v>
      </c>
      <c r="S2598" s="841"/>
      <c r="T2598" s="841"/>
      <c r="U2598" s="841"/>
      <c r="V2598" s="841" t="s">
        <v>1003</v>
      </c>
      <c r="W2598" s="841">
        <v>1</v>
      </c>
    </row>
    <row r="2599" spans="1:23" ht="12.75" customHeight="1">
      <c r="A2599" s="841">
        <v>1545</v>
      </c>
      <c r="B2599" s="841">
        <v>2846</v>
      </c>
      <c r="C2599" s="841" t="s">
        <v>1400</v>
      </c>
      <c r="D2599" s="841" t="s">
        <v>1112</v>
      </c>
      <c r="E2599" s="841">
        <v>48611</v>
      </c>
      <c r="F2599" s="841" t="s">
        <v>102</v>
      </c>
      <c r="G2599" s="841" t="s">
        <v>4199</v>
      </c>
      <c r="H2599" s="841" t="s">
        <v>4197</v>
      </c>
      <c r="I2599" s="841"/>
      <c r="J2599" s="841" t="s">
        <v>730</v>
      </c>
      <c r="K2599" s="841">
        <v>2</v>
      </c>
      <c r="L2599" s="841" t="s">
        <v>731</v>
      </c>
      <c r="M2599" s="841">
        <v>43600</v>
      </c>
      <c r="N2599" s="841" t="s">
        <v>1034</v>
      </c>
      <c r="O2599" s="841">
        <v>221744</v>
      </c>
      <c r="P2599" s="841">
        <v>178144</v>
      </c>
      <c r="Q2599" s="841">
        <v>19547</v>
      </c>
      <c r="R2599" s="841">
        <v>26906</v>
      </c>
      <c r="S2599" s="841"/>
      <c r="T2599" s="841"/>
      <c r="U2599" s="841"/>
      <c r="V2599" s="841" t="s">
        <v>1003</v>
      </c>
      <c r="W2599" s="841">
        <v>4</v>
      </c>
    </row>
    <row r="2600" spans="1:23" ht="12.75" customHeight="1">
      <c r="A2600" s="841">
        <v>1325</v>
      </c>
      <c r="B2600" s="841">
        <v>2831</v>
      </c>
      <c r="C2600" s="841" t="s">
        <v>2517</v>
      </c>
      <c r="D2600" s="841" t="s">
        <v>775</v>
      </c>
      <c r="E2600" s="841">
        <v>48612</v>
      </c>
      <c r="F2600" s="841" t="s">
        <v>102</v>
      </c>
      <c r="G2600" s="841" t="s">
        <v>4200</v>
      </c>
      <c r="H2600" s="841" t="s">
        <v>4185</v>
      </c>
      <c r="I2600" s="841"/>
      <c r="J2600" s="841" t="s">
        <v>730</v>
      </c>
      <c r="K2600" s="841">
        <v>2</v>
      </c>
      <c r="L2600" s="841" t="s">
        <v>731</v>
      </c>
      <c r="M2600" s="841">
        <v>43600</v>
      </c>
      <c r="N2600" s="841" t="s">
        <v>1034</v>
      </c>
      <c r="O2600" s="841">
        <v>221744</v>
      </c>
      <c r="P2600" s="841">
        <v>178144</v>
      </c>
      <c r="Q2600" s="841">
        <v>19547</v>
      </c>
      <c r="R2600" s="841">
        <v>26906</v>
      </c>
      <c r="S2600" s="841"/>
      <c r="T2600" s="841"/>
      <c r="U2600" s="841"/>
      <c r="V2600" s="841" t="s">
        <v>1003</v>
      </c>
      <c r="W2600" s="841">
        <v>1</v>
      </c>
    </row>
    <row r="2601" spans="1:23" ht="12.75" customHeight="1">
      <c r="A2601" s="841">
        <v>1335</v>
      </c>
      <c r="B2601" s="841">
        <v>2832</v>
      </c>
      <c r="C2601" s="841" t="s">
        <v>1017</v>
      </c>
      <c r="D2601" s="841" t="s">
        <v>775</v>
      </c>
      <c r="E2601" s="841">
        <v>48613</v>
      </c>
      <c r="F2601" s="841" t="s">
        <v>102</v>
      </c>
      <c r="G2601" s="841" t="s">
        <v>4201</v>
      </c>
      <c r="H2601" s="841" t="s">
        <v>4202</v>
      </c>
      <c r="I2601" s="841"/>
      <c r="J2601" s="841" t="s">
        <v>730</v>
      </c>
      <c r="K2601" s="841">
        <v>5</v>
      </c>
      <c r="L2601" s="841" t="s">
        <v>4203</v>
      </c>
      <c r="M2601" s="841">
        <v>43600</v>
      </c>
      <c r="N2601" s="841" t="s">
        <v>769</v>
      </c>
      <c r="O2601" s="841">
        <v>105596</v>
      </c>
      <c r="P2601" s="841">
        <v>61996</v>
      </c>
      <c r="Q2601" s="841">
        <v>19547</v>
      </c>
      <c r="R2601" s="841">
        <v>26906</v>
      </c>
      <c r="S2601" s="841"/>
      <c r="T2601" s="841"/>
      <c r="U2601" s="841"/>
      <c r="V2601" s="841" t="s">
        <v>1003</v>
      </c>
      <c r="W2601" s="841">
        <v>2</v>
      </c>
    </row>
    <row r="2602" spans="1:23" ht="12.75" customHeight="1">
      <c r="A2602" s="841">
        <v>16</v>
      </c>
      <c r="B2602" s="841">
        <v>2808</v>
      </c>
      <c r="C2602" s="841" t="s">
        <v>846</v>
      </c>
      <c r="D2602" s="841" t="s">
        <v>767</v>
      </c>
      <c r="E2602" s="841">
        <v>48615</v>
      </c>
      <c r="F2602" s="841" t="s">
        <v>102</v>
      </c>
      <c r="G2602" s="841" t="s">
        <v>4204</v>
      </c>
      <c r="H2602" s="841" t="s">
        <v>4146</v>
      </c>
      <c r="I2602" s="841"/>
      <c r="J2602" s="841" t="s">
        <v>730</v>
      </c>
      <c r="K2602" s="841">
        <v>1</v>
      </c>
      <c r="L2602" s="841" t="s">
        <v>731</v>
      </c>
      <c r="M2602" s="841">
        <v>43600</v>
      </c>
      <c r="N2602" s="841" t="s">
        <v>742</v>
      </c>
      <c r="O2602" s="841">
        <v>127895</v>
      </c>
      <c r="P2602" s="841">
        <v>84295</v>
      </c>
      <c r="Q2602" s="841">
        <v>19547</v>
      </c>
      <c r="R2602" s="841">
        <v>26906</v>
      </c>
      <c r="S2602" s="841"/>
      <c r="T2602" s="841"/>
      <c r="U2602" s="841"/>
      <c r="V2602" s="841" t="s">
        <v>1003</v>
      </c>
      <c r="W2602" s="841">
        <v>4</v>
      </c>
    </row>
    <row r="2603" spans="1:23" ht="12.75" customHeight="1">
      <c r="A2603" s="841">
        <v>1555</v>
      </c>
      <c r="B2603" s="841">
        <v>2845</v>
      </c>
      <c r="C2603" s="841" t="s">
        <v>1447</v>
      </c>
      <c r="D2603" s="841" t="s">
        <v>1112</v>
      </c>
      <c r="E2603" s="841">
        <v>48616</v>
      </c>
      <c r="F2603" s="841" t="s">
        <v>102</v>
      </c>
      <c r="G2603" s="841" t="s">
        <v>4205</v>
      </c>
      <c r="H2603" s="841" t="s">
        <v>4206</v>
      </c>
      <c r="I2603" s="841"/>
      <c r="J2603" s="841" t="s">
        <v>730</v>
      </c>
      <c r="K2603" s="841">
        <v>2</v>
      </c>
      <c r="L2603" s="841" t="s">
        <v>731</v>
      </c>
      <c r="M2603" s="841">
        <v>43600</v>
      </c>
      <c r="N2603" s="841" t="s">
        <v>1034</v>
      </c>
      <c r="O2603" s="841">
        <v>221744</v>
      </c>
      <c r="P2603" s="841">
        <v>178144</v>
      </c>
      <c r="Q2603" s="841">
        <v>19547</v>
      </c>
      <c r="R2603" s="841">
        <v>26906</v>
      </c>
      <c r="S2603" s="841"/>
      <c r="T2603" s="841"/>
      <c r="U2603" s="841"/>
      <c r="V2603" s="841" t="s">
        <v>1003</v>
      </c>
      <c r="W2603" s="841">
        <v>4</v>
      </c>
    </row>
    <row r="2604" spans="1:23" ht="12.75" customHeight="1">
      <c r="A2604" s="841">
        <v>1555</v>
      </c>
      <c r="B2604" s="841">
        <v>2845</v>
      </c>
      <c r="C2604" s="841" t="s">
        <v>1447</v>
      </c>
      <c r="D2604" s="841" t="s">
        <v>1112</v>
      </c>
      <c r="E2604" s="841">
        <v>48617</v>
      </c>
      <c r="F2604" s="841" t="s">
        <v>102</v>
      </c>
      <c r="G2604" s="841" t="s">
        <v>4207</v>
      </c>
      <c r="H2604" s="841" t="s">
        <v>4206</v>
      </c>
      <c r="I2604" s="841"/>
      <c r="J2604" s="841" t="s">
        <v>730</v>
      </c>
      <c r="K2604" s="841">
        <v>2</v>
      </c>
      <c r="L2604" s="841" t="s">
        <v>731</v>
      </c>
      <c r="M2604" s="841">
        <v>43600</v>
      </c>
      <c r="N2604" s="841" t="s">
        <v>1034</v>
      </c>
      <c r="O2604" s="841">
        <v>221744</v>
      </c>
      <c r="P2604" s="841">
        <v>178144</v>
      </c>
      <c r="Q2604" s="841">
        <v>19547</v>
      </c>
      <c r="R2604" s="841">
        <v>26906</v>
      </c>
      <c r="S2604" s="841"/>
      <c r="T2604" s="841"/>
      <c r="U2604" s="841"/>
      <c r="V2604" s="841" t="s">
        <v>1003</v>
      </c>
      <c r="W2604" s="841">
        <v>2</v>
      </c>
    </row>
    <row r="2605" spans="1:23" ht="12.75" customHeight="1">
      <c r="A2605" s="841">
        <v>1555</v>
      </c>
      <c r="B2605" s="841">
        <v>2845</v>
      </c>
      <c r="C2605" s="841" t="s">
        <v>1447</v>
      </c>
      <c r="D2605" s="841" t="s">
        <v>1112</v>
      </c>
      <c r="E2605" s="841">
        <v>48618</v>
      </c>
      <c r="F2605" s="841" t="s">
        <v>102</v>
      </c>
      <c r="G2605" s="841" t="s">
        <v>4208</v>
      </c>
      <c r="H2605" s="841" t="s">
        <v>4206</v>
      </c>
      <c r="I2605" s="841"/>
      <c r="J2605" s="841" t="s">
        <v>730</v>
      </c>
      <c r="K2605" s="841">
        <v>2</v>
      </c>
      <c r="L2605" s="841" t="s">
        <v>731</v>
      </c>
      <c r="M2605" s="841">
        <v>43600</v>
      </c>
      <c r="N2605" s="841" t="s">
        <v>1034</v>
      </c>
      <c r="O2605" s="841">
        <v>221744</v>
      </c>
      <c r="P2605" s="841">
        <v>178144</v>
      </c>
      <c r="Q2605" s="841">
        <v>19547</v>
      </c>
      <c r="R2605" s="841">
        <v>26906</v>
      </c>
      <c r="S2605" s="841"/>
      <c r="T2605" s="841"/>
      <c r="U2605" s="841"/>
      <c r="V2605" s="841" t="s">
        <v>1003</v>
      </c>
      <c r="W2605" s="841">
        <v>2</v>
      </c>
    </row>
    <row r="2606" spans="1:23" ht="12.75" customHeight="1">
      <c r="A2606" s="841">
        <v>1555</v>
      </c>
      <c r="B2606" s="841">
        <v>2845</v>
      </c>
      <c r="C2606" s="841" t="s">
        <v>1447</v>
      </c>
      <c r="D2606" s="841" t="s">
        <v>1112</v>
      </c>
      <c r="E2606" s="841">
        <v>48619</v>
      </c>
      <c r="F2606" s="841" t="s">
        <v>102</v>
      </c>
      <c r="G2606" s="841" t="s">
        <v>4209</v>
      </c>
      <c r="H2606" s="841" t="s">
        <v>4206</v>
      </c>
      <c r="I2606" s="841"/>
      <c r="J2606" s="841" t="s">
        <v>730</v>
      </c>
      <c r="K2606" s="841">
        <v>2</v>
      </c>
      <c r="L2606" s="841" t="s">
        <v>731</v>
      </c>
      <c r="M2606" s="841">
        <v>43600</v>
      </c>
      <c r="N2606" s="841" t="s">
        <v>1034</v>
      </c>
      <c r="O2606" s="841">
        <v>221744</v>
      </c>
      <c r="P2606" s="841">
        <v>178144</v>
      </c>
      <c r="Q2606" s="841">
        <v>19547</v>
      </c>
      <c r="R2606" s="841">
        <v>26906</v>
      </c>
      <c r="S2606" s="841"/>
      <c r="T2606" s="841"/>
      <c r="U2606" s="841"/>
      <c r="V2606" s="841" t="s">
        <v>1003</v>
      </c>
      <c r="W2606" s="841">
        <v>2</v>
      </c>
    </row>
    <row r="2607" spans="1:23" ht="12.75" customHeight="1">
      <c r="A2607" s="841">
        <v>1455</v>
      </c>
      <c r="B2607" s="841">
        <v>2806</v>
      </c>
      <c r="C2607" s="841" t="s">
        <v>841</v>
      </c>
      <c r="D2607" s="841" t="s">
        <v>775</v>
      </c>
      <c r="E2607" s="841">
        <v>48621</v>
      </c>
      <c r="F2607" s="841" t="s">
        <v>102</v>
      </c>
      <c r="G2607" s="841" t="s">
        <v>4210</v>
      </c>
      <c r="H2607" s="841" t="s">
        <v>4211</v>
      </c>
      <c r="I2607" s="841"/>
      <c r="J2607" s="841" t="s">
        <v>730</v>
      </c>
      <c r="K2607" s="841">
        <v>5</v>
      </c>
      <c r="L2607" s="841" t="s">
        <v>731</v>
      </c>
      <c r="M2607" s="841">
        <v>43600</v>
      </c>
      <c r="N2607" s="841" t="s">
        <v>843</v>
      </c>
      <c r="O2607" s="841">
        <v>156603</v>
      </c>
      <c r="P2607" s="841">
        <v>113003</v>
      </c>
      <c r="Q2607" s="841">
        <v>19547</v>
      </c>
      <c r="R2607" s="841">
        <v>26906</v>
      </c>
      <c r="S2607" s="841"/>
      <c r="T2607" s="841"/>
      <c r="U2607" s="841"/>
      <c r="V2607" s="841" t="s">
        <v>1003</v>
      </c>
      <c r="W2607" s="841">
        <v>1</v>
      </c>
    </row>
    <row r="2608" spans="1:23" ht="12.75" customHeight="1">
      <c r="A2608" s="841">
        <v>1430</v>
      </c>
      <c r="B2608" s="841">
        <v>2834</v>
      </c>
      <c r="C2608" s="841" t="s">
        <v>3376</v>
      </c>
      <c r="D2608" s="841" t="s">
        <v>775</v>
      </c>
      <c r="E2608" s="841">
        <v>48622</v>
      </c>
      <c r="F2608" s="841" t="s">
        <v>102</v>
      </c>
      <c r="G2608" s="841" t="s">
        <v>4212</v>
      </c>
      <c r="H2608" s="841" t="s">
        <v>4211</v>
      </c>
      <c r="I2608" s="841"/>
      <c r="J2608" s="841" t="s">
        <v>730</v>
      </c>
      <c r="K2608" s="841">
        <v>5</v>
      </c>
      <c r="L2608" s="841" t="s">
        <v>731</v>
      </c>
      <c r="M2608" s="841">
        <v>43600</v>
      </c>
      <c r="N2608" s="841" t="s">
        <v>908</v>
      </c>
      <c r="O2608" s="841">
        <v>185311</v>
      </c>
      <c r="P2608" s="841">
        <v>141711</v>
      </c>
      <c r="Q2608" s="841">
        <v>19547</v>
      </c>
      <c r="R2608" s="841">
        <v>26906</v>
      </c>
      <c r="S2608" s="841"/>
      <c r="T2608" s="841"/>
      <c r="U2608" s="841"/>
      <c r="V2608" s="841" t="s">
        <v>1003</v>
      </c>
      <c r="W2608" s="841">
        <v>1</v>
      </c>
    </row>
    <row r="2609" spans="1:23" ht="12.75" customHeight="1">
      <c r="A2609" s="841">
        <v>1545</v>
      </c>
      <c r="B2609" s="841">
        <v>2846</v>
      </c>
      <c r="C2609" s="841" t="s">
        <v>1400</v>
      </c>
      <c r="D2609" s="841" t="s">
        <v>1112</v>
      </c>
      <c r="E2609" s="841">
        <v>48624</v>
      </c>
      <c r="F2609" s="841" t="s">
        <v>102</v>
      </c>
      <c r="G2609" s="841" t="s">
        <v>4213</v>
      </c>
      <c r="H2609" s="841" t="s">
        <v>4197</v>
      </c>
      <c r="I2609" s="841"/>
      <c r="J2609" s="841" t="s">
        <v>730</v>
      </c>
      <c r="K2609" s="841">
        <v>2</v>
      </c>
      <c r="L2609" s="841" t="s">
        <v>731</v>
      </c>
      <c r="M2609" s="841">
        <v>43600</v>
      </c>
      <c r="N2609" s="841" t="s">
        <v>1034</v>
      </c>
      <c r="O2609" s="841">
        <v>221744</v>
      </c>
      <c r="P2609" s="841">
        <v>178144</v>
      </c>
      <c r="Q2609" s="841">
        <v>19547</v>
      </c>
      <c r="R2609" s="841">
        <v>26906</v>
      </c>
      <c r="S2609" s="841"/>
      <c r="T2609" s="841"/>
      <c r="U2609" s="841"/>
      <c r="V2609" s="841" t="s">
        <v>1003</v>
      </c>
      <c r="W2609" s="841">
        <v>3</v>
      </c>
    </row>
    <row r="2610" spans="1:23" ht="12.75" customHeight="1">
      <c r="A2610" s="841">
        <v>1545</v>
      </c>
      <c r="B2610" s="841">
        <v>2846</v>
      </c>
      <c r="C2610" s="841" t="s">
        <v>1400</v>
      </c>
      <c r="D2610" s="841" t="s">
        <v>1112</v>
      </c>
      <c r="E2610" s="841">
        <v>48625</v>
      </c>
      <c r="F2610" s="841" t="s">
        <v>102</v>
      </c>
      <c r="G2610" s="841" t="s">
        <v>4214</v>
      </c>
      <c r="H2610" s="841" t="s">
        <v>4197</v>
      </c>
      <c r="I2610" s="841"/>
      <c r="J2610" s="841" t="s">
        <v>730</v>
      </c>
      <c r="K2610" s="841">
        <v>2</v>
      </c>
      <c r="L2610" s="841" t="s">
        <v>731</v>
      </c>
      <c r="M2610" s="841">
        <v>43600</v>
      </c>
      <c r="N2610" s="841" t="s">
        <v>1034</v>
      </c>
      <c r="O2610" s="841">
        <v>221744</v>
      </c>
      <c r="P2610" s="841">
        <v>178144</v>
      </c>
      <c r="Q2610" s="841">
        <v>19547</v>
      </c>
      <c r="R2610" s="841">
        <v>26906</v>
      </c>
      <c r="S2610" s="841"/>
      <c r="T2610" s="841"/>
      <c r="U2610" s="841"/>
      <c r="V2610" s="841" t="s">
        <v>1003</v>
      </c>
      <c r="W2610" s="841">
        <v>1</v>
      </c>
    </row>
    <row r="2611" spans="1:23" ht="12.75" customHeight="1">
      <c r="A2611" s="841">
        <v>1545</v>
      </c>
      <c r="B2611" s="841">
        <v>2846</v>
      </c>
      <c r="C2611" s="841" t="s">
        <v>1400</v>
      </c>
      <c r="D2611" s="841" t="s">
        <v>1112</v>
      </c>
      <c r="E2611" s="841">
        <v>48626</v>
      </c>
      <c r="F2611" s="841" t="s">
        <v>102</v>
      </c>
      <c r="G2611" s="841" t="s">
        <v>4215</v>
      </c>
      <c r="H2611" s="841" t="s">
        <v>4197</v>
      </c>
      <c r="I2611" s="841"/>
      <c r="J2611" s="841" t="s">
        <v>730</v>
      </c>
      <c r="K2611" s="841">
        <v>2</v>
      </c>
      <c r="L2611" s="841" t="s">
        <v>731</v>
      </c>
      <c r="M2611" s="841">
        <v>43600</v>
      </c>
      <c r="N2611" s="841" t="s">
        <v>1034</v>
      </c>
      <c r="O2611" s="841">
        <v>221744</v>
      </c>
      <c r="P2611" s="841">
        <v>178144</v>
      </c>
      <c r="Q2611" s="841">
        <v>19547</v>
      </c>
      <c r="R2611" s="841">
        <v>26906</v>
      </c>
      <c r="S2611" s="841"/>
      <c r="T2611" s="841"/>
      <c r="U2611" s="841"/>
      <c r="V2611" s="841" t="s">
        <v>1003</v>
      </c>
      <c r="W2611" s="841">
        <v>1</v>
      </c>
    </row>
    <row r="2612" spans="1:23" ht="12.75" customHeight="1">
      <c r="A2612" s="841">
        <v>1545</v>
      </c>
      <c r="B2612" s="841">
        <v>2846</v>
      </c>
      <c r="C2612" s="841" t="s">
        <v>1400</v>
      </c>
      <c r="D2612" s="841" t="s">
        <v>1112</v>
      </c>
      <c r="E2612" s="841">
        <v>48628</v>
      </c>
      <c r="F2612" s="841" t="s">
        <v>102</v>
      </c>
      <c r="G2612" s="841" t="s">
        <v>4216</v>
      </c>
      <c r="H2612" s="841" t="s">
        <v>4197</v>
      </c>
      <c r="I2612" s="841"/>
      <c r="J2612" s="841" t="s">
        <v>730</v>
      </c>
      <c r="K2612" s="841">
        <v>2</v>
      </c>
      <c r="L2612" s="841" t="s">
        <v>731</v>
      </c>
      <c r="M2612" s="841">
        <v>43600</v>
      </c>
      <c r="N2612" s="841" t="s">
        <v>1034</v>
      </c>
      <c r="O2612" s="841">
        <v>221744</v>
      </c>
      <c r="P2612" s="841">
        <v>178144</v>
      </c>
      <c r="Q2612" s="841">
        <v>19547</v>
      </c>
      <c r="R2612" s="841">
        <v>26906</v>
      </c>
      <c r="S2612" s="841"/>
      <c r="T2612" s="841"/>
      <c r="U2612" s="841"/>
      <c r="V2612" s="841" t="s">
        <v>1003</v>
      </c>
      <c r="W2612" s="841">
        <v>1</v>
      </c>
    </row>
    <row r="2613" spans="1:23" ht="12.75" customHeight="1">
      <c r="A2613" s="841">
        <v>1545</v>
      </c>
      <c r="B2613" s="841">
        <v>2846</v>
      </c>
      <c r="C2613" s="841" t="s">
        <v>1400</v>
      </c>
      <c r="D2613" s="841" t="s">
        <v>1112</v>
      </c>
      <c r="E2613" s="841">
        <v>48629</v>
      </c>
      <c r="F2613" s="841" t="s">
        <v>102</v>
      </c>
      <c r="G2613" s="841" t="s">
        <v>4217</v>
      </c>
      <c r="H2613" s="841" t="s">
        <v>4197</v>
      </c>
      <c r="I2613" s="841"/>
      <c r="J2613" s="841" t="s">
        <v>730</v>
      </c>
      <c r="K2613" s="841">
        <v>2</v>
      </c>
      <c r="L2613" s="841" t="s">
        <v>731</v>
      </c>
      <c r="M2613" s="841">
        <v>43600</v>
      </c>
      <c r="N2613" s="841" t="s">
        <v>1034</v>
      </c>
      <c r="O2613" s="841">
        <v>221744</v>
      </c>
      <c r="P2613" s="841">
        <v>178144</v>
      </c>
      <c r="Q2613" s="841">
        <v>19547</v>
      </c>
      <c r="R2613" s="841">
        <v>26906</v>
      </c>
      <c r="S2613" s="841"/>
      <c r="T2613" s="841"/>
      <c r="U2613" s="841"/>
      <c r="V2613" s="841" t="s">
        <v>1003</v>
      </c>
      <c r="W2613" s="841">
        <v>1</v>
      </c>
    </row>
    <row r="2614" spans="1:23" ht="12.75" customHeight="1">
      <c r="A2614" s="841">
        <v>1545</v>
      </c>
      <c r="B2614" s="841">
        <v>2846</v>
      </c>
      <c r="C2614" s="841" t="s">
        <v>1400</v>
      </c>
      <c r="D2614" s="841" t="s">
        <v>1112</v>
      </c>
      <c r="E2614" s="841">
        <v>48630</v>
      </c>
      <c r="F2614" s="841" t="s">
        <v>102</v>
      </c>
      <c r="G2614" s="841" t="s">
        <v>4218</v>
      </c>
      <c r="H2614" s="841" t="s">
        <v>4197</v>
      </c>
      <c r="I2614" s="841"/>
      <c r="J2614" s="841" t="s">
        <v>730</v>
      </c>
      <c r="K2614" s="841">
        <v>2</v>
      </c>
      <c r="L2614" s="841" t="s">
        <v>731</v>
      </c>
      <c r="M2614" s="841">
        <v>43600</v>
      </c>
      <c r="N2614" s="841" t="s">
        <v>1034</v>
      </c>
      <c r="O2614" s="841">
        <v>221744</v>
      </c>
      <c r="P2614" s="841">
        <v>178144</v>
      </c>
      <c r="Q2614" s="841">
        <v>19547</v>
      </c>
      <c r="R2614" s="841">
        <v>26906</v>
      </c>
      <c r="S2614" s="841"/>
      <c r="T2614" s="841"/>
      <c r="U2614" s="841"/>
      <c r="V2614" s="841" t="s">
        <v>1003</v>
      </c>
      <c r="W2614" s="841">
        <v>3</v>
      </c>
    </row>
    <row r="2615" spans="1:23" ht="12.75" customHeight="1">
      <c r="A2615" s="841">
        <v>1545</v>
      </c>
      <c r="B2615" s="841">
        <v>2846</v>
      </c>
      <c r="C2615" s="841" t="s">
        <v>1400</v>
      </c>
      <c r="D2615" s="841" t="s">
        <v>1112</v>
      </c>
      <c r="E2615" s="841">
        <v>48631</v>
      </c>
      <c r="F2615" s="841" t="s">
        <v>102</v>
      </c>
      <c r="G2615" s="841" t="s">
        <v>4219</v>
      </c>
      <c r="H2615" s="841" t="s">
        <v>4197</v>
      </c>
      <c r="I2615" s="841"/>
      <c r="J2615" s="841" t="s">
        <v>730</v>
      </c>
      <c r="K2615" s="841">
        <v>2</v>
      </c>
      <c r="L2615" s="841" t="s">
        <v>731</v>
      </c>
      <c r="M2615" s="841">
        <v>43600</v>
      </c>
      <c r="N2615" s="841" t="s">
        <v>1034</v>
      </c>
      <c r="O2615" s="841">
        <v>221744</v>
      </c>
      <c r="P2615" s="841">
        <v>178144</v>
      </c>
      <c r="Q2615" s="841">
        <v>19547</v>
      </c>
      <c r="R2615" s="841">
        <v>26906</v>
      </c>
      <c r="S2615" s="841"/>
      <c r="T2615" s="841"/>
      <c r="U2615" s="841"/>
      <c r="V2615" s="841" t="s">
        <v>1003</v>
      </c>
      <c r="W2615" s="841">
        <v>3</v>
      </c>
    </row>
    <row r="2616" spans="1:23" ht="12.75" customHeight="1">
      <c r="A2616" s="841">
        <v>1640</v>
      </c>
      <c r="B2616" s="841">
        <v>2821</v>
      </c>
      <c r="C2616" s="841" t="s">
        <v>829</v>
      </c>
      <c r="D2616" s="841" t="s">
        <v>767</v>
      </c>
      <c r="E2616" s="841">
        <v>48632</v>
      </c>
      <c r="F2616" s="841" t="s">
        <v>102</v>
      </c>
      <c r="G2616" s="841" t="s">
        <v>4220</v>
      </c>
      <c r="H2616" s="841" t="s">
        <v>4221</v>
      </c>
      <c r="I2616" s="841"/>
      <c r="J2616" s="841" t="s">
        <v>730</v>
      </c>
      <c r="K2616" s="841">
        <v>1</v>
      </c>
      <c r="L2616" s="841" t="s">
        <v>731</v>
      </c>
      <c r="M2616" s="841">
        <v>43600</v>
      </c>
      <c r="N2616" s="841" t="s">
        <v>742</v>
      </c>
      <c r="O2616" s="841">
        <v>127895</v>
      </c>
      <c r="P2616" s="841">
        <v>84295</v>
      </c>
      <c r="Q2616" s="841">
        <v>19547</v>
      </c>
      <c r="R2616" s="841">
        <v>49885</v>
      </c>
      <c r="S2616" s="841"/>
      <c r="T2616" s="841"/>
      <c r="U2616" s="841"/>
      <c r="V2616" s="841" t="s">
        <v>1003</v>
      </c>
      <c r="W2616" s="841">
        <v>1</v>
      </c>
    </row>
    <row r="2617" spans="1:23" ht="12.75" customHeight="1">
      <c r="A2617" s="841">
        <v>1034</v>
      </c>
      <c r="B2617" s="841">
        <v>2848</v>
      </c>
      <c r="C2617" s="841" t="s">
        <v>1840</v>
      </c>
      <c r="D2617" s="841" t="s">
        <v>1112</v>
      </c>
      <c r="E2617" s="841">
        <v>48643</v>
      </c>
      <c r="F2617" s="841" t="s">
        <v>102</v>
      </c>
      <c r="G2617" s="841" t="s">
        <v>4222</v>
      </c>
      <c r="H2617" s="841" t="s">
        <v>4146</v>
      </c>
      <c r="I2617" s="841"/>
      <c r="J2617" s="841" t="s">
        <v>730</v>
      </c>
      <c r="K2617" s="841">
        <v>5</v>
      </c>
      <c r="L2617" s="841" t="s">
        <v>731</v>
      </c>
      <c r="M2617" s="841">
        <v>43600</v>
      </c>
      <c r="N2617" s="841" t="s">
        <v>817</v>
      </c>
      <c r="O2617" s="841">
        <v>172439</v>
      </c>
      <c r="P2617" s="841">
        <v>128839</v>
      </c>
      <c r="Q2617" s="841">
        <v>19547</v>
      </c>
      <c r="R2617" s="841">
        <v>26906</v>
      </c>
      <c r="S2617" s="841"/>
      <c r="T2617" s="841"/>
      <c r="U2617" s="841"/>
      <c r="V2617" s="841" t="s">
        <v>1003</v>
      </c>
      <c r="W2617" s="841">
        <v>1</v>
      </c>
    </row>
    <row r="2618" spans="1:23" ht="12.75" customHeight="1">
      <c r="A2618" s="841">
        <v>1034</v>
      </c>
      <c r="B2618" s="841">
        <v>2848</v>
      </c>
      <c r="C2618" s="841" t="s">
        <v>1840</v>
      </c>
      <c r="D2618" s="841" t="s">
        <v>1112</v>
      </c>
      <c r="E2618" s="841">
        <v>48644</v>
      </c>
      <c r="F2618" s="841" t="s">
        <v>102</v>
      </c>
      <c r="G2618" s="841" t="s">
        <v>4223</v>
      </c>
      <c r="H2618" s="841" t="s">
        <v>4146</v>
      </c>
      <c r="I2618" s="841"/>
      <c r="J2618" s="841" t="s">
        <v>730</v>
      </c>
      <c r="K2618" s="841">
        <v>10</v>
      </c>
      <c r="L2618" s="841" t="s">
        <v>731</v>
      </c>
      <c r="M2618" s="841">
        <v>43600</v>
      </c>
      <c r="N2618" s="841" t="s">
        <v>817</v>
      </c>
      <c r="O2618" s="841">
        <v>172439</v>
      </c>
      <c r="P2618" s="841">
        <v>128839</v>
      </c>
      <c r="Q2618" s="841">
        <v>19547</v>
      </c>
      <c r="R2618" s="841">
        <v>26906</v>
      </c>
      <c r="S2618" s="841"/>
      <c r="T2618" s="841"/>
      <c r="U2618" s="841"/>
      <c r="V2618" s="841" t="s">
        <v>1003</v>
      </c>
      <c r="W2618" s="841">
        <v>2</v>
      </c>
    </row>
    <row r="2619" spans="1:23" ht="12.75" customHeight="1">
      <c r="A2619" s="841">
        <v>1545</v>
      </c>
      <c r="B2619" s="841">
        <v>2848</v>
      </c>
      <c r="C2619" s="841" t="s">
        <v>1840</v>
      </c>
      <c r="D2619" s="841" t="s">
        <v>1112</v>
      </c>
      <c r="E2619" s="841">
        <v>48645</v>
      </c>
      <c r="F2619" s="841" t="s">
        <v>102</v>
      </c>
      <c r="G2619" s="841" t="s">
        <v>1961</v>
      </c>
      <c r="H2619" s="841" t="s">
        <v>4146</v>
      </c>
      <c r="I2619" s="841" t="s">
        <v>1115</v>
      </c>
      <c r="J2619" s="841" t="s">
        <v>730</v>
      </c>
      <c r="K2619" s="841">
        <v>15</v>
      </c>
      <c r="L2619" s="841" t="s">
        <v>731</v>
      </c>
      <c r="M2619" s="841">
        <v>43600</v>
      </c>
      <c r="N2619" s="841" t="s">
        <v>817</v>
      </c>
      <c r="O2619" s="841">
        <v>172439</v>
      </c>
      <c r="P2619" s="841">
        <v>128839</v>
      </c>
      <c r="Q2619" s="841">
        <v>19547</v>
      </c>
      <c r="R2619" s="841">
        <v>26906</v>
      </c>
      <c r="S2619" s="841"/>
      <c r="T2619" s="841"/>
      <c r="U2619" s="841"/>
      <c r="V2619" s="841" t="s">
        <v>1003</v>
      </c>
      <c r="W2619" s="841">
        <v>1</v>
      </c>
    </row>
    <row r="2620" spans="1:23" ht="12.75" customHeight="1">
      <c r="A2620" s="841">
        <v>1034</v>
      </c>
      <c r="B2620" s="841">
        <v>2848</v>
      </c>
      <c r="C2620" s="841" t="s">
        <v>1840</v>
      </c>
      <c r="D2620" s="841" t="s">
        <v>1112</v>
      </c>
      <c r="E2620" s="841">
        <v>48646</v>
      </c>
      <c r="F2620" s="841" t="s">
        <v>102</v>
      </c>
      <c r="G2620" s="841" t="s">
        <v>4224</v>
      </c>
      <c r="H2620" s="841" t="s">
        <v>4146</v>
      </c>
      <c r="I2620" s="841"/>
      <c r="J2620" s="841" t="s">
        <v>730</v>
      </c>
      <c r="K2620" s="841">
        <v>10</v>
      </c>
      <c r="L2620" s="841" t="s">
        <v>731</v>
      </c>
      <c r="M2620" s="841">
        <v>43600</v>
      </c>
      <c r="N2620" s="841" t="s">
        <v>817</v>
      </c>
      <c r="O2620" s="841">
        <v>172439</v>
      </c>
      <c r="P2620" s="841">
        <v>128839</v>
      </c>
      <c r="Q2620" s="841">
        <v>19547</v>
      </c>
      <c r="R2620" s="841">
        <v>26906</v>
      </c>
      <c r="S2620" s="841"/>
      <c r="T2620" s="841"/>
      <c r="U2620" s="841"/>
      <c r="V2620" s="841" t="s">
        <v>1003</v>
      </c>
      <c r="W2620" s="841">
        <v>2</v>
      </c>
    </row>
    <row r="2621" spans="1:23" ht="12.75" customHeight="1">
      <c r="A2621" s="841">
        <v>1545</v>
      </c>
      <c r="B2621" s="841">
        <v>2818</v>
      </c>
      <c r="C2621" s="841" t="s">
        <v>1405</v>
      </c>
      <c r="D2621" s="841" t="s">
        <v>1112</v>
      </c>
      <c r="E2621" s="841">
        <v>48647</v>
      </c>
      <c r="F2621" s="841" t="s">
        <v>102</v>
      </c>
      <c r="G2621" s="841" t="s">
        <v>4225</v>
      </c>
      <c r="H2621" s="841" t="s">
        <v>4146</v>
      </c>
      <c r="I2621" s="841"/>
      <c r="J2621" s="841" t="s">
        <v>730</v>
      </c>
      <c r="K2621" s="841">
        <v>5</v>
      </c>
      <c r="L2621" s="841" t="s">
        <v>731</v>
      </c>
      <c r="M2621" s="841">
        <v>43600</v>
      </c>
      <c r="N2621" s="841" t="s">
        <v>843</v>
      </c>
      <c r="O2621" s="841">
        <v>156603</v>
      </c>
      <c r="P2621" s="841">
        <v>113003</v>
      </c>
      <c r="Q2621" s="841">
        <v>19547</v>
      </c>
      <c r="R2621" s="841">
        <v>26906</v>
      </c>
      <c r="S2621" s="841"/>
      <c r="T2621" s="841"/>
      <c r="U2621" s="841"/>
      <c r="V2621" s="841" t="s">
        <v>1003</v>
      </c>
      <c r="W2621" s="841">
        <v>1</v>
      </c>
    </row>
    <row r="2622" spans="1:23" ht="12.75" customHeight="1">
      <c r="A2622" s="841">
        <v>1545</v>
      </c>
      <c r="B2622" s="841">
        <v>2818</v>
      </c>
      <c r="C2622" s="841" t="s">
        <v>1405</v>
      </c>
      <c r="D2622" s="841" t="s">
        <v>1112</v>
      </c>
      <c r="E2622" s="841">
        <v>48648</v>
      </c>
      <c r="F2622" s="841" t="s">
        <v>102</v>
      </c>
      <c r="G2622" s="841" t="s">
        <v>4226</v>
      </c>
      <c r="H2622" s="841" t="s">
        <v>4146</v>
      </c>
      <c r="I2622" s="841"/>
      <c r="J2622" s="841" t="s">
        <v>730</v>
      </c>
      <c r="K2622" s="841">
        <v>5</v>
      </c>
      <c r="L2622" s="841" t="s">
        <v>731</v>
      </c>
      <c r="M2622" s="841">
        <v>43600</v>
      </c>
      <c r="N2622" s="841" t="s">
        <v>843</v>
      </c>
      <c r="O2622" s="841">
        <v>156603</v>
      </c>
      <c r="P2622" s="841">
        <v>113003</v>
      </c>
      <c r="Q2622" s="841">
        <v>19547</v>
      </c>
      <c r="R2622" s="841">
        <v>26906</v>
      </c>
      <c r="S2622" s="841"/>
      <c r="T2622" s="841"/>
      <c r="U2622" s="841"/>
      <c r="V2622" s="841" t="s">
        <v>1003</v>
      </c>
      <c r="W2622" s="841">
        <v>1</v>
      </c>
    </row>
    <row r="2623" spans="1:23" ht="12.75" customHeight="1">
      <c r="A2623" s="841">
        <v>1235</v>
      </c>
      <c r="B2623" s="841">
        <v>2824</v>
      </c>
      <c r="C2623" s="841" t="s">
        <v>1097</v>
      </c>
      <c r="D2623" s="841" t="s">
        <v>946</v>
      </c>
      <c r="E2623" s="841">
        <v>48649</v>
      </c>
      <c r="F2623" s="841" t="s">
        <v>102</v>
      </c>
      <c r="G2623" s="841" t="s">
        <v>4227</v>
      </c>
      <c r="H2623" s="841" t="s">
        <v>4228</v>
      </c>
      <c r="I2623" s="841"/>
      <c r="J2623" s="841" t="s">
        <v>730</v>
      </c>
      <c r="K2623" s="841">
        <v>1</v>
      </c>
      <c r="L2623" s="841" t="s">
        <v>731</v>
      </c>
      <c r="M2623" s="841">
        <v>43600</v>
      </c>
      <c r="N2623" s="841" t="s">
        <v>817</v>
      </c>
      <c r="O2623" s="841">
        <v>172439</v>
      </c>
      <c r="P2623" s="841">
        <v>128839</v>
      </c>
      <c r="Q2623" s="841">
        <v>23865</v>
      </c>
      <c r="R2623" s="841">
        <v>44054</v>
      </c>
      <c r="S2623" s="841"/>
      <c r="T2623" s="841"/>
      <c r="U2623" s="841"/>
      <c r="V2623" s="841" t="s">
        <v>1003</v>
      </c>
      <c r="W2623" s="841">
        <v>1</v>
      </c>
    </row>
    <row r="2624" spans="1:23" ht="12.75" customHeight="1">
      <c r="A2624" s="841">
        <v>1705</v>
      </c>
      <c r="B2624" s="841">
        <v>2840</v>
      </c>
      <c r="C2624" s="841" t="s">
        <v>726</v>
      </c>
      <c r="D2624" s="841" t="s">
        <v>727</v>
      </c>
      <c r="E2624" s="841">
        <v>48650</v>
      </c>
      <c r="F2624" s="841" t="s">
        <v>102</v>
      </c>
      <c r="G2624" s="841" t="s">
        <v>4229</v>
      </c>
      <c r="H2624" s="841" t="s">
        <v>4230</v>
      </c>
      <c r="I2624" s="841"/>
      <c r="J2624" s="841" t="s">
        <v>730</v>
      </c>
      <c r="K2624" s="841">
        <v>9</v>
      </c>
      <c r="L2624" s="841" t="s">
        <v>731</v>
      </c>
      <c r="M2624" s="841">
        <v>43600</v>
      </c>
      <c r="N2624" s="841" t="s">
        <v>732</v>
      </c>
      <c r="O2624" s="841">
        <v>98577</v>
      </c>
      <c r="P2624" s="841">
        <v>54977</v>
      </c>
      <c r="Q2624" s="841">
        <v>19547</v>
      </c>
      <c r="R2624" s="841">
        <v>26906</v>
      </c>
      <c r="S2624" s="841"/>
      <c r="T2624" s="841"/>
      <c r="U2624" s="841"/>
      <c r="V2624" s="841" t="s">
        <v>1003</v>
      </c>
      <c r="W2624" s="841">
        <v>2</v>
      </c>
    </row>
    <row r="2625" spans="1:23" ht="12.75" customHeight="1">
      <c r="A2625" s="841">
        <v>1110</v>
      </c>
      <c r="B2625" s="841">
        <v>2836</v>
      </c>
      <c r="C2625" s="841" t="s">
        <v>1030</v>
      </c>
      <c r="D2625" s="841" t="s">
        <v>1031</v>
      </c>
      <c r="E2625" s="841">
        <v>48651</v>
      </c>
      <c r="F2625" s="841" t="s">
        <v>102</v>
      </c>
      <c r="G2625" s="841" t="s">
        <v>4231</v>
      </c>
      <c r="H2625" s="841" t="s">
        <v>4005</v>
      </c>
      <c r="I2625" s="841"/>
      <c r="J2625" s="841" t="s">
        <v>730</v>
      </c>
      <c r="K2625" s="841">
        <v>5</v>
      </c>
      <c r="L2625" s="841" t="s">
        <v>731</v>
      </c>
      <c r="M2625" s="841">
        <v>43600</v>
      </c>
      <c r="N2625" s="841" t="s">
        <v>1034</v>
      </c>
      <c r="O2625" s="841">
        <v>221744</v>
      </c>
      <c r="P2625" s="841">
        <v>178144</v>
      </c>
      <c r="Q2625" s="841">
        <v>19547</v>
      </c>
      <c r="R2625" s="841">
        <v>26906</v>
      </c>
      <c r="S2625" s="841"/>
      <c r="T2625" s="841"/>
      <c r="U2625" s="841"/>
      <c r="V2625" s="841" t="s">
        <v>1003</v>
      </c>
      <c r="W2625" s="841">
        <v>2</v>
      </c>
    </row>
    <row r="2626" spans="1:23" ht="12.75" customHeight="1">
      <c r="A2626" s="841">
        <v>1555</v>
      </c>
      <c r="B2626" s="841">
        <v>2845</v>
      </c>
      <c r="C2626" s="841" t="s">
        <v>1447</v>
      </c>
      <c r="D2626" s="841" t="s">
        <v>1112</v>
      </c>
      <c r="E2626" s="841">
        <v>48652</v>
      </c>
      <c r="F2626" s="841" t="s">
        <v>102</v>
      </c>
      <c r="G2626" s="841" t="s">
        <v>4232</v>
      </c>
      <c r="H2626" s="841" t="s">
        <v>4211</v>
      </c>
      <c r="I2626" s="841"/>
      <c r="J2626" s="841" t="s">
        <v>730</v>
      </c>
      <c r="K2626" s="841">
        <v>10</v>
      </c>
      <c r="L2626" s="841" t="s">
        <v>731</v>
      </c>
      <c r="M2626" s="841">
        <v>43600</v>
      </c>
      <c r="N2626" s="841" t="s">
        <v>1034</v>
      </c>
      <c r="O2626" s="841">
        <v>221744</v>
      </c>
      <c r="P2626" s="841">
        <v>178144</v>
      </c>
      <c r="Q2626" s="841">
        <v>19547</v>
      </c>
      <c r="R2626" s="841">
        <v>26906</v>
      </c>
      <c r="S2626" s="841"/>
      <c r="T2626" s="841"/>
      <c r="U2626" s="841"/>
      <c r="V2626" s="841" t="s">
        <v>1003</v>
      </c>
      <c r="W2626" s="841">
        <v>2</v>
      </c>
    </row>
    <row r="2627" spans="1:23" ht="12.75" customHeight="1">
      <c r="A2627" s="841">
        <v>1912</v>
      </c>
      <c r="B2627" s="841">
        <v>2840</v>
      </c>
      <c r="C2627" s="841" t="s">
        <v>726</v>
      </c>
      <c r="D2627" s="841" t="s">
        <v>923</v>
      </c>
      <c r="E2627" s="841">
        <v>48653</v>
      </c>
      <c r="F2627" s="841" t="s">
        <v>102</v>
      </c>
      <c r="G2627" s="841" t="s">
        <v>4233</v>
      </c>
      <c r="H2627" s="841" t="s">
        <v>3727</v>
      </c>
      <c r="I2627" s="841"/>
      <c r="J2627" s="841" t="s">
        <v>730</v>
      </c>
      <c r="K2627" s="841">
        <v>2</v>
      </c>
      <c r="L2627" s="841" t="s">
        <v>1116</v>
      </c>
      <c r="M2627" s="841">
        <v>43600</v>
      </c>
      <c r="N2627" s="841" t="s">
        <v>732</v>
      </c>
      <c r="O2627" s="841">
        <v>98577</v>
      </c>
      <c r="P2627" s="841">
        <v>54977</v>
      </c>
      <c r="Q2627" s="841">
        <v>10098</v>
      </c>
      <c r="R2627" s="841">
        <v>9936</v>
      </c>
      <c r="S2627" s="841"/>
      <c r="T2627" s="841"/>
      <c r="U2627" s="841"/>
      <c r="V2627" s="841" t="s">
        <v>1003</v>
      </c>
      <c r="W2627" s="841">
        <v>7</v>
      </c>
    </row>
    <row r="2628" spans="1:23" ht="12.75" customHeight="1">
      <c r="A2628" s="841">
        <v>1011</v>
      </c>
      <c r="B2628" s="841">
        <v>2826</v>
      </c>
      <c r="C2628" s="841" t="s">
        <v>824</v>
      </c>
      <c r="D2628" s="841" t="s">
        <v>974</v>
      </c>
      <c r="E2628" s="841">
        <v>48654</v>
      </c>
      <c r="F2628" s="841" t="s">
        <v>102</v>
      </c>
      <c r="G2628" s="841" t="s">
        <v>4234</v>
      </c>
      <c r="H2628" s="841" t="s">
        <v>4138</v>
      </c>
      <c r="I2628" s="841"/>
      <c r="J2628" s="841" t="s">
        <v>730</v>
      </c>
      <c r="K2628" s="841">
        <v>1</v>
      </c>
      <c r="L2628" s="841" t="s">
        <v>731</v>
      </c>
      <c r="M2628" s="841">
        <v>43600</v>
      </c>
      <c r="N2628" s="841" t="s">
        <v>747</v>
      </c>
      <c r="O2628" s="841">
        <v>114220</v>
      </c>
      <c r="P2628" s="841">
        <v>70620</v>
      </c>
      <c r="Q2628" s="841">
        <v>19547</v>
      </c>
      <c r="R2628" s="841">
        <v>26906</v>
      </c>
      <c r="S2628" s="841"/>
      <c r="T2628" s="841"/>
      <c r="U2628" s="841"/>
      <c r="V2628" s="841" t="s">
        <v>1003</v>
      </c>
      <c r="W2628" s="841">
        <v>1</v>
      </c>
    </row>
    <row r="2629" spans="1:23" ht="12.75" customHeight="1">
      <c r="A2629" s="841">
        <v>1011</v>
      </c>
      <c r="B2629" s="841">
        <v>2826</v>
      </c>
      <c r="C2629" s="841" t="s">
        <v>824</v>
      </c>
      <c r="D2629" s="841" t="s">
        <v>974</v>
      </c>
      <c r="E2629" s="841">
        <v>48655</v>
      </c>
      <c r="F2629" s="841" t="s">
        <v>102</v>
      </c>
      <c r="G2629" s="841" t="s">
        <v>4235</v>
      </c>
      <c r="H2629" s="841" t="s">
        <v>4236</v>
      </c>
      <c r="I2629" s="841"/>
      <c r="J2629" s="841" t="s">
        <v>730</v>
      </c>
      <c r="K2629" s="841">
        <v>1</v>
      </c>
      <c r="L2629" s="841" t="s">
        <v>731</v>
      </c>
      <c r="M2629" s="841">
        <v>43600</v>
      </c>
      <c r="N2629" s="841" t="s">
        <v>747</v>
      </c>
      <c r="O2629" s="841">
        <v>114220</v>
      </c>
      <c r="P2629" s="841">
        <v>70620</v>
      </c>
      <c r="Q2629" s="841">
        <v>19547</v>
      </c>
      <c r="R2629" s="841">
        <v>26906</v>
      </c>
      <c r="S2629" s="841"/>
      <c r="T2629" s="841"/>
      <c r="U2629" s="841"/>
      <c r="V2629" s="841" t="s">
        <v>1003</v>
      </c>
      <c r="W2629" s="841">
        <v>1</v>
      </c>
    </row>
    <row r="2630" spans="1:23" ht="12.75" customHeight="1">
      <c r="A2630" s="841">
        <v>1011</v>
      </c>
      <c r="B2630" s="841">
        <v>2826</v>
      </c>
      <c r="C2630" s="841" t="s">
        <v>824</v>
      </c>
      <c r="D2630" s="841" t="s">
        <v>974</v>
      </c>
      <c r="E2630" s="841">
        <v>48656</v>
      </c>
      <c r="F2630" s="841" t="s">
        <v>102</v>
      </c>
      <c r="G2630" s="841" t="s">
        <v>4237</v>
      </c>
      <c r="H2630" s="841" t="s">
        <v>4238</v>
      </c>
      <c r="I2630" s="841"/>
      <c r="J2630" s="841" t="s">
        <v>730</v>
      </c>
      <c r="K2630" s="841">
        <v>2</v>
      </c>
      <c r="L2630" s="841" t="s">
        <v>731</v>
      </c>
      <c r="M2630" s="841">
        <v>43600</v>
      </c>
      <c r="N2630" s="841" t="s">
        <v>747</v>
      </c>
      <c r="O2630" s="841">
        <v>114220</v>
      </c>
      <c r="P2630" s="841">
        <v>70620</v>
      </c>
      <c r="Q2630" s="841">
        <v>19547</v>
      </c>
      <c r="R2630" s="841">
        <v>26906</v>
      </c>
      <c r="S2630" s="841"/>
      <c r="T2630" s="841"/>
      <c r="U2630" s="841"/>
      <c r="V2630" s="841" t="s">
        <v>1003</v>
      </c>
      <c r="W2630" s="841">
        <v>1</v>
      </c>
    </row>
    <row r="2631" spans="1:23" ht="12.75" customHeight="1">
      <c r="A2631" s="841">
        <v>1011</v>
      </c>
      <c r="B2631" s="841">
        <v>2826</v>
      </c>
      <c r="C2631" s="841" t="s">
        <v>824</v>
      </c>
      <c r="D2631" s="841" t="s">
        <v>974</v>
      </c>
      <c r="E2631" s="841">
        <v>48657</v>
      </c>
      <c r="F2631" s="841" t="s">
        <v>102</v>
      </c>
      <c r="G2631" s="841" t="s">
        <v>4239</v>
      </c>
      <c r="H2631" s="841" t="s">
        <v>4238</v>
      </c>
      <c r="I2631" s="841"/>
      <c r="J2631" s="841" t="s">
        <v>730</v>
      </c>
      <c r="K2631" s="841">
        <v>2</v>
      </c>
      <c r="L2631" s="841" t="s">
        <v>731</v>
      </c>
      <c r="M2631" s="841">
        <v>43600</v>
      </c>
      <c r="N2631" s="841" t="s">
        <v>747</v>
      </c>
      <c r="O2631" s="841">
        <v>114220</v>
      </c>
      <c r="P2631" s="841">
        <v>70620</v>
      </c>
      <c r="Q2631" s="841">
        <v>19547</v>
      </c>
      <c r="R2631" s="841">
        <v>26906</v>
      </c>
      <c r="S2631" s="841"/>
      <c r="T2631" s="841"/>
      <c r="U2631" s="841"/>
      <c r="V2631" s="841" t="s">
        <v>1003</v>
      </c>
      <c r="W2631" s="841">
        <v>1</v>
      </c>
    </row>
    <row r="2632" spans="1:23" ht="12.75" customHeight="1">
      <c r="A2632" s="841">
        <v>1932</v>
      </c>
      <c r="B2632" s="841">
        <v>2840</v>
      </c>
      <c r="C2632" s="841" t="s">
        <v>726</v>
      </c>
      <c r="D2632" s="841" t="s">
        <v>923</v>
      </c>
      <c r="E2632" s="841">
        <v>48658</v>
      </c>
      <c r="F2632" s="841" t="s">
        <v>102</v>
      </c>
      <c r="G2632" s="841" t="s">
        <v>4240</v>
      </c>
      <c r="H2632" s="841" t="s">
        <v>4031</v>
      </c>
      <c r="I2632" s="841"/>
      <c r="J2632" s="841" t="s">
        <v>730</v>
      </c>
      <c r="K2632" s="841">
        <v>2</v>
      </c>
      <c r="L2632" s="841" t="s">
        <v>731</v>
      </c>
      <c r="M2632" s="841">
        <v>43600</v>
      </c>
      <c r="N2632" s="841" t="s">
        <v>732</v>
      </c>
      <c r="O2632" s="841">
        <v>98577</v>
      </c>
      <c r="P2632" s="841">
        <v>54977</v>
      </c>
      <c r="Q2632" s="841">
        <v>10098</v>
      </c>
      <c r="R2632" s="841">
        <v>9936</v>
      </c>
      <c r="S2632" s="841"/>
      <c r="T2632" s="841"/>
      <c r="U2632" s="841"/>
      <c r="V2632" s="841" t="s">
        <v>1003</v>
      </c>
      <c r="W2632" s="841">
        <v>3</v>
      </c>
    </row>
    <row r="2633" spans="1:23" ht="12.75" customHeight="1">
      <c r="A2633" s="841">
        <v>1952</v>
      </c>
      <c r="B2633" s="841">
        <v>2840</v>
      </c>
      <c r="C2633" s="841" t="s">
        <v>726</v>
      </c>
      <c r="D2633" s="841" t="s">
        <v>923</v>
      </c>
      <c r="E2633" s="841">
        <v>48659</v>
      </c>
      <c r="F2633" s="841" t="s">
        <v>102</v>
      </c>
      <c r="G2633" s="841" t="s">
        <v>4241</v>
      </c>
      <c r="H2633" s="841" t="s">
        <v>4242</v>
      </c>
      <c r="I2633" s="841"/>
      <c r="J2633" s="841" t="s">
        <v>730</v>
      </c>
      <c r="K2633" s="841">
        <v>2</v>
      </c>
      <c r="L2633" s="841" t="s">
        <v>731</v>
      </c>
      <c r="M2633" s="841">
        <v>43600</v>
      </c>
      <c r="N2633" s="841" t="s">
        <v>732</v>
      </c>
      <c r="O2633" s="841">
        <v>98577</v>
      </c>
      <c r="P2633" s="841">
        <v>54977</v>
      </c>
      <c r="Q2633" s="841">
        <v>10098</v>
      </c>
      <c r="R2633" s="841">
        <v>9936</v>
      </c>
      <c r="S2633" s="841"/>
      <c r="T2633" s="841"/>
      <c r="U2633" s="841"/>
      <c r="V2633" s="841" t="s">
        <v>1003</v>
      </c>
      <c r="W2633" s="841">
        <v>3</v>
      </c>
    </row>
    <row r="2634" spans="1:23" ht="12.75" customHeight="1">
      <c r="A2634" s="841">
        <v>1545</v>
      </c>
      <c r="B2634" s="841">
        <v>2846</v>
      </c>
      <c r="C2634" s="841" t="s">
        <v>1400</v>
      </c>
      <c r="D2634" s="841" t="s">
        <v>1112</v>
      </c>
      <c r="E2634" s="841">
        <v>48660</v>
      </c>
      <c r="F2634" s="841" t="s">
        <v>102</v>
      </c>
      <c r="G2634" s="841" t="s">
        <v>4243</v>
      </c>
      <c r="H2634" s="841" t="s">
        <v>4244</v>
      </c>
      <c r="I2634" s="841"/>
      <c r="J2634" s="841" t="s">
        <v>730</v>
      </c>
      <c r="K2634" s="841">
        <v>2</v>
      </c>
      <c r="L2634" s="841" t="s">
        <v>731</v>
      </c>
      <c r="M2634" s="841">
        <v>43600</v>
      </c>
      <c r="N2634" s="841" t="s">
        <v>1034</v>
      </c>
      <c r="O2634" s="841">
        <v>221744</v>
      </c>
      <c r="P2634" s="841">
        <v>178144</v>
      </c>
      <c r="Q2634" s="841">
        <v>19547</v>
      </c>
      <c r="R2634" s="841">
        <v>26906</v>
      </c>
      <c r="S2634" s="841"/>
      <c r="T2634" s="841"/>
      <c r="U2634" s="841"/>
      <c r="V2634" s="841" t="s">
        <v>1003</v>
      </c>
      <c r="W2634" s="841">
        <v>10</v>
      </c>
    </row>
    <row r="2635" spans="1:23" ht="12.75" customHeight="1">
      <c r="A2635" s="841">
        <v>1912</v>
      </c>
      <c r="B2635" s="841">
        <v>2840</v>
      </c>
      <c r="C2635" s="841" t="s">
        <v>726</v>
      </c>
      <c r="D2635" s="841" t="s">
        <v>923</v>
      </c>
      <c r="E2635" s="841">
        <v>48661</v>
      </c>
      <c r="F2635" s="841" t="s">
        <v>102</v>
      </c>
      <c r="G2635" s="841" t="s">
        <v>4245</v>
      </c>
      <c r="H2635" s="841" t="s">
        <v>4246</v>
      </c>
      <c r="I2635" s="841"/>
      <c r="J2635" s="841" t="s">
        <v>730</v>
      </c>
      <c r="K2635" s="841">
        <v>15</v>
      </c>
      <c r="L2635" s="841" t="s">
        <v>1116</v>
      </c>
      <c r="M2635" s="841">
        <v>43600</v>
      </c>
      <c r="N2635" s="841" t="s">
        <v>732</v>
      </c>
      <c r="O2635" s="841">
        <v>98577</v>
      </c>
      <c r="P2635" s="841">
        <v>54977</v>
      </c>
      <c r="Q2635" s="841">
        <v>10098</v>
      </c>
      <c r="R2635" s="841">
        <v>9936</v>
      </c>
      <c r="S2635" s="841"/>
      <c r="T2635" s="841"/>
      <c r="U2635" s="841"/>
      <c r="V2635" s="841" t="s">
        <v>1003</v>
      </c>
      <c r="W2635" s="841">
        <v>2</v>
      </c>
    </row>
    <row r="2636" spans="1:23" ht="12.75" customHeight="1">
      <c r="A2636" s="841">
        <v>1912</v>
      </c>
      <c r="B2636" s="841">
        <v>2840</v>
      </c>
      <c r="C2636" s="841" t="s">
        <v>726</v>
      </c>
      <c r="D2636" s="841" t="s">
        <v>923</v>
      </c>
      <c r="E2636" s="841">
        <v>48662</v>
      </c>
      <c r="F2636" s="841" t="s">
        <v>102</v>
      </c>
      <c r="G2636" s="841" t="s">
        <v>4247</v>
      </c>
      <c r="H2636" s="841" t="s">
        <v>4246</v>
      </c>
      <c r="I2636" s="841"/>
      <c r="J2636" s="841" t="s">
        <v>730</v>
      </c>
      <c r="K2636" s="841">
        <v>15</v>
      </c>
      <c r="L2636" s="841" t="s">
        <v>1116</v>
      </c>
      <c r="M2636" s="841">
        <v>43600</v>
      </c>
      <c r="N2636" s="841" t="s">
        <v>732</v>
      </c>
      <c r="O2636" s="841">
        <v>98577</v>
      </c>
      <c r="P2636" s="841">
        <v>54977</v>
      </c>
      <c r="Q2636" s="841">
        <v>10098</v>
      </c>
      <c r="R2636" s="841">
        <v>9936</v>
      </c>
      <c r="S2636" s="841"/>
      <c r="T2636" s="841"/>
      <c r="U2636" s="841"/>
      <c r="V2636" s="841" t="s">
        <v>1003</v>
      </c>
      <c r="W2636" s="841">
        <v>2</v>
      </c>
    </row>
    <row r="2637" spans="1:23" ht="12.75" customHeight="1">
      <c r="A2637" s="841">
        <v>1912</v>
      </c>
      <c r="B2637" s="841">
        <v>2840</v>
      </c>
      <c r="C2637" s="841" t="s">
        <v>726</v>
      </c>
      <c r="D2637" s="841" t="s">
        <v>923</v>
      </c>
      <c r="E2637" s="841">
        <v>48663</v>
      </c>
      <c r="F2637" s="841" t="s">
        <v>102</v>
      </c>
      <c r="G2637" s="841" t="s">
        <v>4248</v>
      </c>
      <c r="H2637" s="841" t="s">
        <v>4246</v>
      </c>
      <c r="I2637" s="841"/>
      <c r="J2637" s="841" t="s">
        <v>730</v>
      </c>
      <c r="K2637" s="841">
        <v>15</v>
      </c>
      <c r="L2637" s="841" t="s">
        <v>1116</v>
      </c>
      <c r="M2637" s="841">
        <v>43600</v>
      </c>
      <c r="N2637" s="841" t="s">
        <v>732</v>
      </c>
      <c r="O2637" s="841">
        <v>98577</v>
      </c>
      <c r="P2637" s="841">
        <v>54977</v>
      </c>
      <c r="Q2637" s="841">
        <v>10098</v>
      </c>
      <c r="R2637" s="841">
        <v>9936</v>
      </c>
      <c r="S2637" s="841"/>
      <c r="T2637" s="841"/>
      <c r="U2637" s="841"/>
      <c r="V2637" s="841" t="s">
        <v>1003</v>
      </c>
      <c r="W2637" s="841">
        <v>2</v>
      </c>
    </row>
    <row r="2638" spans="1:23" ht="12.75" customHeight="1">
      <c r="A2638" s="841">
        <v>1912</v>
      </c>
      <c r="B2638" s="841">
        <v>2840</v>
      </c>
      <c r="C2638" s="841" t="s">
        <v>726</v>
      </c>
      <c r="D2638" s="841" t="s">
        <v>923</v>
      </c>
      <c r="E2638" s="841">
        <v>48664</v>
      </c>
      <c r="F2638" s="841" t="s">
        <v>102</v>
      </c>
      <c r="G2638" s="841" t="s">
        <v>4249</v>
      </c>
      <c r="H2638" s="841" t="s">
        <v>4246</v>
      </c>
      <c r="I2638" s="841"/>
      <c r="J2638" s="841" t="s">
        <v>730</v>
      </c>
      <c r="K2638" s="841">
        <v>15</v>
      </c>
      <c r="L2638" s="841" t="s">
        <v>1116</v>
      </c>
      <c r="M2638" s="841">
        <v>43600</v>
      </c>
      <c r="N2638" s="841" t="s">
        <v>732</v>
      </c>
      <c r="O2638" s="841">
        <v>98577</v>
      </c>
      <c r="P2638" s="841">
        <v>54977</v>
      </c>
      <c r="Q2638" s="841">
        <v>10098</v>
      </c>
      <c r="R2638" s="841">
        <v>9936</v>
      </c>
      <c r="S2638" s="841"/>
      <c r="T2638" s="841"/>
      <c r="U2638" s="841"/>
      <c r="V2638" s="841" t="s">
        <v>1003</v>
      </c>
      <c r="W2638" s="841">
        <v>1</v>
      </c>
    </row>
    <row r="2639" spans="1:23" ht="12.75" customHeight="1">
      <c r="A2639" s="841">
        <v>1912</v>
      </c>
      <c r="B2639" s="841">
        <v>2840</v>
      </c>
      <c r="C2639" s="841" t="s">
        <v>726</v>
      </c>
      <c r="D2639" s="841" t="s">
        <v>923</v>
      </c>
      <c r="E2639" s="841">
        <v>48665</v>
      </c>
      <c r="F2639" s="841" t="s">
        <v>102</v>
      </c>
      <c r="G2639" s="841" t="s">
        <v>4250</v>
      </c>
      <c r="H2639" s="841" t="s">
        <v>4246</v>
      </c>
      <c r="I2639" s="841"/>
      <c r="J2639" s="841" t="s">
        <v>730</v>
      </c>
      <c r="K2639" s="841">
        <v>15</v>
      </c>
      <c r="L2639" s="841" t="s">
        <v>1116</v>
      </c>
      <c r="M2639" s="841">
        <v>43600</v>
      </c>
      <c r="N2639" s="841" t="s">
        <v>732</v>
      </c>
      <c r="O2639" s="841">
        <v>98577</v>
      </c>
      <c r="P2639" s="841">
        <v>54977</v>
      </c>
      <c r="Q2639" s="841">
        <v>10098</v>
      </c>
      <c r="R2639" s="841">
        <v>9936</v>
      </c>
      <c r="S2639" s="841"/>
      <c r="T2639" s="841"/>
      <c r="U2639" s="841"/>
      <c r="V2639" s="841" t="s">
        <v>1003</v>
      </c>
      <c r="W2639" s="841">
        <v>1</v>
      </c>
    </row>
    <row r="2640" spans="1:23" ht="12.75" customHeight="1">
      <c r="A2640" s="841">
        <v>1912</v>
      </c>
      <c r="B2640" s="841">
        <v>2840</v>
      </c>
      <c r="C2640" s="841" t="s">
        <v>726</v>
      </c>
      <c r="D2640" s="841" t="s">
        <v>923</v>
      </c>
      <c r="E2640" s="841">
        <v>48666</v>
      </c>
      <c r="F2640" s="841" t="s">
        <v>102</v>
      </c>
      <c r="G2640" s="841" t="s">
        <v>4251</v>
      </c>
      <c r="H2640" s="841" t="s">
        <v>4246</v>
      </c>
      <c r="I2640" s="841"/>
      <c r="J2640" s="841" t="s">
        <v>730</v>
      </c>
      <c r="K2640" s="841">
        <v>15</v>
      </c>
      <c r="L2640" s="841" t="s">
        <v>1116</v>
      </c>
      <c r="M2640" s="841">
        <v>43600</v>
      </c>
      <c r="N2640" s="841" t="s">
        <v>732</v>
      </c>
      <c r="O2640" s="841">
        <v>98577</v>
      </c>
      <c r="P2640" s="841">
        <v>54977</v>
      </c>
      <c r="Q2640" s="841">
        <v>10098</v>
      </c>
      <c r="R2640" s="841">
        <v>9936</v>
      </c>
      <c r="S2640" s="841"/>
      <c r="T2640" s="841"/>
      <c r="U2640" s="841"/>
      <c r="V2640" s="841" t="s">
        <v>1003</v>
      </c>
      <c r="W2640" s="841">
        <v>2</v>
      </c>
    </row>
    <row r="2641" spans="1:23" ht="12.75" customHeight="1">
      <c r="A2641" s="841">
        <v>2004</v>
      </c>
      <c r="B2641" s="841">
        <v>2840</v>
      </c>
      <c r="C2641" s="841" t="s">
        <v>726</v>
      </c>
      <c r="D2641" s="841" t="s">
        <v>919</v>
      </c>
      <c r="E2641" s="841">
        <v>48667</v>
      </c>
      <c r="F2641" s="841" t="s">
        <v>102</v>
      </c>
      <c r="G2641" s="841" t="s">
        <v>4252</v>
      </c>
      <c r="H2641" s="841" t="s">
        <v>4253</v>
      </c>
      <c r="I2641" s="841"/>
      <c r="J2641" s="841" t="s">
        <v>730</v>
      </c>
      <c r="K2641" s="841">
        <v>3</v>
      </c>
      <c r="L2641" s="841" t="s">
        <v>1289</v>
      </c>
      <c r="M2641" s="841">
        <v>0</v>
      </c>
      <c r="N2641" s="841" t="s">
        <v>732</v>
      </c>
      <c r="O2641" s="841">
        <v>101629</v>
      </c>
      <c r="P2641" s="841">
        <v>101629</v>
      </c>
      <c r="Q2641" s="841">
        <v>19547</v>
      </c>
      <c r="R2641" s="841">
        <v>26906</v>
      </c>
      <c r="S2641" s="841"/>
      <c r="T2641" s="841"/>
      <c r="U2641" s="841"/>
      <c r="V2641" s="841" t="s">
        <v>1003</v>
      </c>
      <c r="W2641" s="841">
        <v>2</v>
      </c>
    </row>
    <row r="2642" spans="1:23" ht="12.75" customHeight="1">
      <c r="A2642" s="841">
        <v>2004</v>
      </c>
      <c r="B2642" s="841">
        <v>2840</v>
      </c>
      <c r="C2642" s="841" t="s">
        <v>726</v>
      </c>
      <c r="D2642" s="841" t="s">
        <v>919</v>
      </c>
      <c r="E2642" s="841">
        <v>48668</v>
      </c>
      <c r="F2642" s="841" t="s">
        <v>102</v>
      </c>
      <c r="G2642" s="841" t="s">
        <v>4254</v>
      </c>
      <c r="H2642" s="841" t="s">
        <v>4253</v>
      </c>
      <c r="I2642" s="841"/>
      <c r="J2642" s="841" t="s">
        <v>730</v>
      </c>
      <c r="K2642" s="841">
        <v>2</v>
      </c>
      <c r="L2642" s="841" t="s">
        <v>1289</v>
      </c>
      <c r="M2642" s="841">
        <v>0</v>
      </c>
      <c r="N2642" s="841" t="s">
        <v>732</v>
      </c>
      <c r="O2642" s="841">
        <v>101629</v>
      </c>
      <c r="P2642" s="841">
        <v>101629</v>
      </c>
      <c r="Q2642" s="841">
        <v>19547</v>
      </c>
      <c r="R2642" s="841">
        <v>26906</v>
      </c>
      <c r="S2642" s="841"/>
      <c r="T2642" s="841"/>
      <c r="U2642" s="841"/>
      <c r="V2642" s="841" t="s">
        <v>1003</v>
      </c>
      <c r="W2642" s="841">
        <v>2</v>
      </c>
    </row>
    <row r="2643" spans="1:23" ht="12.75" customHeight="1">
      <c r="A2643" s="841">
        <v>1250</v>
      </c>
      <c r="B2643" s="841">
        <v>2823</v>
      </c>
      <c r="C2643" s="841" t="s">
        <v>856</v>
      </c>
      <c r="D2643" s="841" t="s">
        <v>740</v>
      </c>
      <c r="E2643" s="841">
        <v>48669</v>
      </c>
      <c r="F2643" s="841" t="s">
        <v>102</v>
      </c>
      <c r="G2643" s="841" t="s">
        <v>4255</v>
      </c>
      <c r="H2643" s="841" t="s">
        <v>4256</v>
      </c>
      <c r="I2643" s="841"/>
      <c r="J2643" s="841" t="s">
        <v>730</v>
      </c>
      <c r="K2643" s="841">
        <v>1</v>
      </c>
      <c r="L2643" s="841" t="s">
        <v>731</v>
      </c>
      <c r="M2643" s="841">
        <v>43600</v>
      </c>
      <c r="N2643" s="841" t="s">
        <v>747</v>
      </c>
      <c r="O2643" s="841">
        <v>114220</v>
      </c>
      <c r="P2643" s="841">
        <v>70620</v>
      </c>
      <c r="Q2643" s="841">
        <v>19547</v>
      </c>
      <c r="R2643" s="841">
        <v>26906</v>
      </c>
      <c r="S2643" s="841"/>
      <c r="T2643" s="841"/>
      <c r="U2643" s="841"/>
      <c r="V2643" s="841" t="s">
        <v>1003</v>
      </c>
      <c r="W2643" s="841">
        <v>1</v>
      </c>
    </row>
    <row r="2644" spans="1:23" ht="12.75" customHeight="1">
      <c r="A2644" s="841">
        <v>2004</v>
      </c>
      <c r="B2644" s="841">
        <v>2840</v>
      </c>
      <c r="C2644" s="841" t="s">
        <v>726</v>
      </c>
      <c r="D2644" s="841" t="s">
        <v>919</v>
      </c>
      <c r="E2644" s="841">
        <v>48670</v>
      </c>
      <c r="F2644" s="841" t="s">
        <v>102</v>
      </c>
      <c r="G2644" s="841" t="s">
        <v>4257</v>
      </c>
      <c r="H2644" s="841" t="s">
        <v>4146</v>
      </c>
      <c r="I2644" s="841"/>
      <c r="J2644" s="841" t="s">
        <v>730</v>
      </c>
      <c r="K2644" s="841">
        <v>3</v>
      </c>
      <c r="L2644" s="841" t="s">
        <v>1077</v>
      </c>
      <c r="M2644" s="841">
        <v>0</v>
      </c>
      <c r="N2644" s="841" t="s">
        <v>732</v>
      </c>
      <c r="O2644" s="841">
        <v>101629</v>
      </c>
      <c r="P2644" s="841">
        <v>101629</v>
      </c>
      <c r="Q2644" s="841">
        <v>19547</v>
      </c>
      <c r="R2644" s="841">
        <v>26906</v>
      </c>
      <c r="S2644" s="841"/>
      <c r="T2644" s="841"/>
      <c r="U2644" s="841"/>
      <c r="V2644" s="841" t="s">
        <v>1003</v>
      </c>
      <c r="W2644" s="841">
        <v>7</v>
      </c>
    </row>
    <row r="2645" spans="1:23" ht="12.75" customHeight="1">
      <c r="A2645" s="841">
        <v>1034</v>
      </c>
      <c r="B2645" s="841">
        <v>2848</v>
      </c>
      <c r="C2645" s="841" t="s">
        <v>1840</v>
      </c>
      <c r="D2645" s="841" t="s">
        <v>946</v>
      </c>
      <c r="E2645" s="841">
        <v>48671</v>
      </c>
      <c r="F2645" s="841" t="s">
        <v>102</v>
      </c>
      <c r="G2645" s="841" t="s">
        <v>4258</v>
      </c>
      <c r="H2645" s="841" t="s">
        <v>4211</v>
      </c>
      <c r="I2645" s="841"/>
      <c r="J2645" s="841" t="s">
        <v>730</v>
      </c>
      <c r="K2645" s="841">
        <v>5</v>
      </c>
      <c r="L2645" s="841" t="s">
        <v>731</v>
      </c>
      <c r="M2645" s="841">
        <v>43600</v>
      </c>
      <c r="N2645" s="841" t="s">
        <v>817</v>
      </c>
      <c r="O2645" s="841">
        <v>172439</v>
      </c>
      <c r="P2645" s="841">
        <v>128839</v>
      </c>
      <c r="Q2645" s="841">
        <v>19547</v>
      </c>
      <c r="R2645" s="841">
        <v>26906</v>
      </c>
      <c r="S2645" s="841"/>
      <c r="T2645" s="841"/>
      <c r="U2645" s="841"/>
      <c r="V2645" s="841" t="s">
        <v>1003</v>
      </c>
      <c r="W2645" s="841">
        <v>10</v>
      </c>
    </row>
    <row r="2646" spans="1:23" ht="12.75" customHeight="1">
      <c r="A2646" s="841">
        <v>1034</v>
      </c>
      <c r="B2646" s="841">
        <v>2848</v>
      </c>
      <c r="C2646" s="841" t="s">
        <v>1840</v>
      </c>
      <c r="D2646" s="841" t="s">
        <v>1112</v>
      </c>
      <c r="E2646" s="841">
        <v>48672</v>
      </c>
      <c r="F2646" s="841" t="s">
        <v>102</v>
      </c>
      <c r="G2646" s="841" t="s">
        <v>4259</v>
      </c>
      <c r="H2646" s="841" t="s">
        <v>4146</v>
      </c>
      <c r="I2646" s="841"/>
      <c r="J2646" s="841" t="s">
        <v>730</v>
      </c>
      <c r="K2646" s="841">
        <v>10</v>
      </c>
      <c r="L2646" s="841" t="s">
        <v>731</v>
      </c>
      <c r="M2646" s="841">
        <v>43600</v>
      </c>
      <c r="N2646" s="841" t="s">
        <v>817</v>
      </c>
      <c r="O2646" s="841">
        <v>172439</v>
      </c>
      <c r="P2646" s="841">
        <v>128839</v>
      </c>
      <c r="Q2646" s="841">
        <v>19547</v>
      </c>
      <c r="R2646" s="841">
        <v>26906</v>
      </c>
      <c r="S2646" s="841"/>
      <c r="T2646" s="841"/>
      <c r="U2646" s="841"/>
      <c r="V2646" s="841" t="s">
        <v>1003</v>
      </c>
      <c r="W2646" s="841">
        <v>1</v>
      </c>
    </row>
    <row r="2647" spans="1:23" ht="12.75" customHeight="1">
      <c r="A2647" s="841">
        <v>1250</v>
      </c>
      <c r="B2647" s="841">
        <v>2823</v>
      </c>
      <c r="C2647" s="841" t="s">
        <v>856</v>
      </c>
      <c r="D2647" s="841" t="s">
        <v>740</v>
      </c>
      <c r="E2647" s="841">
        <v>48673</v>
      </c>
      <c r="F2647" s="841" t="s">
        <v>102</v>
      </c>
      <c r="G2647" s="841" t="s">
        <v>4260</v>
      </c>
      <c r="H2647" s="841" t="s">
        <v>4256</v>
      </c>
      <c r="I2647" s="841"/>
      <c r="J2647" s="841" t="s">
        <v>730</v>
      </c>
      <c r="K2647" s="841">
        <v>1</v>
      </c>
      <c r="L2647" s="841" t="s">
        <v>731</v>
      </c>
      <c r="M2647" s="841">
        <v>43600</v>
      </c>
      <c r="N2647" s="841" t="s">
        <v>747</v>
      </c>
      <c r="O2647" s="841">
        <v>114220</v>
      </c>
      <c r="P2647" s="841">
        <v>70620</v>
      </c>
      <c r="Q2647" s="841">
        <v>19547</v>
      </c>
      <c r="R2647" s="841">
        <v>26906</v>
      </c>
      <c r="S2647" s="841"/>
      <c r="T2647" s="841"/>
      <c r="U2647" s="841"/>
      <c r="V2647" s="841" t="s">
        <v>1003</v>
      </c>
      <c r="W2647" s="841">
        <v>1</v>
      </c>
    </row>
    <row r="2648" spans="1:23" ht="12.75" customHeight="1">
      <c r="A2648" s="841">
        <v>1715</v>
      </c>
      <c r="B2648" s="841">
        <v>2841</v>
      </c>
      <c r="C2648" s="841" t="s">
        <v>735</v>
      </c>
      <c r="D2648" s="841" t="s">
        <v>727</v>
      </c>
      <c r="E2648" s="841">
        <v>48674</v>
      </c>
      <c r="F2648" s="841" t="s">
        <v>102</v>
      </c>
      <c r="G2648" s="841" t="s">
        <v>4261</v>
      </c>
      <c r="H2648" s="841" t="s">
        <v>4262</v>
      </c>
      <c r="I2648" s="841"/>
      <c r="J2648" s="841" t="s">
        <v>730</v>
      </c>
      <c r="K2648" s="841">
        <v>2</v>
      </c>
      <c r="L2648" s="841" t="s">
        <v>731</v>
      </c>
      <c r="M2648" s="841">
        <v>43600</v>
      </c>
      <c r="N2648" s="841" t="s">
        <v>732</v>
      </c>
      <c r="O2648" s="841">
        <v>98577</v>
      </c>
      <c r="P2648" s="841">
        <v>54977</v>
      </c>
      <c r="Q2648" s="841">
        <v>19547</v>
      </c>
      <c r="R2648" s="841">
        <v>34796</v>
      </c>
      <c r="S2648" s="841"/>
      <c r="T2648" s="841"/>
      <c r="U2648" s="841"/>
      <c r="V2648" s="841" t="s">
        <v>1003</v>
      </c>
      <c r="W2648" s="841">
        <v>1</v>
      </c>
    </row>
    <row r="2649" spans="1:23" ht="12.75" customHeight="1">
      <c r="A2649" s="841">
        <v>1715</v>
      </c>
      <c r="B2649" s="841">
        <v>2841</v>
      </c>
      <c r="C2649" s="841" t="s">
        <v>735</v>
      </c>
      <c r="D2649" s="841" t="s">
        <v>727</v>
      </c>
      <c r="E2649" s="841">
        <v>48675</v>
      </c>
      <c r="F2649" s="841" t="s">
        <v>102</v>
      </c>
      <c r="G2649" s="841" t="s">
        <v>4263</v>
      </c>
      <c r="H2649" s="841" t="s">
        <v>4264</v>
      </c>
      <c r="I2649" s="841"/>
      <c r="J2649" s="841" t="s">
        <v>730</v>
      </c>
      <c r="K2649" s="841">
        <v>1</v>
      </c>
      <c r="L2649" s="841" t="s">
        <v>731</v>
      </c>
      <c r="M2649" s="841">
        <v>43600</v>
      </c>
      <c r="N2649" s="841" t="s">
        <v>732</v>
      </c>
      <c r="O2649" s="841">
        <v>98577</v>
      </c>
      <c r="P2649" s="841">
        <v>54977</v>
      </c>
      <c r="Q2649" s="841">
        <v>19547</v>
      </c>
      <c r="R2649" s="841">
        <v>34796</v>
      </c>
      <c r="S2649" s="841"/>
      <c r="T2649" s="841"/>
      <c r="U2649" s="841"/>
      <c r="V2649" s="841" t="s">
        <v>1003</v>
      </c>
      <c r="W2649" s="841">
        <v>1</v>
      </c>
    </row>
    <row r="2650" spans="1:23" ht="12.75" customHeight="1">
      <c r="A2650" s="841">
        <v>1145</v>
      </c>
      <c r="B2650" s="841">
        <v>2839</v>
      </c>
      <c r="C2650" s="841" t="s">
        <v>1429</v>
      </c>
      <c r="D2650" s="841" t="s">
        <v>775</v>
      </c>
      <c r="E2650" s="841">
        <v>48676</v>
      </c>
      <c r="F2650" s="841" t="s">
        <v>102</v>
      </c>
      <c r="G2650" s="841" t="s">
        <v>4265</v>
      </c>
      <c r="H2650" s="841" t="s">
        <v>4185</v>
      </c>
      <c r="I2650" s="841"/>
      <c r="J2650" s="841" t="s">
        <v>730</v>
      </c>
      <c r="K2650" s="841">
        <v>2</v>
      </c>
      <c r="L2650" s="841" t="s">
        <v>1116</v>
      </c>
      <c r="M2650" s="841">
        <v>43600</v>
      </c>
      <c r="N2650" s="841" t="s">
        <v>732</v>
      </c>
      <c r="O2650" s="841">
        <v>98577</v>
      </c>
      <c r="P2650" s="841">
        <v>54977</v>
      </c>
      <c r="Q2650" s="841">
        <v>19547</v>
      </c>
      <c r="R2650" s="841">
        <v>26906</v>
      </c>
      <c r="S2650" s="841"/>
      <c r="T2650" s="841"/>
      <c r="U2650" s="841"/>
      <c r="V2650" s="841" t="s">
        <v>1003</v>
      </c>
      <c r="W2650" s="841">
        <v>3</v>
      </c>
    </row>
    <row r="2651" spans="1:23" ht="12.75" customHeight="1">
      <c r="A2651" s="841">
        <v>1145</v>
      </c>
      <c r="B2651" s="841">
        <v>2839</v>
      </c>
      <c r="C2651" s="841" t="s">
        <v>1429</v>
      </c>
      <c r="D2651" s="841" t="s">
        <v>775</v>
      </c>
      <c r="E2651" s="841">
        <v>48677</v>
      </c>
      <c r="F2651" s="841" t="s">
        <v>102</v>
      </c>
      <c r="G2651" s="841" t="s">
        <v>4266</v>
      </c>
      <c r="H2651" s="841" t="s">
        <v>4185</v>
      </c>
      <c r="I2651" s="841"/>
      <c r="J2651" s="841" t="s">
        <v>730</v>
      </c>
      <c r="K2651" s="841">
        <v>3</v>
      </c>
      <c r="L2651" s="841" t="s">
        <v>1116</v>
      </c>
      <c r="M2651" s="841">
        <v>43600</v>
      </c>
      <c r="N2651" s="841" t="s">
        <v>732</v>
      </c>
      <c r="O2651" s="841">
        <v>98577</v>
      </c>
      <c r="P2651" s="841">
        <v>54977</v>
      </c>
      <c r="Q2651" s="841">
        <v>19547</v>
      </c>
      <c r="R2651" s="841">
        <v>26906</v>
      </c>
      <c r="S2651" s="841"/>
      <c r="T2651" s="841"/>
      <c r="U2651" s="841"/>
      <c r="V2651" s="841" t="s">
        <v>1003</v>
      </c>
      <c r="W2651" s="841">
        <v>3</v>
      </c>
    </row>
    <row r="2652" spans="1:23" ht="12.75" customHeight="1">
      <c r="A2652" s="841">
        <v>1034</v>
      </c>
      <c r="B2652" s="841">
        <v>2848</v>
      </c>
      <c r="C2652" s="841" t="s">
        <v>1840</v>
      </c>
      <c r="D2652" s="841" t="s">
        <v>946</v>
      </c>
      <c r="E2652" s="841">
        <v>48678</v>
      </c>
      <c r="F2652" s="841" t="s">
        <v>102</v>
      </c>
      <c r="G2652" s="841" t="s">
        <v>4267</v>
      </c>
      <c r="H2652" s="841" t="s">
        <v>4268</v>
      </c>
      <c r="I2652" s="841"/>
      <c r="J2652" s="841" t="s">
        <v>730</v>
      </c>
      <c r="K2652" s="841">
        <v>7</v>
      </c>
      <c r="L2652" s="841" t="s">
        <v>731</v>
      </c>
      <c r="M2652" s="841">
        <v>43600</v>
      </c>
      <c r="N2652" s="841" t="s">
        <v>817</v>
      </c>
      <c r="O2652" s="841">
        <v>172439</v>
      </c>
      <c r="P2652" s="841">
        <v>128839</v>
      </c>
      <c r="Q2652" s="841">
        <v>19547</v>
      </c>
      <c r="R2652" s="841">
        <v>26906</v>
      </c>
      <c r="S2652" s="841"/>
      <c r="T2652" s="841"/>
      <c r="U2652" s="841"/>
      <c r="V2652" s="841" t="s">
        <v>1003</v>
      </c>
      <c r="W2652" s="841">
        <v>8</v>
      </c>
    </row>
    <row r="2653" spans="1:23" ht="12.75" customHeight="1">
      <c r="A2653" s="841">
        <v>1615</v>
      </c>
      <c r="B2653" s="841">
        <v>2840</v>
      </c>
      <c r="C2653" s="841" t="s">
        <v>726</v>
      </c>
      <c r="D2653" s="841" t="s">
        <v>767</v>
      </c>
      <c r="E2653" s="841">
        <v>48679</v>
      </c>
      <c r="F2653" s="841" t="s">
        <v>102</v>
      </c>
      <c r="G2653" s="841" t="s">
        <v>4269</v>
      </c>
      <c r="H2653" s="841" t="s">
        <v>4270</v>
      </c>
      <c r="I2653" s="841"/>
      <c r="J2653" s="841" t="s">
        <v>730</v>
      </c>
      <c r="K2653" s="841">
        <v>1</v>
      </c>
      <c r="L2653" s="841" t="s">
        <v>731</v>
      </c>
      <c r="M2653" s="841">
        <v>43600</v>
      </c>
      <c r="N2653" s="841" t="s">
        <v>732</v>
      </c>
      <c r="O2653" s="841">
        <v>98577</v>
      </c>
      <c r="P2653" s="841">
        <v>54977</v>
      </c>
      <c r="Q2653" s="841">
        <v>19547</v>
      </c>
      <c r="R2653" s="841">
        <v>26906</v>
      </c>
      <c r="S2653" s="841"/>
      <c r="T2653" s="841"/>
      <c r="U2653" s="841"/>
      <c r="V2653" s="841" t="s">
        <v>1003</v>
      </c>
      <c r="W2653" s="841">
        <v>1</v>
      </c>
    </row>
    <row r="2654" spans="1:23" ht="12.75" customHeight="1">
      <c r="A2654" s="841">
        <v>1615</v>
      </c>
      <c r="B2654" s="841">
        <v>2808</v>
      </c>
      <c r="C2654" s="841" t="s">
        <v>846</v>
      </c>
      <c r="D2654" s="841" t="s">
        <v>767</v>
      </c>
      <c r="E2654" s="841">
        <v>48680</v>
      </c>
      <c r="F2654" s="841" t="s">
        <v>102</v>
      </c>
      <c r="G2654" s="841" t="s">
        <v>4271</v>
      </c>
      <c r="H2654" s="841" t="s">
        <v>4270</v>
      </c>
      <c r="I2654" s="841"/>
      <c r="J2654" s="841" t="s">
        <v>730</v>
      </c>
      <c r="K2654" s="841">
        <v>1</v>
      </c>
      <c r="L2654" s="841" t="s">
        <v>731</v>
      </c>
      <c r="M2654" s="841">
        <v>43600</v>
      </c>
      <c r="N2654" s="841" t="s">
        <v>742</v>
      </c>
      <c r="O2654" s="841">
        <v>127895</v>
      </c>
      <c r="P2654" s="841">
        <v>84295</v>
      </c>
      <c r="Q2654" s="841">
        <v>19547</v>
      </c>
      <c r="R2654" s="841">
        <v>26906</v>
      </c>
      <c r="S2654" s="841"/>
      <c r="T2654" s="841"/>
      <c r="U2654" s="841"/>
      <c r="V2654" s="841" t="s">
        <v>1003</v>
      </c>
      <c r="W2654" s="841">
        <v>1</v>
      </c>
    </row>
    <row r="2655" spans="1:23" ht="12.75" customHeight="1">
      <c r="A2655" s="841">
        <v>1615</v>
      </c>
      <c r="B2655" s="841">
        <v>2808</v>
      </c>
      <c r="C2655" s="841" t="s">
        <v>846</v>
      </c>
      <c r="D2655" s="841" t="s">
        <v>767</v>
      </c>
      <c r="E2655" s="841">
        <v>48683</v>
      </c>
      <c r="F2655" s="841" t="s">
        <v>102</v>
      </c>
      <c r="G2655" s="841" t="s">
        <v>4272</v>
      </c>
      <c r="H2655" s="841" t="s">
        <v>4270</v>
      </c>
      <c r="I2655" s="841"/>
      <c r="J2655" s="841" t="s">
        <v>730</v>
      </c>
      <c r="K2655" s="841">
        <v>1</v>
      </c>
      <c r="L2655" s="841" t="s">
        <v>731</v>
      </c>
      <c r="M2655" s="841">
        <v>43600</v>
      </c>
      <c r="N2655" s="841" t="s">
        <v>742</v>
      </c>
      <c r="O2655" s="841">
        <v>127895</v>
      </c>
      <c r="P2655" s="841">
        <v>84295</v>
      </c>
      <c r="Q2655" s="841">
        <v>19547</v>
      </c>
      <c r="R2655" s="841">
        <v>26906</v>
      </c>
      <c r="S2655" s="841"/>
      <c r="T2655" s="841"/>
      <c r="U2655" s="841"/>
      <c r="V2655" s="841" t="s">
        <v>1003</v>
      </c>
      <c r="W2655" s="841">
        <v>1</v>
      </c>
    </row>
    <row r="2656" spans="1:23" ht="12.75" customHeight="1">
      <c r="A2656" s="841">
        <v>16</v>
      </c>
      <c r="B2656" s="841">
        <v>2824</v>
      </c>
      <c r="C2656" s="841" t="s">
        <v>1097</v>
      </c>
      <c r="D2656" s="841" t="s">
        <v>767</v>
      </c>
      <c r="E2656" s="841">
        <v>48685</v>
      </c>
      <c r="F2656" s="841" t="s">
        <v>102</v>
      </c>
      <c r="G2656" s="841" t="s">
        <v>4273</v>
      </c>
      <c r="H2656" s="841" t="s">
        <v>4274</v>
      </c>
      <c r="I2656" s="841"/>
      <c r="J2656" s="841" t="s">
        <v>730</v>
      </c>
      <c r="K2656" s="841">
        <v>2</v>
      </c>
      <c r="L2656" s="841" t="s">
        <v>731</v>
      </c>
      <c r="M2656" s="841">
        <v>43600</v>
      </c>
      <c r="N2656" s="841" t="s">
        <v>817</v>
      </c>
      <c r="O2656" s="841">
        <v>172439</v>
      </c>
      <c r="P2656" s="841">
        <v>128839</v>
      </c>
      <c r="Q2656" s="841">
        <v>19547</v>
      </c>
      <c r="R2656" s="841">
        <v>26906</v>
      </c>
      <c r="S2656" s="841"/>
      <c r="T2656" s="841"/>
      <c r="U2656" s="841"/>
      <c r="V2656" s="841" t="s">
        <v>1003</v>
      </c>
      <c r="W2656" s="841">
        <v>1</v>
      </c>
    </row>
    <row r="2657" spans="1:23" ht="12.75" customHeight="1">
      <c r="A2657" s="841">
        <v>1340</v>
      </c>
      <c r="B2657" s="841">
        <v>2803</v>
      </c>
      <c r="C2657" s="841" t="s">
        <v>945</v>
      </c>
      <c r="D2657" s="841" t="s">
        <v>946</v>
      </c>
      <c r="E2657" s="841">
        <v>48689</v>
      </c>
      <c r="F2657" s="841" t="s">
        <v>102</v>
      </c>
      <c r="G2657" s="841" t="s">
        <v>4275</v>
      </c>
      <c r="H2657" s="841" t="s">
        <v>4276</v>
      </c>
      <c r="I2657" s="841"/>
      <c r="J2657" s="841" t="s">
        <v>730</v>
      </c>
      <c r="K2657" s="841">
        <v>1</v>
      </c>
      <c r="L2657" s="841" t="s">
        <v>731</v>
      </c>
      <c r="M2657" s="841">
        <v>43600</v>
      </c>
      <c r="N2657" s="841" t="s">
        <v>742</v>
      </c>
      <c r="O2657" s="841">
        <v>127895</v>
      </c>
      <c r="P2657" s="841">
        <v>84295</v>
      </c>
      <c r="Q2657" s="841">
        <v>27828</v>
      </c>
      <c r="R2657" s="841">
        <v>38389</v>
      </c>
      <c r="S2657" s="841"/>
      <c r="T2657" s="841"/>
      <c r="U2657" s="841"/>
      <c r="V2657" s="841" t="s">
        <v>1003</v>
      </c>
      <c r="W2657" s="841">
        <v>2</v>
      </c>
    </row>
    <row r="2658" spans="1:23" ht="12.75" customHeight="1">
      <c r="A2658" s="841">
        <v>1235</v>
      </c>
      <c r="B2658" s="841">
        <v>2824</v>
      </c>
      <c r="C2658" s="841" t="s">
        <v>1097</v>
      </c>
      <c r="D2658" s="841" t="s">
        <v>740</v>
      </c>
      <c r="E2658" s="841">
        <v>48691</v>
      </c>
      <c r="F2658" s="841" t="s">
        <v>102</v>
      </c>
      <c r="G2658" s="841" t="s">
        <v>4277</v>
      </c>
      <c r="H2658" s="841" t="s">
        <v>4278</v>
      </c>
      <c r="I2658" s="841"/>
      <c r="J2658" s="841" t="s">
        <v>730</v>
      </c>
      <c r="K2658" s="841">
        <v>2</v>
      </c>
      <c r="L2658" s="841" t="s">
        <v>731</v>
      </c>
      <c r="M2658" s="841">
        <v>43600</v>
      </c>
      <c r="N2658" s="841" t="s">
        <v>817</v>
      </c>
      <c r="O2658" s="841">
        <v>172439</v>
      </c>
      <c r="P2658" s="841">
        <v>128839</v>
      </c>
      <c r="Q2658" s="841">
        <v>23865</v>
      </c>
      <c r="R2658" s="841">
        <v>44054</v>
      </c>
      <c r="S2658" s="841"/>
      <c r="T2658" s="841"/>
      <c r="U2658" s="841"/>
      <c r="V2658" s="841" t="s">
        <v>1003</v>
      </c>
      <c r="W2658" s="841">
        <v>1</v>
      </c>
    </row>
    <row r="2659" spans="1:23" ht="12.75" customHeight="1">
      <c r="A2659" s="841">
        <v>1405</v>
      </c>
      <c r="B2659" s="841">
        <v>2803</v>
      </c>
      <c r="C2659" s="841" t="s">
        <v>945</v>
      </c>
      <c r="D2659" s="841" t="s">
        <v>946</v>
      </c>
      <c r="E2659" s="841">
        <v>48692</v>
      </c>
      <c r="F2659" s="841" t="s">
        <v>102</v>
      </c>
      <c r="G2659" s="841" t="s">
        <v>4279</v>
      </c>
      <c r="H2659" s="841" t="s">
        <v>4280</v>
      </c>
      <c r="I2659" s="841"/>
      <c r="J2659" s="841" t="s">
        <v>730</v>
      </c>
      <c r="K2659" s="841">
        <v>2</v>
      </c>
      <c r="L2659" s="841" t="s">
        <v>731</v>
      </c>
      <c r="M2659" s="841">
        <v>43600</v>
      </c>
      <c r="N2659" s="841" t="s">
        <v>742</v>
      </c>
      <c r="O2659" s="841">
        <v>127895</v>
      </c>
      <c r="P2659" s="841">
        <v>84295</v>
      </c>
      <c r="Q2659" s="841">
        <v>19547</v>
      </c>
      <c r="R2659" s="841">
        <v>26906</v>
      </c>
      <c r="S2659" s="841"/>
      <c r="T2659" s="841"/>
      <c r="U2659" s="841"/>
      <c r="V2659" s="841" t="s">
        <v>1003</v>
      </c>
      <c r="W2659" s="841">
        <v>2</v>
      </c>
    </row>
    <row r="2660" spans="1:23" ht="12.75" customHeight="1">
      <c r="A2660" s="841">
        <v>1235</v>
      </c>
      <c r="B2660" s="841">
        <v>2824</v>
      </c>
      <c r="C2660" s="841" t="s">
        <v>1097</v>
      </c>
      <c r="D2660" s="841" t="s">
        <v>740</v>
      </c>
      <c r="E2660" s="841">
        <v>48693</v>
      </c>
      <c r="F2660" s="841" t="s">
        <v>102</v>
      </c>
      <c r="G2660" s="841" t="s">
        <v>4281</v>
      </c>
      <c r="H2660" s="841" t="s">
        <v>4278</v>
      </c>
      <c r="I2660" s="841"/>
      <c r="J2660" s="841" t="s">
        <v>730</v>
      </c>
      <c r="K2660" s="841">
        <v>2</v>
      </c>
      <c r="L2660" s="841" t="s">
        <v>731</v>
      </c>
      <c r="M2660" s="841">
        <v>43600</v>
      </c>
      <c r="N2660" s="841" t="s">
        <v>817</v>
      </c>
      <c r="O2660" s="841">
        <v>172439</v>
      </c>
      <c r="P2660" s="841">
        <v>128839</v>
      </c>
      <c r="Q2660" s="841">
        <v>23865</v>
      </c>
      <c r="R2660" s="841">
        <v>44054</v>
      </c>
      <c r="S2660" s="841"/>
      <c r="T2660" s="841"/>
      <c r="U2660" s="841"/>
      <c r="V2660" s="841" t="s">
        <v>1003</v>
      </c>
      <c r="W2660" s="841">
        <v>1</v>
      </c>
    </row>
    <row r="2661" spans="1:23" ht="12.75" customHeight="1">
      <c r="A2661" s="841">
        <v>1235</v>
      </c>
      <c r="B2661" s="841">
        <v>2824</v>
      </c>
      <c r="C2661" s="841" t="s">
        <v>1097</v>
      </c>
      <c r="D2661" s="841" t="s">
        <v>740</v>
      </c>
      <c r="E2661" s="841">
        <v>48694</v>
      </c>
      <c r="F2661" s="841" t="s">
        <v>102</v>
      </c>
      <c r="G2661" s="841" t="s">
        <v>4282</v>
      </c>
      <c r="H2661" s="841" t="s">
        <v>4278</v>
      </c>
      <c r="I2661" s="841"/>
      <c r="J2661" s="841" t="s">
        <v>730</v>
      </c>
      <c r="K2661" s="841">
        <v>2</v>
      </c>
      <c r="L2661" s="841" t="s">
        <v>731</v>
      </c>
      <c r="M2661" s="841">
        <v>43600</v>
      </c>
      <c r="N2661" s="841" t="s">
        <v>817</v>
      </c>
      <c r="O2661" s="841">
        <v>172439</v>
      </c>
      <c r="P2661" s="841">
        <v>128839</v>
      </c>
      <c r="Q2661" s="841">
        <v>23865</v>
      </c>
      <c r="R2661" s="841">
        <v>44054</v>
      </c>
      <c r="S2661" s="841"/>
      <c r="T2661" s="841"/>
      <c r="U2661" s="841"/>
      <c r="V2661" s="841" t="s">
        <v>1003</v>
      </c>
      <c r="W2661" s="841">
        <v>1</v>
      </c>
    </row>
    <row r="2662" spans="1:23" ht="12.75" customHeight="1">
      <c r="A2662" s="841">
        <v>1235</v>
      </c>
      <c r="B2662" s="841">
        <v>2824</v>
      </c>
      <c r="C2662" s="841" t="s">
        <v>1097</v>
      </c>
      <c r="D2662" s="841" t="s">
        <v>740</v>
      </c>
      <c r="E2662" s="841">
        <v>48695</v>
      </c>
      <c r="F2662" s="841" t="s">
        <v>102</v>
      </c>
      <c r="G2662" s="841" t="s">
        <v>4283</v>
      </c>
      <c r="H2662" s="841" t="s">
        <v>4278</v>
      </c>
      <c r="I2662" s="841"/>
      <c r="J2662" s="841" t="s">
        <v>730</v>
      </c>
      <c r="K2662" s="841">
        <v>3</v>
      </c>
      <c r="L2662" s="841" t="s">
        <v>731</v>
      </c>
      <c r="M2662" s="841">
        <v>43600</v>
      </c>
      <c r="N2662" s="841" t="s">
        <v>817</v>
      </c>
      <c r="O2662" s="841">
        <v>172439</v>
      </c>
      <c r="P2662" s="841">
        <v>128839</v>
      </c>
      <c r="Q2662" s="841">
        <v>23865</v>
      </c>
      <c r="R2662" s="841">
        <v>44054</v>
      </c>
      <c r="S2662" s="841"/>
      <c r="T2662" s="841"/>
      <c r="U2662" s="841"/>
      <c r="V2662" s="841" t="s">
        <v>1003</v>
      </c>
      <c r="W2662" s="841">
        <v>1</v>
      </c>
    </row>
    <row r="2663" spans="1:23" ht="12.75" customHeight="1">
      <c r="A2663" s="841">
        <v>1235</v>
      </c>
      <c r="B2663" s="841">
        <v>2824</v>
      </c>
      <c r="C2663" s="841" t="s">
        <v>1097</v>
      </c>
      <c r="D2663" s="841" t="s">
        <v>740</v>
      </c>
      <c r="E2663" s="841">
        <v>48696</v>
      </c>
      <c r="F2663" s="841" t="s">
        <v>102</v>
      </c>
      <c r="G2663" s="841" t="s">
        <v>4284</v>
      </c>
      <c r="H2663" s="841" t="s">
        <v>4278</v>
      </c>
      <c r="I2663" s="841"/>
      <c r="J2663" s="841" t="s">
        <v>730</v>
      </c>
      <c r="K2663" s="841">
        <v>4</v>
      </c>
      <c r="L2663" s="841" t="s">
        <v>731</v>
      </c>
      <c r="M2663" s="841">
        <v>43600</v>
      </c>
      <c r="N2663" s="841" t="s">
        <v>817</v>
      </c>
      <c r="O2663" s="841">
        <v>172439</v>
      </c>
      <c r="P2663" s="841">
        <v>128839</v>
      </c>
      <c r="Q2663" s="841">
        <v>23865</v>
      </c>
      <c r="R2663" s="841">
        <v>44054</v>
      </c>
      <c r="S2663" s="841"/>
      <c r="T2663" s="841"/>
      <c r="U2663" s="841"/>
      <c r="V2663" s="841" t="s">
        <v>1003</v>
      </c>
      <c r="W2663" s="841">
        <v>1</v>
      </c>
    </row>
    <row r="2664" spans="1:23" ht="12.75" customHeight="1">
      <c r="A2664" s="841">
        <v>1235</v>
      </c>
      <c r="B2664" s="841">
        <v>2824</v>
      </c>
      <c r="C2664" s="841" t="s">
        <v>1097</v>
      </c>
      <c r="D2664" s="841" t="s">
        <v>740</v>
      </c>
      <c r="E2664" s="841">
        <v>48697</v>
      </c>
      <c r="F2664" s="841" t="s">
        <v>102</v>
      </c>
      <c r="G2664" s="841" t="s">
        <v>4285</v>
      </c>
      <c r="H2664" s="841" t="s">
        <v>4278</v>
      </c>
      <c r="I2664" s="841"/>
      <c r="J2664" s="841" t="s">
        <v>730</v>
      </c>
      <c r="K2664" s="841">
        <v>4</v>
      </c>
      <c r="L2664" s="841" t="s">
        <v>731</v>
      </c>
      <c r="M2664" s="841">
        <v>43600</v>
      </c>
      <c r="N2664" s="841" t="s">
        <v>817</v>
      </c>
      <c r="O2664" s="841">
        <v>172439</v>
      </c>
      <c r="P2664" s="841">
        <v>128839</v>
      </c>
      <c r="Q2664" s="841">
        <v>23865</v>
      </c>
      <c r="R2664" s="841">
        <v>44054</v>
      </c>
      <c r="S2664" s="841"/>
      <c r="T2664" s="841"/>
      <c r="U2664" s="841"/>
      <c r="V2664" s="841" t="s">
        <v>1003</v>
      </c>
      <c r="W2664" s="841">
        <v>1</v>
      </c>
    </row>
    <row r="2665" spans="1:23" ht="12.75" customHeight="1">
      <c r="A2665" s="841">
        <v>2004</v>
      </c>
      <c r="B2665" s="841">
        <v>2840</v>
      </c>
      <c r="C2665" s="841" t="s">
        <v>726</v>
      </c>
      <c r="D2665" s="841" t="s">
        <v>919</v>
      </c>
      <c r="E2665" s="841">
        <v>48698</v>
      </c>
      <c r="F2665" s="841" t="s">
        <v>102</v>
      </c>
      <c r="G2665" s="841" t="s">
        <v>4286</v>
      </c>
      <c r="H2665" s="841" t="s">
        <v>4287</v>
      </c>
      <c r="I2665" s="841"/>
      <c r="J2665" s="841" t="s">
        <v>730</v>
      </c>
      <c r="K2665" s="841">
        <v>3</v>
      </c>
      <c r="L2665" s="841" t="s">
        <v>1289</v>
      </c>
      <c r="M2665" s="841">
        <v>0</v>
      </c>
      <c r="N2665" s="841" t="s">
        <v>732</v>
      </c>
      <c r="O2665" s="841">
        <v>101629</v>
      </c>
      <c r="P2665" s="841">
        <v>101629</v>
      </c>
      <c r="Q2665" s="841">
        <v>19547</v>
      </c>
      <c r="R2665" s="841">
        <v>26906</v>
      </c>
      <c r="S2665" s="841"/>
      <c r="T2665" s="841"/>
      <c r="U2665" s="841"/>
      <c r="V2665" s="841" t="s">
        <v>1003</v>
      </c>
      <c r="W2665" s="841">
        <v>4</v>
      </c>
    </row>
    <row r="2666" spans="1:23" ht="12.75" customHeight="1">
      <c r="A2666" s="841">
        <v>1605</v>
      </c>
      <c r="B2666" s="841">
        <v>2813</v>
      </c>
      <c r="C2666" s="841" t="s">
        <v>766</v>
      </c>
      <c r="D2666" s="841" t="s">
        <v>767</v>
      </c>
      <c r="E2666" s="841">
        <v>48699</v>
      </c>
      <c r="F2666" s="841" t="s">
        <v>102</v>
      </c>
      <c r="G2666" s="841" t="s">
        <v>4288</v>
      </c>
      <c r="H2666" s="841" t="s">
        <v>4289</v>
      </c>
      <c r="I2666" s="841"/>
      <c r="J2666" s="841" t="s">
        <v>730</v>
      </c>
      <c r="K2666" s="841">
        <v>5</v>
      </c>
      <c r="L2666" s="841" t="s">
        <v>731</v>
      </c>
      <c r="M2666" s="841">
        <v>43600</v>
      </c>
      <c r="N2666" s="841" t="s">
        <v>769</v>
      </c>
      <c r="O2666" s="841">
        <v>105596</v>
      </c>
      <c r="P2666" s="841">
        <v>61996</v>
      </c>
      <c r="Q2666" s="841">
        <v>19547</v>
      </c>
      <c r="R2666" s="841">
        <v>20230</v>
      </c>
      <c r="S2666" s="841"/>
      <c r="T2666" s="841"/>
      <c r="U2666" s="841"/>
      <c r="V2666" s="841" t="s">
        <v>1003</v>
      </c>
      <c r="W2666" s="841">
        <v>2</v>
      </c>
    </row>
    <row r="2667" spans="1:23" ht="12.75" customHeight="1">
      <c r="A2667" s="841">
        <v>1912</v>
      </c>
      <c r="B2667" s="841">
        <v>2840</v>
      </c>
      <c r="C2667" s="841" t="s">
        <v>726</v>
      </c>
      <c r="D2667" s="841" t="s">
        <v>923</v>
      </c>
      <c r="E2667" s="841">
        <v>48701</v>
      </c>
      <c r="F2667" s="841" t="s">
        <v>102</v>
      </c>
      <c r="G2667" s="841" t="s">
        <v>4290</v>
      </c>
      <c r="H2667" s="841" t="s">
        <v>4134</v>
      </c>
      <c r="I2667" s="841"/>
      <c r="J2667" s="841" t="s">
        <v>730</v>
      </c>
      <c r="K2667" s="841">
        <v>2</v>
      </c>
      <c r="L2667" s="841" t="s">
        <v>731</v>
      </c>
      <c r="M2667" s="841">
        <v>43600</v>
      </c>
      <c r="N2667" s="841" t="s">
        <v>732</v>
      </c>
      <c r="O2667" s="841">
        <v>98577</v>
      </c>
      <c r="P2667" s="841">
        <v>54977</v>
      </c>
      <c r="Q2667" s="841">
        <v>10098</v>
      </c>
      <c r="R2667" s="841">
        <v>9936</v>
      </c>
      <c r="S2667" s="841"/>
      <c r="T2667" s="841"/>
      <c r="U2667" s="841"/>
      <c r="V2667" s="841" t="s">
        <v>1003</v>
      </c>
      <c r="W2667" s="841">
        <v>1</v>
      </c>
    </row>
    <row r="2668" spans="1:23" ht="12.75" customHeight="1">
      <c r="A2668" s="841">
        <v>1770</v>
      </c>
      <c r="B2668" s="841">
        <v>2821</v>
      </c>
      <c r="C2668" s="841" t="s">
        <v>829</v>
      </c>
      <c r="D2668" s="841" t="s">
        <v>923</v>
      </c>
      <c r="E2668" s="841">
        <v>48702</v>
      </c>
      <c r="F2668" s="841" t="s">
        <v>102</v>
      </c>
      <c r="G2668" s="841" t="s">
        <v>4291</v>
      </c>
      <c r="H2668" s="841" t="s">
        <v>4292</v>
      </c>
      <c r="I2668" s="841"/>
      <c r="J2668" s="841" t="s">
        <v>730</v>
      </c>
      <c r="K2668" s="841">
        <v>1</v>
      </c>
      <c r="L2668" s="841" t="s">
        <v>731</v>
      </c>
      <c r="M2668" s="841">
        <v>43600</v>
      </c>
      <c r="N2668" s="841" t="s">
        <v>742</v>
      </c>
      <c r="O2668" s="841">
        <v>127895</v>
      </c>
      <c r="P2668" s="841">
        <v>84295</v>
      </c>
      <c r="Q2668" s="841">
        <v>19547</v>
      </c>
      <c r="R2668" s="841">
        <v>34796</v>
      </c>
      <c r="S2668" s="841"/>
      <c r="T2668" s="841"/>
      <c r="U2668" s="841"/>
      <c r="V2668" s="841" t="s">
        <v>1003</v>
      </c>
      <c r="W2668" s="841">
        <v>1</v>
      </c>
    </row>
    <row r="2669" spans="1:23" ht="12.75" customHeight="1">
      <c r="A2669" s="841">
        <v>2004</v>
      </c>
      <c r="B2669" s="841">
        <v>2840</v>
      </c>
      <c r="C2669" s="841" t="s">
        <v>726</v>
      </c>
      <c r="D2669" s="841" t="s">
        <v>919</v>
      </c>
      <c r="E2669" s="841">
        <v>48703</v>
      </c>
      <c r="F2669" s="841" t="s">
        <v>102</v>
      </c>
      <c r="G2669" s="841" t="s">
        <v>4293</v>
      </c>
      <c r="H2669" s="841" t="s">
        <v>4276</v>
      </c>
      <c r="I2669" s="841"/>
      <c r="J2669" s="841" t="s">
        <v>730</v>
      </c>
      <c r="K2669" s="841">
        <v>2</v>
      </c>
      <c r="L2669" s="841" t="s">
        <v>1077</v>
      </c>
      <c r="M2669" s="841">
        <v>0</v>
      </c>
      <c r="N2669" s="841" t="s">
        <v>732</v>
      </c>
      <c r="O2669" s="841">
        <v>101629</v>
      </c>
      <c r="P2669" s="841">
        <v>101629</v>
      </c>
      <c r="Q2669" s="841">
        <v>19547</v>
      </c>
      <c r="R2669" s="841">
        <v>26906</v>
      </c>
      <c r="S2669" s="841"/>
      <c r="T2669" s="841"/>
      <c r="U2669" s="841"/>
      <c r="V2669" s="841" t="s">
        <v>1003</v>
      </c>
      <c r="W2669" s="841">
        <v>4</v>
      </c>
    </row>
    <row r="2670" spans="1:23" ht="12.75" customHeight="1">
      <c r="A2670" s="841">
        <v>1535</v>
      </c>
      <c r="B2670" s="841">
        <v>2824</v>
      </c>
      <c r="C2670" s="841" t="s">
        <v>1097</v>
      </c>
      <c r="D2670" s="841" t="s">
        <v>1112</v>
      </c>
      <c r="E2670" s="841">
        <v>48705</v>
      </c>
      <c r="F2670" s="841" t="s">
        <v>102</v>
      </c>
      <c r="G2670" s="841" t="s">
        <v>4294</v>
      </c>
      <c r="H2670" s="841" t="s">
        <v>4287</v>
      </c>
      <c r="I2670" s="841"/>
      <c r="J2670" s="841" t="s">
        <v>730</v>
      </c>
      <c r="K2670" s="841">
        <v>3</v>
      </c>
      <c r="L2670" s="841" t="s">
        <v>731</v>
      </c>
      <c r="M2670" s="841">
        <v>43600</v>
      </c>
      <c r="N2670" s="841" t="s">
        <v>817</v>
      </c>
      <c r="O2670" s="841">
        <v>172439</v>
      </c>
      <c r="P2670" s="841">
        <v>128839</v>
      </c>
      <c r="Q2670" s="841">
        <v>19547</v>
      </c>
      <c r="R2670" s="841">
        <v>26906</v>
      </c>
      <c r="S2670" s="841"/>
      <c r="T2670" s="841"/>
      <c r="U2670" s="841"/>
      <c r="V2670" s="841" t="s">
        <v>1003</v>
      </c>
      <c r="W2670" s="841">
        <v>2</v>
      </c>
    </row>
    <row r="2671" spans="1:23" ht="12.75" customHeight="1">
      <c r="A2671" s="841">
        <v>2004</v>
      </c>
      <c r="B2671" s="841">
        <v>2840</v>
      </c>
      <c r="C2671" s="841" t="s">
        <v>726</v>
      </c>
      <c r="D2671" s="841" t="s">
        <v>919</v>
      </c>
      <c r="E2671" s="841">
        <v>48706</v>
      </c>
      <c r="F2671" s="841" t="s">
        <v>102</v>
      </c>
      <c r="G2671" s="841" t="s">
        <v>4295</v>
      </c>
      <c r="H2671" s="841" t="s">
        <v>4296</v>
      </c>
      <c r="I2671" s="841"/>
      <c r="J2671" s="841" t="s">
        <v>730</v>
      </c>
      <c r="K2671" s="841">
        <v>3</v>
      </c>
      <c r="L2671" s="841" t="s">
        <v>1077</v>
      </c>
      <c r="M2671" s="841">
        <v>0</v>
      </c>
      <c r="N2671" s="841" t="s">
        <v>732</v>
      </c>
      <c r="O2671" s="841">
        <v>101629</v>
      </c>
      <c r="P2671" s="841">
        <v>101629</v>
      </c>
      <c r="Q2671" s="841">
        <v>19547</v>
      </c>
      <c r="R2671" s="841">
        <v>26906</v>
      </c>
      <c r="S2671" s="841"/>
      <c r="T2671" s="841"/>
      <c r="U2671" s="841"/>
      <c r="V2671" s="841" t="s">
        <v>1003</v>
      </c>
      <c r="W2671" s="841">
        <v>2</v>
      </c>
    </row>
    <row r="2672" spans="1:23" ht="12.75" customHeight="1">
      <c r="A2672" s="841">
        <v>1110</v>
      </c>
      <c r="B2672" s="841">
        <v>2801</v>
      </c>
      <c r="C2672" s="841" t="s">
        <v>1271</v>
      </c>
      <c r="D2672" s="841" t="s">
        <v>740</v>
      </c>
      <c r="E2672" s="841">
        <v>48707</v>
      </c>
      <c r="F2672" s="841" t="s">
        <v>102</v>
      </c>
      <c r="G2672" s="841" t="s">
        <v>4297</v>
      </c>
      <c r="H2672" s="841" t="s">
        <v>4298</v>
      </c>
      <c r="I2672" s="841"/>
      <c r="J2672" s="841" t="s">
        <v>730</v>
      </c>
      <c r="K2672" s="841">
        <v>1</v>
      </c>
      <c r="L2672" s="841" t="s">
        <v>731</v>
      </c>
      <c r="M2672" s="841">
        <v>43600</v>
      </c>
      <c r="N2672" s="841" t="s">
        <v>817</v>
      </c>
      <c r="O2672" s="841">
        <v>172439</v>
      </c>
      <c r="P2672" s="841">
        <v>128839</v>
      </c>
      <c r="Q2672" s="841">
        <v>19547</v>
      </c>
      <c r="R2672" s="841">
        <v>26906</v>
      </c>
      <c r="S2672" s="841"/>
      <c r="T2672" s="841"/>
      <c r="U2672" s="841"/>
      <c r="V2672" s="841" t="s">
        <v>1003</v>
      </c>
      <c r="W2672" s="841">
        <v>2</v>
      </c>
    </row>
    <row r="2673" spans="1:23" ht="12.75" customHeight="1">
      <c r="A2673" s="841">
        <v>1720</v>
      </c>
      <c r="B2673" s="841">
        <v>2840</v>
      </c>
      <c r="C2673" s="841" t="s">
        <v>726</v>
      </c>
      <c r="D2673" s="841" t="s">
        <v>727</v>
      </c>
      <c r="E2673" s="841">
        <v>48708</v>
      </c>
      <c r="F2673" s="841" t="s">
        <v>102</v>
      </c>
      <c r="G2673" s="841" t="s">
        <v>4299</v>
      </c>
      <c r="H2673" s="841" t="s">
        <v>2933</v>
      </c>
      <c r="I2673" s="841"/>
      <c r="J2673" s="841" t="s">
        <v>730</v>
      </c>
      <c r="K2673" s="841">
        <v>3</v>
      </c>
      <c r="L2673" s="841" t="s">
        <v>731</v>
      </c>
      <c r="M2673" s="841">
        <v>43600</v>
      </c>
      <c r="N2673" s="841" t="s">
        <v>732</v>
      </c>
      <c r="O2673" s="841">
        <v>98577</v>
      </c>
      <c r="P2673" s="841">
        <v>54977</v>
      </c>
      <c r="Q2673" s="841">
        <v>19547</v>
      </c>
      <c r="R2673" s="841">
        <v>34796</v>
      </c>
      <c r="S2673" s="841"/>
      <c r="T2673" s="841"/>
      <c r="U2673" s="841"/>
      <c r="V2673" s="841" t="s">
        <v>1003</v>
      </c>
      <c r="W2673" s="841">
        <v>2</v>
      </c>
    </row>
    <row r="2674" spans="1:23" ht="12.75" customHeight="1">
      <c r="A2674" s="841">
        <v>1720</v>
      </c>
      <c r="B2674" s="841">
        <v>2840</v>
      </c>
      <c r="C2674" s="841" t="s">
        <v>726</v>
      </c>
      <c r="D2674" s="841" t="s">
        <v>727</v>
      </c>
      <c r="E2674" s="841">
        <v>48710</v>
      </c>
      <c r="F2674" s="841" t="s">
        <v>102</v>
      </c>
      <c r="G2674" s="841" t="s">
        <v>4300</v>
      </c>
      <c r="H2674" s="841" t="s">
        <v>2933</v>
      </c>
      <c r="I2674" s="841"/>
      <c r="J2674" s="841" t="s">
        <v>730</v>
      </c>
      <c r="K2674" s="841">
        <v>1</v>
      </c>
      <c r="L2674" s="841" t="s">
        <v>731</v>
      </c>
      <c r="M2674" s="841">
        <v>43600</v>
      </c>
      <c r="N2674" s="841" t="s">
        <v>732</v>
      </c>
      <c r="O2674" s="841">
        <v>98577</v>
      </c>
      <c r="P2674" s="841">
        <v>54977</v>
      </c>
      <c r="Q2674" s="841">
        <v>19547</v>
      </c>
      <c r="R2674" s="841">
        <v>34796</v>
      </c>
      <c r="S2674" s="841"/>
      <c r="T2674" s="841"/>
      <c r="U2674" s="841"/>
      <c r="V2674" s="841" t="s">
        <v>1003</v>
      </c>
      <c r="W2674" s="841">
        <v>2</v>
      </c>
    </row>
    <row r="2675" spans="1:23" ht="12.75" customHeight="1">
      <c r="A2675" s="841">
        <v>1350</v>
      </c>
      <c r="B2675" s="841">
        <v>2803</v>
      </c>
      <c r="C2675" s="841" t="s">
        <v>945</v>
      </c>
      <c r="D2675" s="841" t="s">
        <v>946</v>
      </c>
      <c r="E2675" s="841">
        <v>48715</v>
      </c>
      <c r="F2675" s="841" t="s">
        <v>102</v>
      </c>
      <c r="G2675" s="841" t="s">
        <v>4301</v>
      </c>
      <c r="H2675" s="841" t="s">
        <v>4302</v>
      </c>
      <c r="I2675" s="841"/>
      <c r="J2675" s="841" t="s">
        <v>730</v>
      </c>
      <c r="K2675" s="841">
        <v>2</v>
      </c>
      <c r="L2675" s="841" t="s">
        <v>731</v>
      </c>
      <c r="M2675" s="841">
        <v>43600</v>
      </c>
      <c r="N2675" s="841" t="s">
        <v>742</v>
      </c>
      <c r="O2675" s="841">
        <v>127895</v>
      </c>
      <c r="P2675" s="841">
        <v>84295</v>
      </c>
      <c r="Q2675" s="841">
        <v>19547</v>
      </c>
      <c r="R2675" s="841">
        <v>20230</v>
      </c>
      <c r="S2675" s="841"/>
      <c r="T2675" s="841"/>
      <c r="U2675" s="841"/>
      <c r="V2675" s="841" t="s">
        <v>1003</v>
      </c>
      <c r="W2675" s="841">
        <v>2</v>
      </c>
    </row>
    <row r="2676" spans="1:23" ht="12.75" customHeight="1">
      <c r="A2676" s="841">
        <v>1235</v>
      </c>
      <c r="B2676" s="841">
        <v>2824</v>
      </c>
      <c r="C2676" s="841" t="s">
        <v>1097</v>
      </c>
      <c r="D2676" s="841" t="s">
        <v>740</v>
      </c>
      <c r="E2676" s="841">
        <v>48716</v>
      </c>
      <c r="F2676" s="841" t="s">
        <v>102</v>
      </c>
      <c r="G2676" s="841" t="s">
        <v>4303</v>
      </c>
      <c r="H2676" s="841" t="s">
        <v>4304</v>
      </c>
      <c r="I2676" s="841"/>
      <c r="J2676" s="841" t="s">
        <v>730</v>
      </c>
      <c r="K2676" s="841">
        <v>2</v>
      </c>
      <c r="L2676" s="841" t="s">
        <v>731</v>
      </c>
      <c r="M2676" s="841">
        <v>43600</v>
      </c>
      <c r="N2676" s="841" t="s">
        <v>817</v>
      </c>
      <c r="O2676" s="841">
        <v>172439</v>
      </c>
      <c r="P2676" s="841">
        <v>128839</v>
      </c>
      <c r="Q2676" s="841">
        <v>23865</v>
      </c>
      <c r="R2676" s="841">
        <v>44054</v>
      </c>
      <c r="S2676" s="841"/>
      <c r="T2676" s="841"/>
      <c r="U2676" s="841"/>
      <c r="V2676" s="841" t="s">
        <v>1003</v>
      </c>
      <c r="W2676" s="841">
        <v>1</v>
      </c>
    </row>
    <row r="2677" spans="1:23" ht="12.75" customHeight="1">
      <c r="A2677" s="841">
        <v>1235</v>
      </c>
      <c r="B2677" s="841">
        <v>2824</v>
      </c>
      <c r="C2677" s="841" t="s">
        <v>1097</v>
      </c>
      <c r="D2677" s="841" t="s">
        <v>740</v>
      </c>
      <c r="E2677" s="841">
        <v>48717</v>
      </c>
      <c r="F2677" s="841" t="s">
        <v>102</v>
      </c>
      <c r="G2677" s="841" t="s">
        <v>4305</v>
      </c>
      <c r="H2677" s="841" t="s">
        <v>4304</v>
      </c>
      <c r="I2677" s="841"/>
      <c r="J2677" s="841" t="s">
        <v>730</v>
      </c>
      <c r="K2677" s="841">
        <v>2</v>
      </c>
      <c r="L2677" s="841" t="s">
        <v>731</v>
      </c>
      <c r="M2677" s="841">
        <v>43600</v>
      </c>
      <c r="N2677" s="841" t="s">
        <v>817</v>
      </c>
      <c r="O2677" s="841">
        <v>172439</v>
      </c>
      <c r="P2677" s="841">
        <v>128839</v>
      </c>
      <c r="Q2677" s="841">
        <v>23865</v>
      </c>
      <c r="R2677" s="841">
        <v>44054</v>
      </c>
      <c r="S2677" s="841"/>
      <c r="T2677" s="841"/>
      <c r="U2677" s="841"/>
      <c r="V2677" s="841" t="s">
        <v>1003</v>
      </c>
      <c r="W2677" s="841">
        <v>1</v>
      </c>
    </row>
    <row r="2678" spans="1:23" ht="12.75" customHeight="1">
      <c r="A2678" s="841">
        <v>1235</v>
      </c>
      <c r="B2678" s="841">
        <v>2824</v>
      </c>
      <c r="C2678" s="841" t="s">
        <v>1097</v>
      </c>
      <c r="D2678" s="841" t="s">
        <v>740</v>
      </c>
      <c r="E2678" s="841">
        <v>48718</v>
      </c>
      <c r="F2678" s="841" t="s">
        <v>102</v>
      </c>
      <c r="G2678" s="841" t="s">
        <v>4306</v>
      </c>
      <c r="H2678" s="841" t="s">
        <v>4304</v>
      </c>
      <c r="I2678" s="841"/>
      <c r="J2678" s="841" t="s">
        <v>730</v>
      </c>
      <c r="K2678" s="841">
        <v>3</v>
      </c>
      <c r="L2678" s="841" t="s">
        <v>731</v>
      </c>
      <c r="M2678" s="841">
        <v>43600</v>
      </c>
      <c r="N2678" s="841" t="s">
        <v>817</v>
      </c>
      <c r="O2678" s="841">
        <v>172439</v>
      </c>
      <c r="P2678" s="841">
        <v>128839</v>
      </c>
      <c r="Q2678" s="841">
        <v>23865</v>
      </c>
      <c r="R2678" s="841">
        <v>44054</v>
      </c>
      <c r="S2678" s="841"/>
      <c r="T2678" s="841"/>
      <c r="U2678" s="841"/>
      <c r="V2678" s="841" t="s">
        <v>1003</v>
      </c>
      <c r="W2678" s="841">
        <v>1</v>
      </c>
    </row>
    <row r="2679" spans="1:23" ht="12.75" customHeight="1">
      <c r="A2679" s="841">
        <v>1235</v>
      </c>
      <c r="B2679" s="841">
        <v>2824</v>
      </c>
      <c r="C2679" s="841" t="s">
        <v>1097</v>
      </c>
      <c r="D2679" s="841" t="s">
        <v>740</v>
      </c>
      <c r="E2679" s="841">
        <v>48719</v>
      </c>
      <c r="F2679" s="841" t="s">
        <v>102</v>
      </c>
      <c r="G2679" s="841" t="s">
        <v>4307</v>
      </c>
      <c r="H2679" s="841" t="s">
        <v>4304</v>
      </c>
      <c r="I2679" s="841"/>
      <c r="J2679" s="841" t="s">
        <v>730</v>
      </c>
      <c r="K2679" s="841">
        <v>4</v>
      </c>
      <c r="L2679" s="841" t="s">
        <v>731</v>
      </c>
      <c r="M2679" s="841">
        <v>43600</v>
      </c>
      <c r="N2679" s="841" t="s">
        <v>817</v>
      </c>
      <c r="O2679" s="841">
        <v>172439</v>
      </c>
      <c r="P2679" s="841">
        <v>128839</v>
      </c>
      <c r="Q2679" s="841">
        <v>23865</v>
      </c>
      <c r="R2679" s="841">
        <v>44054</v>
      </c>
      <c r="S2679" s="841"/>
      <c r="T2679" s="841"/>
      <c r="U2679" s="841"/>
      <c r="V2679" s="841" t="s">
        <v>1003</v>
      </c>
      <c r="W2679" s="841">
        <v>1</v>
      </c>
    </row>
    <row r="2680" spans="1:23" ht="12.75" customHeight="1">
      <c r="A2680" s="841">
        <v>2004</v>
      </c>
      <c r="B2680" s="841">
        <v>2840</v>
      </c>
      <c r="C2680" s="841" t="s">
        <v>726</v>
      </c>
      <c r="D2680" s="841" t="s">
        <v>919</v>
      </c>
      <c r="E2680" s="841">
        <v>48720</v>
      </c>
      <c r="F2680" s="841" t="s">
        <v>102</v>
      </c>
      <c r="G2680" s="841" t="s">
        <v>4308</v>
      </c>
      <c r="H2680" s="841" t="s">
        <v>4185</v>
      </c>
      <c r="I2680" s="841"/>
      <c r="J2680" s="841" t="s">
        <v>730</v>
      </c>
      <c r="K2680" s="841">
        <v>15</v>
      </c>
      <c r="L2680" s="841" t="s">
        <v>1077</v>
      </c>
      <c r="M2680" s="841">
        <v>0</v>
      </c>
      <c r="N2680" s="841" t="s">
        <v>732</v>
      </c>
      <c r="O2680" s="841">
        <v>101629</v>
      </c>
      <c r="P2680" s="841">
        <v>101629</v>
      </c>
      <c r="Q2680" s="841">
        <v>19547</v>
      </c>
      <c r="R2680" s="841">
        <v>26906</v>
      </c>
      <c r="S2680" s="841"/>
      <c r="T2680" s="841"/>
      <c r="U2680" s="841"/>
      <c r="V2680" s="841" t="s">
        <v>1003</v>
      </c>
      <c r="W2680" s="841">
        <v>1</v>
      </c>
    </row>
    <row r="2681" spans="1:23" ht="12.75" customHeight="1">
      <c r="A2681" s="841">
        <v>1355</v>
      </c>
      <c r="B2681" s="841">
        <v>2836</v>
      </c>
      <c r="C2681" s="841" t="s">
        <v>1030</v>
      </c>
      <c r="D2681" s="841" t="s">
        <v>775</v>
      </c>
      <c r="E2681" s="841">
        <v>48724</v>
      </c>
      <c r="F2681" s="841" t="s">
        <v>102</v>
      </c>
      <c r="G2681" s="841" t="s">
        <v>4309</v>
      </c>
      <c r="H2681" s="841" t="s">
        <v>4310</v>
      </c>
      <c r="I2681" s="841"/>
      <c r="J2681" s="841" t="s">
        <v>730</v>
      </c>
      <c r="K2681" s="841">
        <v>4</v>
      </c>
      <c r="L2681" s="841" t="s">
        <v>731</v>
      </c>
      <c r="M2681" s="841">
        <v>43600</v>
      </c>
      <c r="N2681" s="841" t="s">
        <v>1034</v>
      </c>
      <c r="O2681" s="841">
        <v>221744</v>
      </c>
      <c r="P2681" s="841">
        <v>178144</v>
      </c>
      <c r="Q2681" s="841">
        <v>19547</v>
      </c>
      <c r="R2681" s="841">
        <v>26906</v>
      </c>
      <c r="S2681" s="841"/>
      <c r="T2681" s="841"/>
      <c r="U2681" s="841"/>
      <c r="V2681" s="841" t="s">
        <v>1003</v>
      </c>
      <c r="W2681" s="841">
        <v>2</v>
      </c>
    </row>
    <row r="2682" spans="1:23" ht="12.75" customHeight="1">
      <c r="A2682" s="841">
        <v>2004</v>
      </c>
      <c r="B2682" s="841">
        <v>2840</v>
      </c>
      <c r="C2682" s="841" t="s">
        <v>726</v>
      </c>
      <c r="D2682" s="841" t="s">
        <v>919</v>
      </c>
      <c r="E2682" s="841">
        <v>48726</v>
      </c>
      <c r="F2682" s="841" t="s">
        <v>102</v>
      </c>
      <c r="G2682" s="841" t="s">
        <v>4311</v>
      </c>
      <c r="H2682" s="841" t="s">
        <v>4005</v>
      </c>
      <c r="I2682" s="841"/>
      <c r="J2682" s="841" t="s">
        <v>730</v>
      </c>
      <c r="K2682" s="841">
        <v>3</v>
      </c>
      <c r="L2682" s="841" t="s">
        <v>1289</v>
      </c>
      <c r="M2682" s="841">
        <v>0</v>
      </c>
      <c r="N2682" s="841" t="s">
        <v>732</v>
      </c>
      <c r="O2682" s="841">
        <v>101629</v>
      </c>
      <c r="P2682" s="841">
        <v>101629</v>
      </c>
      <c r="Q2682" s="841">
        <v>19547</v>
      </c>
      <c r="R2682" s="841">
        <v>26906</v>
      </c>
      <c r="S2682" s="841"/>
      <c r="T2682" s="841"/>
      <c r="U2682" s="841"/>
      <c r="V2682" s="841" t="s">
        <v>1003</v>
      </c>
      <c r="W2682" s="841">
        <v>4</v>
      </c>
    </row>
    <row r="2683" spans="1:23" ht="12.75" customHeight="1">
      <c r="A2683" s="841">
        <v>2004</v>
      </c>
      <c r="B2683" s="841">
        <v>2840</v>
      </c>
      <c r="C2683" s="841" t="s">
        <v>726</v>
      </c>
      <c r="D2683" s="841" t="s">
        <v>919</v>
      </c>
      <c r="E2683" s="841">
        <v>48729</v>
      </c>
      <c r="F2683" s="841" t="s">
        <v>102</v>
      </c>
      <c r="G2683" s="841" t="s">
        <v>4312</v>
      </c>
      <c r="H2683" s="841" t="s">
        <v>4313</v>
      </c>
      <c r="I2683" s="841"/>
      <c r="J2683" s="841" t="s">
        <v>730</v>
      </c>
      <c r="K2683" s="841">
        <v>3</v>
      </c>
      <c r="L2683" s="841" t="s">
        <v>1289</v>
      </c>
      <c r="M2683" s="841">
        <v>0</v>
      </c>
      <c r="N2683" s="841" t="s">
        <v>732</v>
      </c>
      <c r="O2683" s="841">
        <v>101629</v>
      </c>
      <c r="P2683" s="841">
        <v>101629</v>
      </c>
      <c r="Q2683" s="841">
        <v>19547</v>
      </c>
      <c r="R2683" s="841">
        <v>26906</v>
      </c>
      <c r="S2683" s="841"/>
      <c r="T2683" s="841"/>
      <c r="U2683" s="841"/>
      <c r="V2683" s="841" t="s">
        <v>1003</v>
      </c>
      <c r="W2683" s="841">
        <v>5</v>
      </c>
    </row>
    <row r="2684" spans="1:23" ht="12.75" customHeight="1">
      <c r="A2684" s="841">
        <v>2004</v>
      </c>
      <c r="B2684" s="841">
        <v>2840</v>
      </c>
      <c r="C2684" s="841" t="s">
        <v>726</v>
      </c>
      <c r="D2684" s="841" t="s">
        <v>919</v>
      </c>
      <c r="E2684" s="841">
        <v>48730</v>
      </c>
      <c r="F2684" s="841" t="s">
        <v>102</v>
      </c>
      <c r="G2684" s="841" t="s">
        <v>4314</v>
      </c>
      <c r="H2684" s="841" t="s">
        <v>4313</v>
      </c>
      <c r="I2684" s="841"/>
      <c r="J2684" s="841" t="s">
        <v>730</v>
      </c>
      <c r="K2684" s="841">
        <v>4</v>
      </c>
      <c r="L2684" s="841" t="s">
        <v>1289</v>
      </c>
      <c r="M2684" s="841">
        <v>0</v>
      </c>
      <c r="N2684" s="841" t="s">
        <v>732</v>
      </c>
      <c r="O2684" s="841">
        <v>101629</v>
      </c>
      <c r="P2684" s="841">
        <v>101629</v>
      </c>
      <c r="Q2684" s="841">
        <v>19547</v>
      </c>
      <c r="R2684" s="841">
        <v>26906</v>
      </c>
      <c r="S2684" s="841"/>
      <c r="T2684" s="841"/>
      <c r="U2684" s="841"/>
      <c r="V2684" s="841" t="s">
        <v>1003</v>
      </c>
      <c r="W2684" s="841">
        <v>2</v>
      </c>
    </row>
    <row r="2685" spans="1:23" ht="12.75" customHeight="1">
      <c r="A2685" s="841">
        <v>2004</v>
      </c>
      <c r="B2685" s="841">
        <v>2840</v>
      </c>
      <c r="C2685" s="841" t="s">
        <v>726</v>
      </c>
      <c r="D2685" s="841" t="s">
        <v>919</v>
      </c>
      <c r="E2685" s="841">
        <v>48731</v>
      </c>
      <c r="F2685" s="841" t="s">
        <v>102</v>
      </c>
      <c r="G2685" s="841" t="s">
        <v>4315</v>
      </c>
      <c r="H2685" s="841" t="s">
        <v>4313</v>
      </c>
      <c r="I2685" s="841"/>
      <c r="J2685" s="841" t="s">
        <v>730</v>
      </c>
      <c r="K2685" s="841">
        <v>2</v>
      </c>
      <c r="L2685" s="841" t="s">
        <v>1289</v>
      </c>
      <c r="M2685" s="841">
        <v>0</v>
      </c>
      <c r="N2685" s="841" t="s">
        <v>732</v>
      </c>
      <c r="O2685" s="841">
        <v>101629</v>
      </c>
      <c r="P2685" s="841">
        <v>101629</v>
      </c>
      <c r="Q2685" s="841">
        <v>19547</v>
      </c>
      <c r="R2685" s="841">
        <v>26906</v>
      </c>
      <c r="S2685" s="841"/>
      <c r="T2685" s="841"/>
      <c r="U2685" s="841"/>
      <c r="V2685" s="841" t="s">
        <v>1003</v>
      </c>
      <c r="W2685" s="841">
        <v>2</v>
      </c>
    </row>
    <row r="2686" spans="1:23" ht="12.75" customHeight="1">
      <c r="A2686" s="841">
        <v>2004</v>
      </c>
      <c r="B2686" s="841">
        <v>2840</v>
      </c>
      <c r="C2686" s="841" t="s">
        <v>726</v>
      </c>
      <c r="D2686" s="841" t="s">
        <v>919</v>
      </c>
      <c r="E2686" s="841">
        <v>48732</v>
      </c>
      <c r="F2686" s="841" t="s">
        <v>102</v>
      </c>
      <c r="G2686" s="841" t="s">
        <v>4316</v>
      </c>
      <c r="H2686" s="841" t="s">
        <v>4313</v>
      </c>
      <c r="I2686" s="841"/>
      <c r="J2686" s="841" t="s">
        <v>730</v>
      </c>
      <c r="K2686" s="841">
        <v>3</v>
      </c>
      <c r="L2686" s="841" t="s">
        <v>1289</v>
      </c>
      <c r="M2686" s="841">
        <v>0</v>
      </c>
      <c r="N2686" s="841" t="s">
        <v>732</v>
      </c>
      <c r="O2686" s="841">
        <v>101629</v>
      </c>
      <c r="P2686" s="841">
        <v>101629</v>
      </c>
      <c r="Q2686" s="841">
        <v>19547</v>
      </c>
      <c r="R2686" s="841">
        <v>26906</v>
      </c>
      <c r="S2686" s="841"/>
      <c r="T2686" s="841"/>
      <c r="U2686" s="841"/>
      <c r="V2686" s="841" t="s">
        <v>1003</v>
      </c>
      <c r="W2686" s="841">
        <v>2</v>
      </c>
    </row>
    <row r="2687" spans="1:23" ht="12.75" customHeight="1">
      <c r="A2687" s="841">
        <v>2004</v>
      </c>
      <c r="B2687" s="841">
        <v>2840</v>
      </c>
      <c r="C2687" s="841" t="s">
        <v>726</v>
      </c>
      <c r="D2687" s="841" t="s">
        <v>919</v>
      </c>
      <c r="E2687" s="841">
        <v>48733</v>
      </c>
      <c r="F2687" s="841" t="s">
        <v>102</v>
      </c>
      <c r="G2687" s="841" t="s">
        <v>4317</v>
      </c>
      <c r="H2687" s="841" t="s">
        <v>4313</v>
      </c>
      <c r="I2687" s="841"/>
      <c r="J2687" s="841" t="s">
        <v>730</v>
      </c>
      <c r="K2687" s="841">
        <v>3</v>
      </c>
      <c r="L2687" s="841" t="s">
        <v>1289</v>
      </c>
      <c r="M2687" s="841">
        <v>0</v>
      </c>
      <c r="N2687" s="841" t="s">
        <v>732</v>
      </c>
      <c r="O2687" s="841">
        <v>101629</v>
      </c>
      <c r="P2687" s="841">
        <v>101629</v>
      </c>
      <c r="Q2687" s="841">
        <v>19547</v>
      </c>
      <c r="R2687" s="841">
        <v>26906</v>
      </c>
      <c r="S2687" s="841"/>
      <c r="T2687" s="841"/>
      <c r="U2687" s="841"/>
      <c r="V2687" s="841" t="s">
        <v>1003</v>
      </c>
      <c r="W2687" s="841">
        <v>2</v>
      </c>
    </row>
    <row r="2688" spans="1:23" ht="12.75" customHeight="1">
      <c r="A2688" s="841">
        <v>2004</v>
      </c>
      <c r="B2688" s="841">
        <v>2840</v>
      </c>
      <c r="C2688" s="841" t="s">
        <v>726</v>
      </c>
      <c r="D2688" s="841" t="s">
        <v>919</v>
      </c>
      <c r="E2688" s="841">
        <v>48734</v>
      </c>
      <c r="F2688" s="841" t="s">
        <v>102</v>
      </c>
      <c r="G2688" s="841" t="s">
        <v>4318</v>
      </c>
      <c r="H2688" s="841" t="s">
        <v>4319</v>
      </c>
      <c r="I2688" s="841"/>
      <c r="J2688" s="841" t="s">
        <v>730</v>
      </c>
      <c r="K2688" s="841">
        <v>3</v>
      </c>
      <c r="L2688" s="841" t="s">
        <v>1289</v>
      </c>
      <c r="M2688" s="841">
        <v>0</v>
      </c>
      <c r="N2688" s="841" t="s">
        <v>732</v>
      </c>
      <c r="O2688" s="841">
        <v>101629</v>
      </c>
      <c r="P2688" s="841">
        <v>101629</v>
      </c>
      <c r="Q2688" s="841">
        <v>19547</v>
      </c>
      <c r="R2688" s="841">
        <v>26906</v>
      </c>
      <c r="S2688" s="841"/>
      <c r="T2688" s="841"/>
      <c r="U2688" s="841"/>
      <c r="V2688" s="841" t="s">
        <v>1003</v>
      </c>
      <c r="W2688" s="841">
        <v>2</v>
      </c>
    </row>
    <row r="2689" spans="1:23" ht="12.75" customHeight="1">
      <c r="A2689" s="841">
        <v>2004</v>
      </c>
      <c r="B2689" s="841">
        <v>2840</v>
      </c>
      <c r="C2689" s="841" t="s">
        <v>726</v>
      </c>
      <c r="D2689" s="841" t="s">
        <v>919</v>
      </c>
      <c r="E2689" s="841">
        <v>48735</v>
      </c>
      <c r="F2689" s="841" t="s">
        <v>102</v>
      </c>
      <c r="G2689" s="841" t="s">
        <v>4320</v>
      </c>
      <c r="H2689" s="841" t="s">
        <v>4319</v>
      </c>
      <c r="I2689" s="841"/>
      <c r="J2689" s="841" t="s">
        <v>730</v>
      </c>
      <c r="K2689" s="841">
        <v>3</v>
      </c>
      <c r="L2689" s="841" t="s">
        <v>1289</v>
      </c>
      <c r="M2689" s="841">
        <v>0</v>
      </c>
      <c r="N2689" s="841" t="s">
        <v>732</v>
      </c>
      <c r="O2689" s="841">
        <v>101629</v>
      </c>
      <c r="P2689" s="841">
        <v>101629</v>
      </c>
      <c r="Q2689" s="841">
        <v>19547</v>
      </c>
      <c r="R2689" s="841">
        <v>26906</v>
      </c>
      <c r="S2689" s="841"/>
      <c r="T2689" s="841"/>
      <c r="U2689" s="841"/>
      <c r="V2689" s="841" t="s">
        <v>1003</v>
      </c>
      <c r="W2689" s="841">
        <v>2</v>
      </c>
    </row>
    <row r="2690" spans="1:23" ht="12.75" customHeight="1">
      <c r="A2690" s="841">
        <v>1565</v>
      </c>
      <c r="B2690" s="841">
        <v>2840</v>
      </c>
      <c r="C2690" s="841" t="s">
        <v>726</v>
      </c>
      <c r="D2690" s="841" t="s">
        <v>1112</v>
      </c>
      <c r="E2690" s="841">
        <v>48738</v>
      </c>
      <c r="F2690" s="841" t="s">
        <v>102</v>
      </c>
      <c r="G2690" s="841" t="s">
        <v>4321</v>
      </c>
      <c r="H2690" s="841" t="s">
        <v>4322</v>
      </c>
      <c r="I2690" s="841"/>
      <c r="J2690" s="841" t="s">
        <v>730</v>
      </c>
      <c r="K2690" s="841">
        <v>3</v>
      </c>
      <c r="L2690" s="841" t="s">
        <v>731</v>
      </c>
      <c r="M2690" s="841">
        <v>43600</v>
      </c>
      <c r="N2690" s="841" t="s">
        <v>732</v>
      </c>
      <c r="O2690" s="841">
        <v>98577</v>
      </c>
      <c r="P2690" s="841">
        <v>54977</v>
      </c>
      <c r="Q2690" s="841">
        <v>19547</v>
      </c>
      <c r="R2690" s="841">
        <v>26906</v>
      </c>
      <c r="S2690" s="841"/>
      <c r="T2690" s="841"/>
      <c r="U2690" s="841"/>
      <c r="V2690" s="841" t="s">
        <v>1003</v>
      </c>
      <c r="W2690" s="841">
        <v>1</v>
      </c>
    </row>
    <row r="2691" spans="1:23" ht="12.75" customHeight="1">
      <c r="A2691" s="841">
        <v>1565</v>
      </c>
      <c r="B2691" s="841">
        <v>2840</v>
      </c>
      <c r="C2691" s="841" t="s">
        <v>726</v>
      </c>
      <c r="D2691" s="841" t="s">
        <v>1112</v>
      </c>
      <c r="E2691" s="841">
        <v>48739</v>
      </c>
      <c r="F2691" s="841" t="s">
        <v>102</v>
      </c>
      <c r="G2691" s="841" t="s">
        <v>4323</v>
      </c>
      <c r="H2691" s="841" t="s">
        <v>4322</v>
      </c>
      <c r="I2691" s="841"/>
      <c r="J2691" s="841" t="s">
        <v>730</v>
      </c>
      <c r="K2691" s="841">
        <v>5</v>
      </c>
      <c r="L2691" s="841" t="s">
        <v>731</v>
      </c>
      <c r="M2691" s="841">
        <v>43600</v>
      </c>
      <c r="N2691" s="841" t="s">
        <v>732</v>
      </c>
      <c r="O2691" s="841">
        <v>98577</v>
      </c>
      <c r="P2691" s="841">
        <v>54977</v>
      </c>
      <c r="Q2691" s="841">
        <v>19547</v>
      </c>
      <c r="R2691" s="841">
        <v>26906</v>
      </c>
      <c r="S2691" s="841"/>
      <c r="T2691" s="841"/>
      <c r="U2691" s="841"/>
      <c r="V2691" s="841" t="s">
        <v>1003</v>
      </c>
      <c r="W2691" s="841">
        <v>1</v>
      </c>
    </row>
    <row r="2692" spans="1:23" ht="12.75" customHeight="1">
      <c r="A2692" s="841">
        <v>1110</v>
      </c>
      <c r="B2692" s="841">
        <v>2836</v>
      </c>
      <c r="C2692" s="841" t="s">
        <v>1030</v>
      </c>
      <c r="D2692" s="841" t="s">
        <v>1031</v>
      </c>
      <c r="E2692" s="841">
        <v>48740</v>
      </c>
      <c r="F2692" s="841" t="s">
        <v>102</v>
      </c>
      <c r="G2692" s="841" t="s">
        <v>4324</v>
      </c>
      <c r="H2692" s="841" t="s">
        <v>4325</v>
      </c>
      <c r="I2692" s="841"/>
      <c r="J2692" s="841" t="s">
        <v>730</v>
      </c>
      <c r="K2692" s="841">
        <v>10</v>
      </c>
      <c r="L2692" s="841" t="s">
        <v>731</v>
      </c>
      <c r="M2692" s="841">
        <v>43600</v>
      </c>
      <c r="N2692" s="841" t="s">
        <v>1034</v>
      </c>
      <c r="O2692" s="841">
        <v>221744</v>
      </c>
      <c r="P2692" s="841">
        <v>178144</v>
      </c>
      <c r="Q2692" s="841">
        <v>19547</v>
      </c>
      <c r="R2692" s="841">
        <v>26906</v>
      </c>
      <c r="S2692" s="841"/>
      <c r="T2692" s="841"/>
      <c r="U2692" s="841"/>
      <c r="V2692" s="841" t="s">
        <v>1003</v>
      </c>
      <c r="W2692" s="841">
        <v>1</v>
      </c>
    </row>
    <row r="2693" spans="1:23" ht="12.75" customHeight="1">
      <c r="A2693" s="841">
        <v>1110</v>
      </c>
      <c r="B2693" s="841">
        <v>2836</v>
      </c>
      <c r="C2693" s="841" t="s">
        <v>1030</v>
      </c>
      <c r="D2693" s="841" t="s">
        <v>1031</v>
      </c>
      <c r="E2693" s="841">
        <v>48741</v>
      </c>
      <c r="F2693" s="841" t="s">
        <v>102</v>
      </c>
      <c r="G2693" s="841" t="s">
        <v>4326</v>
      </c>
      <c r="H2693" s="841" t="s">
        <v>4327</v>
      </c>
      <c r="I2693" s="841"/>
      <c r="J2693" s="841" t="s">
        <v>730</v>
      </c>
      <c r="K2693" s="841">
        <v>5</v>
      </c>
      <c r="L2693" s="841" t="s">
        <v>731</v>
      </c>
      <c r="M2693" s="841">
        <v>43600</v>
      </c>
      <c r="N2693" s="841" t="s">
        <v>1034</v>
      </c>
      <c r="O2693" s="841">
        <v>221744</v>
      </c>
      <c r="P2693" s="841">
        <v>178144</v>
      </c>
      <c r="Q2693" s="841">
        <v>19547</v>
      </c>
      <c r="R2693" s="841">
        <v>26906</v>
      </c>
      <c r="S2693" s="841"/>
      <c r="T2693" s="841"/>
      <c r="U2693" s="841"/>
      <c r="V2693" s="841" t="s">
        <v>1003</v>
      </c>
      <c r="W2693" s="841">
        <v>1</v>
      </c>
    </row>
    <row r="2694" spans="1:23" ht="12.75" customHeight="1">
      <c r="A2694" s="841">
        <v>1110</v>
      </c>
      <c r="B2694" s="841">
        <v>2836</v>
      </c>
      <c r="C2694" s="841" t="s">
        <v>1030</v>
      </c>
      <c r="D2694" s="841" t="s">
        <v>1031</v>
      </c>
      <c r="E2694" s="841">
        <v>48741</v>
      </c>
      <c r="F2694" s="841" t="s">
        <v>1062</v>
      </c>
      <c r="G2694" s="841" t="s">
        <v>4328</v>
      </c>
      <c r="H2694" s="841" t="s">
        <v>4329</v>
      </c>
      <c r="I2694" s="841"/>
      <c r="J2694" s="841" t="s">
        <v>730</v>
      </c>
      <c r="K2694" s="841">
        <v>3</v>
      </c>
      <c r="L2694" s="841" t="s">
        <v>731</v>
      </c>
      <c r="M2694" s="841">
        <v>43600</v>
      </c>
      <c r="N2694" s="841" t="s">
        <v>1034</v>
      </c>
      <c r="O2694" s="841">
        <v>221744</v>
      </c>
      <c r="P2694" s="841">
        <v>178144</v>
      </c>
      <c r="Q2694" s="841">
        <v>19547</v>
      </c>
      <c r="R2694" s="841">
        <v>26906</v>
      </c>
      <c r="S2694" s="841"/>
      <c r="T2694" s="841"/>
      <c r="U2694" s="841"/>
      <c r="V2694" s="841" t="s">
        <v>1064</v>
      </c>
      <c r="W2694" s="841">
        <v>1</v>
      </c>
    </row>
    <row r="2695" spans="1:23" ht="12.75" customHeight="1">
      <c r="A2695" s="841">
        <v>1110</v>
      </c>
      <c r="B2695" s="841">
        <v>2836</v>
      </c>
      <c r="C2695" s="841" t="s">
        <v>1030</v>
      </c>
      <c r="D2695" s="841" t="s">
        <v>1031</v>
      </c>
      <c r="E2695" s="841">
        <v>48742</v>
      </c>
      <c r="F2695" s="841" t="s">
        <v>102</v>
      </c>
      <c r="G2695" s="841" t="s">
        <v>4330</v>
      </c>
      <c r="H2695" s="841" t="s">
        <v>4138</v>
      </c>
      <c r="I2695" s="841"/>
      <c r="J2695" s="841" t="s">
        <v>730</v>
      </c>
      <c r="K2695" s="841">
        <v>15</v>
      </c>
      <c r="L2695" s="841" t="s">
        <v>731</v>
      </c>
      <c r="M2695" s="841">
        <v>43600</v>
      </c>
      <c r="N2695" s="841" t="s">
        <v>1034</v>
      </c>
      <c r="O2695" s="841">
        <v>221744</v>
      </c>
      <c r="P2695" s="841">
        <v>178144</v>
      </c>
      <c r="Q2695" s="841">
        <v>19547</v>
      </c>
      <c r="R2695" s="841">
        <v>26906</v>
      </c>
      <c r="S2695" s="841"/>
      <c r="T2695" s="841"/>
      <c r="U2695" s="841"/>
      <c r="V2695" s="841" t="s">
        <v>1003</v>
      </c>
      <c r="W2695" s="841">
        <v>1</v>
      </c>
    </row>
    <row r="2696" spans="1:23" ht="12.75" customHeight="1">
      <c r="A2696" s="841">
        <v>1110</v>
      </c>
      <c r="B2696" s="841">
        <v>2822</v>
      </c>
      <c r="C2696" s="841" t="s">
        <v>1414</v>
      </c>
      <c r="D2696" s="841" t="s">
        <v>1031</v>
      </c>
      <c r="E2696" s="841">
        <v>48743</v>
      </c>
      <c r="F2696" s="841" t="s">
        <v>102</v>
      </c>
      <c r="G2696" s="841" t="s">
        <v>4331</v>
      </c>
      <c r="H2696" s="841" t="s">
        <v>4138</v>
      </c>
      <c r="I2696" s="841"/>
      <c r="J2696" s="841" t="s">
        <v>730</v>
      </c>
      <c r="K2696" s="841">
        <v>8</v>
      </c>
      <c r="L2696" s="841" t="s">
        <v>731</v>
      </c>
      <c r="M2696" s="841">
        <v>43600</v>
      </c>
      <c r="N2696" s="841" t="s">
        <v>1391</v>
      </c>
      <c r="O2696" s="841">
        <v>305440</v>
      </c>
      <c r="P2696" s="841">
        <v>261840</v>
      </c>
      <c r="Q2696" s="841">
        <v>19547</v>
      </c>
      <c r="R2696" s="841">
        <v>26906</v>
      </c>
      <c r="S2696" s="841"/>
      <c r="T2696" s="841"/>
      <c r="U2696" s="841"/>
      <c r="V2696" s="841" t="s">
        <v>1003</v>
      </c>
      <c r="W2696" s="841">
        <v>1</v>
      </c>
    </row>
    <row r="2697" spans="1:23" ht="12.75" customHeight="1">
      <c r="A2697" s="841">
        <v>1110</v>
      </c>
      <c r="B2697" s="841">
        <v>2822</v>
      </c>
      <c r="C2697" s="841" t="s">
        <v>1414</v>
      </c>
      <c r="D2697" s="841" t="s">
        <v>1031</v>
      </c>
      <c r="E2697" s="841">
        <v>48743</v>
      </c>
      <c r="F2697" s="841" t="s">
        <v>1062</v>
      </c>
      <c r="G2697" s="841" t="s">
        <v>4332</v>
      </c>
      <c r="H2697" s="841" t="s">
        <v>4138</v>
      </c>
      <c r="I2697" s="841"/>
      <c r="J2697" s="841" t="s">
        <v>730</v>
      </c>
      <c r="K2697" s="841">
        <v>5</v>
      </c>
      <c r="L2697" s="841" t="s">
        <v>731</v>
      </c>
      <c r="M2697" s="841">
        <v>43600</v>
      </c>
      <c r="N2697" s="841" t="s">
        <v>1391</v>
      </c>
      <c r="O2697" s="841">
        <v>305440</v>
      </c>
      <c r="P2697" s="841">
        <v>261840</v>
      </c>
      <c r="Q2697" s="841">
        <v>19547</v>
      </c>
      <c r="R2697" s="841">
        <v>26906</v>
      </c>
      <c r="S2697" s="841"/>
      <c r="T2697" s="841"/>
      <c r="U2697" s="841"/>
      <c r="V2697" s="841" t="s">
        <v>1064</v>
      </c>
      <c r="W2697" s="841">
        <v>1</v>
      </c>
    </row>
    <row r="2698" spans="1:23" ht="12.75" customHeight="1">
      <c r="A2698" s="841">
        <v>1110</v>
      </c>
      <c r="B2698" s="841">
        <v>2836</v>
      </c>
      <c r="C2698" s="841" t="s">
        <v>1030</v>
      </c>
      <c r="D2698" s="841" t="s">
        <v>1031</v>
      </c>
      <c r="E2698" s="841">
        <v>48744</v>
      </c>
      <c r="F2698" s="841" t="s">
        <v>102</v>
      </c>
      <c r="G2698" s="841" t="s">
        <v>4333</v>
      </c>
      <c r="H2698" s="841" t="s">
        <v>4334</v>
      </c>
      <c r="I2698" s="841"/>
      <c r="J2698" s="841" t="s">
        <v>730</v>
      </c>
      <c r="K2698" s="841">
        <v>25</v>
      </c>
      <c r="L2698" s="841" t="s">
        <v>731</v>
      </c>
      <c r="M2698" s="841">
        <v>43600</v>
      </c>
      <c r="N2698" s="841" t="s">
        <v>1034</v>
      </c>
      <c r="O2698" s="841">
        <v>221744</v>
      </c>
      <c r="P2698" s="841">
        <v>178144</v>
      </c>
      <c r="Q2698" s="841">
        <v>19547</v>
      </c>
      <c r="R2698" s="841">
        <v>26906</v>
      </c>
      <c r="S2698" s="841"/>
      <c r="T2698" s="841"/>
      <c r="U2698" s="841"/>
      <c r="V2698" s="841" t="s">
        <v>1003</v>
      </c>
      <c r="W2698" s="841">
        <v>1</v>
      </c>
    </row>
    <row r="2699" spans="1:23" ht="12.75" customHeight="1">
      <c r="A2699" s="841">
        <v>1110</v>
      </c>
      <c r="B2699" s="841">
        <v>2836</v>
      </c>
      <c r="C2699" s="841" t="s">
        <v>1030</v>
      </c>
      <c r="D2699" s="841" t="s">
        <v>1031</v>
      </c>
      <c r="E2699" s="841">
        <v>48744</v>
      </c>
      <c r="F2699" s="841" t="s">
        <v>1062</v>
      </c>
      <c r="G2699" s="841" t="s">
        <v>4335</v>
      </c>
      <c r="H2699" s="841" t="s">
        <v>4336</v>
      </c>
      <c r="I2699" s="841"/>
      <c r="J2699" s="841" t="s">
        <v>730</v>
      </c>
      <c r="K2699" s="841">
        <v>10</v>
      </c>
      <c r="L2699" s="841" t="s">
        <v>731</v>
      </c>
      <c r="M2699" s="841">
        <v>43600</v>
      </c>
      <c r="N2699" s="841" t="s">
        <v>1034</v>
      </c>
      <c r="O2699" s="841">
        <v>221744</v>
      </c>
      <c r="P2699" s="841">
        <v>178144</v>
      </c>
      <c r="Q2699" s="841">
        <v>19547</v>
      </c>
      <c r="R2699" s="841">
        <v>26906</v>
      </c>
      <c r="S2699" s="841"/>
      <c r="T2699" s="841"/>
      <c r="U2699" s="841"/>
      <c r="V2699" s="841" t="s">
        <v>1064</v>
      </c>
      <c r="W2699" s="841">
        <v>1</v>
      </c>
    </row>
    <row r="2700" spans="1:23" ht="12.75" customHeight="1">
      <c r="A2700" s="841">
        <v>1110</v>
      </c>
      <c r="B2700" s="841">
        <v>2836</v>
      </c>
      <c r="C2700" s="841" t="s">
        <v>1030</v>
      </c>
      <c r="D2700" s="841" t="s">
        <v>1031</v>
      </c>
      <c r="E2700" s="841">
        <v>48744</v>
      </c>
      <c r="F2700" s="841" t="s">
        <v>1065</v>
      </c>
      <c r="G2700" s="841" t="s">
        <v>4337</v>
      </c>
      <c r="H2700" s="841" t="s">
        <v>4336</v>
      </c>
      <c r="I2700" s="841"/>
      <c r="J2700" s="841" t="s">
        <v>730</v>
      </c>
      <c r="K2700" s="841">
        <v>10</v>
      </c>
      <c r="L2700" s="841" t="s">
        <v>731</v>
      </c>
      <c r="M2700" s="841">
        <v>43600</v>
      </c>
      <c r="N2700" s="841" t="s">
        <v>1034</v>
      </c>
      <c r="O2700" s="841">
        <v>221744</v>
      </c>
      <c r="P2700" s="841">
        <v>178144</v>
      </c>
      <c r="Q2700" s="841">
        <v>19547</v>
      </c>
      <c r="R2700" s="841">
        <v>26906</v>
      </c>
      <c r="S2700" s="841"/>
      <c r="T2700" s="841"/>
      <c r="U2700" s="841"/>
      <c r="V2700" s="841" t="s">
        <v>1064</v>
      </c>
      <c r="W2700" s="841">
        <v>1</v>
      </c>
    </row>
    <row r="2701" spans="1:23" ht="12.75" customHeight="1">
      <c r="A2701" s="841">
        <v>1110</v>
      </c>
      <c r="B2701" s="841">
        <v>2836</v>
      </c>
      <c r="C2701" s="841" t="s">
        <v>1030</v>
      </c>
      <c r="D2701" s="841" t="s">
        <v>1031</v>
      </c>
      <c r="E2701" s="841">
        <v>48744</v>
      </c>
      <c r="F2701" s="841" t="s">
        <v>4338</v>
      </c>
      <c r="G2701" s="841" t="s">
        <v>4339</v>
      </c>
      <c r="H2701" s="841" t="s">
        <v>4336</v>
      </c>
      <c r="I2701" s="841"/>
      <c r="J2701" s="841" t="s">
        <v>730</v>
      </c>
      <c r="K2701" s="841">
        <v>10</v>
      </c>
      <c r="L2701" s="841" t="s">
        <v>731</v>
      </c>
      <c r="M2701" s="841">
        <v>43600</v>
      </c>
      <c r="N2701" s="841" t="s">
        <v>1034</v>
      </c>
      <c r="O2701" s="841">
        <v>221744</v>
      </c>
      <c r="P2701" s="841">
        <v>178144</v>
      </c>
      <c r="Q2701" s="841">
        <v>19547</v>
      </c>
      <c r="R2701" s="841">
        <v>26906</v>
      </c>
      <c r="S2701" s="841"/>
      <c r="T2701" s="841"/>
      <c r="U2701" s="841"/>
      <c r="V2701" s="841" t="s">
        <v>1064</v>
      </c>
      <c r="W2701" s="841">
        <v>1</v>
      </c>
    </row>
    <row r="2702" spans="1:23" ht="12.75" customHeight="1">
      <c r="A2702" s="841">
        <v>1110</v>
      </c>
      <c r="B2702" s="841">
        <v>2822</v>
      </c>
      <c r="C2702" s="841" t="s">
        <v>1414</v>
      </c>
      <c r="D2702" s="841" t="s">
        <v>1031</v>
      </c>
      <c r="E2702" s="841">
        <v>48745</v>
      </c>
      <c r="F2702" s="841" t="s">
        <v>102</v>
      </c>
      <c r="G2702" s="841" t="s">
        <v>4340</v>
      </c>
      <c r="H2702" s="841" t="s">
        <v>4325</v>
      </c>
      <c r="I2702" s="841"/>
      <c r="J2702" s="841" t="s">
        <v>730</v>
      </c>
      <c r="K2702" s="841">
        <v>15</v>
      </c>
      <c r="L2702" s="841" t="s">
        <v>731</v>
      </c>
      <c r="M2702" s="841">
        <v>43600</v>
      </c>
      <c r="N2702" s="841" t="s">
        <v>1391</v>
      </c>
      <c r="O2702" s="841">
        <v>305440</v>
      </c>
      <c r="P2702" s="841">
        <v>261840</v>
      </c>
      <c r="Q2702" s="841">
        <v>19547</v>
      </c>
      <c r="R2702" s="841">
        <v>26906</v>
      </c>
      <c r="S2702" s="841"/>
      <c r="T2702" s="841"/>
      <c r="U2702" s="841"/>
      <c r="V2702" s="841" t="s">
        <v>1003</v>
      </c>
      <c r="W2702" s="841">
        <v>1</v>
      </c>
    </row>
    <row r="2703" spans="1:23" ht="12.75" customHeight="1">
      <c r="A2703" s="841">
        <v>1110</v>
      </c>
      <c r="B2703" s="841">
        <v>2836</v>
      </c>
      <c r="C2703" s="841" t="s">
        <v>1030</v>
      </c>
      <c r="D2703" s="841" t="s">
        <v>1031</v>
      </c>
      <c r="E2703" s="841">
        <v>48746</v>
      </c>
      <c r="F2703" s="841" t="s">
        <v>102</v>
      </c>
      <c r="G2703" s="841" t="s">
        <v>4341</v>
      </c>
      <c r="H2703" s="841" t="s">
        <v>4325</v>
      </c>
      <c r="I2703" s="841"/>
      <c r="J2703" s="841" t="s">
        <v>730</v>
      </c>
      <c r="K2703" s="841">
        <v>3</v>
      </c>
      <c r="L2703" s="841" t="s">
        <v>731</v>
      </c>
      <c r="M2703" s="841">
        <v>43600</v>
      </c>
      <c r="N2703" s="841" t="s">
        <v>1034</v>
      </c>
      <c r="O2703" s="841">
        <v>221744</v>
      </c>
      <c r="P2703" s="841">
        <v>178144</v>
      </c>
      <c r="Q2703" s="841">
        <v>19547</v>
      </c>
      <c r="R2703" s="841">
        <v>26906</v>
      </c>
      <c r="S2703" s="841"/>
      <c r="T2703" s="841"/>
      <c r="U2703" s="841"/>
      <c r="V2703" s="841" t="s">
        <v>1003</v>
      </c>
      <c r="W2703" s="841">
        <v>1</v>
      </c>
    </row>
    <row r="2704" spans="1:23" ht="12.75" customHeight="1">
      <c r="A2704" s="841">
        <v>1445</v>
      </c>
      <c r="B2704" s="841">
        <v>2840</v>
      </c>
      <c r="C2704" s="841" t="s">
        <v>726</v>
      </c>
      <c r="D2704" s="841" t="s">
        <v>745</v>
      </c>
      <c r="E2704" s="841">
        <v>48747</v>
      </c>
      <c r="F2704" s="841" t="s">
        <v>102</v>
      </c>
      <c r="G2704" s="841" t="s">
        <v>4342</v>
      </c>
      <c r="H2704" s="841" t="s">
        <v>4343</v>
      </c>
      <c r="I2704" s="841"/>
      <c r="J2704" s="841" t="s">
        <v>730</v>
      </c>
      <c r="K2704" s="841">
        <v>4</v>
      </c>
      <c r="L2704" s="841" t="s">
        <v>731</v>
      </c>
      <c r="M2704" s="841">
        <v>43600</v>
      </c>
      <c r="N2704" s="841" t="s">
        <v>732</v>
      </c>
      <c r="O2704" s="841">
        <v>98577</v>
      </c>
      <c r="P2704" s="841">
        <v>54977</v>
      </c>
      <c r="Q2704" s="841">
        <v>19547</v>
      </c>
      <c r="R2704" s="841">
        <v>26906</v>
      </c>
      <c r="S2704" s="841"/>
      <c r="T2704" s="841"/>
      <c r="U2704" s="841"/>
      <c r="V2704" s="841" t="s">
        <v>1003</v>
      </c>
      <c r="W2704" s="841">
        <v>1</v>
      </c>
    </row>
    <row r="2705" spans="1:23" ht="12.75" customHeight="1">
      <c r="A2705" s="841">
        <v>1110</v>
      </c>
      <c r="B2705" s="841">
        <v>2836</v>
      </c>
      <c r="C2705" s="841" t="s">
        <v>1030</v>
      </c>
      <c r="D2705" s="841" t="s">
        <v>1031</v>
      </c>
      <c r="E2705" s="841">
        <v>48748</v>
      </c>
      <c r="F2705" s="841" t="s">
        <v>102</v>
      </c>
      <c r="G2705" s="841" t="s">
        <v>4344</v>
      </c>
      <c r="H2705" s="841" t="s">
        <v>4325</v>
      </c>
      <c r="I2705" s="841"/>
      <c r="J2705" s="841" t="s">
        <v>730</v>
      </c>
      <c r="K2705" s="841">
        <v>5</v>
      </c>
      <c r="L2705" s="841" t="s">
        <v>731</v>
      </c>
      <c r="M2705" s="841">
        <v>43600</v>
      </c>
      <c r="N2705" s="841" t="s">
        <v>1034</v>
      </c>
      <c r="O2705" s="841">
        <v>221744</v>
      </c>
      <c r="P2705" s="841">
        <v>178144</v>
      </c>
      <c r="Q2705" s="841">
        <v>19547</v>
      </c>
      <c r="R2705" s="841">
        <v>26906</v>
      </c>
      <c r="S2705" s="841"/>
      <c r="T2705" s="841"/>
      <c r="U2705" s="841"/>
      <c r="V2705" s="841" t="s">
        <v>1003</v>
      </c>
      <c r="W2705" s="841">
        <v>1</v>
      </c>
    </row>
    <row r="2706" spans="1:23" ht="12.75" customHeight="1">
      <c r="A2706" s="841">
        <v>1110</v>
      </c>
      <c r="B2706" s="841">
        <v>2836</v>
      </c>
      <c r="C2706" s="841" t="s">
        <v>1030</v>
      </c>
      <c r="D2706" s="841" t="s">
        <v>1031</v>
      </c>
      <c r="E2706" s="841">
        <v>48749</v>
      </c>
      <c r="F2706" s="841" t="s">
        <v>102</v>
      </c>
      <c r="G2706" s="841" t="s">
        <v>4345</v>
      </c>
      <c r="H2706" s="841" t="s">
        <v>4325</v>
      </c>
      <c r="I2706" s="841"/>
      <c r="J2706" s="841" t="s">
        <v>730</v>
      </c>
      <c r="K2706" s="841">
        <v>5</v>
      </c>
      <c r="L2706" s="841" t="s">
        <v>731</v>
      </c>
      <c r="M2706" s="841">
        <v>43600</v>
      </c>
      <c r="N2706" s="841" t="s">
        <v>1034</v>
      </c>
      <c r="O2706" s="841">
        <v>221744</v>
      </c>
      <c r="P2706" s="841">
        <v>178144</v>
      </c>
      <c r="Q2706" s="841">
        <v>19547</v>
      </c>
      <c r="R2706" s="841">
        <v>26906</v>
      </c>
      <c r="S2706" s="841"/>
      <c r="T2706" s="841"/>
      <c r="U2706" s="841"/>
      <c r="V2706" s="841" t="s">
        <v>1003</v>
      </c>
      <c r="W2706" s="841">
        <v>1</v>
      </c>
    </row>
    <row r="2707" spans="1:23" ht="12.75" customHeight="1">
      <c r="A2707" s="841">
        <v>1190</v>
      </c>
      <c r="B2707" s="841">
        <v>2823</v>
      </c>
      <c r="C2707" s="841" t="s">
        <v>856</v>
      </c>
      <c r="D2707" s="841" t="s">
        <v>775</v>
      </c>
      <c r="E2707" s="841">
        <v>48753</v>
      </c>
      <c r="F2707" s="841" t="s">
        <v>102</v>
      </c>
      <c r="G2707" s="841" t="s">
        <v>4346</v>
      </c>
      <c r="H2707" s="841" t="s">
        <v>4347</v>
      </c>
      <c r="I2707" s="841"/>
      <c r="J2707" s="841" t="s">
        <v>730</v>
      </c>
      <c r="K2707" s="841">
        <v>5</v>
      </c>
      <c r="L2707" s="841" t="s">
        <v>731</v>
      </c>
      <c r="M2707" s="841">
        <v>43600</v>
      </c>
      <c r="N2707" s="841" t="s">
        <v>747</v>
      </c>
      <c r="O2707" s="841">
        <v>114220</v>
      </c>
      <c r="P2707" s="841">
        <v>70620</v>
      </c>
      <c r="Q2707" s="841">
        <v>19547</v>
      </c>
      <c r="R2707" s="841">
        <v>26906</v>
      </c>
      <c r="S2707" s="841"/>
      <c r="T2707" s="841"/>
      <c r="U2707" s="841"/>
      <c r="V2707" s="841" t="s">
        <v>1003</v>
      </c>
      <c r="W2707" s="841">
        <v>2</v>
      </c>
    </row>
    <row r="2708" spans="1:23" ht="12.75" customHeight="1">
      <c r="A2708" s="841">
        <v>3274</v>
      </c>
      <c r="B2708" s="841">
        <v>2840</v>
      </c>
      <c r="C2708" s="841" t="s">
        <v>726</v>
      </c>
      <c r="D2708" s="841" t="s">
        <v>923</v>
      </c>
      <c r="E2708" s="841">
        <v>48754</v>
      </c>
      <c r="F2708" s="841" t="s">
        <v>102</v>
      </c>
      <c r="G2708" s="841" t="s">
        <v>4348</v>
      </c>
      <c r="H2708" s="841" t="s">
        <v>4349</v>
      </c>
      <c r="I2708" s="841"/>
      <c r="J2708" s="841" t="s">
        <v>730</v>
      </c>
      <c r="K2708" s="841">
        <v>2</v>
      </c>
      <c r="L2708" s="841" t="s">
        <v>1168</v>
      </c>
      <c r="M2708" s="841">
        <v>43600</v>
      </c>
      <c r="N2708" s="841" t="s">
        <v>732</v>
      </c>
      <c r="O2708" s="841">
        <v>98577</v>
      </c>
      <c r="P2708" s="841">
        <v>54977</v>
      </c>
      <c r="Q2708" s="841">
        <v>13786</v>
      </c>
      <c r="R2708" s="841">
        <v>14911</v>
      </c>
      <c r="S2708" s="841"/>
      <c r="T2708" s="841"/>
      <c r="U2708" s="841"/>
      <c r="V2708" s="841" t="s">
        <v>1003</v>
      </c>
      <c r="W2708" s="841">
        <v>7</v>
      </c>
    </row>
    <row r="2709" spans="1:23" ht="12.75" customHeight="1">
      <c r="A2709" s="841">
        <v>1110</v>
      </c>
      <c r="B2709" s="841">
        <v>2836</v>
      </c>
      <c r="C2709" s="841" t="s">
        <v>1030</v>
      </c>
      <c r="D2709" s="841" t="s">
        <v>1031</v>
      </c>
      <c r="E2709" s="841">
        <v>48755</v>
      </c>
      <c r="F2709" s="841" t="s">
        <v>102</v>
      </c>
      <c r="G2709" s="841" t="s">
        <v>4350</v>
      </c>
      <c r="H2709" s="841" t="s">
        <v>4325</v>
      </c>
      <c r="I2709" s="841"/>
      <c r="J2709" s="841" t="s">
        <v>730</v>
      </c>
      <c r="K2709" s="841">
        <v>5</v>
      </c>
      <c r="L2709" s="841" t="s">
        <v>731</v>
      </c>
      <c r="M2709" s="841">
        <v>43600</v>
      </c>
      <c r="N2709" s="841" t="s">
        <v>1034</v>
      </c>
      <c r="O2709" s="841">
        <v>221744</v>
      </c>
      <c r="P2709" s="841">
        <v>178144</v>
      </c>
      <c r="Q2709" s="841">
        <v>19547</v>
      </c>
      <c r="R2709" s="841">
        <v>26906</v>
      </c>
      <c r="S2709" s="841"/>
      <c r="T2709" s="841"/>
      <c r="U2709" s="841"/>
      <c r="V2709" s="841" t="s">
        <v>1003</v>
      </c>
      <c r="W2709" s="841">
        <v>1</v>
      </c>
    </row>
    <row r="2710" spans="1:23" ht="12.75" customHeight="1">
      <c r="A2710" s="841">
        <v>1145</v>
      </c>
      <c r="B2710" s="841">
        <v>2840</v>
      </c>
      <c r="C2710" s="841" t="s">
        <v>726</v>
      </c>
      <c r="D2710" s="841" t="s">
        <v>775</v>
      </c>
      <c r="E2710" s="841">
        <v>48756</v>
      </c>
      <c r="F2710" s="841" t="s">
        <v>102</v>
      </c>
      <c r="G2710" s="841" t="s">
        <v>4351</v>
      </c>
      <c r="H2710" s="841" t="s">
        <v>4352</v>
      </c>
      <c r="I2710" s="841"/>
      <c r="J2710" s="841" t="s">
        <v>730</v>
      </c>
      <c r="K2710" s="841">
        <v>2</v>
      </c>
      <c r="L2710" s="841" t="s">
        <v>731</v>
      </c>
      <c r="M2710" s="841">
        <v>43600</v>
      </c>
      <c r="N2710" s="841" t="s">
        <v>732</v>
      </c>
      <c r="O2710" s="841">
        <v>98577</v>
      </c>
      <c r="P2710" s="841">
        <v>54977</v>
      </c>
      <c r="Q2710" s="841">
        <v>19547</v>
      </c>
      <c r="R2710" s="841">
        <v>26906</v>
      </c>
      <c r="S2710" s="841"/>
      <c r="T2710" s="841"/>
      <c r="U2710" s="841"/>
      <c r="V2710" s="841" t="s">
        <v>1003</v>
      </c>
      <c r="W2710" s="841">
        <v>4</v>
      </c>
    </row>
    <row r="2711" spans="1:23" ht="12.75" customHeight="1">
      <c r="A2711" s="841">
        <v>1770</v>
      </c>
      <c r="B2711" s="841">
        <v>2821</v>
      </c>
      <c r="C2711" s="841" t="s">
        <v>829</v>
      </c>
      <c r="D2711" s="841" t="s">
        <v>923</v>
      </c>
      <c r="E2711" s="841">
        <v>48759</v>
      </c>
      <c r="F2711" s="841" t="s">
        <v>102</v>
      </c>
      <c r="G2711" s="841" t="s">
        <v>4353</v>
      </c>
      <c r="H2711" s="841" t="s">
        <v>4354</v>
      </c>
      <c r="I2711" s="841"/>
      <c r="J2711" s="841" t="s">
        <v>730</v>
      </c>
      <c r="K2711" s="841">
        <v>2</v>
      </c>
      <c r="L2711" s="841" t="s">
        <v>731</v>
      </c>
      <c r="M2711" s="841">
        <v>43600</v>
      </c>
      <c r="N2711" s="841" t="s">
        <v>742</v>
      </c>
      <c r="O2711" s="841">
        <v>127895</v>
      </c>
      <c r="P2711" s="841">
        <v>84295</v>
      </c>
      <c r="Q2711" s="841">
        <v>19547</v>
      </c>
      <c r="R2711" s="841">
        <v>34796</v>
      </c>
      <c r="S2711" s="841"/>
      <c r="T2711" s="841"/>
      <c r="U2711" s="841"/>
      <c r="V2711" s="841" t="s">
        <v>1003</v>
      </c>
      <c r="W2711" s="841">
        <v>1</v>
      </c>
    </row>
    <row r="2712" spans="1:23" ht="12.75" customHeight="1">
      <c r="A2712" s="841">
        <v>1770</v>
      </c>
      <c r="B2712" s="841">
        <v>2821</v>
      </c>
      <c r="C2712" s="841" t="s">
        <v>829</v>
      </c>
      <c r="D2712" s="841" t="s">
        <v>923</v>
      </c>
      <c r="E2712" s="841">
        <v>48760</v>
      </c>
      <c r="F2712" s="841" t="s">
        <v>102</v>
      </c>
      <c r="G2712" s="841" t="s">
        <v>4355</v>
      </c>
      <c r="H2712" s="841" t="s">
        <v>4354</v>
      </c>
      <c r="I2712" s="841"/>
      <c r="J2712" s="841" t="s">
        <v>730</v>
      </c>
      <c r="K2712" s="841">
        <v>1</v>
      </c>
      <c r="L2712" s="841" t="s">
        <v>731</v>
      </c>
      <c r="M2712" s="841">
        <v>43600</v>
      </c>
      <c r="N2712" s="841" t="s">
        <v>742</v>
      </c>
      <c r="O2712" s="841">
        <v>127895</v>
      </c>
      <c r="P2712" s="841">
        <v>84295</v>
      </c>
      <c r="Q2712" s="841">
        <v>19547</v>
      </c>
      <c r="R2712" s="841">
        <v>34796</v>
      </c>
      <c r="S2712" s="841"/>
      <c r="T2712" s="841"/>
      <c r="U2712" s="841"/>
      <c r="V2712" s="841" t="s">
        <v>1003</v>
      </c>
      <c r="W2712" s="841">
        <v>1</v>
      </c>
    </row>
    <row r="2713" spans="1:23" ht="12.75" customHeight="1">
      <c r="A2713" s="841">
        <v>1535</v>
      </c>
      <c r="B2713" s="841">
        <v>2824</v>
      </c>
      <c r="C2713" s="841" t="s">
        <v>1097</v>
      </c>
      <c r="D2713" s="841" t="s">
        <v>1112</v>
      </c>
      <c r="E2713" s="841">
        <v>48762</v>
      </c>
      <c r="F2713" s="841" t="s">
        <v>102</v>
      </c>
      <c r="G2713" s="841" t="s">
        <v>4356</v>
      </c>
      <c r="H2713" s="841" t="s">
        <v>4357</v>
      </c>
      <c r="I2713" s="841"/>
      <c r="J2713" s="841" t="s">
        <v>730</v>
      </c>
      <c r="K2713" s="841">
        <v>8</v>
      </c>
      <c r="L2713" s="841" t="s">
        <v>731</v>
      </c>
      <c r="M2713" s="841">
        <v>43600</v>
      </c>
      <c r="N2713" s="841" t="s">
        <v>817</v>
      </c>
      <c r="O2713" s="841">
        <v>172439</v>
      </c>
      <c r="P2713" s="841">
        <v>128839</v>
      </c>
      <c r="Q2713" s="841">
        <v>19547</v>
      </c>
      <c r="R2713" s="841">
        <v>26906</v>
      </c>
      <c r="S2713" s="841"/>
      <c r="T2713" s="841"/>
      <c r="U2713" s="841"/>
      <c r="V2713" s="841" t="s">
        <v>1003</v>
      </c>
      <c r="W2713" s="841">
        <v>3</v>
      </c>
    </row>
    <row r="2714" spans="1:23" ht="12.75" customHeight="1">
      <c r="A2714" s="841">
        <v>1906</v>
      </c>
      <c r="B2714" s="841">
        <v>2840</v>
      </c>
      <c r="C2714" s="841" t="s">
        <v>726</v>
      </c>
      <c r="D2714" s="841" t="s">
        <v>923</v>
      </c>
      <c r="E2714" s="841">
        <v>48763</v>
      </c>
      <c r="F2714" s="841" t="s">
        <v>102</v>
      </c>
      <c r="G2714" s="841" t="s">
        <v>4358</v>
      </c>
      <c r="H2714" s="841" t="s">
        <v>4359</v>
      </c>
      <c r="I2714" s="841"/>
      <c r="J2714" s="841" t="s">
        <v>730</v>
      </c>
      <c r="K2714" s="841">
        <v>3</v>
      </c>
      <c r="L2714" s="841" t="s">
        <v>731</v>
      </c>
      <c r="M2714" s="841">
        <v>43600</v>
      </c>
      <c r="N2714" s="841" t="s">
        <v>732</v>
      </c>
      <c r="O2714" s="841">
        <v>98577</v>
      </c>
      <c r="P2714" s="841">
        <v>54977</v>
      </c>
      <c r="Q2714" s="841">
        <v>10098</v>
      </c>
      <c r="R2714" s="841">
        <v>9936</v>
      </c>
      <c r="S2714" s="841"/>
      <c r="T2714" s="841"/>
      <c r="U2714" s="841"/>
      <c r="V2714" s="841" t="s">
        <v>1003</v>
      </c>
      <c r="W2714" s="841">
        <v>3</v>
      </c>
    </row>
    <row r="2715" spans="1:23" ht="12.75" customHeight="1">
      <c r="A2715" s="841">
        <v>1906</v>
      </c>
      <c r="B2715" s="841">
        <v>2840</v>
      </c>
      <c r="C2715" s="841" t="s">
        <v>726</v>
      </c>
      <c r="D2715" s="841" t="s">
        <v>923</v>
      </c>
      <c r="E2715" s="841">
        <v>48763</v>
      </c>
      <c r="F2715" s="841" t="s">
        <v>1062</v>
      </c>
      <c r="G2715" s="841" t="s">
        <v>4360</v>
      </c>
      <c r="H2715" s="841" t="s">
        <v>4359</v>
      </c>
      <c r="I2715" s="841"/>
      <c r="J2715" s="841" t="s">
        <v>730</v>
      </c>
      <c r="K2715" s="841">
        <v>2</v>
      </c>
      <c r="L2715" s="841" t="s">
        <v>1116</v>
      </c>
      <c r="M2715" s="841">
        <v>43600</v>
      </c>
      <c r="N2715" s="841" t="s">
        <v>732</v>
      </c>
      <c r="O2715" s="841">
        <v>98577</v>
      </c>
      <c r="P2715" s="841">
        <v>54977</v>
      </c>
      <c r="Q2715" s="841">
        <v>10098</v>
      </c>
      <c r="R2715" s="841">
        <v>9936</v>
      </c>
      <c r="S2715" s="841"/>
      <c r="T2715" s="841"/>
      <c r="U2715" s="841"/>
      <c r="V2715" s="841" t="s">
        <v>1064</v>
      </c>
      <c r="W2715" s="841">
        <v>1</v>
      </c>
    </row>
    <row r="2716" spans="1:23" ht="12.75" customHeight="1">
      <c r="A2716" s="841">
        <v>1380</v>
      </c>
      <c r="B2716" s="841">
        <v>2803</v>
      </c>
      <c r="C2716" s="841" t="s">
        <v>945</v>
      </c>
      <c r="D2716" s="841" t="s">
        <v>946</v>
      </c>
      <c r="E2716" s="841">
        <v>48764</v>
      </c>
      <c r="F2716" s="841" t="s">
        <v>102</v>
      </c>
      <c r="G2716" s="841" t="s">
        <v>4361</v>
      </c>
      <c r="H2716" s="841" t="s">
        <v>4362</v>
      </c>
      <c r="I2716" s="841"/>
      <c r="J2716" s="841" t="s">
        <v>730</v>
      </c>
      <c r="K2716" s="841">
        <v>5</v>
      </c>
      <c r="L2716" s="841" t="s">
        <v>731</v>
      </c>
      <c r="M2716" s="841">
        <v>43600</v>
      </c>
      <c r="N2716" s="841" t="s">
        <v>742</v>
      </c>
      <c r="O2716" s="841">
        <v>127895</v>
      </c>
      <c r="P2716" s="841">
        <v>84295</v>
      </c>
      <c r="Q2716" s="841">
        <v>19547</v>
      </c>
      <c r="R2716" s="841">
        <v>20230</v>
      </c>
      <c r="S2716" s="841"/>
      <c r="T2716" s="841"/>
      <c r="U2716" s="841"/>
      <c r="V2716" s="841" t="s">
        <v>1003</v>
      </c>
      <c r="W2716" s="841">
        <v>6</v>
      </c>
    </row>
    <row r="2717" spans="1:23" ht="12.75" customHeight="1">
      <c r="A2717" s="841">
        <v>2004</v>
      </c>
      <c r="B2717" s="841">
        <v>2840</v>
      </c>
      <c r="C2717" s="841" t="s">
        <v>726</v>
      </c>
      <c r="D2717" s="841" t="s">
        <v>919</v>
      </c>
      <c r="E2717" s="841">
        <v>48765</v>
      </c>
      <c r="F2717" s="841" t="s">
        <v>102</v>
      </c>
      <c r="G2717" s="841" t="s">
        <v>4363</v>
      </c>
      <c r="H2717" s="841" t="s">
        <v>4357</v>
      </c>
      <c r="I2717" s="841"/>
      <c r="J2717" s="841" t="s">
        <v>730</v>
      </c>
      <c r="K2717" s="841">
        <v>2</v>
      </c>
      <c r="L2717" s="841" t="s">
        <v>1289</v>
      </c>
      <c r="M2717" s="841">
        <v>0</v>
      </c>
      <c r="N2717" s="841" t="s">
        <v>732</v>
      </c>
      <c r="O2717" s="841">
        <v>101629</v>
      </c>
      <c r="P2717" s="841">
        <v>101629</v>
      </c>
      <c r="Q2717" s="841">
        <v>19547</v>
      </c>
      <c r="R2717" s="841">
        <v>26906</v>
      </c>
      <c r="S2717" s="841"/>
      <c r="T2717" s="841"/>
      <c r="U2717" s="841"/>
      <c r="V2717" s="841" t="s">
        <v>1003</v>
      </c>
      <c r="W2717" s="841">
        <v>2</v>
      </c>
    </row>
    <row r="2718" spans="1:23" ht="12.75" customHeight="1">
      <c r="A2718" s="841">
        <v>1590</v>
      </c>
      <c r="B2718" s="841">
        <v>2813</v>
      </c>
      <c r="C2718" s="841" t="s">
        <v>766</v>
      </c>
      <c r="D2718" s="841" t="s">
        <v>767</v>
      </c>
      <c r="E2718" s="841">
        <v>48767</v>
      </c>
      <c r="F2718" s="841" t="s">
        <v>102</v>
      </c>
      <c r="G2718" s="841" t="s">
        <v>4364</v>
      </c>
      <c r="H2718" s="841" t="s">
        <v>4365</v>
      </c>
      <c r="I2718" s="841"/>
      <c r="J2718" s="841" t="s">
        <v>730</v>
      </c>
      <c r="K2718" s="841">
        <v>5</v>
      </c>
      <c r="L2718" s="841" t="s">
        <v>731</v>
      </c>
      <c r="M2718" s="841">
        <v>43600</v>
      </c>
      <c r="N2718" s="841" t="s">
        <v>769</v>
      </c>
      <c r="O2718" s="841">
        <v>105596</v>
      </c>
      <c r="P2718" s="841">
        <v>61996</v>
      </c>
      <c r="Q2718" s="841">
        <v>27828</v>
      </c>
      <c r="R2718" s="841">
        <v>38389</v>
      </c>
      <c r="S2718" s="841"/>
      <c r="T2718" s="841"/>
      <c r="U2718" s="841"/>
      <c r="V2718" s="841" t="s">
        <v>1003</v>
      </c>
      <c r="W2718" s="841">
        <v>1</v>
      </c>
    </row>
    <row r="2719" spans="1:23" ht="12.75" customHeight="1">
      <c r="A2719" s="841">
        <v>1590</v>
      </c>
      <c r="B2719" s="841">
        <v>2813</v>
      </c>
      <c r="C2719" s="841" t="s">
        <v>766</v>
      </c>
      <c r="D2719" s="841" t="s">
        <v>767</v>
      </c>
      <c r="E2719" s="841">
        <v>48769</v>
      </c>
      <c r="F2719" s="841" t="s">
        <v>102</v>
      </c>
      <c r="G2719" s="841" t="s">
        <v>4366</v>
      </c>
      <c r="H2719" s="841" t="s">
        <v>4367</v>
      </c>
      <c r="I2719" s="841"/>
      <c r="J2719" s="841" t="s">
        <v>730</v>
      </c>
      <c r="K2719" s="841">
        <v>3</v>
      </c>
      <c r="L2719" s="841" t="s">
        <v>731</v>
      </c>
      <c r="M2719" s="841">
        <v>43600</v>
      </c>
      <c r="N2719" s="841" t="s">
        <v>769</v>
      </c>
      <c r="O2719" s="841">
        <v>105596</v>
      </c>
      <c r="P2719" s="841">
        <v>61996</v>
      </c>
      <c r="Q2719" s="841">
        <v>27828</v>
      </c>
      <c r="R2719" s="841">
        <v>38389</v>
      </c>
      <c r="S2719" s="841"/>
      <c r="T2719" s="841"/>
      <c r="U2719" s="841"/>
      <c r="V2719" s="841" t="s">
        <v>1003</v>
      </c>
      <c r="W2719" s="841">
        <v>1</v>
      </c>
    </row>
    <row r="2720" spans="1:23" ht="12.75" customHeight="1">
      <c r="A2720" s="841">
        <v>1680</v>
      </c>
      <c r="B2720" s="841">
        <v>2840</v>
      </c>
      <c r="C2720" s="841" t="s">
        <v>726</v>
      </c>
      <c r="D2720" s="841" t="s">
        <v>727</v>
      </c>
      <c r="E2720" s="841">
        <v>48771</v>
      </c>
      <c r="F2720" s="841" t="s">
        <v>102</v>
      </c>
      <c r="G2720" s="841" t="s">
        <v>4368</v>
      </c>
      <c r="H2720" s="841" t="s">
        <v>4334</v>
      </c>
      <c r="I2720" s="841"/>
      <c r="J2720" s="841" t="s">
        <v>730</v>
      </c>
      <c r="K2720" s="841">
        <v>3</v>
      </c>
      <c r="L2720" s="841" t="s">
        <v>731</v>
      </c>
      <c r="M2720" s="841">
        <v>43600</v>
      </c>
      <c r="N2720" s="841" t="s">
        <v>732</v>
      </c>
      <c r="O2720" s="841">
        <v>98577</v>
      </c>
      <c r="P2720" s="841">
        <v>54977</v>
      </c>
      <c r="Q2720" s="841">
        <v>19547</v>
      </c>
      <c r="R2720" s="841">
        <v>34796</v>
      </c>
      <c r="S2720" s="841"/>
      <c r="T2720" s="841"/>
      <c r="U2720" s="841"/>
      <c r="V2720" s="841" t="s">
        <v>1003</v>
      </c>
      <c r="W2720" s="841">
        <v>3</v>
      </c>
    </row>
    <row r="2721" spans="1:23" ht="12.75" customHeight="1">
      <c r="A2721" s="841">
        <v>1952</v>
      </c>
      <c r="B2721" s="841">
        <v>2840</v>
      </c>
      <c r="C2721" s="841" t="s">
        <v>726</v>
      </c>
      <c r="D2721" s="841" t="s">
        <v>923</v>
      </c>
      <c r="E2721" s="841">
        <v>48778</v>
      </c>
      <c r="F2721" s="841" t="s">
        <v>102</v>
      </c>
      <c r="G2721" s="841" t="s">
        <v>4369</v>
      </c>
      <c r="H2721" s="841" t="s">
        <v>4370</v>
      </c>
      <c r="I2721" s="841"/>
      <c r="J2721" s="841" t="s">
        <v>730</v>
      </c>
      <c r="K2721" s="841">
        <v>1</v>
      </c>
      <c r="L2721" s="841" t="s">
        <v>731</v>
      </c>
      <c r="M2721" s="841">
        <v>43600</v>
      </c>
      <c r="N2721" s="841" t="s">
        <v>732</v>
      </c>
      <c r="O2721" s="841">
        <v>98577</v>
      </c>
      <c r="P2721" s="841">
        <v>54977</v>
      </c>
      <c r="Q2721" s="841">
        <v>10098</v>
      </c>
      <c r="R2721" s="841">
        <v>9936</v>
      </c>
      <c r="S2721" s="841"/>
      <c r="T2721" s="841"/>
      <c r="U2721" s="841"/>
      <c r="V2721" s="841" t="s">
        <v>1003</v>
      </c>
      <c r="W2721" s="841">
        <v>1</v>
      </c>
    </row>
    <row r="2722" spans="1:23" ht="12.75" customHeight="1">
      <c r="A2722" s="841">
        <v>1680</v>
      </c>
      <c r="B2722" s="841">
        <v>2840</v>
      </c>
      <c r="C2722" s="841" t="s">
        <v>726</v>
      </c>
      <c r="D2722" s="841" t="s">
        <v>727</v>
      </c>
      <c r="E2722" s="841">
        <v>48779</v>
      </c>
      <c r="F2722" s="841" t="s">
        <v>102</v>
      </c>
      <c r="G2722" s="841" t="s">
        <v>4371</v>
      </c>
      <c r="H2722" s="841" t="s">
        <v>4372</v>
      </c>
      <c r="I2722" s="841"/>
      <c r="J2722" s="841" t="s">
        <v>730</v>
      </c>
      <c r="K2722" s="841">
        <v>2</v>
      </c>
      <c r="L2722" s="841" t="s">
        <v>731</v>
      </c>
      <c r="M2722" s="841">
        <v>43600</v>
      </c>
      <c r="N2722" s="841" t="s">
        <v>732</v>
      </c>
      <c r="O2722" s="841">
        <v>98577</v>
      </c>
      <c r="P2722" s="841">
        <v>54977</v>
      </c>
      <c r="Q2722" s="841">
        <v>19547</v>
      </c>
      <c r="R2722" s="841">
        <v>34796</v>
      </c>
      <c r="S2722" s="841"/>
      <c r="T2722" s="841"/>
      <c r="U2722" s="841"/>
      <c r="V2722" s="841" t="s">
        <v>1003</v>
      </c>
      <c r="W2722" s="841">
        <v>2</v>
      </c>
    </row>
    <row r="2723" spans="1:23" ht="12.75" customHeight="1">
      <c r="A2723" s="841">
        <v>1705</v>
      </c>
      <c r="B2723" s="841">
        <v>2840</v>
      </c>
      <c r="C2723" s="841" t="s">
        <v>726</v>
      </c>
      <c r="D2723" s="841" t="s">
        <v>727</v>
      </c>
      <c r="E2723" s="841">
        <v>48793</v>
      </c>
      <c r="F2723" s="841" t="s">
        <v>102</v>
      </c>
      <c r="G2723" s="841" t="s">
        <v>4373</v>
      </c>
      <c r="H2723" s="841" t="s">
        <v>1544</v>
      </c>
      <c r="I2723" s="841"/>
      <c r="J2723" s="841" t="s">
        <v>730</v>
      </c>
      <c r="K2723" s="841">
        <v>2</v>
      </c>
      <c r="L2723" s="841" t="s">
        <v>731</v>
      </c>
      <c r="M2723" s="841">
        <v>43600</v>
      </c>
      <c r="N2723" s="841" t="s">
        <v>732</v>
      </c>
      <c r="O2723" s="841">
        <v>98577</v>
      </c>
      <c r="P2723" s="841">
        <v>54977</v>
      </c>
      <c r="Q2723" s="841">
        <v>19547</v>
      </c>
      <c r="R2723" s="841">
        <v>26906</v>
      </c>
      <c r="S2723" s="841"/>
      <c r="T2723" s="841"/>
      <c r="U2723" s="841"/>
      <c r="V2723" s="841" t="s">
        <v>1003</v>
      </c>
      <c r="W2723" s="841">
        <v>1</v>
      </c>
    </row>
    <row r="2724" spans="1:23" ht="12.75" customHeight="1">
      <c r="A2724" s="841">
        <v>1235</v>
      </c>
      <c r="B2724" s="841">
        <v>2823</v>
      </c>
      <c r="C2724" s="841" t="s">
        <v>856</v>
      </c>
      <c r="D2724" s="841" t="s">
        <v>740</v>
      </c>
      <c r="E2724" s="841">
        <v>48811</v>
      </c>
      <c r="F2724" s="841" t="s">
        <v>102</v>
      </c>
      <c r="G2724" s="841" t="s">
        <v>4374</v>
      </c>
      <c r="H2724" s="841" t="s">
        <v>4375</v>
      </c>
      <c r="I2724" s="841"/>
      <c r="J2724" s="841" t="s">
        <v>730</v>
      </c>
      <c r="K2724" s="841">
        <v>1</v>
      </c>
      <c r="L2724" s="841" t="s">
        <v>731</v>
      </c>
      <c r="M2724" s="841">
        <v>43600</v>
      </c>
      <c r="N2724" s="841" t="s">
        <v>747</v>
      </c>
      <c r="O2724" s="841">
        <v>114220</v>
      </c>
      <c r="P2724" s="841">
        <v>70620</v>
      </c>
      <c r="Q2724" s="841">
        <v>23865</v>
      </c>
      <c r="R2724" s="841">
        <v>44054</v>
      </c>
      <c r="S2724" s="841"/>
      <c r="T2724" s="841"/>
      <c r="U2724" s="841"/>
      <c r="V2724" s="841" t="s">
        <v>1003</v>
      </c>
      <c r="W2724" s="841">
        <v>1</v>
      </c>
    </row>
    <row r="2725" spans="1:23" ht="12.75" customHeight="1">
      <c r="A2725" s="841">
        <v>1110</v>
      </c>
      <c r="B2725" s="841">
        <v>2840</v>
      </c>
      <c r="C2725" s="841" t="s">
        <v>726</v>
      </c>
      <c r="D2725" s="841" t="s">
        <v>740</v>
      </c>
      <c r="E2725" s="841">
        <v>48812</v>
      </c>
      <c r="F2725" s="841" t="s">
        <v>102</v>
      </c>
      <c r="G2725" s="841" t="s">
        <v>4376</v>
      </c>
      <c r="H2725" s="841" t="s">
        <v>1418</v>
      </c>
      <c r="I2725" s="841"/>
      <c r="J2725" s="841" t="s">
        <v>730</v>
      </c>
      <c r="K2725" s="841">
        <v>2</v>
      </c>
      <c r="L2725" s="841" t="s">
        <v>731</v>
      </c>
      <c r="M2725" s="841">
        <v>43600</v>
      </c>
      <c r="N2725" s="841" t="s">
        <v>732</v>
      </c>
      <c r="O2725" s="841">
        <v>98577</v>
      </c>
      <c r="P2725" s="841">
        <v>54977</v>
      </c>
      <c r="Q2725" s="841">
        <v>19547</v>
      </c>
      <c r="R2725" s="841">
        <v>26906</v>
      </c>
      <c r="S2725" s="841"/>
      <c r="T2725" s="841"/>
      <c r="U2725" s="841"/>
      <c r="V2725" s="841" t="s">
        <v>1003</v>
      </c>
      <c r="W2725" s="841">
        <v>1</v>
      </c>
    </row>
    <row r="2726" spans="1:23" ht="12.75" customHeight="1">
      <c r="A2726" s="841">
        <v>1715</v>
      </c>
      <c r="B2726" s="841">
        <v>2840</v>
      </c>
      <c r="C2726" s="841" t="s">
        <v>726</v>
      </c>
      <c r="D2726" s="841" t="s">
        <v>727</v>
      </c>
      <c r="E2726" s="841">
        <v>48826</v>
      </c>
      <c r="F2726" s="841" t="s">
        <v>102</v>
      </c>
      <c r="G2726" s="841" t="s">
        <v>4377</v>
      </c>
      <c r="H2726" s="841" t="s">
        <v>4372</v>
      </c>
      <c r="I2726" s="841"/>
      <c r="J2726" s="841" t="s">
        <v>730</v>
      </c>
      <c r="K2726" s="841">
        <v>2</v>
      </c>
      <c r="L2726" s="841" t="s">
        <v>731</v>
      </c>
      <c r="M2726" s="841">
        <v>43600</v>
      </c>
      <c r="N2726" s="841" t="s">
        <v>732</v>
      </c>
      <c r="O2726" s="841">
        <v>98577</v>
      </c>
      <c r="P2726" s="841">
        <v>54977</v>
      </c>
      <c r="Q2726" s="841">
        <v>19547</v>
      </c>
      <c r="R2726" s="841">
        <v>34796</v>
      </c>
      <c r="S2726" s="841"/>
      <c r="T2726" s="841"/>
      <c r="U2726" s="841"/>
      <c r="V2726" s="841" t="s">
        <v>1003</v>
      </c>
      <c r="W2726" s="841">
        <v>1</v>
      </c>
    </row>
    <row r="2727" spans="1:23" ht="12.75" customHeight="1">
      <c r="A2727" s="841">
        <v>1715</v>
      </c>
      <c r="B2727" s="841">
        <v>2840</v>
      </c>
      <c r="C2727" s="841" t="s">
        <v>726</v>
      </c>
      <c r="D2727" s="841" t="s">
        <v>727</v>
      </c>
      <c r="E2727" s="841">
        <v>48835</v>
      </c>
      <c r="F2727" s="841" t="s">
        <v>102</v>
      </c>
      <c r="G2727" s="841" t="s">
        <v>4378</v>
      </c>
      <c r="H2727" s="841" t="s">
        <v>4379</v>
      </c>
      <c r="I2727" s="841"/>
      <c r="J2727" s="841" t="s">
        <v>730</v>
      </c>
      <c r="K2727" s="841">
        <v>2</v>
      </c>
      <c r="L2727" s="841" t="s">
        <v>731</v>
      </c>
      <c r="M2727" s="841">
        <v>43600</v>
      </c>
      <c r="N2727" s="841" t="s">
        <v>732</v>
      </c>
      <c r="O2727" s="841">
        <v>98577</v>
      </c>
      <c r="P2727" s="841">
        <v>54977</v>
      </c>
      <c r="Q2727" s="841">
        <v>19547</v>
      </c>
      <c r="R2727" s="841">
        <v>34796</v>
      </c>
      <c r="S2727" s="841"/>
      <c r="T2727" s="841"/>
      <c r="U2727" s="841"/>
      <c r="V2727" s="841" t="s">
        <v>1003</v>
      </c>
      <c r="W2727" s="841">
        <v>1</v>
      </c>
    </row>
    <row r="2728" spans="1:23" ht="12.75" customHeight="1">
      <c r="A2728" s="841">
        <v>1715</v>
      </c>
      <c r="B2728" s="841">
        <v>2840</v>
      </c>
      <c r="C2728" s="841" t="s">
        <v>726</v>
      </c>
      <c r="D2728" s="841" t="s">
        <v>727</v>
      </c>
      <c r="E2728" s="841">
        <v>48845</v>
      </c>
      <c r="F2728" s="841" t="s">
        <v>102</v>
      </c>
      <c r="G2728" s="841" t="s">
        <v>4380</v>
      </c>
      <c r="H2728" s="841" t="s">
        <v>4334</v>
      </c>
      <c r="I2728" s="841"/>
      <c r="J2728" s="841" t="s">
        <v>730</v>
      </c>
      <c r="K2728" s="841">
        <v>3</v>
      </c>
      <c r="L2728" s="841" t="s">
        <v>731</v>
      </c>
      <c r="M2728" s="841">
        <v>43600</v>
      </c>
      <c r="N2728" s="841" t="s">
        <v>732</v>
      </c>
      <c r="O2728" s="841">
        <v>98577</v>
      </c>
      <c r="P2728" s="841">
        <v>54977</v>
      </c>
      <c r="Q2728" s="841">
        <v>19547</v>
      </c>
      <c r="R2728" s="841">
        <v>34796</v>
      </c>
      <c r="S2728" s="841"/>
      <c r="T2728" s="841"/>
      <c r="U2728" s="841"/>
      <c r="V2728" s="841" t="s">
        <v>1003</v>
      </c>
      <c r="W2728" s="841">
        <v>1</v>
      </c>
    </row>
    <row r="2729" spans="1:23" ht="12.75" customHeight="1">
      <c r="A2729" s="841">
        <v>1415</v>
      </c>
      <c r="B2729" s="841">
        <v>2840</v>
      </c>
      <c r="C2729" s="841" t="s">
        <v>726</v>
      </c>
      <c r="D2729" s="841" t="s">
        <v>974</v>
      </c>
      <c r="E2729" s="841">
        <v>48847</v>
      </c>
      <c r="F2729" s="841" t="s">
        <v>102</v>
      </c>
      <c r="G2729" s="841" t="s">
        <v>4381</v>
      </c>
      <c r="H2729" s="841" t="s">
        <v>4382</v>
      </c>
      <c r="I2729" s="841"/>
      <c r="J2729" s="841" t="s">
        <v>730</v>
      </c>
      <c r="K2729" s="841">
        <v>2</v>
      </c>
      <c r="L2729" s="841" t="s">
        <v>731</v>
      </c>
      <c r="M2729" s="841">
        <v>43600</v>
      </c>
      <c r="N2729" s="841" t="s">
        <v>732</v>
      </c>
      <c r="O2729" s="841">
        <v>98577</v>
      </c>
      <c r="P2729" s="841">
        <v>54977</v>
      </c>
      <c r="Q2729" s="841">
        <v>19547</v>
      </c>
      <c r="R2729" s="841">
        <v>26906</v>
      </c>
      <c r="S2729" s="841"/>
      <c r="T2729" s="841"/>
      <c r="U2729" s="841"/>
      <c r="V2729" s="841" t="s">
        <v>1003</v>
      </c>
      <c r="W2729" s="841">
        <v>1</v>
      </c>
    </row>
    <row r="2730" spans="1:23" ht="12.75" customHeight="1">
      <c r="A2730" s="841">
        <v>1033</v>
      </c>
      <c r="B2730" s="841">
        <v>2810</v>
      </c>
      <c r="C2730" s="841" t="s">
        <v>798</v>
      </c>
      <c r="D2730" s="841" t="s">
        <v>740</v>
      </c>
      <c r="E2730" s="841">
        <v>48848</v>
      </c>
      <c r="F2730" s="841" t="s">
        <v>102</v>
      </c>
      <c r="G2730" s="841" t="s">
        <v>4383</v>
      </c>
      <c r="H2730" s="841" t="s">
        <v>3510</v>
      </c>
      <c r="I2730" s="841"/>
      <c r="J2730" s="841" t="s">
        <v>730</v>
      </c>
      <c r="K2730" s="841">
        <v>5</v>
      </c>
      <c r="L2730" s="841" t="s">
        <v>731</v>
      </c>
      <c r="M2730" s="841">
        <v>43600</v>
      </c>
      <c r="N2730" s="841" t="s">
        <v>742</v>
      </c>
      <c r="O2730" s="841">
        <v>127895</v>
      </c>
      <c r="P2730" s="841">
        <v>84295</v>
      </c>
      <c r="Q2730" s="841">
        <v>19547</v>
      </c>
      <c r="R2730" s="841">
        <v>34796</v>
      </c>
      <c r="S2730" s="841"/>
      <c r="T2730" s="841"/>
      <c r="U2730" s="841"/>
      <c r="V2730" s="841" t="s">
        <v>1003</v>
      </c>
      <c r="W2730" s="841">
        <v>1</v>
      </c>
    </row>
    <row r="2731" spans="1:23" ht="12.75" customHeight="1">
      <c r="A2731" s="841">
        <v>1415</v>
      </c>
      <c r="B2731" s="841">
        <v>2823</v>
      </c>
      <c r="C2731" s="841" t="s">
        <v>856</v>
      </c>
      <c r="D2731" s="841" t="s">
        <v>974</v>
      </c>
      <c r="E2731" s="841">
        <v>48849</v>
      </c>
      <c r="F2731" s="841" t="s">
        <v>102</v>
      </c>
      <c r="G2731" s="841" t="s">
        <v>4384</v>
      </c>
      <c r="H2731" s="841" t="s">
        <v>4385</v>
      </c>
      <c r="I2731" s="841"/>
      <c r="J2731" s="841" t="s">
        <v>730</v>
      </c>
      <c r="K2731" s="841">
        <v>2</v>
      </c>
      <c r="L2731" s="841" t="s">
        <v>731</v>
      </c>
      <c r="M2731" s="841">
        <v>43600</v>
      </c>
      <c r="N2731" s="841" t="s">
        <v>747</v>
      </c>
      <c r="O2731" s="841">
        <v>114220</v>
      </c>
      <c r="P2731" s="841">
        <v>70620</v>
      </c>
      <c r="Q2731" s="841">
        <v>19547</v>
      </c>
      <c r="R2731" s="841">
        <v>26906</v>
      </c>
      <c r="S2731" s="841"/>
      <c r="T2731" s="841"/>
      <c r="U2731" s="841"/>
      <c r="V2731" s="841" t="s">
        <v>1003</v>
      </c>
      <c r="W2731" s="841">
        <v>1</v>
      </c>
    </row>
    <row r="2732" spans="1:23" ht="12.75" customHeight="1">
      <c r="A2732" s="841">
        <v>1545</v>
      </c>
      <c r="B2732" s="841">
        <v>2814</v>
      </c>
      <c r="C2732" s="841" t="s">
        <v>1411</v>
      </c>
      <c r="D2732" s="841" t="s">
        <v>1112</v>
      </c>
      <c r="E2732" s="841">
        <v>48850</v>
      </c>
      <c r="F2732" s="841" t="s">
        <v>102</v>
      </c>
      <c r="G2732" s="841" t="s">
        <v>4386</v>
      </c>
      <c r="H2732" s="841" t="s">
        <v>4347</v>
      </c>
      <c r="I2732" s="841"/>
      <c r="J2732" s="841" t="s">
        <v>730</v>
      </c>
      <c r="K2732" s="841">
        <v>3</v>
      </c>
      <c r="L2732" s="841" t="s">
        <v>731</v>
      </c>
      <c r="M2732" s="841">
        <v>43600</v>
      </c>
      <c r="N2732" s="841" t="s">
        <v>908</v>
      </c>
      <c r="O2732" s="841">
        <v>185311</v>
      </c>
      <c r="P2732" s="841">
        <v>141711</v>
      </c>
      <c r="Q2732" s="841">
        <v>19547</v>
      </c>
      <c r="R2732" s="841">
        <v>26906</v>
      </c>
      <c r="S2732" s="841"/>
      <c r="T2732" s="841"/>
      <c r="U2732" s="841"/>
      <c r="V2732" s="841" t="s">
        <v>1003</v>
      </c>
      <c r="W2732" s="841">
        <v>2</v>
      </c>
    </row>
    <row r="2733" spans="1:23" ht="12.75" customHeight="1">
      <c r="A2733" s="841">
        <v>1545</v>
      </c>
      <c r="B2733" s="841">
        <v>2814</v>
      </c>
      <c r="C2733" s="841" t="s">
        <v>1411</v>
      </c>
      <c r="D2733" s="841" t="s">
        <v>1112</v>
      </c>
      <c r="E2733" s="841">
        <v>48851</v>
      </c>
      <c r="F2733" s="841" t="s">
        <v>102</v>
      </c>
      <c r="G2733" s="841" t="s">
        <v>4387</v>
      </c>
      <c r="H2733" s="841" t="s">
        <v>4347</v>
      </c>
      <c r="I2733" s="841"/>
      <c r="J2733" s="841" t="s">
        <v>730</v>
      </c>
      <c r="K2733" s="841">
        <v>2</v>
      </c>
      <c r="L2733" s="841" t="s">
        <v>731</v>
      </c>
      <c r="M2733" s="841">
        <v>43600</v>
      </c>
      <c r="N2733" s="841" t="s">
        <v>908</v>
      </c>
      <c r="O2733" s="841">
        <v>185311</v>
      </c>
      <c r="P2733" s="841">
        <v>141711</v>
      </c>
      <c r="Q2733" s="841">
        <v>19547</v>
      </c>
      <c r="R2733" s="841">
        <v>26906</v>
      </c>
      <c r="S2733" s="841"/>
      <c r="T2733" s="841"/>
      <c r="U2733" s="841"/>
      <c r="V2733" s="841" t="s">
        <v>1003</v>
      </c>
      <c r="W2733" s="841">
        <v>2</v>
      </c>
    </row>
    <row r="2734" spans="1:23" ht="12.75" customHeight="1">
      <c r="A2734" s="841">
        <v>1415</v>
      </c>
      <c r="B2734" s="841">
        <v>2828</v>
      </c>
      <c r="C2734" s="841" t="s">
        <v>982</v>
      </c>
      <c r="D2734" s="841" t="s">
        <v>974</v>
      </c>
      <c r="E2734" s="841">
        <v>48852</v>
      </c>
      <c r="F2734" s="841" t="s">
        <v>102</v>
      </c>
      <c r="G2734" s="841" t="s">
        <v>4388</v>
      </c>
      <c r="H2734" s="841" t="s">
        <v>4389</v>
      </c>
      <c r="I2734" s="841"/>
      <c r="J2734" s="841" t="s">
        <v>730</v>
      </c>
      <c r="K2734" s="841">
        <v>3</v>
      </c>
      <c r="L2734" s="841" t="s">
        <v>731</v>
      </c>
      <c r="M2734" s="841">
        <v>43600</v>
      </c>
      <c r="N2734" s="841" t="s">
        <v>843</v>
      </c>
      <c r="O2734" s="841">
        <v>156603</v>
      </c>
      <c r="P2734" s="841">
        <v>113003</v>
      </c>
      <c r="Q2734" s="841">
        <v>19547</v>
      </c>
      <c r="R2734" s="841">
        <v>26906</v>
      </c>
      <c r="S2734" s="841"/>
      <c r="T2734" s="841"/>
      <c r="U2734" s="841"/>
      <c r="V2734" s="841" t="s">
        <v>1003</v>
      </c>
      <c r="W2734" s="841">
        <v>1</v>
      </c>
    </row>
    <row r="2735" spans="1:23" ht="12.75" customHeight="1">
      <c r="A2735" s="841">
        <v>1415</v>
      </c>
      <c r="B2735" s="841">
        <v>2828</v>
      </c>
      <c r="C2735" s="841" t="s">
        <v>982</v>
      </c>
      <c r="D2735" s="841" t="s">
        <v>974</v>
      </c>
      <c r="E2735" s="841">
        <v>48853</v>
      </c>
      <c r="F2735" s="841" t="s">
        <v>102</v>
      </c>
      <c r="G2735" s="841" t="s">
        <v>4390</v>
      </c>
      <c r="H2735" s="841" t="s">
        <v>4389</v>
      </c>
      <c r="I2735" s="841"/>
      <c r="J2735" s="841" t="s">
        <v>730</v>
      </c>
      <c r="K2735" s="841">
        <v>3</v>
      </c>
      <c r="L2735" s="841" t="s">
        <v>731</v>
      </c>
      <c r="M2735" s="841">
        <v>43600</v>
      </c>
      <c r="N2735" s="841" t="s">
        <v>843</v>
      </c>
      <c r="O2735" s="841">
        <v>156603</v>
      </c>
      <c r="P2735" s="841">
        <v>113003</v>
      </c>
      <c r="Q2735" s="841">
        <v>19547</v>
      </c>
      <c r="R2735" s="841">
        <v>26906</v>
      </c>
      <c r="S2735" s="841"/>
      <c r="T2735" s="841"/>
      <c r="U2735" s="841"/>
      <c r="V2735" s="841" t="s">
        <v>1003</v>
      </c>
      <c r="W2735" s="841">
        <v>1</v>
      </c>
    </row>
    <row r="2736" spans="1:23" ht="12.75" customHeight="1">
      <c r="A2736" s="841">
        <v>1033</v>
      </c>
      <c r="B2736" s="841">
        <v>2810</v>
      </c>
      <c r="C2736" s="841" t="s">
        <v>798</v>
      </c>
      <c r="D2736" s="841" t="s">
        <v>740</v>
      </c>
      <c r="E2736" s="841">
        <v>48854</v>
      </c>
      <c r="F2736" s="841" t="s">
        <v>102</v>
      </c>
      <c r="G2736" s="841" t="s">
        <v>4391</v>
      </c>
      <c r="H2736" s="841" t="s">
        <v>3510</v>
      </c>
      <c r="I2736" s="841"/>
      <c r="J2736" s="841" t="s">
        <v>730</v>
      </c>
      <c r="K2736" s="841">
        <v>10</v>
      </c>
      <c r="L2736" s="841" t="s">
        <v>731</v>
      </c>
      <c r="M2736" s="841">
        <v>43600</v>
      </c>
      <c r="N2736" s="841" t="s">
        <v>742</v>
      </c>
      <c r="O2736" s="841">
        <v>127895</v>
      </c>
      <c r="P2736" s="841">
        <v>84295</v>
      </c>
      <c r="Q2736" s="841">
        <v>19547</v>
      </c>
      <c r="R2736" s="841">
        <v>34796</v>
      </c>
      <c r="S2736" s="841"/>
      <c r="T2736" s="841"/>
      <c r="U2736" s="841"/>
      <c r="V2736" s="841" t="s">
        <v>1003</v>
      </c>
      <c r="W2736" s="841">
        <v>1</v>
      </c>
    </row>
    <row r="2737" spans="1:23" ht="12.75" customHeight="1">
      <c r="A2737" s="841">
        <v>1415</v>
      </c>
      <c r="B2737" s="841">
        <v>2823</v>
      </c>
      <c r="C2737" s="841" t="s">
        <v>856</v>
      </c>
      <c r="D2737" s="841" t="s">
        <v>974</v>
      </c>
      <c r="E2737" s="841">
        <v>48855</v>
      </c>
      <c r="F2737" s="841" t="s">
        <v>102</v>
      </c>
      <c r="G2737" s="841" t="s">
        <v>4392</v>
      </c>
      <c r="H2737" s="841" t="s">
        <v>4385</v>
      </c>
      <c r="I2737" s="841"/>
      <c r="J2737" s="841" t="s">
        <v>730</v>
      </c>
      <c r="K2737" s="841">
        <v>5</v>
      </c>
      <c r="L2737" s="841" t="s">
        <v>731</v>
      </c>
      <c r="M2737" s="841">
        <v>43600</v>
      </c>
      <c r="N2737" s="841" t="s">
        <v>747</v>
      </c>
      <c r="O2737" s="841">
        <v>114220</v>
      </c>
      <c r="P2737" s="841">
        <v>70620</v>
      </c>
      <c r="Q2737" s="841">
        <v>19547</v>
      </c>
      <c r="R2737" s="841">
        <v>26906</v>
      </c>
      <c r="S2737" s="841"/>
      <c r="T2737" s="841"/>
      <c r="U2737" s="841"/>
      <c r="V2737" s="841" t="s">
        <v>1003</v>
      </c>
      <c r="W2737" s="841">
        <v>1</v>
      </c>
    </row>
    <row r="2738" spans="1:23" ht="12.75" customHeight="1">
      <c r="A2738" s="841">
        <v>1415</v>
      </c>
      <c r="B2738" s="841">
        <v>2823</v>
      </c>
      <c r="C2738" s="841" t="s">
        <v>856</v>
      </c>
      <c r="D2738" s="841" t="s">
        <v>974</v>
      </c>
      <c r="E2738" s="841">
        <v>48856</v>
      </c>
      <c r="F2738" s="841" t="s">
        <v>102</v>
      </c>
      <c r="G2738" s="841" t="s">
        <v>4393</v>
      </c>
      <c r="H2738" s="841" t="s">
        <v>4394</v>
      </c>
      <c r="I2738" s="841"/>
      <c r="J2738" s="841" t="s">
        <v>730</v>
      </c>
      <c r="K2738" s="841">
        <v>3</v>
      </c>
      <c r="L2738" s="841" t="s">
        <v>731</v>
      </c>
      <c r="M2738" s="841">
        <v>43600</v>
      </c>
      <c r="N2738" s="841" t="s">
        <v>747</v>
      </c>
      <c r="O2738" s="841">
        <v>114220</v>
      </c>
      <c r="P2738" s="841">
        <v>70620</v>
      </c>
      <c r="Q2738" s="841">
        <v>19547</v>
      </c>
      <c r="R2738" s="841">
        <v>26906</v>
      </c>
      <c r="S2738" s="841"/>
      <c r="T2738" s="841"/>
      <c r="U2738" s="841"/>
      <c r="V2738" s="841" t="s">
        <v>1003</v>
      </c>
      <c r="W2738" s="841">
        <v>1</v>
      </c>
    </row>
    <row r="2739" spans="1:23" ht="12.75" customHeight="1">
      <c r="A2739" s="841">
        <v>1415</v>
      </c>
      <c r="B2739" s="841">
        <v>2839</v>
      </c>
      <c r="C2739" s="841" t="s">
        <v>1429</v>
      </c>
      <c r="D2739" s="841" t="s">
        <v>974</v>
      </c>
      <c r="E2739" s="841">
        <v>48857</v>
      </c>
      <c r="F2739" s="841" t="s">
        <v>102</v>
      </c>
      <c r="G2739" s="841" t="s">
        <v>4395</v>
      </c>
      <c r="H2739" s="841" t="s">
        <v>4385</v>
      </c>
      <c r="I2739" s="841"/>
      <c r="J2739" s="841" t="s">
        <v>730</v>
      </c>
      <c r="K2739" s="841">
        <v>5</v>
      </c>
      <c r="L2739" s="841" t="s">
        <v>731</v>
      </c>
      <c r="M2739" s="841">
        <v>43600</v>
      </c>
      <c r="N2739" s="841" t="s">
        <v>732</v>
      </c>
      <c r="O2739" s="841">
        <v>98577</v>
      </c>
      <c r="P2739" s="841">
        <v>54977</v>
      </c>
      <c r="Q2739" s="841">
        <v>19547</v>
      </c>
      <c r="R2739" s="841">
        <v>26906</v>
      </c>
      <c r="S2739" s="841"/>
      <c r="T2739" s="841"/>
      <c r="U2739" s="841"/>
      <c r="V2739" s="841" t="s">
        <v>1003</v>
      </c>
      <c r="W2739" s="841">
        <v>1</v>
      </c>
    </row>
    <row r="2740" spans="1:23" ht="12.75" customHeight="1">
      <c r="A2740" s="841">
        <v>1415</v>
      </c>
      <c r="B2740" s="841">
        <v>2826</v>
      </c>
      <c r="C2740" s="841" t="s">
        <v>824</v>
      </c>
      <c r="D2740" s="841" t="s">
        <v>974</v>
      </c>
      <c r="E2740" s="841">
        <v>48858</v>
      </c>
      <c r="F2740" s="841" t="s">
        <v>102</v>
      </c>
      <c r="G2740" s="841" t="s">
        <v>4396</v>
      </c>
      <c r="H2740" s="841" t="s">
        <v>4397</v>
      </c>
      <c r="I2740" s="841"/>
      <c r="J2740" s="841" t="s">
        <v>730</v>
      </c>
      <c r="K2740" s="841">
        <v>5</v>
      </c>
      <c r="L2740" s="841" t="s">
        <v>731</v>
      </c>
      <c r="M2740" s="841">
        <v>43600</v>
      </c>
      <c r="N2740" s="841" t="s">
        <v>747</v>
      </c>
      <c r="O2740" s="841">
        <v>114220</v>
      </c>
      <c r="P2740" s="841">
        <v>70620</v>
      </c>
      <c r="Q2740" s="841">
        <v>19547</v>
      </c>
      <c r="R2740" s="841">
        <v>26906</v>
      </c>
      <c r="S2740" s="841"/>
      <c r="T2740" s="841"/>
      <c r="U2740" s="841"/>
      <c r="V2740" s="841" t="s">
        <v>1003</v>
      </c>
      <c r="W2740" s="841">
        <v>1</v>
      </c>
    </row>
    <row r="2741" spans="1:23" ht="12.75" customHeight="1">
      <c r="A2741" s="841">
        <v>1415</v>
      </c>
      <c r="B2741" s="841">
        <v>2823</v>
      </c>
      <c r="C2741" s="841" t="s">
        <v>856</v>
      </c>
      <c r="D2741" s="841" t="s">
        <v>974</v>
      </c>
      <c r="E2741" s="841">
        <v>48859</v>
      </c>
      <c r="F2741" s="841" t="s">
        <v>102</v>
      </c>
      <c r="G2741" s="841" t="s">
        <v>4398</v>
      </c>
      <c r="H2741" s="841" t="s">
        <v>4385</v>
      </c>
      <c r="I2741" s="841"/>
      <c r="J2741" s="841" t="s">
        <v>730</v>
      </c>
      <c r="K2741" s="841">
        <v>5</v>
      </c>
      <c r="L2741" s="841" t="s">
        <v>731</v>
      </c>
      <c r="M2741" s="841">
        <v>43600</v>
      </c>
      <c r="N2741" s="841" t="s">
        <v>747</v>
      </c>
      <c r="O2741" s="841">
        <v>114220</v>
      </c>
      <c r="P2741" s="841">
        <v>70620</v>
      </c>
      <c r="Q2741" s="841">
        <v>19547</v>
      </c>
      <c r="R2741" s="841">
        <v>26906</v>
      </c>
      <c r="S2741" s="841"/>
      <c r="T2741" s="841"/>
      <c r="U2741" s="841"/>
      <c r="V2741" s="841" t="s">
        <v>1003</v>
      </c>
      <c r="W2741" s="841">
        <v>1</v>
      </c>
    </row>
    <row r="2742" spans="1:23" ht="12.75" customHeight="1">
      <c r="A2742" s="841">
        <v>1415</v>
      </c>
      <c r="B2742" s="841">
        <v>2839</v>
      </c>
      <c r="C2742" s="841" t="s">
        <v>1429</v>
      </c>
      <c r="D2742" s="841" t="s">
        <v>974</v>
      </c>
      <c r="E2742" s="841">
        <v>48861</v>
      </c>
      <c r="F2742" s="841" t="s">
        <v>102</v>
      </c>
      <c r="G2742" s="841" t="s">
        <v>4399</v>
      </c>
      <c r="H2742" s="841" t="s">
        <v>4088</v>
      </c>
      <c r="I2742" s="841"/>
      <c r="J2742" s="841" t="s">
        <v>730</v>
      </c>
      <c r="K2742" s="841">
        <v>5</v>
      </c>
      <c r="L2742" s="841" t="s">
        <v>731</v>
      </c>
      <c r="M2742" s="841">
        <v>43600</v>
      </c>
      <c r="N2742" s="841" t="s">
        <v>732</v>
      </c>
      <c r="O2742" s="841">
        <v>98577</v>
      </c>
      <c r="P2742" s="841">
        <v>54977</v>
      </c>
      <c r="Q2742" s="841">
        <v>19547</v>
      </c>
      <c r="R2742" s="841">
        <v>26906</v>
      </c>
      <c r="S2742" s="841"/>
      <c r="T2742" s="841"/>
      <c r="U2742" s="841"/>
      <c r="V2742" s="841" t="s">
        <v>1003</v>
      </c>
      <c r="W2742" s="841">
        <v>1</v>
      </c>
    </row>
    <row r="2743" spans="1:23" ht="12.75" customHeight="1">
      <c r="A2743" s="841">
        <v>1415</v>
      </c>
      <c r="B2743" s="841">
        <v>2826</v>
      </c>
      <c r="C2743" s="841" t="s">
        <v>824</v>
      </c>
      <c r="D2743" s="841" t="s">
        <v>974</v>
      </c>
      <c r="E2743" s="841">
        <v>48862</v>
      </c>
      <c r="F2743" s="841" t="s">
        <v>102</v>
      </c>
      <c r="G2743" s="841" t="s">
        <v>4400</v>
      </c>
      <c r="H2743" s="841" t="s">
        <v>4088</v>
      </c>
      <c r="I2743" s="841"/>
      <c r="J2743" s="841" t="s">
        <v>730</v>
      </c>
      <c r="K2743" s="841">
        <v>5</v>
      </c>
      <c r="L2743" s="841" t="s">
        <v>731</v>
      </c>
      <c r="M2743" s="841">
        <v>43600</v>
      </c>
      <c r="N2743" s="841" t="s">
        <v>747</v>
      </c>
      <c r="O2743" s="841">
        <v>114220</v>
      </c>
      <c r="P2743" s="841">
        <v>70620</v>
      </c>
      <c r="Q2743" s="841">
        <v>19547</v>
      </c>
      <c r="R2743" s="841">
        <v>26906</v>
      </c>
      <c r="S2743" s="841"/>
      <c r="T2743" s="841"/>
      <c r="U2743" s="841"/>
      <c r="V2743" s="841" t="s">
        <v>1003</v>
      </c>
      <c r="W2743" s="841">
        <v>1</v>
      </c>
    </row>
    <row r="2744" spans="1:23" ht="12.75" customHeight="1">
      <c r="A2744" s="841">
        <v>1415</v>
      </c>
      <c r="B2744" s="841">
        <v>2840</v>
      </c>
      <c r="C2744" s="841" t="s">
        <v>726</v>
      </c>
      <c r="D2744" s="841" t="s">
        <v>974</v>
      </c>
      <c r="E2744" s="841">
        <v>48864</v>
      </c>
      <c r="F2744" s="841" t="s">
        <v>102</v>
      </c>
      <c r="G2744" s="841" t="s">
        <v>4401</v>
      </c>
      <c r="H2744" s="841" t="s">
        <v>4088</v>
      </c>
      <c r="I2744" s="841"/>
      <c r="J2744" s="841" t="s">
        <v>730</v>
      </c>
      <c r="K2744" s="841">
        <v>5</v>
      </c>
      <c r="L2744" s="841" t="s">
        <v>731</v>
      </c>
      <c r="M2744" s="841">
        <v>43600</v>
      </c>
      <c r="N2744" s="841" t="s">
        <v>732</v>
      </c>
      <c r="O2744" s="841">
        <v>98577</v>
      </c>
      <c r="P2744" s="841">
        <v>54977</v>
      </c>
      <c r="Q2744" s="841">
        <v>19547</v>
      </c>
      <c r="R2744" s="841">
        <v>26906</v>
      </c>
      <c r="S2744" s="841"/>
      <c r="T2744" s="841"/>
      <c r="U2744" s="841"/>
      <c r="V2744" s="841" t="s">
        <v>1003</v>
      </c>
      <c r="W2744" s="841">
        <v>1</v>
      </c>
    </row>
    <row r="2745" spans="1:23" ht="12.75" customHeight="1">
      <c r="A2745" s="841">
        <v>1415</v>
      </c>
      <c r="B2745" s="841">
        <v>2823</v>
      </c>
      <c r="C2745" s="841" t="s">
        <v>856</v>
      </c>
      <c r="D2745" s="841" t="s">
        <v>974</v>
      </c>
      <c r="E2745" s="841">
        <v>48865</v>
      </c>
      <c r="F2745" s="841" t="s">
        <v>102</v>
      </c>
      <c r="G2745" s="841" t="s">
        <v>2843</v>
      </c>
      <c r="H2745" s="841" t="s">
        <v>4088</v>
      </c>
      <c r="I2745" s="841"/>
      <c r="J2745" s="841" t="s">
        <v>730</v>
      </c>
      <c r="K2745" s="841">
        <v>5</v>
      </c>
      <c r="L2745" s="841" t="s">
        <v>731</v>
      </c>
      <c r="M2745" s="841">
        <v>43600</v>
      </c>
      <c r="N2745" s="841" t="s">
        <v>747</v>
      </c>
      <c r="O2745" s="841">
        <v>114220</v>
      </c>
      <c r="P2745" s="841">
        <v>70620</v>
      </c>
      <c r="Q2745" s="841">
        <v>19547</v>
      </c>
      <c r="R2745" s="841">
        <v>26906</v>
      </c>
      <c r="S2745" s="841"/>
      <c r="T2745" s="841"/>
      <c r="U2745" s="841"/>
      <c r="V2745" s="841" t="s">
        <v>1003</v>
      </c>
      <c r="W2745" s="841">
        <v>1</v>
      </c>
    </row>
    <row r="2746" spans="1:23" ht="12.75" customHeight="1">
      <c r="A2746" s="841">
        <v>1034</v>
      </c>
      <c r="B2746" s="841">
        <v>2848</v>
      </c>
      <c r="C2746" s="841" t="s">
        <v>1840</v>
      </c>
      <c r="D2746" s="841" t="s">
        <v>1112</v>
      </c>
      <c r="E2746" s="841">
        <v>48868</v>
      </c>
      <c r="F2746" s="841" t="s">
        <v>102</v>
      </c>
      <c r="G2746" s="841" t="s">
        <v>4402</v>
      </c>
      <c r="H2746" s="841" t="s">
        <v>4403</v>
      </c>
      <c r="I2746" s="841"/>
      <c r="J2746" s="841" t="s">
        <v>730</v>
      </c>
      <c r="K2746" s="841">
        <v>1</v>
      </c>
      <c r="L2746" s="841" t="s">
        <v>731</v>
      </c>
      <c r="M2746" s="841">
        <v>43600</v>
      </c>
      <c r="N2746" s="841" t="s">
        <v>817</v>
      </c>
      <c r="O2746" s="841">
        <v>172439</v>
      </c>
      <c r="P2746" s="841">
        <v>128839</v>
      </c>
      <c r="Q2746" s="841">
        <v>19547</v>
      </c>
      <c r="R2746" s="841">
        <v>26906</v>
      </c>
      <c r="S2746" s="841"/>
      <c r="T2746" s="841"/>
      <c r="U2746" s="841"/>
      <c r="V2746" s="841" t="s">
        <v>1003</v>
      </c>
      <c r="W2746" s="841">
        <v>1</v>
      </c>
    </row>
    <row r="2747" spans="1:23" ht="12.75" customHeight="1">
      <c r="A2747" s="841">
        <v>1710</v>
      </c>
      <c r="B2747" s="841">
        <v>2840</v>
      </c>
      <c r="C2747" s="841" t="s">
        <v>726</v>
      </c>
      <c r="D2747" s="841" t="s">
        <v>727</v>
      </c>
      <c r="E2747" s="841">
        <v>48872</v>
      </c>
      <c r="F2747" s="841" t="s">
        <v>102</v>
      </c>
      <c r="G2747" s="841" t="s">
        <v>4404</v>
      </c>
      <c r="H2747" s="841" t="s">
        <v>4379</v>
      </c>
      <c r="I2747" s="841"/>
      <c r="J2747" s="841" t="s">
        <v>730</v>
      </c>
      <c r="K2747" s="841">
        <v>2</v>
      </c>
      <c r="L2747" s="841" t="s">
        <v>731</v>
      </c>
      <c r="M2747" s="841">
        <v>43600</v>
      </c>
      <c r="N2747" s="841" t="s">
        <v>732</v>
      </c>
      <c r="O2747" s="841">
        <v>98577</v>
      </c>
      <c r="P2747" s="841">
        <v>54977</v>
      </c>
      <c r="Q2747" s="841">
        <v>19547</v>
      </c>
      <c r="R2747" s="841">
        <v>26906</v>
      </c>
      <c r="S2747" s="841"/>
      <c r="T2747" s="841"/>
      <c r="U2747" s="841"/>
      <c r="V2747" s="841" t="s">
        <v>1003</v>
      </c>
      <c r="W2747" s="841">
        <v>1</v>
      </c>
    </row>
    <row r="2748" spans="1:23" ht="12.75" customHeight="1">
      <c r="A2748" s="841">
        <v>1705</v>
      </c>
      <c r="B2748" s="841">
        <v>2840</v>
      </c>
      <c r="C2748" s="841" t="s">
        <v>726</v>
      </c>
      <c r="D2748" s="841" t="s">
        <v>727</v>
      </c>
      <c r="E2748" s="841">
        <v>48873</v>
      </c>
      <c r="F2748" s="841" t="s">
        <v>102</v>
      </c>
      <c r="G2748" s="841" t="s">
        <v>4405</v>
      </c>
      <c r="H2748" s="841" t="s">
        <v>4406</v>
      </c>
      <c r="I2748" s="841"/>
      <c r="J2748" s="841" t="s">
        <v>730</v>
      </c>
      <c r="K2748" s="841">
        <v>3</v>
      </c>
      <c r="L2748" s="841" t="s">
        <v>731</v>
      </c>
      <c r="M2748" s="841">
        <v>43600</v>
      </c>
      <c r="N2748" s="841" t="s">
        <v>732</v>
      </c>
      <c r="O2748" s="841">
        <v>98577</v>
      </c>
      <c r="P2748" s="841">
        <v>54977</v>
      </c>
      <c r="Q2748" s="841">
        <v>19547</v>
      </c>
      <c r="R2748" s="841">
        <v>26906</v>
      </c>
      <c r="S2748" s="841"/>
      <c r="T2748" s="841"/>
      <c r="U2748" s="841"/>
      <c r="V2748" s="841" t="s">
        <v>1003</v>
      </c>
      <c r="W2748" s="841">
        <v>1</v>
      </c>
    </row>
    <row r="2749" spans="1:23" ht="12.75" customHeight="1">
      <c r="A2749" s="841">
        <v>1710</v>
      </c>
      <c r="B2749" s="841">
        <v>2840</v>
      </c>
      <c r="C2749" s="841" t="s">
        <v>726</v>
      </c>
      <c r="D2749" s="841" t="s">
        <v>727</v>
      </c>
      <c r="E2749" s="841">
        <v>48877</v>
      </c>
      <c r="F2749" s="841" t="s">
        <v>102</v>
      </c>
      <c r="G2749" s="841" t="s">
        <v>4407</v>
      </c>
      <c r="H2749" s="841" t="s">
        <v>4379</v>
      </c>
      <c r="I2749" s="841"/>
      <c r="J2749" s="841" t="s">
        <v>730</v>
      </c>
      <c r="K2749" s="841">
        <v>1</v>
      </c>
      <c r="L2749" s="841" t="s">
        <v>731</v>
      </c>
      <c r="M2749" s="841">
        <v>43600</v>
      </c>
      <c r="N2749" s="841" t="s">
        <v>732</v>
      </c>
      <c r="O2749" s="841">
        <v>98577</v>
      </c>
      <c r="P2749" s="841">
        <v>54977</v>
      </c>
      <c r="Q2749" s="841">
        <v>19547</v>
      </c>
      <c r="R2749" s="841">
        <v>26906</v>
      </c>
      <c r="S2749" s="841"/>
      <c r="T2749" s="841"/>
      <c r="U2749" s="841"/>
      <c r="V2749" s="841" t="s">
        <v>1003</v>
      </c>
      <c r="W2749" s="841">
        <v>1</v>
      </c>
    </row>
    <row r="2750" spans="1:23" ht="12.75" customHeight="1">
      <c r="A2750" s="841">
        <v>1033</v>
      </c>
      <c r="B2750" s="841">
        <v>2810</v>
      </c>
      <c r="C2750" s="841" t="s">
        <v>798</v>
      </c>
      <c r="D2750" s="841" t="s">
        <v>740</v>
      </c>
      <c r="E2750" s="841">
        <v>48878</v>
      </c>
      <c r="F2750" s="841" t="s">
        <v>102</v>
      </c>
      <c r="G2750" s="841" t="s">
        <v>4408</v>
      </c>
      <c r="H2750" s="841" t="s">
        <v>3510</v>
      </c>
      <c r="I2750" s="841"/>
      <c r="J2750" s="841" t="s">
        <v>730</v>
      </c>
      <c r="K2750" s="841">
        <v>1</v>
      </c>
      <c r="L2750" s="841" t="s">
        <v>731</v>
      </c>
      <c r="M2750" s="841">
        <v>43600</v>
      </c>
      <c r="N2750" s="841" t="s">
        <v>742</v>
      </c>
      <c r="O2750" s="841">
        <v>127895</v>
      </c>
      <c r="P2750" s="841">
        <v>84295</v>
      </c>
      <c r="Q2750" s="841">
        <v>19547</v>
      </c>
      <c r="R2750" s="841">
        <v>34796</v>
      </c>
      <c r="S2750" s="841"/>
      <c r="T2750" s="841"/>
      <c r="U2750" s="841"/>
      <c r="V2750" s="841" t="s">
        <v>1003</v>
      </c>
      <c r="W2750" s="841">
        <v>1</v>
      </c>
    </row>
    <row r="2751" spans="1:23" ht="12.75" customHeight="1">
      <c r="A2751" s="841">
        <v>2004</v>
      </c>
      <c r="B2751" s="841">
        <v>2840</v>
      </c>
      <c r="C2751" s="841" t="s">
        <v>726</v>
      </c>
      <c r="D2751" s="841" t="s">
        <v>919</v>
      </c>
      <c r="E2751" s="841">
        <v>48879</v>
      </c>
      <c r="F2751" s="841" t="s">
        <v>102</v>
      </c>
      <c r="G2751" s="841" t="s">
        <v>4409</v>
      </c>
      <c r="H2751" s="841" t="s">
        <v>4410</v>
      </c>
      <c r="I2751" s="841"/>
      <c r="J2751" s="841" t="s">
        <v>730</v>
      </c>
      <c r="K2751" s="841">
        <v>3</v>
      </c>
      <c r="L2751" s="841" t="s">
        <v>1077</v>
      </c>
      <c r="M2751" s="841">
        <v>0</v>
      </c>
      <c r="N2751" s="841" t="s">
        <v>732</v>
      </c>
      <c r="O2751" s="841">
        <v>101629</v>
      </c>
      <c r="P2751" s="841">
        <v>101629</v>
      </c>
      <c r="Q2751" s="841">
        <v>19547</v>
      </c>
      <c r="R2751" s="841">
        <v>26906</v>
      </c>
      <c r="S2751" s="841"/>
      <c r="T2751" s="841"/>
      <c r="U2751" s="841"/>
      <c r="V2751" s="841" t="s">
        <v>1003</v>
      </c>
      <c r="W2751" s="841">
        <v>2</v>
      </c>
    </row>
    <row r="2752" spans="1:23" ht="12.75" customHeight="1">
      <c r="A2752" s="841">
        <v>2004</v>
      </c>
      <c r="B2752" s="841">
        <v>2840</v>
      </c>
      <c r="C2752" s="841" t="s">
        <v>726</v>
      </c>
      <c r="D2752" s="841" t="s">
        <v>919</v>
      </c>
      <c r="E2752" s="841">
        <v>48880</v>
      </c>
      <c r="F2752" s="841" t="s">
        <v>102</v>
      </c>
      <c r="G2752" s="841" t="s">
        <v>4411</v>
      </c>
      <c r="H2752" s="841" t="s">
        <v>4410</v>
      </c>
      <c r="I2752" s="841"/>
      <c r="J2752" s="841" t="s">
        <v>730</v>
      </c>
      <c r="K2752" s="841">
        <v>3</v>
      </c>
      <c r="L2752" s="841" t="s">
        <v>1077</v>
      </c>
      <c r="M2752" s="841">
        <v>0</v>
      </c>
      <c r="N2752" s="841" t="s">
        <v>732</v>
      </c>
      <c r="O2752" s="841">
        <v>101629</v>
      </c>
      <c r="P2752" s="841">
        <v>101629</v>
      </c>
      <c r="Q2752" s="841">
        <v>19547</v>
      </c>
      <c r="R2752" s="841">
        <v>26906</v>
      </c>
      <c r="S2752" s="841"/>
      <c r="T2752" s="841"/>
      <c r="U2752" s="841"/>
      <c r="V2752" s="841" t="s">
        <v>1003</v>
      </c>
      <c r="W2752" s="841">
        <v>2</v>
      </c>
    </row>
    <row r="2753" spans="1:23" ht="12.75" customHeight="1">
      <c r="A2753" s="841">
        <v>1145</v>
      </c>
      <c r="B2753" s="841">
        <v>2839</v>
      </c>
      <c r="C2753" s="841" t="s">
        <v>1429</v>
      </c>
      <c r="D2753" s="841" t="s">
        <v>775</v>
      </c>
      <c r="E2753" s="841">
        <v>48881</v>
      </c>
      <c r="F2753" s="841" t="s">
        <v>102</v>
      </c>
      <c r="G2753" s="841" t="s">
        <v>4412</v>
      </c>
      <c r="H2753" s="841" t="s">
        <v>4413</v>
      </c>
      <c r="I2753" s="841"/>
      <c r="J2753" s="841" t="s">
        <v>730</v>
      </c>
      <c r="K2753" s="841">
        <v>1</v>
      </c>
      <c r="L2753" s="841" t="s">
        <v>1116</v>
      </c>
      <c r="M2753" s="841">
        <v>43600</v>
      </c>
      <c r="N2753" s="841" t="s">
        <v>732</v>
      </c>
      <c r="O2753" s="841">
        <v>98577</v>
      </c>
      <c r="P2753" s="841">
        <v>54977</v>
      </c>
      <c r="Q2753" s="841">
        <v>19547</v>
      </c>
      <c r="R2753" s="841">
        <v>26906</v>
      </c>
      <c r="S2753" s="841"/>
      <c r="T2753" s="841"/>
      <c r="U2753" s="841"/>
      <c r="V2753" s="841" t="s">
        <v>1003</v>
      </c>
      <c r="W2753" s="841">
        <v>2</v>
      </c>
    </row>
    <row r="2754" spans="1:23" ht="12.75" customHeight="1">
      <c r="A2754" s="841">
        <v>1110</v>
      </c>
      <c r="B2754" s="841">
        <v>2836</v>
      </c>
      <c r="C2754" s="841" t="s">
        <v>1030</v>
      </c>
      <c r="D2754" s="841" t="s">
        <v>1031</v>
      </c>
      <c r="E2754" s="841">
        <v>48882</v>
      </c>
      <c r="F2754" s="841" t="s">
        <v>102</v>
      </c>
      <c r="G2754" s="841" t="s">
        <v>4414</v>
      </c>
      <c r="H2754" s="841" t="s">
        <v>4415</v>
      </c>
      <c r="I2754" s="841"/>
      <c r="J2754" s="841" t="s">
        <v>730</v>
      </c>
      <c r="K2754" s="841">
        <v>5</v>
      </c>
      <c r="L2754" s="841" t="s">
        <v>731</v>
      </c>
      <c r="M2754" s="841">
        <v>43600</v>
      </c>
      <c r="N2754" s="841" t="s">
        <v>1034</v>
      </c>
      <c r="O2754" s="841">
        <v>221744</v>
      </c>
      <c r="P2754" s="841">
        <v>178144</v>
      </c>
      <c r="Q2754" s="841">
        <v>19547</v>
      </c>
      <c r="R2754" s="841">
        <v>26906</v>
      </c>
      <c r="S2754" s="841"/>
      <c r="T2754" s="841"/>
      <c r="U2754" s="841"/>
      <c r="V2754" s="841" t="s">
        <v>1003</v>
      </c>
      <c r="W2754" s="841">
        <v>1</v>
      </c>
    </row>
    <row r="2755" spans="1:23" ht="12.75" customHeight="1">
      <c r="A2755" s="841">
        <v>1430</v>
      </c>
      <c r="B2755" s="841">
        <v>2840</v>
      </c>
      <c r="C2755" s="841" t="s">
        <v>726</v>
      </c>
      <c r="D2755" s="841" t="s">
        <v>1732</v>
      </c>
      <c r="E2755" s="841">
        <v>48884</v>
      </c>
      <c r="F2755" s="841" t="s">
        <v>102</v>
      </c>
      <c r="G2755" s="841" t="s">
        <v>4416</v>
      </c>
      <c r="H2755" s="841" t="s">
        <v>4417</v>
      </c>
      <c r="I2755" s="841"/>
      <c r="J2755" s="841" t="s">
        <v>730</v>
      </c>
      <c r="K2755" s="841">
        <v>2</v>
      </c>
      <c r="L2755" s="841" t="s">
        <v>731</v>
      </c>
      <c r="M2755" s="841">
        <v>43600</v>
      </c>
      <c r="N2755" s="841" t="s">
        <v>732</v>
      </c>
      <c r="O2755" s="841">
        <v>98577</v>
      </c>
      <c r="P2755" s="841">
        <v>54977</v>
      </c>
      <c r="Q2755" s="841">
        <v>19547</v>
      </c>
      <c r="R2755" s="841">
        <v>26906</v>
      </c>
      <c r="S2755" s="841"/>
      <c r="T2755" s="841"/>
      <c r="U2755" s="841"/>
      <c r="V2755" s="841" t="s">
        <v>1003</v>
      </c>
      <c r="W2755" s="841">
        <v>5</v>
      </c>
    </row>
    <row r="2756" spans="1:23" ht="12.75" customHeight="1">
      <c r="A2756" s="841">
        <v>1430</v>
      </c>
      <c r="B2756" s="841">
        <v>2807</v>
      </c>
      <c r="C2756" s="841" t="s">
        <v>739</v>
      </c>
      <c r="D2756" s="841" t="s">
        <v>1732</v>
      </c>
      <c r="E2756" s="841">
        <v>48885</v>
      </c>
      <c r="F2756" s="841" t="s">
        <v>102</v>
      </c>
      <c r="G2756" s="841" t="s">
        <v>4418</v>
      </c>
      <c r="H2756" s="841" t="s">
        <v>4417</v>
      </c>
      <c r="I2756" s="841"/>
      <c r="J2756" s="841" t="s">
        <v>730</v>
      </c>
      <c r="K2756" s="841">
        <v>2</v>
      </c>
      <c r="L2756" s="841" t="s">
        <v>731</v>
      </c>
      <c r="M2756" s="841">
        <v>43600</v>
      </c>
      <c r="N2756" s="841" t="s">
        <v>742</v>
      </c>
      <c r="O2756" s="841">
        <v>127895</v>
      </c>
      <c r="P2756" s="841">
        <v>84295</v>
      </c>
      <c r="Q2756" s="841">
        <v>19547</v>
      </c>
      <c r="R2756" s="841">
        <v>26906</v>
      </c>
      <c r="S2756" s="841"/>
      <c r="T2756" s="841"/>
      <c r="U2756" s="841"/>
      <c r="V2756" s="841" t="s">
        <v>1003</v>
      </c>
      <c r="W2756" s="841">
        <v>5</v>
      </c>
    </row>
    <row r="2757" spans="1:23" ht="12.75" customHeight="1">
      <c r="A2757" s="841">
        <v>1430</v>
      </c>
      <c r="B2757" s="841">
        <v>2807</v>
      </c>
      <c r="C2757" s="841" t="s">
        <v>739</v>
      </c>
      <c r="D2757" s="841" t="s">
        <v>1732</v>
      </c>
      <c r="E2757" s="841">
        <v>48886</v>
      </c>
      <c r="F2757" s="841" t="s">
        <v>102</v>
      </c>
      <c r="G2757" s="841" t="s">
        <v>4419</v>
      </c>
      <c r="H2757" s="841" t="s">
        <v>4417</v>
      </c>
      <c r="I2757" s="841"/>
      <c r="J2757" s="841" t="s">
        <v>730</v>
      </c>
      <c r="K2757" s="841">
        <v>3</v>
      </c>
      <c r="L2757" s="841" t="s">
        <v>731</v>
      </c>
      <c r="M2757" s="841">
        <v>43600</v>
      </c>
      <c r="N2757" s="841" t="s">
        <v>742</v>
      </c>
      <c r="O2757" s="841">
        <v>127895</v>
      </c>
      <c r="P2757" s="841">
        <v>84295</v>
      </c>
      <c r="Q2757" s="841">
        <v>19547</v>
      </c>
      <c r="R2757" s="841">
        <v>26906</v>
      </c>
      <c r="S2757" s="841"/>
      <c r="T2757" s="841"/>
      <c r="U2757" s="841"/>
      <c r="V2757" s="841" t="s">
        <v>1003</v>
      </c>
      <c r="W2757" s="841">
        <v>7</v>
      </c>
    </row>
    <row r="2758" spans="1:23" ht="12.75" customHeight="1">
      <c r="A2758" s="841">
        <v>1430</v>
      </c>
      <c r="B2758" s="841">
        <v>2827</v>
      </c>
      <c r="C2758" s="841" t="s">
        <v>1124</v>
      </c>
      <c r="D2758" s="841" t="s">
        <v>1732</v>
      </c>
      <c r="E2758" s="841">
        <v>48889</v>
      </c>
      <c r="F2758" s="841" t="s">
        <v>102</v>
      </c>
      <c r="G2758" s="841" t="s">
        <v>4420</v>
      </c>
      <c r="H2758" s="841" t="s">
        <v>4362</v>
      </c>
      <c r="I2758" s="841"/>
      <c r="J2758" s="841" t="s">
        <v>730</v>
      </c>
      <c r="K2758" s="841">
        <v>4</v>
      </c>
      <c r="L2758" s="841" t="s">
        <v>731</v>
      </c>
      <c r="M2758" s="841">
        <v>43600</v>
      </c>
      <c r="N2758" s="841" t="s">
        <v>747</v>
      </c>
      <c r="O2758" s="841">
        <v>114220</v>
      </c>
      <c r="P2758" s="841">
        <v>70620</v>
      </c>
      <c r="Q2758" s="841">
        <v>19547</v>
      </c>
      <c r="R2758" s="841">
        <v>26906</v>
      </c>
      <c r="S2758" s="841"/>
      <c r="T2758" s="841"/>
      <c r="U2758" s="841"/>
      <c r="V2758" s="841" t="s">
        <v>1003</v>
      </c>
      <c r="W2758" s="841">
        <v>1</v>
      </c>
    </row>
    <row r="2759" spans="1:23" ht="12.75" customHeight="1">
      <c r="A2759" s="841">
        <v>1430</v>
      </c>
      <c r="B2759" s="841">
        <v>2827</v>
      </c>
      <c r="C2759" s="841" t="s">
        <v>1124</v>
      </c>
      <c r="D2759" s="841" t="s">
        <v>1732</v>
      </c>
      <c r="E2759" s="841">
        <v>48889</v>
      </c>
      <c r="F2759" s="841" t="s">
        <v>1062</v>
      </c>
      <c r="G2759" s="841" t="s">
        <v>4421</v>
      </c>
      <c r="H2759" s="841" t="s">
        <v>4088</v>
      </c>
      <c r="I2759" s="841"/>
      <c r="J2759" s="841" t="s">
        <v>730</v>
      </c>
      <c r="K2759" s="841">
        <v>3</v>
      </c>
      <c r="L2759" s="841" t="s">
        <v>731</v>
      </c>
      <c r="M2759" s="841">
        <v>43600</v>
      </c>
      <c r="N2759" s="841" t="s">
        <v>747</v>
      </c>
      <c r="O2759" s="841">
        <v>114220</v>
      </c>
      <c r="P2759" s="841">
        <v>70620</v>
      </c>
      <c r="Q2759" s="841">
        <v>19547</v>
      </c>
      <c r="R2759" s="841">
        <v>26906</v>
      </c>
      <c r="S2759" s="841"/>
      <c r="T2759" s="841"/>
      <c r="U2759" s="841"/>
      <c r="V2759" s="841" t="s">
        <v>1064</v>
      </c>
      <c r="W2759" s="841">
        <v>1</v>
      </c>
    </row>
    <row r="2760" spans="1:23" ht="12.75" customHeight="1">
      <c r="A2760" s="841">
        <v>1430</v>
      </c>
      <c r="B2760" s="841">
        <v>2827</v>
      </c>
      <c r="C2760" s="841" t="s">
        <v>1124</v>
      </c>
      <c r="D2760" s="841" t="s">
        <v>1732</v>
      </c>
      <c r="E2760" s="841">
        <v>48889</v>
      </c>
      <c r="F2760" s="841" t="s">
        <v>1065</v>
      </c>
      <c r="G2760" s="841" t="s">
        <v>4422</v>
      </c>
      <c r="H2760" s="841" t="s">
        <v>4423</v>
      </c>
      <c r="I2760" s="841"/>
      <c r="J2760" s="841" t="s">
        <v>730</v>
      </c>
      <c r="K2760" s="841">
        <v>1</v>
      </c>
      <c r="L2760" s="841" t="s">
        <v>731</v>
      </c>
      <c r="M2760" s="841">
        <v>43600</v>
      </c>
      <c r="N2760" s="841" t="s">
        <v>747</v>
      </c>
      <c r="O2760" s="841">
        <v>114220</v>
      </c>
      <c r="P2760" s="841">
        <v>70620</v>
      </c>
      <c r="Q2760" s="841">
        <v>19547</v>
      </c>
      <c r="R2760" s="841">
        <v>26906</v>
      </c>
      <c r="S2760" s="841"/>
      <c r="T2760" s="841"/>
      <c r="U2760" s="841"/>
      <c r="V2760" s="841" t="s">
        <v>1064</v>
      </c>
      <c r="W2760" s="841">
        <v>1</v>
      </c>
    </row>
    <row r="2761" spans="1:23" ht="12.75" customHeight="1">
      <c r="A2761" s="841">
        <v>1430</v>
      </c>
      <c r="B2761" s="841">
        <v>2827</v>
      </c>
      <c r="C2761" s="841" t="s">
        <v>1124</v>
      </c>
      <c r="D2761" s="841" t="s">
        <v>1732</v>
      </c>
      <c r="E2761" s="841">
        <v>48890</v>
      </c>
      <c r="F2761" s="841" t="s">
        <v>102</v>
      </c>
      <c r="G2761" s="841" t="s">
        <v>4424</v>
      </c>
      <c r="H2761" s="841" t="s">
        <v>3510</v>
      </c>
      <c r="I2761" s="841"/>
      <c r="J2761" s="841" t="s">
        <v>730</v>
      </c>
      <c r="K2761" s="841">
        <v>2</v>
      </c>
      <c r="L2761" s="841" t="s">
        <v>731</v>
      </c>
      <c r="M2761" s="841">
        <v>43600</v>
      </c>
      <c r="N2761" s="841" t="s">
        <v>747</v>
      </c>
      <c r="O2761" s="841">
        <v>114220</v>
      </c>
      <c r="P2761" s="841">
        <v>70620</v>
      </c>
      <c r="Q2761" s="841">
        <v>19547</v>
      </c>
      <c r="R2761" s="841">
        <v>26906</v>
      </c>
      <c r="S2761" s="841"/>
      <c r="T2761" s="841"/>
      <c r="U2761" s="841"/>
      <c r="V2761" s="841" t="s">
        <v>1003</v>
      </c>
      <c r="W2761" s="841">
        <v>1</v>
      </c>
    </row>
    <row r="2762" spans="1:23" ht="12.75" customHeight="1">
      <c r="A2762" s="841">
        <v>1430</v>
      </c>
      <c r="B2762" s="841">
        <v>2807</v>
      </c>
      <c r="C2762" s="841" t="s">
        <v>739</v>
      </c>
      <c r="D2762" s="841" t="s">
        <v>1732</v>
      </c>
      <c r="E2762" s="841">
        <v>48891</v>
      </c>
      <c r="F2762" s="841" t="s">
        <v>102</v>
      </c>
      <c r="G2762" s="841" t="s">
        <v>4425</v>
      </c>
      <c r="H2762" s="841" t="s">
        <v>4088</v>
      </c>
      <c r="I2762" s="841"/>
      <c r="J2762" s="841" t="s">
        <v>730</v>
      </c>
      <c r="K2762" s="841">
        <v>6</v>
      </c>
      <c r="L2762" s="841" t="s">
        <v>731</v>
      </c>
      <c r="M2762" s="841">
        <v>43600</v>
      </c>
      <c r="N2762" s="841" t="s">
        <v>742</v>
      </c>
      <c r="O2762" s="841">
        <v>127895</v>
      </c>
      <c r="P2762" s="841">
        <v>84295</v>
      </c>
      <c r="Q2762" s="841">
        <v>19547</v>
      </c>
      <c r="R2762" s="841">
        <v>26906</v>
      </c>
      <c r="S2762" s="841"/>
      <c r="T2762" s="841"/>
      <c r="U2762" s="841"/>
      <c r="V2762" s="841" t="s">
        <v>1003</v>
      </c>
      <c r="W2762" s="841">
        <v>3</v>
      </c>
    </row>
    <row r="2763" spans="1:23" ht="12.75" customHeight="1">
      <c r="A2763" s="841">
        <v>1430</v>
      </c>
      <c r="B2763" s="841">
        <v>2807</v>
      </c>
      <c r="C2763" s="841" t="s">
        <v>739</v>
      </c>
      <c r="D2763" s="841" t="s">
        <v>1732</v>
      </c>
      <c r="E2763" s="841">
        <v>48891</v>
      </c>
      <c r="F2763" s="841" t="s">
        <v>1062</v>
      </c>
      <c r="G2763" s="841" t="s">
        <v>4426</v>
      </c>
      <c r="H2763" s="841" t="s">
        <v>4088</v>
      </c>
      <c r="I2763" s="841"/>
      <c r="J2763" s="841" t="s">
        <v>730</v>
      </c>
      <c r="K2763" s="841">
        <v>4</v>
      </c>
      <c r="L2763" s="841" t="s">
        <v>731</v>
      </c>
      <c r="M2763" s="841">
        <v>43600</v>
      </c>
      <c r="N2763" s="841" t="s">
        <v>742</v>
      </c>
      <c r="O2763" s="841">
        <v>127895</v>
      </c>
      <c r="P2763" s="841">
        <v>84295</v>
      </c>
      <c r="Q2763" s="841">
        <v>19547</v>
      </c>
      <c r="R2763" s="841">
        <v>26906</v>
      </c>
      <c r="S2763" s="841"/>
      <c r="T2763" s="841"/>
      <c r="U2763" s="841"/>
      <c r="V2763" s="841" t="s">
        <v>1064</v>
      </c>
      <c r="W2763" s="841">
        <v>3</v>
      </c>
    </row>
    <row r="2764" spans="1:23" ht="12.75" customHeight="1">
      <c r="A2764" s="841">
        <v>1430</v>
      </c>
      <c r="B2764" s="841">
        <v>2807</v>
      </c>
      <c r="C2764" s="841" t="s">
        <v>739</v>
      </c>
      <c r="D2764" s="841" t="s">
        <v>1732</v>
      </c>
      <c r="E2764" s="841">
        <v>48891</v>
      </c>
      <c r="F2764" s="841" t="s">
        <v>1065</v>
      </c>
      <c r="G2764" s="841" t="s">
        <v>4427</v>
      </c>
      <c r="H2764" s="841" t="s">
        <v>4088</v>
      </c>
      <c r="I2764" s="841"/>
      <c r="J2764" s="841" t="s">
        <v>730</v>
      </c>
      <c r="K2764" s="841">
        <v>2</v>
      </c>
      <c r="L2764" s="841" t="s">
        <v>731</v>
      </c>
      <c r="M2764" s="841">
        <v>43600</v>
      </c>
      <c r="N2764" s="841" t="s">
        <v>742</v>
      </c>
      <c r="O2764" s="841">
        <v>127895</v>
      </c>
      <c r="P2764" s="841">
        <v>84295</v>
      </c>
      <c r="Q2764" s="841">
        <v>19547</v>
      </c>
      <c r="R2764" s="841">
        <v>26906</v>
      </c>
      <c r="S2764" s="841"/>
      <c r="T2764" s="841"/>
      <c r="U2764" s="841"/>
      <c r="V2764" s="841" t="s">
        <v>1064</v>
      </c>
      <c r="W2764" s="841">
        <v>3</v>
      </c>
    </row>
    <row r="2765" spans="1:23" ht="12.75" customHeight="1">
      <c r="A2765" s="841">
        <v>1420</v>
      </c>
      <c r="B2765" s="841">
        <v>2819</v>
      </c>
      <c r="C2765" s="841" t="s">
        <v>1731</v>
      </c>
      <c r="D2765" s="841" t="s">
        <v>1732</v>
      </c>
      <c r="E2765" s="841">
        <v>48892</v>
      </c>
      <c r="F2765" s="841" t="s">
        <v>102</v>
      </c>
      <c r="G2765" s="841" t="s">
        <v>4428</v>
      </c>
      <c r="H2765" s="841" t="s">
        <v>4429</v>
      </c>
      <c r="I2765" s="841"/>
      <c r="J2765" s="841" t="s">
        <v>730</v>
      </c>
      <c r="K2765" s="841">
        <v>4</v>
      </c>
      <c r="L2765" s="841" t="s">
        <v>731</v>
      </c>
      <c r="M2765" s="841">
        <v>43600</v>
      </c>
      <c r="N2765" s="841" t="s">
        <v>742</v>
      </c>
      <c r="O2765" s="841">
        <v>127895</v>
      </c>
      <c r="P2765" s="841">
        <v>84295</v>
      </c>
      <c r="Q2765" s="841">
        <v>19547</v>
      </c>
      <c r="R2765" s="841">
        <v>26906</v>
      </c>
      <c r="S2765" s="841"/>
      <c r="T2765" s="841"/>
      <c r="U2765" s="841"/>
      <c r="V2765" s="841" t="s">
        <v>1003</v>
      </c>
      <c r="W2765" s="841">
        <v>3</v>
      </c>
    </row>
    <row r="2766" spans="1:23" ht="12.75" customHeight="1">
      <c r="A2766" s="841">
        <v>1430</v>
      </c>
      <c r="B2766" s="841">
        <v>2840</v>
      </c>
      <c r="C2766" s="841" t="s">
        <v>726</v>
      </c>
      <c r="D2766" s="841" t="s">
        <v>1732</v>
      </c>
      <c r="E2766" s="841">
        <v>48893</v>
      </c>
      <c r="F2766" s="841" t="s">
        <v>102</v>
      </c>
      <c r="G2766" s="841" t="s">
        <v>4430</v>
      </c>
      <c r="H2766" s="841" t="s">
        <v>4417</v>
      </c>
      <c r="I2766" s="841"/>
      <c r="J2766" s="841" t="s">
        <v>730</v>
      </c>
      <c r="K2766" s="841">
        <v>2</v>
      </c>
      <c r="L2766" s="841" t="s">
        <v>731</v>
      </c>
      <c r="M2766" s="841">
        <v>43600</v>
      </c>
      <c r="N2766" s="841" t="s">
        <v>732</v>
      </c>
      <c r="O2766" s="841">
        <v>98577</v>
      </c>
      <c r="P2766" s="841">
        <v>54977</v>
      </c>
      <c r="Q2766" s="841">
        <v>19547</v>
      </c>
      <c r="R2766" s="841">
        <v>26906</v>
      </c>
      <c r="S2766" s="841"/>
      <c r="T2766" s="841"/>
      <c r="U2766" s="841"/>
      <c r="V2766" s="841" t="s">
        <v>1003</v>
      </c>
      <c r="W2766" s="841">
        <v>4</v>
      </c>
    </row>
    <row r="2767" spans="1:23" ht="12.75" customHeight="1">
      <c r="A2767" s="841">
        <v>1190</v>
      </c>
      <c r="B2767" s="841">
        <v>2834</v>
      </c>
      <c r="C2767" s="841" t="s">
        <v>3376</v>
      </c>
      <c r="D2767" s="841" t="s">
        <v>775</v>
      </c>
      <c r="E2767" s="841">
        <v>48894</v>
      </c>
      <c r="F2767" s="841" t="s">
        <v>102</v>
      </c>
      <c r="G2767" s="841" t="s">
        <v>4431</v>
      </c>
      <c r="H2767" s="841" t="s">
        <v>4406</v>
      </c>
      <c r="I2767" s="841"/>
      <c r="J2767" s="841" t="s">
        <v>730</v>
      </c>
      <c r="K2767" s="841">
        <v>5</v>
      </c>
      <c r="L2767" s="841" t="s">
        <v>731</v>
      </c>
      <c r="M2767" s="841">
        <v>43600</v>
      </c>
      <c r="N2767" s="841" t="s">
        <v>908</v>
      </c>
      <c r="O2767" s="841">
        <v>185311</v>
      </c>
      <c r="P2767" s="841">
        <v>141711</v>
      </c>
      <c r="Q2767" s="841">
        <v>19547</v>
      </c>
      <c r="R2767" s="841">
        <v>26906</v>
      </c>
      <c r="S2767" s="841"/>
      <c r="T2767" s="841"/>
      <c r="U2767" s="841"/>
      <c r="V2767" s="841" t="s">
        <v>1003</v>
      </c>
      <c r="W2767" s="841">
        <v>3</v>
      </c>
    </row>
    <row r="2768" spans="1:23" ht="12.75" customHeight="1">
      <c r="A2768" s="841">
        <v>1190</v>
      </c>
      <c r="B2768" s="841">
        <v>2834</v>
      </c>
      <c r="C2768" s="841" t="s">
        <v>3376</v>
      </c>
      <c r="D2768" s="841" t="s">
        <v>775</v>
      </c>
      <c r="E2768" s="841">
        <v>48894</v>
      </c>
      <c r="F2768" s="841" t="s">
        <v>1062</v>
      </c>
      <c r="G2768" s="841" t="s">
        <v>4432</v>
      </c>
      <c r="H2768" s="841" t="s">
        <v>4406</v>
      </c>
      <c r="I2768" s="841"/>
      <c r="J2768" s="841" t="s">
        <v>730</v>
      </c>
      <c r="K2768" s="841">
        <v>2</v>
      </c>
      <c r="L2768" s="841" t="s">
        <v>731</v>
      </c>
      <c r="M2768" s="841">
        <v>43600</v>
      </c>
      <c r="N2768" s="841" t="s">
        <v>908</v>
      </c>
      <c r="O2768" s="841">
        <v>185311</v>
      </c>
      <c r="P2768" s="841">
        <v>141711</v>
      </c>
      <c r="Q2768" s="841">
        <v>19547</v>
      </c>
      <c r="R2768" s="841">
        <v>26906</v>
      </c>
      <c r="S2768" s="841"/>
      <c r="T2768" s="841"/>
      <c r="U2768" s="841"/>
      <c r="V2768" s="841" t="s">
        <v>1064</v>
      </c>
      <c r="W2768" s="841">
        <v>2</v>
      </c>
    </row>
    <row r="2769" spans="1:23" ht="12.75" customHeight="1">
      <c r="A2769" s="841">
        <v>1190</v>
      </c>
      <c r="B2769" s="841">
        <v>2834</v>
      </c>
      <c r="C2769" s="841" t="s">
        <v>3376</v>
      </c>
      <c r="D2769" s="841" t="s">
        <v>775</v>
      </c>
      <c r="E2769" s="841">
        <v>48894</v>
      </c>
      <c r="F2769" s="841" t="s">
        <v>1065</v>
      </c>
      <c r="G2769" s="841" t="s">
        <v>4433</v>
      </c>
      <c r="H2769" s="841" t="s">
        <v>4406</v>
      </c>
      <c r="I2769" s="841"/>
      <c r="J2769" s="841" t="s">
        <v>730</v>
      </c>
      <c r="K2769" s="841">
        <v>3</v>
      </c>
      <c r="L2769" s="841" t="s">
        <v>731</v>
      </c>
      <c r="M2769" s="841">
        <v>43600</v>
      </c>
      <c r="N2769" s="841" t="s">
        <v>908</v>
      </c>
      <c r="O2769" s="841">
        <v>185311</v>
      </c>
      <c r="P2769" s="841">
        <v>141711</v>
      </c>
      <c r="Q2769" s="841">
        <v>19547</v>
      </c>
      <c r="R2769" s="841">
        <v>26906</v>
      </c>
      <c r="S2769" s="841"/>
      <c r="T2769" s="841"/>
      <c r="U2769" s="841"/>
      <c r="V2769" s="841" t="s">
        <v>1064</v>
      </c>
      <c r="W2769" s="841">
        <v>2</v>
      </c>
    </row>
    <row r="2770" spans="1:23" ht="12.75" customHeight="1">
      <c r="A2770" s="841">
        <v>1420</v>
      </c>
      <c r="B2770" s="841">
        <v>2819</v>
      </c>
      <c r="C2770" s="841" t="s">
        <v>1731</v>
      </c>
      <c r="D2770" s="841" t="s">
        <v>1732</v>
      </c>
      <c r="E2770" s="841">
        <v>48895</v>
      </c>
      <c r="F2770" s="841" t="s">
        <v>102</v>
      </c>
      <c r="G2770" s="841" t="s">
        <v>4434</v>
      </c>
      <c r="H2770" s="841" t="s">
        <v>4435</v>
      </c>
      <c r="I2770" s="841"/>
      <c r="J2770" s="841" t="s">
        <v>730</v>
      </c>
      <c r="K2770" s="841">
        <v>3</v>
      </c>
      <c r="L2770" s="841" t="s">
        <v>731</v>
      </c>
      <c r="M2770" s="841">
        <v>43600</v>
      </c>
      <c r="N2770" s="841" t="s">
        <v>742</v>
      </c>
      <c r="O2770" s="841">
        <v>127895</v>
      </c>
      <c r="P2770" s="841">
        <v>84295</v>
      </c>
      <c r="Q2770" s="841">
        <v>19547</v>
      </c>
      <c r="R2770" s="841">
        <v>26906</v>
      </c>
      <c r="S2770" s="841"/>
      <c r="T2770" s="841"/>
      <c r="U2770" s="841"/>
      <c r="V2770" s="841" t="s">
        <v>1003</v>
      </c>
      <c r="W2770" s="841">
        <v>2</v>
      </c>
    </row>
    <row r="2771" spans="1:23" ht="12.75" customHeight="1">
      <c r="A2771" s="841">
        <v>1420</v>
      </c>
      <c r="B2771" s="841">
        <v>2819</v>
      </c>
      <c r="C2771" s="841" t="s">
        <v>1731</v>
      </c>
      <c r="D2771" s="841" t="s">
        <v>1732</v>
      </c>
      <c r="E2771" s="841">
        <v>48896</v>
      </c>
      <c r="F2771" s="841" t="s">
        <v>102</v>
      </c>
      <c r="G2771" s="841" t="s">
        <v>4436</v>
      </c>
      <c r="H2771" s="841" t="s">
        <v>4429</v>
      </c>
      <c r="I2771" s="841"/>
      <c r="J2771" s="841" t="s">
        <v>730</v>
      </c>
      <c r="K2771" s="841">
        <v>2</v>
      </c>
      <c r="L2771" s="841" t="s">
        <v>731</v>
      </c>
      <c r="M2771" s="841">
        <v>43600</v>
      </c>
      <c r="N2771" s="841" t="s">
        <v>742</v>
      </c>
      <c r="O2771" s="841">
        <v>127895</v>
      </c>
      <c r="P2771" s="841">
        <v>84295</v>
      </c>
      <c r="Q2771" s="841">
        <v>19547</v>
      </c>
      <c r="R2771" s="841">
        <v>26906</v>
      </c>
      <c r="S2771" s="841"/>
      <c r="T2771" s="841"/>
      <c r="U2771" s="841"/>
      <c r="V2771" s="841" t="s">
        <v>1003</v>
      </c>
      <c r="W2771" s="841">
        <v>2</v>
      </c>
    </row>
    <row r="2772" spans="1:23" ht="12.75" customHeight="1">
      <c r="A2772" s="841">
        <v>1420</v>
      </c>
      <c r="B2772" s="841">
        <v>2819</v>
      </c>
      <c r="C2772" s="841" t="s">
        <v>1731</v>
      </c>
      <c r="D2772" s="841" t="s">
        <v>1732</v>
      </c>
      <c r="E2772" s="841">
        <v>48897</v>
      </c>
      <c r="F2772" s="841" t="s">
        <v>102</v>
      </c>
      <c r="G2772" s="841" t="s">
        <v>4437</v>
      </c>
      <c r="H2772" s="841" t="s">
        <v>4429</v>
      </c>
      <c r="I2772" s="841"/>
      <c r="J2772" s="841" t="s">
        <v>730</v>
      </c>
      <c r="K2772" s="841">
        <v>3</v>
      </c>
      <c r="L2772" s="841" t="s">
        <v>731</v>
      </c>
      <c r="M2772" s="841">
        <v>43600</v>
      </c>
      <c r="N2772" s="841" t="s">
        <v>742</v>
      </c>
      <c r="O2772" s="841">
        <v>127895</v>
      </c>
      <c r="P2772" s="841">
        <v>84295</v>
      </c>
      <c r="Q2772" s="841">
        <v>19547</v>
      </c>
      <c r="R2772" s="841">
        <v>26906</v>
      </c>
      <c r="S2772" s="841"/>
      <c r="T2772" s="841"/>
      <c r="U2772" s="841"/>
      <c r="V2772" s="841" t="s">
        <v>1003</v>
      </c>
      <c r="W2772" s="841">
        <v>2</v>
      </c>
    </row>
    <row r="2773" spans="1:23" ht="12.75" customHeight="1">
      <c r="A2773" s="841">
        <v>1420</v>
      </c>
      <c r="B2773" s="841">
        <v>2803</v>
      </c>
      <c r="C2773" s="841" t="s">
        <v>945</v>
      </c>
      <c r="D2773" s="841" t="s">
        <v>1732</v>
      </c>
      <c r="E2773" s="841">
        <v>48898</v>
      </c>
      <c r="F2773" s="841" t="s">
        <v>102</v>
      </c>
      <c r="G2773" s="841" t="s">
        <v>4438</v>
      </c>
      <c r="H2773" s="841" t="s">
        <v>4439</v>
      </c>
      <c r="I2773" s="841"/>
      <c r="J2773" s="841" t="s">
        <v>730</v>
      </c>
      <c r="K2773" s="841">
        <v>3</v>
      </c>
      <c r="L2773" s="841" t="s">
        <v>731</v>
      </c>
      <c r="M2773" s="841">
        <v>43600</v>
      </c>
      <c r="N2773" s="841" t="s">
        <v>742</v>
      </c>
      <c r="O2773" s="841">
        <v>127895</v>
      </c>
      <c r="P2773" s="841">
        <v>84295</v>
      </c>
      <c r="Q2773" s="841">
        <v>19547</v>
      </c>
      <c r="R2773" s="841">
        <v>26906</v>
      </c>
      <c r="S2773" s="841"/>
      <c r="T2773" s="841"/>
      <c r="U2773" s="841"/>
      <c r="V2773" s="841" t="s">
        <v>1003</v>
      </c>
      <c r="W2773" s="841">
        <v>2</v>
      </c>
    </row>
    <row r="2774" spans="1:23" ht="12.75" customHeight="1">
      <c r="A2774" s="841">
        <v>1420</v>
      </c>
      <c r="B2774" s="841">
        <v>2803</v>
      </c>
      <c r="C2774" s="841" t="s">
        <v>945</v>
      </c>
      <c r="D2774" s="841" t="s">
        <v>1732</v>
      </c>
      <c r="E2774" s="841">
        <v>48898</v>
      </c>
      <c r="F2774" s="841" t="s">
        <v>1062</v>
      </c>
      <c r="G2774" s="841" t="s">
        <v>4440</v>
      </c>
      <c r="H2774" s="841" t="s">
        <v>4439</v>
      </c>
      <c r="I2774" s="841"/>
      <c r="J2774" s="841" t="s">
        <v>730</v>
      </c>
      <c r="K2774" s="841">
        <v>2</v>
      </c>
      <c r="L2774" s="841" t="s">
        <v>731</v>
      </c>
      <c r="M2774" s="841">
        <v>43600</v>
      </c>
      <c r="N2774" s="841" t="s">
        <v>742</v>
      </c>
      <c r="O2774" s="841">
        <v>127895</v>
      </c>
      <c r="P2774" s="841">
        <v>84295</v>
      </c>
      <c r="Q2774" s="841">
        <v>19547</v>
      </c>
      <c r="R2774" s="841">
        <v>26906</v>
      </c>
      <c r="S2774" s="841"/>
      <c r="T2774" s="841"/>
      <c r="U2774" s="841"/>
      <c r="V2774" s="841" t="s">
        <v>1064</v>
      </c>
      <c r="W2774" s="841">
        <v>2</v>
      </c>
    </row>
    <row r="2775" spans="1:23" ht="12.75" customHeight="1">
      <c r="A2775" s="841">
        <v>1420</v>
      </c>
      <c r="B2775" s="841">
        <v>2803</v>
      </c>
      <c r="C2775" s="841" t="s">
        <v>945</v>
      </c>
      <c r="D2775" s="841" t="s">
        <v>1732</v>
      </c>
      <c r="E2775" s="841">
        <v>48898</v>
      </c>
      <c r="F2775" s="841" t="s">
        <v>1065</v>
      </c>
      <c r="G2775" s="841" t="s">
        <v>4441</v>
      </c>
      <c r="H2775" s="841" t="s">
        <v>4439</v>
      </c>
      <c r="I2775" s="841"/>
      <c r="J2775" s="841" t="s">
        <v>730</v>
      </c>
      <c r="K2775" s="841">
        <v>1</v>
      </c>
      <c r="L2775" s="841" t="s">
        <v>731</v>
      </c>
      <c r="M2775" s="841">
        <v>43600</v>
      </c>
      <c r="N2775" s="841" t="s">
        <v>742</v>
      </c>
      <c r="O2775" s="841">
        <v>127895</v>
      </c>
      <c r="P2775" s="841">
        <v>84295</v>
      </c>
      <c r="Q2775" s="841">
        <v>19547</v>
      </c>
      <c r="R2775" s="841">
        <v>26906</v>
      </c>
      <c r="S2775" s="841"/>
      <c r="T2775" s="841"/>
      <c r="U2775" s="841"/>
      <c r="V2775" s="841" t="s">
        <v>1064</v>
      </c>
      <c r="W2775" s="841">
        <v>2</v>
      </c>
    </row>
    <row r="2776" spans="1:23" ht="12.75" customHeight="1">
      <c r="A2776" s="841">
        <v>1420</v>
      </c>
      <c r="B2776" s="841">
        <v>2803</v>
      </c>
      <c r="C2776" s="841" t="s">
        <v>945</v>
      </c>
      <c r="D2776" s="841" t="s">
        <v>1732</v>
      </c>
      <c r="E2776" s="841">
        <v>48899</v>
      </c>
      <c r="F2776" s="841" t="s">
        <v>102</v>
      </c>
      <c r="G2776" s="841" t="s">
        <v>4442</v>
      </c>
      <c r="H2776" s="841" t="s">
        <v>4439</v>
      </c>
      <c r="I2776" s="841"/>
      <c r="J2776" s="841" t="s">
        <v>730</v>
      </c>
      <c r="K2776" s="841">
        <v>7</v>
      </c>
      <c r="L2776" s="841" t="s">
        <v>731</v>
      </c>
      <c r="M2776" s="841">
        <v>43600</v>
      </c>
      <c r="N2776" s="841" t="s">
        <v>742</v>
      </c>
      <c r="O2776" s="841">
        <v>127895</v>
      </c>
      <c r="P2776" s="841">
        <v>84295</v>
      </c>
      <c r="Q2776" s="841">
        <v>19547</v>
      </c>
      <c r="R2776" s="841">
        <v>26906</v>
      </c>
      <c r="S2776" s="841"/>
      <c r="T2776" s="841"/>
      <c r="U2776" s="841"/>
      <c r="V2776" s="841" t="s">
        <v>1003</v>
      </c>
      <c r="W2776" s="841">
        <v>2</v>
      </c>
    </row>
    <row r="2777" spans="1:23" ht="12.75" customHeight="1">
      <c r="A2777" s="841">
        <v>1420</v>
      </c>
      <c r="B2777" s="841">
        <v>2803</v>
      </c>
      <c r="C2777" s="841" t="s">
        <v>945</v>
      </c>
      <c r="D2777" s="841" t="s">
        <v>1732</v>
      </c>
      <c r="E2777" s="841">
        <v>48899</v>
      </c>
      <c r="F2777" s="841" t="s">
        <v>1062</v>
      </c>
      <c r="G2777" s="841" t="s">
        <v>4443</v>
      </c>
      <c r="H2777" s="841" t="s">
        <v>4439</v>
      </c>
      <c r="I2777" s="841"/>
      <c r="J2777" s="841" t="s">
        <v>730</v>
      </c>
      <c r="K2777" s="841">
        <v>1</v>
      </c>
      <c r="L2777" s="841" t="s">
        <v>731</v>
      </c>
      <c r="M2777" s="841">
        <v>43600</v>
      </c>
      <c r="N2777" s="841" t="s">
        <v>742</v>
      </c>
      <c r="O2777" s="841">
        <v>127895</v>
      </c>
      <c r="P2777" s="841">
        <v>84295</v>
      </c>
      <c r="Q2777" s="841">
        <v>19547</v>
      </c>
      <c r="R2777" s="841">
        <v>26906</v>
      </c>
      <c r="S2777" s="841"/>
      <c r="T2777" s="841"/>
      <c r="U2777" s="841"/>
      <c r="V2777" s="841" t="s">
        <v>1064</v>
      </c>
      <c r="W2777" s="841">
        <v>2</v>
      </c>
    </row>
    <row r="2778" spans="1:23" ht="12.75" customHeight="1">
      <c r="A2778" s="841">
        <v>1225</v>
      </c>
      <c r="B2778" s="841">
        <v>2840</v>
      </c>
      <c r="C2778" s="841" t="s">
        <v>726</v>
      </c>
      <c r="D2778" s="841" t="s">
        <v>1112</v>
      </c>
      <c r="E2778" s="841">
        <v>48900</v>
      </c>
      <c r="F2778" s="841" t="s">
        <v>102</v>
      </c>
      <c r="G2778" s="841" t="s">
        <v>4444</v>
      </c>
      <c r="H2778" s="841" t="s">
        <v>4406</v>
      </c>
      <c r="I2778" s="841"/>
      <c r="J2778" s="841" t="s">
        <v>730</v>
      </c>
      <c r="K2778" s="841">
        <v>2</v>
      </c>
      <c r="L2778" s="841" t="s">
        <v>731</v>
      </c>
      <c r="M2778" s="841">
        <v>43600</v>
      </c>
      <c r="N2778" s="841" t="s">
        <v>732</v>
      </c>
      <c r="O2778" s="841">
        <v>98577</v>
      </c>
      <c r="P2778" s="841">
        <v>54977</v>
      </c>
      <c r="Q2778" s="841">
        <v>19547</v>
      </c>
      <c r="R2778" s="841">
        <v>26906</v>
      </c>
      <c r="S2778" s="841"/>
      <c r="T2778" s="841"/>
      <c r="U2778" s="841"/>
      <c r="V2778" s="841" t="s">
        <v>1003</v>
      </c>
      <c r="W2778" s="841">
        <v>2</v>
      </c>
    </row>
    <row r="2779" spans="1:23" ht="12.75" customHeight="1">
      <c r="A2779" s="841">
        <v>1225</v>
      </c>
      <c r="B2779" s="841">
        <v>2840</v>
      </c>
      <c r="C2779" s="841" t="s">
        <v>726</v>
      </c>
      <c r="D2779" s="841" t="s">
        <v>1112</v>
      </c>
      <c r="E2779" s="841">
        <v>48900</v>
      </c>
      <c r="F2779" s="841" t="s">
        <v>1062</v>
      </c>
      <c r="G2779" s="841" t="s">
        <v>4445</v>
      </c>
      <c r="H2779" s="841" t="s">
        <v>4406</v>
      </c>
      <c r="I2779" s="841"/>
      <c r="J2779" s="841" t="s">
        <v>730</v>
      </c>
      <c r="K2779" s="841">
        <v>1</v>
      </c>
      <c r="L2779" s="841" t="s">
        <v>731</v>
      </c>
      <c r="M2779" s="841">
        <v>43600</v>
      </c>
      <c r="N2779" s="841" t="s">
        <v>732</v>
      </c>
      <c r="O2779" s="841">
        <v>98577</v>
      </c>
      <c r="P2779" s="841">
        <v>54977</v>
      </c>
      <c r="Q2779" s="841">
        <v>19547</v>
      </c>
      <c r="R2779" s="841">
        <v>26906</v>
      </c>
      <c r="S2779" s="841"/>
      <c r="T2779" s="841"/>
      <c r="U2779" s="841"/>
      <c r="V2779" s="841" t="s">
        <v>1064</v>
      </c>
      <c r="W2779" s="841">
        <v>2</v>
      </c>
    </row>
    <row r="2780" spans="1:23" ht="12.75" customHeight="1">
      <c r="A2780" s="841">
        <v>1225</v>
      </c>
      <c r="B2780" s="841">
        <v>2840</v>
      </c>
      <c r="C2780" s="841" t="s">
        <v>726</v>
      </c>
      <c r="D2780" s="841" t="s">
        <v>1112</v>
      </c>
      <c r="E2780" s="841">
        <v>48900</v>
      </c>
      <c r="F2780" s="841" t="s">
        <v>1065</v>
      </c>
      <c r="G2780" s="841" t="s">
        <v>4446</v>
      </c>
      <c r="H2780" s="841" t="s">
        <v>4406</v>
      </c>
      <c r="I2780" s="841"/>
      <c r="J2780" s="841" t="s">
        <v>730</v>
      </c>
      <c r="K2780" s="841">
        <v>1</v>
      </c>
      <c r="L2780" s="841" t="s">
        <v>731</v>
      </c>
      <c r="M2780" s="841">
        <v>43600</v>
      </c>
      <c r="N2780" s="841" t="s">
        <v>732</v>
      </c>
      <c r="O2780" s="841">
        <v>98577</v>
      </c>
      <c r="P2780" s="841">
        <v>54977</v>
      </c>
      <c r="Q2780" s="841">
        <v>19547</v>
      </c>
      <c r="R2780" s="841">
        <v>26906</v>
      </c>
      <c r="S2780" s="841"/>
      <c r="T2780" s="841"/>
      <c r="U2780" s="841"/>
      <c r="V2780" s="841" t="s">
        <v>1064</v>
      </c>
      <c r="W2780" s="841">
        <v>2</v>
      </c>
    </row>
    <row r="2781" spans="1:23" ht="12.75" customHeight="1">
      <c r="A2781" s="841">
        <v>1420</v>
      </c>
      <c r="B2781" s="841">
        <v>2803</v>
      </c>
      <c r="C2781" s="841" t="s">
        <v>945</v>
      </c>
      <c r="D2781" s="841" t="s">
        <v>1732</v>
      </c>
      <c r="E2781" s="841">
        <v>48901</v>
      </c>
      <c r="F2781" s="841" t="s">
        <v>102</v>
      </c>
      <c r="G2781" s="841" t="s">
        <v>4447</v>
      </c>
      <c r="H2781" s="841" t="s">
        <v>4429</v>
      </c>
      <c r="I2781" s="841"/>
      <c r="J2781" s="841" t="s">
        <v>730</v>
      </c>
      <c r="K2781" s="841">
        <v>3</v>
      </c>
      <c r="L2781" s="841" t="s">
        <v>731</v>
      </c>
      <c r="M2781" s="841">
        <v>43600</v>
      </c>
      <c r="N2781" s="841" t="s">
        <v>742</v>
      </c>
      <c r="O2781" s="841">
        <v>127895</v>
      </c>
      <c r="P2781" s="841">
        <v>84295</v>
      </c>
      <c r="Q2781" s="841">
        <v>19547</v>
      </c>
      <c r="R2781" s="841">
        <v>26906</v>
      </c>
      <c r="S2781" s="841"/>
      <c r="T2781" s="841"/>
      <c r="U2781" s="841"/>
      <c r="V2781" s="841" t="s">
        <v>1003</v>
      </c>
      <c r="W2781" s="841">
        <v>2</v>
      </c>
    </row>
    <row r="2782" spans="1:23" ht="12.75" customHeight="1">
      <c r="A2782" s="841">
        <v>1550</v>
      </c>
      <c r="B2782" s="841">
        <v>2802</v>
      </c>
      <c r="C2782" s="841" t="s">
        <v>2937</v>
      </c>
      <c r="D2782" s="841" t="s">
        <v>1112</v>
      </c>
      <c r="E2782" s="841">
        <v>48903</v>
      </c>
      <c r="F2782" s="841" t="s">
        <v>102</v>
      </c>
      <c r="G2782" s="841" t="s">
        <v>4448</v>
      </c>
      <c r="H2782" s="841" t="s">
        <v>4406</v>
      </c>
      <c r="I2782" s="841"/>
      <c r="J2782" s="841" t="s">
        <v>730</v>
      </c>
      <c r="K2782" s="841">
        <v>4</v>
      </c>
      <c r="L2782" s="841" t="s">
        <v>731</v>
      </c>
      <c r="M2782" s="841">
        <v>43600</v>
      </c>
      <c r="N2782" s="841" t="s">
        <v>817</v>
      </c>
      <c r="O2782" s="841">
        <v>172439</v>
      </c>
      <c r="P2782" s="841">
        <v>128839</v>
      </c>
      <c r="Q2782" s="841">
        <v>19547</v>
      </c>
      <c r="R2782" s="841">
        <v>26906</v>
      </c>
      <c r="S2782" s="841"/>
      <c r="T2782" s="841"/>
      <c r="U2782" s="841"/>
      <c r="V2782" s="841" t="s">
        <v>1003</v>
      </c>
      <c r="W2782" s="841">
        <v>2</v>
      </c>
    </row>
    <row r="2783" spans="1:23" ht="12.75" customHeight="1">
      <c r="A2783" s="841">
        <v>1550</v>
      </c>
      <c r="B2783" s="841">
        <v>2802</v>
      </c>
      <c r="C2783" s="841" t="s">
        <v>2937</v>
      </c>
      <c r="D2783" s="841" t="s">
        <v>1112</v>
      </c>
      <c r="E2783" s="841">
        <v>48903</v>
      </c>
      <c r="F2783" s="841" t="s">
        <v>1062</v>
      </c>
      <c r="G2783" s="841" t="s">
        <v>4449</v>
      </c>
      <c r="H2783" s="841" t="s">
        <v>4406</v>
      </c>
      <c r="I2783" s="841"/>
      <c r="J2783" s="841" t="s">
        <v>730</v>
      </c>
      <c r="K2783" s="841">
        <v>3</v>
      </c>
      <c r="L2783" s="841" t="s">
        <v>731</v>
      </c>
      <c r="M2783" s="841">
        <v>43600</v>
      </c>
      <c r="N2783" s="841" t="s">
        <v>817</v>
      </c>
      <c r="O2783" s="841">
        <v>172439</v>
      </c>
      <c r="P2783" s="841">
        <v>128839</v>
      </c>
      <c r="Q2783" s="841">
        <v>19547</v>
      </c>
      <c r="R2783" s="841">
        <v>26906</v>
      </c>
      <c r="S2783" s="841"/>
      <c r="T2783" s="841"/>
      <c r="U2783" s="841"/>
      <c r="V2783" s="841" t="s">
        <v>1064</v>
      </c>
      <c r="W2783" s="841">
        <v>2</v>
      </c>
    </row>
    <row r="2784" spans="1:23" ht="12.75" customHeight="1">
      <c r="A2784" s="841">
        <v>1550</v>
      </c>
      <c r="B2784" s="841">
        <v>2802</v>
      </c>
      <c r="C2784" s="841" t="s">
        <v>2937</v>
      </c>
      <c r="D2784" s="841" t="s">
        <v>1112</v>
      </c>
      <c r="E2784" s="841">
        <v>48903</v>
      </c>
      <c r="F2784" s="841" t="s">
        <v>1065</v>
      </c>
      <c r="G2784" s="841" t="s">
        <v>4450</v>
      </c>
      <c r="H2784" s="841" t="s">
        <v>4406</v>
      </c>
      <c r="I2784" s="841"/>
      <c r="J2784" s="841" t="s">
        <v>730</v>
      </c>
      <c r="K2784" s="841">
        <v>1</v>
      </c>
      <c r="L2784" s="841" t="s">
        <v>731</v>
      </c>
      <c r="M2784" s="841">
        <v>43600</v>
      </c>
      <c r="N2784" s="841" t="s">
        <v>817</v>
      </c>
      <c r="O2784" s="841">
        <v>172439</v>
      </c>
      <c r="P2784" s="841">
        <v>128839</v>
      </c>
      <c r="Q2784" s="841">
        <v>19547</v>
      </c>
      <c r="R2784" s="841">
        <v>26906</v>
      </c>
      <c r="S2784" s="841"/>
      <c r="T2784" s="841"/>
      <c r="U2784" s="841"/>
      <c r="V2784" s="841" t="s">
        <v>1064</v>
      </c>
      <c r="W2784" s="841">
        <v>2</v>
      </c>
    </row>
    <row r="2785" spans="1:23" ht="12.75" customHeight="1">
      <c r="A2785" s="841">
        <v>1190</v>
      </c>
      <c r="B2785" s="841">
        <v>2834</v>
      </c>
      <c r="C2785" s="841" t="s">
        <v>3376</v>
      </c>
      <c r="D2785" s="841" t="s">
        <v>775</v>
      </c>
      <c r="E2785" s="841">
        <v>48904</v>
      </c>
      <c r="F2785" s="841" t="s">
        <v>102</v>
      </c>
      <c r="G2785" s="841" t="s">
        <v>4451</v>
      </c>
      <c r="H2785" s="841" t="s">
        <v>4406</v>
      </c>
      <c r="I2785" s="841"/>
      <c r="J2785" s="841" t="s">
        <v>730</v>
      </c>
      <c r="K2785" s="841">
        <v>5</v>
      </c>
      <c r="L2785" s="841" t="s">
        <v>731</v>
      </c>
      <c r="M2785" s="841">
        <v>43600</v>
      </c>
      <c r="N2785" s="841" t="s">
        <v>908</v>
      </c>
      <c r="O2785" s="841">
        <v>185311</v>
      </c>
      <c r="P2785" s="841">
        <v>141711</v>
      </c>
      <c r="Q2785" s="841">
        <v>19547</v>
      </c>
      <c r="R2785" s="841">
        <v>26906</v>
      </c>
      <c r="S2785" s="841"/>
      <c r="T2785" s="841"/>
      <c r="U2785" s="841"/>
      <c r="V2785" s="841" t="s">
        <v>1003</v>
      </c>
      <c r="W2785" s="841">
        <v>2</v>
      </c>
    </row>
    <row r="2786" spans="1:23" ht="12.75" customHeight="1">
      <c r="A2786" s="841">
        <v>1190</v>
      </c>
      <c r="B2786" s="841">
        <v>2834</v>
      </c>
      <c r="C2786" s="841" t="s">
        <v>3376</v>
      </c>
      <c r="D2786" s="841" t="s">
        <v>775</v>
      </c>
      <c r="E2786" s="841">
        <v>48904</v>
      </c>
      <c r="F2786" s="841" t="s">
        <v>1062</v>
      </c>
      <c r="G2786" s="841" t="s">
        <v>4452</v>
      </c>
      <c r="H2786" s="841" t="s">
        <v>4406</v>
      </c>
      <c r="I2786" s="841"/>
      <c r="J2786" s="841" t="s">
        <v>730</v>
      </c>
      <c r="K2786" s="841">
        <v>2</v>
      </c>
      <c r="L2786" s="841" t="s">
        <v>731</v>
      </c>
      <c r="M2786" s="841">
        <v>43600</v>
      </c>
      <c r="N2786" s="841" t="s">
        <v>908</v>
      </c>
      <c r="O2786" s="841">
        <v>185311</v>
      </c>
      <c r="P2786" s="841">
        <v>141711</v>
      </c>
      <c r="Q2786" s="841">
        <v>19547</v>
      </c>
      <c r="R2786" s="841">
        <v>26906</v>
      </c>
      <c r="S2786" s="841"/>
      <c r="T2786" s="841"/>
      <c r="U2786" s="841"/>
      <c r="V2786" s="841" t="s">
        <v>1064</v>
      </c>
      <c r="W2786" s="841">
        <v>1</v>
      </c>
    </row>
    <row r="2787" spans="1:23" ht="12.75" customHeight="1">
      <c r="A2787" s="841">
        <v>1190</v>
      </c>
      <c r="B2787" s="841">
        <v>2834</v>
      </c>
      <c r="C2787" s="841" t="s">
        <v>3376</v>
      </c>
      <c r="D2787" s="841" t="s">
        <v>775</v>
      </c>
      <c r="E2787" s="841">
        <v>48904</v>
      </c>
      <c r="F2787" s="841" t="s">
        <v>1065</v>
      </c>
      <c r="G2787" s="841" t="s">
        <v>4453</v>
      </c>
      <c r="H2787" s="841" t="s">
        <v>4406</v>
      </c>
      <c r="I2787" s="841"/>
      <c r="J2787" s="841" t="s">
        <v>730</v>
      </c>
      <c r="K2787" s="841">
        <v>3</v>
      </c>
      <c r="L2787" s="841" t="s">
        <v>731</v>
      </c>
      <c r="M2787" s="841">
        <v>43600</v>
      </c>
      <c r="N2787" s="841" t="s">
        <v>908</v>
      </c>
      <c r="O2787" s="841">
        <v>185311</v>
      </c>
      <c r="P2787" s="841">
        <v>141711</v>
      </c>
      <c r="Q2787" s="841">
        <v>19547</v>
      </c>
      <c r="R2787" s="841">
        <v>26906</v>
      </c>
      <c r="S2787" s="841"/>
      <c r="T2787" s="841"/>
      <c r="U2787" s="841"/>
      <c r="V2787" s="841" t="s">
        <v>1064</v>
      </c>
      <c r="W2787" s="841">
        <v>1</v>
      </c>
    </row>
    <row r="2788" spans="1:23" ht="12.75" customHeight="1">
      <c r="A2788" s="841">
        <v>1190</v>
      </c>
      <c r="B2788" s="841">
        <v>2834</v>
      </c>
      <c r="C2788" s="841" t="s">
        <v>3376</v>
      </c>
      <c r="D2788" s="841" t="s">
        <v>775</v>
      </c>
      <c r="E2788" s="841">
        <v>48905</v>
      </c>
      <c r="F2788" s="841" t="s">
        <v>102</v>
      </c>
      <c r="G2788" s="841" t="s">
        <v>4454</v>
      </c>
      <c r="H2788" s="841" t="s">
        <v>4406</v>
      </c>
      <c r="I2788" s="841"/>
      <c r="J2788" s="841" t="s">
        <v>730</v>
      </c>
      <c r="K2788" s="841">
        <v>5</v>
      </c>
      <c r="L2788" s="841" t="s">
        <v>731</v>
      </c>
      <c r="M2788" s="841">
        <v>43600</v>
      </c>
      <c r="N2788" s="841" t="s">
        <v>908</v>
      </c>
      <c r="O2788" s="841">
        <v>185311</v>
      </c>
      <c r="P2788" s="841">
        <v>141711</v>
      </c>
      <c r="Q2788" s="841">
        <v>19547</v>
      </c>
      <c r="R2788" s="841">
        <v>26906</v>
      </c>
      <c r="S2788" s="841"/>
      <c r="T2788" s="841"/>
      <c r="U2788" s="841"/>
      <c r="V2788" s="841" t="s">
        <v>1003</v>
      </c>
      <c r="W2788" s="841">
        <v>4</v>
      </c>
    </row>
    <row r="2789" spans="1:23" ht="12.75" customHeight="1">
      <c r="A2789" s="841">
        <v>1190</v>
      </c>
      <c r="B2789" s="841">
        <v>2834</v>
      </c>
      <c r="C2789" s="841" t="s">
        <v>3376</v>
      </c>
      <c r="D2789" s="841" t="s">
        <v>775</v>
      </c>
      <c r="E2789" s="841">
        <v>48905</v>
      </c>
      <c r="F2789" s="841" t="s">
        <v>1062</v>
      </c>
      <c r="G2789" s="841" t="s">
        <v>4455</v>
      </c>
      <c r="H2789" s="841" t="s">
        <v>4406</v>
      </c>
      <c r="I2789" s="841"/>
      <c r="J2789" s="841" t="s">
        <v>730</v>
      </c>
      <c r="K2789" s="841">
        <v>2</v>
      </c>
      <c r="L2789" s="841" t="s">
        <v>731</v>
      </c>
      <c r="M2789" s="841">
        <v>43600</v>
      </c>
      <c r="N2789" s="841" t="s">
        <v>908</v>
      </c>
      <c r="O2789" s="841">
        <v>185311</v>
      </c>
      <c r="P2789" s="841">
        <v>141711</v>
      </c>
      <c r="Q2789" s="841">
        <v>19547</v>
      </c>
      <c r="R2789" s="841">
        <v>26906</v>
      </c>
      <c r="S2789" s="841"/>
      <c r="T2789" s="841"/>
      <c r="U2789" s="841"/>
      <c r="V2789" s="841" t="s">
        <v>1064</v>
      </c>
      <c r="W2789" s="841">
        <v>2</v>
      </c>
    </row>
    <row r="2790" spans="1:23" ht="12.75" customHeight="1">
      <c r="A2790" s="841">
        <v>1190</v>
      </c>
      <c r="B2790" s="841">
        <v>2834</v>
      </c>
      <c r="C2790" s="841" t="s">
        <v>3376</v>
      </c>
      <c r="D2790" s="841" t="s">
        <v>775</v>
      </c>
      <c r="E2790" s="841">
        <v>48905</v>
      </c>
      <c r="F2790" s="841" t="s">
        <v>1065</v>
      </c>
      <c r="G2790" s="841" t="s">
        <v>4456</v>
      </c>
      <c r="H2790" s="841" t="s">
        <v>4406</v>
      </c>
      <c r="I2790" s="841"/>
      <c r="J2790" s="841" t="s">
        <v>730</v>
      </c>
      <c r="K2790" s="841">
        <v>3</v>
      </c>
      <c r="L2790" s="841" t="s">
        <v>731</v>
      </c>
      <c r="M2790" s="841">
        <v>43600</v>
      </c>
      <c r="N2790" s="841" t="s">
        <v>908</v>
      </c>
      <c r="O2790" s="841">
        <v>185311</v>
      </c>
      <c r="P2790" s="841">
        <v>141711</v>
      </c>
      <c r="Q2790" s="841">
        <v>19547</v>
      </c>
      <c r="R2790" s="841">
        <v>26906</v>
      </c>
      <c r="S2790" s="841"/>
      <c r="T2790" s="841"/>
      <c r="U2790" s="841"/>
      <c r="V2790" s="841" t="s">
        <v>1064</v>
      </c>
      <c r="W2790" s="841">
        <v>2</v>
      </c>
    </row>
    <row r="2791" spans="1:23" ht="12.75" customHeight="1">
      <c r="A2791" s="841">
        <v>1390</v>
      </c>
      <c r="B2791" s="841">
        <v>2803</v>
      </c>
      <c r="C2791" s="841" t="s">
        <v>945</v>
      </c>
      <c r="D2791" s="841" t="s">
        <v>946</v>
      </c>
      <c r="E2791" s="841">
        <v>48906</v>
      </c>
      <c r="F2791" s="841" t="s">
        <v>102</v>
      </c>
      <c r="G2791" s="841" t="s">
        <v>4457</v>
      </c>
      <c r="H2791" s="841" t="s">
        <v>4458</v>
      </c>
      <c r="I2791" s="841"/>
      <c r="J2791" s="841" t="s">
        <v>730</v>
      </c>
      <c r="K2791" s="841">
        <v>5</v>
      </c>
      <c r="L2791" s="841" t="s">
        <v>731</v>
      </c>
      <c r="M2791" s="841">
        <v>43600</v>
      </c>
      <c r="N2791" s="841" t="s">
        <v>742</v>
      </c>
      <c r="O2791" s="841">
        <v>127895</v>
      </c>
      <c r="P2791" s="841">
        <v>84295</v>
      </c>
      <c r="Q2791" s="841">
        <v>19547</v>
      </c>
      <c r="R2791" s="841">
        <v>26906</v>
      </c>
      <c r="S2791" s="841"/>
      <c r="T2791" s="841"/>
      <c r="U2791" s="841"/>
      <c r="V2791" s="841" t="s">
        <v>1003</v>
      </c>
      <c r="W2791" s="841">
        <v>1</v>
      </c>
    </row>
    <row r="2792" spans="1:23" ht="12.75" customHeight="1">
      <c r="A2792" s="841">
        <v>1034</v>
      </c>
      <c r="B2792" s="841">
        <v>2800</v>
      </c>
      <c r="C2792" s="841" t="s">
        <v>1468</v>
      </c>
      <c r="D2792" s="841" t="s">
        <v>946</v>
      </c>
      <c r="E2792" s="841">
        <v>48907</v>
      </c>
      <c r="F2792" s="841" t="s">
        <v>102</v>
      </c>
      <c r="G2792" s="841" t="s">
        <v>4459</v>
      </c>
      <c r="H2792" s="841" t="s">
        <v>3950</v>
      </c>
      <c r="I2792" s="841"/>
      <c r="J2792" s="841" t="s">
        <v>730</v>
      </c>
      <c r="K2792" s="841">
        <v>3</v>
      </c>
      <c r="L2792" s="841" t="s">
        <v>731</v>
      </c>
      <c r="M2792" s="841">
        <v>43600</v>
      </c>
      <c r="N2792" s="841" t="s">
        <v>747</v>
      </c>
      <c r="O2792" s="841">
        <v>114220</v>
      </c>
      <c r="P2792" s="841">
        <v>70620</v>
      </c>
      <c r="Q2792" s="841">
        <v>19547</v>
      </c>
      <c r="R2792" s="841">
        <v>26906</v>
      </c>
      <c r="S2792" s="841"/>
      <c r="T2792" s="841"/>
      <c r="U2792" s="841"/>
      <c r="V2792" s="841" t="s">
        <v>1003</v>
      </c>
      <c r="W2792" s="841">
        <v>2</v>
      </c>
    </row>
    <row r="2793" spans="1:23" ht="12.75" customHeight="1">
      <c r="A2793" s="841">
        <v>1575</v>
      </c>
      <c r="B2793" s="841">
        <v>2840</v>
      </c>
      <c r="C2793" s="841" t="s">
        <v>726</v>
      </c>
      <c r="D2793" s="841" t="s">
        <v>745</v>
      </c>
      <c r="E2793" s="841">
        <v>48909</v>
      </c>
      <c r="F2793" s="841" t="s">
        <v>102</v>
      </c>
      <c r="G2793" s="841" t="s">
        <v>4460</v>
      </c>
      <c r="H2793" s="841" t="s">
        <v>4461</v>
      </c>
      <c r="I2793" s="841"/>
      <c r="J2793" s="841" t="s">
        <v>730</v>
      </c>
      <c r="K2793" s="841">
        <v>4.5999999999999996</v>
      </c>
      <c r="L2793" s="841" t="s">
        <v>731</v>
      </c>
      <c r="M2793" s="841">
        <v>43600</v>
      </c>
      <c r="N2793" s="841" t="s">
        <v>732</v>
      </c>
      <c r="O2793" s="841">
        <v>98577</v>
      </c>
      <c r="P2793" s="841">
        <v>54977</v>
      </c>
      <c r="Q2793" s="841">
        <v>19547</v>
      </c>
      <c r="R2793" s="841">
        <v>26906</v>
      </c>
      <c r="S2793" s="841"/>
      <c r="T2793" s="841"/>
      <c r="U2793" s="841"/>
      <c r="V2793" s="841" t="s">
        <v>1003</v>
      </c>
      <c r="W2793" s="841">
        <v>1</v>
      </c>
    </row>
    <row r="2794" spans="1:23" ht="12.75" customHeight="1">
      <c r="A2794" s="841">
        <v>1420</v>
      </c>
      <c r="B2794" s="841">
        <v>2803</v>
      </c>
      <c r="C2794" s="841" t="s">
        <v>945</v>
      </c>
      <c r="D2794" s="841" t="s">
        <v>1732</v>
      </c>
      <c r="E2794" s="841">
        <v>48911</v>
      </c>
      <c r="F2794" s="841" t="s">
        <v>102</v>
      </c>
      <c r="G2794" s="841" t="s">
        <v>4462</v>
      </c>
      <c r="H2794" s="841" t="s">
        <v>4435</v>
      </c>
      <c r="I2794" s="841"/>
      <c r="J2794" s="841" t="s">
        <v>730</v>
      </c>
      <c r="K2794" s="841">
        <v>3</v>
      </c>
      <c r="L2794" s="841" t="s">
        <v>731</v>
      </c>
      <c r="M2794" s="841">
        <v>43600</v>
      </c>
      <c r="N2794" s="841" t="s">
        <v>742</v>
      </c>
      <c r="O2794" s="841">
        <v>127895</v>
      </c>
      <c r="P2794" s="841">
        <v>84295</v>
      </c>
      <c r="Q2794" s="841">
        <v>19547</v>
      </c>
      <c r="R2794" s="841">
        <v>26906</v>
      </c>
      <c r="S2794" s="841"/>
      <c r="T2794" s="841"/>
      <c r="U2794" s="841"/>
      <c r="V2794" s="841" t="s">
        <v>1003</v>
      </c>
      <c r="W2794" s="841">
        <v>2</v>
      </c>
    </row>
    <row r="2795" spans="1:23" ht="12.75" customHeight="1">
      <c r="A2795" s="841">
        <v>1190</v>
      </c>
      <c r="B2795" s="841">
        <v>2823</v>
      </c>
      <c r="C2795" s="841" t="s">
        <v>856</v>
      </c>
      <c r="D2795" s="841" t="s">
        <v>775</v>
      </c>
      <c r="E2795" s="841">
        <v>48912</v>
      </c>
      <c r="F2795" s="841" t="s">
        <v>102</v>
      </c>
      <c r="G2795" s="841" t="s">
        <v>4463</v>
      </c>
      <c r="H2795" s="841" t="s">
        <v>4406</v>
      </c>
      <c r="I2795" s="841"/>
      <c r="J2795" s="841" t="s">
        <v>730</v>
      </c>
      <c r="K2795" s="841">
        <v>5</v>
      </c>
      <c r="L2795" s="841" t="s">
        <v>731</v>
      </c>
      <c r="M2795" s="841">
        <v>43600</v>
      </c>
      <c r="N2795" s="841" t="s">
        <v>747</v>
      </c>
      <c r="O2795" s="841">
        <v>114220</v>
      </c>
      <c r="P2795" s="841">
        <v>70620</v>
      </c>
      <c r="Q2795" s="841">
        <v>19547</v>
      </c>
      <c r="R2795" s="841">
        <v>26906</v>
      </c>
      <c r="S2795" s="841"/>
      <c r="T2795" s="841"/>
      <c r="U2795" s="841"/>
      <c r="V2795" s="841" t="s">
        <v>1003</v>
      </c>
      <c r="W2795" s="841">
        <v>2</v>
      </c>
    </row>
    <row r="2796" spans="1:23" ht="12.75" customHeight="1">
      <c r="A2796" s="841">
        <v>1190</v>
      </c>
      <c r="B2796" s="841">
        <v>2823</v>
      </c>
      <c r="C2796" s="841" t="s">
        <v>856</v>
      </c>
      <c r="D2796" s="841" t="s">
        <v>775</v>
      </c>
      <c r="E2796" s="841">
        <v>48912</v>
      </c>
      <c r="F2796" s="841" t="s">
        <v>1062</v>
      </c>
      <c r="G2796" s="841" t="s">
        <v>4464</v>
      </c>
      <c r="H2796" s="841" t="s">
        <v>4406</v>
      </c>
      <c r="I2796" s="841"/>
      <c r="J2796" s="841" t="s">
        <v>730</v>
      </c>
      <c r="K2796" s="841">
        <v>3</v>
      </c>
      <c r="L2796" s="841" t="s">
        <v>731</v>
      </c>
      <c r="M2796" s="841">
        <v>43600</v>
      </c>
      <c r="N2796" s="841" t="s">
        <v>747</v>
      </c>
      <c r="O2796" s="841">
        <v>114220</v>
      </c>
      <c r="P2796" s="841">
        <v>70620</v>
      </c>
      <c r="Q2796" s="841">
        <v>19547</v>
      </c>
      <c r="R2796" s="841">
        <v>26906</v>
      </c>
      <c r="S2796" s="841"/>
      <c r="T2796" s="841"/>
      <c r="U2796" s="841"/>
      <c r="V2796" s="841" t="s">
        <v>1064</v>
      </c>
      <c r="W2796" s="841">
        <v>2</v>
      </c>
    </row>
    <row r="2797" spans="1:23" ht="12.75" customHeight="1">
      <c r="A2797" s="841">
        <v>1190</v>
      </c>
      <c r="B2797" s="841">
        <v>2823</v>
      </c>
      <c r="C2797" s="841" t="s">
        <v>856</v>
      </c>
      <c r="D2797" s="841" t="s">
        <v>775</v>
      </c>
      <c r="E2797" s="841">
        <v>48912</v>
      </c>
      <c r="F2797" s="841" t="s">
        <v>1065</v>
      </c>
      <c r="G2797" s="841" t="s">
        <v>4465</v>
      </c>
      <c r="H2797" s="841" t="s">
        <v>4406</v>
      </c>
      <c r="I2797" s="841"/>
      <c r="J2797" s="841" t="s">
        <v>730</v>
      </c>
      <c r="K2797" s="841">
        <v>2</v>
      </c>
      <c r="L2797" s="841" t="s">
        <v>731</v>
      </c>
      <c r="M2797" s="841">
        <v>43600</v>
      </c>
      <c r="N2797" s="841" t="s">
        <v>747</v>
      </c>
      <c r="O2797" s="841">
        <v>114220</v>
      </c>
      <c r="P2797" s="841">
        <v>70620</v>
      </c>
      <c r="Q2797" s="841">
        <v>19547</v>
      </c>
      <c r="R2797" s="841">
        <v>26906</v>
      </c>
      <c r="S2797" s="841"/>
      <c r="T2797" s="841"/>
      <c r="U2797" s="841"/>
      <c r="V2797" s="841" t="s">
        <v>1064</v>
      </c>
      <c r="W2797" s="841">
        <v>2</v>
      </c>
    </row>
    <row r="2798" spans="1:23" ht="12.75" customHeight="1">
      <c r="A2798" s="841">
        <v>1190</v>
      </c>
      <c r="B2798" s="841">
        <v>2823</v>
      </c>
      <c r="C2798" s="841" t="s">
        <v>856</v>
      </c>
      <c r="D2798" s="841" t="s">
        <v>775</v>
      </c>
      <c r="E2798" s="841">
        <v>48913</v>
      </c>
      <c r="F2798" s="841" t="s">
        <v>102</v>
      </c>
      <c r="G2798" s="841" t="s">
        <v>4466</v>
      </c>
      <c r="H2798" s="841" t="s">
        <v>4088</v>
      </c>
      <c r="I2798" s="841"/>
      <c r="J2798" s="841" t="s">
        <v>730</v>
      </c>
      <c r="K2798" s="841">
        <v>5</v>
      </c>
      <c r="L2798" s="841" t="s">
        <v>731</v>
      </c>
      <c r="M2798" s="841">
        <v>43600</v>
      </c>
      <c r="N2798" s="841" t="s">
        <v>747</v>
      </c>
      <c r="O2798" s="841">
        <v>114220</v>
      </c>
      <c r="P2798" s="841">
        <v>70620</v>
      </c>
      <c r="Q2798" s="841">
        <v>19547</v>
      </c>
      <c r="R2798" s="841">
        <v>26906</v>
      </c>
      <c r="S2798" s="841"/>
      <c r="T2798" s="841"/>
      <c r="U2798" s="841"/>
      <c r="V2798" s="841" t="s">
        <v>1003</v>
      </c>
      <c r="W2798" s="841">
        <v>2</v>
      </c>
    </row>
    <row r="2799" spans="1:23" ht="12.75" customHeight="1">
      <c r="A2799" s="841">
        <v>1390</v>
      </c>
      <c r="B2799" s="841">
        <v>2803</v>
      </c>
      <c r="C2799" s="841" t="s">
        <v>945</v>
      </c>
      <c r="D2799" s="841" t="s">
        <v>946</v>
      </c>
      <c r="E2799" s="841">
        <v>48914</v>
      </c>
      <c r="F2799" s="841" t="s">
        <v>102</v>
      </c>
      <c r="G2799" s="841" t="s">
        <v>4467</v>
      </c>
      <c r="H2799" s="841" t="s">
        <v>4458</v>
      </c>
      <c r="I2799" s="841"/>
      <c r="J2799" s="841" t="s">
        <v>730</v>
      </c>
      <c r="K2799" s="841">
        <v>5</v>
      </c>
      <c r="L2799" s="841" t="s">
        <v>731</v>
      </c>
      <c r="M2799" s="841">
        <v>43600</v>
      </c>
      <c r="N2799" s="841" t="s">
        <v>742</v>
      </c>
      <c r="O2799" s="841">
        <v>127895</v>
      </c>
      <c r="P2799" s="841">
        <v>84295</v>
      </c>
      <c r="Q2799" s="841">
        <v>19547</v>
      </c>
      <c r="R2799" s="841">
        <v>26906</v>
      </c>
      <c r="S2799" s="841"/>
      <c r="T2799" s="841"/>
      <c r="U2799" s="841"/>
      <c r="V2799" s="841" t="s">
        <v>1003</v>
      </c>
      <c r="W2799" s="841">
        <v>1</v>
      </c>
    </row>
    <row r="2800" spans="1:23" ht="12.75" customHeight="1">
      <c r="A2800" s="841">
        <v>1034</v>
      </c>
      <c r="B2800" s="841">
        <v>2843</v>
      </c>
      <c r="C2800" s="841" t="s">
        <v>1766</v>
      </c>
      <c r="D2800" s="841" t="s">
        <v>946</v>
      </c>
      <c r="E2800" s="841">
        <v>48916</v>
      </c>
      <c r="F2800" s="841" t="s">
        <v>102</v>
      </c>
      <c r="G2800" s="841" t="s">
        <v>4468</v>
      </c>
      <c r="H2800" s="841" t="s">
        <v>4469</v>
      </c>
      <c r="I2800" s="841"/>
      <c r="J2800" s="841" t="s">
        <v>730</v>
      </c>
      <c r="K2800" s="841">
        <v>1</v>
      </c>
      <c r="L2800" s="841" t="s">
        <v>731</v>
      </c>
      <c r="M2800" s="841">
        <v>43600</v>
      </c>
      <c r="N2800" s="841" t="s">
        <v>1034</v>
      </c>
      <c r="O2800" s="841">
        <v>221744</v>
      </c>
      <c r="P2800" s="841">
        <v>178144</v>
      </c>
      <c r="Q2800" s="841">
        <v>19547</v>
      </c>
      <c r="R2800" s="841">
        <v>26906</v>
      </c>
      <c r="S2800" s="841"/>
      <c r="T2800" s="841"/>
      <c r="U2800" s="841"/>
      <c r="V2800" s="841" t="s">
        <v>1003</v>
      </c>
      <c r="W2800" s="841">
        <v>1</v>
      </c>
    </row>
    <row r="2801" spans="1:23" ht="12.75" customHeight="1">
      <c r="A2801" s="841">
        <v>1390</v>
      </c>
      <c r="B2801" s="841">
        <v>2843</v>
      </c>
      <c r="C2801" s="841" t="s">
        <v>1766</v>
      </c>
      <c r="D2801" s="841" t="s">
        <v>946</v>
      </c>
      <c r="E2801" s="841">
        <v>48917</v>
      </c>
      <c r="F2801" s="841" t="s">
        <v>102</v>
      </c>
      <c r="G2801" s="841" t="s">
        <v>4470</v>
      </c>
      <c r="H2801" s="841" t="s">
        <v>4458</v>
      </c>
      <c r="I2801" s="841"/>
      <c r="J2801" s="841" t="s">
        <v>730</v>
      </c>
      <c r="K2801" s="841">
        <v>2</v>
      </c>
      <c r="L2801" s="841" t="s">
        <v>731</v>
      </c>
      <c r="M2801" s="841">
        <v>43600</v>
      </c>
      <c r="N2801" s="841" t="s">
        <v>1034</v>
      </c>
      <c r="O2801" s="841">
        <v>221744</v>
      </c>
      <c r="P2801" s="841">
        <v>178144</v>
      </c>
      <c r="Q2801" s="841">
        <v>19547</v>
      </c>
      <c r="R2801" s="841">
        <v>26906</v>
      </c>
      <c r="S2801" s="841"/>
      <c r="T2801" s="841"/>
      <c r="U2801" s="841"/>
      <c r="V2801" s="841" t="s">
        <v>1003</v>
      </c>
      <c r="W2801" s="841">
        <v>1</v>
      </c>
    </row>
    <row r="2802" spans="1:23" ht="12.75" customHeight="1">
      <c r="A2802" s="841">
        <v>1390</v>
      </c>
      <c r="B2802" s="841">
        <v>2843</v>
      </c>
      <c r="C2802" s="841" t="s">
        <v>1766</v>
      </c>
      <c r="D2802" s="841" t="s">
        <v>946</v>
      </c>
      <c r="E2802" s="841">
        <v>48918</v>
      </c>
      <c r="F2802" s="841" t="s">
        <v>102</v>
      </c>
      <c r="G2802" s="841" t="s">
        <v>4471</v>
      </c>
      <c r="H2802" s="841" t="s">
        <v>4458</v>
      </c>
      <c r="I2802" s="841"/>
      <c r="J2802" s="841" t="s">
        <v>730</v>
      </c>
      <c r="K2802" s="841">
        <v>7</v>
      </c>
      <c r="L2802" s="841" t="s">
        <v>731</v>
      </c>
      <c r="M2802" s="841">
        <v>43600</v>
      </c>
      <c r="N2802" s="841" t="s">
        <v>1034</v>
      </c>
      <c r="O2802" s="841">
        <v>221744</v>
      </c>
      <c r="P2802" s="841">
        <v>178144</v>
      </c>
      <c r="Q2802" s="841">
        <v>19547</v>
      </c>
      <c r="R2802" s="841">
        <v>26906</v>
      </c>
      <c r="S2802" s="841"/>
      <c r="T2802" s="841"/>
      <c r="U2802" s="841"/>
      <c r="V2802" s="841" t="s">
        <v>1003</v>
      </c>
      <c r="W2802" s="841">
        <v>1</v>
      </c>
    </row>
    <row r="2803" spans="1:23" ht="12.75" customHeight="1">
      <c r="A2803" s="841">
        <v>1390</v>
      </c>
      <c r="B2803" s="841">
        <v>2843</v>
      </c>
      <c r="C2803" s="841" t="s">
        <v>1766</v>
      </c>
      <c r="D2803" s="841" t="s">
        <v>946</v>
      </c>
      <c r="E2803" s="841">
        <v>48919</v>
      </c>
      <c r="F2803" s="841" t="s">
        <v>102</v>
      </c>
      <c r="G2803" s="841" t="s">
        <v>4472</v>
      </c>
      <c r="H2803" s="841" t="s">
        <v>4458</v>
      </c>
      <c r="I2803" s="841"/>
      <c r="J2803" s="841" t="s">
        <v>730</v>
      </c>
      <c r="K2803" s="841">
        <v>3</v>
      </c>
      <c r="L2803" s="841" t="s">
        <v>731</v>
      </c>
      <c r="M2803" s="841">
        <v>43600</v>
      </c>
      <c r="N2803" s="841" t="s">
        <v>1034</v>
      </c>
      <c r="O2803" s="841">
        <v>221744</v>
      </c>
      <c r="P2803" s="841">
        <v>178144</v>
      </c>
      <c r="Q2803" s="841">
        <v>19547</v>
      </c>
      <c r="R2803" s="841">
        <v>26906</v>
      </c>
      <c r="S2803" s="841"/>
      <c r="T2803" s="841"/>
      <c r="U2803" s="841"/>
      <c r="V2803" s="841" t="s">
        <v>1003</v>
      </c>
      <c r="W2803" s="841">
        <v>3</v>
      </c>
    </row>
    <row r="2804" spans="1:23" ht="12.75" customHeight="1">
      <c r="A2804" s="841">
        <v>1110</v>
      </c>
      <c r="B2804" s="841">
        <v>2823</v>
      </c>
      <c r="C2804" s="841" t="s">
        <v>856</v>
      </c>
      <c r="D2804" s="841" t="s">
        <v>775</v>
      </c>
      <c r="E2804" s="841">
        <v>48920</v>
      </c>
      <c r="F2804" s="841" t="s">
        <v>102</v>
      </c>
      <c r="G2804" s="841" t="s">
        <v>4473</v>
      </c>
      <c r="H2804" s="841" t="s">
        <v>4474</v>
      </c>
      <c r="I2804" s="841"/>
      <c r="J2804" s="841" t="s">
        <v>730</v>
      </c>
      <c r="K2804" s="841">
        <v>5</v>
      </c>
      <c r="L2804" s="841" t="s">
        <v>731</v>
      </c>
      <c r="M2804" s="841">
        <v>43600</v>
      </c>
      <c r="N2804" s="841" t="s">
        <v>747</v>
      </c>
      <c r="O2804" s="841">
        <v>114220</v>
      </c>
      <c r="P2804" s="841">
        <v>70620</v>
      </c>
      <c r="Q2804" s="841">
        <v>19547</v>
      </c>
      <c r="R2804" s="841">
        <v>26906</v>
      </c>
      <c r="S2804" s="841"/>
      <c r="T2804" s="841"/>
      <c r="U2804" s="841"/>
      <c r="V2804" s="841" t="s">
        <v>1003</v>
      </c>
      <c r="W2804" s="841">
        <v>2</v>
      </c>
    </row>
    <row r="2805" spans="1:23" ht="12.75" customHeight="1">
      <c r="A2805" s="841">
        <v>1110</v>
      </c>
      <c r="B2805" s="841">
        <v>2823</v>
      </c>
      <c r="C2805" s="841" t="s">
        <v>856</v>
      </c>
      <c r="D2805" s="841" t="s">
        <v>775</v>
      </c>
      <c r="E2805" s="841">
        <v>48921</v>
      </c>
      <c r="F2805" s="841" t="s">
        <v>102</v>
      </c>
      <c r="G2805" s="841" t="s">
        <v>4475</v>
      </c>
      <c r="H2805" s="841" t="s">
        <v>4406</v>
      </c>
      <c r="I2805" s="841"/>
      <c r="J2805" s="841" t="s">
        <v>730</v>
      </c>
      <c r="K2805" s="841">
        <v>5</v>
      </c>
      <c r="L2805" s="841" t="s">
        <v>731</v>
      </c>
      <c r="M2805" s="841">
        <v>43600</v>
      </c>
      <c r="N2805" s="841" t="s">
        <v>747</v>
      </c>
      <c r="O2805" s="841">
        <v>114220</v>
      </c>
      <c r="P2805" s="841">
        <v>70620</v>
      </c>
      <c r="Q2805" s="841">
        <v>19547</v>
      </c>
      <c r="R2805" s="841">
        <v>26906</v>
      </c>
      <c r="S2805" s="841"/>
      <c r="T2805" s="841"/>
      <c r="U2805" s="841"/>
      <c r="V2805" s="841" t="s">
        <v>1003</v>
      </c>
      <c r="W2805" s="841">
        <v>2</v>
      </c>
    </row>
    <row r="2806" spans="1:23" ht="12.75" customHeight="1">
      <c r="A2806" s="841">
        <v>1110</v>
      </c>
      <c r="B2806" s="841">
        <v>2823</v>
      </c>
      <c r="C2806" s="841" t="s">
        <v>856</v>
      </c>
      <c r="D2806" s="841" t="s">
        <v>775</v>
      </c>
      <c r="E2806" s="841">
        <v>48921</v>
      </c>
      <c r="F2806" s="841" t="s">
        <v>1062</v>
      </c>
      <c r="G2806" s="841" t="s">
        <v>4476</v>
      </c>
      <c r="H2806" s="841" t="s">
        <v>4406</v>
      </c>
      <c r="I2806" s="841"/>
      <c r="J2806" s="841" t="s">
        <v>730</v>
      </c>
      <c r="K2806" s="841">
        <v>3</v>
      </c>
      <c r="L2806" s="841" t="s">
        <v>731</v>
      </c>
      <c r="M2806" s="841">
        <v>43600</v>
      </c>
      <c r="N2806" s="841" t="s">
        <v>747</v>
      </c>
      <c r="O2806" s="841">
        <v>114220</v>
      </c>
      <c r="P2806" s="841">
        <v>70620</v>
      </c>
      <c r="Q2806" s="841">
        <v>19547</v>
      </c>
      <c r="R2806" s="841">
        <v>26906</v>
      </c>
      <c r="S2806" s="841"/>
      <c r="T2806" s="841"/>
      <c r="U2806" s="841"/>
      <c r="V2806" s="841" t="s">
        <v>1064</v>
      </c>
      <c r="W2806" s="841">
        <v>2</v>
      </c>
    </row>
    <row r="2807" spans="1:23" ht="12.75" customHeight="1">
      <c r="A2807" s="841">
        <v>1110</v>
      </c>
      <c r="B2807" s="841">
        <v>2823</v>
      </c>
      <c r="C2807" s="841" t="s">
        <v>856</v>
      </c>
      <c r="D2807" s="841" t="s">
        <v>775</v>
      </c>
      <c r="E2807" s="841">
        <v>48921</v>
      </c>
      <c r="F2807" s="841" t="s">
        <v>1065</v>
      </c>
      <c r="G2807" s="841" t="s">
        <v>4477</v>
      </c>
      <c r="H2807" s="841" t="s">
        <v>4406</v>
      </c>
      <c r="I2807" s="841"/>
      <c r="J2807" s="841" t="s">
        <v>730</v>
      </c>
      <c r="K2807" s="841">
        <v>2</v>
      </c>
      <c r="L2807" s="841" t="s">
        <v>731</v>
      </c>
      <c r="M2807" s="841">
        <v>43600</v>
      </c>
      <c r="N2807" s="841" t="s">
        <v>747</v>
      </c>
      <c r="O2807" s="841">
        <v>114220</v>
      </c>
      <c r="P2807" s="841">
        <v>70620</v>
      </c>
      <c r="Q2807" s="841">
        <v>19547</v>
      </c>
      <c r="R2807" s="841">
        <v>26906</v>
      </c>
      <c r="S2807" s="841"/>
      <c r="T2807" s="841"/>
      <c r="U2807" s="841"/>
      <c r="V2807" s="841" t="s">
        <v>1064</v>
      </c>
      <c r="W2807" s="841">
        <v>2</v>
      </c>
    </row>
    <row r="2808" spans="1:23" ht="12.75" customHeight="1">
      <c r="A2808" s="841">
        <v>1110</v>
      </c>
      <c r="B2808" s="841">
        <v>2823</v>
      </c>
      <c r="C2808" s="841" t="s">
        <v>856</v>
      </c>
      <c r="D2808" s="841" t="s">
        <v>775</v>
      </c>
      <c r="E2808" s="841">
        <v>48922</v>
      </c>
      <c r="F2808" s="841" t="s">
        <v>102</v>
      </c>
      <c r="G2808" s="841" t="s">
        <v>4478</v>
      </c>
      <c r="H2808" s="841" t="s">
        <v>4474</v>
      </c>
      <c r="I2808" s="841"/>
      <c r="J2808" s="841" t="s">
        <v>730</v>
      </c>
      <c r="K2808" s="841">
        <v>10</v>
      </c>
      <c r="L2808" s="841" t="s">
        <v>731</v>
      </c>
      <c r="M2808" s="841">
        <v>43600</v>
      </c>
      <c r="N2808" s="841" t="s">
        <v>747</v>
      </c>
      <c r="O2808" s="841">
        <v>114220</v>
      </c>
      <c r="P2808" s="841">
        <v>70620</v>
      </c>
      <c r="Q2808" s="841">
        <v>19547</v>
      </c>
      <c r="R2808" s="841">
        <v>26906</v>
      </c>
      <c r="S2808" s="841"/>
      <c r="T2808" s="841"/>
      <c r="U2808" s="841"/>
      <c r="V2808" s="841" t="s">
        <v>1003</v>
      </c>
      <c r="W2808" s="841">
        <v>2</v>
      </c>
    </row>
    <row r="2809" spans="1:23" ht="12.75" customHeight="1">
      <c r="A2809" s="841">
        <v>1190</v>
      </c>
      <c r="B2809" s="841">
        <v>2832</v>
      </c>
      <c r="C2809" s="841" t="s">
        <v>1017</v>
      </c>
      <c r="D2809" s="841" t="s">
        <v>775</v>
      </c>
      <c r="E2809" s="841">
        <v>48923</v>
      </c>
      <c r="F2809" s="841" t="s">
        <v>102</v>
      </c>
      <c r="G2809" s="841" t="s">
        <v>4479</v>
      </c>
      <c r="H2809" s="841" t="s">
        <v>4406</v>
      </c>
      <c r="I2809" s="841"/>
      <c r="J2809" s="841" t="s">
        <v>730</v>
      </c>
      <c r="K2809" s="841">
        <v>5</v>
      </c>
      <c r="L2809" s="841" t="s">
        <v>731</v>
      </c>
      <c r="M2809" s="841">
        <v>43600</v>
      </c>
      <c r="N2809" s="841" t="s">
        <v>769</v>
      </c>
      <c r="O2809" s="841">
        <v>105596</v>
      </c>
      <c r="P2809" s="841">
        <v>61996</v>
      </c>
      <c r="Q2809" s="841">
        <v>19547</v>
      </c>
      <c r="R2809" s="841">
        <v>26906</v>
      </c>
      <c r="S2809" s="841"/>
      <c r="T2809" s="841"/>
      <c r="U2809" s="841"/>
      <c r="V2809" s="841" t="s">
        <v>1003</v>
      </c>
      <c r="W2809" s="841">
        <v>3</v>
      </c>
    </row>
    <row r="2810" spans="1:23" ht="12.75" customHeight="1">
      <c r="A2810" s="841">
        <v>1190</v>
      </c>
      <c r="B2810" s="841">
        <v>2832</v>
      </c>
      <c r="C2810" s="841" t="s">
        <v>1017</v>
      </c>
      <c r="D2810" s="841" t="s">
        <v>775</v>
      </c>
      <c r="E2810" s="841">
        <v>48923</v>
      </c>
      <c r="F2810" s="841" t="s">
        <v>1062</v>
      </c>
      <c r="G2810" s="841" t="s">
        <v>4480</v>
      </c>
      <c r="H2810" s="841" t="s">
        <v>4406</v>
      </c>
      <c r="I2810" s="841"/>
      <c r="J2810" s="841" t="s">
        <v>730</v>
      </c>
      <c r="K2810" s="841">
        <v>3</v>
      </c>
      <c r="L2810" s="841" t="s">
        <v>731</v>
      </c>
      <c r="M2810" s="841">
        <v>43600</v>
      </c>
      <c r="N2810" s="841" t="s">
        <v>769</v>
      </c>
      <c r="O2810" s="841">
        <v>105596</v>
      </c>
      <c r="P2810" s="841">
        <v>61996</v>
      </c>
      <c r="Q2810" s="841">
        <v>19547</v>
      </c>
      <c r="R2810" s="841">
        <v>26906</v>
      </c>
      <c r="S2810" s="841"/>
      <c r="T2810" s="841"/>
      <c r="U2810" s="841"/>
      <c r="V2810" s="841" t="s">
        <v>1064</v>
      </c>
      <c r="W2810" s="841">
        <v>2</v>
      </c>
    </row>
    <row r="2811" spans="1:23" ht="12.75" customHeight="1">
      <c r="A2811" s="841">
        <v>1190</v>
      </c>
      <c r="B2811" s="841">
        <v>2832</v>
      </c>
      <c r="C2811" s="841" t="s">
        <v>1017</v>
      </c>
      <c r="D2811" s="841" t="s">
        <v>775</v>
      </c>
      <c r="E2811" s="841">
        <v>48923</v>
      </c>
      <c r="F2811" s="841" t="s">
        <v>1065</v>
      </c>
      <c r="G2811" s="841" t="s">
        <v>4481</v>
      </c>
      <c r="H2811" s="841" t="s">
        <v>4406</v>
      </c>
      <c r="I2811" s="841"/>
      <c r="J2811" s="841" t="s">
        <v>730</v>
      </c>
      <c r="K2811" s="841">
        <v>2</v>
      </c>
      <c r="L2811" s="841" t="s">
        <v>731</v>
      </c>
      <c r="M2811" s="841">
        <v>43600</v>
      </c>
      <c r="N2811" s="841" t="s">
        <v>769</v>
      </c>
      <c r="O2811" s="841">
        <v>105596</v>
      </c>
      <c r="P2811" s="841">
        <v>61996</v>
      </c>
      <c r="Q2811" s="841">
        <v>19547</v>
      </c>
      <c r="R2811" s="841">
        <v>26906</v>
      </c>
      <c r="S2811" s="841"/>
      <c r="T2811" s="841"/>
      <c r="U2811" s="841"/>
      <c r="V2811" s="841" t="s">
        <v>1064</v>
      </c>
      <c r="W2811" s="841">
        <v>2</v>
      </c>
    </row>
    <row r="2812" spans="1:23" ht="12.75" customHeight="1">
      <c r="A2812" s="841">
        <v>1190</v>
      </c>
      <c r="B2812" s="841">
        <v>2823</v>
      </c>
      <c r="C2812" s="841" t="s">
        <v>856</v>
      </c>
      <c r="D2812" s="841" t="s">
        <v>775</v>
      </c>
      <c r="E2812" s="841">
        <v>48925</v>
      </c>
      <c r="F2812" s="841" t="s">
        <v>102</v>
      </c>
      <c r="G2812" s="841" t="s">
        <v>4482</v>
      </c>
      <c r="H2812" s="841" t="s">
        <v>4406</v>
      </c>
      <c r="I2812" s="841"/>
      <c r="J2812" s="841" t="s">
        <v>730</v>
      </c>
      <c r="K2812" s="841">
        <v>5</v>
      </c>
      <c r="L2812" s="841" t="s">
        <v>731</v>
      </c>
      <c r="M2812" s="841">
        <v>43600</v>
      </c>
      <c r="N2812" s="841" t="s">
        <v>747</v>
      </c>
      <c r="O2812" s="841">
        <v>114220</v>
      </c>
      <c r="P2812" s="841">
        <v>70620</v>
      </c>
      <c r="Q2812" s="841">
        <v>19547</v>
      </c>
      <c r="R2812" s="841">
        <v>26906</v>
      </c>
      <c r="S2812" s="841"/>
      <c r="T2812" s="841"/>
      <c r="U2812" s="841"/>
      <c r="V2812" s="841" t="s">
        <v>1003</v>
      </c>
      <c r="W2812" s="841">
        <v>2</v>
      </c>
    </row>
    <row r="2813" spans="1:23" ht="12.75" customHeight="1">
      <c r="A2813" s="841">
        <v>1190</v>
      </c>
      <c r="B2813" s="841">
        <v>2823</v>
      </c>
      <c r="C2813" s="841" t="s">
        <v>856</v>
      </c>
      <c r="D2813" s="841" t="s">
        <v>775</v>
      </c>
      <c r="E2813" s="841">
        <v>48925</v>
      </c>
      <c r="F2813" s="841" t="s">
        <v>1062</v>
      </c>
      <c r="G2813" s="841" t="s">
        <v>4464</v>
      </c>
      <c r="H2813" s="841" t="s">
        <v>4406</v>
      </c>
      <c r="I2813" s="841"/>
      <c r="J2813" s="841" t="s">
        <v>730</v>
      </c>
      <c r="K2813" s="841">
        <v>3</v>
      </c>
      <c r="L2813" s="841" t="s">
        <v>731</v>
      </c>
      <c r="M2813" s="841">
        <v>43600</v>
      </c>
      <c r="N2813" s="841" t="s">
        <v>747</v>
      </c>
      <c r="O2813" s="841">
        <v>114220</v>
      </c>
      <c r="P2813" s="841">
        <v>70620</v>
      </c>
      <c r="Q2813" s="841">
        <v>19547</v>
      </c>
      <c r="R2813" s="841">
        <v>26906</v>
      </c>
      <c r="S2813" s="841"/>
      <c r="T2813" s="841"/>
      <c r="U2813" s="841"/>
      <c r="V2813" s="841" t="s">
        <v>1064</v>
      </c>
      <c r="W2813" s="841">
        <v>2</v>
      </c>
    </row>
    <row r="2814" spans="1:23" ht="12.75" customHeight="1">
      <c r="A2814" s="841">
        <v>1190</v>
      </c>
      <c r="B2814" s="841">
        <v>2823</v>
      </c>
      <c r="C2814" s="841" t="s">
        <v>856</v>
      </c>
      <c r="D2814" s="841" t="s">
        <v>775</v>
      </c>
      <c r="E2814" s="841">
        <v>48925</v>
      </c>
      <c r="F2814" s="841" t="s">
        <v>1065</v>
      </c>
      <c r="G2814" s="841" t="s">
        <v>4483</v>
      </c>
      <c r="H2814" s="841" t="s">
        <v>4406</v>
      </c>
      <c r="I2814" s="841"/>
      <c r="J2814" s="841" t="s">
        <v>730</v>
      </c>
      <c r="K2814" s="841">
        <v>2</v>
      </c>
      <c r="L2814" s="841" t="s">
        <v>731</v>
      </c>
      <c r="M2814" s="841">
        <v>43600</v>
      </c>
      <c r="N2814" s="841" t="s">
        <v>747</v>
      </c>
      <c r="O2814" s="841">
        <v>114220</v>
      </c>
      <c r="P2814" s="841">
        <v>70620</v>
      </c>
      <c r="Q2814" s="841">
        <v>19547</v>
      </c>
      <c r="R2814" s="841">
        <v>26906</v>
      </c>
      <c r="S2814" s="841"/>
      <c r="T2814" s="841"/>
      <c r="U2814" s="841"/>
      <c r="V2814" s="841" t="s">
        <v>1064</v>
      </c>
      <c r="W2814" s="841">
        <v>2</v>
      </c>
    </row>
    <row r="2815" spans="1:23" ht="12.75" customHeight="1">
      <c r="A2815" s="841">
        <v>1190</v>
      </c>
      <c r="B2815" s="841">
        <v>2840</v>
      </c>
      <c r="C2815" s="841" t="s">
        <v>726</v>
      </c>
      <c r="D2815" s="841" t="s">
        <v>775</v>
      </c>
      <c r="E2815" s="841">
        <v>48926</v>
      </c>
      <c r="F2815" s="841" t="s">
        <v>102</v>
      </c>
      <c r="G2815" s="841" t="s">
        <v>4484</v>
      </c>
      <c r="H2815" s="841" t="s">
        <v>4406</v>
      </c>
      <c r="I2815" s="841"/>
      <c r="J2815" s="841" t="s">
        <v>730</v>
      </c>
      <c r="K2815" s="841">
        <v>10</v>
      </c>
      <c r="L2815" s="841" t="s">
        <v>731</v>
      </c>
      <c r="M2815" s="841">
        <v>43600</v>
      </c>
      <c r="N2815" s="841" t="s">
        <v>732</v>
      </c>
      <c r="O2815" s="841">
        <v>98577</v>
      </c>
      <c r="P2815" s="841">
        <v>54977</v>
      </c>
      <c r="Q2815" s="841">
        <v>19547</v>
      </c>
      <c r="R2815" s="841">
        <v>26906</v>
      </c>
      <c r="S2815" s="841"/>
      <c r="T2815" s="841"/>
      <c r="U2815" s="841"/>
      <c r="V2815" s="841" t="s">
        <v>1003</v>
      </c>
      <c r="W2815" s="841">
        <v>3</v>
      </c>
    </row>
    <row r="2816" spans="1:23" ht="12.75" customHeight="1">
      <c r="A2816" s="841">
        <v>1190</v>
      </c>
      <c r="B2816" s="841">
        <v>2840</v>
      </c>
      <c r="C2816" s="841" t="s">
        <v>726</v>
      </c>
      <c r="D2816" s="841" t="s">
        <v>775</v>
      </c>
      <c r="E2816" s="841">
        <v>48926</v>
      </c>
      <c r="F2816" s="841" t="s">
        <v>1062</v>
      </c>
      <c r="G2816" s="841" t="s">
        <v>4485</v>
      </c>
      <c r="H2816" s="841" t="s">
        <v>4406</v>
      </c>
      <c r="I2816" s="841"/>
      <c r="J2816" s="841" t="s">
        <v>730</v>
      </c>
      <c r="K2816" s="841">
        <v>5</v>
      </c>
      <c r="L2816" s="841" t="s">
        <v>731</v>
      </c>
      <c r="M2816" s="841">
        <v>43600</v>
      </c>
      <c r="N2816" s="841" t="s">
        <v>732</v>
      </c>
      <c r="O2816" s="841">
        <v>98577</v>
      </c>
      <c r="P2816" s="841">
        <v>54977</v>
      </c>
      <c r="Q2816" s="841">
        <v>19547</v>
      </c>
      <c r="R2816" s="841">
        <v>26906</v>
      </c>
      <c r="S2816" s="841"/>
      <c r="T2816" s="841"/>
      <c r="U2816" s="841"/>
      <c r="V2816" s="841" t="s">
        <v>1064</v>
      </c>
      <c r="W2816" s="841">
        <v>2</v>
      </c>
    </row>
    <row r="2817" spans="1:23" ht="12.75" customHeight="1">
      <c r="A2817" s="841">
        <v>1190</v>
      </c>
      <c r="B2817" s="841">
        <v>2840</v>
      </c>
      <c r="C2817" s="841" t="s">
        <v>726</v>
      </c>
      <c r="D2817" s="841" t="s">
        <v>775</v>
      </c>
      <c r="E2817" s="841">
        <v>48926</v>
      </c>
      <c r="F2817" s="841" t="s">
        <v>1065</v>
      </c>
      <c r="G2817" s="841" t="s">
        <v>4486</v>
      </c>
      <c r="H2817" s="841" t="s">
        <v>4406</v>
      </c>
      <c r="I2817" s="841"/>
      <c r="J2817" s="841" t="s">
        <v>730</v>
      </c>
      <c r="K2817" s="841">
        <v>5</v>
      </c>
      <c r="L2817" s="841" t="s">
        <v>731</v>
      </c>
      <c r="M2817" s="841">
        <v>43600</v>
      </c>
      <c r="N2817" s="841" t="s">
        <v>732</v>
      </c>
      <c r="O2817" s="841">
        <v>98577</v>
      </c>
      <c r="P2817" s="841">
        <v>54977</v>
      </c>
      <c r="Q2817" s="841">
        <v>19547</v>
      </c>
      <c r="R2817" s="841">
        <v>26906</v>
      </c>
      <c r="S2817" s="841"/>
      <c r="T2817" s="841"/>
      <c r="U2817" s="841"/>
      <c r="V2817" s="841" t="s">
        <v>1064</v>
      </c>
      <c r="W2817" s="841">
        <v>2</v>
      </c>
    </row>
    <row r="2818" spans="1:23" ht="12.75" customHeight="1">
      <c r="A2818" s="841">
        <v>1190</v>
      </c>
      <c r="B2818" s="841">
        <v>2840</v>
      </c>
      <c r="C2818" s="841" t="s">
        <v>726</v>
      </c>
      <c r="D2818" s="841" t="s">
        <v>775</v>
      </c>
      <c r="E2818" s="841">
        <v>48927</v>
      </c>
      <c r="F2818" s="841" t="s">
        <v>102</v>
      </c>
      <c r="G2818" s="841" t="s">
        <v>4487</v>
      </c>
      <c r="H2818" s="841" t="s">
        <v>4423</v>
      </c>
      <c r="I2818" s="841"/>
      <c r="J2818" s="841" t="s">
        <v>730</v>
      </c>
      <c r="K2818" s="841">
        <v>3</v>
      </c>
      <c r="L2818" s="841" t="s">
        <v>731</v>
      </c>
      <c r="M2818" s="841">
        <v>43600</v>
      </c>
      <c r="N2818" s="841" t="s">
        <v>732</v>
      </c>
      <c r="O2818" s="841">
        <v>98577</v>
      </c>
      <c r="P2818" s="841">
        <v>54977</v>
      </c>
      <c r="Q2818" s="841">
        <v>19547</v>
      </c>
      <c r="R2818" s="841">
        <v>26906</v>
      </c>
      <c r="S2818" s="841"/>
      <c r="T2818" s="841"/>
      <c r="U2818" s="841"/>
      <c r="V2818" s="841" t="s">
        <v>1003</v>
      </c>
      <c r="W2818" s="841">
        <v>3</v>
      </c>
    </row>
    <row r="2819" spans="1:23" ht="12.75" customHeight="1">
      <c r="A2819" s="841">
        <v>1325</v>
      </c>
      <c r="B2819" s="841">
        <v>2830</v>
      </c>
      <c r="C2819" s="841" t="s">
        <v>1027</v>
      </c>
      <c r="D2819" s="841" t="s">
        <v>775</v>
      </c>
      <c r="E2819" s="841">
        <v>48929</v>
      </c>
      <c r="F2819" s="841" t="s">
        <v>102</v>
      </c>
      <c r="G2819" s="841" t="s">
        <v>4488</v>
      </c>
      <c r="H2819" s="841" t="s">
        <v>4439</v>
      </c>
      <c r="I2819" s="841"/>
      <c r="J2819" s="841" t="s">
        <v>730</v>
      </c>
      <c r="K2819" s="841">
        <v>5</v>
      </c>
      <c r="L2819" s="841" t="s">
        <v>731</v>
      </c>
      <c r="M2819" s="841">
        <v>43600</v>
      </c>
      <c r="N2819" s="841" t="s">
        <v>1029</v>
      </c>
      <c r="O2819" s="841">
        <v>142094</v>
      </c>
      <c r="P2819" s="841">
        <v>98494</v>
      </c>
      <c r="Q2819" s="841">
        <v>19547</v>
      </c>
      <c r="R2819" s="841">
        <v>26906</v>
      </c>
      <c r="S2819" s="841"/>
      <c r="T2819" s="841"/>
      <c r="U2819" s="841"/>
      <c r="V2819" s="841" t="s">
        <v>1003</v>
      </c>
      <c r="W2819" s="841">
        <v>3</v>
      </c>
    </row>
    <row r="2820" spans="1:23" ht="12.75" customHeight="1">
      <c r="A2820" s="841">
        <v>1325</v>
      </c>
      <c r="B2820" s="841">
        <v>2830</v>
      </c>
      <c r="C2820" s="841" t="s">
        <v>1027</v>
      </c>
      <c r="D2820" s="841" t="s">
        <v>775</v>
      </c>
      <c r="E2820" s="841">
        <v>48931</v>
      </c>
      <c r="F2820" s="841" t="s">
        <v>102</v>
      </c>
      <c r="G2820" s="841" t="s">
        <v>4489</v>
      </c>
      <c r="H2820" s="841" t="s">
        <v>4439</v>
      </c>
      <c r="I2820" s="841"/>
      <c r="J2820" s="841" t="s">
        <v>730</v>
      </c>
      <c r="K2820" s="841">
        <v>5</v>
      </c>
      <c r="L2820" s="841" t="s">
        <v>731</v>
      </c>
      <c r="M2820" s="841">
        <v>43600</v>
      </c>
      <c r="N2820" s="841" t="s">
        <v>1029</v>
      </c>
      <c r="O2820" s="841">
        <v>142094</v>
      </c>
      <c r="P2820" s="841">
        <v>98494</v>
      </c>
      <c r="Q2820" s="841">
        <v>19547</v>
      </c>
      <c r="R2820" s="841">
        <v>26906</v>
      </c>
      <c r="S2820" s="841"/>
      <c r="T2820" s="841"/>
      <c r="U2820" s="841"/>
      <c r="V2820" s="841" t="s">
        <v>1003</v>
      </c>
      <c r="W2820" s="841">
        <v>3</v>
      </c>
    </row>
    <row r="2821" spans="1:23" ht="12.75" customHeight="1">
      <c r="A2821" s="841">
        <v>1325</v>
      </c>
      <c r="B2821" s="841">
        <v>2830</v>
      </c>
      <c r="C2821" s="841" t="s">
        <v>1027</v>
      </c>
      <c r="D2821" s="841" t="s">
        <v>775</v>
      </c>
      <c r="E2821" s="841">
        <v>48932</v>
      </c>
      <c r="F2821" s="841" t="s">
        <v>102</v>
      </c>
      <c r="G2821" s="841" t="s">
        <v>4490</v>
      </c>
      <c r="H2821" s="841" t="s">
        <v>4439</v>
      </c>
      <c r="I2821" s="841"/>
      <c r="J2821" s="841" t="s">
        <v>730</v>
      </c>
      <c r="K2821" s="841">
        <v>5</v>
      </c>
      <c r="L2821" s="841" t="s">
        <v>731</v>
      </c>
      <c r="M2821" s="841">
        <v>43600</v>
      </c>
      <c r="N2821" s="841" t="s">
        <v>1029</v>
      </c>
      <c r="O2821" s="841">
        <v>142094</v>
      </c>
      <c r="P2821" s="841">
        <v>98494</v>
      </c>
      <c r="Q2821" s="841">
        <v>19547</v>
      </c>
      <c r="R2821" s="841">
        <v>26906</v>
      </c>
      <c r="S2821" s="841"/>
      <c r="T2821" s="841"/>
      <c r="U2821" s="841"/>
      <c r="V2821" s="841" t="s">
        <v>1003</v>
      </c>
      <c r="W2821" s="841">
        <v>3</v>
      </c>
    </row>
    <row r="2822" spans="1:23" ht="12.75" customHeight="1">
      <c r="A2822" s="841">
        <v>1325</v>
      </c>
      <c r="B2822" s="841">
        <v>2830</v>
      </c>
      <c r="C2822" s="841" t="s">
        <v>1027</v>
      </c>
      <c r="D2822" s="841" t="s">
        <v>775</v>
      </c>
      <c r="E2822" s="841">
        <v>48933</v>
      </c>
      <c r="F2822" s="841" t="s">
        <v>102</v>
      </c>
      <c r="G2822" s="841" t="s">
        <v>4491</v>
      </c>
      <c r="H2822" s="841" t="s">
        <v>4439</v>
      </c>
      <c r="I2822" s="841"/>
      <c r="J2822" s="841" t="s">
        <v>730</v>
      </c>
      <c r="K2822" s="841">
        <v>5</v>
      </c>
      <c r="L2822" s="841" t="s">
        <v>731</v>
      </c>
      <c r="M2822" s="841">
        <v>43600</v>
      </c>
      <c r="N2822" s="841" t="s">
        <v>1029</v>
      </c>
      <c r="O2822" s="841">
        <v>142094</v>
      </c>
      <c r="P2822" s="841">
        <v>98494</v>
      </c>
      <c r="Q2822" s="841">
        <v>19547</v>
      </c>
      <c r="R2822" s="841">
        <v>26906</v>
      </c>
      <c r="S2822" s="841"/>
      <c r="T2822" s="841"/>
      <c r="U2822" s="841"/>
      <c r="V2822" s="841" t="s">
        <v>1003</v>
      </c>
      <c r="W2822" s="841">
        <v>3</v>
      </c>
    </row>
    <row r="2823" spans="1:23" ht="12.75" customHeight="1">
      <c r="A2823" s="841">
        <v>1110</v>
      </c>
      <c r="B2823" s="841">
        <v>2823</v>
      </c>
      <c r="C2823" s="841" t="s">
        <v>856</v>
      </c>
      <c r="D2823" s="841" t="s">
        <v>740</v>
      </c>
      <c r="E2823" s="841">
        <v>48934</v>
      </c>
      <c r="F2823" s="841" t="s">
        <v>102</v>
      </c>
      <c r="G2823" s="841" t="s">
        <v>4492</v>
      </c>
      <c r="H2823" s="841" t="s">
        <v>4493</v>
      </c>
      <c r="I2823" s="841"/>
      <c r="J2823" s="841" t="s">
        <v>730</v>
      </c>
      <c r="K2823" s="841">
        <v>5</v>
      </c>
      <c r="L2823" s="841" t="s">
        <v>731</v>
      </c>
      <c r="M2823" s="841">
        <v>43600</v>
      </c>
      <c r="N2823" s="841" t="s">
        <v>747</v>
      </c>
      <c r="O2823" s="841">
        <v>114220</v>
      </c>
      <c r="P2823" s="841">
        <v>70620</v>
      </c>
      <c r="Q2823" s="841">
        <v>19547</v>
      </c>
      <c r="R2823" s="841">
        <v>26906</v>
      </c>
      <c r="S2823" s="841"/>
      <c r="T2823" s="841"/>
      <c r="U2823" s="841"/>
      <c r="V2823" s="841" t="s">
        <v>1003</v>
      </c>
      <c r="W2823" s="841">
        <v>1</v>
      </c>
    </row>
    <row r="2824" spans="1:23" ht="12.75" customHeight="1">
      <c r="A2824" s="841">
        <v>1885</v>
      </c>
      <c r="B2824" s="841">
        <v>2807</v>
      </c>
      <c r="C2824" s="841" t="s">
        <v>739</v>
      </c>
      <c r="D2824" s="841" t="s">
        <v>740</v>
      </c>
      <c r="E2824" s="841">
        <v>48937</v>
      </c>
      <c r="F2824" s="841" t="s">
        <v>102</v>
      </c>
      <c r="G2824" s="841" t="s">
        <v>4494</v>
      </c>
      <c r="H2824" s="841" t="s">
        <v>3695</v>
      </c>
      <c r="I2824" s="841"/>
      <c r="J2824" s="841" t="s">
        <v>730</v>
      </c>
      <c r="K2824" s="841">
        <v>3</v>
      </c>
      <c r="L2824" s="841" t="s">
        <v>731</v>
      </c>
      <c r="M2824" s="841">
        <v>43600</v>
      </c>
      <c r="N2824" s="841" t="s">
        <v>742</v>
      </c>
      <c r="O2824" s="841">
        <v>127895</v>
      </c>
      <c r="P2824" s="841">
        <v>84295</v>
      </c>
      <c r="Q2824" s="841">
        <v>19547</v>
      </c>
      <c r="R2824" s="841">
        <v>26906</v>
      </c>
      <c r="S2824" s="841"/>
      <c r="T2824" s="841"/>
      <c r="U2824" s="841"/>
      <c r="V2824" s="841" t="s">
        <v>1003</v>
      </c>
      <c r="W2824" s="841">
        <v>1</v>
      </c>
    </row>
    <row r="2825" spans="1:23" ht="12.75" customHeight="1">
      <c r="A2825" s="841">
        <v>1325</v>
      </c>
      <c r="B2825" s="841">
        <v>2830</v>
      </c>
      <c r="C2825" s="841" t="s">
        <v>1027</v>
      </c>
      <c r="D2825" s="841" t="s">
        <v>775</v>
      </c>
      <c r="E2825" s="841">
        <v>48938</v>
      </c>
      <c r="F2825" s="841" t="s">
        <v>102</v>
      </c>
      <c r="G2825" s="841" t="s">
        <v>4495</v>
      </c>
      <c r="H2825" s="841" t="s">
        <v>4439</v>
      </c>
      <c r="I2825" s="841"/>
      <c r="J2825" s="841" t="s">
        <v>730</v>
      </c>
      <c r="K2825" s="841">
        <v>5</v>
      </c>
      <c r="L2825" s="841" t="s">
        <v>731</v>
      </c>
      <c r="M2825" s="841">
        <v>43600</v>
      </c>
      <c r="N2825" s="841" t="s">
        <v>1029</v>
      </c>
      <c r="O2825" s="841">
        <v>142094</v>
      </c>
      <c r="P2825" s="841">
        <v>98494</v>
      </c>
      <c r="Q2825" s="841">
        <v>19547</v>
      </c>
      <c r="R2825" s="841">
        <v>26906</v>
      </c>
      <c r="S2825" s="841"/>
      <c r="T2825" s="841"/>
      <c r="U2825" s="841"/>
      <c r="V2825" s="841" t="s">
        <v>1003</v>
      </c>
      <c r="W2825" s="841">
        <v>3</v>
      </c>
    </row>
    <row r="2826" spans="1:23" ht="12.75" customHeight="1">
      <c r="A2826" s="841">
        <v>1325</v>
      </c>
      <c r="B2826" s="841">
        <v>2830</v>
      </c>
      <c r="C2826" s="841" t="s">
        <v>1027</v>
      </c>
      <c r="D2826" s="841" t="s">
        <v>775</v>
      </c>
      <c r="E2826" s="841">
        <v>48939</v>
      </c>
      <c r="F2826" s="841" t="s">
        <v>102</v>
      </c>
      <c r="G2826" s="841" t="s">
        <v>4496</v>
      </c>
      <c r="H2826" s="841" t="s">
        <v>4439</v>
      </c>
      <c r="I2826" s="841"/>
      <c r="J2826" s="841" t="s">
        <v>730</v>
      </c>
      <c r="K2826" s="841">
        <v>8</v>
      </c>
      <c r="L2826" s="841" t="s">
        <v>731</v>
      </c>
      <c r="M2826" s="841">
        <v>43600</v>
      </c>
      <c r="N2826" s="841" t="s">
        <v>1029</v>
      </c>
      <c r="O2826" s="841">
        <v>142094</v>
      </c>
      <c r="P2826" s="841">
        <v>98494</v>
      </c>
      <c r="Q2826" s="841">
        <v>19547</v>
      </c>
      <c r="R2826" s="841">
        <v>26906</v>
      </c>
      <c r="S2826" s="841"/>
      <c r="T2826" s="841"/>
      <c r="U2826" s="841"/>
      <c r="V2826" s="841" t="s">
        <v>1003</v>
      </c>
      <c r="W2826" s="841">
        <v>3</v>
      </c>
    </row>
    <row r="2827" spans="1:23" ht="12.75" customHeight="1">
      <c r="A2827" s="841">
        <v>1325</v>
      </c>
      <c r="B2827" s="841">
        <v>2830</v>
      </c>
      <c r="C2827" s="841" t="s">
        <v>1027</v>
      </c>
      <c r="D2827" s="841" t="s">
        <v>775</v>
      </c>
      <c r="E2827" s="841">
        <v>48940</v>
      </c>
      <c r="F2827" s="841" t="s">
        <v>102</v>
      </c>
      <c r="G2827" s="841" t="s">
        <v>4497</v>
      </c>
      <c r="H2827" s="841" t="s">
        <v>4439</v>
      </c>
      <c r="I2827" s="841"/>
      <c r="J2827" s="841" t="s">
        <v>730</v>
      </c>
      <c r="K2827" s="841">
        <v>8</v>
      </c>
      <c r="L2827" s="841" t="s">
        <v>731</v>
      </c>
      <c r="M2827" s="841">
        <v>43600</v>
      </c>
      <c r="N2827" s="841" t="s">
        <v>1029</v>
      </c>
      <c r="O2827" s="841">
        <v>142094</v>
      </c>
      <c r="P2827" s="841">
        <v>98494</v>
      </c>
      <c r="Q2827" s="841">
        <v>19547</v>
      </c>
      <c r="R2827" s="841">
        <v>26906</v>
      </c>
      <c r="S2827" s="841"/>
      <c r="T2827" s="841"/>
      <c r="U2827" s="841"/>
      <c r="V2827" s="841" t="s">
        <v>1003</v>
      </c>
      <c r="W2827" s="841">
        <v>3</v>
      </c>
    </row>
    <row r="2828" spans="1:23" ht="12.75" customHeight="1">
      <c r="A2828" s="841">
        <v>1325</v>
      </c>
      <c r="B2828" s="841">
        <v>2830</v>
      </c>
      <c r="C2828" s="841" t="s">
        <v>1027</v>
      </c>
      <c r="D2828" s="841" t="s">
        <v>775</v>
      </c>
      <c r="E2828" s="841">
        <v>48941</v>
      </c>
      <c r="F2828" s="841" t="s">
        <v>102</v>
      </c>
      <c r="G2828" s="841" t="s">
        <v>4498</v>
      </c>
      <c r="H2828" s="841" t="s">
        <v>4439</v>
      </c>
      <c r="I2828" s="841"/>
      <c r="J2828" s="841" t="s">
        <v>730</v>
      </c>
      <c r="K2828" s="841">
        <v>8</v>
      </c>
      <c r="L2828" s="841" t="s">
        <v>731</v>
      </c>
      <c r="M2828" s="841">
        <v>43600</v>
      </c>
      <c r="N2828" s="841" t="s">
        <v>1029</v>
      </c>
      <c r="O2828" s="841">
        <v>142094</v>
      </c>
      <c r="P2828" s="841">
        <v>98494</v>
      </c>
      <c r="Q2828" s="841">
        <v>19547</v>
      </c>
      <c r="R2828" s="841">
        <v>26906</v>
      </c>
      <c r="S2828" s="841"/>
      <c r="T2828" s="841"/>
      <c r="U2828" s="841"/>
      <c r="V2828" s="841" t="s">
        <v>1003</v>
      </c>
      <c r="W2828" s="841">
        <v>3</v>
      </c>
    </row>
    <row r="2829" spans="1:23" ht="12.75" customHeight="1">
      <c r="A2829" s="841">
        <v>1325</v>
      </c>
      <c r="B2829" s="841">
        <v>2830</v>
      </c>
      <c r="C2829" s="841" t="s">
        <v>1027</v>
      </c>
      <c r="D2829" s="841" t="s">
        <v>775</v>
      </c>
      <c r="E2829" s="841">
        <v>48942</v>
      </c>
      <c r="F2829" s="841" t="s">
        <v>102</v>
      </c>
      <c r="G2829" s="841" t="s">
        <v>4499</v>
      </c>
      <c r="H2829" s="841" t="s">
        <v>4439</v>
      </c>
      <c r="I2829" s="841"/>
      <c r="J2829" s="841" t="s">
        <v>730</v>
      </c>
      <c r="K2829" s="841">
        <v>5</v>
      </c>
      <c r="L2829" s="841" t="s">
        <v>731</v>
      </c>
      <c r="M2829" s="841">
        <v>43600</v>
      </c>
      <c r="N2829" s="841" t="s">
        <v>1029</v>
      </c>
      <c r="O2829" s="841">
        <v>142094</v>
      </c>
      <c r="P2829" s="841">
        <v>98494</v>
      </c>
      <c r="Q2829" s="841">
        <v>19547</v>
      </c>
      <c r="R2829" s="841">
        <v>26906</v>
      </c>
      <c r="S2829" s="841"/>
      <c r="T2829" s="841"/>
      <c r="U2829" s="841"/>
      <c r="V2829" s="841" t="s">
        <v>1003</v>
      </c>
      <c r="W2829" s="841">
        <v>3</v>
      </c>
    </row>
    <row r="2830" spans="1:23" ht="12.75" customHeight="1">
      <c r="A2830" s="841">
        <v>1325</v>
      </c>
      <c r="B2830" s="841">
        <v>2830</v>
      </c>
      <c r="C2830" s="841" t="s">
        <v>1027</v>
      </c>
      <c r="D2830" s="841" t="s">
        <v>775</v>
      </c>
      <c r="E2830" s="841">
        <v>48943</v>
      </c>
      <c r="F2830" s="841" t="s">
        <v>102</v>
      </c>
      <c r="G2830" s="841" t="s">
        <v>4500</v>
      </c>
      <c r="H2830" s="841" t="s">
        <v>4439</v>
      </c>
      <c r="I2830" s="841"/>
      <c r="J2830" s="841" t="s">
        <v>730</v>
      </c>
      <c r="K2830" s="841">
        <v>8</v>
      </c>
      <c r="L2830" s="841" t="s">
        <v>731</v>
      </c>
      <c r="M2830" s="841">
        <v>43600</v>
      </c>
      <c r="N2830" s="841" t="s">
        <v>1029</v>
      </c>
      <c r="O2830" s="841">
        <v>142094</v>
      </c>
      <c r="P2830" s="841">
        <v>98494</v>
      </c>
      <c r="Q2830" s="841">
        <v>19547</v>
      </c>
      <c r="R2830" s="841">
        <v>26906</v>
      </c>
      <c r="S2830" s="841"/>
      <c r="T2830" s="841"/>
      <c r="U2830" s="841"/>
      <c r="V2830" s="841" t="s">
        <v>1003</v>
      </c>
      <c r="W2830" s="841">
        <v>3</v>
      </c>
    </row>
    <row r="2831" spans="1:23" ht="12.75" customHeight="1">
      <c r="A2831" s="841">
        <v>1325</v>
      </c>
      <c r="B2831" s="841">
        <v>2830</v>
      </c>
      <c r="C2831" s="841" t="s">
        <v>1027</v>
      </c>
      <c r="D2831" s="841" t="s">
        <v>775</v>
      </c>
      <c r="E2831" s="841">
        <v>48944</v>
      </c>
      <c r="F2831" s="841" t="s">
        <v>102</v>
      </c>
      <c r="G2831" s="841" t="s">
        <v>4501</v>
      </c>
      <c r="H2831" s="841" t="s">
        <v>4439</v>
      </c>
      <c r="I2831" s="841"/>
      <c r="J2831" s="841" t="s">
        <v>730</v>
      </c>
      <c r="K2831" s="841">
        <v>5</v>
      </c>
      <c r="L2831" s="841" t="s">
        <v>731</v>
      </c>
      <c r="M2831" s="841">
        <v>43600</v>
      </c>
      <c r="N2831" s="841" t="s">
        <v>1029</v>
      </c>
      <c r="O2831" s="841">
        <v>142094</v>
      </c>
      <c r="P2831" s="841">
        <v>98494</v>
      </c>
      <c r="Q2831" s="841">
        <v>19547</v>
      </c>
      <c r="R2831" s="841">
        <v>26906</v>
      </c>
      <c r="S2831" s="841"/>
      <c r="T2831" s="841"/>
      <c r="U2831" s="841"/>
      <c r="V2831" s="841" t="s">
        <v>1003</v>
      </c>
      <c r="W2831" s="841">
        <v>3</v>
      </c>
    </row>
    <row r="2832" spans="1:23" ht="12.75" customHeight="1">
      <c r="A2832" s="841">
        <v>1325</v>
      </c>
      <c r="B2832" s="841">
        <v>2830</v>
      </c>
      <c r="C2832" s="841" t="s">
        <v>1027</v>
      </c>
      <c r="D2832" s="841" t="s">
        <v>775</v>
      </c>
      <c r="E2832" s="841">
        <v>48945</v>
      </c>
      <c r="F2832" s="841" t="s">
        <v>102</v>
      </c>
      <c r="G2832" s="841" t="s">
        <v>4502</v>
      </c>
      <c r="H2832" s="841" t="s">
        <v>4439</v>
      </c>
      <c r="I2832" s="841"/>
      <c r="J2832" s="841" t="s">
        <v>730</v>
      </c>
      <c r="K2832" s="841">
        <v>5</v>
      </c>
      <c r="L2832" s="841" t="s">
        <v>731</v>
      </c>
      <c r="M2832" s="841">
        <v>43600</v>
      </c>
      <c r="N2832" s="841" t="s">
        <v>1029</v>
      </c>
      <c r="O2832" s="841">
        <v>142094</v>
      </c>
      <c r="P2832" s="841">
        <v>98494</v>
      </c>
      <c r="Q2832" s="841">
        <v>19547</v>
      </c>
      <c r="R2832" s="841">
        <v>26906</v>
      </c>
      <c r="S2832" s="841"/>
      <c r="T2832" s="841"/>
      <c r="U2832" s="841"/>
      <c r="V2832" s="841" t="s">
        <v>1003</v>
      </c>
      <c r="W2832" s="841">
        <v>3</v>
      </c>
    </row>
    <row r="2833" spans="1:23" ht="12.75" customHeight="1">
      <c r="A2833" s="841">
        <v>1780</v>
      </c>
      <c r="B2833" s="841">
        <v>2811</v>
      </c>
      <c r="C2833" s="841" t="s">
        <v>744</v>
      </c>
      <c r="D2833" s="841" t="s">
        <v>745</v>
      </c>
      <c r="E2833" s="841">
        <v>48946</v>
      </c>
      <c r="F2833" s="841" t="s">
        <v>102</v>
      </c>
      <c r="G2833" s="841" t="s">
        <v>4503</v>
      </c>
      <c r="H2833" s="841" t="s">
        <v>4322</v>
      </c>
      <c r="I2833" s="841"/>
      <c r="J2833" s="841" t="s">
        <v>730</v>
      </c>
      <c r="K2833" s="841">
        <v>1</v>
      </c>
      <c r="L2833" s="841" t="s">
        <v>731</v>
      </c>
      <c r="M2833" s="841">
        <v>43600</v>
      </c>
      <c r="N2833" s="841" t="s">
        <v>747</v>
      </c>
      <c r="O2833" s="841">
        <v>114220</v>
      </c>
      <c r="P2833" s="841">
        <v>70620</v>
      </c>
      <c r="Q2833" s="841">
        <v>19547</v>
      </c>
      <c r="R2833" s="841">
        <v>26906</v>
      </c>
      <c r="S2833" s="841"/>
      <c r="T2833" s="841"/>
      <c r="U2833" s="841"/>
      <c r="V2833" s="841" t="s">
        <v>1003</v>
      </c>
      <c r="W2833" s="841">
        <v>1</v>
      </c>
    </row>
    <row r="2834" spans="1:23" ht="12.75" customHeight="1">
      <c r="A2834" s="841">
        <v>1430</v>
      </c>
      <c r="B2834" s="841">
        <v>2807</v>
      </c>
      <c r="C2834" s="841" t="s">
        <v>739</v>
      </c>
      <c r="D2834" s="841" t="s">
        <v>1732</v>
      </c>
      <c r="E2834" s="841">
        <v>48947</v>
      </c>
      <c r="F2834" s="841" t="s">
        <v>102</v>
      </c>
      <c r="G2834" s="841" t="s">
        <v>4504</v>
      </c>
      <c r="H2834" s="841" t="s">
        <v>4435</v>
      </c>
      <c r="I2834" s="841"/>
      <c r="J2834" s="841" t="s">
        <v>730</v>
      </c>
      <c r="K2834" s="841">
        <v>3</v>
      </c>
      <c r="L2834" s="841" t="s">
        <v>731</v>
      </c>
      <c r="M2834" s="841">
        <v>43600</v>
      </c>
      <c r="N2834" s="841" t="s">
        <v>742</v>
      </c>
      <c r="O2834" s="841">
        <v>127895</v>
      </c>
      <c r="P2834" s="841">
        <v>84295</v>
      </c>
      <c r="Q2834" s="841">
        <v>19547</v>
      </c>
      <c r="R2834" s="841">
        <v>26906</v>
      </c>
      <c r="S2834" s="841"/>
      <c r="T2834" s="841"/>
      <c r="U2834" s="841"/>
      <c r="V2834" s="841" t="s">
        <v>1003</v>
      </c>
      <c r="W2834" s="841">
        <v>2</v>
      </c>
    </row>
    <row r="2835" spans="1:23" ht="12.75" customHeight="1">
      <c r="A2835" s="841">
        <v>1430</v>
      </c>
      <c r="B2835" s="841">
        <v>2807</v>
      </c>
      <c r="C2835" s="841" t="s">
        <v>739</v>
      </c>
      <c r="D2835" s="841" t="s">
        <v>1732</v>
      </c>
      <c r="E2835" s="841">
        <v>48948</v>
      </c>
      <c r="F2835" s="841" t="s">
        <v>102</v>
      </c>
      <c r="G2835" s="841" t="s">
        <v>4505</v>
      </c>
      <c r="H2835" s="841" t="s">
        <v>4362</v>
      </c>
      <c r="I2835" s="841"/>
      <c r="J2835" s="841" t="s">
        <v>730</v>
      </c>
      <c r="K2835" s="841">
        <v>3</v>
      </c>
      <c r="L2835" s="841" t="s">
        <v>731</v>
      </c>
      <c r="M2835" s="841">
        <v>43600</v>
      </c>
      <c r="N2835" s="841" t="s">
        <v>742</v>
      </c>
      <c r="O2835" s="841">
        <v>127895</v>
      </c>
      <c r="P2835" s="841">
        <v>84295</v>
      </c>
      <c r="Q2835" s="841">
        <v>19547</v>
      </c>
      <c r="R2835" s="841">
        <v>26906</v>
      </c>
      <c r="S2835" s="841"/>
      <c r="T2835" s="841"/>
      <c r="U2835" s="841"/>
      <c r="V2835" s="841" t="s">
        <v>1003</v>
      </c>
      <c r="W2835" s="841">
        <v>2</v>
      </c>
    </row>
    <row r="2836" spans="1:23" ht="12.75" customHeight="1">
      <c r="A2836" s="841">
        <v>1430</v>
      </c>
      <c r="B2836" s="841">
        <v>2807</v>
      </c>
      <c r="C2836" s="841" t="s">
        <v>739</v>
      </c>
      <c r="D2836" s="841" t="s">
        <v>1732</v>
      </c>
      <c r="E2836" s="841">
        <v>48948</v>
      </c>
      <c r="F2836" s="841" t="s">
        <v>1062</v>
      </c>
      <c r="G2836" s="841" t="s">
        <v>4506</v>
      </c>
      <c r="H2836" s="841" t="s">
        <v>4507</v>
      </c>
      <c r="I2836" s="841"/>
      <c r="J2836" s="841" t="s">
        <v>730</v>
      </c>
      <c r="K2836" s="841">
        <v>2</v>
      </c>
      <c r="L2836" s="841" t="s">
        <v>731</v>
      </c>
      <c r="M2836" s="841">
        <v>43600</v>
      </c>
      <c r="N2836" s="841" t="s">
        <v>742</v>
      </c>
      <c r="O2836" s="841">
        <v>127895</v>
      </c>
      <c r="P2836" s="841">
        <v>84295</v>
      </c>
      <c r="Q2836" s="841">
        <v>19547</v>
      </c>
      <c r="R2836" s="841">
        <v>26906</v>
      </c>
      <c r="S2836" s="841"/>
      <c r="T2836" s="841"/>
      <c r="U2836" s="841"/>
      <c r="V2836" s="841" t="s">
        <v>1064</v>
      </c>
      <c r="W2836" s="841">
        <v>2</v>
      </c>
    </row>
    <row r="2837" spans="1:23" ht="12.75" customHeight="1">
      <c r="A2837" s="841">
        <v>1430</v>
      </c>
      <c r="B2837" s="841">
        <v>2807</v>
      </c>
      <c r="C2837" s="841" t="s">
        <v>739</v>
      </c>
      <c r="D2837" s="841" t="s">
        <v>1732</v>
      </c>
      <c r="E2837" s="841">
        <v>48948</v>
      </c>
      <c r="F2837" s="841" t="s">
        <v>1065</v>
      </c>
      <c r="G2837" s="841" t="s">
        <v>4508</v>
      </c>
      <c r="H2837" s="841" t="s">
        <v>4088</v>
      </c>
      <c r="I2837" s="841"/>
      <c r="J2837" s="841" t="s">
        <v>730</v>
      </c>
      <c r="K2837" s="841">
        <v>1</v>
      </c>
      <c r="L2837" s="841" t="s">
        <v>731</v>
      </c>
      <c r="M2837" s="841">
        <v>43600</v>
      </c>
      <c r="N2837" s="841" t="s">
        <v>742</v>
      </c>
      <c r="O2837" s="841">
        <v>127895</v>
      </c>
      <c r="P2837" s="841">
        <v>84295</v>
      </c>
      <c r="Q2837" s="841">
        <v>19547</v>
      </c>
      <c r="R2837" s="841">
        <v>26906</v>
      </c>
      <c r="S2837" s="841"/>
      <c r="T2837" s="841"/>
      <c r="U2837" s="841"/>
      <c r="V2837" s="841" t="s">
        <v>1064</v>
      </c>
      <c r="W2837" s="841">
        <v>2</v>
      </c>
    </row>
    <row r="2838" spans="1:23" ht="12.75" customHeight="1">
      <c r="A2838" s="841">
        <v>1430</v>
      </c>
      <c r="B2838" s="841">
        <v>2807</v>
      </c>
      <c r="C2838" s="841" t="s">
        <v>739</v>
      </c>
      <c r="D2838" s="841" t="s">
        <v>1732</v>
      </c>
      <c r="E2838" s="841">
        <v>48949</v>
      </c>
      <c r="F2838" s="841" t="s">
        <v>102</v>
      </c>
      <c r="G2838" s="841" t="s">
        <v>4509</v>
      </c>
      <c r="H2838" s="841" t="s">
        <v>4435</v>
      </c>
      <c r="I2838" s="841"/>
      <c r="J2838" s="841" t="s">
        <v>730</v>
      </c>
      <c r="K2838" s="841">
        <v>3</v>
      </c>
      <c r="L2838" s="841" t="s">
        <v>731</v>
      </c>
      <c r="M2838" s="841">
        <v>43600</v>
      </c>
      <c r="N2838" s="841" t="s">
        <v>742</v>
      </c>
      <c r="O2838" s="841">
        <v>127895</v>
      </c>
      <c r="P2838" s="841">
        <v>84295</v>
      </c>
      <c r="Q2838" s="841">
        <v>19547</v>
      </c>
      <c r="R2838" s="841">
        <v>26906</v>
      </c>
      <c r="S2838" s="841"/>
      <c r="T2838" s="841"/>
      <c r="U2838" s="841"/>
      <c r="V2838" s="841" t="s">
        <v>1003</v>
      </c>
      <c r="W2838" s="841">
        <v>2</v>
      </c>
    </row>
    <row r="2839" spans="1:23" ht="12.75" customHeight="1">
      <c r="A2839" s="841">
        <v>1430</v>
      </c>
      <c r="B2839" s="841">
        <v>2807</v>
      </c>
      <c r="C2839" s="841" t="s">
        <v>739</v>
      </c>
      <c r="D2839" s="841" t="s">
        <v>1732</v>
      </c>
      <c r="E2839" s="841">
        <v>48950</v>
      </c>
      <c r="F2839" s="841" t="s">
        <v>102</v>
      </c>
      <c r="G2839" s="841" t="s">
        <v>4510</v>
      </c>
      <c r="H2839" s="841" t="s">
        <v>4347</v>
      </c>
      <c r="I2839" s="841"/>
      <c r="J2839" s="841" t="s">
        <v>730</v>
      </c>
      <c r="K2839" s="841">
        <v>2</v>
      </c>
      <c r="L2839" s="841" t="s">
        <v>731</v>
      </c>
      <c r="M2839" s="841">
        <v>43600</v>
      </c>
      <c r="N2839" s="841" t="s">
        <v>742</v>
      </c>
      <c r="O2839" s="841">
        <v>127895</v>
      </c>
      <c r="P2839" s="841">
        <v>84295</v>
      </c>
      <c r="Q2839" s="841">
        <v>19547</v>
      </c>
      <c r="R2839" s="841">
        <v>26906</v>
      </c>
      <c r="S2839" s="841"/>
      <c r="T2839" s="841"/>
      <c r="U2839" s="841"/>
      <c r="V2839" s="841" t="s">
        <v>1003</v>
      </c>
      <c r="W2839" s="841">
        <v>3</v>
      </c>
    </row>
    <row r="2840" spans="1:23" ht="12.75" customHeight="1">
      <c r="A2840" s="841">
        <v>1420</v>
      </c>
      <c r="B2840" s="841">
        <v>2819</v>
      </c>
      <c r="C2840" s="841" t="s">
        <v>1731</v>
      </c>
      <c r="D2840" s="841" t="s">
        <v>1732</v>
      </c>
      <c r="E2840" s="841">
        <v>48951</v>
      </c>
      <c r="F2840" s="841" t="s">
        <v>102</v>
      </c>
      <c r="G2840" s="841" t="s">
        <v>4511</v>
      </c>
      <c r="H2840" s="841" t="s">
        <v>4435</v>
      </c>
      <c r="I2840" s="841"/>
      <c r="J2840" s="841" t="s">
        <v>730</v>
      </c>
      <c r="K2840" s="841">
        <v>3</v>
      </c>
      <c r="L2840" s="841" t="s">
        <v>731</v>
      </c>
      <c r="M2840" s="841">
        <v>43600</v>
      </c>
      <c r="N2840" s="841" t="s">
        <v>742</v>
      </c>
      <c r="O2840" s="841">
        <v>127895</v>
      </c>
      <c r="P2840" s="841">
        <v>84295</v>
      </c>
      <c r="Q2840" s="841">
        <v>19547</v>
      </c>
      <c r="R2840" s="841">
        <v>26906</v>
      </c>
      <c r="S2840" s="841"/>
      <c r="T2840" s="841"/>
      <c r="U2840" s="841"/>
      <c r="V2840" s="841" t="s">
        <v>1003</v>
      </c>
      <c r="W2840" s="841">
        <v>2</v>
      </c>
    </row>
    <row r="2841" spans="1:23" ht="12.75" customHeight="1">
      <c r="A2841" s="841">
        <v>1430</v>
      </c>
      <c r="B2841" s="841">
        <v>2807</v>
      </c>
      <c r="C2841" s="841" t="s">
        <v>739</v>
      </c>
      <c r="D2841" s="841" t="s">
        <v>1732</v>
      </c>
      <c r="E2841" s="841">
        <v>48952</v>
      </c>
      <c r="F2841" s="841" t="s">
        <v>102</v>
      </c>
      <c r="G2841" s="841" t="s">
        <v>4512</v>
      </c>
      <c r="H2841" s="841" t="s">
        <v>4362</v>
      </c>
      <c r="I2841" s="841"/>
      <c r="J2841" s="841" t="s">
        <v>730</v>
      </c>
      <c r="K2841" s="841">
        <v>4</v>
      </c>
      <c r="L2841" s="841" t="s">
        <v>731</v>
      </c>
      <c r="M2841" s="841">
        <v>43600</v>
      </c>
      <c r="N2841" s="841" t="s">
        <v>742</v>
      </c>
      <c r="O2841" s="841">
        <v>127895</v>
      </c>
      <c r="P2841" s="841">
        <v>84295</v>
      </c>
      <c r="Q2841" s="841">
        <v>19547</v>
      </c>
      <c r="R2841" s="841">
        <v>26906</v>
      </c>
      <c r="S2841" s="841"/>
      <c r="T2841" s="841"/>
      <c r="U2841" s="841"/>
      <c r="V2841" s="841" t="s">
        <v>1003</v>
      </c>
      <c r="W2841" s="841">
        <v>2</v>
      </c>
    </row>
    <row r="2842" spans="1:23" ht="12.75" customHeight="1">
      <c r="A2842" s="841">
        <v>1430</v>
      </c>
      <c r="B2842" s="841">
        <v>2807</v>
      </c>
      <c r="C2842" s="841" t="s">
        <v>739</v>
      </c>
      <c r="D2842" s="841" t="s">
        <v>1732</v>
      </c>
      <c r="E2842" s="841">
        <v>48952</v>
      </c>
      <c r="F2842" s="841" t="s">
        <v>1062</v>
      </c>
      <c r="G2842" s="841" t="s">
        <v>4513</v>
      </c>
      <c r="H2842" s="841" t="s">
        <v>4507</v>
      </c>
      <c r="I2842" s="841"/>
      <c r="J2842" s="841" t="s">
        <v>730</v>
      </c>
      <c r="K2842" s="841">
        <v>2</v>
      </c>
      <c r="L2842" s="841" t="s">
        <v>731</v>
      </c>
      <c r="M2842" s="841">
        <v>43600</v>
      </c>
      <c r="N2842" s="841" t="s">
        <v>742</v>
      </c>
      <c r="O2842" s="841">
        <v>127895</v>
      </c>
      <c r="P2842" s="841">
        <v>84295</v>
      </c>
      <c r="Q2842" s="841">
        <v>19547</v>
      </c>
      <c r="R2842" s="841">
        <v>26906</v>
      </c>
      <c r="S2842" s="841"/>
      <c r="T2842" s="841"/>
      <c r="U2842" s="841"/>
      <c r="V2842" s="841" t="s">
        <v>1064</v>
      </c>
      <c r="W2842" s="841">
        <v>2</v>
      </c>
    </row>
    <row r="2843" spans="1:23" ht="12.75" customHeight="1">
      <c r="A2843" s="841">
        <v>1430</v>
      </c>
      <c r="B2843" s="841">
        <v>2807</v>
      </c>
      <c r="C2843" s="841" t="s">
        <v>739</v>
      </c>
      <c r="D2843" s="841" t="s">
        <v>1732</v>
      </c>
      <c r="E2843" s="841">
        <v>48952</v>
      </c>
      <c r="F2843" s="841" t="s">
        <v>1065</v>
      </c>
      <c r="G2843" s="841" t="s">
        <v>4514</v>
      </c>
      <c r="H2843" s="841" t="s">
        <v>4507</v>
      </c>
      <c r="I2843" s="841"/>
      <c r="J2843" s="841" t="s">
        <v>730</v>
      </c>
      <c r="K2843" s="841">
        <v>2</v>
      </c>
      <c r="L2843" s="841" t="s">
        <v>731</v>
      </c>
      <c r="M2843" s="841">
        <v>43600</v>
      </c>
      <c r="N2843" s="841" t="s">
        <v>742</v>
      </c>
      <c r="O2843" s="841">
        <v>127895</v>
      </c>
      <c r="P2843" s="841">
        <v>84295</v>
      </c>
      <c r="Q2843" s="841">
        <v>19547</v>
      </c>
      <c r="R2843" s="841">
        <v>26906</v>
      </c>
      <c r="S2843" s="841"/>
      <c r="T2843" s="841"/>
      <c r="U2843" s="841"/>
      <c r="V2843" s="841" t="s">
        <v>1064</v>
      </c>
      <c r="W2843" s="841">
        <v>2</v>
      </c>
    </row>
    <row r="2844" spans="1:23" ht="12.75" customHeight="1">
      <c r="A2844" s="841">
        <v>1430</v>
      </c>
      <c r="B2844" s="841">
        <v>2827</v>
      </c>
      <c r="C2844" s="841" t="s">
        <v>1124</v>
      </c>
      <c r="D2844" s="841" t="s">
        <v>1732</v>
      </c>
      <c r="E2844" s="841">
        <v>48953</v>
      </c>
      <c r="F2844" s="841" t="s">
        <v>102</v>
      </c>
      <c r="G2844" s="841" t="s">
        <v>4515</v>
      </c>
      <c r="H2844" s="841" t="s">
        <v>4347</v>
      </c>
      <c r="I2844" s="841"/>
      <c r="J2844" s="841" t="s">
        <v>730</v>
      </c>
      <c r="K2844" s="841">
        <v>3</v>
      </c>
      <c r="L2844" s="841" t="s">
        <v>731</v>
      </c>
      <c r="M2844" s="841">
        <v>43600</v>
      </c>
      <c r="N2844" s="841" t="s">
        <v>747</v>
      </c>
      <c r="O2844" s="841">
        <v>114220</v>
      </c>
      <c r="P2844" s="841">
        <v>70620</v>
      </c>
      <c r="Q2844" s="841">
        <v>19547</v>
      </c>
      <c r="R2844" s="841">
        <v>26906</v>
      </c>
      <c r="S2844" s="841"/>
      <c r="T2844" s="841"/>
      <c r="U2844" s="841"/>
      <c r="V2844" s="841" t="s">
        <v>1003</v>
      </c>
      <c r="W2844" s="841">
        <v>1</v>
      </c>
    </row>
    <row r="2845" spans="1:23" ht="12.75" customHeight="1">
      <c r="A2845" s="841">
        <v>1430</v>
      </c>
      <c r="B2845" s="841">
        <v>2827</v>
      </c>
      <c r="C2845" s="841" t="s">
        <v>1124</v>
      </c>
      <c r="D2845" s="841" t="s">
        <v>1732</v>
      </c>
      <c r="E2845" s="841">
        <v>48954</v>
      </c>
      <c r="F2845" s="841" t="s">
        <v>102</v>
      </c>
      <c r="G2845" s="841" t="s">
        <v>4516</v>
      </c>
      <c r="H2845" s="841" t="s">
        <v>4347</v>
      </c>
      <c r="I2845" s="841"/>
      <c r="J2845" s="841" t="s">
        <v>730</v>
      </c>
      <c r="K2845" s="841">
        <v>3</v>
      </c>
      <c r="L2845" s="841" t="s">
        <v>731</v>
      </c>
      <c r="M2845" s="841">
        <v>43600</v>
      </c>
      <c r="N2845" s="841" t="s">
        <v>747</v>
      </c>
      <c r="O2845" s="841">
        <v>114220</v>
      </c>
      <c r="P2845" s="841">
        <v>70620</v>
      </c>
      <c r="Q2845" s="841">
        <v>19547</v>
      </c>
      <c r="R2845" s="841">
        <v>26906</v>
      </c>
      <c r="S2845" s="841"/>
      <c r="T2845" s="841"/>
      <c r="U2845" s="841"/>
      <c r="V2845" s="841" t="s">
        <v>1003</v>
      </c>
      <c r="W2845" s="841">
        <v>1</v>
      </c>
    </row>
    <row r="2846" spans="1:23" ht="12.75" customHeight="1">
      <c r="A2846" s="841">
        <v>1430</v>
      </c>
      <c r="B2846" s="841">
        <v>2827</v>
      </c>
      <c r="C2846" s="841" t="s">
        <v>1124</v>
      </c>
      <c r="D2846" s="841" t="s">
        <v>1732</v>
      </c>
      <c r="E2846" s="841">
        <v>48955</v>
      </c>
      <c r="F2846" s="841" t="s">
        <v>102</v>
      </c>
      <c r="G2846" s="841" t="s">
        <v>4517</v>
      </c>
      <c r="H2846" s="841" t="s">
        <v>4347</v>
      </c>
      <c r="I2846" s="841"/>
      <c r="J2846" s="841" t="s">
        <v>730</v>
      </c>
      <c r="K2846" s="841">
        <v>3</v>
      </c>
      <c r="L2846" s="841" t="s">
        <v>731</v>
      </c>
      <c r="M2846" s="841">
        <v>43600</v>
      </c>
      <c r="N2846" s="841" t="s">
        <v>747</v>
      </c>
      <c r="O2846" s="841">
        <v>114220</v>
      </c>
      <c r="P2846" s="841">
        <v>70620</v>
      </c>
      <c r="Q2846" s="841">
        <v>19547</v>
      </c>
      <c r="R2846" s="841">
        <v>26906</v>
      </c>
      <c r="S2846" s="841"/>
      <c r="T2846" s="841"/>
      <c r="U2846" s="841"/>
      <c r="V2846" s="841" t="s">
        <v>1003</v>
      </c>
      <c r="W2846" s="841">
        <v>1</v>
      </c>
    </row>
    <row r="2847" spans="1:23" ht="12.75" customHeight="1">
      <c r="A2847" s="841">
        <v>1430</v>
      </c>
      <c r="B2847" s="841">
        <v>2827</v>
      </c>
      <c r="C2847" s="841" t="s">
        <v>1124</v>
      </c>
      <c r="D2847" s="841" t="s">
        <v>1732</v>
      </c>
      <c r="E2847" s="841">
        <v>48956</v>
      </c>
      <c r="F2847" s="841" t="s">
        <v>102</v>
      </c>
      <c r="G2847" s="841" t="s">
        <v>4518</v>
      </c>
      <c r="H2847" s="841" t="s">
        <v>4347</v>
      </c>
      <c r="I2847" s="841"/>
      <c r="J2847" s="841" t="s">
        <v>730</v>
      </c>
      <c r="K2847" s="841">
        <v>4</v>
      </c>
      <c r="L2847" s="841" t="s">
        <v>731</v>
      </c>
      <c r="M2847" s="841">
        <v>43600</v>
      </c>
      <c r="N2847" s="841" t="s">
        <v>747</v>
      </c>
      <c r="O2847" s="841">
        <v>114220</v>
      </c>
      <c r="P2847" s="841">
        <v>70620</v>
      </c>
      <c r="Q2847" s="841">
        <v>19547</v>
      </c>
      <c r="R2847" s="841">
        <v>26906</v>
      </c>
      <c r="S2847" s="841"/>
      <c r="T2847" s="841"/>
      <c r="U2847" s="841"/>
      <c r="V2847" s="841" t="s">
        <v>1003</v>
      </c>
      <c r="W2847" s="841">
        <v>1</v>
      </c>
    </row>
    <row r="2848" spans="1:23" ht="12.75" customHeight="1">
      <c r="A2848" s="841">
        <v>1890</v>
      </c>
      <c r="B2848" s="841">
        <v>2840</v>
      </c>
      <c r="C2848" s="841" t="s">
        <v>726</v>
      </c>
      <c r="D2848" s="841" t="s">
        <v>946</v>
      </c>
      <c r="E2848" s="841">
        <v>48958</v>
      </c>
      <c r="F2848" s="841" t="s">
        <v>102</v>
      </c>
      <c r="G2848" s="841" t="s">
        <v>4519</v>
      </c>
      <c r="H2848" s="841" t="s">
        <v>4429</v>
      </c>
      <c r="I2848" s="841"/>
      <c r="J2848" s="841" t="s">
        <v>730</v>
      </c>
      <c r="K2848" s="841">
        <v>5</v>
      </c>
      <c r="L2848" s="841" t="s">
        <v>731</v>
      </c>
      <c r="M2848" s="841">
        <v>43600</v>
      </c>
      <c r="N2848" s="841" t="s">
        <v>732</v>
      </c>
      <c r="O2848" s="841">
        <v>98577</v>
      </c>
      <c r="P2848" s="841">
        <v>54977</v>
      </c>
      <c r="Q2848" s="841">
        <v>13786</v>
      </c>
      <c r="R2848" s="841">
        <v>14911</v>
      </c>
      <c r="S2848" s="841"/>
      <c r="T2848" s="841"/>
      <c r="U2848" s="841"/>
      <c r="V2848" s="841" t="s">
        <v>1003</v>
      </c>
      <c r="W2848" s="841">
        <v>2</v>
      </c>
    </row>
    <row r="2849" spans="1:23" ht="12.75" customHeight="1">
      <c r="A2849" s="841">
        <v>1390</v>
      </c>
      <c r="B2849" s="841">
        <v>2840</v>
      </c>
      <c r="C2849" s="841" t="s">
        <v>726</v>
      </c>
      <c r="D2849" s="841" t="s">
        <v>946</v>
      </c>
      <c r="E2849" s="841">
        <v>48959</v>
      </c>
      <c r="F2849" s="841" t="s">
        <v>102</v>
      </c>
      <c r="G2849" s="841" t="s">
        <v>4520</v>
      </c>
      <c r="H2849" s="841" t="s">
        <v>4521</v>
      </c>
      <c r="I2849" s="841"/>
      <c r="J2849" s="841" t="s">
        <v>730</v>
      </c>
      <c r="K2849" s="841">
        <v>1</v>
      </c>
      <c r="L2849" s="841" t="s">
        <v>731</v>
      </c>
      <c r="M2849" s="841">
        <v>43600</v>
      </c>
      <c r="N2849" s="841" t="s">
        <v>732</v>
      </c>
      <c r="O2849" s="841">
        <v>98577</v>
      </c>
      <c r="P2849" s="841">
        <v>54977</v>
      </c>
      <c r="Q2849" s="841">
        <v>19547</v>
      </c>
      <c r="R2849" s="841">
        <v>26906</v>
      </c>
      <c r="S2849" s="841"/>
      <c r="T2849" s="841"/>
      <c r="U2849" s="841"/>
      <c r="V2849" s="841" t="s">
        <v>1003</v>
      </c>
      <c r="W2849" s="841">
        <v>2</v>
      </c>
    </row>
    <row r="2850" spans="1:23" ht="12.75" customHeight="1">
      <c r="A2850" s="841">
        <v>1455</v>
      </c>
      <c r="B2850" s="841">
        <v>2806</v>
      </c>
      <c r="C2850" s="841" t="s">
        <v>841</v>
      </c>
      <c r="D2850" s="841" t="s">
        <v>775</v>
      </c>
      <c r="E2850" s="841">
        <v>48961</v>
      </c>
      <c r="F2850" s="841" t="s">
        <v>102</v>
      </c>
      <c r="G2850" s="841" t="s">
        <v>4522</v>
      </c>
      <c r="H2850" s="841" t="s">
        <v>4406</v>
      </c>
      <c r="I2850" s="841"/>
      <c r="J2850" s="841" t="s">
        <v>730</v>
      </c>
      <c r="K2850" s="841">
        <v>10</v>
      </c>
      <c r="L2850" s="841" t="s">
        <v>731</v>
      </c>
      <c r="M2850" s="841">
        <v>43600</v>
      </c>
      <c r="N2850" s="841" t="s">
        <v>843</v>
      </c>
      <c r="O2850" s="841">
        <v>156603</v>
      </c>
      <c r="P2850" s="841">
        <v>113003</v>
      </c>
      <c r="Q2850" s="841">
        <v>19547</v>
      </c>
      <c r="R2850" s="841">
        <v>26906</v>
      </c>
      <c r="S2850" s="841"/>
      <c r="T2850" s="841"/>
      <c r="U2850" s="841"/>
      <c r="V2850" s="841" t="s">
        <v>1003</v>
      </c>
      <c r="W2850" s="841">
        <v>1</v>
      </c>
    </row>
    <row r="2851" spans="1:23" ht="12.75" customHeight="1">
      <c r="A2851" s="841">
        <v>1455</v>
      </c>
      <c r="B2851" s="841">
        <v>2806</v>
      </c>
      <c r="C2851" s="841" t="s">
        <v>841</v>
      </c>
      <c r="D2851" s="841" t="s">
        <v>775</v>
      </c>
      <c r="E2851" s="841">
        <v>48961</v>
      </c>
      <c r="F2851" s="841" t="s">
        <v>1062</v>
      </c>
      <c r="G2851" s="841" t="s">
        <v>4523</v>
      </c>
      <c r="H2851" s="841" t="s">
        <v>4406</v>
      </c>
      <c r="I2851" s="841"/>
      <c r="J2851" s="841" t="s">
        <v>730</v>
      </c>
      <c r="K2851" s="841">
        <v>7</v>
      </c>
      <c r="L2851" s="841" t="s">
        <v>731</v>
      </c>
      <c r="M2851" s="841">
        <v>43600</v>
      </c>
      <c r="N2851" s="841" t="s">
        <v>843</v>
      </c>
      <c r="O2851" s="841">
        <v>156603</v>
      </c>
      <c r="P2851" s="841">
        <v>113003</v>
      </c>
      <c r="Q2851" s="841">
        <v>19547</v>
      </c>
      <c r="R2851" s="841">
        <v>26906</v>
      </c>
      <c r="S2851" s="841"/>
      <c r="T2851" s="841"/>
      <c r="U2851" s="841"/>
      <c r="V2851" s="841" t="s">
        <v>1064</v>
      </c>
      <c r="W2851" s="841">
        <v>1</v>
      </c>
    </row>
    <row r="2852" spans="1:23" ht="12.75" customHeight="1">
      <c r="A2852" s="841">
        <v>1455</v>
      </c>
      <c r="B2852" s="841">
        <v>2806</v>
      </c>
      <c r="C2852" s="841" t="s">
        <v>841</v>
      </c>
      <c r="D2852" s="841" t="s">
        <v>775</v>
      </c>
      <c r="E2852" s="841">
        <v>48961</v>
      </c>
      <c r="F2852" s="841" t="s">
        <v>1065</v>
      </c>
      <c r="G2852" s="841" t="s">
        <v>4524</v>
      </c>
      <c r="H2852" s="841" t="s">
        <v>4406</v>
      </c>
      <c r="I2852" s="841"/>
      <c r="J2852" s="841" t="s">
        <v>730</v>
      </c>
      <c r="K2852" s="841">
        <v>3</v>
      </c>
      <c r="L2852" s="841" t="s">
        <v>731</v>
      </c>
      <c r="M2852" s="841">
        <v>43600</v>
      </c>
      <c r="N2852" s="841" t="s">
        <v>843</v>
      </c>
      <c r="O2852" s="841">
        <v>156603</v>
      </c>
      <c r="P2852" s="841">
        <v>113003</v>
      </c>
      <c r="Q2852" s="841">
        <v>19547</v>
      </c>
      <c r="R2852" s="841">
        <v>26906</v>
      </c>
      <c r="S2852" s="841"/>
      <c r="T2852" s="841"/>
      <c r="U2852" s="841"/>
      <c r="V2852" s="841" t="s">
        <v>1064</v>
      </c>
      <c r="W2852" s="841">
        <v>1</v>
      </c>
    </row>
    <row r="2853" spans="1:23" ht="12.75" customHeight="1">
      <c r="A2853" s="841">
        <v>1390</v>
      </c>
      <c r="B2853" s="841">
        <v>2843</v>
      </c>
      <c r="C2853" s="841" t="s">
        <v>1766</v>
      </c>
      <c r="D2853" s="841" t="s">
        <v>946</v>
      </c>
      <c r="E2853" s="841">
        <v>48962</v>
      </c>
      <c r="F2853" s="841" t="s">
        <v>102</v>
      </c>
      <c r="G2853" s="841" t="s">
        <v>4525</v>
      </c>
      <c r="H2853" s="841" t="s">
        <v>4458</v>
      </c>
      <c r="I2853" s="841"/>
      <c r="J2853" s="841" t="s">
        <v>730</v>
      </c>
      <c r="K2853" s="841">
        <v>3</v>
      </c>
      <c r="L2853" s="841" t="s">
        <v>731</v>
      </c>
      <c r="M2853" s="841">
        <v>43600</v>
      </c>
      <c r="N2853" s="841" t="s">
        <v>1034</v>
      </c>
      <c r="O2853" s="841">
        <v>221744</v>
      </c>
      <c r="P2853" s="841">
        <v>178144</v>
      </c>
      <c r="Q2853" s="841">
        <v>19547</v>
      </c>
      <c r="R2853" s="841">
        <v>26906</v>
      </c>
      <c r="S2853" s="841"/>
      <c r="T2853" s="841"/>
      <c r="U2853" s="841"/>
      <c r="V2853" s="841" t="s">
        <v>1003</v>
      </c>
      <c r="W2853" s="841">
        <v>1</v>
      </c>
    </row>
    <row r="2854" spans="1:23" ht="12.75" customHeight="1">
      <c r="A2854" s="841">
        <v>1545</v>
      </c>
      <c r="B2854" s="841">
        <v>2820</v>
      </c>
      <c r="C2854" s="841" t="s">
        <v>1149</v>
      </c>
      <c r="D2854" s="841" t="s">
        <v>1112</v>
      </c>
      <c r="E2854" s="841">
        <v>48963</v>
      </c>
      <c r="F2854" s="841" t="s">
        <v>102</v>
      </c>
      <c r="G2854" s="841" t="s">
        <v>4526</v>
      </c>
      <c r="H2854" s="841" t="s">
        <v>4458</v>
      </c>
      <c r="I2854" s="841"/>
      <c r="J2854" s="841" t="s">
        <v>730</v>
      </c>
      <c r="K2854" s="841">
        <v>1</v>
      </c>
      <c r="L2854" s="841" t="s">
        <v>731</v>
      </c>
      <c r="M2854" s="841">
        <v>43600</v>
      </c>
      <c r="N2854" s="841" t="s">
        <v>1034</v>
      </c>
      <c r="O2854" s="841">
        <v>221744</v>
      </c>
      <c r="P2854" s="841">
        <v>178144</v>
      </c>
      <c r="Q2854" s="841">
        <v>19547</v>
      </c>
      <c r="R2854" s="841">
        <v>26906</v>
      </c>
      <c r="S2854" s="841"/>
      <c r="T2854" s="841"/>
      <c r="U2854" s="841"/>
      <c r="V2854" s="841" t="s">
        <v>1003</v>
      </c>
      <c r="W2854" s="841">
        <v>2</v>
      </c>
    </row>
    <row r="2855" spans="1:23" ht="12.75" customHeight="1">
      <c r="A2855" s="841">
        <v>1034</v>
      </c>
      <c r="B2855" s="841">
        <v>2840</v>
      </c>
      <c r="C2855" s="841" t="s">
        <v>726</v>
      </c>
      <c r="D2855" s="841" t="s">
        <v>946</v>
      </c>
      <c r="E2855" s="841">
        <v>48964</v>
      </c>
      <c r="F2855" s="841" t="s">
        <v>102</v>
      </c>
      <c r="G2855" s="841" t="s">
        <v>4527</v>
      </c>
      <c r="H2855" s="841" t="s">
        <v>4528</v>
      </c>
      <c r="I2855" s="841"/>
      <c r="J2855" s="841" t="s">
        <v>730</v>
      </c>
      <c r="K2855" s="841">
        <v>2</v>
      </c>
      <c r="L2855" s="841" t="s">
        <v>731</v>
      </c>
      <c r="M2855" s="841">
        <v>43600</v>
      </c>
      <c r="N2855" s="841" t="s">
        <v>732</v>
      </c>
      <c r="O2855" s="841">
        <v>98577</v>
      </c>
      <c r="P2855" s="841">
        <v>54977</v>
      </c>
      <c r="Q2855" s="841">
        <v>19547</v>
      </c>
      <c r="R2855" s="841">
        <v>26906</v>
      </c>
      <c r="S2855" s="841"/>
      <c r="T2855" s="841"/>
      <c r="U2855" s="841"/>
      <c r="V2855" s="841" t="s">
        <v>1003</v>
      </c>
      <c r="W2855" s="841">
        <v>31</v>
      </c>
    </row>
    <row r="2856" spans="1:23" ht="12.75" customHeight="1">
      <c r="A2856" s="841">
        <v>1034</v>
      </c>
      <c r="B2856" s="841">
        <v>2840</v>
      </c>
      <c r="C2856" s="841" t="s">
        <v>726</v>
      </c>
      <c r="D2856" s="841" t="s">
        <v>946</v>
      </c>
      <c r="E2856" s="841">
        <v>48965</v>
      </c>
      <c r="F2856" s="841" t="s">
        <v>102</v>
      </c>
      <c r="G2856" s="841" t="s">
        <v>4529</v>
      </c>
      <c r="H2856" s="841" t="s">
        <v>4528</v>
      </c>
      <c r="I2856" s="841"/>
      <c r="J2856" s="841" t="s">
        <v>730</v>
      </c>
      <c r="K2856" s="841">
        <v>3</v>
      </c>
      <c r="L2856" s="841" t="s">
        <v>731</v>
      </c>
      <c r="M2856" s="841">
        <v>43600</v>
      </c>
      <c r="N2856" s="841" t="s">
        <v>732</v>
      </c>
      <c r="O2856" s="841">
        <v>98577</v>
      </c>
      <c r="P2856" s="841">
        <v>54977</v>
      </c>
      <c r="Q2856" s="841">
        <v>19547</v>
      </c>
      <c r="R2856" s="841">
        <v>26906</v>
      </c>
      <c r="S2856" s="841"/>
      <c r="T2856" s="841"/>
      <c r="U2856" s="841"/>
      <c r="V2856" s="841" t="s">
        <v>1003</v>
      </c>
      <c r="W2856" s="841">
        <v>7</v>
      </c>
    </row>
    <row r="2857" spans="1:23" ht="12.75" customHeight="1">
      <c r="A2857" s="841">
        <v>1335</v>
      </c>
      <c r="B2857" s="841">
        <v>2832</v>
      </c>
      <c r="C2857" s="841" t="s">
        <v>1017</v>
      </c>
      <c r="D2857" s="841" t="s">
        <v>745</v>
      </c>
      <c r="E2857" s="841">
        <v>48966</v>
      </c>
      <c r="F2857" s="841" t="s">
        <v>102</v>
      </c>
      <c r="G2857" s="841" t="s">
        <v>4530</v>
      </c>
      <c r="H2857" s="841" t="s">
        <v>4531</v>
      </c>
      <c r="I2857" s="841"/>
      <c r="J2857" s="841" t="s">
        <v>730</v>
      </c>
      <c r="K2857" s="841">
        <v>3</v>
      </c>
      <c r="L2857" s="841" t="s">
        <v>731</v>
      </c>
      <c r="M2857" s="841">
        <v>43600</v>
      </c>
      <c r="N2857" s="841" t="s">
        <v>769</v>
      </c>
      <c r="O2857" s="841">
        <v>105596</v>
      </c>
      <c r="P2857" s="841">
        <v>61996</v>
      </c>
      <c r="Q2857" s="841">
        <v>19547</v>
      </c>
      <c r="R2857" s="841">
        <v>26906</v>
      </c>
      <c r="S2857" s="841"/>
      <c r="T2857" s="841"/>
      <c r="U2857" s="841"/>
      <c r="V2857" s="841" t="s">
        <v>1003</v>
      </c>
      <c r="W2857" s="841">
        <v>1</v>
      </c>
    </row>
    <row r="2858" spans="1:23" ht="12.75" customHeight="1">
      <c r="A2858" s="841">
        <v>1335</v>
      </c>
      <c r="B2858" s="841">
        <v>2832</v>
      </c>
      <c r="C2858" s="841" t="s">
        <v>1017</v>
      </c>
      <c r="D2858" s="841" t="s">
        <v>745</v>
      </c>
      <c r="E2858" s="841">
        <v>48967</v>
      </c>
      <c r="F2858" s="841" t="s">
        <v>102</v>
      </c>
      <c r="G2858" s="841" t="s">
        <v>4532</v>
      </c>
      <c r="H2858" s="841" t="s">
        <v>4531</v>
      </c>
      <c r="I2858" s="841"/>
      <c r="J2858" s="841" t="s">
        <v>730</v>
      </c>
      <c r="K2858" s="841">
        <v>3</v>
      </c>
      <c r="L2858" s="841" t="s">
        <v>731</v>
      </c>
      <c r="M2858" s="841">
        <v>43600</v>
      </c>
      <c r="N2858" s="841" t="s">
        <v>769</v>
      </c>
      <c r="O2858" s="841">
        <v>105596</v>
      </c>
      <c r="P2858" s="841">
        <v>61996</v>
      </c>
      <c r="Q2858" s="841">
        <v>19547</v>
      </c>
      <c r="R2858" s="841">
        <v>26906</v>
      </c>
      <c r="S2858" s="841"/>
      <c r="T2858" s="841"/>
      <c r="U2858" s="841"/>
      <c r="V2858" s="841" t="s">
        <v>1003</v>
      </c>
      <c r="W2858" s="841">
        <v>1</v>
      </c>
    </row>
    <row r="2859" spans="1:23" ht="12.75" customHeight="1">
      <c r="A2859" s="841">
        <v>1034</v>
      </c>
      <c r="B2859" s="841">
        <v>2840</v>
      </c>
      <c r="C2859" s="841" t="s">
        <v>726</v>
      </c>
      <c r="D2859" s="841" t="s">
        <v>946</v>
      </c>
      <c r="E2859" s="841">
        <v>48968</v>
      </c>
      <c r="F2859" s="841" t="s">
        <v>102</v>
      </c>
      <c r="G2859" s="841" t="s">
        <v>4533</v>
      </c>
      <c r="H2859" s="841" t="s">
        <v>4528</v>
      </c>
      <c r="I2859" s="841"/>
      <c r="J2859" s="841" t="s">
        <v>730</v>
      </c>
      <c r="K2859" s="841">
        <v>2</v>
      </c>
      <c r="L2859" s="841" t="s">
        <v>731</v>
      </c>
      <c r="M2859" s="841">
        <v>43600</v>
      </c>
      <c r="N2859" s="841" t="s">
        <v>732</v>
      </c>
      <c r="O2859" s="841">
        <v>98577</v>
      </c>
      <c r="P2859" s="841">
        <v>54977</v>
      </c>
      <c r="Q2859" s="841">
        <v>19547</v>
      </c>
      <c r="R2859" s="841">
        <v>26906</v>
      </c>
      <c r="S2859" s="841"/>
      <c r="T2859" s="841"/>
      <c r="U2859" s="841"/>
      <c r="V2859" s="841" t="s">
        <v>1003</v>
      </c>
      <c r="W2859" s="841">
        <v>19</v>
      </c>
    </row>
    <row r="2860" spans="1:23" ht="12.75" customHeight="1">
      <c r="A2860" s="841">
        <v>1034</v>
      </c>
      <c r="B2860" s="841">
        <v>2840</v>
      </c>
      <c r="C2860" s="841" t="s">
        <v>726</v>
      </c>
      <c r="D2860" s="841" t="s">
        <v>946</v>
      </c>
      <c r="E2860" s="841">
        <v>48972</v>
      </c>
      <c r="F2860" s="841" t="s">
        <v>102</v>
      </c>
      <c r="G2860" s="841" t="s">
        <v>4534</v>
      </c>
      <c r="H2860" s="841" t="s">
        <v>4528</v>
      </c>
      <c r="I2860" s="841"/>
      <c r="J2860" s="841" t="s">
        <v>730</v>
      </c>
      <c r="K2860" s="841">
        <v>3</v>
      </c>
      <c r="L2860" s="841" t="s">
        <v>731</v>
      </c>
      <c r="M2860" s="841">
        <v>43600</v>
      </c>
      <c r="N2860" s="841" t="s">
        <v>732</v>
      </c>
      <c r="O2860" s="841">
        <v>98577</v>
      </c>
      <c r="P2860" s="841">
        <v>54977</v>
      </c>
      <c r="Q2860" s="841">
        <v>19547</v>
      </c>
      <c r="R2860" s="841">
        <v>26906</v>
      </c>
      <c r="S2860" s="841"/>
      <c r="T2860" s="841"/>
      <c r="U2860" s="841"/>
      <c r="V2860" s="841" t="s">
        <v>1003</v>
      </c>
      <c r="W2860" s="841">
        <v>31</v>
      </c>
    </row>
    <row r="2861" spans="1:23" ht="12.75" customHeight="1">
      <c r="A2861" s="841">
        <v>1034</v>
      </c>
      <c r="B2861" s="841">
        <v>2840</v>
      </c>
      <c r="C2861" s="841" t="s">
        <v>726</v>
      </c>
      <c r="D2861" s="841" t="s">
        <v>946</v>
      </c>
      <c r="E2861" s="841">
        <v>48973</v>
      </c>
      <c r="F2861" s="841" t="s">
        <v>102</v>
      </c>
      <c r="G2861" s="841" t="s">
        <v>4535</v>
      </c>
      <c r="H2861" s="841" t="s">
        <v>4528</v>
      </c>
      <c r="I2861" s="841"/>
      <c r="J2861" s="841" t="s">
        <v>730</v>
      </c>
      <c r="K2861" s="841">
        <v>1</v>
      </c>
      <c r="L2861" s="841" t="s">
        <v>731</v>
      </c>
      <c r="M2861" s="841">
        <v>43600</v>
      </c>
      <c r="N2861" s="841" t="s">
        <v>732</v>
      </c>
      <c r="O2861" s="841">
        <v>98577</v>
      </c>
      <c r="P2861" s="841">
        <v>54977</v>
      </c>
      <c r="Q2861" s="841">
        <v>19547</v>
      </c>
      <c r="R2861" s="841">
        <v>26906</v>
      </c>
      <c r="S2861" s="841"/>
      <c r="T2861" s="841"/>
      <c r="U2861" s="841"/>
      <c r="V2861" s="841" t="s">
        <v>1003</v>
      </c>
      <c r="W2861" s="841">
        <v>8</v>
      </c>
    </row>
    <row r="2862" spans="1:23" ht="12.75" customHeight="1">
      <c r="A2862" s="841">
        <v>1335</v>
      </c>
      <c r="B2862" s="841">
        <v>2832</v>
      </c>
      <c r="C2862" s="841" t="s">
        <v>1017</v>
      </c>
      <c r="D2862" s="841" t="s">
        <v>745</v>
      </c>
      <c r="E2862" s="841">
        <v>48975</v>
      </c>
      <c r="F2862" s="841" t="s">
        <v>102</v>
      </c>
      <c r="G2862" s="841" t="s">
        <v>4536</v>
      </c>
      <c r="H2862" s="841" t="s">
        <v>4531</v>
      </c>
      <c r="I2862" s="841"/>
      <c r="J2862" s="841" t="s">
        <v>730</v>
      </c>
      <c r="K2862" s="841">
        <v>4</v>
      </c>
      <c r="L2862" s="841" t="s">
        <v>731</v>
      </c>
      <c r="M2862" s="841">
        <v>43600</v>
      </c>
      <c r="N2862" s="841" t="s">
        <v>769</v>
      </c>
      <c r="O2862" s="841">
        <v>105596</v>
      </c>
      <c r="P2862" s="841">
        <v>61996</v>
      </c>
      <c r="Q2862" s="841">
        <v>19547</v>
      </c>
      <c r="R2862" s="841">
        <v>26906</v>
      </c>
      <c r="S2862" s="841"/>
      <c r="T2862" s="841"/>
      <c r="U2862" s="841"/>
      <c r="V2862" s="841" t="s">
        <v>1003</v>
      </c>
      <c r="W2862" s="841">
        <v>1</v>
      </c>
    </row>
    <row r="2863" spans="1:23" ht="12.75" customHeight="1">
      <c r="A2863" s="841">
        <v>1335</v>
      </c>
      <c r="B2863" s="841">
        <v>2832</v>
      </c>
      <c r="C2863" s="841" t="s">
        <v>1017</v>
      </c>
      <c r="D2863" s="841" t="s">
        <v>745</v>
      </c>
      <c r="E2863" s="841">
        <v>48976</v>
      </c>
      <c r="F2863" s="841" t="s">
        <v>102</v>
      </c>
      <c r="G2863" s="841" t="s">
        <v>4537</v>
      </c>
      <c r="H2863" s="841" t="s">
        <v>4531</v>
      </c>
      <c r="I2863" s="841"/>
      <c r="J2863" s="841" t="s">
        <v>730</v>
      </c>
      <c r="K2863" s="841">
        <v>4</v>
      </c>
      <c r="L2863" s="841" t="s">
        <v>731</v>
      </c>
      <c r="M2863" s="841">
        <v>43600</v>
      </c>
      <c r="N2863" s="841" t="s">
        <v>769</v>
      </c>
      <c r="O2863" s="841">
        <v>105596</v>
      </c>
      <c r="P2863" s="841">
        <v>61996</v>
      </c>
      <c r="Q2863" s="841">
        <v>19547</v>
      </c>
      <c r="R2863" s="841">
        <v>26906</v>
      </c>
      <c r="S2863" s="841"/>
      <c r="T2863" s="841"/>
      <c r="U2863" s="841"/>
      <c r="V2863" s="841" t="s">
        <v>1003</v>
      </c>
      <c r="W2863" s="841">
        <v>1</v>
      </c>
    </row>
    <row r="2864" spans="1:23" ht="12.75" customHeight="1">
      <c r="A2864" s="841">
        <v>1335</v>
      </c>
      <c r="B2864" s="841">
        <v>2832</v>
      </c>
      <c r="C2864" s="841" t="s">
        <v>1017</v>
      </c>
      <c r="D2864" s="841" t="s">
        <v>745</v>
      </c>
      <c r="E2864" s="841">
        <v>48977</v>
      </c>
      <c r="F2864" s="841" t="s">
        <v>102</v>
      </c>
      <c r="G2864" s="841" t="s">
        <v>4538</v>
      </c>
      <c r="H2864" s="841" t="s">
        <v>4531</v>
      </c>
      <c r="I2864" s="841"/>
      <c r="J2864" s="841" t="s">
        <v>730</v>
      </c>
      <c r="K2864" s="841">
        <v>4</v>
      </c>
      <c r="L2864" s="841" t="s">
        <v>731</v>
      </c>
      <c r="M2864" s="841">
        <v>43600</v>
      </c>
      <c r="N2864" s="841" t="s">
        <v>769</v>
      </c>
      <c r="O2864" s="841">
        <v>105596</v>
      </c>
      <c r="P2864" s="841">
        <v>61996</v>
      </c>
      <c r="Q2864" s="841">
        <v>19547</v>
      </c>
      <c r="R2864" s="841">
        <v>26906</v>
      </c>
      <c r="S2864" s="841"/>
      <c r="T2864" s="841"/>
      <c r="U2864" s="841"/>
      <c r="V2864" s="841" t="s">
        <v>1003</v>
      </c>
      <c r="W2864" s="841">
        <v>1</v>
      </c>
    </row>
    <row r="2865" spans="1:23" ht="12.75" customHeight="1">
      <c r="A2865" s="841">
        <v>2004</v>
      </c>
      <c r="B2865" s="841">
        <v>2840</v>
      </c>
      <c r="C2865" s="841" t="s">
        <v>726</v>
      </c>
      <c r="D2865" s="841" t="s">
        <v>919</v>
      </c>
      <c r="E2865" s="841">
        <v>48979</v>
      </c>
      <c r="F2865" s="841" t="s">
        <v>102</v>
      </c>
      <c r="G2865" s="841" t="s">
        <v>4539</v>
      </c>
      <c r="H2865" s="841" t="s">
        <v>4086</v>
      </c>
      <c r="I2865" s="841"/>
      <c r="J2865" s="841" t="s">
        <v>730</v>
      </c>
      <c r="K2865" s="841">
        <v>5</v>
      </c>
      <c r="L2865" s="841" t="s">
        <v>1077</v>
      </c>
      <c r="M2865" s="841">
        <v>0</v>
      </c>
      <c r="N2865" s="841" t="s">
        <v>732</v>
      </c>
      <c r="O2865" s="841">
        <v>101629</v>
      </c>
      <c r="P2865" s="841">
        <v>101629</v>
      </c>
      <c r="Q2865" s="841">
        <v>19547</v>
      </c>
      <c r="R2865" s="841">
        <v>26906</v>
      </c>
      <c r="S2865" s="841"/>
      <c r="T2865" s="841"/>
      <c r="U2865" s="841"/>
      <c r="V2865" s="841" t="s">
        <v>1003</v>
      </c>
      <c r="W2865" s="841">
        <v>4</v>
      </c>
    </row>
    <row r="2866" spans="1:23" ht="12.75" customHeight="1">
      <c r="A2866" s="841">
        <v>1380</v>
      </c>
      <c r="B2866" s="841">
        <v>2840</v>
      </c>
      <c r="C2866" s="841" t="s">
        <v>726</v>
      </c>
      <c r="D2866" s="841" t="s">
        <v>946</v>
      </c>
      <c r="E2866" s="841">
        <v>48980</v>
      </c>
      <c r="F2866" s="841" t="s">
        <v>102</v>
      </c>
      <c r="G2866" s="841" t="s">
        <v>4540</v>
      </c>
      <c r="H2866" s="841" t="s">
        <v>4528</v>
      </c>
      <c r="I2866" s="841"/>
      <c r="J2866" s="841" t="s">
        <v>730</v>
      </c>
      <c r="K2866" s="841">
        <v>2</v>
      </c>
      <c r="L2866" s="841" t="s">
        <v>731</v>
      </c>
      <c r="M2866" s="841">
        <v>43600</v>
      </c>
      <c r="N2866" s="841" t="s">
        <v>732</v>
      </c>
      <c r="O2866" s="841">
        <v>98577</v>
      </c>
      <c r="P2866" s="841">
        <v>54977</v>
      </c>
      <c r="Q2866" s="841">
        <v>19547</v>
      </c>
      <c r="R2866" s="841">
        <v>20230</v>
      </c>
      <c r="S2866" s="841"/>
      <c r="T2866" s="841"/>
      <c r="U2866" s="841"/>
      <c r="V2866" s="841" t="s">
        <v>1003</v>
      </c>
      <c r="W2866" s="841">
        <v>17</v>
      </c>
    </row>
    <row r="2867" spans="1:23" ht="12.75" customHeight="1">
      <c r="A2867" s="841">
        <v>1034</v>
      </c>
      <c r="B2867" s="841">
        <v>2840</v>
      </c>
      <c r="C2867" s="841" t="s">
        <v>726</v>
      </c>
      <c r="D2867" s="841" t="s">
        <v>946</v>
      </c>
      <c r="E2867" s="841">
        <v>48981</v>
      </c>
      <c r="F2867" s="841" t="s">
        <v>102</v>
      </c>
      <c r="G2867" s="841" t="s">
        <v>4541</v>
      </c>
      <c r="H2867" s="841" t="s">
        <v>4528</v>
      </c>
      <c r="I2867" s="841"/>
      <c r="J2867" s="841" t="s">
        <v>730</v>
      </c>
      <c r="K2867" s="841">
        <v>3</v>
      </c>
      <c r="L2867" s="841" t="s">
        <v>731</v>
      </c>
      <c r="M2867" s="841">
        <v>43600</v>
      </c>
      <c r="N2867" s="841" t="s">
        <v>732</v>
      </c>
      <c r="O2867" s="841">
        <v>98577</v>
      </c>
      <c r="P2867" s="841">
        <v>54977</v>
      </c>
      <c r="Q2867" s="841">
        <v>19547</v>
      </c>
      <c r="R2867" s="841">
        <v>26906</v>
      </c>
      <c r="S2867" s="841"/>
      <c r="T2867" s="841"/>
      <c r="U2867" s="841"/>
      <c r="V2867" s="841" t="s">
        <v>1003</v>
      </c>
      <c r="W2867" s="841">
        <v>6</v>
      </c>
    </row>
    <row r="2868" spans="1:23" ht="12.75" customHeight="1">
      <c r="A2868" s="841">
        <v>1034</v>
      </c>
      <c r="B2868" s="841">
        <v>2840</v>
      </c>
      <c r="C2868" s="841" t="s">
        <v>726</v>
      </c>
      <c r="D2868" s="841" t="s">
        <v>946</v>
      </c>
      <c r="E2868" s="841">
        <v>48982</v>
      </c>
      <c r="F2868" s="841" t="s">
        <v>102</v>
      </c>
      <c r="G2868" s="841" t="s">
        <v>4542</v>
      </c>
      <c r="H2868" s="841" t="s">
        <v>4528</v>
      </c>
      <c r="I2868" s="841"/>
      <c r="J2868" s="841" t="s">
        <v>730</v>
      </c>
      <c r="K2868" s="841">
        <v>3</v>
      </c>
      <c r="L2868" s="841" t="s">
        <v>731</v>
      </c>
      <c r="M2868" s="841">
        <v>43600</v>
      </c>
      <c r="N2868" s="841" t="s">
        <v>732</v>
      </c>
      <c r="O2868" s="841">
        <v>98577</v>
      </c>
      <c r="P2868" s="841">
        <v>54977</v>
      </c>
      <c r="Q2868" s="841">
        <v>19547</v>
      </c>
      <c r="R2868" s="841">
        <v>26906</v>
      </c>
      <c r="S2868" s="841"/>
      <c r="T2868" s="841"/>
      <c r="U2868" s="841"/>
      <c r="V2868" s="841" t="s">
        <v>1003</v>
      </c>
      <c r="W2868" s="841">
        <v>2</v>
      </c>
    </row>
    <row r="2869" spans="1:23" ht="12.75" customHeight="1">
      <c r="A2869" s="841">
        <v>1034</v>
      </c>
      <c r="B2869" s="841">
        <v>2840</v>
      </c>
      <c r="C2869" s="841" t="s">
        <v>726</v>
      </c>
      <c r="D2869" s="841" t="s">
        <v>946</v>
      </c>
      <c r="E2869" s="841">
        <v>48983</v>
      </c>
      <c r="F2869" s="841" t="s">
        <v>102</v>
      </c>
      <c r="G2869" s="841" t="s">
        <v>4543</v>
      </c>
      <c r="H2869" s="841" t="s">
        <v>4528</v>
      </c>
      <c r="I2869" s="841"/>
      <c r="J2869" s="841" t="s">
        <v>730</v>
      </c>
      <c r="K2869" s="841">
        <v>2</v>
      </c>
      <c r="L2869" s="841" t="s">
        <v>731</v>
      </c>
      <c r="M2869" s="841">
        <v>43600</v>
      </c>
      <c r="N2869" s="841" t="s">
        <v>732</v>
      </c>
      <c r="O2869" s="841">
        <v>98577</v>
      </c>
      <c r="P2869" s="841">
        <v>54977</v>
      </c>
      <c r="Q2869" s="841">
        <v>19547</v>
      </c>
      <c r="R2869" s="841">
        <v>26906</v>
      </c>
      <c r="S2869" s="841"/>
      <c r="T2869" s="841"/>
      <c r="U2869" s="841"/>
      <c r="V2869" s="841" t="s">
        <v>1003</v>
      </c>
      <c r="W2869" s="841">
        <v>2</v>
      </c>
    </row>
    <row r="2870" spans="1:23" ht="12.75" customHeight="1">
      <c r="A2870" s="841">
        <v>1034</v>
      </c>
      <c r="B2870" s="841">
        <v>2840</v>
      </c>
      <c r="C2870" s="841" t="s">
        <v>726</v>
      </c>
      <c r="D2870" s="841" t="s">
        <v>946</v>
      </c>
      <c r="E2870" s="841">
        <v>48984</v>
      </c>
      <c r="F2870" s="841" t="s">
        <v>102</v>
      </c>
      <c r="G2870" s="841" t="s">
        <v>4544</v>
      </c>
      <c r="H2870" s="841" t="s">
        <v>4528</v>
      </c>
      <c r="I2870" s="841"/>
      <c r="J2870" s="841" t="s">
        <v>730</v>
      </c>
      <c r="K2870" s="841">
        <v>2</v>
      </c>
      <c r="L2870" s="841" t="s">
        <v>731</v>
      </c>
      <c r="M2870" s="841">
        <v>43600</v>
      </c>
      <c r="N2870" s="841" t="s">
        <v>732</v>
      </c>
      <c r="O2870" s="841">
        <v>98577</v>
      </c>
      <c r="P2870" s="841">
        <v>54977</v>
      </c>
      <c r="Q2870" s="841">
        <v>19547</v>
      </c>
      <c r="R2870" s="841">
        <v>26906</v>
      </c>
      <c r="S2870" s="841"/>
      <c r="T2870" s="841"/>
      <c r="U2870" s="841"/>
      <c r="V2870" s="841" t="s">
        <v>1003</v>
      </c>
      <c r="W2870" s="841">
        <v>31</v>
      </c>
    </row>
    <row r="2871" spans="1:23" ht="12.75" customHeight="1">
      <c r="A2871" s="841">
        <v>1420</v>
      </c>
      <c r="B2871" s="841">
        <v>2803</v>
      </c>
      <c r="C2871" s="841" t="s">
        <v>945</v>
      </c>
      <c r="D2871" s="841" t="s">
        <v>1732</v>
      </c>
      <c r="E2871" s="841">
        <v>48986</v>
      </c>
      <c r="F2871" s="841" t="s">
        <v>102</v>
      </c>
      <c r="G2871" s="841" t="s">
        <v>4545</v>
      </c>
      <c r="H2871" s="841" t="s">
        <v>4429</v>
      </c>
      <c r="I2871" s="841"/>
      <c r="J2871" s="841" t="s">
        <v>730</v>
      </c>
      <c r="K2871" s="841">
        <v>3</v>
      </c>
      <c r="L2871" s="841" t="s">
        <v>731</v>
      </c>
      <c r="M2871" s="841">
        <v>43600</v>
      </c>
      <c r="N2871" s="841" t="s">
        <v>742</v>
      </c>
      <c r="O2871" s="841">
        <v>127895</v>
      </c>
      <c r="P2871" s="841">
        <v>84295</v>
      </c>
      <c r="Q2871" s="841">
        <v>19547</v>
      </c>
      <c r="R2871" s="841">
        <v>26906</v>
      </c>
      <c r="S2871" s="841"/>
      <c r="T2871" s="841"/>
      <c r="U2871" s="841"/>
      <c r="V2871" s="841" t="s">
        <v>1003</v>
      </c>
      <c r="W2871" s="841">
        <v>2</v>
      </c>
    </row>
    <row r="2872" spans="1:23" ht="12.75" customHeight="1">
      <c r="A2872" s="841">
        <v>1420</v>
      </c>
      <c r="B2872" s="841">
        <v>2803</v>
      </c>
      <c r="C2872" s="841" t="s">
        <v>945</v>
      </c>
      <c r="D2872" s="841" t="s">
        <v>1732</v>
      </c>
      <c r="E2872" s="841">
        <v>48987</v>
      </c>
      <c r="F2872" s="841" t="s">
        <v>102</v>
      </c>
      <c r="G2872" s="841" t="s">
        <v>4546</v>
      </c>
      <c r="H2872" s="841" t="s">
        <v>4429</v>
      </c>
      <c r="I2872" s="841"/>
      <c r="J2872" s="841" t="s">
        <v>730</v>
      </c>
      <c r="K2872" s="841">
        <v>3</v>
      </c>
      <c r="L2872" s="841" t="s">
        <v>731</v>
      </c>
      <c r="M2872" s="841">
        <v>43600</v>
      </c>
      <c r="N2872" s="841" t="s">
        <v>742</v>
      </c>
      <c r="O2872" s="841">
        <v>127895</v>
      </c>
      <c r="P2872" s="841">
        <v>84295</v>
      </c>
      <c r="Q2872" s="841">
        <v>19547</v>
      </c>
      <c r="R2872" s="841">
        <v>26906</v>
      </c>
      <c r="S2872" s="841"/>
      <c r="T2872" s="841"/>
      <c r="U2872" s="841"/>
      <c r="V2872" s="841" t="s">
        <v>1003</v>
      </c>
      <c r="W2872" s="841">
        <v>2</v>
      </c>
    </row>
    <row r="2873" spans="1:23" ht="12.75" customHeight="1">
      <c r="A2873" s="841">
        <v>1420</v>
      </c>
      <c r="B2873" s="841">
        <v>2803</v>
      </c>
      <c r="C2873" s="841" t="s">
        <v>945</v>
      </c>
      <c r="D2873" s="841" t="s">
        <v>1732</v>
      </c>
      <c r="E2873" s="841">
        <v>48988</v>
      </c>
      <c r="F2873" s="841" t="s">
        <v>102</v>
      </c>
      <c r="G2873" s="841" t="s">
        <v>4547</v>
      </c>
      <c r="H2873" s="841" t="s">
        <v>4429</v>
      </c>
      <c r="I2873" s="841"/>
      <c r="J2873" s="841" t="s">
        <v>730</v>
      </c>
      <c r="K2873" s="841">
        <v>3</v>
      </c>
      <c r="L2873" s="841" t="s">
        <v>731</v>
      </c>
      <c r="M2873" s="841">
        <v>43600</v>
      </c>
      <c r="N2873" s="841" t="s">
        <v>742</v>
      </c>
      <c r="O2873" s="841">
        <v>127895</v>
      </c>
      <c r="P2873" s="841">
        <v>84295</v>
      </c>
      <c r="Q2873" s="841">
        <v>19547</v>
      </c>
      <c r="R2873" s="841">
        <v>26906</v>
      </c>
      <c r="S2873" s="841"/>
      <c r="T2873" s="841"/>
      <c r="U2873" s="841"/>
      <c r="V2873" s="841" t="s">
        <v>1003</v>
      </c>
      <c r="W2873" s="841">
        <v>2</v>
      </c>
    </row>
    <row r="2874" spans="1:23" ht="12.75" customHeight="1">
      <c r="A2874" s="841">
        <v>1420</v>
      </c>
      <c r="B2874" s="841">
        <v>2803</v>
      </c>
      <c r="C2874" s="841" t="s">
        <v>945</v>
      </c>
      <c r="D2874" s="841" t="s">
        <v>1732</v>
      </c>
      <c r="E2874" s="841">
        <v>48989</v>
      </c>
      <c r="F2874" s="841" t="s">
        <v>102</v>
      </c>
      <c r="G2874" s="841" t="s">
        <v>4548</v>
      </c>
      <c r="H2874" s="841" t="s">
        <v>4429</v>
      </c>
      <c r="I2874" s="841"/>
      <c r="J2874" s="841" t="s">
        <v>730</v>
      </c>
      <c r="K2874" s="841">
        <v>3</v>
      </c>
      <c r="L2874" s="841" t="s">
        <v>731</v>
      </c>
      <c r="M2874" s="841">
        <v>43600</v>
      </c>
      <c r="N2874" s="841" t="s">
        <v>742</v>
      </c>
      <c r="O2874" s="841">
        <v>127895</v>
      </c>
      <c r="P2874" s="841">
        <v>84295</v>
      </c>
      <c r="Q2874" s="841">
        <v>19547</v>
      </c>
      <c r="R2874" s="841">
        <v>26906</v>
      </c>
      <c r="S2874" s="841"/>
      <c r="T2874" s="841"/>
      <c r="U2874" s="841"/>
      <c r="V2874" s="841" t="s">
        <v>1003</v>
      </c>
      <c r="W2874" s="841">
        <v>2</v>
      </c>
    </row>
    <row r="2875" spans="1:23" ht="12.75" customHeight="1">
      <c r="A2875" s="841">
        <v>1420</v>
      </c>
      <c r="B2875" s="841">
        <v>2803</v>
      </c>
      <c r="C2875" s="841" t="s">
        <v>945</v>
      </c>
      <c r="D2875" s="841" t="s">
        <v>1732</v>
      </c>
      <c r="E2875" s="841">
        <v>48990</v>
      </c>
      <c r="F2875" s="841" t="s">
        <v>102</v>
      </c>
      <c r="G2875" s="841" t="s">
        <v>4549</v>
      </c>
      <c r="H2875" s="841" t="s">
        <v>4429</v>
      </c>
      <c r="I2875" s="841"/>
      <c r="J2875" s="841" t="s">
        <v>730</v>
      </c>
      <c r="K2875" s="841">
        <v>4</v>
      </c>
      <c r="L2875" s="841" t="s">
        <v>731</v>
      </c>
      <c r="M2875" s="841">
        <v>43600</v>
      </c>
      <c r="N2875" s="841" t="s">
        <v>742</v>
      </c>
      <c r="O2875" s="841">
        <v>127895</v>
      </c>
      <c r="P2875" s="841">
        <v>84295</v>
      </c>
      <c r="Q2875" s="841">
        <v>19547</v>
      </c>
      <c r="R2875" s="841">
        <v>26906</v>
      </c>
      <c r="S2875" s="841"/>
      <c r="T2875" s="841"/>
      <c r="U2875" s="841"/>
      <c r="V2875" s="841" t="s">
        <v>1003</v>
      </c>
      <c r="W2875" s="841">
        <v>2</v>
      </c>
    </row>
    <row r="2876" spans="1:23" ht="12.75" customHeight="1">
      <c r="A2876" s="841">
        <v>1430</v>
      </c>
      <c r="B2876" s="841">
        <v>2840</v>
      </c>
      <c r="C2876" s="841" t="s">
        <v>726</v>
      </c>
      <c r="D2876" s="841" t="s">
        <v>1732</v>
      </c>
      <c r="E2876" s="841">
        <v>48991</v>
      </c>
      <c r="F2876" s="841" t="s">
        <v>102</v>
      </c>
      <c r="G2876" s="841" t="s">
        <v>4550</v>
      </c>
      <c r="H2876" s="841" t="s">
        <v>4417</v>
      </c>
      <c r="I2876" s="841"/>
      <c r="J2876" s="841" t="s">
        <v>730</v>
      </c>
      <c r="K2876" s="841">
        <v>2</v>
      </c>
      <c r="L2876" s="841" t="s">
        <v>731</v>
      </c>
      <c r="M2876" s="841">
        <v>43600</v>
      </c>
      <c r="N2876" s="841" t="s">
        <v>732</v>
      </c>
      <c r="O2876" s="841">
        <v>98577</v>
      </c>
      <c r="P2876" s="841">
        <v>54977</v>
      </c>
      <c r="Q2876" s="841">
        <v>19547</v>
      </c>
      <c r="R2876" s="841">
        <v>26906</v>
      </c>
      <c r="S2876" s="841"/>
      <c r="T2876" s="841"/>
      <c r="U2876" s="841"/>
      <c r="V2876" s="841" t="s">
        <v>1003</v>
      </c>
      <c r="W2876" s="841">
        <v>4</v>
      </c>
    </row>
    <row r="2877" spans="1:23" ht="12.75" customHeight="1">
      <c r="A2877" s="841">
        <v>1235</v>
      </c>
      <c r="B2877" s="841">
        <v>2824</v>
      </c>
      <c r="C2877" s="841" t="s">
        <v>1097</v>
      </c>
      <c r="D2877" s="841" t="s">
        <v>946</v>
      </c>
      <c r="E2877" s="841">
        <v>48992</v>
      </c>
      <c r="F2877" s="841" t="s">
        <v>102</v>
      </c>
      <c r="G2877" s="841" t="s">
        <v>4551</v>
      </c>
      <c r="H2877" s="841" t="s">
        <v>3695</v>
      </c>
      <c r="I2877" s="841"/>
      <c r="J2877" s="841" t="s">
        <v>730</v>
      </c>
      <c r="K2877" s="841">
        <v>5</v>
      </c>
      <c r="L2877" s="841" t="s">
        <v>731</v>
      </c>
      <c r="M2877" s="841">
        <v>43600</v>
      </c>
      <c r="N2877" s="841" t="s">
        <v>817</v>
      </c>
      <c r="O2877" s="841">
        <v>172439</v>
      </c>
      <c r="P2877" s="841">
        <v>128839</v>
      </c>
      <c r="Q2877" s="841">
        <v>23865</v>
      </c>
      <c r="R2877" s="841">
        <v>44054</v>
      </c>
      <c r="S2877" s="841"/>
      <c r="T2877" s="841"/>
      <c r="U2877" s="841"/>
      <c r="V2877" s="841" t="s">
        <v>1003</v>
      </c>
      <c r="W2877" s="841">
        <v>2</v>
      </c>
    </row>
    <row r="2878" spans="1:23" ht="12.75" customHeight="1">
      <c r="A2878" s="841">
        <v>1952</v>
      </c>
      <c r="B2878" s="841">
        <v>2840</v>
      </c>
      <c r="C2878" s="841" t="s">
        <v>726</v>
      </c>
      <c r="D2878" s="841" t="s">
        <v>923</v>
      </c>
      <c r="E2878" s="841">
        <v>48994</v>
      </c>
      <c r="F2878" s="841" t="s">
        <v>102</v>
      </c>
      <c r="G2878" s="841" t="s">
        <v>4552</v>
      </c>
      <c r="H2878" s="841" t="s">
        <v>4359</v>
      </c>
      <c r="I2878" s="841"/>
      <c r="J2878" s="841" t="s">
        <v>730</v>
      </c>
      <c r="K2878" s="841">
        <v>1</v>
      </c>
      <c r="L2878" s="841" t="s">
        <v>1116</v>
      </c>
      <c r="M2878" s="841">
        <v>43600</v>
      </c>
      <c r="N2878" s="841" t="s">
        <v>732</v>
      </c>
      <c r="O2878" s="841">
        <v>98577</v>
      </c>
      <c r="P2878" s="841">
        <v>54977</v>
      </c>
      <c r="Q2878" s="841">
        <v>10098</v>
      </c>
      <c r="R2878" s="841">
        <v>9936</v>
      </c>
      <c r="S2878" s="841"/>
      <c r="T2878" s="841"/>
      <c r="U2878" s="841"/>
      <c r="V2878" s="841" t="s">
        <v>1003</v>
      </c>
      <c r="W2878" s="841">
        <v>1</v>
      </c>
    </row>
    <row r="2879" spans="1:23" ht="12.75" customHeight="1">
      <c r="A2879" s="841">
        <v>1235</v>
      </c>
      <c r="B2879" s="841">
        <v>2824</v>
      </c>
      <c r="C2879" s="841" t="s">
        <v>1097</v>
      </c>
      <c r="D2879" s="841" t="s">
        <v>946</v>
      </c>
      <c r="E2879" s="841">
        <v>48995</v>
      </c>
      <c r="F2879" s="841" t="s">
        <v>102</v>
      </c>
      <c r="G2879" s="841" t="s">
        <v>4553</v>
      </c>
      <c r="H2879" s="841" t="s">
        <v>4521</v>
      </c>
      <c r="I2879" s="841"/>
      <c r="J2879" s="841" t="s">
        <v>730</v>
      </c>
      <c r="K2879" s="841">
        <v>3</v>
      </c>
      <c r="L2879" s="841" t="s">
        <v>731</v>
      </c>
      <c r="M2879" s="841">
        <v>43600</v>
      </c>
      <c r="N2879" s="841" t="s">
        <v>817</v>
      </c>
      <c r="O2879" s="841">
        <v>172439</v>
      </c>
      <c r="P2879" s="841">
        <v>128839</v>
      </c>
      <c r="Q2879" s="841">
        <v>23865</v>
      </c>
      <c r="R2879" s="841">
        <v>44054</v>
      </c>
      <c r="S2879" s="841"/>
      <c r="T2879" s="841"/>
      <c r="U2879" s="841"/>
      <c r="V2879" s="841" t="s">
        <v>1003</v>
      </c>
      <c r="W2879" s="841">
        <v>1</v>
      </c>
    </row>
    <row r="2880" spans="1:23" ht="12.75" customHeight="1">
      <c r="A2880" s="841">
        <v>1820</v>
      </c>
      <c r="B2880" s="841">
        <v>2838</v>
      </c>
      <c r="C2880" s="841" t="s">
        <v>774</v>
      </c>
      <c r="D2880" s="841" t="s">
        <v>775</v>
      </c>
      <c r="E2880" s="841">
        <v>48996</v>
      </c>
      <c r="F2880" s="841" t="s">
        <v>102</v>
      </c>
      <c r="G2880" s="841" t="s">
        <v>4554</v>
      </c>
      <c r="H2880" s="841" t="s">
        <v>4439</v>
      </c>
      <c r="I2880" s="841"/>
      <c r="J2880" s="841" t="s">
        <v>730</v>
      </c>
      <c r="K2880" s="841">
        <v>5</v>
      </c>
      <c r="L2880" s="841" t="s">
        <v>731</v>
      </c>
      <c r="M2880" s="841">
        <v>43600</v>
      </c>
      <c r="N2880" s="841" t="s">
        <v>769</v>
      </c>
      <c r="O2880" s="841">
        <v>105596</v>
      </c>
      <c r="P2880" s="841">
        <v>61996</v>
      </c>
      <c r="Q2880" s="841">
        <v>19547</v>
      </c>
      <c r="R2880" s="841">
        <v>26906</v>
      </c>
      <c r="S2880" s="841"/>
      <c r="T2880" s="841"/>
      <c r="U2880" s="841"/>
      <c r="V2880" s="841" t="s">
        <v>1003</v>
      </c>
      <c r="W2880" s="841">
        <v>1</v>
      </c>
    </row>
    <row r="2881" spans="1:23" ht="12.75" customHeight="1">
      <c r="A2881" s="841">
        <v>1820</v>
      </c>
      <c r="B2881" s="841">
        <v>2838</v>
      </c>
      <c r="C2881" s="841" t="s">
        <v>774</v>
      </c>
      <c r="D2881" s="841" t="s">
        <v>775</v>
      </c>
      <c r="E2881" s="841">
        <v>48996</v>
      </c>
      <c r="F2881" s="841" t="s">
        <v>1062</v>
      </c>
      <c r="G2881" s="841" t="s">
        <v>4555</v>
      </c>
      <c r="H2881" s="841" t="s">
        <v>4439</v>
      </c>
      <c r="I2881" s="841"/>
      <c r="J2881" s="841" t="s">
        <v>730</v>
      </c>
      <c r="K2881" s="841">
        <v>3</v>
      </c>
      <c r="L2881" s="841" t="s">
        <v>731</v>
      </c>
      <c r="M2881" s="841">
        <v>43600</v>
      </c>
      <c r="N2881" s="841" t="s">
        <v>769</v>
      </c>
      <c r="O2881" s="841">
        <v>105596</v>
      </c>
      <c r="P2881" s="841">
        <v>61996</v>
      </c>
      <c r="Q2881" s="841">
        <v>19547</v>
      </c>
      <c r="R2881" s="841">
        <v>26906</v>
      </c>
      <c r="S2881" s="841"/>
      <c r="T2881" s="841"/>
      <c r="U2881" s="841"/>
      <c r="V2881" s="841" t="s">
        <v>1064</v>
      </c>
      <c r="W2881" s="841">
        <v>1</v>
      </c>
    </row>
    <row r="2882" spans="1:23" ht="12.75" customHeight="1">
      <c r="A2882" s="841">
        <v>1820</v>
      </c>
      <c r="B2882" s="841">
        <v>2838</v>
      </c>
      <c r="C2882" s="841" t="s">
        <v>774</v>
      </c>
      <c r="D2882" s="841" t="s">
        <v>775</v>
      </c>
      <c r="E2882" s="841">
        <v>48996</v>
      </c>
      <c r="F2882" s="841" t="s">
        <v>1065</v>
      </c>
      <c r="G2882" s="841" t="s">
        <v>4556</v>
      </c>
      <c r="H2882" s="841" t="s">
        <v>4439</v>
      </c>
      <c r="I2882" s="841"/>
      <c r="J2882" s="841" t="s">
        <v>730</v>
      </c>
      <c r="K2882" s="841">
        <v>1</v>
      </c>
      <c r="L2882" s="841" t="s">
        <v>731</v>
      </c>
      <c r="M2882" s="841">
        <v>43600</v>
      </c>
      <c r="N2882" s="841" t="s">
        <v>769</v>
      </c>
      <c r="O2882" s="841">
        <v>105596</v>
      </c>
      <c r="P2882" s="841">
        <v>61996</v>
      </c>
      <c r="Q2882" s="841">
        <v>19547</v>
      </c>
      <c r="R2882" s="841">
        <v>26906</v>
      </c>
      <c r="S2882" s="841"/>
      <c r="T2882" s="841"/>
      <c r="U2882" s="841"/>
      <c r="V2882" s="841" t="s">
        <v>1064</v>
      </c>
      <c r="W2882" s="841">
        <v>1</v>
      </c>
    </row>
    <row r="2883" spans="1:23" ht="12.75" customHeight="1">
      <c r="A2883" s="841">
        <v>1820</v>
      </c>
      <c r="B2883" s="841">
        <v>2838</v>
      </c>
      <c r="C2883" s="841" t="s">
        <v>774</v>
      </c>
      <c r="D2883" s="841" t="s">
        <v>775</v>
      </c>
      <c r="E2883" s="841">
        <v>48996</v>
      </c>
      <c r="F2883" s="841" t="s">
        <v>4338</v>
      </c>
      <c r="G2883" s="841" t="s">
        <v>4557</v>
      </c>
      <c r="H2883" s="841" t="s">
        <v>4439</v>
      </c>
      <c r="I2883" s="841"/>
      <c r="J2883" s="841" t="s">
        <v>730</v>
      </c>
      <c r="K2883" s="841">
        <v>1</v>
      </c>
      <c r="L2883" s="841" t="s">
        <v>731</v>
      </c>
      <c r="M2883" s="841">
        <v>43600</v>
      </c>
      <c r="N2883" s="841" t="s">
        <v>769</v>
      </c>
      <c r="O2883" s="841">
        <v>105596</v>
      </c>
      <c r="P2883" s="841">
        <v>61996</v>
      </c>
      <c r="Q2883" s="841">
        <v>19547</v>
      </c>
      <c r="R2883" s="841">
        <v>26906</v>
      </c>
      <c r="S2883" s="841"/>
      <c r="T2883" s="841"/>
      <c r="U2883" s="841"/>
      <c r="V2883" s="841" t="s">
        <v>1064</v>
      </c>
      <c r="W2883" s="841">
        <v>1</v>
      </c>
    </row>
    <row r="2884" spans="1:23" ht="12.75" customHeight="1">
      <c r="A2884" s="841">
        <v>1780</v>
      </c>
      <c r="B2884" s="841">
        <v>2811</v>
      </c>
      <c r="C2884" s="841" t="s">
        <v>744</v>
      </c>
      <c r="D2884" s="841" t="s">
        <v>745</v>
      </c>
      <c r="E2884" s="841">
        <v>48997</v>
      </c>
      <c r="F2884" s="841" t="s">
        <v>102</v>
      </c>
      <c r="G2884" s="841" t="s">
        <v>4558</v>
      </c>
      <c r="H2884" s="841" t="s">
        <v>4322</v>
      </c>
      <c r="I2884" s="841"/>
      <c r="J2884" s="841" t="s">
        <v>730</v>
      </c>
      <c r="K2884" s="841">
        <v>1</v>
      </c>
      <c r="L2884" s="841" t="s">
        <v>731</v>
      </c>
      <c r="M2884" s="841">
        <v>43600</v>
      </c>
      <c r="N2884" s="841" t="s">
        <v>747</v>
      </c>
      <c r="O2884" s="841">
        <v>114220</v>
      </c>
      <c r="P2884" s="841">
        <v>70620</v>
      </c>
      <c r="Q2884" s="841">
        <v>19547</v>
      </c>
      <c r="R2884" s="841">
        <v>26906</v>
      </c>
      <c r="S2884" s="841"/>
      <c r="T2884" s="841"/>
      <c r="U2884" s="841"/>
      <c r="V2884" s="841" t="s">
        <v>1003</v>
      </c>
      <c r="W2884" s="841">
        <v>1</v>
      </c>
    </row>
    <row r="2885" spans="1:23" ht="12.75" customHeight="1">
      <c r="A2885" s="841">
        <v>1780</v>
      </c>
      <c r="B2885" s="841">
        <v>2811</v>
      </c>
      <c r="C2885" s="841" t="s">
        <v>744</v>
      </c>
      <c r="D2885" s="841" t="s">
        <v>745</v>
      </c>
      <c r="E2885" s="841">
        <v>48998</v>
      </c>
      <c r="F2885" s="841" t="s">
        <v>102</v>
      </c>
      <c r="G2885" s="841" t="s">
        <v>4559</v>
      </c>
      <c r="H2885" s="841" t="s">
        <v>4322</v>
      </c>
      <c r="I2885" s="841"/>
      <c r="J2885" s="841" t="s">
        <v>730</v>
      </c>
      <c r="K2885" s="841">
        <v>3</v>
      </c>
      <c r="L2885" s="841" t="s">
        <v>731</v>
      </c>
      <c r="M2885" s="841">
        <v>43600</v>
      </c>
      <c r="N2885" s="841" t="s">
        <v>747</v>
      </c>
      <c r="O2885" s="841">
        <v>114220</v>
      </c>
      <c r="P2885" s="841">
        <v>70620</v>
      </c>
      <c r="Q2885" s="841">
        <v>19547</v>
      </c>
      <c r="R2885" s="841">
        <v>26906</v>
      </c>
      <c r="S2885" s="841"/>
      <c r="T2885" s="841"/>
      <c r="U2885" s="841"/>
      <c r="V2885" s="841" t="s">
        <v>1003</v>
      </c>
      <c r="W2885" s="841">
        <v>1</v>
      </c>
    </row>
    <row r="2886" spans="1:23" ht="12.75" customHeight="1">
      <c r="A2886" s="841">
        <v>1780</v>
      </c>
      <c r="B2886" s="841">
        <v>2811</v>
      </c>
      <c r="C2886" s="841" t="s">
        <v>744</v>
      </c>
      <c r="D2886" s="841" t="s">
        <v>745</v>
      </c>
      <c r="E2886" s="841">
        <v>48999</v>
      </c>
      <c r="F2886" s="841" t="s">
        <v>102</v>
      </c>
      <c r="G2886" s="841" t="s">
        <v>4560</v>
      </c>
      <c r="H2886" s="841" t="s">
        <v>4322</v>
      </c>
      <c r="I2886" s="841"/>
      <c r="J2886" s="841" t="s">
        <v>730</v>
      </c>
      <c r="K2886" s="841">
        <v>3</v>
      </c>
      <c r="L2886" s="841" t="s">
        <v>731</v>
      </c>
      <c r="M2886" s="841">
        <v>43600</v>
      </c>
      <c r="N2886" s="841" t="s">
        <v>747</v>
      </c>
      <c r="O2886" s="841">
        <v>114220</v>
      </c>
      <c r="P2886" s="841">
        <v>70620</v>
      </c>
      <c r="Q2886" s="841">
        <v>19547</v>
      </c>
      <c r="R2886" s="841">
        <v>26906</v>
      </c>
      <c r="S2886" s="841"/>
      <c r="T2886" s="841"/>
      <c r="U2886" s="841"/>
      <c r="V2886" s="841" t="s">
        <v>1003</v>
      </c>
      <c r="W2886" s="841">
        <v>1</v>
      </c>
    </row>
    <row r="2887" spans="1:23" ht="12.75" customHeight="1">
      <c r="A2887" s="841">
        <v>1780</v>
      </c>
      <c r="B2887" s="841">
        <v>2811</v>
      </c>
      <c r="C2887" s="841" t="s">
        <v>744</v>
      </c>
      <c r="D2887" s="841" t="s">
        <v>745</v>
      </c>
      <c r="E2887" s="841">
        <v>49000</v>
      </c>
      <c r="F2887" s="841" t="s">
        <v>102</v>
      </c>
      <c r="G2887" s="841" t="s">
        <v>4561</v>
      </c>
      <c r="H2887" s="841" t="s">
        <v>4322</v>
      </c>
      <c r="I2887" s="841"/>
      <c r="J2887" s="841" t="s">
        <v>730</v>
      </c>
      <c r="K2887" s="841">
        <v>3</v>
      </c>
      <c r="L2887" s="841" t="s">
        <v>731</v>
      </c>
      <c r="M2887" s="841">
        <v>43600</v>
      </c>
      <c r="N2887" s="841" t="s">
        <v>747</v>
      </c>
      <c r="O2887" s="841">
        <v>114220</v>
      </c>
      <c r="P2887" s="841">
        <v>70620</v>
      </c>
      <c r="Q2887" s="841">
        <v>19547</v>
      </c>
      <c r="R2887" s="841">
        <v>26906</v>
      </c>
      <c r="S2887" s="841"/>
      <c r="T2887" s="841"/>
      <c r="U2887" s="841"/>
      <c r="V2887" s="841" t="s">
        <v>1003</v>
      </c>
      <c r="W2887" s="841">
        <v>1</v>
      </c>
    </row>
    <row r="2888" spans="1:23" ht="12.75" customHeight="1">
      <c r="A2888" s="841">
        <v>1780</v>
      </c>
      <c r="B2888" s="841">
        <v>2811</v>
      </c>
      <c r="C2888" s="841" t="s">
        <v>744</v>
      </c>
      <c r="D2888" s="841" t="s">
        <v>745</v>
      </c>
      <c r="E2888" s="841">
        <v>49001</v>
      </c>
      <c r="F2888" s="841" t="s">
        <v>102</v>
      </c>
      <c r="G2888" s="841" t="s">
        <v>4562</v>
      </c>
      <c r="H2888" s="841" t="s">
        <v>4322</v>
      </c>
      <c r="I2888" s="841"/>
      <c r="J2888" s="841" t="s">
        <v>730</v>
      </c>
      <c r="K2888" s="841">
        <v>1</v>
      </c>
      <c r="L2888" s="841" t="s">
        <v>731</v>
      </c>
      <c r="M2888" s="841">
        <v>43600</v>
      </c>
      <c r="N2888" s="841" t="s">
        <v>747</v>
      </c>
      <c r="O2888" s="841">
        <v>114220</v>
      </c>
      <c r="P2888" s="841">
        <v>70620</v>
      </c>
      <c r="Q2888" s="841">
        <v>19547</v>
      </c>
      <c r="R2888" s="841">
        <v>26906</v>
      </c>
      <c r="S2888" s="841"/>
      <c r="T2888" s="841"/>
      <c r="U2888" s="841"/>
      <c r="V2888" s="841" t="s">
        <v>1003</v>
      </c>
      <c r="W2888" s="841">
        <v>1</v>
      </c>
    </row>
    <row r="2889" spans="1:23" ht="12.75" customHeight="1">
      <c r="A2889" s="841">
        <v>1830</v>
      </c>
      <c r="B2889" s="841">
        <v>2838</v>
      </c>
      <c r="C2889" s="841" t="s">
        <v>774</v>
      </c>
      <c r="D2889" s="841" t="s">
        <v>775</v>
      </c>
      <c r="E2889" s="841">
        <v>49002</v>
      </c>
      <c r="F2889" s="841" t="s">
        <v>102</v>
      </c>
      <c r="G2889" s="841" t="s">
        <v>4563</v>
      </c>
      <c r="H2889" s="841" t="s">
        <v>4406</v>
      </c>
      <c r="I2889" s="841"/>
      <c r="J2889" s="841" t="s">
        <v>730</v>
      </c>
      <c r="K2889" s="841">
        <v>6</v>
      </c>
      <c r="L2889" s="841" t="s">
        <v>731</v>
      </c>
      <c r="M2889" s="841">
        <v>43600</v>
      </c>
      <c r="N2889" s="841" t="s">
        <v>769</v>
      </c>
      <c r="O2889" s="841">
        <v>105596</v>
      </c>
      <c r="P2889" s="841">
        <v>61996</v>
      </c>
      <c r="Q2889" s="841">
        <v>19547</v>
      </c>
      <c r="R2889" s="841">
        <v>26906</v>
      </c>
      <c r="S2889" s="841"/>
      <c r="T2889" s="841"/>
      <c r="U2889" s="841"/>
      <c r="V2889" s="841" t="s">
        <v>1003</v>
      </c>
      <c r="W2889" s="841">
        <v>1</v>
      </c>
    </row>
    <row r="2890" spans="1:23" ht="12.75" customHeight="1">
      <c r="A2890" s="841">
        <v>1830</v>
      </c>
      <c r="B2890" s="841">
        <v>2838</v>
      </c>
      <c r="C2890" s="841" t="s">
        <v>774</v>
      </c>
      <c r="D2890" s="841" t="s">
        <v>775</v>
      </c>
      <c r="E2890" s="841">
        <v>49002</v>
      </c>
      <c r="F2890" s="841" t="s">
        <v>1062</v>
      </c>
      <c r="G2890" s="841" t="s">
        <v>4564</v>
      </c>
      <c r="H2890" s="841" t="s">
        <v>4406</v>
      </c>
      <c r="I2890" s="841"/>
      <c r="J2890" s="841" t="s">
        <v>730</v>
      </c>
      <c r="K2890" s="841">
        <v>2</v>
      </c>
      <c r="L2890" s="841" t="s">
        <v>731</v>
      </c>
      <c r="M2890" s="841">
        <v>43600</v>
      </c>
      <c r="N2890" s="841" t="s">
        <v>769</v>
      </c>
      <c r="O2890" s="841">
        <v>105596</v>
      </c>
      <c r="P2890" s="841">
        <v>61996</v>
      </c>
      <c r="Q2890" s="841">
        <v>19547</v>
      </c>
      <c r="R2890" s="841">
        <v>26906</v>
      </c>
      <c r="S2890" s="841"/>
      <c r="T2890" s="841"/>
      <c r="U2890" s="841"/>
      <c r="V2890" s="841" t="s">
        <v>1064</v>
      </c>
      <c r="W2890" s="841">
        <v>1</v>
      </c>
    </row>
    <row r="2891" spans="1:23" ht="12.75" customHeight="1">
      <c r="A2891" s="841">
        <v>1830</v>
      </c>
      <c r="B2891" s="841">
        <v>2838</v>
      </c>
      <c r="C2891" s="841" t="s">
        <v>774</v>
      </c>
      <c r="D2891" s="841" t="s">
        <v>775</v>
      </c>
      <c r="E2891" s="841">
        <v>49002</v>
      </c>
      <c r="F2891" s="841" t="s">
        <v>1065</v>
      </c>
      <c r="G2891" s="841" t="s">
        <v>4565</v>
      </c>
      <c r="H2891" s="841" t="s">
        <v>4406</v>
      </c>
      <c r="I2891" s="841"/>
      <c r="J2891" s="841" t="s">
        <v>730</v>
      </c>
      <c r="K2891" s="841">
        <v>2</v>
      </c>
      <c r="L2891" s="841" t="s">
        <v>731</v>
      </c>
      <c r="M2891" s="841">
        <v>43600</v>
      </c>
      <c r="N2891" s="841" t="s">
        <v>769</v>
      </c>
      <c r="O2891" s="841">
        <v>105596</v>
      </c>
      <c r="P2891" s="841">
        <v>61996</v>
      </c>
      <c r="Q2891" s="841">
        <v>19547</v>
      </c>
      <c r="R2891" s="841">
        <v>26906</v>
      </c>
      <c r="S2891" s="841"/>
      <c r="T2891" s="841"/>
      <c r="U2891" s="841"/>
      <c r="V2891" s="841" t="s">
        <v>1064</v>
      </c>
      <c r="W2891" s="841">
        <v>1</v>
      </c>
    </row>
    <row r="2892" spans="1:23" ht="12.75" customHeight="1">
      <c r="A2892" s="841">
        <v>1830</v>
      </c>
      <c r="B2892" s="841">
        <v>2838</v>
      </c>
      <c r="C2892" s="841" t="s">
        <v>774</v>
      </c>
      <c r="D2892" s="841" t="s">
        <v>775</v>
      </c>
      <c r="E2892" s="841">
        <v>49002</v>
      </c>
      <c r="F2892" s="841" t="s">
        <v>4338</v>
      </c>
      <c r="G2892" s="841" t="s">
        <v>4566</v>
      </c>
      <c r="H2892" s="841" t="s">
        <v>4406</v>
      </c>
      <c r="I2892" s="841"/>
      <c r="J2892" s="841" t="s">
        <v>730</v>
      </c>
      <c r="K2892" s="841">
        <v>2</v>
      </c>
      <c r="L2892" s="841" t="s">
        <v>731</v>
      </c>
      <c r="M2892" s="841">
        <v>43600</v>
      </c>
      <c r="N2892" s="841" t="s">
        <v>769</v>
      </c>
      <c r="O2892" s="841">
        <v>105596</v>
      </c>
      <c r="P2892" s="841">
        <v>61996</v>
      </c>
      <c r="Q2892" s="841">
        <v>19547</v>
      </c>
      <c r="R2892" s="841">
        <v>26906</v>
      </c>
      <c r="S2892" s="841"/>
      <c r="T2892" s="841"/>
      <c r="U2892" s="841"/>
      <c r="V2892" s="841" t="s">
        <v>1064</v>
      </c>
      <c r="W2892" s="841">
        <v>1</v>
      </c>
    </row>
    <row r="2893" spans="1:23" ht="12.75" customHeight="1">
      <c r="A2893" s="841">
        <v>1820</v>
      </c>
      <c r="B2893" s="841">
        <v>2838</v>
      </c>
      <c r="C2893" s="841" t="s">
        <v>774</v>
      </c>
      <c r="D2893" s="841" t="s">
        <v>775</v>
      </c>
      <c r="E2893" s="841">
        <v>49004</v>
      </c>
      <c r="F2893" s="841" t="s">
        <v>102</v>
      </c>
      <c r="G2893" s="841" t="s">
        <v>4567</v>
      </c>
      <c r="H2893" s="841" t="s">
        <v>4439</v>
      </c>
      <c r="I2893" s="841"/>
      <c r="J2893" s="841" t="s">
        <v>730</v>
      </c>
      <c r="K2893" s="841">
        <v>2</v>
      </c>
      <c r="L2893" s="841" t="s">
        <v>731</v>
      </c>
      <c r="M2893" s="841">
        <v>43600</v>
      </c>
      <c r="N2893" s="841" t="s">
        <v>769</v>
      </c>
      <c r="O2893" s="841">
        <v>105596</v>
      </c>
      <c r="P2893" s="841">
        <v>61996</v>
      </c>
      <c r="Q2893" s="841">
        <v>19547</v>
      </c>
      <c r="R2893" s="841">
        <v>26906</v>
      </c>
      <c r="S2893" s="841"/>
      <c r="T2893" s="841"/>
      <c r="U2893" s="841"/>
      <c r="V2893" s="841" t="s">
        <v>1003</v>
      </c>
      <c r="W2893" s="841">
        <v>1</v>
      </c>
    </row>
    <row r="2894" spans="1:23" ht="12.75" customHeight="1">
      <c r="A2894" s="841">
        <v>1820</v>
      </c>
      <c r="B2894" s="841">
        <v>2838</v>
      </c>
      <c r="C2894" s="841" t="s">
        <v>774</v>
      </c>
      <c r="D2894" s="841" t="s">
        <v>775</v>
      </c>
      <c r="E2894" s="841">
        <v>49004</v>
      </c>
      <c r="F2894" s="841" t="s">
        <v>1062</v>
      </c>
      <c r="G2894" s="841" t="s">
        <v>4568</v>
      </c>
      <c r="H2894" s="841" t="s">
        <v>4439</v>
      </c>
      <c r="I2894" s="841"/>
      <c r="J2894" s="841" t="s">
        <v>730</v>
      </c>
      <c r="K2894" s="841">
        <v>1</v>
      </c>
      <c r="L2894" s="841" t="s">
        <v>731</v>
      </c>
      <c r="M2894" s="841">
        <v>43600</v>
      </c>
      <c r="N2894" s="841" t="s">
        <v>769</v>
      </c>
      <c r="O2894" s="841">
        <v>105596</v>
      </c>
      <c r="P2894" s="841">
        <v>61996</v>
      </c>
      <c r="Q2894" s="841">
        <v>19547</v>
      </c>
      <c r="R2894" s="841">
        <v>26906</v>
      </c>
      <c r="S2894" s="841"/>
      <c r="T2894" s="841"/>
      <c r="U2894" s="841"/>
      <c r="V2894" s="841" t="s">
        <v>1064</v>
      </c>
      <c r="W2894" s="841">
        <v>1</v>
      </c>
    </row>
    <row r="2895" spans="1:23" ht="12.75" customHeight="1">
      <c r="A2895" s="841">
        <v>1820</v>
      </c>
      <c r="B2895" s="841">
        <v>2838</v>
      </c>
      <c r="C2895" s="841" t="s">
        <v>774</v>
      </c>
      <c r="D2895" s="841" t="s">
        <v>775</v>
      </c>
      <c r="E2895" s="841">
        <v>49004</v>
      </c>
      <c r="F2895" s="841" t="s">
        <v>1065</v>
      </c>
      <c r="G2895" s="841" t="s">
        <v>4569</v>
      </c>
      <c r="H2895" s="841" t="s">
        <v>4439</v>
      </c>
      <c r="I2895" s="841"/>
      <c r="J2895" s="841" t="s">
        <v>730</v>
      </c>
      <c r="K2895" s="841">
        <v>1</v>
      </c>
      <c r="L2895" s="841" t="s">
        <v>731</v>
      </c>
      <c r="M2895" s="841">
        <v>43600</v>
      </c>
      <c r="N2895" s="841" t="s">
        <v>769</v>
      </c>
      <c r="O2895" s="841">
        <v>105596</v>
      </c>
      <c r="P2895" s="841">
        <v>61996</v>
      </c>
      <c r="Q2895" s="841">
        <v>19547</v>
      </c>
      <c r="R2895" s="841">
        <v>26906</v>
      </c>
      <c r="S2895" s="841"/>
      <c r="T2895" s="841"/>
      <c r="U2895" s="841"/>
      <c r="V2895" s="841" t="s">
        <v>1064</v>
      </c>
      <c r="W2895" s="841">
        <v>1</v>
      </c>
    </row>
    <row r="2896" spans="1:23" ht="12.75" customHeight="1">
      <c r="A2896" s="841">
        <v>1555</v>
      </c>
      <c r="B2896" s="841">
        <v>2802</v>
      </c>
      <c r="C2896" s="841" t="s">
        <v>2937</v>
      </c>
      <c r="D2896" s="841" t="s">
        <v>1112</v>
      </c>
      <c r="E2896" s="841">
        <v>49005</v>
      </c>
      <c r="F2896" s="841" t="s">
        <v>102</v>
      </c>
      <c r="G2896" s="841" t="s">
        <v>4570</v>
      </c>
      <c r="H2896" s="841" t="s">
        <v>4571</v>
      </c>
      <c r="I2896" s="841"/>
      <c r="J2896" s="841" t="s">
        <v>730</v>
      </c>
      <c r="K2896" s="841">
        <v>2</v>
      </c>
      <c r="L2896" s="841" t="s">
        <v>731</v>
      </c>
      <c r="M2896" s="841">
        <v>43600</v>
      </c>
      <c r="N2896" s="841" t="s">
        <v>817</v>
      </c>
      <c r="O2896" s="841">
        <v>172439</v>
      </c>
      <c r="P2896" s="841">
        <v>128839</v>
      </c>
      <c r="Q2896" s="841">
        <v>19547</v>
      </c>
      <c r="R2896" s="841">
        <v>26906</v>
      </c>
      <c r="S2896" s="841"/>
      <c r="T2896" s="841"/>
      <c r="U2896" s="841"/>
      <c r="V2896" s="841" t="s">
        <v>1003</v>
      </c>
      <c r="W2896" s="841">
        <v>2</v>
      </c>
    </row>
    <row r="2897" spans="1:23" ht="12.75" customHeight="1">
      <c r="A2897" s="841">
        <v>1575</v>
      </c>
      <c r="B2897" s="841">
        <v>2840</v>
      </c>
      <c r="C2897" s="841" t="s">
        <v>726</v>
      </c>
      <c r="D2897" s="841" t="s">
        <v>745</v>
      </c>
      <c r="E2897" s="841">
        <v>49006</v>
      </c>
      <c r="F2897" s="841" t="s">
        <v>102</v>
      </c>
      <c r="G2897" s="841" t="s">
        <v>4572</v>
      </c>
      <c r="H2897" s="841" t="s">
        <v>4573</v>
      </c>
      <c r="I2897" s="841"/>
      <c r="J2897" s="841" t="s">
        <v>730</v>
      </c>
      <c r="K2897" s="841">
        <v>13</v>
      </c>
      <c r="L2897" s="841" t="s">
        <v>731</v>
      </c>
      <c r="M2897" s="841">
        <v>43600</v>
      </c>
      <c r="N2897" s="841" t="s">
        <v>732</v>
      </c>
      <c r="O2897" s="841">
        <v>98577</v>
      </c>
      <c r="P2897" s="841">
        <v>54977</v>
      </c>
      <c r="Q2897" s="841">
        <v>19547</v>
      </c>
      <c r="R2897" s="841">
        <v>26906</v>
      </c>
      <c r="S2897" s="841"/>
      <c r="T2897" s="841"/>
      <c r="U2897" s="841"/>
      <c r="V2897" s="841" t="s">
        <v>1003</v>
      </c>
      <c r="W2897" s="841">
        <v>1</v>
      </c>
    </row>
    <row r="2898" spans="1:23" ht="12.75" customHeight="1">
      <c r="A2898" s="841">
        <v>1575</v>
      </c>
      <c r="B2898" s="841">
        <v>2840</v>
      </c>
      <c r="C2898" s="841" t="s">
        <v>726</v>
      </c>
      <c r="D2898" s="841" t="s">
        <v>745</v>
      </c>
      <c r="E2898" s="841">
        <v>49006</v>
      </c>
      <c r="F2898" s="841" t="s">
        <v>1062</v>
      </c>
      <c r="G2898" s="841" t="s">
        <v>4574</v>
      </c>
      <c r="H2898" s="841" t="s">
        <v>4575</v>
      </c>
      <c r="I2898" s="841"/>
      <c r="J2898" s="841" t="s">
        <v>730</v>
      </c>
      <c r="K2898" s="841">
        <v>5</v>
      </c>
      <c r="L2898" s="841" t="s">
        <v>731</v>
      </c>
      <c r="M2898" s="841">
        <v>43600</v>
      </c>
      <c r="N2898" s="841" t="s">
        <v>732</v>
      </c>
      <c r="O2898" s="841">
        <v>98577</v>
      </c>
      <c r="P2898" s="841">
        <v>54977</v>
      </c>
      <c r="Q2898" s="841">
        <v>19547</v>
      </c>
      <c r="R2898" s="841">
        <v>26906</v>
      </c>
      <c r="S2898" s="841"/>
      <c r="T2898" s="841"/>
      <c r="U2898" s="841"/>
      <c r="V2898" s="841" t="s">
        <v>1064</v>
      </c>
      <c r="W2898" s="841">
        <v>1</v>
      </c>
    </row>
    <row r="2899" spans="1:23" ht="12.75" customHeight="1">
      <c r="A2899" s="841">
        <v>1575</v>
      </c>
      <c r="B2899" s="841">
        <v>2840</v>
      </c>
      <c r="C2899" s="841" t="s">
        <v>726</v>
      </c>
      <c r="D2899" s="841" t="s">
        <v>745</v>
      </c>
      <c r="E2899" s="841">
        <v>49006</v>
      </c>
      <c r="F2899" s="841" t="s">
        <v>1065</v>
      </c>
      <c r="G2899" s="841" t="s">
        <v>4576</v>
      </c>
      <c r="H2899" s="841" t="s">
        <v>4575</v>
      </c>
      <c r="I2899" s="841"/>
      <c r="J2899" s="841" t="s">
        <v>730</v>
      </c>
      <c r="K2899" s="841">
        <v>5</v>
      </c>
      <c r="L2899" s="841" t="s">
        <v>731</v>
      </c>
      <c r="M2899" s="841">
        <v>43600</v>
      </c>
      <c r="N2899" s="841" t="s">
        <v>732</v>
      </c>
      <c r="O2899" s="841">
        <v>98577</v>
      </c>
      <c r="P2899" s="841">
        <v>54977</v>
      </c>
      <c r="Q2899" s="841">
        <v>19547</v>
      </c>
      <c r="R2899" s="841">
        <v>26906</v>
      </c>
      <c r="S2899" s="841"/>
      <c r="T2899" s="841"/>
      <c r="U2899" s="841"/>
      <c r="V2899" s="841" t="s">
        <v>1064</v>
      </c>
      <c r="W2899" s="841">
        <v>1</v>
      </c>
    </row>
    <row r="2900" spans="1:23" ht="12.75" customHeight="1">
      <c r="A2900" s="841">
        <v>1575</v>
      </c>
      <c r="B2900" s="841">
        <v>2840</v>
      </c>
      <c r="C2900" s="841" t="s">
        <v>726</v>
      </c>
      <c r="D2900" s="841" t="s">
        <v>745</v>
      </c>
      <c r="E2900" s="841">
        <v>49006</v>
      </c>
      <c r="F2900" s="841" t="s">
        <v>4338</v>
      </c>
      <c r="G2900" s="841" t="s">
        <v>4577</v>
      </c>
      <c r="H2900" s="841" t="s">
        <v>4575</v>
      </c>
      <c r="I2900" s="841"/>
      <c r="J2900" s="841" t="s">
        <v>730</v>
      </c>
      <c r="K2900" s="841">
        <v>1</v>
      </c>
      <c r="L2900" s="841" t="s">
        <v>731</v>
      </c>
      <c r="M2900" s="841">
        <v>43600</v>
      </c>
      <c r="N2900" s="841" t="s">
        <v>732</v>
      </c>
      <c r="O2900" s="841">
        <v>98577</v>
      </c>
      <c r="P2900" s="841">
        <v>54977</v>
      </c>
      <c r="Q2900" s="841">
        <v>19547</v>
      </c>
      <c r="R2900" s="841">
        <v>26906</v>
      </c>
      <c r="S2900" s="841"/>
      <c r="T2900" s="841"/>
      <c r="U2900" s="841"/>
      <c r="V2900" s="841" t="s">
        <v>1064</v>
      </c>
      <c r="W2900" s="841">
        <v>1</v>
      </c>
    </row>
    <row r="2901" spans="1:23" ht="12.75" customHeight="1">
      <c r="A2901" s="841">
        <v>1575</v>
      </c>
      <c r="B2901" s="841">
        <v>2840</v>
      </c>
      <c r="C2901" s="841" t="s">
        <v>726</v>
      </c>
      <c r="D2901" s="841" t="s">
        <v>745</v>
      </c>
      <c r="E2901" s="841">
        <v>49006</v>
      </c>
      <c r="F2901" s="841" t="s">
        <v>2063</v>
      </c>
      <c r="G2901" s="841" t="s">
        <v>4578</v>
      </c>
      <c r="H2901" s="841" t="s">
        <v>4575</v>
      </c>
      <c r="I2901" s="841"/>
      <c r="J2901" s="841" t="s">
        <v>730</v>
      </c>
      <c r="K2901" s="841">
        <v>2</v>
      </c>
      <c r="L2901" s="841" t="s">
        <v>731</v>
      </c>
      <c r="M2901" s="841">
        <v>43600</v>
      </c>
      <c r="N2901" s="841" t="s">
        <v>732</v>
      </c>
      <c r="O2901" s="841">
        <v>98577</v>
      </c>
      <c r="P2901" s="841">
        <v>54977</v>
      </c>
      <c r="Q2901" s="841">
        <v>19547</v>
      </c>
      <c r="R2901" s="841">
        <v>26906</v>
      </c>
      <c r="S2901" s="841"/>
      <c r="T2901" s="841"/>
      <c r="U2901" s="841"/>
      <c r="V2901" s="841" t="s">
        <v>1064</v>
      </c>
      <c r="W2901" s="841">
        <v>1</v>
      </c>
    </row>
    <row r="2902" spans="1:23" ht="12.75" customHeight="1">
      <c r="A2902" s="841">
        <v>1770</v>
      </c>
      <c r="B2902" s="841">
        <v>2821</v>
      </c>
      <c r="C2902" s="841" t="s">
        <v>829</v>
      </c>
      <c r="D2902" s="841" t="s">
        <v>923</v>
      </c>
      <c r="E2902" s="841">
        <v>49008</v>
      </c>
      <c r="F2902" s="841" t="s">
        <v>102</v>
      </c>
      <c r="G2902" s="841" t="s">
        <v>4579</v>
      </c>
      <c r="H2902" s="841" t="s">
        <v>4580</v>
      </c>
      <c r="I2902" s="841"/>
      <c r="J2902" s="841" t="s">
        <v>730</v>
      </c>
      <c r="K2902" s="841">
        <v>1</v>
      </c>
      <c r="L2902" s="841" t="s">
        <v>731</v>
      </c>
      <c r="M2902" s="841">
        <v>43600</v>
      </c>
      <c r="N2902" s="841" t="s">
        <v>742</v>
      </c>
      <c r="O2902" s="841">
        <v>127895</v>
      </c>
      <c r="P2902" s="841">
        <v>84295</v>
      </c>
      <c r="Q2902" s="841">
        <v>19547</v>
      </c>
      <c r="R2902" s="841">
        <v>34796</v>
      </c>
      <c r="S2902" s="841"/>
      <c r="T2902" s="841"/>
      <c r="U2902" s="841"/>
      <c r="V2902" s="841" t="s">
        <v>1003</v>
      </c>
      <c r="W2902" s="841">
        <v>1</v>
      </c>
    </row>
    <row r="2903" spans="1:23" ht="12.75" customHeight="1">
      <c r="A2903" s="841">
        <v>1770</v>
      </c>
      <c r="B2903" s="841">
        <v>2821</v>
      </c>
      <c r="C2903" s="841" t="s">
        <v>829</v>
      </c>
      <c r="D2903" s="841" t="s">
        <v>923</v>
      </c>
      <c r="E2903" s="841">
        <v>49010</v>
      </c>
      <c r="F2903" s="841" t="s">
        <v>102</v>
      </c>
      <c r="G2903" s="841" t="s">
        <v>4581</v>
      </c>
      <c r="H2903" s="841" t="s">
        <v>4580</v>
      </c>
      <c r="I2903" s="841"/>
      <c r="J2903" s="841" t="s">
        <v>730</v>
      </c>
      <c r="K2903" s="841">
        <v>1</v>
      </c>
      <c r="L2903" s="841" t="s">
        <v>731</v>
      </c>
      <c r="M2903" s="841">
        <v>43600</v>
      </c>
      <c r="N2903" s="841" t="s">
        <v>742</v>
      </c>
      <c r="O2903" s="841">
        <v>127895</v>
      </c>
      <c r="P2903" s="841">
        <v>84295</v>
      </c>
      <c r="Q2903" s="841">
        <v>19547</v>
      </c>
      <c r="R2903" s="841">
        <v>34796</v>
      </c>
      <c r="S2903" s="841"/>
      <c r="T2903" s="841"/>
      <c r="U2903" s="841"/>
      <c r="V2903" s="841" t="s">
        <v>1003</v>
      </c>
      <c r="W2903" s="841">
        <v>1</v>
      </c>
    </row>
    <row r="2904" spans="1:23" ht="12.75" customHeight="1">
      <c r="A2904" s="841">
        <v>1770</v>
      </c>
      <c r="B2904" s="841">
        <v>2821</v>
      </c>
      <c r="C2904" s="841" t="s">
        <v>829</v>
      </c>
      <c r="D2904" s="841" t="s">
        <v>923</v>
      </c>
      <c r="E2904" s="841">
        <v>49011</v>
      </c>
      <c r="F2904" s="841" t="s">
        <v>102</v>
      </c>
      <c r="G2904" s="841" t="s">
        <v>4582</v>
      </c>
      <c r="H2904" s="841" t="s">
        <v>4580</v>
      </c>
      <c r="I2904" s="841"/>
      <c r="J2904" s="841" t="s">
        <v>730</v>
      </c>
      <c r="K2904" s="841">
        <v>1</v>
      </c>
      <c r="L2904" s="841" t="s">
        <v>731</v>
      </c>
      <c r="M2904" s="841">
        <v>43600</v>
      </c>
      <c r="N2904" s="841" t="s">
        <v>742</v>
      </c>
      <c r="O2904" s="841">
        <v>127895</v>
      </c>
      <c r="P2904" s="841">
        <v>84295</v>
      </c>
      <c r="Q2904" s="841">
        <v>19547</v>
      </c>
      <c r="R2904" s="841">
        <v>34796</v>
      </c>
      <c r="S2904" s="841"/>
      <c r="T2904" s="841"/>
      <c r="U2904" s="841"/>
      <c r="V2904" s="841" t="s">
        <v>1003</v>
      </c>
      <c r="W2904" s="841">
        <v>1</v>
      </c>
    </row>
    <row r="2905" spans="1:23" ht="12.75" customHeight="1">
      <c r="A2905" s="841">
        <v>1455</v>
      </c>
      <c r="B2905" s="841">
        <v>2806</v>
      </c>
      <c r="C2905" s="841" t="s">
        <v>841</v>
      </c>
      <c r="D2905" s="841" t="s">
        <v>775</v>
      </c>
      <c r="E2905" s="841">
        <v>49014</v>
      </c>
      <c r="F2905" s="841" t="s">
        <v>102</v>
      </c>
      <c r="G2905" s="841" t="s">
        <v>4583</v>
      </c>
      <c r="H2905" s="841" t="s">
        <v>3510</v>
      </c>
      <c r="I2905" s="841"/>
      <c r="J2905" s="841" t="s">
        <v>730</v>
      </c>
      <c r="K2905" s="841">
        <v>5</v>
      </c>
      <c r="L2905" s="841" t="s">
        <v>731</v>
      </c>
      <c r="M2905" s="841">
        <v>43600</v>
      </c>
      <c r="N2905" s="841" t="s">
        <v>843</v>
      </c>
      <c r="O2905" s="841">
        <v>156603</v>
      </c>
      <c r="P2905" s="841">
        <v>113003</v>
      </c>
      <c r="Q2905" s="841">
        <v>19547</v>
      </c>
      <c r="R2905" s="841">
        <v>26906</v>
      </c>
      <c r="S2905" s="841"/>
      <c r="T2905" s="841"/>
      <c r="U2905" s="841"/>
      <c r="V2905" s="841" t="s">
        <v>1003</v>
      </c>
      <c r="W2905" s="841">
        <v>2</v>
      </c>
    </row>
    <row r="2906" spans="1:23" ht="12.75" customHeight="1">
      <c r="A2906" s="841">
        <v>1455</v>
      </c>
      <c r="B2906" s="841">
        <v>2806</v>
      </c>
      <c r="C2906" s="841" t="s">
        <v>841</v>
      </c>
      <c r="D2906" s="841" t="s">
        <v>775</v>
      </c>
      <c r="E2906" s="841">
        <v>49015</v>
      </c>
      <c r="F2906" s="841" t="s">
        <v>102</v>
      </c>
      <c r="G2906" s="841" t="s">
        <v>4584</v>
      </c>
      <c r="H2906" s="841" t="s">
        <v>4406</v>
      </c>
      <c r="I2906" s="841"/>
      <c r="J2906" s="841" t="s">
        <v>730</v>
      </c>
      <c r="K2906" s="841">
        <v>5</v>
      </c>
      <c r="L2906" s="841" t="s">
        <v>731</v>
      </c>
      <c r="M2906" s="841">
        <v>43600</v>
      </c>
      <c r="N2906" s="841" t="s">
        <v>843</v>
      </c>
      <c r="O2906" s="841">
        <v>156603</v>
      </c>
      <c r="P2906" s="841">
        <v>113003</v>
      </c>
      <c r="Q2906" s="841">
        <v>19547</v>
      </c>
      <c r="R2906" s="841">
        <v>26906</v>
      </c>
      <c r="S2906" s="841"/>
      <c r="T2906" s="841"/>
      <c r="U2906" s="841"/>
      <c r="V2906" s="841" t="s">
        <v>1003</v>
      </c>
      <c r="W2906" s="841">
        <v>2</v>
      </c>
    </row>
    <row r="2907" spans="1:23" ht="12.75" customHeight="1">
      <c r="A2907" s="841">
        <v>1455</v>
      </c>
      <c r="B2907" s="841">
        <v>2807</v>
      </c>
      <c r="C2907" s="841" t="s">
        <v>739</v>
      </c>
      <c r="D2907" s="841" t="s">
        <v>775</v>
      </c>
      <c r="E2907" s="841">
        <v>49015</v>
      </c>
      <c r="F2907" s="841" t="s">
        <v>1062</v>
      </c>
      <c r="G2907" s="841" t="s">
        <v>4585</v>
      </c>
      <c r="H2907" s="841" t="s">
        <v>4406</v>
      </c>
      <c r="I2907" s="841"/>
      <c r="J2907" s="841" t="s">
        <v>730</v>
      </c>
      <c r="K2907" s="841">
        <v>3</v>
      </c>
      <c r="L2907" s="841" t="s">
        <v>731</v>
      </c>
      <c r="M2907" s="841">
        <v>43600</v>
      </c>
      <c r="N2907" s="841" t="s">
        <v>742</v>
      </c>
      <c r="O2907" s="841">
        <v>127895</v>
      </c>
      <c r="P2907" s="841">
        <v>84295</v>
      </c>
      <c r="Q2907" s="841">
        <v>19547</v>
      </c>
      <c r="R2907" s="841">
        <v>26906</v>
      </c>
      <c r="S2907" s="841"/>
      <c r="T2907" s="841"/>
      <c r="U2907" s="841"/>
      <c r="V2907" s="841" t="s">
        <v>1064</v>
      </c>
      <c r="W2907" s="841">
        <v>2</v>
      </c>
    </row>
    <row r="2908" spans="1:23" ht="12.75" customHeight="1">
      <c r="A2908" s="841">
        <v>1455</v>
      </c>
      <c r="B2908" s="841">
        <v>2807</v>
      </c>
      <c r="C2908" s="841" t="s">
        <v>739</v>
      </c>
      <c r="D2908" s="841" t="s">
        <v>775</v>
      </c>
      <c r="E2908" s="841">
        <v>49015</v>
      </c>
      <c r="F2908" s="841" t="s">
        <v>1065</v>
      </c>
      <c r="G2908" s="841" t="s">
        <v>4586</v>
      </c>
      <c r="H2908" s="841" t="s">
        <v>4406</v>
      </c>
      <c r="I2908" s="841"/>
      <c r="J2908" s="841" t="s">
        <v>730</v>
      </c>
      <c r="K2908" s="841">
        <v>2</v>
      </c>
      <c r="L2908" s="841" t="s">
        <v>731</v>
      </c>
      <c r="M2908" s="841">
        <v>43600</v>
      </c>
      <c r="N2908" s="841" t="s">
        <v>742</v>
      </c>
      <c r="O2908" s="841">
        <v>127895</v>
      </c>
      <c r="P2908" s="841">
        <v>84295</v>
      </c>
      <c r="Q2908" s="841">
        <v>19547</v>
      </c>
      <c r="R2908" s="841">
        <v>26906</v>
      </c>
      <c r="S2908" s="841"/>
      <c r="T2908" s="841"/>
      <c r="U2908" s="841"/>
      <c r="V2908" s="841" t="s">
        <v>1064</v>
      </c>
      <c r="W2908" s="841">
        <v>2</v>
      </c>
    </row>
    <row r="2909" spans="1:23" ht="12.75" customHeight="1">
      <c r="A2909" s="841">
        <v>1455</v>
      </c>
      <c r="B2909" s="841">
        <v>2806</v>
      </c>
      <c r="C2909" s="841" t="s">
        <v>841</v>
      </c>
      <c r="D2909" s="841" t="s">
        <v>775</v>
      </c>
      <c r="E2909" s="841">
        <v>49020</v>
      </c>
      <c r="F2909" s="841" t="s">
        <v>102</v>
      </c>
      <c r="G2909" s="841" t="s">
        <v>4587</v>
      </c>
      <c r="H2909" s="841" t="s">
        <v>3510</v>
      </c>
      <c r="I2909" s="841"/>
      <c r="J2909" s="841" t="s">
        <v>730</v>
      </c>
      <c r="K2909" s="841">
        <v>5</v>
      </c>
      <c r="L2909" s="841" t="s">
        <v>731</v>
      </c>
      <c r="M2909" s="841">
        <v>43600</v>
      </c>
      <c r="N2909" s="841" t="s">
        <v>843</v>
      </c>
      <c r="O2909" s="841">
        <v>156603</v>
      </c>
      <c r="P2909" s="841">
        <v>113003</v>
      </c>
      <c r="Q2909" s="841">
        <v>19547</v>
      </c>
      <c r="R2909" s="841">
        <v>26906</v>
      </c>
      <c r="S2909" s="841"/>
      <c r="T2909" s="841"/>
      <c r="U2909" s="841"/>
      <c r="V2909" s="841" t="s">
        <v>1003</v>
      </c>
      <c r="W2909" s="841">
        <v>2</v>
      </c>
    </row>
    <row r="2910" spans="1:23" ht="12.75" customHeight="1">
      <c r="A2910" s="841">
        <v>1455</v>
      </c>
      <c r="B2910" s="841">
        <v>2806</v>
      </c>
      <c r="C2910" s="841" t="s">
        <v>841</v>
      </c>
      <c r="D2910" s="841" t="s">
        <v>775</v>
      </c>
      <c r="E2910" s="841">
        <v>49021</v>
      </c>
      <c r="F2910" s="841" t="s">
        <v>102</v>
      </c>
      <c r="G2910" s="841" t="s">
        <v>4588</v>
      </c>
      <c r="H2910" s="841" t="s">
        <v>4580</v>
      </c>
      <c r="I2910" s="841"/>
      <c r="J2910" s="841" t="s">
        <v>730</v>
      </c>
      <c r="K2910" s="841">
        <v>2</v>
      </c>
      <c r="L2910" s="841" t="s">
        <v>731</v>
      </c>
      <c r="M2910" s="841">
        <v>43600</v>
      </c>
      <c r="N2910" s="841" t="s">
        <v>843</v>
      </c>
      <c r="O2910" s="841">
        <v>156603</v>
      </c>
      <c r="P2910" s="841">
        <v>113003</v>
      </c>
      <c r="Q2910" s="841">
        <v>19547</v>
      </c>
      <c r="R2910" s="841">
        <v>26906</v>
      </c>
      <c r="S2910" s="841"/>
      <c r="T2910" s="841"/>
      <c r="U2910" s="841"/>
      <c r="V2910" s="841" t="s">
        <v>1003</v>
      </c>
      <c r="W2910" s="841">
        <v>1</v>
      </c>
    </row>
    <row r="2911" spans="1:23" ht="12.75" customHeight="1">
      <c r="A2911" s="841">
        <v>1430</v>
      </c>
      <c r="B2911" s="841">
        <v>2807</v>
      </c>
      <c r="C2911" s="841" t="s">
        <v>739</v>
      </c>
      <c r="D2911" s="841" t="s">
        <v>1732</v>
      </c>
      <c r="E2911" s="841">
        <v>49023</v>
      </c>
      <c r="F2911" s="841" t="s">
        <v>102</v>
      </c>
      <c r="G2911" s="841" t="s">
        <v>4589</v>
      </c>
      <c r="H2911" s="841" t="s">
        <v>4362</v>
      </c>
      <c r="I2911" s="841"/>
      <c r="J2911" s="841" t="s">
        <v>730</v>
      </c>
      <c r="K2911" s="841">
        <v>3</v>
      </c>
      <c r="L2911" s="841" t="s">
        <v>731</v>
      </c>
      <c r="M2911" s="841">
        <v>43600</v>
      </c>
      <c r="N2911" s="841" t="s">
        <v>742</v>
      </c>
      <c r="O2911" s="841">
        <v>127895</v>
      </c>
      <c r="P2911" s="841">
        <v>84295</v>
      </c>
      <c r="Q2911" s="841">
        <v>19547</v>
      </c>
      <c r="R2911" s="841">
        <v>26906</v>
      </c>
      <c r="S2911" s="841"/>
      <c r="T2911" s="841"/>
      <c r="U2911" s="841"/>
      <c r="V2911" s="841" t="s">
        <v>1003</v>
      </c>
      <c r="W2911" s="841">
        <v>1</v>
      </c>
    </row>
    <row r="2912" spans="1:23" ht="12.75" customHeight="1">
      <c r="A2912" s="841">
        <v>1430</v>
      </c>
      <c r="B2912" s="841">
        <v>2807</v>
      </c>
      <c r="C2912" s="841" t="s">
        <v>739</v>
      </c>
      <c r="D2912" s="841" t="s">
        <v>1732</v>
      </c>
      <c r="E2912" s="841">
        <v>49024</v>
      </c>
      <c r="F2912" s="841" t="s">
        <v>102</v>
      </c>
      <c r="G2912" s="841" t="s">
        <v>4590</v>
      </c>
      <c r="H2912" s="841" t="s">
        <v>4362</v>
      </c>
      <c r="I2912" s="841"/>
      <c r="J2912" s="841" t="s">
        <v>730</v>
      </c>
      <c r="K2912" s="841">
        <v>4</v>
      </c>
      <c r="L2912" s="841" t="s">
        <v>731</v>
      </c>
      <c r="M2912" s="841">
        <v>43600</v>
      </c>
      <c r="N2912" s="841" t="s">
        <v>742</v>
      </c>
      <c r="O2912" s="841">
        <v>127895</v>
      </c>
      <c r="P2912" s="841">
        <v>84295</v>
      </c>
      <c r="Q2912" s="841">
        <v>19547</v>
      </c>
      <c r="R2912" s="841">
        <v>26906</v>
      </c>
      <c r="S2912" s="841"/>
      <c r="T2912" s="841"/>
      <c r="U2912" s="841"/>
      <c r="V2912" s="841" t="s">
        <v>1003</v>
      </c>
      <c r="W2912" s="841">
        <v>1</v>
      </c>
    </row>
    <row r="2913" spans="1:23" ht="12.75" customHeight="1">
      <c r="A2913" s="841">
        <v>1430</v>
      </c>
      <c r="B2913" s="841">
        <v>2807</v>
      </c>
      <c r="C2913" s="841" t="s">
        <v>739</v>
      </c>
      <c r="D2913" s="841" t="s">
        <v>1732</v>
      </c>
      <c r="E2913" s="841">
        <v>49025</v>
      </c>
      <c r="F2913" s="841" t="s">
        <v>102</v>
      </c>
      <c r="G2913" s="841" t="s">
        <v>4591</v>
      </c>
      <c r="H2913" s="841" t="s">
        <v>4439</v>
      </c>
      <c r="I2913" s="841"/>
      <c r="J2913" s="841" t="s">
        <v>730</v>
      </c>
      <c r="K2913" s="841">
        <v>5</v>
      </c>
      <c r="L2913" s="841" t="s">
        <v>731</v>
      </c>
      <c r="M2913" s="841">
        <v>43600</v>
      </c>
      <c r="N2913" s="841" t="s">
        <v>742</v>
      </c>
      <c r="O2913" s="841">
        <v>127895</v>
      </c>
      <c r="P2913" s="841">
        <v>84295</v>
      </c>
      <c r="Q2913" s="841">
        <v>19547</v>
      </c>
      <c r="R2913" s="841">
        <v>26906</v>
      </c>
      <c r="S2913" s="841"/>
      <c r="T2913" s="841"/>
      <c r="U2913" s="841"/>
      <c r="V2913" s="841" t="s">
        <v>1003</v>
      </c>
      <c r="W2913" s="841">
        <v>1</v>
      </c>
    </row>
    <row r="2914" spans="1:23" ht="12.75" customHeight="1">
      <c r="A2914" s="841">
        <v>1430</v>
      </c>
      <c r="B2914" s="841">
        <v>2807</v>
      </c>
      <c r="C2914" s="841" t="s">
        <v>739</v>
      </c>
      <c r="D2914" s="841" t="s">
        <v>1732</v>
      </c>
      <c r="E2914" s="841">
        <v>49025</v>
      </c>
      <c r="F2914" s="841" t="s">
        <v>1062</v>
      </c>
      <c r="G2914" s="841" t="s">
        <v>4592</v>
      </c>
      <c r="H2914" s="841" t="s">
        <v>4439</v>
      </c>
      <c r="I2914" s="841"/>
      <c r="J2914" s="841" t="s">
        <v>730</v>
      </c>
      <c r="K2914" s="841">
        <v>3</v>
      </c>
      <c r="L2914" s="841" t="s">
        <v>731</v>
      </c>
      <c r="M2914" s="841">
        <v>43600</v>
      </c>
      <c r="N2914" s="841" t="s">
        <v>742</v>
      </c>
      <c r="O2914" s="841">
        <v>127895</v>
      </c>
      <c r="P2914" s="841">
        <v>84295</v>
      </c>
      <c r="Q2914" s="841">
        <v>19547</v>
      </c>
      <c r="R2914" s="841">
        <v>26906</v>
      </c>
      <c r="S2914" s="841"/>
      <c r="T2914" s="841"/>
      <c r="U2914" s="841"/>
      <c r="V2914" s="841" t="s">
        <v>1064</v>
      </c>
      <c r="W2914" s="841">
        <v>1</v>
      </c>
    </row>
    <row r="2915" spans="1:23" ht="12.75" customHeight="1">
      <c r="A2915" s="841">
        <v>1430</v>
      </c>
      <c r="B2915" s="841">
        <v>2807</v>
      </c>
      <c r="C2915" s="841" t="s">
        <v>739</v>
      </c>
      <c r="D2915" s="841" t="s">
        <v>1732</v>
      </c>
      <c r="E2915" s="841">
        <v>49025</v>
      </c>
      <c r="F2915" s="841" t="s">
        <v>1065</v>
      </c>
      <c r="G2915" s="841" t="s">
        <v>4593</v>
      </c>
      <c r="H2915" s="841" t="s">
        <v>4439</v>
      </c>
      <c r="I2915" s="841"/>
      <c r="J2915" s="841" t="s">
        <v>730</v>
      </c>
      <c r="K2915" s="841">
        <v>2</v>
      </c>
      <c r="L2915" s="841" t="s">
        <v>731</v>
      </c>
      <c r="M2915" s="841">
        <v>43600</v>
      </c>
      <c r="N2915" s="841" t="s">
        <v>742</v>
      </c>
      <c r="O2915" s="841">
        <v>127895</v>
      </c>
      <c r="P2915" s="841">
        <v>84295</v>
      </c>
      <c r="Q2915" s="841">
        <v>19547</v>
      </c>
      <c r="R2915" s="841">
        <v>26906</v>
      </c>
      <c r="S2915" s="841"/>
      <c r="T2915" s="841"/>
      <c r="U2915" s="841"/>
      <c r="V2915" s="841" t="s">
        <v>1064</v>
      </c>
      <c r="W2915" s="841">
        <v>1</v>
      </c>
    </row>
    <row r="2916" spans="1:23" ht="12.75" customHeight="1">
      <c r="A2916" s="841">
        <v>1430</v>
      </c>
      <c r="B2916" s="841">
        <v>2807</v>
      </c>
      <c r="C2916" s="841" t="s">
        <v>739</v>
      </c>
      <c r="D2916" s="841" t="s">
        <v>1732</v>
      </c>
      <c r="E2916" s="841">
        <v>49026</v>
      </c>
      <c r="F2916" s="841" t="s">
        <v>102</v>
      </c>
      <c r="G2916" s="841" t="s">
        <v>4594</v>
      </c>
      <c r="H2916" s="841" t="s">
        <v>4362</v>
      </c>
      <c r="I2916" s="841"/>
      <c r="J2916" s="841" t="s">
        <v>730</v>
      </c>
      <c r="K2916" s="841">
        <v>5</v>
      </c>
      <c r="L2916" s="841" t="s">
        <v>731</v>
      </c>
      <c r="M2916" s="841">
        <v>43600</v>
      </c>
      <c r="N2916" s="841" t="s">
        <v>742</v>
      </c>
      <c r="O2916" s="841">
        <v>127895</v>
      </c>
      <c r="P2916" s="841">
        <v>84295</v>
      </c>
      <c r="Q2916" s="841">
        <v>19547</v>
      </c>
      <c r="R2916" s="841">
        <v>26906</v>
      </c>
      <c r="S2916" s="841"/>
      <c r="T2916" s="841"/>
      <c r="U2916" s="841"/>
      <c r="V2916" s="841" t="s">
        <v>1003</v>
      </c>
      <c r="W2916" s="841">
        <v>1</v>
      </c>
    </row>
    <row r="2917" spans="1:23" ht="12.75" customHeight="1">
      <c r="A2917" s="841">
        <v>1430</v>
      </c>
      <c r="B2917" s="841">
        <v>2807</v>
      </c>
      <c r="C2917" s="841" t="s">
        <v>739</v>
      </c>
      <c r="D2917" s="841" t="s">
        <v>1732</v>
      </c>
      <c r="E2917" s="841">
        <v>49027</v>
      </c>
      <c r="F2917" s="841" t="s">
        <v>102</v>
      </c>
      <c r="G2917" s="841" t="s">
        <v>4595</v>
      </c>
      <c r="H2917" s="841" t="s">
        <v>4362</v>
      </c>
      <c r="I2917" s="841"/>
      <c r="J2917" s="841" t="s">
        <v>730</v>
      </c>
      <c r="K2917" s="841">
        <v>5</v>
      </c>
      <c r="L2917" s="841" t="s">
        <v>731</v>
      </c>
      <c r="M2917" s="841">
        <v>43600</v>
      </c>
      <c r="N2917" s="841" t="s">
        <v>742</v>
      </c>
      <c r="O2917" s="841">
        <v>127895</v>
      </c>
      <c r="P2917" s="841">
        <v>84295</v>
      </c>
      <c r="Q2917" s="841">
        <v>19547</v>
      </c>
      <c r="R2917" s="841">
        <v>26906</v>
      </c>
      <c r="S2917" s="841"/>
      <c r="T2917" s="841"/>
      <c r="U2917" s="841"/>
      <c r="V2917" s="841" t="s">
        <v>1003</v>
      </c>
      <c r="W2917" s="841">
        <v>1</v>
      </c>
    </row>
    <row r="2918" spans="1:23" ht="12.75" customHeight="1">
      <c r="A2918" s="841">
        <v>1430</v>
      </c>
      <c r="B2918" s="841">
        <v>2807</v>
      </c>
      <c r="C2918" s="841" t="s">
        <v>739</v>
      </c>
      <c r="D2918" s="841" t="s">
        <v>1732</v>
      </c>
      <c r="E2918" s="841">
        <v>49027</v>
      </c>
      <c r="F2918" s="841" t="s">
        <v>1062</v>
      </c>
      <c r="G2918" s="841" t="s">
        <v>4596</v>
      </c>
      <c r="H2918" s="841" t="s">
        <v>4507</v>
      </c>
      <c r="I2918" s="841"/>
      <c r="J2918" s="841" t="s">
        <v>730</v>
      </c>
      <c r="K2918" s="841">
        <v>2</v>
      </c>
      <c r="L2918" s="841" t="s">
        <v>731</v>
      </c>
      <c r="M2918" s="841">
        <v>43600</v>
      </c>
      <c r="N2918" s="841" t="s">
        <v>742</v>
      </c>
      <c r="O2918" s="841">
        <v>127895</v>
      </c>
      <c r="P2918" s="841">
        <v>84295</v>
      </c>
      <c r="Q2918" s="841">
        <v>19547</v>
      </c>
      <c r="R2918" s="841">
        <v>26906</v>
      </c>
      <c r="S2918" s="841"/>
      <c r="T2918" s="841"/>
      <c r="U2918" s="841"/>
      <c r="V2918" s="841" t="s">
        <v>1064</v>
      </c>
      <c r="W2918" s="841">
        <v>1</v>
      </c>
    </row>
    <row r="2919" spans="1:23" ht="12.75" customHeight="1">
      <c r="A2919" s="841">
        <v>1430</v>
      </c>
      <c r="B2919" s="841">
        <v>2807</v>
      </c>
      <c r="C2919" s="841" t="s">
        <v>739</v>
      </c>
      <c r="D2919" s="841" t="s">
        <v>1732</v>
      </c>
      <c r="E2919" s="841">
        <v>49027</v>
      </c>
      <c r="F2919" s="841" t="s">
        <v>1065</v>
      </c>
      <c r="G2919" s="841" t="s">
        <v>4597</v>
      </c>
      <c r="H2919" s="841" t="s">
        <v>4507</v>
      </c>
      <c r="I2919" s="841"/>
      <c r="J2919" s="841" t="s">
        <v>730</v>
      </c>
      <c r="K2919" s="841">
        <v>3</v>
      </c>
      <c r="L2919" s="841" t="s">
        <v>731</v>
      </c>
      <c r="M2919" s="841">
        <v>43600</v>
      </c>
      <c r="N2919" s="841" t="s">
        <v>742</v>
      </c>
      <c r="O2919" s="841">
        <v>127895</v>
      </c>
      <c r="P2919" s="841">
        <v>84295</v>
      </c>
      <c r="Q2919" s="841">
        <v>19547</v>
      </c>
      <c r="R2919" s="841">
        <v>26906</v>
      </c>
      <c r="S2919" s="841"/>
      <c r="T2919" s="841"/>
      <c r="U2919" s="841"/>
      <c r="V2919" s="841" t="s">
        <v>1064</v>
      </c>
      <c r="W2919" s="841">
        <v>1</v>
      </c>
    </row>
    <row r="2920" spans="1:23" ht="12.75" customHeight="1">
      <c r="A2920" s="841">
        <v>1430</v>
      </c>
      <c r="B2920" s="841">
        <v>2807</v>
      </c>
      <c r="C2920" s="841" t="s">
        <v>739</v>
      </c>
      <c r="D2920" s="841" t="s">
        <v>1732</v>
      </c>
      <c r="E2920" s="841">
        <v>49028</v>
      </c>
      <c r="F2920" s="841" t="s">
        <v>102</v>
      </c>
      <c r="G2920" s="841" t="s">
        <v>4598</v>
      </c>
      <c r="H2920" s="841" t="s">
        <v>4362</v>
      </c>
      <c r="I2920" s="841"/>
      <c r="J2920" s="841" t="s">
        <v>730</v>
      </c>
      <c r="K2920" s="841">
        <v>2</v>
      </c>
      <c r="L2920" s="841" t="s">
        <v>731</v>
      </c>
      <c r="M2920" s="841">
        <v>43600</v>
      </c>
      <c r="N2920" s="841" t="s">
        <v>742</v>
      </c>
      <c r="O2920" s="841">
        <v>127895</v>
      </c>
      <c r="P2920" s="841">
        <v>84295</v>
      </c>
      <c r="Q2920" s="841">
        <v>19547</v>
      </c>
      <c r="R2920" s="841">
        <v>26906</v>
      </c>
      <c r="S2920" s="841"/>
      <c r="T2920" s="841"/>
      <c r="U2920" s="841"/>
      <c r="V2920" s="841" t="s">
        <v>1003</v>
      </c>
      <c r="W2920" s="841">
        <v>2</v>
      </c>
    </row>
    <row r="2921" spans="1:23" ht="12.75" customHeight="1">
      <c r="A2921" s="841">
        <v>1430</v>
      </c>
      <c r="B2921" s="841">
        <v>2807</v>
      </c>
      <c r="C2921" s="841" t="s">
        <v>739</v>
      </c>
      <c r="D2921" s="841" t="s">
        <v>1732</v>
      </c>
      <c r="E2921" s="841">
        <v>49029</v>
      </c>
      <c r="F2921" s="841" t="s">
        <v>102</v>
      </c>
      <c r="G2921" s="841" t="s">
        <v>4599</v>
      </c>
      <c r="H2921" s="841" t="s">
        <v>4362</v>
      </c>
      <c r="I2921" s="841"/>
      <c r="J2921" s="841" t="s">
        <v>730</v>
      </c>
      <c r="K2921" s="841">
        <v>2</v>
      </c>
      <c r="L2921" s="841" t="s">
        <v>731</v>
      </c>
      <c r="M2921" s="841">
        <v>43600</v>
      </c>
      <c r="N2921" s="841" t="s">
        <v>742</v>
      </c>
      <c r="O2921" s="841">
        <v>127895</v>
      </c>
      <c r="P2921" s="841">
        <v>84295</v>
      </c>
      <c r="Q2921" s="841">
        <v>19547</v>
      </c>
      <c r="R2921" s="841">
        <v>26906</v>
      </c>
      <c r="S2921" s="841"/>
      <c r="T2921" s="841"/>
      <c r="U2921" s="841"/>
      <c r="V2921" s="841" t="s">
        <v>1003</v>
      </c>
      <c r="W2921" s="841">
        <v>2</v>
      </c>
    </row>
    <row r="2922" spans="1:23" ht="12.75" customHeight="1">
      <c r="A2922" s="841">
        <v>1912</v>
      </c>
      <c r="B2922" s="841">
        <v>2840</v>
      </c>
      <c r="C2922" s="841" t="s">
        <v>726</v>
      </c>
      <c r="D2922" s="841" t="s">
        <v>923</v>
      </c>
      <c r="E2922" s="841">
        <v>49030</v>
      </c>
      <c r="F2922" s="841" t="s">
        <v>102</v>
      </c>
      <c r="G2922" s="841" t="s">
        <v>4600</v>
      </c>
      <c r="H2922" s="841" t="s">
        <v>4580</v>
      </c>
      <c r="I2922" s="841"/>
      <c r="J2922" s="841" t="s">
        <v>730</v>
      </c>
      <c r="K2922" s="841">
        <v>2</v>
      </c>
      <c r="L2922" s="841" t="s">
        <v>731</v>
      </c>
      <c r="M2922" s="841">
        <v>43600</v>
      </c>
      <c r="N2922" s="841" t="s">
        <v>732</v>
      </c>
      <c r="O2922" s="841">
        <v>98577</v>
      </c>
      <c r="P2922" s="841">
        <v>54977</v>
      </c>
      <c r="Q2922" s="841">
        <v>10098</v>
      </c>
      <c r="R2922" s="841">
        <v>9936</v>
      </c>
      <c r="S2922" s="841"/>
      <c r="T2922" s="841"/>
      <c r="U2922" s="841"/>
      <c r="V2922" s="841" t="s">
        <v>1003</v>
      </c>
      <c r="W2922" s="841">
        <v>2</v>
      </c>
    </row>
    <row r="2923" spans="1:23" ht="12.75" customHeight="1">
      <c r="A2923" s="841">
        <v>1912</v>
      </c>
      <c r="B2923" s="841">
        <v>2840</v>
      </c>
      <c r="C2923" s="841" t="s">
        <v>726</v>
      </c>
      <c r="D2923" s="841" t="s">
        <v>923</v>
      </c>
      <c r="E2923" s="841">
        <v>49032</v>
      </c>
      <c r="F2923" s="841" t="s">
        <v>102</v>
      </c>
      <c r="G2923" s="841" t="s">
        <v>4601</v>
      </c>
      <c r="H2923" s="841" t="s">
        <v>4580</v>
      </c>
      <c r="I2923" s="841"/>
      <c r="J2923" s="841" t="s">
        <v>730</v>
      </c>
      <c r="K2923" s="841">
        <v>2</v>
      </c>
      <c r="L2923" s="841" t="s">
        <v>731</v>
      </c>
      <c r="M2923" s="841">
        <v>43600</v>
      </c>
      <c r="N2923" s="841" t="s">
        <v>732</v>
      </c>
      <c r="O2923" s="841">
        <v>98577</v>
      </c>
      <c r="P2923" s="841">
        <v>54977</v>
      </c>
      <c r="Q2923" s="841">
        <v>10098</v>
      </c>
      <c r="R2923" s="841">
        <v>9936</v>
      </c>
      <c r="S2923" s="841"/>
      <c r="T2923" s="841"/>
      <c r="U2923" s="841"/>
      <c r="V2923" s="841" t="s">
        <v>1003</v>
      </c>
      <c r="W2923" s="841">
        <v>4</v>
      </c>
    </row>
    <row r="2924" spans="1:23" ht="12.75" customHeight="1">
      <c r="A2924" s="841">
        <v>1912</v>
      </c>
      <c r="B2924" s="841">
        <v>2840</v>
      </c>
      <c r="C2924" s="841" t="s">
        <v>726</v>
      </c>
      <c r="D2924" s="841" t="s">
        <v>923</v>
      </c>
      <c r="E2924" s="841">
        <v>49033</v>
      </c>
      <c r="F2924" s="841" t="s">
        <v>102</v>
      </c>
      <c r="G2924" s="841" t="s">
        <v>4602</v>
      </c>
      <c r="H2924" s="841" t="s">
        <v>4580</v>
      </c>
      <c r="I2924" s="841"/>
      <c r="J2924" s="841" t="s">
        <v>730</v>
      </c>
      <c r="K2924" s="841">
        <v>2</v>
      </c>
      <c r="L2924" s="841" t="s">
        <v>731</v>
      </c>
      <c r="M2924" s="841">
        <v>43600</v>
      </c>
      <c r="N2924" s="841" t="s">
        <v>732</v>
      </c>
      <c r="O2924" s="841">
        <v>98577</v>
      </c>
      <c r="P2924" s="841">
        <v>54977</v>
      </c>
      <c r="Q2924" s="841">
        <v>10098</v>
      </c>
      <c r="R2924" s="841">
        <v>9936</v>
      </c>
      <c r="S2924" s="841"/>
      <c r="T2924" s="841"/>
      <c r="U2924" s="841"/>
      <c r="V2924" s="841" t="s">
        <v>1003</v>
      </c>
      <c r="W2924" s="841">
        <v>2</v>
      </c>
    </row>
    <row r="2925" spans="1:23" ht="12.75" customHeight="1">
      <c r="A2925" s="841">
        <v>1525</v>
      </c>
      <c r="B2925" s="841">
        <v>2842</v>
      </c>
      <c r="C2925" s="841" t="s">
        <v>2226</v>
      </c>
      <c r="D2925" s="841" t="s">
        <v>923</v>
      </c>
      <c r="E2925" s="841">
        <v>49034</v>
      </c>
      <c r="F2925" s="841" t="s">
        <v>102</v>
      </c>
      <c r="G2925" s="841" t="s">
        <v>4603</v>
      </c>
      <c r="H2925" s="841" t="s">
        <v>3510</v>
      </c>
      <c r="I2925" s="841"/>
      <c r="J2925" s="841" t="s">
        <v>730</v>
      </c>
      <c r="K2925" s="841">
        <v>2</v>
      </c>
      <c r="L2925" s="841" t="s">
        <v>731</v>
      </c>
      <c r="M2925" s="841">
        <v>43600</v>
      </c>
      <c r="N2925" s="841" t="s">
        <v>742</v>
      </c>
      <c r="O2925" s="841">
        <v>127895</v>
      </c>
      <c r="P2925" s="841">
        <v>84295</v>
      </c>
      <c r="Q2925" s="841">
        <v>19547</v>
      </c>
      <c r="R2925" s="841">
        <v>34796</v>
      </c>
      <c r="S2925" s="841"/>
      <c r="T2925" s="841"/>
      <c r="U2925" s="841"/>
      <c r="V2925" s="841" t="s">
        <v>1003</v>
      </c>
      <c r="W2925" s="841">
        <v>1</v>
      </c>
    </row>
    <row r="2926" spans="1:23" ht="12.75" customHeight="1">
      <c r="A2926" s="841">
        <v>1912</v>
      </c>
      <c r="B2926" s="841">
        <v>2840</v>
      </c>
      <c r="C2926" s="841" t="s">
        <v>726</v>
      </c>
      <c r="D2926" s="841" t="s">
        <v>923</v>
      </c>
      <c r="E2926" s="841">
        <v>49038</v>
      </c>
      <c r="F2926" s="841" t="s">
        <v>102</v>
      </c>
      <c r="G2926" s="841" t="s">
        <v>4604</v>
      </c>
      <c r="H2926" s="841" t="s">
        <v>4580</v>
      </c>
      <c r="I2926" s="841" t="s">
        <v>1234</v>
      </c>
      <c r="J2926" s="841" t="s">
        <v>730</v>
      </c>
      <c r="K2926" s="841">
        <v>1</v>
      </c>
      <c r="L2926" s="841" t="s">
        <v>731</v>
      </c>
      <c r="M2926" s="841">
        <v>43600</v>
      </c>
      <c r="N2926" s="841" t="s">
        <v>732</v>
      </c>
      <c r="O2926" s="841">
        <v>98577</v>
      </c>
      <c r="P2926" s="841">
        <v>54977</v>
      </c>
      <c r="Q2926" s="841">
        <v>10098</v>
      </c>
      <c r="R2926" s="841">
        <v>9936</v>
      </c>
      <c r="S2926" s="841"/>
      <c r="T2926" s="841"/>
      <c r="U2926" s="841"/>
      <c r="V2926" s="841" t="s">
        <v>1003</v>
      </c>
      <c r="W2926" s="841">
        <v>2</v>
      </c>
    </row>
    <row r="2927" spans="1:23" ht="12.75" customHeight="1">
      <c r="A2927" s="841">
        <v>1510</v>
      </c>
      <c r="B2927" s="841">
        <v>2842</v>
      </c>
      <c r="C2927" s="841" t="s">
        <v>2226</v>
      </c>
      <c r="D2927" s="841" t="s">
        <v>923</v>
      </c>
      <c r="E2927" s="841">
        <v>49039</v>
      </c>
      <c r="F2927" s="841" t="s">
        <v>102</v>
      </c>
      <c r="G2927" s="841" t="s">
        <v>4605</v>
      </c>
      <c r="H2927" s="841" t="s">
        <v>3510</v>
      </c>
      <c r="I2927" s="841"/>
      <c r="J2927" s="841" t="s">
        <v>730</v>
      </c>
      <c r="K2927" s="841">
        <v>2</v>
      </c>
      <c r="L2927" s="841" t="s">
        <v>731</v>
      </c>
      <c r="M2927" s="841">
        <v>43600</v>
      </c>
      <c r="N2927" s="841" t="s">
        <v>742</v>
      </c>
      <c r="O2927" s="841">
        <v>127895</v>
      </c>
      <c r="P2927" s="841">
        <v>84295</v>
      </c>
      <c r="Q2927" s="841">
        <v>19547</v>
      </c>
      <c r="R2927" s="841">
        <v>34796</v>
      </c>
      <c r="S2927" s="841"/>
      <c r="T2927" s="841"/>
      <c r="U2927" s="841"/>
      <c r="V2927" s="841" t="s">
        <v>1003</v>
      </c>
      <c r="W2927" s="841">
        <v>1</v>
      </c>
    </row>
    <row r="2928" spans="1:23" ht="12.75" customHeight="1">
      <c r="A2928" s="841">
        <v>1525</v>
      </c>
      <c r="B2928" s="841">
        <v>2844</v>
      </c>
      <c r="C2928" s="841" t="s">
        <v>2356</v>
      </c>
      <c r="D2928" s="841" t="s">
        <v>923</v>
      </c>
      <c r="E2928" s="841">
        <v>49040</v>
      </c>
      <c r="F2928" s="841" t="s">
        <v>102</v>
      </c>
      <c r="G2928" s="841" t="s">
        <v>4606</v>
      </c>
      <c r="H2928" s="841" t="s">
        <v>3510</v>
      </c>
      <c r="I2928" s="841"/>
      <c r="J2928" s="841" t="s">
        <v>730</v>
      </c>
      <c r="K2928" s="841">
        <v>2</v>
      </c>
      <c r="L2928" s="841" t="s">
        <v>731</v>
      </c>
      <c r="M2928" s="841">
        <v>43600</v>
      </c>
      <c r="N2928" s="841" t="s">
        <v>769</v>
      </c>
      <c r="O2928" s="841">
        <v>105596</v>
      </c>
      <c r="P2928" s="841">
        <v>61996</v>
      </c>
      <c r="Q2928" s="841">
        <v>19547</v>
      </c>
      <c r="R2928" s="841">
        <v>34796</v>
      </c>
      <c r="S2928" s="841"/>
      <c r="T2928" s="841"/>
      <c r="U2928" s="841"/>
      <c r="V2928" s="841" t="s">
        <v>1003</v>
      </c>
      <c r="W2928" s="841">
        <v>1</v>
      </c>
    </row>
    <row r="2929" spans="1:23" ht="12.75" customHeight="1">
      <c r="A2929" s="841">
        <v>1420</v>
      </c>
      <c r="B2929" s="841">
        <v>2803</v>
      </c>
      <c r="C2929" s="841" t="s">
        <v>945</v>
      </c>
      <c r="D2929" s="841" t="s">
        <v>1732</v>
      </c>
      <c r="E2929" s="841">
        <v>49041</v>
      </c>
      <c r="F2929" s="841" t="s">
        <v>102</v>
      </c>
      <c r="G2929" s="841" t="s">
        <v>4607</v>
      </c>
      <c r="H2929" s="841" t="s">
        <v>4362</v>
      </c>
      <c r="I2929" s="841"/>
      <c r="J2929" s="841" t="s">
        <v>730</v>
      </c>
      <c r="K2929" s="841">
        <v>12</v>
      </c>
      <c r="L2929" s="841" t="s">
        <v>731</v>
      </c>
      <c r="M2929" s="841">
        <v>43600</v>
      </c>
      <c r="N2929" s="841" t="s">
        <v>742</v>
      </c>
      <c r="O2929" s="841">
        <v>127895</v>
      </c>
      <c r="P2929" s="841">
        <v>84295</v>
      </c>
      <c r="Q2929" s="841">
        <v>19547</v>
      </c>
      <c r="R2929" s="841">
        <v>26906</v>
      </c>
      <c r="S2929" s="841"/>
      <c r="T2929" s="841"/>
      <c r="U2929" s="841"/>
      <c r="V2929" s="841" t="s">
        <v>1003</v>
      </c>
      <c r="W2929" s="841">
        <v>2</v>
      </c>
    </row>
    <row r="2930" spans="1:23" ht="12.75" customHeight="1">
      <c r="A2930" s="841">
        <v>1420</v>
      </c>
      <c r="B2930" s="841">
        <v>2803</v>
      </c>
      <c r="C2930" s="841" t="s">
        <v>945</v>
      </c>
      <c r="D2930" s="841" t="s">
        <v>1732</v>
      </c>
      <c r="E2930" s="841">
        <v>49041</v>
      </c>
      <c r="F2930" s="841" t="s">
        <v>1062</v>
      </c>
      <c r="G2930" s="841" t="s">
        <v>4608</v>
      </c>
      <c r="H2930" s="841" t="s">
        <v>4507</v>
      </c>
      <c r="I2930" s="841"/>
      <c r="J2930" s="841" t="s">
        <v>730</v>
      </c>
      <c r="K2930" s="841">
        <v>3</v>
      </c>
      <c r="L2930" s="841" t="s">
        <v>731</v>
      </c>
      <c r="M2930" s="841">
        <v>43600</v>
      </c>
      <c r="N2930" s="841" t="s">
        <v>742</v>
      </c>
      <c r="O2930" s="841">
        <v>127895</v>
      </c>
      <c r="P2930" s="841">
        <v>84295</v>
      </c>
      <c r="Q2930" s="841">
        <v>19547</v>
      </c>
      <c r="R2930" s="841">
        <v>26906</v>
      </c>
      <c r="S2930" s="841"/>
      <c r="T2930" s="841"/>
      <c r="U2930" s="841"/>
      <c r="V2930" s="841" t="s">
        <v>1064</v>
      </c>
      <c r="W2930" s="841">
        <v>2</v>
      </c>
    </row>
    <row r="2931" spans="1:23" ht="12.75" customHeight="1">
      <c r="A2931" s="841">
        <v>1420</v>
      </c>
      <c r="B2931" s="841">
        <v>2803</v>
      </c>
      <c r="C2931" s="841" t="s">
        <v>945</v>
      </c>
      <c r="D2931" s="841" t="s">
        <v>1732</v>
      </c>
      <c r="E2931" s="841">
        <v>49041</v>
      </c>
      <c r="F2931" s="841" t="s">
        <v>1065</v>
      </c>
      <c r="G2931" s="841" t="s">
        <v>4609</v>
      </c>
      <c r="H2931" s="841" t="s">
        <v>4439</v>
      </c>
      <c r="I2931" s="841"/>
      <c r="J2931" s="841" t="s">
        <v>730</v>
      </c>
      <c r="K2931" s="841">
        <v>3</v>
      </c>
      <c r="L2931" s="841" t="s">
        <v>731</v>
      </c>
      <c r="M2931" s="841">
        <v>43600</v>
      </c>
      <c r="N2931" s="841" t="s">
        <v>742</v>
      </c>
      <c r="O2931" s="841">
        <v>127895</v>
      </c>
      <c r="P2931" s="841">
        <v>84295</v>
      </c>
      <c r="Q2931" s="841">
        <v>19547</v>
      </c>
      <c r="R2931" s="841">
        <v>26906</v>
      </c>
      <c r="S2931" s="841"/>
      <c r="T2931" s="841"/>
      <c r="U2931" s="841"/>
      <c r="V2931" s="841" t="s">
        <v>1064</v>
      </c>
      <c r="W2931" s="841">
        <v>2</v>
      </c>
    </row>
    <row r="2932" spans="1:23" ht="12.75" customHeight="1">
      <c r="A2932" s="841">
        <v>1420</v>
      </c>
      <c r="B2932" s="841">
        <v>2803</v>
      </c>
      <c r="C2932" s="841" t="s">
        <v>945</v>
      </c>
      <c r="D2932" s="841" t="s">
        <v>1732</v>
      </c>
      <c r="E2932" s="841">
        <v>49041</v>
      </c>
      <c r="F2932" s="841" t="s">
        <v>4338</v>
      </c>
      <c r="G2932" s="841" t="s">
        <v>4610</v>
      </c>
      <c r="H2932" s="841" t="s">
        <v>4439</v>
      </c>
      <c r="I2932" s="841"/>
      <c r="J2932" s="841" t="s">
        <v>730</v>
      </c>
      <c r="K2932" s="841">
        <v>3</v>
      </c>
      <c r="L2932" s="841" t="s">
        <v>731</v>
      </c>
      <c r="M2932" s="841">
        <v>43600</v>
      </c>
      <c r="N2932" s="841" t="s">
        <v>742</v>
      </c>
      <c r="O2932" s="841">
        <v>127895</v>
      </c>
      <c r="P2932" s="841">
        <v>84295</v>
      </c>
      <c r="Q2932" s="841">
        <v>19547</v>
      </c>
      <c r="R2932" s="841">
        <v>26906</v>
      </c>
      <c r="S2932" s="841"/>
      <c r="T2932" s="841"/>
      <c r="U2932" s="841"/>
      <c r="V2932" s="841" t="s">
        <v>1064</v>
      </c>
      <c r="W2932" s="841">
        <v>2</v>
      </c>
    </row>
    <row r="2933" spans="1:23" ht="12.75" customHeight="1">
      <c r="A2933" s="841">
        <v>1420</v>
      </c>
      <c r="B2933" s="841">
        <v>2803</v>
      </c>
      <c r="C2933" s="841" t="s">
        <v>945</v>
      </c>
      <c r="D2933" s="841" t="s">
        <v>1732</v>
      </c>
      <c r="E2933" s="841">
        <v>49041</v>
      </c>
      <c r="F2933" s="841" t="s">
        <v>2063</v>
      </c>
      <c r="G2933" s="841" t="s">
        <v>4611</v>
      </c>
      <c r="H2933" s="841" t="s">
        <v>4507</v>
      </c>
      <c r="I2933" s="841"/>
      <c r="J2933" s="841" t="s">
        <v>730</v>
      </c>
      <c r="K2933" s="841">
        <v>3</v>
      </c>
      <c r="L2933" s="841" t="s">
        <v>731</v>
      </c>
      <c r="M2933" s="841">
        <v>43600</v>
      </c>
      <c r="N2933" s="841" t="s">
        <v>742</v>
      </c>
      <c r="O2933" s="841">
        <v>127895</v>
      </c>
      <c r="P2933" s="841">
        <v>84295</v>
      </c>
      <c r="Q2933" s="841">
        <v>19547</v>
      </c>
      <c r="R2933" s="841">
        <v>26906</v>
      </c>
      <c r="S2933" s="841"/>
      <c r="T2933" s="841"/>
      <c r="U2933" s="841"/>
      <c r="V2933" s="841" t="s">
        <v>1064</v>
      </c>
      <c r="W2933" s="841">
        <v>2</v>
      </c>
    </row>
    <row r="2934" spans="1:23" ht="12.75" customHeight="1">
      <c r="A2934" s="841">
        <v>1420</v>
      </c>
      <c r="B2934" s="841">
        <v>2803</v>
      </c>
      <c r="C2934" s="841" t="s">
        <v>945</v>
      </c>
      <c r="D2934" s="841" t="s">
        <v>1732</v>
      </c>
      <c r="E2934" s="841">
        <v>49042</v>
      </c>
      <c r="F2934" s="841" t="s">
        <v>102</v>
      </c>
      <c r="G2934" s="841" t="s">
        <v>4612</v>
      </c>
      <c r="H2934" s="841" t="s">
        <v>4362</v>
      </c>
      <c r="I2934" s="841"/>
      <c r="J2934" s="841" t="s">
        <v>730</v>
      </c>
      <c r="K2934" s="841">
        <v>6</v>
      </c>
      <c r="L2934" s="841" t="s">
        <v>731</v>
      </c>
      <c r="M2934" s="841">
        <v>43600</v>
      </c>
      <c r="N2934" s="841" t="s">
        <v>742</v>
      </c>
      <c r="O2934" s="841">
        <v>127895</v>
      </c>
      <c r="P2934" s="841">
        <v>84295</v>
      </c>
      <c r="Q2934" s="841">
        <v>19547</v>
      </c>
      <c r="R2934" s="841">
        <v>26906</v>
      </c>
      <c r="S2934" s="841"/>
      <c r="T2934" s="841"/>
      <c r="U2934" s="841"/>
      <c r="V2934" s="841" t="s">
        <v>1003</v>
      </c>
      <c r="W2934" s="841">
        <v>2</v>
      </c>
    </row>
    <row r="2935" spans="1:23" ht="12.75" customHeight="1">
      <c r="A2935" s="841">
        <v>1420</v>
      </c>
      <c r="B2935" s="841">
        <v>2803</v>
      </c>
      <c r="C2935" s="841" t="s">
        <v>945</v>
      </c>
      <c r="D2935" s="841" t="s">
        <v>1732</v>
      </c>
      <c r="E2935" s="841">
        <v>49042</v>
      </c>
      <c r="F2935" s="841" t="s">
        <v>1062</v>
      </c>
      <c r="G2935" s="841" t="s">
        <v>4613</v>
      </c>
      <c r="H2935" s="841" t="s">
        <v>4088</v>
      </c>
      <c r="I2935" s="841"/>
      <c r="J2935" s="841" t="s">
        <v>730</v>
      </c>
      <c r="K2935" s="841">
        <v>3</v>
      </c>
      <c r="L2935" s="841" t="s">
        <v>731</v>
      </c>
      <c r="M2935" s="841">
        <v>43600</v>
      </c>
      <c r="N2935" s="841" t="s">
        <v>742</v>
      </c>
      <c r="O2935" s="841">
        <v>127895</v>
      </c>
      <c r="P2935" s="841">
        <v>84295</v>
      </c>
      <c r="Q2935" s="841">
        <v>19547</v>
      </c>
      <c r="R2935" s="841">
        <v>26906</v>
      </c>
      <c r="S2935" s="841"/>
      <c r="T2935" s="841"/>
      <c r="U2935" s="841"/>
      <c r="V2935" s="841" t="s">
        <v>1064</v>
      </c>
      <c r="W2935" s="841">
        <v>2</v>
      </c>
    </row>
    <row r="2936" spans="1:23" ht="12.75" customHeight="1">
      <c r="A2936" s="841">
        <v>1420</v>
      </c>
      <c r="B2936" s="841">
        <v>2803</v>
      </c>
      <c r="C2936" s="841" t="s">
        <v>945</v>
      </c>
      <c r="D2936" s="841" t="s">
        <v>1732</v>
      </c>
      <c r="E2936" s="841">
        <v>49042</v>
      </c>
      <c r="F2936" s="841" t="s">
        <v>1065</v>
      </c>
      <c r="G2936" s="841" t="s">
        <v>4614</v>
      </c>
      <c r="H2936" s="841" t="s">
        <v>4507</v>
      </c>
      <c r="I2936" s="841"/>
      <c r="J2936" s="841" t="s">
        <v>730</v>
      </c>
      <c r="K2936" s="841">
        <v>3</v>
      </c>
      <c r="L2936" s="841" t="s">
        <v>731</v>
      </c>
      <c r="M2936" s="841">
        <v>43600</v>
      </c>
      <c r="N2936" s="841" t="s">
        <v>742</v>
      </c>
      <c r="O2936" s="841">
        <v>127895</v>
      </c>
      <c r="P2936" s="841">
        <v>84295</v>
      </c>
      <c r="Q2936" s="841">
        <v>19547</v>
      </c>
      <c r="R2936" s="841">
        <v>26906</v>
      </c>
      <c r="S2936" s="841"/>
      <c r="T2936" s="841"/>
      <c r="U2936" s="841"/>
      <c r="V2936" s="841" t="s">
        <v>1064</v>
      </c>
      <c r="W2936" s="841">
        <v>2</v>
      </c>
    </row>
    <row r="2937" spans="1:23" ht="12.75" customHeight="1">
      <c r="A2937" s="841">
        <v>1420</v>
      </c>
      <c r="B2937" s="841">
        <v>2803</v>
      </c>
      <c r="C2937" s="841" t="s">
        <v>945</v>
      </c>
      <c r="D2937" s="841" t="s">
        <v>1732</v>
      </c>
      <c r="E2937" s="841">
        <v>49043</v>
      </c>
      <c r="F2937" s="841" t="s">
        <v>102</v>
      </c>
      <c r="G2937" s="841" t="s">
        <v>4615</v>
      </c>
      <c r="H2937" s="841" t="s">
        <v>4439</v>
      </c>
      <c r="I2937" s="841"/>
      <c r="J2937" s="841" t="s">
        <v>730</v>
      </c>
      <c r="K2937" s="841">
        <v>6</v>
      </c>
      <c r="L2937" s="841" t="s">
        <v>731</v>
      </c>
      <c r="M2937" s="841">
        <v>43600</v>
      </c>
      <c r="N2937" s="841" t="s">
        <v>742</v>
      </c>
      <c r="O2937" s="841">
        <v>127895</v>
      </c>
      <c r="P2937" s="841">
        <v>84295</v>
      </c>
      <c r="Q2937" s="841">
        <v>19547</v>
      </c>
      <c r="R2937" s="841">
        <v>26906</v>
      </c>
      <c r="S2937" s="841"/>
      <c r="T2937" s="841"/>
      <c r="U2937" s="841"/>
      <c r="V2937" s="841" t="s">
        <v>1003</v>
      </c>
      <c r="W2937" s="841">
        <v>2</v>
      </c>
    </row>
    <row r="2938" spans="1:23" ht="12.75" customHeight="1">
      <c r="A2938" s="841">
        <v>1420</v>
      </c>
      <c r="B2938" s="841">
        <v>2803</v>
      </c>
      <c r="C2938" s="841" t="s">
        <v>945</v>
      </c>
      <c r="D2938" s="841" t="s">
        <v>1732</v>
      </c>
      <c r="E2938" s="841">
        <v>49043</v>
      </c>
      <c r="F2938" s="841" t="s">
        <v>1062</v>
      </c>
      <c r="G2938" s="841" t="s">
        <v>4616</v>
      </c>
      <c r="H2938" s="841" t="s">
        <v>4439</v>
      </c>
      <c r="I2938" s="841"/>
      <c r="J2938" s="841" t="s">
        <v>730</v>
      </c>
      <c r="K2938" s="841">
        <v>3</v>
      </c>
      <c r="L2938" s="841" t="s">
        <v>731</v>
      </c>
      <c r="M2938" s="841">
        <v>43600</v>
      </c>
      <c r="N2938" s="841" t="s">
        <v>742</v>
      </c>
      <c r="O2938" s="841">
        <v>127895</v>
      </c>
      <c r="P2938" s="841">
        <v>84295</v>
      </c>
      <c r="Q2938" s="841">
        <v>19547</v>
      </c>
      <c r="R2938" s="841">
        <v>26906</v>
      </c>
      <c r="S2938" s="841"/>
      <c r="T2938" s="841"/>
      <c r="U2938" s="841"/>
      <c r="V2938" s="841" t="s">
        <v>1064</v>
      </c>
      <c r="W2938" s="841">
        <v>2</v>
      </c>
    </row>
    <row r="2939" spans="1:23" ht="12.75" customHeight="1">
      <c r="A2939" s="841">
        <v>1420</v>
      </c>
      <c r="B2939" s="841">
        <v>2803</v>
      </c>
      <c r="C2939" s="841" t="s">
        <v>945</v>
      </c>
      <c r="D2939" s="841" t="s">
        <v>1732</v>
      </c>
      <c r="E2939" s="841">
        <v>49043</v>
      </c>
      <c r="F2939" s="841" t="s">
        <v>1065</v>
      </c>
      <c r="G2939" s="841" t="s">
        <v>4617</v>
      </c>
      <c r="H2939" s="841" t="s">
        <v>4439</v>
      </c>
      <c r="I2939" s="841"/>
      <c r="J2939" s="841" t="s">
        <v>730</v>
      </c>
      <c r="K2939" s="841">
        <v>3</v>
      </c>
      <c r="L2939" s="841" t="s">
        <v>731</v>
      </c>
      <c r="M2939" s="841">
        <v>43600</v>
      </c>
      <c r="N2939" s="841" t="s">
        <v>742</v>
      </c>
      <c r="O2939" s="841">
        <v>127895</v>
      </c>
      <c r="P2939" s="841">
        <v>84295</v>
      </c>
      <c r="Q2939" s="841">
        <v>19547</v>
      </c>
      <c r="R2939" s="841">
        <v>26906</v>
      </c>
      <c r="S2939" s="841"/>
      <c r="T2939" s="841"/>
      <c r="U2939" s="841"/>
      <c r="V2939" s="841" t="s">
        <v>1064</v>
      </c>
      <c r="W2939" s="841">
        <v>2</v>
      </c>
    </row>
    <row r="2940" spans="1:23" ht="12.75" customHeight="1">
      <c r="A2940" s="841">
        <v>1430</v>
      </c>
      <c r="B2940" s="841">
        <v>2807</v>
      </c>
      <c r="C2940" s="841" t="s">
        <v>739</v>
      </c>
      <c r="D2940" s="841" t="s">
        <v>1732</v>
      </c>
      <c r="E2940" s="841">
        <v>49044</v>
      </c>
      <c r="F2940" s="841" t="s">
        <v>102</v>
      </c>
      <c r="G2940" s="841" t="s">
        <v>4618</v>
      </c>
      <c r="H2940" s="841" t="s">
        <v>4362</v>
      </c>
      <c r="I2940" s="841"/>
      <c r="J2940" s="841" t="s">
        <v>730</v>
      </c>
      <c r="K2940" s="841">
        <v>3</v>
      </c>
      <c r="L2940" s="841" t="s">
        <v>731</v>
      </c>
      <c r="M2940" s="841">
        <v>43600</v>
      </c>
      <c r="N2940" s="841" t="s">
        <v>742</v>
      </c>
      <c r="O2940" s="841">
        <v>127895</v>
      </c>
      <c r="P2940" s="841">
        <v>84295</v>
      </c>
      <c r="Q2940" s="841">
        <v>19547</v>
      </c>
      <c r="R2940" s="841">
        <v>26906</v>
      </c>
      <c r="S2940" s="841"/>
      <c r="T2940" s="841"/>
      <c r="U2940" s="841"/>
      <c r="V2940" s="841" t="s">
        <v>1003</v>
      </c>
      <c r="W2940" s="841">
        <v>1</v>
      </c>
    </row>
    <row r="2941" spans="1:23" ht="12.75" customHeight="1">
      <c r="A2941" s="841">
        <v>1430</v>
      </c>
      <c r="B2941" s="841">
        <v>2807</v>
      </c>
      <c r="C2941" s="841" t="s">
        <v>739</v>
      </c>
      <c r="D2941" s="841" t="s">
        <v>1732</v>
      </c>
      <c r="E2941" s="841">
        <v>49045</v>
      </c>
      <c r="F2941" s="841" t="s">
        <v>102</v>
      </c>
      <c r="G2941" s="841" t="s">
        <v>4619</v>
      </c>
      <c r="H2941" s="841" t="s">
        <v>4088</v>
      </c>
      <c r="I2941" s="841"/>
      <c r="J2941" s="841" t="s">
        <v>730</v>
      </c>
      <c r="K2941" s="841">
        <v>3</v>
      </c>
      <c r="L2941" s="841" t="s">
        <v>731</v>
      </c>
      <c r="M2941" s="841">
        <v>43600</v>
      </c>
      <c r="N2941" s="841" t="s">
        <v>742</v>
      </c>
      <c r="O2941" s="841">
        <v>127895</v>
      </c>
      <c r="P2941" s="841">
        <v>84295</v>
      </c>
      <c r="Q2941" s="841">
        <v>19547</v>
      </c>
      <c r="R2941" s="841">
        <v>26906</v>
      </c>
      <c r="S2941" s="841"/>
      <c r="T2941" s="841"/>
      <c r="U2941" s="841"/>
      <c r="V2941" s="841" t="s">
        <v>1003</v>
      </c>
      <c r="W2941" s="841">
        <v>1</v>
      </c>
    </row>
    <row r="2942" spans="1:23" ht="12.75" customHeight="1">
      <c r="A2942" s="841">
        <v>1430</v>
      </c>
      <c r="B2942" s="841">
        <v>2807</v>
      </c>
      <c r="C2942" s="841" t="s">
        <v>739</v>
      </c>
      <c r="D2942" s="841" t="s">
        <v>1732</v>
      </c>
      <c r="E2942" s="841">
        <v>49045</v>
      </c>
      <c r="F2942" s="841" t="s">
        <v>1062</v>
      </c>
      <c r="G2942" s="841" t="s">
        <v>4620</v>
      </c>
      <c r="H2942" s="841" t="s">
        <v>4088</v>
      </c>
      <c r="I2942" s="841"/>
      <c r="J2942" s="841" t="s">
        <v>730</v>
      </c>
      <c r="K2942" s="841">
        <v>1</v>
      </c>
      <c r="L2942" s="841" t="s">
        <v>731</v>
      </c>
      <c r="M2942" s="841">
        <v>43600</v>
      </c>
      <c r="N2942" s="841" t="s">
        <v>742</v>
      </c>
      <c r="O2942" s="841">
        <v>127895</v>
      </c>
      <c r="P2942" s="841">
        <v>84295</v>
      </c>
      <c r="Q2942" s="841">
        <v>19547</v>
      </c>
      <c r="R2942" s="841">
        <v>26906</v>
      </c>
      <c r="S2942" s="841"/>
      <c r="T2942" s="841"/>
      <c r="U2942" s="841"/>
      <c r="V2942" s="841" t="s">
        <v>1064</v>
      </c>
      <c r="W2942" s="841">
        <v>1</v>
      </c>
    </row>
    <row r="2943" spans="1:23" ht="12.75" customHeight="1">
      <c r="A2943" s="841">
        <v>1430</v>
      </c>
      <c r="B2943" s="841">
        <v>2807</v>
      </c>
      <c r="C2943" s="841" t="s">
        <v>739</v>
      </c>
      <c r="D2943" s="841" t="s">
        <v>1732</v>
      </c>
      <c r="E2943" s="841">
        <v>49045</v>
      </c>
      <c r="F2943" s="841" t="s">
        <v>1065</v>
      </c>
      <c r="G2943" s="841" t="s">
        <v>4621</v>
      </c>
      <c r="H2943" s="841" t="s">
        <v>4088</v>
      </c>
      <c r="I2943" s="841"/>
      <c r="J2943" s="841" t="s">
        <v>730</v>
      </c>
      <c r="K2943" s="841">
        <v>2</v>
      </c>
      <c r="L2943" s="841" t="s">
        <v>731</v>
      </c>
      <c r="M2943" s="841">
        <v>43600</v>
      </c>
      <c r="N2943" s="841" t="s">
        <v>742</v>
      </c>
      <c r="O2943" s="841">
        <v>127895</v>
      </c>
      <c r="P2943" s="841">
        <v>84295</v>
      </c>
      <c r="Q2943" s="841">
        <v>19547</v>
      </c>
      <c r="R2943" s="841">
        <v>26906</v>
      </c>
      <c r="S2943" s="841"/>
      <c r="T2943" s="841"/>
      <c r="U2943" s="841"/>
      <c r="V2943" s="841" t="s">
        <v>1064</v>
      </c>
      <c r="W2943" s="841">
        <v>1</v>
      </c>
    </row>
    <row r="2944" spans="1:23" ht="12.75" customHeight="1">
      <c r="A2944" s="841">
        <v>1430</v>
      </c>
      <c r="B2944" s="841">
        <v>2807</v>
      </c>
      <c r="C2944" s="841" t="s">
        <v>739</v>
      </c>
      <c r="D2944" s="841" t="s">
        <v>1732</v>
      </c>
      <c r="E2944" s="841">
        <v>49046</v>
      </c>
      <c r="F2944" s="841" t="s">
        <v>102</v>
      </c>
      <c r="G2944" s="841" t="s">
        <v>4622</v>
      </c>
      <c r="H2944" s="841" t="s">
        <v>4362</v>
      </c>
      <c r="I2944" s="841"/>
      <c r="J2944" s="841" t="s">
        <v>730</v>
      </c>
      <c r="K2944" s="841">
        <v>2</v>
      </c>
      <c r="L2944" s="841" t="s">
        <v>731</v>
      </c>
      <c r="M2944" s="841">
        <v>43600</v>
      </c>
      <c r="N2944" s="841" t="s">
        <v>742</v>
      </c>
      <c r="O2944" s="841">
        <v>127895</v>
      </c>
      <c r="P2944" s="841">
        <v>84295</v>
      </c>
      <c r="Q2944" s="841">
        <v>19547</v>
      </c>
      <c r="R2944" s="841">
        <v>26906</v>
      </c>
      <c r="S2944" s="841"/>
      <c r="T2944" s="841"/>
      <c r="U2944" s="841"/>
      <c r="V2944" s="841" t="s">
        <v>1003</v>
      </c>
      <c r="W2944" s="841">
        <v>1</v>
      </c>
    </row>
    <row r="2945" spans="1:23" ht="12.75" customHeight="1">
      <c r="A2945" s="841">
        <v>1515</v>
      </c>
      <c r="B2945" s="841">
        <v>2842</v>
      </c>
      <c r="C2945" s="841" t="s">
        <v>2226</v>
      </c>
      <c r="D2945" s="841" t="s">
        <v>923</v>
      </c>
      <c r="E2945" s="841">
        <v>49049</v>
      </c>
      <c r="F2945" s="841" t="s">
        <v>102</v>
      </c>
      <c r="G2945" s="841" t="s">
        <v>4623</v>
      </c>
      <c r="H2945" s="841" t="s">
        <v>3510</v>
      </c>
      <c r="I2945" s="841"/>
      <c r="J2945" s="841" t="s">
        <v>730</v>
      </c>
      <c r="K2945" s="841">
        <v>2</v>
      </c>
      <c r="L2945" s="841" t="s">
        <v>731</v>
      </c>
      <c r="M2945" s="841">
        <v>43600</v>
      </c>
      <c r="N2945" s="841" t="s">
        <v>742</v>
      </c>
      <c r="O2945" s="841">
        <v>127895</v>
      </c>
      <c r="P2945" s="841">
        <v>84295</v>
      </c>
      <c r="Q2945" s="841">
        <v>19547</v>
      </c>
      <c r="R2945" s="841">
        <v>34796</v>
      </c>
      <c r="S2945" s="841"/>
      <c r="T2945" s="841"/>
      <c r="U2945" s="841"/>
      <c r="V2945" s="841" t="s">
        <v>1003</v>
      </c>
      <c r="W2945" s="841">
        <v>1</v>
      </c>
    </row>
    <row r="2946" spans="1:23" ht="12.75" customHeight="1">
      <c r="A2946" s="841">
        <v>1430</v>
      </c>
      <c r="B2946" s="841">
        <v>2834</v>
      </c>
      <c r="C2946" s="841" t="s">
        <v>3376</v>
      </c>
      <c r="D2946" s="841" t="s">
        <v>1732</v>
      </c>
      <c r="E2946" s="841">
        <v>49051</v>
      </c>
      <c r="F2946" s="841" t="s">
        <v>102</v>
      </c>
      <c r="G2946" s="841" t="s">
        <v>4624</v>
      </c>
      <c r="H2946" s="841" t="s">
        <v>4362</v>
      </c>
      <c r="I2946" s="841"/>
      <c r="J2946" s="841" t="s">
        <v>730</v>
      </c>
      <c r="K2946" s="841">
        <v>4</v>
      </c>
      <c r="L2946" s="841" t="s">
        <v>731</v>
      </c>
      <c r="M2946" s="841">
        <v>43600</v>
      </c>
      <c r="N2946" s="841" t="s">
        <v>908</v>
      </c>
      <c r="O2946" s="841">
        <v>185311</v>
      </c>
      <c r="P2946" s="841">
        <v>141711</v>
      </c>
      <c r="Q2946" s="841">
        <v>19547</v>
      </c>
      <c r="R2946" s="841">
        <v>26906</v>
      </c>
      <c r="S2946" s="841"/>
      <c r="T2946" s="841"/>
      <c r="U2946" s="841"/>
      <c r="V2946" s="841" t="s">
        <v>1003</v>
      </c>
      <c r="W2946" s="841">
        <v>1</v>
      </c>
    </row>
    <row r="2947" spans="1:23" ht="12.75" customHeight="1">
      <c r="A2947" s="841">
        <v>1430</v>
      </c>
      <c r="B2947" s="841">
        <v>2834</v>
      </c>
      <c r="C2947" s="841" t="s">
        <v>3376</v>
      </c>
      <c r="D2947" s="841" t="s">
        <v>1732</v>
      </c>
      <c r="E2947" s="841">
        <v>49052</v>
      </c>
      <c r="F2947" s="841" t="s">
        <v>102</v>
      </c>
      <c r="G2947" s="841" t="s">
        <v>4625</v>
      </c>
      <c r="H2947" s="841" t="s">
        <v>4362</v>
      </c>
      <c r="I2947" s="841"/>
      <c r="J2947" s="841" t="s">
        <v>730</v>
      </c>
      <c r="K2947" s="841">
        <v>5</v>
      </c>
      <c r="L2947" s="841" t="s">
        <v>731</v>
      </c>
      <c r="M2947" s="841">
        <v>43600</v>
      </c>
      <c r="N2947" s="841" t="s">
        <v>908</v>
      </c>
      <c r="O2947" s="841">
        <v>185311</v>
      </c>
      <c r="P2947" s="841">
        <v>141711</v>
      </c>
      <c r="Q2947" s="841">
        <v>19547</v>
      </c>
      <c r="R2947" s="841">
        <v>26906</v>
      </c>
      <c r="S2947" s="841"/>
      <c r="T2947" s="841"/>
      <c r="U2947" s="841"/>
      <c r="V2947" s="841" t="s">
        <v>1003</v>
      </c>
      <c r="W2947" s="841">
        <v>1</v>
      </c>
    </row>
    <row r="2948" spans="1:23" ht="12.75" customHeight="1">
      <c r="A2948" s="841">
        <v>1525</v>
      </c>
      <c r="B2948" s="841">
        <v>2844</v>
      </c>
      <c r="C2948" s="841" t="s">
        <v>2356</v>
      </c>
      <c r="D2948" s="841" t="s">
        <v>923</v>
      </c>
      <c r="E2948" s="841">
        <v>49053</v>
      </c>
      <c r="F2948" s="841" t="s">
        <v>102</v>
      </c>
      <c r="G2948" s="841" t="s">
        <v>4626</v>
      </c>
      <c r="H2948" s="841" t="s">
        <v>3510</v>
      </c>
      <c r="I2948" s="841"/>
      <c r="J2948" s="841" t="s">
        <v>730</v>
      </c>
      <c r="K2948" s="841">
        <v>2</v>
      </c>
      <c r="L2948" s="841" t="s">
        <v>731</v>
      </c>
      <c r="M2948" s="841">
        <v>43600</v>
      </c>
      <c r="N2948" s="841" t="s">
        <v>769</v>
      </c>
      <c r="O2948" s="841">
        <v>105596</v>
      </c>
      <c r="P2948" s="841">
        <v>61996</v>
      </c>
      <c r="Q2948" s="841">
        <v>19547</v>
      </c>
      <c r="R2948" s="841">
        <v>34796</v>
      </c>
      <c r="S2948" s="841"/>
      <c r="T2948" s="841"/>
      <c r="U2948" s="841"/>
      <c r="V2948" s="841" t="s">
        <v>1003</v>
      </c>
      <c r="W2948" s="841">
        <v>1</v>
      </c>
    </row>
    <row r="2949" spans="1:23" ht="12.75" customHeight="1">
      <c r="A2949" s="841">
        <v>1525</v>
      </c>
      <c r="B2949" s="841">
        <v>2844</v>
      </c>
      <c r="C2949" s="841" t="s">
        <v>2356</v>
      </c>
      <c r="D2949" s="841" t="s">
        <v>923</v>
      </c>
      <c r="E2949" s="841">
        <v>49054</v>
      </c>
      <c r="F2949" s="841" t="s">
        <v>102</v>
      </c>
      <c r="G2949" s="841" t="s">
        <v>4627</v>
      </c>
      <c r="H2949" s="841" t="s">
        <v>3510</v>
      </c>
      <c r="I2949" s="841"/>
      <c r="J2949" s="841" t="s">
        <v>730</v>
      </c>
      <c r="K2949" s="841">
        <v>1</v>
      </c>
      <c r="L2949" s="841" t="s">
        <v>731</v>
      </c>
      <c r="M2949" s="841">
        <v>43600</v>
      </c>
      <c r="N2949" s="841" t="s">
        <v>769</v>
      </c>
      <c r="O2949" s="841">
        <v>105596</v>
      </c>
      <c r="P2949" s="841">
        <v>61996</v>
      </c>
      <c r="Q2949" s="841">
        <v>19547</v>
      </c>
      <c r="R2949" s="841">
        <v>34796</v>
      </c>
      <c r="S2949" s="841"/>
      <c r="T2949" s="841"/>
      <c r="U2949" s="841"/>
      <c r="V2949" s="841" t="s">
        <v>1003</v>
      </c>
      <c r="W2949" s="841">
        <v>1</v>
      </c>
    </row>
    <row r="2950" spans="1:23" ht="12.75" customHeight="1">
      <c r="A2950" s="841">
        <v>1525</v>
      </c>
      <c r="B2950" s="841">
        <v>2844</v>
      </c>
      <c r="C2950" s="841" t="s">
        <v>2356</v>
      </c>
      <c r="D2950" s="841" t="s">
        <v>923</v>
      </c>
      <c r="E2950" s="841">
        <v>49056</v>
      </c>
      <c r="F2950" s="841" t="s">
        <v>102</v>
      </c>
      <c r="G2950" s="841" t="s">
        <v>4628</v>
      </c>
      <c r="H2950" s="841" t="s">
        <v>3510</v>
      </c>
      <c r="I2950" s="841"/>
      <c r="J2950" s="841" t="s">
        <v>730</v>
      </c>
      <c r="K2950" s="841">
        <v>2</v>
      </c>
      <c r="L2950" s="841" t="s">
        <v>731</v>
      </c>
      <c r="M2950" s="841">
        <v>43600</v>
      </c>
      <c r="N2950" s="841" t="s">
        <v>769</v>
      </c>
      <c r="O2950" s="841">
        <v>105596</v>
      </c>
      <c r="P2950" s="841">
        <v>61996</v>
      </c>
      <c r="Q2950" s="841">
        <v>19547</v>
      </c>
      <c r="R2950" s="841">
        <v>34796</v>
      </c>
      <c r="S2950" s="841"/>
      <c r="T2950" s="841"/>
      <c r="U2950" s="841"/>
      <c r="V2950" s="841" t="s">
        <v>1003</v>
      </c>
      <c r="W2950" s="841">
        <v>1</v>
      </c>
    </row>
    <row r="2951" spans="1:23" ht="12.75" customHeight="1">
      <c r="A2951" s="841">
        <v>1425</v>
      </c>
      <c r="B2951" s="841">
        <v>2803</v>
      </c>
      <c r="C2951" s="841" t="s">
        <v>945</v>
      </c>
      <c r="D2951" s="841" t="s">
        <v>946</v>
      </c>
      <c r="E2951" s="841">
        <v>49057</v>
      </c>
      <c r="F2951" s="841" t="s">
        <v>102</v>
      </c>
      <c r="G2951" s="841" t="s">
        <v>4629</v>
      </c>
      <c r="H2951" s="841" t="s">
        <v>3510</v>
      </c>
      <c r="I2951" s="841"/>
      <c r="J2951" s="841" t="s">
        <v>730</v>
      </c>
      <c r="K2951" s="841">
        <v>1</v>
      </c>
      <c r="L2951" s="841" t="s">
        <v>731</v>
      </c>
      <c r="M2951" s="841">
        <v>43600</v>
      </c>
      <c r="N2951" s="841" t="s">
        <v>742</v>
      </c>
      <c r="O2951" s="841">
        <v>127895</v>
      </c>
      <c r="P2951" s="841">
        <v>84295</v>
      </c>
      <c r="Q2951" s="841">
        <v>19547</v>
      </c>
      <c r="R2951" s="841">
        <v>26906</v>
      </c>
      <c r="S2951" s="841"/>
      <c r="T2951" s="841"/>
      <c r="U2951" s="841"/>
      <c r="V2951" s="841" t="s">
        <v>1003</v>
      </c>
      <c r="W2951" s="841">
        <v>2</v>
      </c>
    </row>
    <row r="2952" spans="1:23" ht="12.75" customHeight="1">
      <c r="A2952" s="841">
        <v>1425</v>
      </c>
      <c r="B2952" s="841">
        <v>2803</v>
      </c>
      <c r="C2952" s="841" t="s">
        <v>945</v>
      </c>
      <c r="D2952" s="841" t="s">
        <v>946</v>
      </c>
      <c r="E2952" s="841">
        <v>49058</v>
      </c>
      <c r="F2952" s="841" t="s">
        <v>102</v>
      </c>
      <c r="G2952" s="841" t="s">
        <v>4630</v>
      </c>
      <c r="H2952" s="841" t="s">
        <v>3510</v>
      </c>
      <c r="I2952" s="841"/>
      <c r="J2952" s="841" t="s">
        <v>730</v>
      </c>
      <c r="K2952" s="841">
        <v>3</v>
      </c>
      <c r="L2952" s="841" t="s">
        <v>731</v>
      </c>
      <c r="M2952" s="841">
        <v>43600</v>
      </c>
      <c r="N2952" s="841" t="s">
        <v>742</v>
      </c>
      <c r="O2952" s="841">
        <v>127895</v>
      </c>
      <c r="P2952" s="841">
        <v>84295</v>
      </c>
      <c r="Q2952" s="841">
        <v>19547</v>
      </c>
      <c r="R2952" s="841">
        <v>26906</v>
      </c>
      <c r="S2952" s="841"/>
      <c r="T2952" s="841"/>
      <c r="U2952" s="841"/>
      <c r="V2952" s="841" t="s">
        <v>1003</v>
      </c>
      <c r="W2952" s="841">
        <v>2</v>
      </c>
    </row>
    <row r="2953" spans="1:23" ht="12.75" customHeight="1">
      <c r="A2953" s="841">
        <v>1425</v>
      </c>
      <c r="B2953" s="841">
        <v>2803</v>
      </c>
      <c r="C2953" s="841" t="s">
        <v>945</v>
      </c>
      <c r="D2953" s="841" t="s">
        <v>946</v>
      </c>
      <c r="E2953" s="841">
        <v>49059</v>
      </c>
      <c r="F2953" s="841" t="s">
        <v>102</v>
      </c>
      <c r="G2953" s="841" t="s">
        <v>4631</v>
      </c>
      <c r="H2953" s="841" t="s">
        <v>3510</v>
      </c>
      <c r="I2953" s="841"/>
      <c r="J2953" s="841" t="s">
        <v>730</v>
      </c>
      <c r="K2953" s="841">
        <v>4</v>
      </c>
      <c r="L2953" s="841" t="s">
        <v>731</v>
      </c>
      <c r="M2953" s="841">
        <v>43600</v>
      </c>
      <c r="N2953" s="841" t="s">
        <v>742</v>
      </c>
      <c r="O2953" s="841">
        <v>127895</v>
      </c>
      <c r="P2953" s="841">
        <v>84295</v>
      </c>
      <c r="Q2953" s="841">
        <v>19547</v>
      </c>
      <c r="R2953" s="841">
        <v>26906</v>
      </c>
      <c r="S2953" s="841"/>
      <c r="T2953" s="841"/>
      <c r="U2953" s="841"/>
      <c r="V2953" s="841" t="s">
        <v>1003</v>
      </c>
      <c r="W2953" s="841">
        <v>2</v>
      </c>
    </row>
    <row r="2954" spans="1:23" ht="12.75" customHeight="1">
      <c r="A2954" s="841">
        <v>1425</v>
      </c>
      <c r="B2954" s="841">
        <v>2803</v>
      </c>
      <c r="C2954" s="841" t="s">
        <v>945</v>
      </c>
      <c r="D2954" s="841" t="s">
        <v>946</v>
      </c>
      <c r="E2954" s="841">
        <v>49060</v>
      </c>
      <c r="F2954" s="841" t="s">
        <v>102</v>
      </c>
      <c r="G2954" s="841" t="s">
        <v>4632</v>
      </c>
      <c r="H2954" s="841" t="s">
        <v>3510</v>
      </c>
      <c r="I2954" s="841"/>
      <c r="J2954" s="841" t="s">
        <v>730</v>
      </c>
      <c r="K2954" s="841">
        <v>4</v>
      </c>
      <c r="L2954" s="841" t="s">
        <v>731</v>
      </c>
      <c r="M2954" s="841">
        <v>43600</v>
      </c>
      <c r="N2954" s="841" t="s">
        <v>742</v>
      </c>
      <c r="O2954" s="841">
        <v>127895</v>
      </c>
      <c r="P2954" s="841">
        <v>84295</v>
      </c>
      <c r="Q2954" s="841">
        <v>19547</v>
      </c>
      <c r="R2954" s="841">
        <v>26906</v>
      </c>
      <c r="S2954" s="841"/>
      <c r="T2954" s="841"/>
      <c r="U2954" s="841"/>
      <c r="V2954" s="841" t="s">
        <v>1003</v>
      </c>
      <c r="W2954" s="841">
        <v>2</v>
      </c>
    </row>
    <row r="2955" spans="1:23" ht="12.75" customHeight="1">
      <c r="A2955" s="841">
        <v>1425</v>
      </c>
      <c r="B2955" s="841">
        <v>2803</v>
      </c>
      <c r="C2955" s="841" t="s">
        <v>945</v>
      </c>
      <c r="D2955" s="841" t="s">
        <v>946</v>
      </c>
      <c r="E2955" s="841">
        <v>49061</v>
      </c>
      <c r="F2955" s="841" t="s">
        <v>102</v>
      </c>
      <c r="G2955" s="841" t="s">
        <v>4633</v>
      </c>
      <c r="H2955" s="841" t="s">
        <v>3510</v>
      </c>
      <c r="I2955" s="841"/>
      <c r="J2955" s="841" t="s">
        <v>730</v>
      </c>
      <c r="K2955" s="841">
        <v>4</v>
      </c>
      <c r="L2955" s="841" t="s">
        <v>731</v>
      </c>
      <c r="M2955" s="841">
        <v>43600</v>
      </c>
      <c r="N2955" s="841" t="s">
        <v>742</v>
      </c>
      <c r="O2955" s="841">
        <v>127895</v>
      </c>
      <c r="P2955" s="841">
        <v>84295</v>
      </c>
      <c r="Q2955" s="841">
        <v>19547</v>
      </c>
      <c r="R2955" s="841">
        <v>26906</v>
      </c>
      <c r="S2955" s="841"/>
      <c r="T2955" s="841"/>
      <c r="U2955" s="841"/>
      <c r="V2955" s="841" t="s">
        <v>1003</v>
      </c>
      <c r="W2955" s="841">
        <v>2</v>
      </c>
    </row>
    <row r="2956" spans="1:23" ht="12.75" customHeight="1">
      <c r="A2956" s="841">
        <v>1425</v>
      </c>
      <c r="B2956" s="841">
        <v>2803</v>
      </c>
      <c r="C2956" s="841" t="s">
        <v>945</v>
      </c>
      <c r="D2956" s="841" t="s">
        <v>946</v>
      </c>
      <c r="E2956" s="841">
        <v>49062</v>
      </c>
      <c r="F2956" s="841" t="s">
        <v>102</v>
      </c>
      <c r="G2956" s="841" t="s">
        <v>4634</v>
      </c>
      <c r="H2956" s="841" t="s">
        <v>3510</v>
      </c>
      <c r="I2956" s="841"/>
      <c r="J2956" s="841" t="s">
        <v>730</v>
      </c>
      <c r="K2956" s="841">
        <v>5</v>
      </c>
      <c r="L2956" s="841" t="s">
        <v>731</v>
      </c>
      <c r="M2956" s="841">
        <v>43600</v>
      </c>
      <c r="N2956" s="841" t="s">
        <v>742</v>
      </c>
      <c r="O2956" s="841">
        <v>127895</v>
      </c>
      <c r="P2956" s="841">
        <v>84295</v>
      </c>
      <c r="Q2956" s="841">
        <v>19547</v>
      </c>
      <c r="R2956" s="841">
        <v>26906</v>
      </c>
      <c r="S2956" s="841"/>
      <c r="T2956" s="841"/>
      <c r="U2956" s="841"/>
      <c r="V2956" s="841" t="s">
        <v>1003</v>
      </c>
      <c r="W2956" s="841">
        <v>2</v>
      </c>
    </row>
    <row r="2957" spans="1:23" ht="12.75" customHeight="1">
      <c r="A2957" s="841">
        <v>1425</v>
      </c>
      <c r="B2957" s="841">
        <v>2803</v>
      </c>
      <c r="C2957" s="841" t="s">
        <v>945</v>
      </c>
      <c r="D2957" s="841" t="s">
        <v>946</v>
      </c>
      <c r="E2957" s="841">
        <v>49063</v>
      </c>
      <c r="F2957" s="841" t="s">
        <v>102</v>
      </c>
      <c r="G2957" s="841" t="s">
        <v>4635</v>
      </c>
      <c r="H2957" s="841" t="s">
        <v>3510</v>
      </c>
      <c r="I2957" s="841"/>
      <c r="J2957" s="841" t="s">
        <v>730</v>
      </c>
      <c r="K2957" s="841">
        <v>10</v>
      </c>
      <c r="L2957" s="841" t="s">
        <v>731</v>
      </c>
      <c r="M2957" s="841">
        <v>43600</v>
      </c>
      <c r="N2957" s="841" t="s">
        <v>742</v>
      </c>
      <c r="O2957" s="841">
        <v>127895</v>
      </c>
      <c r="P2957" s="841">
        <v>84295</v>
      </c>
      <c r="Q2957" s="841">
        <v>19547</v>
      </c>
      <c r="R2957" s="841">
        <v>26906</v>
      </c>
      <c r="S2957" s="841"/>
      <c r="T2957" s="841"/>
      <c r="U2957" s="841"/>
      <c r="V2957" s="841" t="s">
        <v>1003</v>
      </c>
      <c r="W2957" s="841">
        <v>2</v>
      </c>
    </row>
    <row r="2958" spans="1:23" ht="12.75" customHeight="1">
      <c r="A2958" s="841">
        <v>1425</v>
      </c>
      <c r="B2958" s="841">
        <v>2803</v>
      </c>
      <c r="C2958" s="841" t="s">
        <v>945</v>
      </c>
      <c r="D2958" s="841" t="s">
        <v>946</v>
      </c>
      <c r="E2958" s="841">
        <v>49064</v>
      </c>
      <c r="F2958" s="841" t="s">
        <v>102</v>
      </c>
      <c r="G2958" s="841" t="s">
        <v>4636</v>
      </c>
      <c r="H2958" s="841" t="s">
        <v>3510</v>
      </c>
      <c r="I2958" s="841"/>
      <c r="J2958" s="841" t="s">
        <v>730</v>
      </c>
      <c r="K2958" s="841">
        <v>10</v>
      </c>
      <c r="L2958" s="841" t="s">
        <v>731</v>
      </c>
      <c r="M2958" s="841">
        <v>43600</v>
      </c>
      <c r="N2958" s="841" t="s">
        <v>742</v>
      </c>
      <c r="O2958" s="841">
        <v>127895</v>
      </c>
      <c r="P2958" s="841">
        <v>84295</v>
      </c>
      <c r="Q2958" s="841">
        <v>19547</v>
      </c>
      <c r="R2958" s="841">
        <v>26906</v>
      </c>
      <c r="S2958" s="841"/>
      <c r="T2958" s="841"/>
      <c r="U2958" s="841"/>
      <c r="V2958" s="841" t="s">
        <v>1003</v>
      </c>
      <c r="W2958" s="841">
        <v>2</v>
      </c>
    </row>
    <row r="2959" spans="1:23" ht="12.75" customHeight="1">
      <c r="A2959" s="841">
        <v>1425</v>
      </c>
      <c r="B2959" s="841">
        <v>2803</v>
      </c>
      <c r="C2959" s="841" t="s">
        <v>945</v>
      </c>
      <c r="D2959" s="841" t="s">
        <v>946</v>
      </c>
      <c r="E2959" s="841">
        <v>49065</v>
      </c>
      <c r="F2959" s="841" t="s">
        <v>102</v>
      </c>
      <c r="G2959" s="841" t="s">
        <v>4637</v>
      </c>
      <c r="H2959" s="841" t="s">
        <v>3510</v>
      </c>
      <c r="I2959" s="841"/>
      <c r="J2959" s="841" t="s">
        <v>730</v>
      </c>
      <c r="K2959" s="841">
        <v>10</v>
      </c>
      <c r="L2959" s="841" t="s">
        <v>731</v>
      </c>
      <c r="M2959" s="841">
        <v>43600</v>
      </c>
      <c r="N2959" s="841" t="s">
        <v>742</v>
      </c>
      <c r="O2959" s="841">
        <v>127895</v>
      </c>
      <c r="P2959" s="841">
        <v>84295</v>
      </c>
      <c r="Q2959" s="841">
        <v>19547</v>
      </c>
      <c r="R2959" s="841">
        <v>26906</v>
      </c>
      <c r="S2959" s="841"/>
      <c r="T2959" s="841"/>
      <c r="U2959" s="841"/>
      <c r="V2959" s="841" t="s">
        <v>1003</v>
      </c>
      <c r="W2959" s="841">
        <v>2</v>
      </c>
    </row>
    <row r="2960" spans="1:23" ht="12.75" customHeight="1">
      <c r="A2960" s="841">
        <v>1425</v>
      </c>
      <c r="B2960" s="841">
        <v>2803</v>
      </c>
      <c r="C2960" s="841" t="s">
        <v>945</v>
      </c>
      <c r="D2960" s="841" t="s">
        <v>946</v>
      </c>
      <c r="E2960" s="841">
        <v>49067</v>
      </c>
      <c r="F2960" s="841" t="s">
        <v>102</v>
      </c>
      <c r="G2960" s="841" t="s">
        <v>4638</v>
      </c>
      <c r="H2960" s="841" t="s">
        <v>3510</v>
      </c>
      <c r="I2960" s="841"/>
      <c r="J2960" s="841" t="s">
        <v>730</v>
      </c>
      <c r="K2960" s="841">
        <v>5</v>
      </c>
      <c r="L2960" s="841" t="s">
        <v>731</v>
      </c>
      <c r="M2960" s="841">
        <v>43600</v>
      </c>
      <c r="N2960" s="841" t="s">
        <v>742</v>
      </c>
      <c r="O2960" s="841">
        <v>127895</v>
      </c>
      <c r="P2960" s="841">
        <v>84295</v>
      </c>
      <c r="Q2960" s="841">
        <v>19547</v>
      </c>
      <c r="R2960" s="841">
        <v>26906</v>
      </c>
      <c r="S2960" s="841"/>
      <c r="T2960" s="841"/>
      <c r="U2960" s="841"/>
      <c r="V2960" s="841" t="s">
        <v>1003</v>
      </c>
      <c r="W2960" s="841">
        <v>2</v>
      </c>
    </row>
    <row r="2961" spans="1:23" ht="12.75" customHeight="1">
      <c r="A2961" s="841">
        <v>1425</v>
      </c>
      <c r="B2961" s="841">
        <v>2803</v>
      </c>
      <c r="C2961" s="841" t="s">
        <v>945</v>
      </c>
      <c r="D2961" s="841" t="s">
        <v>946</v>
      </c>
      <c r="E2961" s="841">
        <v>49068</v>
      </c>
      <c r="F2961" s="841" t="s">
        <v>102</v>
      </c>
      <c r="G2961" s="841" t="s">
        <v>4639</v>
      </c>
      <c r="H2961" s="841" t="s">
        <v>3510</v>
      </c>
      <c r="I2961" s="841"/>
      <c r="J2961" s="841" t="s">
        <v>730</v>
      </c>
      <c r="K2961" s="841">
        <v>5</v>
      </c>
      <c r="L2961" s="841" t="s">
        <v>731</v>
      </c>
      <c r="M2961" s="841">
        <v>43600</v>
      </c>
      <c r="N2961" s="841" t="s">
        <v>742</v>
      </c>
      <c r="O2961" s="841">
        <v>127895</v>
      </c>
      <c r="P2961" s="841">
        <v>84295</v>
      </c>
      <c r="Q2961" s="841">
        <v>19547</v>
      </c>
      <c r="R2961" s="841">
        <v>26906</v>
      </c>
      <c r="S2961" s="841"/>
      <c r="T2961" s="841"/>
      <c r="U2961" s="841"/>
      <c r="V2961" s="841" t="s">
        <v>1003</v>
      </c>
      <c r="W2961" s="841">
        <v>2</v>
      </c>
    </row>
    <row r="2962" spans="1:23" ht="12.75" customHeight="1">
      <c r="A2962" s="841">
        <v>1430</v>
      </c>
      <c r="B2962" s="841">
        <v>2807</v>
      </c>
      <c r="C2962" s="841" t="s">
        <v>739</v>
      </c>
      <c r="D2962" s="841" t="s">
        <v>1732</v>
      </c>
      <c r="E2962" s="841">
        <v>49069</v>
      </c>
      <c r="F2962" s="841" t="s">
        <v>102</v>
      </c>
      <c r="G2962" s="841" t="s">
        <v>4640</v>
      </c>
      <c r="H2962" s="841" t="s">
        <v>4088</v>
      </c>
      <c r="I2962" s="841"/>
      <c r="J2962" s="841" t="s">
        <v>730</v>
      </c>
      <c r="K2962" s="841">
        <v>8</v>
      </c>
      <c r="L2962" s="841" t="s">
        <v>731</v>
      </c>
      <c r="M2962" s="841">
        <v>43600</v>
      </c>
      <c r="N2962" s="841" t="s">
        <v>742</v>
      </c>
      <c r="O2962" s="841">
        <v>127895</v>
      </c>
      <c r="P2962" s="841">
        <v>84295</v>
      </c>
      <c r="Q2962" s="841">
        <v>19547</v>
      </c>
      <c r="R2962" s="841">
        <v>26906</v>
      </c>
      <c r="S2962" s="841"/>
      <c r="T2962" s="841"/>
      <c r="U2962" s="841"/>
      <c r="V2962" s="841" t="s">
        <v>1003</v>
      </c>
      <c r="W2962" s="841">
        <v>2</v>
      </c>
    </row>
    <row r="2963" spans="1:23" ht="12.75" customHeight="1">
      <c r="A2963" s="841">
        <v>1430</v>
      </c>
      <c r="B2963" s="841">
        <v>2807</v>
      </c>
      <c r="C2963" s="841" t="s">
        <v>739</v>
      </c>
      <c r="D2963" s="841" t="s">
        <v>1732</v>
      </c>
      <c r="E2963" s="841">
        <v>49069</v>
      </c>
      <c r="F2963" s="841" t="s">
        <v>1062</v>
      </c>
      <c r="G2963" s="841" t="s">
        <v>4641</v>
      </c>
      <c r="H2963" s="841" t="s">
        <v>4088</v>
      </c>
      <c r="I2963" s="841"/>
      <c r="J2963" s="841" t="s">
        <v>730</v>
      </c>
      <c r="K2963" s="841">
        <v>2.5</v>
      </c>
      <c r="L2963" s="841" t="s">
        <v>731</v>
      </c>
      <c r="M2963" s="841">
        <v>43600</v>
      </c>
      <c r="N2963" s="841" t="s">
        <v>742</v>
      </c>
      <c r="O2963" s="841">
        <v>127895</v>
      </c>
      <c r="P2963" s="841">
        <v>84295</v>
      </c>
      <c r="Q2963" s="841">
        <v>19547</v>
      </c>
      <c r="R2963" s="841">
        <v>26906</v>
      </c>
      <c r="S2963" s="841"/>
      <c r="T2963" s="841"/>
      <c r="U2963" s="841"/>
      <c r="V2963" s="841" t="s">
        <v>1064</v>
      </c>
      <c r="W2963" s="841">
        <v>2</v>
      </c>
    </row>
    <row r="2964" spans="1:23" ht="12.75" customHeight="1">
      <c r="A2964" s="841">
        <v>1430</v>
      </c>
      <c r="B2964" s="841">
        <v>2807</v>
      </c>
      <c r="C2964" s="841" t="s">
        <v>739</v>
      </c>
      <c r="D2964" s="841" t="s">
        <v>1732</v>
      </c>
      <c r="E2964" s="841">
        <v>49069</v>
      </c>
      <c r="F2964" s="841" t="s">
        <v>1065</v>
      </c>
      <c r="G2964" s="841" t="s">
        <v>4642</v>
      </c>
      <c r="H2964" s="841" t="s">
        <v>4088</v>
      </c>
      <c r="I2964" s="841"/>
      <c r="J2964" s="841" t="s">
        <v>730</v>
      </c>
      <c r="K2964" s="841">
        <v>1</v>
      </c>
      <c r="L2964" s="841" t="s">
        <v>731</v>
      </c>
      <c r="M2964" s="841">
        <v>43600</v>
      </c>
      <c r="N2964" s="841" t="s">
        <v>742</v>
      </c>
      <c r="O2964" s="841">
        <v>127895</v>
      </c>
      <c r="P2964" s="841">
        <v>84295</v>
      </c>
      <c r="Q2964" s="841">
        <v>19547</v>
      </c>
      <c r="R2964" s="841">
        <v>26906</v>
      </c>
      <c r="S2964" s="841"/>
      <c r="T2964" s="841"/>
      <c r="U2964" s="841"/>
      <c r="V2964" s="841" t="s">
        <v>1064</v>
      </c>
      <c r="W2964" s="841">
        <v>2</v>
      </c>
    </row>
    <row r="2965" spans="1:23" ht="12.75" customHeight="1">
      <c r="A2965" s="841">
        <v>1430</v>
      </c>
      <c r="B2965" s="841">
        <v>2807</v>
      </c>
      <c r="C2965" s="841" t="s">
        <v>739</v>
      </c>
      <c r="D2965" s="841" t="s">
        <v>1732</v>
      </c>
      <c r="E2965" s="841">
        <v>49069</v>
      </c>
      <c r="F2965" s="841" t="s">
        <v>4338</v>
      </c>
      <c r="G2965" s="841" t="s">
        <v>4643</v>
      </c>
      <c r="H2965" s="841" t="s">
        <v>4088</v>
      </c>
      <c r="I2965" s="841"/>
      <c r="J2965" s="841" t="s">
        <v>730</v>
      </c>
      <c r="K2965" s="841">
        <v>2</v>
      </c>
      <c r="L2965" s="841" t="s">
        <v>731</v>
      </c>
      <c r="M2965" s="841">
        <v>43600</v>
      </c>
      <c r="N2965" s="841" t="s">
        <v>742</v>
      </c>
      <c r="O2965" s="841">
        <v>127895</v>
      </c>
      <c r="P2965" s="841">
        <v>84295</v>
      </c>
      <c r="Q2965" s="841">
        <v>19547</v>
      </c>
      <c r="R2965" s="841">
        <v>26906</v>
      </c>
      <c r="S2965" s="841"/>
      <c r="T2965" s="841"/>
      <c r="U2965" s="841"/>
      <c r="V2965" s="841" t="s">
        <v>1064</v>
      </c>
      <c r="W2965" s="841">
        <v>2</v>
      </c>
    </row>
    <row r="2966" spans="1:23" ht="12.75" customHeight="1">
      <c r="A2966" s="841">
        <v>1430</v>
      </c>
      <c r="B2966" s="841">
        <v>2807</v>
      </c>
      <c r="C2966" s="841" t="s">
        <v>739</v>
      </c>
      <c r="D2966" s="841" t="s">
        <v>1732</v>
      </c>
      <c r="E2966" s="841">
        <v>49069</v>
      </c>
      <c r="F2966" s="841" t="s">
        <v>2063</v>
      </c>
      <c r="G2966" s="841" t="s">
        <v>4644</v>
      </c>
      <c r="H2966" s="841" t="s">
        <v>4088</v>
      </c>
      <c r="I2966" s="841"/>
      <c r="J2966" s="841" t="s">
        <v>730</v>
      </c>
      <c r="K2966" s="841">
        <v>2.5</v>
      </c>
      <c r="L2966" s="841" t="s">
        <v>731</v>
      </c>
      <c r="M2966" s="841">
        <v>43600</v>
      </c>
      <c r="N2966" s="841" t="s">
        <v>742</v>
      </c>
      <c r="O2966" s="841">
        <v>127895</v>
      </c>
      <c r="P2966" s="841">
        <v>84295</v>
      </c>
      <c r="Q2966" s="841">
        <v>19547</v>
      </c>
      <c r="R2966" s="841">
        <v>26906</v>
      </c>
      <c r="S2966" s="841"/>
      <c r="T2966" s="841"/>
      <c r="U2966" s="841"/>
      <c r="V2966" s="841" t="s">
        <v>1064</v>
      </c>
      <c r="W2966" s="841">
        <v>2</v>
      </c>
    </row>
    <row r="2967" spans="1:23" ht="12.75" customHeight="1">
      <c r="A2967" s="841">
        <v>1380</v>
      </c>
      <c r="B2967" s="841">
        <v>2800</v>
      </c>
      <c r="C2967" s="841" t="s">
        <v>1468</v>
      </c>
      <c r="D2967" s="841" t="s">
        <v>946</v>
      </c>
      <c r="E2967" s="841">
        <v>49070</v>
      </c>
      <c r="F2967" s="841" t="s">
        <v>102</v>
      </c>
      <c r="G2967" s="841" t="s">
        <v>4645</v>
      </c>
      <c r="H2967" s="841" t="s">
        <v>3510</v>
      </c>
      <c r="I2967" s="841"/>
      <c r="J2967" s="841" t="s">
        <v>730</v>
      </c>
      <c r="K2967" s="841">
        <v>2</v>
      </c>
      <c r="L2967" s="841" t="s">
        <v>731</v>
      </c>
      <c r="M2967" s="841">
        <v>43600</v>
      </c>
      <c r="N2967" s="841" t="s">
        <v>747</v>
      </c>
      <c r="O2967" s="841">
        <v>114220</v>
      </c>
      <c r="P2967" s="841">
        <v>70620</v>
      </c>
      <c r="Q2967" s="841">
        <v>19547</v>
      </c>
      <c r="R2967" s="841">
        <v>20230</v>
      </c>
      <c r="S2967" s="841"/>
      <c r="T2967" s="841"/>
      <c r="U2967" s="841"/>
      <c r="V2967" s="841" t="s">
        <v>1003</v>
      </c>
      <c r="W2967" s="841">
        <v>2</v>
      </c>
    </row>
    <row r="2968" spans="1:23" ht="12.75" customHeight="1">
      <c r="A2968" s="841">
        <v>1034</v>
      </c>
      <c r="B2968" s="841">
        <v>2803</v>
      </c>
      <c r="C2968" s="841" t="s">
        <v>945</v>
      </c>
      <c r="D2968" s="841" t="s">
        <v>946</v>
      </c>
      <c r="E2968" s="841">
        <v>49071</v>
      </c>
      <c r="F2968" s="841" t="s">
        <v>102</v>
      </c>
      <c r="G2968" s="841" t="s">
        <v>4646</v>
      </c>
      <c r="H2968" s="841" t="s">
        <v>3510</v>
      </c>
      <c r="I2968" s="841"/>
      <c r="J2968" s="841" t="s">
        <v>730</v>
      </c>
      <c r="K2968" s="841">
        <v>5</v>
      </c>
      <c r="L2968" s="841" t="s">
        <v>731</v>
      </c>
      <c r="M2968" s="841">
        <v>43600</v>
      </c>
      <c r="N2968" s="841" t="s">
        <v>742</v>
      </c>
      <c r="O2968" s="841">
        <v>127895</v>
      </c>
      <c r="P2968" s="841">
        <v>84295</v>
      </c>
      <c r="Q2968" s="841">
        <v>19547</v>
      </c>
      <c r="R2968" s="841">
        <v>26906</v>
      </c>
      <c r="S2968" s="841"/>
      <c r="T2968" s="841"/>
      <c r="U2968" s="841"/>
      <c r="V2968" s="841" t="s">
        <v>1003</v>
      </c>
      <c r="W2968" s="841">
        <v>3</v>
      </c>
    </row>
    <row r="2969" spans="1:23" ht="12.75" customHeight="1">
      <c r="A2969" s="841">
        <v>1380</v>
      </c>
      <c r="B2969" s="841">
        <v>2800</v>
      </c>
      <c r="C2969" s="841" t="s">
        <v>1468</v>
      </c>
      <c r="D2969" s="841" t="s">
        <v>946</v>
      </c>
      <c r="E2969" s="841">
        <v>49072</v>
      </c>
      <c r="F2969" s="841" t="s">
        <v>102</v>
      </c>
      <c r="G2969" s="841" t="s">
        <v>4647</v>
      </c>
      <c r="H2969" s="841" t="s">
        <v>3510</v>
      </c>
      <c r="I2969" s="841"/>
      <c r="J2969" s="841" t="s">
        <v>730</v>
      </c>
      <c r="K2969" s="841">
        <v>7</v>
      </c>
      <c r="L2969" s="841" t="s">
        <v>731</v>
      </c>
      <c r="M2969" s="841">
        <v>43600</v>
      </c>
      <c r="N2969" s="841" t="s">
        <v>747</v>
      </c>
      <c r="O2969" s="841">
        <v>114220</v>
      </c>
      <c r="P2969" s="841">
        <v>70620</v>
      </c>
      <c r="Q2969" s="841">
        <v>19547</v>
      </c>
      <c r="R2969" s="841">
        <v>20230</v>
      </c>
      <c r="S2969" s="841"/>
      <c r="T2969" s="841"/>
      <c r="U2969" s="841"/>
      <c r="V2969" s="841" t="s">
        <v>1003</v>
      </c>
      <c r="W2969" s="841">
        <v>4</v>
      </c>
    </row>
    <row r="2970" spans="1:23" ht="12.75" customHeight="1">
      <c r="A2970" s="841">
        <v>1034</v>
      </c>
      <c r="B2970" s="841">
        <v>2803</v>
      </c>
      <c r="C2970" s="841" t="s">
        <v>945</v>
      </c>
      <c r="D2970" s="841" t="s">
        <v>946</v>
      </c>
      <c r="E2970" s="841">
        <v>49073</v>
      </c>
      <c r="F2970" s="841" t="s">
        <v>102</v>
      </c>
      <c r="G2970" s="841" t="s">
        <v>4648</v>
      </c>
      <c r="H2970" s="841" t="s">
        <v>3510</v>
      </c>
      <c r="I2970" s="841"/>
      <c r="J2970" s="841" t="s">
        <v>730</v>
      </c>
      <c r="K2970" s="841">
        <v>1</v>
      </c>
      <c r="L2970" s="841" t="s">
        <v>731</v>
      </c>
      <c r="M2970" s="841">
        <v>43600</v>
      </c>
      <c r="N2970" s="841" t="s">
        <v>742</v>
      </c>
      <c r="O2970" s="841">
        <v>127895</v>
      </c>
      <c r="P2970" s="841">
        <v>84295</v>
      </c>
      <c r="Q2970" s="841">
        <v>19547</v>
      </c>
      <c r="R2970" s="841">
        <v>26906</v>
      </c>
      <c r="S2970" s="841"/>
      <c r="T2970" s="841"/>
      <c r="U2970" s="841"/>
      <c r="V2970" s="841" t="s">
        <v>1003</v>
      </c>
      <c r="W2970" s="841">
        <v>2</v>
      </c>
    </row>
    <row r="2971" spans="1:23" ht="12.75" customHeight="1">
      <c r="A2971" s="841">
        <v>1380</v>
      </c>
      <c r="B2971" s="841">
        <v>2803</v>
      </c>
      <c r="C2971" s="841" t="s">
        <v>945</v>
      </c>
      <c r="D2971" s="841" t="s">
        <v>946</v>
      </c>
      <c r="E2971" s="841">
        <v>49074</v>
      </c>
      <c r="F2971" s="841" t="s">
        <v>102</v>
      </c>
      <c r="G2971" s="841" t="s">
        <v>4649</v>
      </c>
      <c r="H2971" s="841" t="s">
        <v>4362</v>
      </c>
      <c r="I2971" s="841"/>
      <c r="J2971" s="841" t="s">
        <v>730</v>
      </c>
      <c r="K2971" s="841">
        <v>5</v>
      </c>
      <c r="L2971" s="841" t="s">
        <v>731</v>
      </c>
      <c r="M2971" s="841">
        <v>43600</v>
      </c>
      <c r="N2971" s="841" t="s">
        <v>742</v>
      </c>
      <c r="O2971" s="841">
        <v>127895</v>
      </c>
      <c r="P2971" s="841">
        <v>84295</v>
      </c>
      <c r="Q2971" s="841">
        <v>19547</v>
      </c>
      <c r="R2971" s="841">
        <v>20230</v>
      </c>
      <c r="S2971" s="841"/>
      <c r="T2971" s="841"/>
      <c r="U2971" s="841"/>
      <c r="V2971" s="841" t="s">
        <v>1003</v>
      </c>
      <c r="W2971" s="841">
        <v>6</v>
      </c>
    </row>
    <row r="2972" spans="1:23" ht="12.75" customHeight="1">
      <c r="A2972" s="841">
        <v>1380</v>
      </c>
      <c r="B2972" s="841">
        <v>2803</v>
      </c>
      <c r="C2972" s="841" t="s">
        <v>945</v>
      </c>
      <c r="D2972" s="841" t="s">
        <v>946</v>
      </c>
      <c r="E2972" s="841">
        <v>49075</v>
      </c>
      <c r="F2972" s="841" t="s">
        <v>102</v>
      </c>
      <c r="G2972" s="841" t="s">
        <v>4650</v>
      </c>
      <c r="H2972" s="841" t="s">
        <v>4362</v>
      </c>
      <c r="I2972" s="841"/>
      <c r="J2972" s="841" t="s">
        <v>730</v>
      </c>
      <c r="K2972" s="841">
        <v>5</v>
      </c>
      <c r="L2972" s="841" t="s">
        <v>731</v>
      </c>
      <c r="M2972" s="841">
        <v>43600</v>
      </c>
      <c r="N2972" s="841" t="s">
        <v>742</v>
      </c>
      <c r="O2972" s="841">
        <v>127895</v>
      </c>
      <c r="P2972" s="841">
        <v>84295</v>
      </c>
      <c r="Q2972" s="841">
        <v>19547</v>
      </c>
      <c r="R2972" s="841">
        <v>20230</v>
      </c>
      <c r="S2972" s="841"/>
      <c r="T2972" s="841"/>
      <c r="U2972" s="841"/>
      <c r="V2972" s="841" t="s">
        <v>1003</v>
      </c>
      <c r="W2972" s="841">
        <v>4</v>
      </c>
    </row>
    <row r="2973" spans="1:23" ht="12.75" customHeight="1">
      <c r="A2973" s="841">
        <v>1380</v>
      </c>
      <c r="B2973" s="841">
        <v>2803</v>
      </c>
      <c r="C2973" s="841" t="s">
        <v>945</v>
      </c>
      <c r="D2973" s="841" t="s">
        <v>946</v>
      </c>
      <c r="E2973" s="841">
        <v>49076</v>
      </c>
      <c r="F2973" s="841" t="s">
        <v>102</v>
      </c>
      <c r="G2973" s="841" t="s">
        <v>4651</v>
      </c>
      <c r="H2973" s="841" t="s">
        <v>4362</v>
      </c>
      <c r="I2973" s="841"/>
      <c r="J2973" s="841" t="s">
        <v>730</v>
      </c>
      <c r="K2973" s="841">
        <v>5</v>
      </c>
      <c r="L2973" s="841" t="s">
        <v>731</v>
      </c>
      <c r="M2973" s="841">
        <v>43600</v>
      </c>
      <c r="N2973" s="841" t="s">
        <v>742</v>
      </c>
      <c r="O2973" s="841">
        <v>127895</v>
      </c>
      <c r="P2973" s="841">
        <v>84295</v>
      </c>
      <c r="Q2973" s="841">
        <v>19547</v>
      </c>
      <c r="R2973" s="841">
        <v>20230</v>
      </c>
      <c r="S2973" s="841"/>
      <c r="T2973" s="841"/>
      <c r="U2973" s="841"/>
      <c r="V2973" s="841" t="s">
        <v>1003</v>
      </c>
      <c r="W2973" s="841">
        <v>6</v>
      </c>
    </row>
    <row r="2974" spans="1:23" ht="12.75" customHeight="1">
      <c r="A2974" s="841">
        <v>1380</v>
      </c>
      <c r="B2974" s="841">
        <v>2803</v>
      </c>
      <c r="C2974" s="841" t="s">
        <v>945</v>
      </c>
      <c r="D2974" s="841" t="s">
        <v>946</v>
      </c>
      <c r="E2974" s="841">
        <v>49078</v>
      </c>
      <c r="F2974" s="841" t="s">
        <v>102</v>
      </c>
      <c r="G2974" s="841" t="s">
        <v>4652</v>
      </c>
      <c r="H2974" s="841" t="s">
        <v>4362</v>
      </c>
      <c r="I2974" s="841"/>
      <c r="J2974" s="841" t="s">
        <v>730</v>
      </c>
      <c r="K2974" s="841">
        <v>5</v>
      </c>
      <c r="L2974" s="841" t="s">
        <v>731</v>
      </c>
      <c r="M2974" s="841">
        <v>43600</v>
      </c>
      <c r="N2974" s="841" t="s">
        <v>742</v>
      </c>
      <c r="O2974" s="841">
        <v>127895</v>
      </c>
      <c r="P2974" s="841">
        <v>84295</v>
      </c>
      <c r="Q2974" s="841">
        <v>19547</v>
      </c>
      <c r="R2974" s="841">
        <v>20230</v>
      </c>
      <c r="S2974" s="841"/>
      <c r="T2974" s="841"/>
      <c r="U2974" s="841"/>
      <c r="V2974" s="841" t="s">
        <v>1003</v>
      </c>
      <c r="W2974" s="841">
        <v>6</v>
      </c>
    </row>
    <row r="2975" spans="1:23" ht="12.75" customHeight="1">
      <c r="A2975" s="841">
        <v>1380</v>
      </c>
      <c r="B2975" s="841">
        <v>2803</v>
      </c>
      <c r="C2975" s="841" t="s">
        <v>945</v>
      </c>
      <c r="D2975" s="841" t="s">
        <v>946</v>
      </c>
      <c r="E2975" s="841">
        <v>49079</v>
      </c>
      <c r="F2975" s="841" t="s">
        <v>102</v>
      </c>
      <c r="G2975" s="841" t="s">
        <v>4653</v>
      </c>
      <c r="H2975" s="841" t="s">
        <v>4406</v>
      </c>
      <c r="I2975" s="841"/>
      <c r="J2975" s="841" t="s">
        <v>730</v>
      </c>
      <c r="K2975" s="841">
        <v>10</v>
      </c>
      <c r="L2975" s="841" t="s">
        <v>731</v>
      </c>
      <c r="M2975" s="841">
        <v>43600</v>
      </c>
      <c r="N2975" s="841" t="s">
        <v>742</v>
      </c>
      <c r="O2975" s="841">
        <v>127895</v>
      </c>
      <c r="P2975" s="841">
        <v>84295</v>
      </c>
      <c r="Q2975" s="841">
        <v>19547</v>
      </c>
      <c r="R2975" s="841">
        <v>20230</v>
      </c>
      <c r="S2975" s="841"/>
      <c r="T2975" s="841"/>
      <c r="U2975" s="841"/>
      <c r="V2975" s="841" t="s">
        <v>1003</v>
      </c>
      <c r="W2975" s="841">
        <v>8</v>
      </c>
    </row>
    <row r="2976" spans="1:23" ht="12.75" customHeight="1">
      <c r="A2976" s="841">
        <v>1380</v>
      </c>
      <c r="B2976" s="841">
        <v>2803</v>
      </c>
      <c r="C2976" s="841" t="s">
        <v>945</v>
      </c>
      <c r="D2976" s="841" t="s">
        <v>946</v>
      </c>
      <c r="E2976" s="841">
        <v>49079</v>
      </c>
      <c r="F2976" s="841" t="s">
        <v>1062</v>
      </c>
      <c r="G2976" s="841" t="s">
        <v>4654</v>
      </c>
      <c r="H2976" s="841" t="s">
        <v>4406</v>
      </c>
      <c r="I2976" s="841"/>
      <c r="J2976" s="841" t="s">
        <v>730</v>
      </c>
      <c r="K2976" s="841">
        <v>5</v>
      </c>
      <c r="L2976" s="841" t="s">
        <v>731</v>
      </c>
      <c r="M2976" s="841">
        <v>43600</v>
      </c>
      <c r="N2976" s="841" t="s">
        <v>742</v>
      </c>
      <c r="O2976" s="841">
        <v>127895</v>
      </c>
      <c r="P2976" s="841">
        <v>84295</v>
      </c>
      <c r="Q2976" s="841">
        <v>19547</v>
      </c>
      <c r="R2976" s="841">
        <v>20230</v>
      </c>
      <c r="S2976" s="841"/>
      <c r="T2976" s="841"/>
      <c r="U2976" s="841"/>
      <c r="V2976" s="841" t="s">
        <v>1064</v>
      </c>
      <c r="W2976" s="841">
        <v>6</v>
      </c>
    </row>
    <row r="2977" spans="1:23" ht="12.75" customHeight="1">
      <c r="A2977" s="841">
        <v>1380</v>
      </c>
      <c r="B2977" s="841">
        <v>2803</v>
      </c>
      <c r="C2977" s="841" t="s">
        <v>945</v>
      </c>
      <c r="D2977" s="841" t="s">
        <v>946</v>
      </c>
      <c r="E2977" s="841">
        <v>49079</v>
      </c>
      <c r="F2977" s="841" t="s">
        <v>1065</v>
      </c>
      <c r="G2977" s="841" t="s">
        <v>4655</v>
      </c>
      <c r="H2977" s="841" t="s">
        <v>4406</v>
      </c>
      <c r="I2977" s="841"/>
      <c r="J2977" s="841" t="s">
        <v>730</v>
      </c>
      <c r="K2977" s="841">
        <v>5</v>
      </c>
      <c r="L2977" s="841" t="s">
        <v>731</v>
      </c>
      <c r="M2977" s="841">
        <v>43600</v>
      </c>
      <c r="N2977" s="841" t="s">
        <v>742</v>
      </c>
      <c r="O2977" s="841">
        <v>127895</v>
      </c>
      <c r="P2977" s="841">
        <v>84295</v>
      </c>
      <c r="Q2977" s="841">
        <v>19547</v>
      </c>
      <c r="R2977" s="841">
        <v>20230</v>
      </c>
      <c r="S2977" s="841"/>
      <c r="T2977" s="841"/>
      <c r="U2977" s="841"/>
      <c r="V2977" s="841" t="s">
        <v>1064</v>
      </c>
      <c r="W2977" s="841">
        <v>6</v>
      </c>
    </row>
    <row r="2978" spans="1:23" ht="12.75" customHeight="1">
      <c r="A2978" s="841">
        <v>1855</v>
      </c>
      <c r="B2978" s="841">
        <v>2826</v>
      </c>
      <c r="C2978" s="841" t="s">
        <v>824</v>
      </c>
      <c r="D2978" s="841" t="s">
        <v>974</v>
      </c>
      <c r="E2978" s="841">
        <v>49080</v>
      </c>
      <c r="F2978" s="841" t="s">
        <v>102</v>
      </c>
      <c r="G2978" s="841" t="s">
        <v>4656</v>
      </c>
      <c r="H2978" s="841" t="s">
        <v>4429</v>
      </c>
      <c r="I2978" s="841"/>
      <c r="J2978" s="841" t="s">
        <v>730</v>
      </c>
      <c r="K2978" s="841">
        <v>4</v>
      </c>
      <c r="L2978" s="841" t="s">
        <v>731</v>
      </c>
      <c r="M2978" s="841">
        <v>43600</v>
      </c>
      <c r="N2978" s="841" t="s">
        <v>747</v>
      </c>
      <c r="O2978" s="841">
        <v>114220</v>
      </c>
      <c r="P2978" s="841">
        <v>70620</v>
      </c>
      <c r="Q2978" s="841">
        <v>19547</v>
      </c>
      <c r="R2978" s="841">
        <v>26906</v>
      </c>
      <c r="S2978" s="841"/>
      <c r="T2978" s="841"/>
      <c r="U2978" s="841"/>
      <c r="V2978" s="841" t="s">
        <v>1003</v>
      </c>
      <c r="W2978" s="841">
        <v>1</v>
      </c>
    </row>
    <row r="2979" spans="1:23" ht="12.75" customHeight="1">
      <c r="A2979" s="841">
        <v>1855</v>
      </c>
      <c r="B2979" s="841">
        <v>2826</v>
      </c>
      <c r="C2979" s="841" t="s">
        <v>824</v>
      </c>
      <c r="D2979" s="841" t="s">
        <v>974</v>
      </c>
      <c r="E2979" s="841">
        <v>49081</v>
      </c>
      <c r="F2979" s="841" t="s">
        <v>102</v>
      </c>
      <c r="G2979" s="841" t="s">
        <v>4657</v>
      </c>
      <c r="H2979" s="841" t="s">
        <v>4429</v>
      </c>
      <c r="I2979" s="841"/>
      <c r="J2979" s="841" t="s">
        <v>730</v>
      </c>
      <c r="K2979" s="841">
        <v>3</v>
      </c>
      <c r="L2979" s="841" t="s">
        <v>731</v>
      </c>
      <c r="M2979" s="841">
        <v>43600</v>
      </c>
      <c r="N2979" s="841" t="s">
        <v>747</v>
      </c>
      <c r="O2979" s="841">
        <v>114220</v>
      </c>
      <c r="P2979" s="841">
        <v>70620</v>
      </c>
      <c r="Q2979" s="841">
        <v>19547</v>
      </c>
      <c r="R2979" s="841">
        <v>26906</v>
      </c>
      <c r="S2979" s="841"/>
      <c r="T2979" s="841"/>
      <c r="U2979" s="841"/>
      <c r="V2979" s="841" t="s">
        <v>1003</v>
      </c>
      <c r="W2979" s="841">
        <v>1</v>
      </c>
    </row>
    <row r="2980" spans="1:23" ht="12.75" customHeight="1">
      <c r="A2980" s="841">
        <v>1855</v>
      </c>
      <c r="B2980" s="841">
        <v>2826</v>
      </c>
      <c r="C2980" s="841" t="s">
        <v>824</v>
      </c>
      <c r="D2980" s="841" t="s">
        <v>974</v>
      </c>
      <c r="E2980" s="841">
        <v>49082</v>
      </c>
      <c r="F2980" s="841" t="s">
        <v>102</v>
      </c>
      <c r="G2980" s="841" t="s">
        <v>4658</v>
      </c>
      <c r="H2980" s="841" t="s">
        <v>4429</v>
      </c>
      <c r="I2980" s="841"/>
      <c r="J2980" s="841" t="s">
        <v>730</v>
      </c>
      <c r="K2980" s="841">
        <v>3</v>
      </c>
      <c r="L2980" s="841" t="s">
        <v>731</v>
      </c>
      <c r="M2980" s="841">
        <v>43600</v>
      </c>
      <c r="N2980" s="841" t="s">
        <v>747</v>
      </c>
      <c r="O2980" s="841">
        <v>114220</v>
      </c>
      <c r="P2980" s="841">
        <v>70620</v>
      </c>
      <c r="Q2980" s="841">
        <v>19547</v>
      </c>
      <c r="R2980" s="841">
        <v>26906</v>
      </c>
      <c r="S2980" s="841"/>
      <c r="T2980" s="841"/>
      <c r="U2980" s="841"/>
      <c r="V2980" s="841" t="s">
        <v>1003</v>
      </c>
      <c r="W2980" s="841">
        <v>1</v>
      </c>
    </row>
    <row r="2981" spans="1:23" ht="12.75" customHeight="1">
      <c r="A2981" s="841">
        <v>1855</v>
      </c>
      <c r="B2981" s="841">
        <v>2826</v>
      </c>
      <c r="C2981" s="841" t="s">
        <v>824</v>
      </c>
      <c r="D2981" s="841" t="s">
        <v>974</v>
      </c>
      <c r="E2981" s="841">
        <v>49083</v>
      </c>
      <c r="F2981" s="841" t="s">
        <v>102</v>
      </c>
      <c r="G2981" s="841" t="s">
        <v>4659</v>
      </c>
      <c r="H2981" s="841" t="s">
        <v>4429</v>
      </c>
      <c r="I2981" s="841"/>
      <c r="J2981" s="841" t="s">
        <v>730</v>
      </c>
      <c r="K2981" s="841">
        <v>5</v>
      </c>
      <c r="L2981" s="841" t="s">
        <v>731</v>
      </c>
      <c r="M2981" s="841">
        <v>43600</v>
      </c>
      <c r="N2981" s="841" t="s">
        <v>747</v>
      </c>
      <c r="O2981" s="841">
        <v>114220</v>
      </c>
      <c r="P2981" s="841">
        <v>70620</v>
      </c>
      <c r="Q2981" s="841">
        <v>19547</v>
      </c>
      <c r="R2981" s="841">
        <v>26906</v>
      </c>
      <c r="S2981" s="841"/>
      <c r="T2981" s="841"/>
      <c r="U2981" s="841"/>
      <c r="V2981" s="841" t="s">
        <v>1003</v>
      </c>
      <c r="W2981" s="841">
        <v>1</v>
      </c>
    </row>
    <row r="2982" spans="1:23" ht="12.75" customHeight="1">
      <c r="A2982" s="841">
        <v>1932</v>
      </c>
      <c r="B2982" s="841">
        <v>2840</v>
      </c>
      <c r="C2982" s="841" t="s">
        <v>726</v>
      </c>
      <c r="D2982" s="841" t="s">
        <v>923</v>
      </c>
      <c r="E2982" s="841">
        <v>49084</v>
      </c>
      <c r="F2982" s="841" t="s">
        <v>102</v>
      </c>
      <c r="G2982" s="841" t="s">
        <v>4660</v>
      </c>
      <c r="H2982" s="841" t="s">
        <v>4325</v>
      </c>
      <c r="I2982" s="841"/>
      <c r="J2982" s="841" t="s">
        <v>730</v>
      </c>
      <c r="K2982" s="841">
        <v>2</v>
      </c>
      <c r="L2982" s="841" t="s">
        <v>731</v>
      </c>
      <c r="M2982" s="841">
        <v>43600</v>
      </c>
      <c r="N2982" s="841" t="s">
        <v>732</v>
      </c>
      <c r="O2982" s="841">
        <v>98577</v>
      </c>
      <c r="P2982" s="841">
        <v>54977</v>
      </c>
      <c r="Q2982" s="841">
        <v>10098</v>
      </c>
      <c r="R2982" s="841">
        <v>9936</v>
      </c>
      <c r="S2982" s="841"/>
      <c r="T2982" s="841"/>
      <c r="U2982" s="841"/>
      <c r="V2982" s="841" t="s">
        <v>1003</v>
      </c>
      <c r="W2982" s="841">
        <v>2</v>
      </c>
    </row>
    <row r="2983" spans="1:23" ht="12.75" customHeight="1">
      <c r="A2983" s="841">
        <v>1145</v>
      </c>
      <c r="B2983" s="841">
        <v>2840</v>
      </c>
      <c r="C2983" s="841" t="s">
        <v>726</v>
      </c>
      <c r="D2983" s="841" t="s">
        <v>775</v>
      </c>
      <c r="E2983" s="841">
        <v>49086</v>
      </c>
      <c r="F2983" s="841" t="s">
        <v>102</v>
      </c>
      <c r="G2983" s="841" t="s">
        <v>4661</v>
      </c>
      <c r="H2983" s="841" t="s">
        <v>4423</v>
      </c>
      <c r="I2983" s="841"/>
      <c r="J2983" s="841" t="s">
        <v>730</v>
      </c>
      <c r="K2983" s="841">
        <v>5</v>
      </c>
      <c r="L2983" s="841" t="s">
        <v>731</v>
      </c>
      <c r="M2983" s="841">
        <v>43600</v>
      </c>
      <c r="N2983" s="841" t="s">
        <v>732</v>
      </c>
      <c r="O2983" s="841">
        <v>98577</v>
      </c>
      <c r="P2983" s="841">
        <v>54977</v>
      </c>
      <c r="Q2983" s="841">
        <v>19547</v>
      </c>
      <c r="R2983" s="841">
        <v>26906</v>
      </c>
      <c r="S2983" s="841"/>
      <c r="T2983" s="841"/>
      <c r="U2983" s="841"/>
      <c r="V2983" s="841" t="s">
        <v>1003</v>
      </c>
      <c r="W2983" s="841">
        <v>3</v>
      </c>
    </row>
    <row r="2984" spans="1:23" ht="12.75" customHeight="1">
      <c r="A2984" s="841">
        <v>1220</v>
      </c>
      <c r="B2984" s="841">
        <v>2807</v>
      </c>
      <c r="C2984" s="841" t="s">
        <v>739</v>
      </c>
      <c r="D2984" s="841" t="s">
        <v>740</v>
      </c>
      <c r="E2984" s="841">
        <v>49087</v>
      </c>
      <c r="F2984" s="841" t="s">
        <v>102</v>
      </c>
      <c r="G2984" s="841" t="s">
        <v>4662</v>
      </c>
      <c r="H2984" s="841" t="s">
        <v>4663</v>
      </c>
      <c r="I2984" s="841"/>
      <c r="J2984" s="841" t="s">
        <v>730</v>
      </c>
      <c r="K2984" s="841">
        <v>4</v>
      </c>
      <c r="L2984" s="841" t="s">
        <v>731</v>
      </c>
      <c r="M2984" s="841">
        <v>43600</v>
      </c>
      <c r="N2984" s="841" t="s">
        <v>742</v>
      </c>
      <c r="O2984" s="841">
        <v>127895</v>
      </c>
      <c r="P2984" s="841">
        <v>84295</v>
      </c>
      <c r="Q2984" s="841">
        <v>19547</v>
      </c>
      <c r="R2984" s="841">
        <v>26906</v>
      </c>
      <c r="S2984" s="841"/>
      <c r="T2984" s="841"/>
      <c r="U2984" s="841"/>
      <c r="V2984" s="841" t="s">
        <v>1003</v>
      </c>
      <c r="W2984" s="841">
        <v>1</v>
      </c>
    </row>
    <row r="2985" spans="1:23" ht="12.75" customHeight="1">
      <c r="A2985" s="841">
        <v>1220</v>
      </c>
      <c r="B2985" s="841">
        <v>2807</v>
      </c>
      <c r="C2985" s="841" t="s">
        <v>739</v>
      </c>
      <c r="D2985" s="841" t="s">
        <v>740</v>
      </c>
      <c r="E2985" s="841">
        <v>49088</v>
      </c>
      <c r="F2985" s="841" t="s">
        <v>102</v>
      </c>
      <c r="G2985" s="841" t="s">
        <v>4664</v>
      </c>
      <c r="H2985" s="841" t="s">
        <v>4663</v>
      </c>
      <c r="I2985" s="841"/>
      <c r="J2985" s="841" t="s">
        <v>730</v>
      </c>
      <c r="K2985" s="841">
        <v>5</v>
      </c>
      <c r="L2985" s="841" t="s">
        <v>731</v>
      </c>
      <c r="M2985" s="841">
        <v>43600</v>
      </c>
      <c r="N2985" s="841" t="s">
        <v>742</v>
      </c>
      <c r="O2985" s="841">
        <v>127895</v>
      </c>
      <c r="P2985" s="841">
        <v>84295</v>
      </c>
      <c r="Q2985" s="841">
        <v>19547</v>
      </c>
      <c r="R2985" s="841">
        <v>26906</v>
      </c>
      <c r="S2985" s="841"/>
      <c r="T2985" s="841"/>
      <c r="U2985" s="841"/>
      <c r="V2985" s="841" t="s">
        <v>1003</v>
      </c>
      <c r="W2985" s="841">
        <v>1</v>
      </c>
    </row>
    <row r="2986" spans="1:23" ht="12.75" customHeight="1">
      <c r="A2986" s="841">
        <v>1220</v>
      </c>
      <c r="B2986" s="841">
        <v>2807</v>
      </c>
      <c r="C2986" s="841" t="s">
        <v>739</v>
      </c>
      <c r="D2986" s="841" t="s">
        <v>740</v>
      </c>
      <c r="E2986" s="841">
        <v>49089</v>
      </c>
      <c r="F2986" s="841" t="s">
        <v>102</v>
      </c>
      <c r="G2986" s="841" t="s">
        <v>4665</v>
      </c>
      <c r="H2986" s="841" t="s">
        <v>4663</v>
      </c>
      <c r="I2986" s="841"/>
      <c r="J2986" s="841" t="s">
        <v>730</v>
      </c>
      <c r="K2986" s="841">
        <v>5</v>
      </c>
      <c r="L2986" s="841" t="s">
        <v>731</v>
      </c>
      <c r="M2986" s="841">
        <v>43600</v>
      </c>
      <c r="N2986" s="841" t="s">
        <v>742</v>
      </c>
      <c r="O2986" s="841">
        <v>127895</v>
      </c>
      <c r="P2986" s="841">
        <v>84295</v>
      </c>
      <c r="Q2986" s="841">
        <v>19547</v>
      </c>
      <c r="R2986" s="841">
        <v>26906</v>
      </c>
      <c r="S2986" s="841"/>
      <c r="T2986" s="841"/>
      <c r="U2986" s="841"/>
      <c r="V2986" s="841" t="s">
        <v>1003</v>
      </c>
      <c r="W2986" s="841">
        <v>1</v>
      </c>
    </row>
    <row r="2987" spans="1:23" ht="12.75" customHeight="1">
      <c r="A2987" s="841">
        <v>1220</v>
      </c>
      <c r="B2987" s="841">
        <v>2807</v>
      </c>
      <c r="C2987" s="841" t="s">
        <v>739</v>
      </c>
      <c r="D2987" s="841" t="s">
        <v>740</v>
      </c>
      <c r="E2987" s="841">
        <v>49090</v>
      </c>
      <c r="F2987" s="841" t="s">
        <v>102</v>
      </c>
      <c r="G2987" s="841" t="s">
        <v>4666</v>
      </c>
      <c r="H2987" s="841" t="s">
        <v>4663</v>
      </c>
      <c r="I2987" s="841"/>
      <c r="J2987" s="841" t="s">
        <v>730</v>
      </c>
      <c r="K2987" s="841">
        <v>5</v>
      </c>
      <c r="L2987" s="841" t="s">
        <v>731</v>
      </c>
      <c r="M2987" s="841">
        <v>43600</v>
      </c>
      <c r="N2987" s="841" t="s">
        <v>742</v>
      </c>
      <c r="O2987" s="841">
        <v>127895</v>
      </c>
      <c r="P2987" s="841">
        <v>84295</v>
      </c>
      <c r="Q2987" s="841">
        <v>19547</v>
      </c>
      <c r="R2987" s="841">
        <v>26906</v>
      </c>
      <c r="S2987" s="841"/>
      <c r="T2987" s="841"/>
      <c r="U2987" s="841"/>
      <c r="V2987" s="841" t="s">
        <v>1003</v>
      </c>
      <c r="W2987" s="841">
        <v>1</v>
      </c>
    </row>
    <row r="2988" spans="1:23" ht="12.75" customHeight="1">
      <c r="A2988" s="841">
        <v>1380</v>
      </c>
      <c r="B2988" s="841">
        <v>2803</v>
      </c>
      <c r="C2988" s="841" t="s">
        <v>945</v>
      </c>
      <c r="D2988" s="841" t="s">
        <v>946</v>
      </c>
      <c r="E2988" s="841">
        <v>49091</v>
      </c>
      <c r="F2988" s="841" t="s">
        <v>102</v>
      </c>
      <c r="G2988" s="841" t="s">
        <v>4667</v>
      </c>
      <c r="H2988" s="841" t="s">
        <v>4406</v>
      </c>
      <c r="I2988" s="841" t="s">
        <v>3805</v>
      </c>
      <c r="J2988" s="841" t="s">
        <v>730</v>
      </c>
      <c r="K2988" s="841">
        <v>8</v>
      </c>
      <c r="L2988" s="841" t="s">
        <v>731</v>
      </c>
      <c r="M2988" s="841">
        <v>43600</v>
      </c>
      <c r="N2988" s="841" t="s">
        <v>742</v>
      </c>
      <c r="O2988" s="841">
        <v>127895</v>
      </c>
      <c r="P2988" s="841">
        <v>84295</v>
      </c>
      <c r="Q2988" s="841">
        <v>19547</v>
      </c>
      <c r="R2988" s="841">
        <v>20230</v>
      </c>
      <c r="S2988" s="841"/>
      <c r="T2988" s="841"/>
      <c r="U2988" s="841"/>
      <c r="V2988" s="841" t="s">
        <v>1003</v>
      </c>
      <c r="W2988" s="841">
        <v>6</v>
      </c>
    </row>
    <row r="2989" spans="1:23" ht="12.75" customHeight="1">
      <c r="A2989" s="841">
        <v>1380</v>
      </c>
      <c r="B2989" s="841">
        <v>2803</v>
      </c>
      <c r="C2989" s="841" t="s">
        <v>945</v>
      </c>
      <c r="D2989" s="841" t="s">
        <v>946</v>
      </c>
      <c r="E2989" s="841">
        <v>49091</v>
      </c>
      <c r="F2989" s="841" t="s">
        <v>1062</v>
      </c>
      <c r="G2989" s="841" t="s">
        <v>4668</v>
      </c>
      <c r="H2989" s="841" t="s">
        <v>4406</v>
      </c>
      <c r="I2989" s="841" t="s">
        <v>3805</v>
      </c>
      <c r="J2989" s="841" t="s">
        <v>730</v>
      </c>
      <c r="K2989" s="841">
        <v>3</v>
      </c>
      <c r="L2989" s="841" t="s">
        <v>731</v>
      </c>
      <c r="M2989" s="841">
        <v>43600</v>
      </c>
      <c r="N2989" s="841" t="s">
        <v>742</v>
      </c>
      <c r="O2989" s="841">
        <v>127895</v>
      </c>
      <c r="P2989" s="841">
        <v>84295</v>
      </c>
      <c r="Q2989" s="841">
        <v>19547</v>
      </c>
      <c r="R2989" s="841">
        <v>20230</v>
      </c>
      <c r="S2989" s="841"/>
      <c r="T2989" s="841"/>
      <c r="U2989" s="841"/>
      <c r="V2989" s="841" t="s">
        <v>1064</v>
      </c>
      <c r="W2989" s="841">
        <v>5</v>
      </c>
    </row>
    <row r="2990" spans="1:23" ht="12.75" customHeight="1">
      <c r="A2990" s="841">
        <v>1380</v>
      </c>
      <c r="B2990" s="841">
        <v>2803</v>
      </c>
      <c r="C2990" s="841" t="s">
        <v>945</v>
      </c>
      <c r="D2990" s="841" t="s">
        <v>946</v>
      </c>
      <c r="E2990" s="841">
        <v>49091</v>
      </c>
      <c r="F2990" s="841" t="s">
        <v>1065</v>
      </c>
      <c r="G2990" s="841" t="s">
        <v>4669</v>
      </c>
      <c r="H2990" s="841" t="s">
        <v>4406</v>
      </c>
      <c r="I2990" s="841" t="s">
        <v>3805</v>
      </c>
      <c r="J2990" s="841" t="s">
        <v>730</v>
      </c>
      <c r="K2990" s="841">
        <v>3</v>
      </c>
      <c r="L2990" s="841" t="s">
        <v>731</v>
      </c>
      <c r="M2990" s="841">
        <v>43600</v>
      </c>
      <c r="N2990" s="841" t="s">
        <v>742</v>
      </c>
      <c r="O2990" s="841">
        <v>127895</v>
      </c>
      <c r="P2990" s="841">
        <v>84295</v>
      </c>
      <c r="Q2990" s="841">
        <v>19547</v>
      </c>
      <c r="R2990" s="841">
        <v>20230</v>
      </c>
      <c r="S2990" s="841"/>
      <c r="T2990" s="841"/>
      <c r="U2990" s="841"/>
      <c r="V2990" s="841" t="s">
        <v>1064</v>
      </c>
      <c r="W2990" s="841">
        <v>5</v>
      </c>
    </row>
    <row r="2991" spans="1:23" ht="12.75" customHeight="1">
      <c r="A2991" s="841">
        <v>1380</v>
      </c>
      <c r="B2991" s="841">
        <v>2803</v>
      </c>
      <c r="C2991" s="841" t="s">
        <v>945</v>
      </c>
      <c r="D2991" s="841" t="s">
        <v>946</v>
      </c>
      <c r="E2991" s="841">
        <v>49091</v>
      </c>
      <c r="F2991" s="841" t="s">
        <v>4338</v>
      </c>
      <c r="G2991" s="841" t="s">
        <v>4670</v>
      </c>
      <c r="H2991" s="841" t="s">
        <v>4406</v>
      </c>
      <c r="I2991" s="841" t="s">
        <v>3805</v>
      </c>
      <c r="J2991" s="841" t="s">
        <v>730</v>
      </c>
      <c r="K2991" s="841">
        <v>2</v>
      </c>
      <c r="L2991" s="841" t="s">
        <v>731</v>
      </c>
      <c r="M2991" s="841">
        <v>43600</v>
      </c>
      <c r="N2991" s="841" t="s">
        <v>742</v>
      </c>
      <c r="O2991" s="841">
        <v>127895</v>
      </c>
      <c r="P2991" s="841">
        <v>84295</v>
      </c>
      <c r="Q2991" s="841">
        <v>19547</v>
      </c>
      <c r="R2991" s="841">
        <v>20230</v>
      </c>
      <c r="S2991" s="841"/>
      <c r="T2991" s="841"/>
      <c r="U2991" s="841"/>
      <c r="V2991" s="841" t="s">
        <v>1064</v>
      </c>
      <c r="W2991" s="841">
        <v>5</v>
      </c>
    </row>
    <row r="2992" spans="1:23" ht="12.75" customHeight="1">
      <c r="A2992" s="841">
        <v>2004</v>
      </c>
      <c r="B2992" s="841">
        <v>2840</v>
      </c>
      <c r="C2992" s="841" t="s">
        <v>726</v>
      </c>
      <c r="D2992" s="841" t="s">
        <v>919</v>
      </c>
      <c r="E2992" s="841">
        <v>49092</v>
      </c>
      <c r="F2992" s="841" t="s">
        <v>102</v>
      </c>
      <c r="G2992" s="841" t="s">
        <v>4671</v>
      </c>
      <c r="H2992" s="841" t="s">
        <v>4086</v>
      </c>
      <c r="I2992" s="841"/>
      <c r="J2992" s="841" t="s">
        <v>730</v>
      </c>
      <c r="K2992" s="841">
        <v>5</v>
      </c>
      <c r="L2992" s="841" t="s">
        <v>1077</v>
      </c>
      <c r="M2992" s="841">
        <v>0</v>
      </c>
      <c r="N2992" s="841" t="s">
        <v>732</v>
      </c>
      <c r="O2992" s="841">
        <v>101629</v>
      </c>
      <c r="P2992" s="841">
        <v>101629</v>
      </c>
      <c r="Q2992" s="841">
        <v>19547</v>
      </c>
      <c r="R2992" s="841">
        <v>26906</v>
      </c>
      <c r="S2992" s="841"/>
      <c r="T2992" s="841"/>
      <c r="U2992" s="841"/>
      <c r="V2992" s="841" t="s">
        <v>1003</v>
      </c>
      <c r="W2992" s="841">
        <v>3</v>
      </c>
    </row>
    <row r="2993" spans="1:23" ht="12.75" customHeight="1">
      <c r="A2993" s="841">
        <v>1235</v>
      </c>
      <c r="B2993" s="841">
        <v>2824</v>
      </c>
      <c r="C2993" s="841" t="s">
        <v>1097</v>
      </c>
      <c r="D2993" s="841" t="s">
        <v>946</v>
      </c>
      <c r="E2993" s="841">
        <v>49093</v>
      </c>
      <c r="F2993" s="841" t="s">
        <v>102</v>
      </c>
      <c r="G2993" s="841" t="s">
        <v>4672</v>
      </c>
      <c r="H2993" s="841" t="s">
        <v>4362</v>
      </c>
      <c r="I2993" s="841"/>
      <c r="J2993" s="841" t="s">
        <v>730</v>
      </c>
      <c r="K2993" s="841">
        <v>10</v>
      </c>
      <c r="L2993" s="841" t="s">
        <v>731</v>
      </c>
      <c r="M2993" s="841">
        <v>43600</v>
      </c>
      <c r="N2993" s="841" t="s">
        <v>817</v>
      </c>
      <c r="O2993" s="841">
        <v>172439</v>
      </c>
      <c r="P2993" s="841">
        <v>128839</v>
      </c>
      <c r="Q2993" s="841">
        <v>23865</v>
      </c>
      <c r="R2993" s="841">
        <v>44054</v>
      </c>
      <c r="S2993" s="841"/>
      <c r="T2993" s="841"/>
      <c r="U2993" s="841"/>
      <c r="V2993" s="841" t="s">
        <v>1003</v>
      </c>
      <c r="W2993" s="841">
        <v>2</v>
      </c>
    </row>
    <row r="2994" spans="1:23" ht="12.75" customHeight="1">
      <c r="A2994" s="841">
        <v>1235</v>
      </c>
      <c r="B2994" s="841">
        <v>2824</v>
      </c>
      <c r="C2994" s="841" t="s">
        <v>1097</v>
      </c>
      <c r="D2994" s="841" t="s">
        <v>946</v>
      </c>
      <c r="E2994" s="841">
        <v>49094</v>
      </c>
      <c r="F2994" s="841" t="s">
        <v>102</v>
      </c>
      <c r="G2994" s="841" t="s">
        <v>4673</v>
      </c>
      <c r="H2994" s="841" t="s">
        <v>4362</v>
      </c>
      <c r="I2994" s="841"/>
      <c r="J2994" s="841" t="s">
        <v>730</v>
      </c>
      <c r="K2994" s="841">
        <v>10</v>
      </c>
      <c r="L2994" s="841" t="s">
        <v>731</v>
      </c>
      <c r="M2994" s="841">
        <v>43600</v>
      </c>
      <c r="N2994" s="841" t="s">
        <v>817</v>
      </c>
      <c r="O2994" s="841">
        <v>172439</v>
      </c>
      <c r="P2994" s="841">
        <v>128839</v>
      </c>
      <c r="Q2994" s="841">
        <v>23865</v>
      </c>
      <c r="R2994" s="841">
        <v>44054</v>
      </c>
      <c r="S2994" s="841"/>
      <c r="T2994" s="841"/>
      <c r="U2994" s="841"/>
      <c r="V2994" s="841" t="s">
        <v>1003</v>
      </c>
      <c r="W2994" s="841">
        <v>2</v>
      </c>
    </row>
    <row r="2995" spans="1:23" ht="12.75" customHeight="1">
      <c r="A2995" s="841">
        <v>1890</v>
      </c>
      <c r="B2995" s="841">
        <v>2840</v>
      </c>
      <c r="C2995" s="841" t="s">
        <v>726</v>
      </c>
      <c r="D2995" s="841" t="s">
        <v>946</v>
      </c>
      <c r="E2995" s="841">
        <v>49095</v>
      </c>
      <c r="F2995" s="841" t="s">
        <v>102</v>
      </c>
      <c r="G2995" s="841" t="s">
        <v>4674</v>
      </c>
      <c r="H2995" s="841" t="s">
        <v>4362</v>
      </c>
      <c r="I2995" s="841"/>
      <c r="J2995" s="841" t="s">
        <v>730</v>
      </c>
      <c r="K2995" s="841">
        <v>5</v>
      </c>
      <c r="L2995" s="841" t="s">
        <v>731</v>
      </c>
      <c r="M2995" s="841">
        <v>43600</v>
      </c>
      <c r="N2995" s="841" t="s">
        <v>732</v>
      </c>
      <c r="O2995" s="841">
        <v>98577</v>
      </c>
      <c r="P2995" s="841">
        <v>54977</v>
      </c>
      <c r="Q2995" s="841">
        <v>13786</v>
      </c>
      <c r="R2995" s="841">
        <v>14911</v>
      </c>
      <c r="S2995" s="841"/>
      <c r="T2995" s="841"/>
      <c r="U2995" s="841"/>
      <c r="V2995" s="841" t="s">
        <v>1003</v>
      </c>
      <c r="W2995" s="841">
        <v>2</v>
      </c>
    </row>
    <row r="2996" spans="1:23" ht="12.75" customHeight="1">
      <c r="A2996" s="841">
        <v>1235</v>
      </c>
      <c r="B2996" s="841">
        <v>2824</v>
      </c>
      <c r="C2996" s="841" t="s">
        <v>1097</v>
      </c>
      <c r="D2996" s="841" t="s">
        <v>946</v>
      </c>
      <c r="E2996" s="841">
        <v>49096</v>
      </c>
      <c r="F2996" s="841" t="s">
        <v>102</v>
      </c>
      <c r="G2996" s="841" t="s">
        <v>4675</v>
      </c>
      <c r="H2996" s="841" t="s">
        <v>4362</v>
      </c>
      <c r="I2996" s="841"/>
      <c r="J2996" s="841" t="s">
        <v>730</v>
      </c>
      <c r="K2996" s="841">
        <v>5</v>
      </c>
      <c r="L2996" s="841" t="s">
        <v>731</v>
      </c>
      <c r="M2996" s="841">
        <v>43600</v>
      </c>
      <c r="N2996" s="841" t="s">
        <v>817</v>
      </c>
      <c r="O2996" s="841">
        <v>172439</v>
      </c>
      <c r="P2996" s="841">
        <v>128839</v>
      </c>
      <c r="Q2996" s="841">
        <v>23865</v>
      </c>
      <c r="R2996" s="841">
        <v>44054</v>
      </c>
      <c r="S2996" s="841"/>
      <c r="T2996" s="841"/>
      <c r="U2996" s="841"/>
      <c r="V2996" s="841" t="s">
        <v>1003</v>
      </c>
      <c r="W2996" s="841">
        <v>2</v>
      </c>
    </row>
    <row r="2997" spans="1:23" ht="12.75" customHeight="1">
      <c r="A2997" s="841">
        <v>1235</v>
      </c>
      <c r="B2997" s="841">
        <v>2822</v>
      </c>
      <c r="C2997" s="841" t="s">
        <v>1414</v>
      </c>
      <c r="D2997" s="841" t="s">
        <v>946</v>
      </c>
      <c r="E2997" s="841">
        <v>49097</v>
      </c>
      <c r="F2997" s="841" t="s">
        <v>102</v>
      </c>
      <c r="G2997" s="841" t="s">
        <v>4676</v>
      </c>
      <c r="H2997" s="841" t="s">
        <v>4362</v>
      </c>
      <c r="I2997" s="841"/>
      <c r="J2997" s="841" t="s">
        <v>730</v>
      </c>
      <c r="K2997" s="841">
        <v>5</v>
      </c>
      <c r="L2997" s="841" t="s">
        <v>731</v>
      </c>
      <c r="M2997" s="841">
        <v>43600</v>
      </c>
      <c r="N2997" s="841" t="s">
        <v>1391</v>
      </c>
      <c r="O2997" s="841">
        <v>305440</v>
      </c>
      <c r="P2997" s="841">
        <v>261840</v>
      </c>
      <c r="Q2997" s="841">
        <v>23865</v>
      </c>
      <c r="R2997" s="841">
        <v>44054</v>
      </c>
      <c r="S2997" s="841"/>
      <c r="T2997" s="841"/>
      <c r="U2997" s="841"/>
      <c r="V2997" s="841" t="s">
        <v>1003</v>
      </c>
      <c r="W2997" s="841">
        <v>2</v>
      </c>
    </row>
    <row r="2998" spans="1:23" ht="12.75" customHeight="1">
      <c r="A2998" s="841">
        <v>1235</v>
      </c>
      <c r="B2998" s="841">
        <v>2824</v>
      </c>
      <c r="C2998" s="841" t="s">
        <v>1097</v>
      </c>
      <c r="D2998" s="841" t="s">
        <v>946</v>
      </c>
      <c r="E2998" s="841">
        <v>49098</v>
      </c>
      <c r="F2998" s="841" t="s">
        <v>102</v>
      </c>
      <c r="G2998" s="841" t="s">
        <v>4677</v>
      </c>
      <c r="H2998" s="841" t="s">
        <v>4362</v>
      </c>
      <c r="I2998" s="841"/>
      <c r="J2998" s="841" t="s">
        <v>730</v>
      </c>
      <c r="K2998" s="841">
        <v>5</v>
      </c>
      <c r="L2998" s="841" t="s">
        <v>731</v>
      </c>
      <c r="M2998" s="841">
        <v>43600</v>
      </c>
      <c r="N2998" s="841" t="s">
        <v>817</v>
      </c>
      <c r="O2998" s="841">
        <v>172439</v>
      </c>
      <c r="P2998" s="841">
        <v>128839</v>
      </c>
      <c r="Q2998" s="841">
        <v>23865</v>
      </c>
      <c r="R2998" s="841">
        <v>44054</v>
      </c>
      <c r="S2998" s="841"/>
      <c r="T2998" s="841"/>
      <c r="U2998" s="841"/>
      <c r="V2998" s="841" t="s">
        <v>1003</v>
      </c>
      <c r="W2998" s="841">
        <v>2</v>
      </c>
    </row>
    <row r="2999" spans="1:23" ht="12.75" customHeight="1">
      <c r="A2999" s="841">
        <v>1380</v>
      </c>
      <c r="B2999" s="841">
        <v>2800</v>
      </c>
      <c r="C2999" s="841" t="s">
        <v>1468</v>
      </c>
      <c r="D2999" s="841" t="s">
        <v>946</v>
      </c>
      <c r="E2999" s="841">
        <v>49099</v>
      </c>
      <c r="F2999" s="841" t="s">
        <v>102</v>
      </c>
      <c r="G2999" s="841" t="s">
        <v>4678</v>
      </c>
      <c r="H2999" s="841" t="s">
        <v>4362</v>
      </c>
      <c r="I2999" s="841"/>
      <c r="J2999" s="841" t="s">
        <v>730</v>
      </c>
      <c r="K2999" s="841">
        <v>5</v>
      </c>
      <c r="L2999" s="841" t="s">
        <v>731</v>
      </c>
      <c r="M2999" s="841">
        <v>43600</v>
      </c>
      <c r="N2999" s="841" t="s">
        <v>747</v>
      </c>
      <c r="O2999" s="841">
        <v>114220</v>
      </c>
      <c r="P2999" s="841">
        <v>70620</v>
      </c>
      <c r="Q2999" s="841">
        <v>19547</v>
      </c>
      <c r="R2999" s="841">
        <v>20230</v>
      </c>
      <c r="S2999" s="841"/>
      <c r="T2999" s="841"/>
      <c r="U2999" s="841"/>
      <c r="V2999" s="841" t="s">
        <v>1003</v>
      </c>
      <c r="W2999" s="841">
        <v>2</v>
      </c>
    </row>
    <row r="3000" spans="1:23" ht="12.75" customHeight="1">
      <c r="A3000" s="841">
        <v>1380</v>
      </c>
      <c r="B3000" s="841">
        <v>2803</v>
      </c>
      <c r="C3000" s="841" t="s">
        <v>945</v>
      </c>
      <c r="D3000" s="841" t="s">
        <v>946</v>
      </c>
      <c r="E3000" s="841">
        <v>49177</v>
      </c>
      <c r="F3000" s="841" t="s">
        <v>102</v>
      </c>
      <c r="G3000" s="841" t="s">
        <v>4679</v>
      </c>
      <c r="H3000" s="841" t="s">
        <v>4362</v>
      </c>
      <c r="I3000" s="841"/>
      <c r="J3000" s="841" t="s">
        <v>730</v>
      </c>
      <c r="K3000" s="841">
        <v>4</v>
      </c>
      <c r="L3000" s="841" t="s">
        <v>731</v>
      </c>
      <c r="M3000" s="841">
        <v>43600</v>
      </c>
      <c r="N3000" s="841" t="s">
        <v>742</v>
      </c>
      <c r="O3000" s="841">
        <v>127895</v>
      </c>
      <c r="P3000" s="841">
        <v>84295</v>
      </c>
      <c r="Q3000" s="841">
        <v>19547</v>
      </c>
      <c r="R3000" s="841">
        <v>20230</v>
      </c>
      <c r="S3000" s="841"/>
      <c r="T3000" s="841"/>
      <c r="U3000" s="841"/>
      <c r="V3000" s="841" t="s">
        <v>1003</v>
      </c>
      <c r="W3000" s="841">
        <v>4</v>
      </c>
    </row>
    <row r="3001" spans="1:23" ht="12.75" customHeight="1">
      <c r="A3001" s="841">
        <v>1034</v>
      </c>
      <c r="B3001" s="841">
        <v>2803</v>
      </c>
      <c r="C3001" s="841" t="s">
        <v>945</v>
      </c>
      <c r="D3001" s="841" t="s">
        <v>946</v>
      </c>
      <c r="E3001" s="841">
        <v>49178</v>
      </c>
      <c r="F3001" s="841" t="s">
        <v>102</v>
      </c>
      <c r="G3001" s="841" t="s">
        <v>1965</v>
      </c>
      <c r="H3001" s="841" t="s">
        <v>4362</v>
      </c>
      <c r="I3001" s="841"/>
      <c r="J3001" s="841" t="s">
        <v>730</v>
      </c>
      <c r="K3001" s="841">
        <v>2</v>
      </c>
      <c r="L3001" s="841" t="s">
        <v>731</v>
      </c>
      <c r="M3001" s="841">
        <v>43600</v>
      </c>
      <c r="N3001" s="841" t="s">
        <v>742</v>
      </c>
      <c r="O3001" s="841">
        <v>127895</v>
      </c>
      <c r="P3001" s="841">
        <v>84295</v>
      </c>
      <c r="Q3001" s="841">
        <v>19547</v>
      </c>
      <c r="R3001" s="841">
        <v>26906</v>
      </c>
      <c r="S3001" s="841"/>
      <c r="T3001" s="841"/>
      <c r="U3001" s="841"/>
      <c r="V3001" s="841" t="s">
        <v>1003</v>
      </c>
      <c r="W3001" s="841">
        <v>6</v>
      </c>
    </row>
    <row r="3002" spans="1:23" ht="12.75" customHeight="1">
      <c r="A3002" s="841">
        <v>1380</v>
      </c>
      <c r="B3002" s="841">
        <v>2803</v>
      </c>
      <c r="C3002" s="841" t="s">
        <v>945</v>
      </c>
      <c r="D3002" s="841" t="s">
        <v>946</v>
      </c>
      <c r="E3002" s="841">
        <v>49179</v>
      </c>
      <c r="F3002" s="841" t="s">
        <v>102</v>
      </c>
      <c r="G3002" s="841" t="s">
        <v>4680</v>
      </c>
      <c r="H3002" s="841" t="s">
        <v>4362</v>
      </c>
      <c r="I3002" s="841"/>
      <c r="J3002" s="841" t="s">
        <v>730</v>
      </c>
      <c r="K3002" s="841">
        <v>5</v>
      </c>
      <c r="L3002" s="841" t="s">
        <v>731</v>
      </c>
      <c r="M3002" s="841">
        <v>43600</v>
      </c>
      <c r="N3002" s="841" t="s">
        <v>742</v>
      </c>
      <c r="O3002" s="841">
        <v>127895</v>
      </c>
      <c r="P3002" s="841">
        <v>84295</v>
      </c>
      <c r="Q3002" s="841">
        <v>19547</v>
      </c>
      <c r="R3002" s="841">
        <v>20230</v>
      </c>
      <c r="S3002" s="841"/>
      <c r="T3002" s="841"/>
      <c r="U3002" s="841"/>
      <c r="V3002" s="841" t="s">
        <v>1003</v>
      </c>
      <c r="W3002" s="841">
        <v>4</v>
      </c>
    </row>
    <row r="3003" spans="1:23" ht="12.75" customHeight="1">
      <c r="A3003" s="841">
        <v>1380</v>
      </c>
      <c r="B3003" s="841">
        <v>2803</v>
      </c>
      <c r="C3003" s="841" t="s">
        <v>945</v>
      </c>
      <c r="D3003" s="841" t="s">
        <v>946</v>
      </c>
      <c r="E3003" s="841">
        <v>49180</v>
      </c>
      <c r="F3003" s="841" t="s">
        <v>102</v>
      </c>
      <c r="G3003" s="841" t="s">
        <v>4681</v>
      </c>
      <c r="H3003" s="841" t="s">
        <v>4362</v>
      </c>
      <c r="I3003" s="841"/>
      <c r="J3003" s="841" t="s">
        <v>730</v>
      </c>
      <c r="K3003" s="841">
        <v>2</v>
      </c>
      <c r="L3003" s="841" t="s">
        <v>731</v>
      </c>
      <c r="M3003" s="841">
        <v>43600</v>
      </c>
      <c r="N3003" s="841" t="s">
        <v>742</v>
      </c>
      <c r="O3003" s="841">
        <v>127895</v>
      </c>
      <c r="P3003" s="841">
        <v>84295</v>
      </c>
      <c r="Q3003" s="841">
        <v>19547</v>
      </c>
      <c r="R3003" s="841">
        <v>20230</v>
      </c>
      <c r="S3003" s="841"/>
      <c r="T3003" s="841"/>
      <c r="U3003" s="841"/>
      <c r="V3003" s="841" t="s">
        <v>1003</v>
      </c>
      <c r="W3003" s="841">
        <v>4</v>
      </c>
    </row>
    <row r="3004" spans="1:23" ht="12.75" customHeight="1">
      <c r="A3004" s="841">
        <v>1380</v>
      </c>
      <c r="B3004" s="841">
        <v>2803</v>
      </c>
      <c r="C3004" s="841" t="s">
        <v>945</v>
      </c>
      <c r="D3004" s="841" t="s">
        <v>946</v>
      </c>
      <c r="E3004" s="841">
        <v>49181</v>
      </c>
      <c r="F3004" s="841" t="s">
        <v>102</v>
      </c>
      <c r="G3004" s="841" t="s">
        <v>4682</v>
      </c>
      <c r="H3004" s="841" t="s">
        <v>4362</v>
      </c>
      <c r="I3004" s="841"/>
      <c r="J3004" s="841" t="s">
        <v>730</v>
      </c>
      <c r="K3004" s="841">
        <v>4</v>
      </c>
      <c r="L3004" s="841" t="s">
        <v>731</v>
      </c>
      <c r="M3004" s="841">
        <v>43600</v>
      </c>
      <c r="N3004" s="841" t="s">
        <v>742</v>
      </c>
      <c r="O3004" s="841">
        <v>127895</v>
      </c>
      <c r="P3004" s="841">
        <v>84295</v>
      </c>
      <c r="Q3004" s="841">
        <v>19547</v>
      </c>
      <c r="R3004" s="841">
        <v>20230</v>
      </c>
      <c r="S3004" s="841"/>
      <c r="T3004" s="841"/>
      <c r="U3004" s="841"/>
      <c r="V3004" s="841" t="s">
        <v>1003</v>
      </c>
      <c r="W3004" s="841">
        <v>4</v>
      </c>
    </row>
    <row r="3005" spans="1:23" ht="12.75" customHeight="1">
      <c r="A3005" s="841">
        <v>1380</v>
      </c>
      <c r="B3005" s="841">
        <v>2803</v>
      </c>
      <c r="C3005" s="841" t="s">
        <v>945</v>
      </c>
      <c r="D3005" s="841" t="s">
        <v>946</v>
      </c>
      <c r="E3005" s="841">
        <v>49182</v>
      </c>
      <c r="F3005" s="841" t="s">
        <v>102</v>
      </c>
      <c r="G3005" s="841" t="s">
        <v>4683</v>
      </c>
      <c r="H3005" s="841" t="s">
        <v>4362</v>
      </c>
      <c r="I3005" s="841"/>
      <c r="J3005" s="841" t="s">
        <v>730</v>
      </c>
      <c r="K3005" s="841">
        <v>5</v>
      </c>
      <c r="L3005" s="841" t="s">
        <v>731</v>
      </c>
      <c r="M3005" s="841">
        <v>43600</v>
      </c>
      <c r="N3005" s="841" t="s">
        <v>742</v>
      </c>
      <c r="O3005" s="841">
        <v>127895</v>
      </c>
      <c r="P3005" s="841">
        <v>84295</v>
      </c>
      <c r="Q3005" s="841">
        <v>19547</v>
      </c>
      <c r="R3005" s="841">
        <v>20230</v>
      </c>
      <c r="S3005" s="841"/>
      <c r="T3005" s="841"/>
      <c r="U3005" s="841"/>
      <c r="V3005" s="841" t="s">
        <v>1003</v>
      </c>
      <c r="W3005" s="841">
        <v>4</v>
      </c>
    </row>
    <row r="3006" spans="1:23" ht="12.75" customHeight="1">
      <c r="A3006" s="841">
        <v>1380</v>
      </c>
      <c r="B3006" s="841">
        <v>2803</v>
      </c>
      <c r="C3006" s="841" t="s">
        <v>945</v>
      </c>
      <c r="D3006" s="841" t="s">
        <v>946</v>
      </c>
      <c r="E3006" s="841">
        <v>49183</v>
      </c>
      <c r="F3006" s="841" t="s">
        <v>102</v>
      </c>
      <c r="G3006" s="841" t="s">
        <v>4684</v>
      </c>
      <c r="H3006" s="841" t="s">
        <v>4362</v>
      </c>
      <c r="I3006" s="841"/>
      <c r="J3006" s="841" t="s">
        <v>730</v>
      </c>
      <c r="K3006" s="841">
        <v>10</v>
      </c>
      <c r="L3006" s="841" t="s">
        <v>731</v>
      </c>
      <c r="M3006" s="841">
        <v>43600</v>
      </c>
      <c r="N3006" s="841" t="s">
        <v>742</v>
      </c>
      <c r="O3006" s="841">
        <v>127895</v>
      </c>
      <c r="P3006" s="841">
        <v>84295</v>
      </c>
      <c r="Q3006" s="841">
        <v>19547</v>
      </c>
      <c r="R3006" s="841">
        <v>20230</v>
      </c>
      <c r="S3006" s="841"/>
      <c r="T3006" s="841"/>
      <c r="U3006" s="841"/>
      <c r="V3006" s="841" t="s">
        <v>1003</v>
      </c>
      <c r="W3006" s="841">
        <v>2</v>
      </c>
    </row>
    <row r="3007" spans="1:23" ht="12.75" customHeight="1">
      <c r="A3007" s="841">
        <v>1145</v>
      </c>
      <c r="B3007" s="841">
        <v>2840</v>
      </c>
      <c r="C3007" s="841" t="s">
        <v>726</v>
      </c>
      <c r="D3007" s="841" t="s">
        <v>775</v>
      </c>
      <c r="E3007" s="841">
        <v>49184</v>
      </c>
      <c r="F3007" s="841" t="s">
        <v>102</v>
      </c>
      <c r="G3007" s="841" t="s">
        <v>4685</v>
      </c>
      <c r="H3007" s="841" t="s">
        <v>4423</v>
      </c>
      <c r="I3007" s="841"/>
      <c r="J3007" s="841" t="s">
        <v>730</v>
      </c>
      <c r="K3007" s="841">
        <v>3</v>
      </c>
      <c r="L3007" s="841" t="s">
        <v>731</v>
      </c>
      <c r="M3007" s="841">
        <v>43600</v>
      </c>
      <c r="N3007" s="841" t="s">
        <v>732</v>
      </c>
      <c r="O3007" s="841">
        <v>98577</v>
      </c>
      <c r="P3007" s="841">
        <v>54977</v>
      </c>
      <c r="Q3007" s="841">
        <v>19547</v>
      </c>
      <c r="R3007" s="841">
        <v>26906</v>
      </c>
      <c r="S3007" s="841"/>
      <c r="T3007" s="841"/>
      <c r="U3007" s="841"/>
      <c r="V3007" s="841" t="s">
        <v>1003</v>
      </c>
      <c r="W3007" s="841">
        <v>3</v>
      </c>
    </row>
    <row r="3008" spans="1:23" ht="12.75" customHeight="1">
      <c r="A3008" s="841">
        <v>1380</v>
      </c>
      <c r="B3008" s="841">
        <v>2803</v>
      </c>
      <c r="C3008" s="841" t="s">
        <v>945</v>
      </c>
      <c r="D3008" s="841" t="s">
        <v>946</v>
      </c>
      <c r="E3008" s="841">
        <v>49187</v>
      </c>
      <c r="F3008" s="841" t="s">
        <v>102</v>
      </c>
      <c r="G3008" s="841" t="s">
        <v>4686</v>
      </c>
      <c r="H3008" s="841" t="s">
        <v>4362</v>
      </c>
      <c r="I3008" s="841"/>
      <c r="J3008" s="841" t="s">
        <v>730</v>
      </c>
      <c r="K3008" s="841">
        <v>3</v>
      </c>
      <c r="L3008" s="841" t="s">
        <v>731</v>
      </c>
      <c r="M3008" s="841">
        <v>43600</v>
      </c>
      <c r="N3008" s="841" t="s">
        <v>742</v>
      </c>
      <c r="O3008" s="841">
        <v>127895</v>
      </c>
      <c r="P3008" s="841">
        <v>84295</v>
      </c>
      <c r="Q3008" s="841">
        <v>19547</v>
      </c>
      <c r="R3008" s="841">
        <v>20230</v>
      </c>
      <c r="S3008" s="841"/>
      <c r="T3008" s="841"/>
      <c r="U3008" s="841"/>
      <c r="V3008" s="841" t="s">
        <v>1003</v>
      </c>
      <c r="W3008" s="841">
        <v>4</v>
      </c>
    </row>
    <row r="3009" spans="1:23" ht="12.75" customHeight="1">
      <c r="A3009" s="841">
        <v>1380</v>
      </c>
      <c r="B3009" s="841">
        <v>2803</v>
      </c>
      <c r="C3009" s="841" t="s">
        <v>945</v>
      </c>
      <c r="D3009" s="841" t="s">
        <v>946</v>
      </c>
      <c r="E3009" s="841">
        <v>49188</v>
      </c>
      <c r="F3009" s="841" t="s">
        <v>102</v>
      </c>
      <c r="G3009" s="841" t="s">
        <v>4687</v>
      </c>
      <c r="H3009" s="841" t="s">
        <v>4362</v>
      </c>
      <c r="I3009" s="841"/>
      <c r="J3009" s="841" t="s">
        <v>730</v>
      </c>
      <c r="K3009" s="841">
        <v>3</v>
      </c>
      <c r="L3009" s="841" t="s">
        <v>731</v>
      </c>
      <c r="M3009" s="841">
        <v>43600</v>
      </c>
      <c r="N3009" s="841" t="s">
        <v>742</v>
      </c>
      <c r="O3009" s="841">
        <v>127895</v>
      </c>
      <c r="P3009" s="841">
        <v>84295</v>
      </c>
      <c r="Q3009" s="841">
        <v>19547</v>
      </c>
      <c r="R3009" s="841">
        <v>20230</v>
      </c>
      <c r="S3009" s="841"/>
      <c r="T3009" s="841"/>
      <c r="U3009" s="841"/>
      <c r="V3009" s="841" t="s">
        <v>1003</v>
      </c>
      <c r="W3009" s="841">
        <v>6</v>
      </c>
    </row>
    <row r="3010" spans="1:23" ht="12.75" customHeight="1">
      <c r="A3010" s="841">
        <v>1390</v>
      </c>
      <c r="B3010" s="841">
        <v>2803</v>
      </c>
      <c r="C3010" s="841" t="s">
        <v>945</v>
      </c>
      <c r="D3010" s="841" t="s">
        <v>946</v>
      </c>
      <c r="E3010" s="841">
        <v>49189</v>
      </c>
      <c r="F3010" s="841" t="s">
        <v>102</v>
      </c>
      <c r="G3010" s="841" t="s">
        <v>4688</v>
      </c>
      <c r="H3010" s="841" t="s">
        <v>4362</v>
      </c>
      <c r="I3010" s="841"/>
      <c r="J3010" s="841" t="s">
        <v>730</v>
      </c>
      <c r="K3010" s="841">
        <v>1</v>
      </c>
      <c r="L3010" s="841" t="s">
        <v>731</v>
      </c>
      <c r="M3010" s="841">
        <v>43600</v>
      </c>
      <c r="N3010" s="841" t="s">
        <v>742</v>
      </c>
      <c r="O3010" s="841">
        <v>127895</v>
      </c>
      <c r="P3010" s="841">
        <v>84295</v>
      </c>
      <c r="Q3010" s="841">
        <v>19547</v>
      </c>
      <c r="R3010" s="841">
        <v>26906</v>
      </c>
      <c r="S3010" s="841"/>
      <c r="T3010" s="841"/>
      <c r="U3010" s="841"/>
      <c r="V3010" s="841" t="s">
        <v>1003</v>
      </c>
      <c r="W3010" s="841">
        <v>2</v>
      </c>
    </row>
    <row r="3011" spans="1:23" ht="12.75" customHeight="1">
      <c r="A3011" s="841">
        <v>1390</v>
      </c>
      <c r="B3011" s="841">
        <v>2803</v>
      </c>
      <c r="C3011" s="841" t="s">
        <v>945</v>
      </c>
      <c r="D3011" s="841" t="s">
        <v>946</v>
      </c>
      <c r="E3011" s="841">
        <v>49190</v>
      </c>
      <c r="F3011" s="841" t="s">
        <v>102</v>
      </c>
      <c r="G3011" s="841" t="s">
        <v>4689</v>
      </c>
      <c r="H3011" s="841" t="s">
        <v>4362</v>
      </c>
      <c r="I3011" s="841"/>
      <c r="J3011" s="841" t="s">
        <v>730</v>
      </c>
      <c r="K3011" s="841">
        <v>3</v>
      </c>
      <c r="L3011" s="841" t="s">
        <v>731</v>
      </c>
      <c r="M3011" s="841">
        <v>43600</v>
      </c>
      <c r="N3011" s="841" t="s">
        <v>742</v>
      </c>
      <c r="O3011" s="841">
        <v>127895</v>
      </c>
      <c r="P3011" s="841">
        <v>84295</v>
      </c>
      <c r="Q3011" s="841">
        <v>19547</v>
      </c>
      <c r="R3011" s="841">
        <v>26906</v>
      </c>
      <c r="S3011" s="841"/>
      <c r="T3011" s="841"/>
      <c r="U3011" s="841"/>
      <c r="V3011" s="841" t="s">
        <v>1003</v>
      </c>
      <c r="W3011" s="841">
        <v>2</v>
      </c>
    </row>
    <row r="3012" spans="1:23" ht="12.75" customHeight="1">
      <c r="A3012" s="841">
        <v>1890</v>
      </c>
      <c r="B3012" s="841">
        <v>2840</v>
      </c>
      <c r="C3012" s="841" t="s">
        <v>726</v>
      </c>
      <c r="D3012" s="841" t="s">
        <v>946</v>
      </c>
      <c r="E3012" s="841">
        <v>49191</v>
      </c>
      <c r="F3012" s="841" t="s">
        <v>102</v>
      </c>
      <c r="G3012" s="841" t="s">
        <v>4690</v>
      </c>
      <c r="H3012" s="841" t="s">
        <v>4362</v>
      </c>
      <c r="I3012" s="841"/>
      <c r="J3012" s="841" t="s">
        <v>730</v>
      </c>
      <c r="K3012" s="841">
        <v>1</v>
      </c>
      <c r="L3012" s="841" t="s">
        <v>731</v>
      </c>
      <c r="M3012" s="841">
        <v>43600</v>
      </c>
      <c r="N3012" s="841" t="s">
        <v>732</v>
      </c>
      <c r="O3012" s="841">
        <v>98577</v>
      </c>
      <c r="P3012" s="841">
        <v>54977</v>
      </c>
      <c r="Q3012" s="841">
        <v>13786</v>
      </c>
      <c r="R3012" s="841">
        <v>14911</v>
      </c>
      <c r="S3012" s="841"/>
      <c r="T3012" s="841"/>
      <c r="U3012" s="841"/>
      <c r="V3012" s="841" t="s">
        <v>1003</v>
      </c>
      <c r="W3012" s="841">
        <v>4</v>
      </c>
    </row>
    <row r="3013" spans="1:23" ht="12.75" customHeight="1">
      <c r="A3013" s="841">
        <v>1390</v>
      </c>
      <c r="B3013" s="841">
        <v>2803</v>
      </c>
      <c r="C3013" s="841" t="s">
        <v>945</v>
      </c>
      <c r="D3013" s="841" t="s">
        <v>946</v>
      </c>
      <c r="E3013" s="841">
        <v>49192</v>
      </c>
      <c r="F3013" s="841" t="s">
        <v>102</v>
      </c>
      <c r="G3013" s="841" t="s">
        <v>4691</v>
      </c>
      <c r="H3013" s="841" t="s">
        <v>4362</v>
      </c>
      <c r="I3013" s="841"/>
      <c r="J3013" s="841" t="s">
        <v>730</v>
      </c>
      <c r="K3013" s="841">
        <v>2</v>
      </c>
      <c r="L3013" s="841" t="s">
        <v>731</v>
      </c>
      <c r="M3013" s="841">
        <v>43600</v>
      </c>
      <c r="N3013" s="841" t="s">
        <v>742</v>
      </c>
      <c r="O3013" s="841">
        <v>127895</v>
      </c>
      <c r="P3013" s="841">
        <v>84295</v>
      </c>
      <c r="Q3013" s="841">
        <v>19547</v>
      </c>
      <c r="R3013" s="841">
        <v>26906</v>
      </c>
      <c r="S3013" s="841"/>
      <c r="T3013" s="841"/>
      <c r="U3013" s="841"/>
      <c r="V3013" s="841" t="s">
        <v>1003</v>
      </c>
      <c r="W3013" s="841">
        <v>2</v>
      </c>
    </row>
    <row r="3014" spans="1:23" ht="12.75" customHeight="1">
      <c r="A3014" s="841">
        <v>1390</v>
      </c>
      <c r="B3014" s="841">
        <v>2803</v>
      </c>
      <c r="C3014" s="841" t="s">
        <v>945</v>
      </c>
      <c r="D3014" s="841" t="s">
        <v>946</v>
      </c>
      <c r="E3014" s="841">
        <v>49193</v>
      </c>
      <c r="F3014" s="841" t="s">
        <v>102</v>
      </c>
      <c r="G3014" s="841" t="s">
        <v>4692</v>
      </c>
      <c r="H3014" s="841" t="s">
        <v>4362</v>
      </c>
      <c r="I3014" s="841"/>
      <c r="J3014" s="841" t="s">
        <v>730</v>
      </c>
      <c r="K3014" s="841">
        <v>1</v>
      </c>
      <c r="L3014" s="841" t="s">
        <v>731</v>
      </c>
      <c r="M3014" s="841">
        <v>43600</v>
      </c>
      <c r="N3014" s="841" t="s">
        <v>742</v>
      </c>
      <c r="O3014" s="841">
        <v>127895</v>
      </c>
      <c r="P3014" s="841">
        <v>84295</v>
      </c>
      <c r="Q3014" s="841">
        <v>19547</v>
      </c>
      <c r="R3014" s="841">
        <v>26906</v>
      </c>
      <c r="S3014" s="841"/>
      <c r="T3014" s="841"/>
      <c r="U3014" s="841"/>
      <c r="V3014" s="841" t="s">
        <v>1003</v>
      </c>
      <c r="W3014" s="841">
        <v>2</v>
      </c>
    </row>
    <row r="3015" spans="1:23" ht="12.75" customHeight="1">
      <c r="A3015" s="841">
        <v>1034</v>
      </c>
      <c r="B3015" s="841">
        <v>2803</v>
      </c>
      <c r="C3015" s="841" t="s">
        <v>945</v>
      </c>
      <c r="D3015" s="841" t="s">
        <v>946</v>
      </c>
      <c r="E3015" s="841">
        <v>49194</v>
      </c>
      <c r="F3015" s="841" t="s">
        <v>102</v>
      </c>
      <c r="G3015" s="841" t="s">
        <v>4693</v>
      </c>
      <c r="H3015" s="841" t="s">
        <v>4362</v>
      </c>
      <c r="I3015" s="841"/>
      <c r="J3015" s="841" t="s">
        <v>730</v>
      </c>
      <c r="K3015" s="841">
        <v>2</v>
      </c>
      <c r="L3015" s="841" t="s">
        <v>731</v>
      </c>
      <c r="M3015" s="841">
        <v>43600</v>
      </c>
      <c r="N3015" s="841" t="s">
        <v>742</v>
      </c>
      <c r="O3015" s="841">
        <v>127895</v>
      </c>
      <c r="P3015" s="841">
        <v>84295</v>
      </c>
      <c r="Q3015" s="841">
        <v>19547</v>
      </c>
      <c r="R3015" s="841">
        <v>26906</v>
      </c>
      <c r="S3015" s="841"/>
      <c r="T3015" s="841"/>
      <c r="U3015" s="841"/>
      <c r="V3015" s="841" t="s">
        <v>1003</v>
      </c>
      <c r="W3015" s="841">
        <v>4</v>
      </c>
    </row>
    <row r="3016" spans="1:23" ht="12.75" customHeight="1">
      <c r="A3016" s="841">
        <v>1340</v>
      </c>
      <c r="B3016" s="841">
        <v>2803</v>
      </c>
      <c r="C3016" s="841" t="s">
        <v>945</v>
      </c>
      <c r="D3016" s="841" t="s">
        <v>946</v>
      </c>
      <c r="E3016" s="841">
        <v>49195</v>
      </c>
      <c r="F3016" s="841" t="s">
        <v>102</v>
      </c>
      <c r="G3016" s="841" t="s">
        <v>4694</v>
      </c>
      <c r="H3016" s="841" t="s">
        <v>4362</v>
      </c>
      <c r="I3016" s="841"/>
      <c r="J3016" s="841" t="s">
        <v>730</v>
      </c>
      <c r="K3016" s="841">
        <v>1</v>
      </c>
      <c r="L3016" s="841" t="s">
        <v>731</v>
      </c>
      <c r="M3016" s="841">
        <v>43600</v>
      </c>
      <c r="N3016" s="841" t="s">
        <v>742</v>
      </c>
      <c r="O3016" s="841">
        <v>127895</v>
      </c>
      <c r="P3016" s="841">
        <v>84295</v>
      </c>
      <c r="Q3016" s="841">
        <v>27828</v>
      </c>
      <c r="R3016" s="841">
        <v>38389</v>
      </c>
      <c r="S3016" s="841"/>
      <c r="T3016" s="841"/>
      <c r="U3016" s="841"/>
      <c r="V3016" s="841" t="s">
        <v>1003</v>
      </c>
      <c r="W3016" s="841">
        <v>2</v>
      </c>
    </row>
    <row r="3017" spans="1:23" ht="12.75" customHeight="1">
      <c r="A3017" s="841">
        <v>1380</v>
      </c>
      <c r="B3017" s="841">
        <v>2823</v>
      </c>
      <c r="C3017" s="841" t="s">
        <v>856</v>
      </c>
      <c r="D3017" s="841" t="s">
        <v>946</v>
      </c>
      <c r="E3017" s="841">
        <v>49196</v>
      </c>
      <c r="F3017" s="841" t="s">
        <v>102</v>
      </c>
      <c r="G3017" s="841" t="s">
        <v>4695</v>
      </c>
      <c r="H3017" s="841" t="s">
        <v>4362</v>
      </c>
      <c r="I3017" s="841"/>
      <c r="J3017" s="841" t="s">
        <v>730</v>
      </c>
      <c r="K3017" s="841">
        <v>2</v>
      </c>
      <c r="L3017" s="841" t="s">
        <v>731</v>
      </c>
      <c r="M3017" s="841">
        <v>43600</v>
      </c>
      <c r="N3017" s="841" t="s">
        <v>747</v>
      </c>
      <c r="O3017" s="841">
        <v>114220</v>
      </c>
      <c r="P3017" s="841">
        <v>70620</v>
      </c>
      <c r="Q3017" s="841">
        <v>19547</v>
      </c>
      <c r="R3017" s="841">
        <v>20230</v>
      </c>
      <c r="S3017" s="841"/>
      <c r="T3017" s="841"/>
      <c r="U3017" s="841"/>
      <c r="V3017" s="841" t="s">
        <v>1003</v>
      </c>
      <c r="W3017" s="841">
        <v>11</v>
      </c>
    </row>
    <row r="3018" spans="1:23" ht="12.75" customHeight="1">
      <c r="A3018" s="841">
        <v>1390</v>
      </c>
      <c r="B3018" s="841">
        <v>2803</v>
      </c>
      <c r="C3018" s="841" t="s">
        <v>945</v>
      </c>
      <c r="D3018" s="841" t="s">
        <v>946</v>
      </c>
      <c r="E3018" s="841">
        <v>49197</v>
      </c>
      <c r="F3018" s="841" t="s">
        <v>102</v>
      </c>
      <c r="G3018" s="841" t="s">
        <v>4696</v>
      </c>
      <c r="H3018" s="841" t="s">
        <v>4362</v>
      </c>
      <c r="I3018" s="841"/>
      <c r="J3018" s="841" t="s">
        <v>730</v>
      </c>
      <c r="K3018" s="841">
        <v>2</v>
      </c>
      <c r="L3018" s="841" t="s">
        <v>731</v>
      </c>
      <c r="M3018" s="841">
        <v>43600</v>
      </c>
      <c r="N3018" s="841" t="s">
        <v>742</v>
      </c>
      <c r="O3018" s="841">
        <v>127895</v>
      </c>
      <c r="P3018" s="841">
        <v>84295</v>
      </c>
      <c r="Q3018" s="841">
        <v>19547</v>
      </c>
      <c r="R3018" s="841">
        <v>26906</v>
      </c>
      <c r="S3018" s="841"/>
      <c r="T3018" s="841"/>
      <c r="U3018" s="841"/>
      <c r="V3018" s="841" t="s">
        <v>1003</v>
      </c>
      <c r="W3018" s="841">
        <v>2</v>
      </c>
    </row>
    <row r="3019" spans="1:23" ht="12.75" customHeight="1">
      <c r="A3019" s="841">
        <v>1390</v>
      </c>
      <c r="B3019" s="841">
        <v>2803</v>
      </c>
      <c r="C3019" s="841" t="s">
        <v>945</v>
      </c>
      <c r="D3019" s="841" t="s">
        <v>946</v>
      </c>
      <c r="E3019" s="841">
        <v>49198</v>
      </c>
      <c r="F3019" s="841" t="s">
        <v>102</v>
      </c>
      <c r="G3019" s="841" t="s">
        <v>4697</v>
      </c>
      <c r="H3019" s="841" t="s">
        <v>4362</v>
      </c>
      <c r="I3019" s="841"/>
      <c r="J3019" s="841" t="s">
        <v>730</v>
      </c>
      <c r="K3019" s="841">
        <v>2</v>
      </c>
      <c r="L3019" s="841" t="s">
        <v>731</v>
      </c>
      <c r="M3019" s="841">
        <v>43600</v>
      </c>
      <c r="N3019" s="841" t="s">
        <v>742</v>
      </c>
      <c r="O3019" s="841">
        <v>127895</v>
      </c>
      <c r="P3019" s="841">
        <v>84295</v>
      </c>
      <c r="Q3019" s="841">
        <v>19547</v>
      </c>
      <c r="R3019" s="841">
        <v>26906</v>
      </c>
      <c r="S3019" s="841"/>
      <c r="T3019" s="841"/>
      <c r="U3019" s="841"/>
      <c r="V3019" s="841" t="s">
        <v>1003</v>
      </c>
      <c r="W3019" s="841">
        <v>3</v>
      </c>
    </row>
    <row r="3020" spans="1:23" ht="12.75" customHeight="1">
      <c r="A3020" s="841">
        <v>1390</v>
      </c>
      <c r="B3020" s="841">
        <v>2803</v>
      </c>
      <c r="C3020" s="841" t="s">
        <v>945</v>
      </c>
      <c r="D3020" s="841" t="s">
        <v>946</v>
      </c>
      <c r="E3020" s="841">
        <v>49233</v>
      </c>
      <c r="F3020" s="841" t="s">
        <v>102</v>
      </c>
      <c r="G3020" s="841" t="s">
        <v>4698</v>
      </c>
      <c r="H3020" s="841" t="s">
        <v>4362</v>
      </c>
      <c r="I3020" s="841"/>
      <c r="J3020" s="841" t="s">
        <v>730</v>
      </c>
      <c r="K3020" s="841">
        <v>3</v>
      </c>
      <c r="L3020" s="841" t="s">
        <v>731</v>
      </c>
      <c r="M3020" s="841">
        <v>43600</v>
      </c>
      <c r="N3020" s="841" t="s">
        <v>742</v>
      </c>
      <c r="O3020" s="841">
        <v>127895</v>
      </c>
      <c r="P3020" s="841">
        <v>84295</v>
      </c>
      <c r="Q3020" s="841">
        <v>19547</v>
      </c>
      <c r="R3020" s="841">
        <v>26906</v>
      </c>
      <c r="S3020" s="841"/>
      <c r="T3020" s="841"/>
      <c r="U3020" s="841"/>
      <c r="V3020" s="841" t="s">
        <v>1003</v>
      </c>
      <c r="W3020" s="841">
        <v>2</v>
      </c>
    </row>
    <row r="3021" spans="1:23" ht="12.75" customHeight="1">
      <c r="A3021" s="841">
        <v>1034</v>
      </c>
      <c r="B3021" s="841">
        <v>2803</v>
      </c>
      <c r="C3021" s="841" t="s">
        <v>945</v>
      </c>
      <c r="D3021" s="841" t="s">
        <v>946</v>
      </c>
      <c r="E3021" s="841">
        <v>49235</v>
      </c>
      <c r="F3021" s="841" t="s">
        <v>102</v>
      </c>
      <c r="G3021" s="841" t="s">
        <v>4699</v>
      </c>
      <c r="H3021" s="841" t="s">
        <v>4362</v>
      </c>
      <c r="I3021" s="841"/>
      <c r="J3021" s="841" t="s">
        <v>730</v>
      </c>
      <c r="K3021" s="841">
        <v>1</v>
      </c>
      <c r="L3021" s="841" t="s">
        <v>731</v>
      </c>
      <c r="M3021" s="841">
        <v>43600</v>
      </c>
      <c r="N3021" s="841" t="s">
        <v>742</v>
      </c>
      <c r="O3021" s="841">
        <v>127895</v>
      </c>
      <c r="P3021" s="841">
        <v>84295</v>
      </c>
      <c r="Q3021" s="841">
        <v>19547</v>
      </c>
      <c r="R3021" s="841">
        <v>26906</v>
      </c>
      <c r="S3021" s="841"/>
      <c r="T3021" s="841"/>
      <c r="U3021" s="841"/>
      <c r="V3021" s="841" t="s">
        <v>1003</v>
      </c>
      <c r="W3021" s="841">
        <v>17</v>
      </c>
    </row>
    <row r="3022" spans="1:23" ht="12.75" customHeight="1">
      <c r="A3022" s="841">
        <v>1034</v>
      </c>
      <c r="B3022" s="841">
        <v>2803</v>
      </c>
      <c r="C3022" s="841" t="s">
        <v>945</v>
      </c>
      <c r="D3022" s="841" t="s">
        <v>946</v>
      </c>
      <c r="E3022" s="841">
        <v>49237</v>
      </c>
      <c r="F3022" s="841" t="s">
        <v>102</v>
      </c>
      <c r="G3022" s="841" t="s">
        <v>4700</v>
      </c>
      <c r="H3022" s="841" t="s">
        <v>4362</v>
      </c>
      <c r="I3022" s="841"/>
      <c r="J3022" s="841" t="s">
        <v>730</v>
      </c>
      <c r="K3022" s="841">
        <v>2</v>
      </c>
      <c r="L3022" s="841" t="s">
        <v>731</v>
      </c>
      <c r="M3022" s="841">
        <v>43600</v>
      </c>
      <c r="N3022" s="841" t="s">
        <v>742</v>
      </c>
      <c r="O3022" s="841">
        <v>127895</v>
      </c>
      <c r="P3022" s="841">
        <v>84295</v>
      </c>
      <c r="Q3022" s="841">
        <v>19547</v>
      </c>
      <c r="R3022" s="841">
        <v>26906</v>
      </c>
      <c r="S3022" s="841"/>
      <c r="T3022" s="841"/>
      <c r="U3022" s="841"/>
      <c r="V3022" s="841" t="s">
        <v>1003</v>
      </c>
      <c r="W3022" s="841">
        <v>2</v>
      </c>
    </row>
    <row r="3023" spans="1:23" ht="12.75" customHeight="1">
      <c r="A3023" s="841">
        <v>1034</v>
      </c>
      <c r="B3023" s="841">
        <v>2803</v>
      </c>
      <c r="C3023" s="841" t="s">
        <v>945</v>
      </c>
      <c r="D3023" s="841" t="s">
        <v>946</v>
      </c>
      <c r="E3023" s="841">
        <v>49238</v>
      </c>
      <c r="F3023" s="841" t="s">
        <v>102</v>
      </c>
      <c r="G3023" s="841" t="s">
        <v>4701</v>
      </c>
      <c r="H3023" s="841" t="s">
        <v>4362</v>
      </c>
      <c r="I3023" s="841"/>
      <c r="J3023" s="841" t="s">
        <v>730</v>
      </c>
      <c r="K3023" s="841">
        <v>3</v>
      </c>
      <c r="L3023" s="841" t="s">
        <v>731</v>
      </c>
      <c r="M3023" s="841">
        <v>43600</v>
      </c>
      <c r="N3023" s="841" t="s">
        <v>742</v>
      </c>
      <c r="O3023" s="841">
        <v>127895</v>
      </c>
      <c r="P3023" s="841">
        <v>84295</v>
      </c>
      <c r="Q3023" s="841">
        <v>19547</v>
      </c>
      <c r="R3023" s="841">
        <v>26906</v>
      </c>
      <c r="S3023" s="841"/>
      <c r="T3023" s="841"/>
      <c r="U3023" s="841"/>
      <c r="V3023" s="841" t="s">
        <v>1003</v>
      </c>
      <c r="W3023" s="841">
        <v>4</v>
      </c>
    </row>
    <row r="3024" spans="1:23" ht="12.75" customHeight="1">
      <c r="A3024" s="841">
        <v>1912</v>
      </c>
      <c r="B3024" s="841">
        <v>2840</v>
      </c>
      <c r="C3024" s="841" t="s">
        <v>726</v>
      </c>
      <c r="D3024" s="841" t="s">
        <v>923</v>
      </c>
      <c r="E3024" s="841">
        <v>49240</v>
      </c>
      <c r="F3024" s="841" t="s">
        <v>102</v>
      </c>
      <c r="G3024" s="841" t="s">
        <v>4702</v>
      </c>
      <c r="H3024" s="841" t="s">
        <v>4359</v>
      </c>
      <c r="I3024" s="841"/>
      <c r="J3024" s="841" t="s">
        <v>730</v>
      </c>
      <c r="K3024" s="841">
        <v>2</v>
      </c>
      <c r="L3024" s="841" t="s">
        <v>731</v>
      </c>
      <c r="M3024" s="841">
        <v>43600</v>
      </c>
      <c r="N3024" s="841" t="s">
        <v>732</v>
      </c>
      <c r="O3024" s="841">
        <v>98577</v>
      </c>
      <c r="P3024" s="841">
        <v>54977</v>
      </c>
      <c r="Q3024" s="841">
        <v>10098</v>
      </c>
      <c r="R3024" s="841">
        <v>9936</v>
      </c>
      <c r="S3024" s="841"/>
      <c r="T3024" s="841"/>
      <c r="U3024" s="841"/>
      <c r="V3024" s="841" t="s">
        <v>1003</v>
      </c>
      <c r="W3024" s="841">
        <v>2</v>
      </c>
    </row>
    <row r="3025" spans="1:23" ht="12.75" customHeight="1">
      <c r="A3025" s="841">
        <v>2004</v>
      </c>
      <c r="B3025" s="841">
        <v>2840</v>
      </c>
      <c r="C3025" s="841" t="s">
        <v>726</v>
      </c>
      <c r="D3025" s="841" t="s">
        <v>919</v>
      </c>
      <c r="E3025" s="841">
        <v>49241</v>
      </c>
      <c r="F3025" s="841" t="s">
        <v>102</v>
      </c>
      <c r="G3025" s="841" t="s">
        <v>4703</v>
      </c>
      <c r="H3025" s="841" t="s">
        <v>4086</v>
      </c>
      <c r="I3025" s="841"/>
      <c r="J3025" s="841" t="s">
        <v>730</v>
      </c>
      <c r="K3025" s="841">
        <v>5</v>
      </c>
      <c r="L3025" s="841" t="s">
        <v>1077</v>
      </c>
      <c r="M3025" s="841">
        <v>0</v>
      </c>
      <c r="N3025" s="841" t="s">
        <v>732</v>
      </c>
      <c r="O3025" s="841">
        <v>101629</v>
      </c>
      <c r="P3025" s="841">
        <v>101629</v>
      </c>
      <c r="Q3025" s="841">
        <v>19547</v>
      </c>
      <c r="R3025" s="841">
        <v>26906</v>
      </c>
      <c r="S3025" s="841"/>
      <c r="T3025" s="841"/>
      <c r="U3025" s="841"/>
      <c r="V3025" s="841" t="s">
        <v>1003</v>
      </c>
      <c r="W3025" s="841">
        <v>4</v>
      </c>
    </row>
    <row r="3026" spans="1:23" ht="12.75" customHeight="1">
      <c r="A3026" s="841">
        <v>1340</v>
      </c>
      <c r="B3026" s="841">
        <v>2803</v>
      </c>
      <c r="C3026" s="841" t="s">
        <v>945</v>
      </c>
      <c r="D3026" s="841" t="s">
        <v>946</v>
      </c>
      <c r="E3026" s="841">
        <v>49242</v>
      </c>
      <c r="F3026" s="841" t="s">
        <v>102</v>
      </c>
      <c r="G3026" s="841" t="s">
        <v>4704</v>
      </c>
      <c r="H3026" s="841" t="s">
        <v>4362</v>
      </c>
      <c r="I3026" s="841"/>
      <c r="J3026" s="841" t="s">
        <v>730</v>
      </c>
      <c r="K3026" s="841">
        <v>3</v>
      </c>
      <c r="L3026" s="841" t="s">
        <v>731</v>
      </c>
      <c r="M3026" s="841">
        <v>43600</v>
      </c>
      <c r="N3026" s="841" t="s">
        <v>742</v>
      </c>
      <c r="O3026" s="841">
        <v>127895</v>
      </c>
      <c r="P3026" s="841">
        <v>84295</v>
      </c>
      <c r="Q3026" s="841">
        <v>27828</v>
      </c>
      <c r="R3026" s="841">
        <v>38389</v>
      </c>
      <c r="S3026" s="841"/>
      <c r="T3026" s="841"/>
      <c r="U3026" s="841"/>
      <c r="V3026" s="841" t="s">
        <v>1003</v>
      </c>
      <c r="W3026" s="841">
        <v>5</v>
      </c>
    </row>
    <row r="3027" spans="1:23" ht="12.75" customHeight="1">
      <c r="A3027" s="841">
        <v>1350</v>
      </c>
      <c r="B3027" s="841">
        <v>2803</v>
      </c>
      <c r="C3027" s="841" t="s">
        <v>945</v>
      </c>
      <c r="D3027" s="841" t="s">
        <v>946</v>
      </c>
      <c r="E3027" s="841">
        <v>49243</v>
      </c>
      <c r="F3027" s="841" t="s">
        <v>102</v>
      </c>
      <c r="G3027" s="841" t="s">
        <v>4705</v>
      </c>
      <c r="H3027" s="841" t="s">
        <v>4362</v>
      </c>
      <c r="I3027" s="841"/>
      <c r="J3027" s="841" t="s">
        <v>730</v>
      </c>
      <c r="K3027" s="841">
        <v>2</v>
      </c>
      <c r="L3027" s="841" t="s">
        <v>731</v>
      </c>
      <c r="M3027" s="841">
        <v>43600</v>
      </c>
      <c r="N3027" s="841" t="s">
        <v>742</v>
      </c>
      <c r="O3027" s="841">
        <v>127895</v>
      </c>
      <c r="P3027" s="841">
        <v>84295</v>
      </c>
      <c r="Q3027" s="841">
        <v>19547</v>
      </c>
      <c r="R3027" s="841">
        <v>20230</v>
      </c>
      <c r="S3027" s="841"/>
      <c r="T3027" s="841"/>
      <c r="U3027" s="841"/>
      <c r="V3027" s="841" t="s">
        <v>1003</v>
      </c>
      <c r="W3027" s="841">
        <v>2</v>
      </c>
    </row>
    <row r="3028" spans="1:23" ht="12.75" customHeight="1">
      <c r="A3028" s="841">
        <v>1350</v>
      </c>
      <c r="B3028" s="841">
        <v>2803</v>
      </c>
      <c r="C3028" s="841" t="s">
        <v>945</v>
      </c>
      <c r="D3028" s="841" t="s">
        <v>946</v>
      </c>
      <c r="E3028" s="841">
        <v>49244</v>
      </c>
      <c r="F3028" s="841" t="s">
        <v>102</v>
      </c>
      <c r="G3028" s="841" t="s">
        <v>4706</v>
      </c>
      <c r="H3028" s="841" t="s">
        <v>4362</v>
      </c>
      <c r="I3028" s="841"/>
      <c r="J3028" s="841" t="s">
        <v>730</v>
      </c>
      <c r="K3028" s="841">
        <v>2</v>
      </c>
      <c r="L3028" s="841" t="s">
        <v>731</v>
      </c>
      <c r="M3028" s="841">
        <v>43600</v>
      </c>
      <c r="N3028" s="841" t="s">
        <v>742</v>
      </c>
      <c r="O3028" s="841">
        <v>127895</v>
      </c>
      <c r="P3028" s="841">
        <v>84295</v>
      </c>
      <c r="Q3028" s="841">
        <v>19547</v>
      </c>
      <c r="R3028" s="841">
        <v>20230</v>
      </c>
      <c r="S3028" s="841"/>
      <c r="T3028" s="841"/>
      <c r="U3028" s="841"/>
      <c r="V3028" s="841" t="s">
        <v>1003</v>
      </c>
      <c r="W3028" s="841">
        <v>2</v>
      </c>
    </row>
    <row r="3029" spans="1:23" ht="12.75" customHeight="1">
      <c r="A3029" s="841">
        <v>1350</v>
      </c>
      <c r="B3029" s="841">
        <v>2803</v>
      </c>
      <c r="C3029" s="841" t="s">
        <v>945</v>
      </c>
      <c r="D3029" s="841" t="s">
        <v>946</v>
      </c>
      <c r="E3029" s="841">
        <v>49245</v>
      </c>
      <c r="F3029" s="841" t="s">
        <v>102</v>
      </c>
      <c r="G3029" s="841" t="s">
        <v>4707</v>
      </c>
      <c r="H3029" s="841" t="s">
        <v>4362</v>
      </c>
      <c r="I3029" s="841"/>
      <c r="J3029" s="841" t="s">
        <v>730</v>
      </c>
      <c r="K3029" s="841">
        <v>3</v>
      </c>
      <c r="L3029" s="841" t="s">
        <v>731</v>
      </c>
      <c r="M3029" s="841">
        <v>43600</v>
      </c>
      <c r="N3029" s="841" t="s">
        <v>742</v>
      </c>
      <c r="O3029" s="841">
        <v>127895</v>
      </c>
      <c r="P3029" s="841">
        <v>84295</v>
      </c>
      <c r="Q3029" s="841">
        <v>19547</v>
      </c>
      <c r="R3029" s="841">
        <v>20230</v>
      </c>
      <c r="S3029" s="841"/>
      <c r="T3029" s="841"/>
      <c r="U3029" s="841"/>
      <c r="V3029" s="841" t="s">
        <v>1003</v>
      </c>
      <c r="W3029" s="841">
        <v>2</v>
      </c>
    </row>
    <row r="3030" spans="1:23" ht="12.75" customHeight="1">
      <c r="A3030" s="841">
        <v>1350</v>
      </c>
      <c r="B3030" s="841">
        <v>2803</v>
      </c>
      <c r="C3030" s="841" t="s">
        <v>945</v>
      </c>
      <c r="D3030" s="841" t="s">
        <v>946</v>
      </c>
      <c r="E3030" s="841">
        <v>49246</v>
      </c>
      <c r="F3030" s="841" t="s">
        <v>102</v>
      </c>
      <c r="G3030" s="841" t="s">
        <v>4708</v>
      </c>
      <c r="H3030" s="841" t="s">
        <v>4709</v>
      </c>
      <c r="I3030" s="841"/>
      <c r="J3030" s="841" t="s">
        <v>730</v>
      </c>
      <c r="K3030" s="841">
        <v>2</v>
      </c>
      <c r="L3030" s="841" t="s">
        <v>731</v>
      </c>
      <c r="M3030" s="841">
        <v>43600</v>
      </c>
      <c r="N3030" s="841" t="s">
        <v>742</v>
      </c>
      <c r="O3030" s="841">
        <v>127895</v>
      </c>
      <c r="P3030" s="841">
        <v>84295</v>
      </c>
      <c r="Q3030" s="841">
        <v>19547</v>
      </c>
      <c r="R3030" s="841">
        <v>20230</v>
      </c>
      <c r="S3030" s="841"/>
      <c r="T3030" s="841"/>
      <c r="U3030" s="841"/>
      <c r="V3030" s="841" t="s">
        <v>1003</v>
      </c>
      <c r="W3030" s="841">
        <v>2</v>
      </c>
    </row>
    <row r="3031" spans="1:23" ht="12.75" customHeight="1">
      <c r="A3031" s="841">
        <v>1350</v>
      </c>
      <c r="B3031" s="841">
        <v>2803</v>
      </c>
      <c r="C3031" s="841" t="s">
        <v>945</v>
      </c>
      <c r="D3031" s="841" t="s">
        <v>946</v>
      </c>
      <c r="E3031" s="841">
        <v>49247</v>
      </c>
      <c r="F3031" s="841" t="s">
        <v>102</v>
      </c>
      <c r="G3031" s="841" t="s">
        <v>4710</v>
      </c>
      <c r="H3031" s="841" t="s">
        <v>4362</v>
      </c>
      <c r="I3031" s="841"/>
      <c r="J3031" s="841" t="s">
        <v>730</v>
      </c>
      <c r="K3031" s="841">
        <v>5</v>
      </c>
      <c r="L3031" s="841" t="s">
        <v>731</v>
      </c>
      <c r="M3031" s="841">
        <v>43600</v>
      </c>
      <c r="N3031" s="841" t="s">
        <v>742</v>
      </c>
      <c r="O3031" s="841">
        <v>127895</v>
      </c>
      <c r="P3031" s="841">
        <v>84295</v>
      </c>
      <c r="Q3031" s="841">
        <v>19547</v>
      </c>
      <c r="R3031" s="841">
        <v>20230</v>
      </c>
      <c r="S3031" s="841"/>
      <c r="T3031" s="841"/>
      <c r="U3031" s="841"/>
      <c r="V3031" s="841" t="s">
        <v>1003</v>
      </c>
      <c r="W3031" s="841">
        <v>2</v>
      </c>
    </row>
    <row r="3032" spans="1:23" ht="12.75" customHeight="1">
      <c r="A3032" s="841">
        <v>1350</v>
      </c>
      <c r="B3032" s="841">
        <v>2803</v>
      </c>
      <c r="C3032" s="841" t="s">
        <v>945</v>
      </c>
      <c r="D3032" s="841" t="s">
        <v>946</v>
      </c>
      <c r="E3032" s="841">
        <v>49248</v>
      </c>
      <c r="F3032" s="841" t="s">
        <v>102</v>
      </c>
      <c r="G3032" s="841" t="s">
        <v>4711</v>
      </c>
      <c r="H3032" s="841" t="s">
        <v>4406</v>
      </c>
      <c r="I3032" s="841"/>
      <c r="J3032" s="841" t="s">
        <v>730</v>
      </c>
      <c r="K3032" s="841">
        <v>5</v>
      </c>
      <c r="L3032" s="841" t="s">
        <v>731</v>
      </c>
      <c r="M3032" s="841">
        <v>43600</v>
      </c>
      <c r="N3032" s="841" t="s">
        <v>742</v>
      </c>
      <c r="O3032" s="841">
        <v>127895</v>
      </c>
      <c r="P3032" s="841">
        <v>84295</v>
      </c>
      <c r="Q3032" s="841">
        <v>19547</v>
      </c>
      <c r="R3032" s="841">
        <v>20230</v>
      </c>
      <c r="S3032" s="841"/>
      <c r="T3032" s="841"/>
      <c r="U3032" s="841"/>
      <c r="V3032" s="841" t="s">
        <v>1003</v>
      </c>
      <c r="W3032" s="841">
        <v>6</v>
      </c>
    </row>
    <row r="3033" spans="1:23" ht="12.75" customHeight="1">
      <c r="A3033" s="841">
        <v>1350</v>
      </c>
      <c r="B3033" s="841">
        <v>2803</v>
      </c>
      <c r="C3033" s="841" t="s">
        <v>945</v>
      </c>
      <c r="D3033" s="841" t="s">
        <v>946</v>
      </c>
      <c r="E3033" s="841">
        <v>49248</v>
      </c>
      <c r="F3033" s="841" t="s">
        <v>1062</v>
      </c>
      <c r="G3033" s="841" t="s">
        <v>4712</v>
      </c>
      <c r="H3033" s="841" t="s">
        <v>4406</v>
      </c>
      <c r="I3033" s="841"/>
      <c r="J3033" s="841" t="s">
        <v>730</v>
      </c>
      <c r="K3033" s="841">
        <v>2</v>
      </c>
      <c r="L3033" s="841" t="s">
        <v>731</v>
      </c>
      <c r="M3033" s="841">
        <v>43600</v>
      </c>
      <c r="N3033" s="841" t="s">
        <v>742</v>
      </c>
      <c r="O3033" s="841">
        <v>127895</v>
      </c>
      <c r="P3033" s="841">
        <v>84295</v>
      </c>
      <c r="Q3033" s="841">
        <v>19547</v>
      </c>
      <c r="R3033" s="841">
        <v>20230</v>
      </c>
      <c r="S3033" s="841"/>
      <c r="T3033" s="841"/>
      <c r="U3033" s="841"/>
      <c r="V3033" s="841" t="s">
        <v>1064</v>
      </c>
      <c r="W3033" s="841">
        <v>5</v>
      </c>
    </row>
    <row r="3034" spans="1:23" ht="12.75" customHeight="1">
      <c r="A3034" s="841">
        <v>1350</v>
      </c>
      <c r="B3034" s="841">
        <v>2803</v>
      </c>
      <c r="C3034" s="841" t="s">
        <v>945</v>
      </c>
      <c r="D3034" s="841" t="s">
        <v>946</v>
      </c>
      <c r="E3034" s="841">
        <v>49248</v>
      </c>
      <c r="F3034" s="841" t="s">
        <v>1065</v>
      </c>
      <c r="G3034" s="841" t="s">
        <v>4713</v>
      </c>
      <c r="H3034" s="841" t="s">
        <v>4406</v>
      </c>
      <c r="I3034" s="841"/>
      <c r="J3034" s="841" t="s">
        <v>730</v>
      </c>
      <c r="K3034" s="841">
        <v>3</v>
      </c>
      <c r="L3034" s="841" t="s">
        <v>731</v>
      </c>
      <c r="M3034" s="841">
        <v>43600</v>
      </c>
      <c r="N3034" s="841" t="s">
        <v>742</v>
      </c>
      <c r="O3034" s="841">
        <v>127895</v>
      </c>
      <c r="P3034" s="841">
        <v>84295</v>
      </c>
      <c r="Q3034" s="841">
        <v>19547</v>
      </c>
      <c r="R3034" s="841">
        <v>20230</v>
      </c>
      <c r="S3034" s="841"/>
      <c r="T3034" s="841"/>
      <c r="U3034" s="841"/>
      <c r="V3034" s="841" t="s">
        <v>1064</v>
      </c>
      <c r="W3034" s="841">
        <v>5</v>
      </c>
    </row>
    <row r="3035" spans="1:23" ht="12.75" customHeight="1">
      <c r="A3035" s="841">
        <v>1145</v>
      </c>
      <c r="B3035" s="841">
        <v>2839</v>
      </c>
      <c r="C3035" s="841" t="s">
        <v>1429</v>
      </c>
      <c r="D3035" s="841" t="s">
        <v>775</v>
      </c>
      <c r="E3035" s="841">
        <v>49250</v>
      </c>
      <c r="F3035" s="841" t="s">
        <v>102</v>
      </c>
      <c r="G3035" s="841" t="s">
        <v>4714</v>
      </c>
      <c r="H3035" s="841" t="s">
        <v>4088</v>
      </c>
      <c r="I3035" s="841"/>
      <c r="J3035" s="841" t="s">
        <v>730</v>
      </c>
      <c r="K3035" s="841">
        <v>1</v>
      </c>
      <c r="L3035" s="841" t="s">
        <v>731</v>
      </c>
      <c r="M3035" s="841">
        <v>43600</v>
      </c>
      <c r="N3035" s="841" t="s">
        <v>732</v>
      </c>
      <c r="O3035" s="841">
        <v>98577</v>
      </c>
      <c r="P3035" s="841">
        <v>54977</v>
      </c>
      <c r="Q3035" s="841">
        <v>19547</v>
      </c>
      <c r="R3035" s="841">
        <v>26906</v>
      </c>
      <c r="S3035" s="841"/>
      <c r="T3035" s="841"/>
      <c r="U3035" s="841"/>
      <c r="V3035" s="841" t="s">
        <v>1003</v>
      </c>
      <c r="W3035" s="841">
        <v>3</v>
      </c>
    </row>
    <row r="3036" spans="1:23" ht="12.75" customHeight="1">
      <c r="A3036" s="841">
        <v>1145</v>
      </c>
      <c r="B3036" s="841">
        <v>2840</v>
      </c>
      <c r="C3036" s="841" t="s">
        <v>726</v>
      </c>
      <c r="D3036" s="841" t="s">
        <v>775</v>
      </c>
      <c r="E3036" s="841">
        <v>49251</v>
      </c>
      <c r="F3036" s="841" t="s">
        <v>102</v>
      </c>
      <c r="G3036" s="841" t="s">
        <v>4715</v>
      </c>
      <c r="H3036" s="841" t="s">
        <v>4406</v>
      </c>
      <c r="I3036" s="841"/>
      <c r="J3036" s="841" t="s">
        <v>730</v>
      </c>
      <c r="K3036" s="841">
        <v>3</v>
      </c>
      <c r="L3036" s="841" t="s">
        <v>1116</v>
      </c>
      <c r="M3036" s="841">
        <v>43600</v>
      </c>
      <c r="N3036" s="841" t="s">
        <v>732</v>
      </c>
      <c r="O3036" s="841">
        <v>98577</v>
      </c>
      <c r="P3036" s="841">
        <v>54977</v>
      </c>
      <c r="Q3036" s="841">
        <v>19547</v>
      </c>
      <c r="R3036" s="841">
        <v>26906</v>
      </c>
      <c r="S3036" s="841"/>
      <c r="T3036" s="841"/>
      <c r="U3036" s="841"/>
      <c r="V3036" s="841" t="s">
        <v>1003</v>
      </c>
      <c r="W3036" s="841">
        <v>3</v>
      </c>
    </row>
    <row r="3037" spans="1:23" ht="12.75" customHeight="1">
      <c r="A3037" s="841">
        <v>1450</v>
      </c>
      <c r="B3037" s="841">
        <v>2803</v>
      </c>
      <c r="C3037" s="841" t="s">
        <v>945</v>
      </c>
      <c r="D3037" s="841" t="s">
        <v>946</v>
      </c>
      <c r="E3037" s="841">
        <v>49252</v>
      </c>
      <c r="F3037" s="841" t="s">
        <v>102</v>
      </c>
      <c r="G3037" s="841" t="s">
        <v>4716</v>
      </c>
      <c r="H3037" s="841" t="s">
        <v>4362</v>
      </c>
      <c r="I3037" s="841"/>
      <c r="J3037" s="841" t="s">
        <v>730</v>
      </c>
      <c r="K3037" s="841">
        <v>5</v>
      </c>
      <c r="L3037" s="841" t="s">
        <v>731</v>
      </c>
      <c r="M3037" s="841">
        <v>43600</v>
      </c>
      <c r="N3037" s="841" t="s">
        <v>742</v>
      </c>
      <c r="O3037" s="841">
        <v>127895</v>
      </c>
      <c r="P3037" s="841">
        <v>84295</v>
      </c>
      <c r="Q3037" s="841">
        <v>19547</v>
      </c>
      <c r="R3037" s="841">
        <v>26906</v>
      </c>
      <c r="S3037" s="841"/>
      <c r="T3037" s="841"/>
      <c r="U3037" s="841"/>
      <c r="V3037" s="841" t="s">
        <v>1003</v>
      </c>
      <c r="W3037" s="841">
        <v>2</v>
      </c>
    </row>
    <row r="3038" spans="1:23" ht="12.75" customHeight="1">
      <c r="A3038" s="841">
        <v>1450</v>
      </c>
      <c r="B3038" s="841">
        <v>2803</v>
      </c>
      <c r="C3038" s="841" t="s">
        <v>945</v>
      </c>
      <c r="D3038" s="841" t="s">
        <v>946</v>
      </c>
      <c r="E3038" s="841">
        <v>49253</v>
      </c>
      <c r="F3038" s="841" t="s">
        <v>102</v>
      </c>
      <c r="G3038" s="841" t="s">
        <v>4717</v>
      </c>
      <c r="H3038" s="841" t="s">
        <v>4362</v>
      </c>
      <c r="I3038" s="841"/>
      <c r="J3038" s="841" t="s">
        <v>730</v>
      </c>
      <c r="K3038" s="841">
        <v>5</v>
      </c>
      <c r="L3038" s="841" t="s">
        <v>731</v>
      </c>
      <c r="M3038" s="841">
        <v>43600</v>
      </c>
      <c r="N3038" s="841" t="s">
        <v>742</v>
      </c>
      <c r="O3038" s="841">
        <v>127895</v>
      </c>
      <c r="P3038" s="841">
        <v>84295</v>
      </c>
      <c r="Q3038" s="841">
        <v>19547</v>
      </c>
      <c r="R3038" s="841">
        <v>26906</v>
      </c>
      <c r="S3038" s="841"/>
      <c r="T3038" s="841"/>
      <c r="U3038" s="841"/>
      <c r="V3038" s="841" t="s">
        <v>1003</v>
      </c>
      <c r="W3038" s="841">
        <v>2</v>
      </c>
    </row>
    <row r="3039" spans="1:23" ht="12.75" customHeight="1">
      <c r="A3039" s="841">
        <v>3274</v>
      </c>
      <c r="B3039" s="841">
        <v>2839</v>
      </c>
      <c r="C3039" s="841" t="s">
        <v>1429</v>
      </c>
      <c r="D3039" s="841" t="s">
        <v>775</v>
      </c>
      <c r="E3039" s="841">
        <v>49254</v>
      </c>
      <c r="F3039" s="841" t="s">
        <v>102</v>
      </c>
      <c r="G3039" s="841" t="s">
        <v>4718</v>
      </c>
      <c r="H3039" s="841" t="s">
        <v>4423</v>
      </c>
      <c r="I3039" s="841"/>
      <c r="J3039" s="841" t="s">
        <v>730</v>
      </c>
      <c r="K3039" s="841">
        <v>2</v>
      </c>
      <c r="L3039" s="841" t="s">
        <v>1116</v>
      </c>
      <c r="M3039" s="841">
        <v>43600</v>
      </c>
      <c r="N3039" s="841" t="s">
        <v>732</v>
      </c>
      <c r="O3039" s="841">
        <v>98577</v>
      </c>
      <c r="P3039" s="841">
        <v>54977</v>
      </c>
      <c r="Q3039" s="841">
        <v>13786</v>
      </c>
      <c r="R3039" s="841">
        <v>14911</v>
      </c>
      <c r="S3039" s="841"/>
      <c r="T3039" s="841"/>
      <c r="U3039" s="841"/>
      <c r="V3039" s="841" t="s">
        <v>1003</v>
      </c>
      <c r="W3039" s="841">
        <v>3</v>
      </c>
    </row>
    <row r="3040" spans="1:23" ht="12.75" customHeight="1">
      <c r="A3040" s="841">
        <v>1450</v>
      </c>
      <c r="B3040" s="841">
        <v>2803</v>
      </c>
      <c r="C3040" s="841" t="s">
        <v>945</v>
      </c>
      <c r="D3040" s="841" t="s">
        <v>946</v>
      </c>
      <c r="E3040" s="841">
        <v>49255</v>
      </c>
      <c r="F3040" s="841" t="s">
        <v>102</v>
      </c>
      <c r="G3040" s="841" t="s">
        <v>4719</v>
      </c>
      <c r="H3040" s="841" t="s">
        <v>4406</v>
      </c>
      <c r="I3040" s="841"/>
      <c r="J3040" s="841" t="s">
        <v>730</v>
      </c>
      <c r="K3040" s="841">
        <v>10</v>
      </c>
      <c r="L3040" s="841" t="s">
        <v>731</v>
      </c>
      <c r="M3040" s="841">
        <v>43600</v>
      </c>
      <c r="N3040" s="841" t="s">
        <v>742</v>
      </c>
      <c r="O3040" s="841">
        <v>127895</v>
      </c>
      <c r="P3040" s="841">
        <v>84295</v>
      </c>
      <c r="Q3040" s="841">
        <v>19547</v>
      </c>
      <c r="R3040" s="841">
        <v>26906</v>
      </c>
      <c r="S3040" s="841"/>
      <c r="T3040" s="841"/>
      <c r="U3040" s="841"/>
      <c r="V3040" s="841" t="s">
        <v>1003</v>
      </c>
      <c r="W3040" s="841">
        <v>2</v>
      </c>
    </row>
    <row r="3041" spans="1:23" ht="12.75" customHeight="1">
      <c r="A3041" s="841">
        <v>1450</v>
      </c>
      <c r="B3041" s="841">
        <v>2803</v>
      </c>
      <c r="C3041" s="841" t="s">
        <v>945</v>
      </c>
      <c r="D3041" s="841" t="s">
        <v>946</v>
      </c>
      <c r="E3041" s="841">
        <v>49255</v>
      </c>
      <c r="F3041" s="841" t="s">
        <v>1062</v>
      </c>
      <c r="G3041" s="841" t="s">
        <v>4720</v>
      </c>
      <c r="H3041" s="841" t="s">
        <v>4406</v>
      </c>
      <c r="I3041" s="841"/>
      <c r="J3041" s="841" t="s">
        <v>730</v>
      </c>
      <c r="K3041" s="841">
        <v>5</v>
      </c>
      <c r="L3041" s="841" t="s">
        <v>731</v>
      </c>
      <c r="M3041" s="841">
        <v>43600</v>
      </c>
      <c r="N3041" s="841" t="s">
        <v>742</v>
      </c>
      <c r="O3041" s="841">
        <v>127895</v>
      </c>
      <c r="P3041" s="841">
        <v>84295</v>
      </c>
      <c r="Q3041" s="841">
        <v>19547</v>
      </c>
      <c r="R3041" s="841">
        <v>26906</v>
      </c>
      <c r="S3041" s="841"/>
      <c r="T3041" s="841"/>
      <c r="U3041" s="841"/>
      <c r="V3041" s="841" t="s">
        <v>1064</v>
      </c>
      <c r="W3041" s="841">
        <v>2</v>
      </c>
    </row>
    <row r="3042" spans="1:23" ht="12.75" customHeight="1">
      <c r="A3042" s="841">
        <v>1450</v>
      </c>
      <c r="B3042" s="841">
        <v>2803</v>
      </c>
      <c r="C3042" s="841" t="s">
        <v>945</v>
      </c>
      <c r="D3042" s="841" t="s">
        <v>946</v>
      </c>
      <c r="E3042" s="841">
        <v>49255</v>
      </c>
      <c r="F3042" s="841" t="s">
        <v>1065</v>
      </c>
      <c r="G3042" s="841" t="s">
        <v>4721</v>
      </c>
      <c r="H3042" s="841" t="s">
        <v>4406</v>
      </c>
      <c r="I3042" s="841"/>
      <c r="J3042" s="841" t="s">
        <v>730</v>
      </c>
      <c r="K3042" s="841">
        <v>5</v>
      </c>
      <c r="L3042" s="841" t="s">
        <v>731</v>
      </c>
      <c r="M3042" s="841">
        <v>43600</v>
      </c>
      <c r="N3042" s="841" t="s">
        <v>742</v>
      </c>
      <c r="O3042" s="841">
        <v>127895</v>
      </c>
      <c r="P3042" s="841">
        <v>84295</v>
      </c>
      <c r="Q3042" s="841">
        <v>19547</v>
      </c>
      <c r="R3042" s="841">
        <v>26906</v>
      </c>
      <c r="S3042" s="841"/>
      <c r="T3042" s="841"/>
      <c r="U3042" s="841"/>
      <c r="V3042" s="841" t="s">
        <v>1064</v>
      </c>
      <c r="W3042" s="841">
        <v>2</v>
      </c>
    </row>
    <row r="3043" spans="1:23" ht="12.75" customHeight="1">
      <c r="A3043" s="841">
        <v>1450</v>
      </c>
      <c r="B3043" s="841">
        <v>2803</v>
      </c>
      <c r="C3043" s="841" t="s">
        <v>945</v>
      </c>
      <c r="D3043" s="841" t="s">
        <v>946</v>
      </c>
      <c r="E3043" s="841">
        <v>49257</v>
      </c>
      <c r="F3043" s="841" t="s">
        <v>102</v>
      </c>
      <c r="G3043" s="841" t="s">
        <v>4722</v>
      </c>
      <c r="H3043" s="841" t="s">
        <v>4406</v>
      </c>
      <c r="I3043" s="841" t="s">
        <v>1234</v>
      </c>
      <c r="J3043" s="841" t="s">
        <v>730</v>
      </c>
      <c r="K3043" s="841">
        <v>3</v>
      </c>
      <c r="L3043" s="841" t="s">
        <v>731</v>
      </c>
      <c r="M3043" s="841">
        <v>43600</v>
      </c>
      <c r="N3043" s="841" t="s">
        <v>742</v>
      </c>
      <c r="O3043" s="841">
        <v>127895</v>
      </c>
      <c r="P3043" s="841">
        <v>84295</v>
      </c>
      <c r="Q3043" s="841">
        <v>19547</v>
      </c>
      <c r="R3043" s="841">
        <v>26906</v>
      </c>
      <c r="S3043" s="841"/>
      <c r="T3043" s="841"/>
      <c r="U3043" s="841"/>
      <c r="V3043" s="841" t="s">
        <v>1003</v>
      </c>
      <c r="W3043" s="841">
        <v>4</v>
      </c>
    </row>
    <row r="3044" spans="1:23" ht="12.75" customHeight="1">
      <c r="A3044" s="841">
        <v>1450</v>
      </c>
      <c r="B3044" s="841">
        <v>2803</v>
      </c>
      <c r="C3044" s="841" t="s">
        <v>945</v>
      </c>
      <c r="D3044" s="841" t="s">
        <v>946</v>
      </c>
      <c r="E3044" s="841">
        <v>49257</v>
      </c>
      <c r="F3044" s="841" t="s">
        <v>1062</v>
      </c>
      <c r="G3044" s="841" t="s">
        <v>4723</v>
      </c>
      <c r="H3044" s="841" t="s">
        <v>4406</v>
      </c>
      <c r="I3044" s="841" t="s">
        <v>1234</v>
      </c>
      <c r="J3044" s="841" t="s">
        <v>730</v>
      </c>
      <c r="K3044" s="841">
        <v>1</v>
      </c>
      <c r="L3044" s="841" t="s">
        <v>731</v>
      </c>
      <c r="M3044" s="841">
        <v>43600</v>
      </c>
      <c r="N3044" s="841" t="s">
        <v>742</v>
      </c>
      <c r="O3044" s="841">
        <v>127895</v>
      </c>
      <c r="P3044" s="841">
        <v>84295</v>
      </c>
      <c r="Q3044" s="841">
        <v>19547</v>
      </c>
      <c r="R3044" s="841">
        <v>26906</v>
      </c>
      <c r="S3044" s="841"/>
      <c r="T3044" s="841"/>
      <c r="U3044" s="841"/>
      <c r="V3044" s="841" t="s">
        <v>1064</v>
      </c>
      <c r="W3044" s="841">
        <v>2</v>
      </c>
    </row>
    <row r="3045" spans="1:23" ht="12.75" customHeight="1">
      <c r="A3045" s="841">
        <v>1450</v>
      </c>
      <c r="B3045" s="841">
        <v>2803</v>
      </c>
      <c r="C3045" s="841" t="s">
        <v>945</v>
      </c>
      <c r="D3045" s="841" t="s">
        <v>946</v>
      </c>
      <c r="E3045" s="841">
        <v>49257</v>
      </c>
      <c r="F3045" s="841" t="s">
        <v>1065</v>
      </c>
      <c r="G3045" s="841" t="s">
        <v>4724</v>
      </c>
      <c r="H3045" s="841" t="s">
        <v>4406</v>
      </c>
      <c r="I3045" s="841" t="s">
        <v>1234</v>
      </c>
      <c r="J3045" s="841" t="s">
        <v>730</v>
      </c>
      <c r="K3045" s="841">
        <v>2</v>
      </c>
      <c r="L3045" s="841" t="s">
        <v>731</v>
      </c>
      <c r="M3045" s="841">
        <v>43600</v>
      </c>
      <c r="N3045" s="841" t="s">
        <v>742</v>
      </c>
      <c r="O3045" s="841">
        <v>127895</v>
      </c>
      <c r="P3045" s="841">
        <v>84295</v>
      </c>
      <c r="Q3045" s="841">
        <v>19547</v>
      </c>
      <c r="R3045" s="841">
        <v>26906</v>
      </c>
      <c r="S3045" s="841"/>
      <c r="T3045" s="841"/>
      <c r="U3045" s="841"/>
      <c r="V3045" s="841" t="s">
        <v>1064</v>
      </c>
      <c r="W3045" s="841">
        <v>2</v>
      </c>
    </row>
    <row r="3046" spans="1:23" ht="12.75" customHeight="1">
      <c r="A3046" s="841">
        <v>1450</v>
      </c>
      <c r="B3046" s="841">
        <v>2803</v>
      </c>
      <c r="C3046" s="841" t="s">
        <v>945</v>
      </c>
      <c r="D3046" s="841" t="s">
        <v>946</v>
      </c>
      <c r="E3046" s="841">
        <v>49258</v>
      </c>
      <c r="F3046" s="841" t="s">
        <v>102</v>
      </c>
      <c r="G3046" s="841" t="s">
        <v>4725</v>
      </c>
      <c r="H3046" s="841" t="s">
        <v>4362</v>
      </c>
      <c r="I3046" s="841"/>
      <c r="J3046" s="841" t="s">
        <v>730</v>
      </c>
      <c r="K3046" s="841">
        <v>2</v>
      </c>
      <c r="L3046" s="841" t="s">
        <v>731</v>
      </c>
      <c r="M3046" s="841">
        <v>43600</v>
      </c>
      <c r="N3046" s="841" t="s">
        <v>742</v>
      </c>
      <c r="O3046" s="841">
        <v>127895</v>
      </c>
      <c r="P3046" s="841">
        <v>84295</v>
      </c>
      <c r="Q3046" s="841">
        <v>19547</v>
      </c>
      <c r="R3046" s="841">
        <v>26906</v>
      </c>
      <c r="S3046" s="841"/>
      <c r="T3046" s="841"/>
      <c r="U3046" s="841"/>
      <c r="V3046" s="841" t="s">
        <v>1003</v>
      </c>
      <c r="W3046" s="841">
        <v>2</v>
      </c>
    </row>
    <row r="3047" spans="1:23" ht="12.75" customHeight="1">
      <c r="A3047" s="841">
        <v>6666</v>
      </c>
      <c r="B3047" s="841">
        <v>2839</v>
      </c>
      <c r="C3047" s="841" t="s">
        <v>1429</v>
      </c>
      <c r="D3047" s="841" t="s">
        <v>775</v>
      </c>
      <c r="E3047" s="841">
        <v>49259</v>
      </c>
      <c r="F3047" s="841" t="s">
        <v>102</v>
      </c>
      <c r="G3047" s="841" t="s">
        <v>4726</v>
      </c>
      <c r="H3047" s="841" t="s">
        <v>4423</v>
      </c>
      <c r="I3047" s="841"/>
      <c r="J3047" s="841" t="s">
        <v>730</v>
      </c>
      <c r="K3047" s="841">
        <v>2</v>
      </c>
      <c r="L3047" s="841" t="s">
        <v>1116</v>
      </c>
      <c r="M3047" s="841">
        <v>43600</v>
      </c>
      <c r="N3047" s="841" t="s">
        <v>732</v>
      </c>
      <c r="O3047" s="841">
        <v>98577</v>
      </c>
      <c r="P3047" s="841">
        <v>54977</v>
      </c>
      <c r="Q3047" s="841">
        <v>10098</v>
      </c>
      <c r="R3047" s="841">
        <v>9936</v>
      </c>
      <c r="S3047" s="841"/>
      <c r="T3047" s="841"/>
      <c r="U3047" s="841"/>
      <c r="V3047" s="841" t="s">
        <v>1003</v>
      </c>
      <c r="W3047" s="841">
        <v>5</v>
      </c>
    </row>
    <row r="3048" spans="1:23" ht="12.75" customHeight="1">
      <c r="A3048" s="841">
        <v>1450</v>
      </c>
      <c r="B3048" s="841">
        <v>2840</v>
      </c>
      <c r="C3048" s="841" t="s">
        <v>726</v>
      </c>
      <c r="D3048" s="841" t="s">
        <v>946</v>
      </c>
      <c r="E3048" s="841">
        <v>49260</v>
      </c>
      <c r="F3048" s="841" t="s">
        <v>102</v>
      </c>
      <c r="G3048" s="841" t="s">
        <v>4727</v>
      </c>
      <c r="H3048" s="841" t="s">
        <v>4362</v>
      </c>
      <c r="I3048" s="841"/>
      <c r="J3048" s="841" t="s">
        <v>730</v>
      </c>
      <c r="K3048" s="841">
        <v>3</v>
      </c>
      <c r="L3048" s="841" t="s">
        <v>731</v>
      </c>
      <c r="M3048" s="841">
        <v>43600</v>
      </c>
      <c r="N3048" s="841" t="s">
        <v>732</v>
      </c>
      <c r="O3048" s="841">
        <v>98577</v>
      </c>
      <c r="P3048" s="841">
        <v>54977</v>
      </c>
      <c r="Q3048" s="841">
        <v>19547</v>
      </c>
      <c r="R3048" s="841">
        <v>26906</v>
      </c>
      <c r="S3048" s="841"/>
      <c r="T3048" s="841"/>
      <c r="U3048" s="841"/>
      <c r="V3048" s="841" t="s">
        <v>1003</v>
      </c>
      <c r="W3048" s="841">
        <v>2</v>
      </c>
    </row>
    <row r="3049" spans="1:23" ht="12.75" customHeight="1">
      <c r="A3049" s="841">
        <v>1450</v>
      </c>
      <c r="B3049" s="841">
        <v>2803</v>
      </c>
      <c r="C3049" s="841" t="s">
        <v>945</v>
      </c>
      <c r="D3049" s="841" t="s">
        <v>946</v>
      </c>
      <c r="E3049" s="841">
        <v>49261</v>
      </c>
      <c r="F3049" s="841" t="s">
        <v>102</v>
      </c>
      <c r="G3049" s="841" t="s">
        <v>4728</v>
      </c>
      <c r="H3049" s="841" t="s">
        <v>4406</v>
      </c>
      <c r="I3049" s="841" t="s">
        <v>1234</v>
      </c>
      <c r="J3049" s="841" t="s">
        <v>730</v>
      </c>
      <c r="K3049" s="841">
        <v>4</v>
      </c>
      <c r="L3049" s="841" t="s">
        <v>731</v>
      </c>
      <c r="M3049" s="841">
        <v>43600</v>
      </c>
      <c r="N3049" s="841" t="s">
        <v>742</v>
      </c>
      <c r="O3049" s="841">
        <v>127895</v>
      </c>
      <c r="P3049" s="841">
        <v>84295</v>
      </c>
      <c r="Q3049" s="841">
        <v>19547</v>
      </c>
      <c r="R3049" s="841">
        <v>26906</v>
      </c>
      <c r="S3049" s="841"/>
      <c r="T3049" s="841"/>
      <c r="U3049" s="841"/>
      <c r="V3049" s="841" t="s">
        <v>1003</v>
      </c>
      <c r="W3049" s="841">
        <v>2</v>
      </c>
    </row>
    <row r="3050" spans="1:23" ht="12.75" customHeight="1">
      <c r="A3050" s="841">
        <v>1450</v>
      </c>
      <c r="B3050" s="841">
        <v>2803</v>
      </c>
      <c r="C3050" s="841" t="s">
        <v>945</v>
      </c>
      <c r="D3050" s="841" t="s">
        <v>946</v>
      </c>
      <c r="E3050" s="841">
        <v>49261</v>
      </c>
      <c r="F3050" s="841" t="s">
        <v>1062</v>
      </c>
      <c r="G3050" s="841" t="s">
        <v>4729</v>
      </c>
      <c r="H3050" s="841" t="s">
        <v>4406</v>
      </c>
      <c r="I3050" s="841" t="s">
        <v>1234</v>
      </c>
      <c r="J3050" s="841" t="s">
        <v>730</v>
      </c>
      <c r="K3050" s="841">
        <v>2</v>
      </c>
      <c r="L3050" s="841" t="s">
        <v>731</v>
      </c>
      <c r="M3050" s="841">
        <v>43600</v>
      </c>
      <c r="N3050" s="841" t="s">
        <v>742</v>
      </c>
      <c r="O3050" s="841">
        <v>127895</v>
      </c>
      <c r="P3050" s="841">
        <v>84295</v>
      </c>
      <c r="Q3050" s="841">
        <v>19547</v>
      </c>
      <c r="R3050" s="841">
        <v>26906</v>
      </c>
      <c r="S3050" s="841"/>
      <c r="T3050" s="841"/>
      <c r="U3050" s="841"/>
      <c r="V3050" s="841" t="s">
        <v>1064</v>
      </c>
      <c r="W3050" s="841">
        <v>2</v>
      </c>
    </row>
    <row r="3051" spans="1:23" ht="12.75" customHeight="1">
      <c r="A3051" s="841">
        <v>1450</v>
      </c>
      <c r="B3051" s="841">
        <v>2803</v>
      </c>
      <c r="C3051" s="841" t="s">
        <v>945</v>
      </c>
      <c r="D3051" s="841" t="s">
        <v>946</v>
      </c>
      <c r="E3051" s="841">
        <v>49261</v>
      </c>
      <c r="F3051" s="841" t="s">
        <v>1065</v>
      </c>
      <c r="G3051" s="841" t="s">
        <v>4730</v>
      </c>
      <c r="H3051" s="841" t="s">
        <v>4406</v>
      </c>
      <c r="I3051" s="841" t="s">
        <v>1234</v>
      </c>
      <c r="J3051" s="841" t="s">
        <v>730</v>
      </c>
      <c r="K3051" s="841">
        <v>2</v>
      </c>
      <c r="L3051" s="841" t="s">
        <v>731</v>
      </c>
      <c r="M3051" s="841">
        <v>43600</v>
      </c>
      <c r="N3051" s="841" t="s">
        <v>742</v>
      </c>
      <c r="O3051" s="841">
        <v>127895</v>
      </c>
      <c r="P3051" s="841">
        <v>84295</v>
      </c>
      <c r="Q3051" s="841">
        <v>19547</v>
      </c>
      <c r="R3051" s="841">
        <v>26906</v>
      </c>
      <c r="S3051" s="841"/>
      <c r="T3051" s="841"/>
      <c r="U3051" s="841"/>
      <c r="V3051" s="841" t="s">
        <v>1064</v>
      </c>
      <c r="W3051" s="841">
        <v>2</v>
      </c>
    </row>
    <row r="3052" spans="1:23" ht="12.75" customHeight="1">
      <c r="A3052" s="841">
        <v>1145</v>
      </c>
      <c r="B3052" s="841">
        <v>2840</v>
      </c>
      <c r="C3052" s="841" t="s">
        <v>726</v>
      </c>
      <c r="D3052" s="841" t="s">
        <v>775</v>
      </c>
      <c r="E3052" s="841">
        <v>49262</v>
      </c>
      <c r="F3052" s="841" t="s">
        <v>102</v>
      </c>
      <c r="G3052" s="841" t="s">
        <v>4731</v>
      </c>
      <c r="H3052" s="841" t="s">
        <v>4423</v>
      </c>
      <c r="I3052" s="841"/>
      <c r="J3052" s="841" t="s">
        <v>730</v>
      </c>
      <c r="K3052" s="841">
        <v>1</v>
      </c>
      <c r="L3052" s="841" t="s">
        <v>1116</v>
      </c>
      <c r="M3052" s="841">
        <v>43600</v>
      </c>
      <c r="N3052" s="841" t="s">
        <v>732</v>
      </c>
      <c r="O3052" s="841">
        <v>98577</v>
      </c>
      <c r="P3052" s="841">
        <v>54977</v>
      </c>
      <c r="Q3052" s="841">
        <v>19547</v>
      </c>
      <c r="R3052" s="841">
        <v>26906</v>
      </c>
      <c r="S3052" s="841"/>
      <c r="T3052" s="841"/>
      <c r="U3052" s="841"/>
      <c r="V3052" s="841" t="s">
        <v>1003</v>
      </c>
      <c r="W3052" s="841">
        <v>4</v>
      </c>
    </row>
    <row r="3053" spans="1:23" ht="12.75" customHeight="1">
      <c r="A3053" s="841">
        <v>1145</v>
      </c>
      <c r="B3053" s="841">
        <v>2839</v>
      </c>
      <c r="C3053" s="841" t="s">
        <v>1429</v>
      </c>
      <c r="D3053" s="841" t="s">
        <v>775</v>
      </c>
      <c r="E3053" s="841">
        <v>49264</v>
      </c>
      <c r="F3053" s="841" t="s">
        <v>102</v>
      </c>
      <c r="G3053" s="841" t="s">
        <v>4732</v>
      </c>
      <c r="H3053" s="841" t="s">
        <v>4423</v>
      </c>
      <c r="I3053" s="841"/>
      <c r="J3053" s="841" t="s">
        <v>730</v>
      </c>
      <c r="K3053" s="841">
        <v>1</v>
      </c>
      <c r="L3053" s="841" t="s">
        <v>1116</v>
      </c>
      <c r="M3053" s="841">
        <v>43600</v>
      </c>
      <c r="N3053" s="841" t="s">
        <v>732</v>
      </c>
      <c r="O3053" s="841">
        <v>98577</v>
      </c>
      <c r="P3053" s="841">
        <v>54977</v>
      </c>
      <c r="Q3053" s="841">
        <v>19547</v>
      </c>
      <c r="R3053" s="841">
        <v>26906</v>
      </c>
      <c r="S3053" s="841"/>
      <c r="T3053" s="841"/>
      <c r="U3053" s="841"/>
      <c r="V3053" s="841" t="s">
        <v>1003</v>
      </c>
      <c r="W3053" s="841">
        <v>4</v>
      </c>
    </row>
    <row r="3054" spans="1:23" ht="12.75" customHeight="1">
      <c r="A3054" s="841">
        <v>6666</v>
      </c>
      <c r="B3054" s="841">
        <v>2840</v>
      </c>
      <c r="C3054" s="841" t="s">
        <v>726</v>
      </c>
      <c r="D3054" s="841" t="s">
        <v>775</v>
      </c>
      <c r="E3054" s="841">
        <v>49265</v>
      </c>
      <c r="F3054" s="841" t="s">
        <v>102</v>
      </c>
      <c r="G3054" s="841" t="s">
        <v>4733</v>
      </c>
      <c r="H3054" s="841" t="s">
        <v>4423</v>
      </c>
      <c r="I3054" s="841"/>
      <c r="J3054" s="841" t="s">
        <v>730</v>
      </c>
      <c r="K3054" s="841">
        <v>3</v>
      </c>
      <c r="L3054" s="841" t="s">
        <v>731</v>
      </c>
      <c r="M3054" s="841">
        <v>43600</v>
      </c>
      <c r="N3054" s="841" t="s">
        <v>732</v>
      </c>
      <c r="O3054" s="841">
        <v>98577</v>
      </c>
      <c r="P3054" s="841">
        <v>54977</v>
      </c>
      <c r="Q3054" s="841">
        <v>10098</v>
      </c>
      <c r="R3054" s="841">
        <v>9936</v>
      </c>
      <c r="S3054" s="841"/>
      <c r="T3054" s="841"/>
      <c r="U3054" s="841"/>
      <c r="V3054" s="841" t="s">
        <v>1003</v>
      </c>
      <c r="W3054" s="841">
        <v>6</v>
      </c>
    </row>
    <row r="3055" spans="1:23" ht="12.75" customHeight="1">
      <c r="A3055" s="841">
        <v>1145</v>
      </c>
      <c r="B3055" s="841">
        <v>2839</v>
      </c>
      <c r="C3055" s="841" t="s">
        <v>1429</v>
      </c>
      <c r="D3055" s="841" t="s">
        <v>775</v>
      </c>
      <c r="E3055" s="841">
        <v>49266</v>
      </c>
      <c r="F3055" s="841" t="s">
        <v>102</v>
      </c>
      <c r="G3055" s="841" t="s">
        <v>4734</v>
      </c>
      <c r="H3055" s="841" t="s">
        <v>4088</v>
      </c>
      <c r="I3055" s="841"/>
      <c r="J3055" s="841" t="s">
        <v>730</v>
      </c>
      <c r="K3055" s="841">
        <v>2</v>
      </c>
      <c r="L3055" s="841" t="s">
        <v>1116</v>
      </c>
      <c r="M3055" s="841">
        <v>43600</v>
      </c>
      <c r="N3055" s="841" t="s">
        <v>732</v>
      </c>
      <c r="O3055" s="841">
        <v>98577</v>
      </c>
      <c r="P3055" s="841">
        <v>54977</v>
      </c>
      <c r="Q3055" s="841">
        <v>19547</v>
      </c>
      <c r="R3055" s="841">
        <v>26906</v>
      </c>
      <c r="S3055" s="841"/>
      <c r="T3055" s="841"/>
      <c r="U3055" s="841"/>
      <c r="V3055" s="841" t="s">
        <v>1003</v>
      </c>
      <c r="W3055" s="841">
        <v>3</v>
      </c>
    </row>
    <row r="3056" spans="1:23" ht="12.75" customHeight="1">
      <c r="A3056" s="841">
        <v>1570</v>
      </c>
      <c r="B3056" s="841">
        <v>2801</v>
      </c>
      <c r="C3056" s="841" t="s">
        <v>1271</v>
      </c>
      <c r="D3056" s="841" t="s">
        <v>1112</v>
      </c>
      <c r="E3056" s="841">
        <v>49267</v>
      </c>
      <c r="F3056" s="841" t="s">
        <v>102</v>
      </c>
      <c r="G3056" s="841" t="s">
        <v>4735</v>
      </c>
      <c r="H3056" s="841" t="s">
        <v>4736</v>
      </c>
      <c r="I3056" s="841"/>
      <c r="J3056" s="841" t="s">
        <v>730</v>
      </c>
      <c r="K3056" s="841">
        <v>8</v>
      </c>
      <c r="L3056" s="841" t="s">
        <v>731</v>
      </c>
      <c r="M3056" s="841">
        <v>43600</v>
      </c>
      <c r="N3056" s="841" t="s">
        <v>817</v>
      </c>
      <c r="O3056" s="841">
        <v>172439</v>
      </c>
      <c r="P3056" s="841">
        <v>128839</v>
      </c>
      <c r="Q3056" s="841">
        <v>19547</v>
      </c>
      <c r="R3056" s="841">
        <v>26906</v>
      </c>
      <c r="S3056" s="841"/>
      <c r="T3056" s="841"/>
      <c r="U3056" s="841"/>
      <c r="V3056" s="841" t="s">
        <v>1003</v>
      </c>
      <c r="W3056" s="841">
        <v>1</v>
      </c>
    </row>
    <row r="3057" spans="1:23" ht="12.75" customHeight="1">
      <c r="A3057" s="841">
        <v>1450</v>
      </c>
      <c r="B3057" s="841">
        <v>2803</v>
      </c>
      <c r="C3057" s="841" t="s">
        <v>945</v>
      </c>
      <c r="D3057" s="841" t="s">
        <v>946</v>
      </c>
      <c r="E3057" s="841">
        <v>49268</v>
      </c>
      <c r="F3057" s="841" t="s">
        <v>102</v>
      </c>
      <c r="G3057" s="841" t="s">
        <v>4737</v>
      </c>
      <c r="H3057" s="841" t="s">
        <v>4362</v>
      </c>
      <c r="I3057" s="841"/>
      <c r="J3057" s="841" t="s">
        <v>730</v>
      </c>
      <c r="K3057" s="841">
        <v>3</v>
      </c>
      <c r="L3057" s="841" t="s">
        <v>731</v>
      </c>
      <c r="M3057" s="841">
        <v>43600</v>
      </c>
      <c r="N3057" s="841" t="s">
        <v>742</v>
      </c>
      <c r="O3057" s="841">
        <v>127895</v>
      </c>
      <c r="P3057" s="841">
        <v>84295</v>
      </c>
      <c r="Q3057" s="841">
        <v>19547</v>
      </c>
      <c r="R3057" s="841">
        <v>26906</v>
      </c>
      <c r="S3057" s="841"/>
      <c r="T3057" s="841"/>
      <c r="U3057" s="841"/>
      <c r="V3057" s="841" t="s">
        <v>1003</v>
      </c>
      <c r="W3057" s="841">
        <v>2</v>
      </c>
    </row>
    <row r="3058" spans="1:23" ht="12.75" customHeight="1">
      <c r="A3058" s="841">
        <v>1450</v>
      </c>
      <c r="B3058" s="841">
        <v>2803</v>
      </c>
      <c r="C3058" s="841" t="s">
        <v>945</v>
      </c>
      <c r="D3058" s="841" t="s">
        <v>946</v>
      </c>
      <c r="E3058" s="841">
        <v>49269</v>
      </c>
      <c r="F3058" s="841" t="s">
        <v>102</v>
      </c>
      <c r="G3058" s="841" t="s">
        <v>4738</v>
      </c>
      <c r="H3058" s="841" t="s">
        <v>4406</v>
      </c>
      <c r="I3058" s="841"/>
      <c r="J3058" s="841" t="s">
        <v>730</v>
      </c>
      <c r="K3058" s="841">
        <v>10</v>
      </c>
      <c r="L3058" s="841" t="s">
        <v>731</v>
      </c>
      <c r="M3058" s="841">
        <v>43600</v>
      </c>
      <c r="N3058" s="841" t="s">
        <v>742</v>
      </c>
      <c r="O3058" s="841">
        <v>127895</v>
      </c>
      <c r="P3058" s="841">
        <v>84295</v>
      </c>
      <c r="Q3058" s="841">
        <v>19547</v>
      </c>
      <c r="R3058" s="841">
        <v>26906</v>
      </c>
      <c r="S3058" s="841"/>
      <c r="T3058" s="841"/>
      <c r="U3058" s="841"/>
      <c r="V3058" s="841" t="s">
        <v>1003</v>
      </c>
      <c r="W3058" s="841">
        <v>2</v>
      </c>
    </row>
    <row r="3059" spans="1:23" ht="12.75" customHeight="1">
      <c r="A3059" s="841">
        <v>1450</v>
      </c>
      <c r="B3059" s="841">
        <v>2803</v>
      </c>
      <c r="C3059" s="841" t="s">
        <v>945</v>
      </c>
      <c r="D3059" s="841" t="s">
        <v>946</v>
      </c>
      <c r="E3059" s="841">
        <v>49269</v>
      </c>
      <c r="F3059" s="841" t="s">
        <v>1062</v>
      </c>
      <c r="G3059" s="841" t="s">
        <v>4739</v>
      </c>
      <c r="H3059" s="841" t="s">
        <v>4406</v>
      </c>
      <c r="I3059" s="841"/>
      <c r="J3059" s="841" t="s">
        <v>730</v>
      </c>
      <c r="K3059" s="841">
        <v>3</v>
      </c>
      <c r="L3059" s="841" t="s">
        <v>731</v>
      </c>
      <c r="M3059" s="841">
        <v>43600</v>
      </c>
      <c r="N3059" s="841" t="s">
        <v>742</v>
      </c>
      <c r="O3059" s="841">
        <v>127895</v>
      </c>
      <c r="P3059" s="841">
        <v>84295</v>
      </c>
      <c r="Q3059" s="841">
        <v>19547</v>
      </c>
      <c r="R3059" s="841">
        <v>26906</v>
      </c>
      <c r="S3059" s="841"/>
      <c r="T3059" s="841"/>
      <c r="U3059" s="841"/>
      <c r="V3059" s="841" t="s">
        <v>1064</v>
      </c>
      <c r="W3059" s="841">
        <v>2</v>
      </c>
    </row>
    <row r="3060" spans="1:23" ht="12.75" customHeight="1">
      <c r="A3060" s="841">
        <v>1450</v>
      </c>
      <c r="B3060" s="841">
        <v>2803</v>
      </c>
      <c r="C3060" s="841" t="s">
        <v>945</v>
      </c>
      <c r="D3060" s="841" t="s">
        <v>946</v>
      </c>
      <c r="E3060" s="841">
        <v>49269</v>
      </c>
      <c r="F3060" s="841" t="s">
        <v>1065</v>
      </c>
      <c r="G3060" s="841" t="s">
        <v>4740</v>
      </c>
      <c r="H3060" s="841" t="s">
        <v>4406</v>
      </c>
      <c r="I3060" s="841"/>
      <c r="J3060" s="841" t="s">
        <v>730</v>
      </c>
      <c r="K3060" s="841">
        <v>3</v>
      </c>
      <c r="L3060" s="841" t="s">
        <v>731</v>
      </c>
      <c r="M3060" s="841">
        <v>43600</v>
      </c>
      <c r="N3060" s="841" t="s">
        <v>742</v>
      </c>
      <c r="O3060" s="841">
        <v>127895</v>
      </c>
      <c r="P3060" s="841">
        <v>84295</v>
      </c>
      <c r="Q3060" s="841">
        <v>19547</v>
      </c>
      <c r="R3060" s="841">
        <v>26906</v>
      </c>
      <c r="S3060" s="841"/>
      <c r="T3060" s="841"/>
      <c r="U3060" s="841"/>
      <c r="V3060" s="841" t="s">
        <v>1064</v>
      </c>
      <c r="W3060" s="841">
        <v>2</v>
      </c>
    </row>
    <row r="3061" spans="1:23" ht="12.75" customHeight="1">
      <c r="A3061" s="841">
        <v>1450</v>
      </c>
      <c r="B3061" s="841">
        <v>2803</v>
      </c>
      <c r="C3061" s="841" t="s">
        <v>945</v>
      </c>
      <c r="D3061" s="841" t="s">
        <v>946</v>
      </c>
      <c r="E3061" s="841">
        <v>49269</v>
      </c>
      <c r="F3061" s="841" t="s">
        <v>4338</v>
      </c>
      <c r="G3061" s="841" t="s">
        <v>4741</v>
      </c>
      <c r="H3061" s="841" t="s">
        <v>4406</v>
      </c>
      <c r="I3061" s="841"/>
      <c r="J3061" s="841" t="s">
        <v>730</v>
      </c>
      <c r="K3061" s="841">
        <v>4</v>
      </c>
      <c r="L3061" s="841" t="s">
        <v>731</v>
      </c>
      <c r="M3061" s="841">
        <v>43600</v>
      </c>
      <c r="N3061" s="841" t="s">
        <v>742</v>
      </c>
      <c r="O3061" s="841">
        <v>127895</v>
      </c>
      <c r="P3061" s="841">
        <v>84295</v>
      </c>
      <c r="Q3061" s="841">
        <v>19547</v>
      </c>
      <c r="R3061" s="841">
        <v>26906</v>
      </c>
      <c r="S3061" s="841"/>
      <c r="T3061" s="841"/>
      <c r="U3061" s="841"/>
      <c r="V3061" s="841" t="s">
        <v>1064</v>
      </c>
      <c r="W3061" s="841">
        <v>2</v>
      </c>
    </row>
    <row r="3062" spans="1:23" ht="12.75" customHeight="1">
      <c r="A3062" s="841">
        <v>1450</v>
      </c>
      <c r="B3062" s="841">
        <v>2803</v>
      </c>
      <c r="C3062" s="841" t="s">
        <v>945</v>
      </c>
      <c r="D3062" s="841" t="s">
        <v>946</v>
      </c>
      <c r="E3062" s="841">
        <v>49270</v>
      </c>
      <c r="F3062" s="841" t="s">
        <v>102</v>
      </c>
      <c r="G3062" s="841" t="s">
        <v>4742</v>
      </c>
      <c r="H3062" s="841" t="s">
        <v>4406</v>
      </c>
      <c r="I3062" s="841"/>
      <c r="J3062" s="841" t="s">
        <v>730</v>
      </c>
      <c r="K3062" s="841">
        <v>3</v>
      </c>
      <c r="L3062" s="841" t="s">
        <v>731</v>
      </c>
      <c r="M3062" s="841">
        <v>43600</v>
      </c>
      <c r="N3062" s="841" t="s">
        <v>742</v>
      </c>
      <c r="O3062" s="841">
        <v>127895</v>
      </c>
      <c r="P3062" s="841">
        <v>84295</v>
      </c>
      <c r="Q3062" s="841">
        <v>19547</v>
      </c>
      <c r="R3062" s="841">
        <v>26906</v>
      </c>
      <c r="S3062" s="841"/>
      <c r="T3062" s="841"/>
      <c r="U3062" s="841"/>
      <c r="V3062" s="841" t="s">
        <v>1003</v>
      </c>
      <c r="W3062" s="841">
        <v>2</v>
      </c>
    </row>
    <row r="3063" spans="1:23" ht="12.75" customHeight="1">
      <c r="A3063" s="841">
        <v>1450</v>
      </c>
      <c r="B3063" s="841">
        <v>2803</v>
      </c>
      <c r="C3063" s="841" t="s">
        <v>945</v>
      </c>
      <c r="D3063" s="841" t="s">
        <v>946</v>
      </c>
      <c r="E3063" s="841">
        <v>49270</v>
      </c>
      <c r="F3063" s="841" t="s">
        <v>1062</v>
      </c>
      <c r="G3063" s="841" t="s">
        <v>4743</v>
      </c>
      <c r="H3063" s="841" t="s">
        <v>4406</v>
      </c>
      <c r="I3063" s="841"/>
      <c r="J3063" s="841" t="s">
        <v>730</v>
      </c>
      <c r="K3063" s="841">
        <v>1</v>
      </c>
      <c r="L3063" s="841" t="s">
        <v>731</v>
      </c>
      <c r="M3063" s="841">
        <v>43600</v>
      </c>
      <c r="N3063" s="841" t="s">
        <v>742</v>
      </c>
      <c r="O3063" s="841">
        <v>127895</v>
      </c>
      <c r="P3063" s="841">
        <v>84295</v>
      </c>
      <c r="Q3063" s="841">
        <v>19547</v>
      </c>
      <c r="R3063" s="841">
        <v>26906</v>
      </c>
      <c r="S3063" s="841"/>
      <c r="T3063" s="841"/>
      <c r="U3063" s="841"/>
      <c r="V3063" s="841" t="s">
        <v>1064</v>
      </c>
      <c r="W3063" s="841">
        <v>2</v>
      </c>
    </row>
    <row r="3064" spans="1:23" ht="12.75" customHeight="1">
      <c r="A3064" s="841">
        <v>1450</v>
      </c>
      <c r="B3064" s="841">
        <v>2803</v>
      </c>
      <c r="C3064" s="841" t="s">
        <v>945</v>
      </c>
      <c r="D3064" s="841" t="s">
        <v>946</v>
      </c>
      <c r="E3064" s="841">
        <v>49270</v>
      </c>
      <c r="F3064" s="841" t="s">
        <v>1065</v>
      </c>
      <c r="G3064" s="841" t="s">
        <v>4744</v>
      </c>
      <c r="H3064" s="841" t="s">
        <v>4406</v>
      </c>
      <c r="I3064" s="841"/>
      <c r="J3064" s="841" t="s">
        <v>730</v>
      </c>
      <c r="K3064" s="841">
        <v>2</v>
      </c>
      <c r="L3064" s="841" t="s">
        <v>731</v>
      </c>
      <c r="M3064" s="841">
        <v>43600</v>
      </c>
      <c r="N3064" s="841" t="s">
        <v>742</v>
      </c>
      <c r="O3064" s="841">
        <v>127895</v>
      </c>
      <c r="P3064" s="841">
        <v>84295</v>
      </c>
      <c r="Q3064" s="841">
        <v>19547</v>
      </c>
      <c r="R3064" s="841">
        <v>26906</v>
      </c>
      <c r="S3064" s="841"/>
      <c r="T3064" s="841"/>
      <c r="U3064" s="841"/>
      <c r="V3064" s="841" t="s">
        <v>1064</v>
      </c>
      <c r="W3064" s="841">
        <v>2</v>
      </c>
    </row>
    <row r="3065" spans="1:23" ht="12.75" customHeight="1">
      <c r="A3065" s="841">
        <v>1912</v>
      </c>
      <c r="B3065" s="841">
        <v>2840</v>
      </c>
      <c r="C3065" s="841" t="s">
        <v>726</v>
      </c>
      <c r="D3065" s="841" t="s">
        <v>923</v>
      </c>
      <c r="E3065" s="841">
        <v>49273</v>
      </c>
      <c r="F3065" s="841" t="s">
        <v>102</v>
      </c>
      <c r="G3065" s="841" t="s">
        <v>4745</v>
      </c>
      <c r="H3065" s="841" t="s">
        <v>4359</v>
      </c>
      <c r="I3065" s="841"/>
      <c r="J3065" s="841" t="s">
        <v>730</v>
      </c>
      <c r="K3065" s="841">
        <v>2</v>
      </c>
      <c r="L3065" s="841" t="s">
        <v>1116</v>
      </c>
      <c r="M3065" s="841">
        <v>43600</v>
      </c>
      <c r="N3065" s="841" t="s">
        <v>732</v>
      </c>
      <c r="O3065" s="841">
        <v>98577</v>
      </c>
      <c r="P3065" s="841">
        <v>54977</v>
      </c>
      <c r="Q3065" s="841">
        <v>10098</v>
      </c>
      <c r="R3065" s="841">
        <v>9936</v>
      </c>
      <c r="S3065" s="841"/>
      <c r="T3065" s="841"/>
      <c r="U3065" s="841"/>
      <c r="V3065" s="841" t="s">
        <v>1003</v>
      </c>
      <c r="W3065" s="841">
        <v>1</v>
      </c>
    </row>
    <row r="3066" spans="1:23" ht="12.75" customHeight="1">
      <c r="A3066" s="841">
        <v>1380</v>
      </c>
      <c r="B3066" s="841">
        <v>2803</v>
      </c>
      <c r="C3066" s="841" t="s">
        <v>945</v>
      </c>
      <c r="D3066" s="841" t="s">
        <v>946</v>
      </c>
      <c r="E3066" s="841">
        <v>49274</v>
      </c>
      <c r="F3066" s="841" t="s">
        <v>102</v>
      </c>
      <c r="G3066" s="841" t="s">
        <v>4746</v>
      </c>
      <c r="H3066" s="841" t="s">
        <v>3510</v>
      </c>
      <c r="I3066" s="841"/>
      <c r="J3066" s="841" t="s">
        <v>730</v>
      </c>
      <c r="K3066" s="841">
        <v>1</v>
      </c>
      <c r="L3066" s="841" t="s">
        <v>731</v>
      </c>
      <c r="M3066" s="841">
        <v>43600</v>
      </c>
      <c r="N3066" s="841" t="s">
        <v>742</v>
      </c>
      <c r="O3066" s="841">
        <v>127895</v>
      </c>
      <c r="P3066" s="841">
        <v>84295</v>
      </c>
      <c r="Q3066" s="841">
        <v>19547</v>
      </c>
      <c r="R3066" s="841">
        <v>20230</v>
      </c>
      <c r="S3066" s="841"/>
      <c r="T3066" s="841"/>
      <c r="U3066" s="841"/>
      <c r="V3066" s="841" t="s">
        <v>1003</v>
      </c>
      <c r="W3066" s="841">
        <v>2</v>
      </c>
    </row>
    <row r="3067" spans="1:23" ht="12.75" customHeight="1">
      <c r="A3067" s="841">
        <v>1380</v>
      </c>
      <c r="B3067" s="841">
        <v>2803</v>
      </c>
      <c r="C3067" s="841" t="s">
        <v>945</v>
      </c>
      <c r="D3067" s="841" t="s">
        <v>946</v>
      </c>
      <c r="E3067" s="841">
        <v>49275</v>
      </c>
      <c r="F3067" s="841" t="s">
        <v>102</v>
      </c>
      <c r="G3067" s="841" t="s">
        <v>4747</v>
      </c>
      <c r="H3067" s="841" t="s">
        <v>3510</v>
      </c>
      <c r="I3067" s="841"/>
      <c r="J3067" s="841" t="s">
        <v>730</v>
      </c>
      <c r="K3067" s="841">
        <v>1</v>
      </c>
      <c r="L3067" s="841" t="s">
        <v>731</v>
      </c>
      <c r="M3067" s="841">
        <v>43600</v>
      </c>
      <c r="N3067" s="841" t="s">
        <v>742</v>
      </c>
      <c r="O3067" s="841">
        <v>127895</v>
      </c>
      <c r="P3067" s="841">
        <v>84295</v>
      </c>
      <c r="Q3067" s="841">
        <v>19547</v>
      </c>
      <c r="R3067" s="841">
        <v>20230</v>
      </c>
      <c r="S3067" s="841"/>
      <c r="T3067" s="841"/>
      <c r="U3067" s="841"/>
      <c r="V3067" s="841" t="s">
        <v>1003</v>
      </c>
      <c r="W3067" s="841">
        <v>2</v>
      </c>
    </row>
    <row r="3068" spans="1:23" ht="12.75" customHeight="1">
      <c r="A3068" s="841">
        <v>1380</v>
      </c>
      <c r="B3068" s="841">
        <v>2803</v>
      </c>
      <c r="C3068" s="841" t="s">
        <v>945</v>
      </c>
      <c r="D3068" s="841" t="s">
        <v>946</v>
      </c>
      <c r="E3068" s="841">
        <v>49276</v>
      </c>
      <c r="F3068" s="841" t="s">
        <v>102</v>
      </c>
      <c r="G3068" s="841" t="s">
        <v>4748</v>
      </c>
      <c r="H3068" s="841" t="s">
        <v>3510</v>
      </c>
      <c r="I3068" s="841"/>
      <c r="J3068" s="841" t="s">
        <v>730</v>
      </c>
      <c r="K3068" s="841">
        <v>1</v>
      </c>
      <c r="L3068" s="841" t="s">
        <v>731</v>
      </c>
      <c r="M3068" s="841">
        <v>43600</v>
      </c>
      <c r="N3068" s="841" t="s">
        <v>742</v>
      </c>
      <c r="O3068" s="841">
        <v>127895</v>
      </c>
      <c r="P3068" s="841">
        <v>84295</v>
      </c>
      <c r="Q3068" s="841">
        <v>19547</v>
      </c>
      <c r="R3068" s="841">
        <v>20230</v>
      </c>
      <c r="S3068" s="841"/>
      <c r="T3068" s="841"/>
      <c r="U3068" s="841"/>
      <c r="V3068" s="841" t="s">
        <v>1003</v>
      </c>
      <c r="W3068" s="841">
        <v>2</v>
      </c>
    </row>
    <row r="3069" spans="1:23" ht="12.75" customHeight="1">
      <c r="A3069" s="841">
        <v>1380</v>
      </c>
      <c r="B3069" s="841">
        <v>2803</v>
      </c>
      <c r="C3069" s="841" t="s">
        <v>945</v>
      </c>
      <c r="D3069" s="841" t="s">
        <v>946</v>
      </c>
      <c r="E3069" s="841">
        <v>49277</v>
      </c>
      <c r="F3069" s="841" t="s">
        <v>102</v>
      </c>
      <c r="G3069" s="841" t="s">
        <v>4749</v>
      </c>
      <c r="H3069" s="841" t="s">
        <v>3510</v>
      </c>
      <c r="I3069" s="841"/>
      <c r="J3069" s="841" t="s">
        <v>730</v>
      </c>
      <c r="K3069" s="841">
        <v>2</v>
      </c>
      <c r="L3069" s="841" t="s">
        <v>731</v>
      </c>
      <c r="M3069" s="841">
        <v>43600</v>
      </c>
      <c r="N3069" s="841" t="s">
        <v>742</v>
      </c>
      <c r="O3069" s="841">
        <v>127895</v>
      </c>
      <c r="P3069" s="841">
        <v>84295</v>
      </c>
      <c r="Q3069" s="841">
        <v>19547</v>
      </c>
      <c r="R3069" s="841">
        <v>20230</v>
      </c>
      <c r="S3069" s="841"/>
      <c r="T3069" s="841"/>
      <c r="U3069" s="841"/>
      <c r="V3069" s="841" t="s">
        <v>1003</v>
      </c>
      <c r="W3069" s="841">
        <v>2</v>
      </c>
    </row>
    <row r="3070" spans="1:23" ht="12.75" customHeight="1">
      <c r="A3070" s="841">
        <v>1380</v>
      </c>
      <c r="B3070" s="841">
        <v>2803</v>
      </c>
      <c r="C3070" s="841" t="s">
        <v>945</v>
      </c>
      <c r="D3070" s="841" t="s">
        <v>946</v>
      </c>
      <c r="E3070" s="841">
        <v>49278</v>
      </c>
      <c r="F3070" s="841" t="s">
        <v>102</v>
      </c>
      <c r="G3070" s="841" t="s">
        <v>4750</v>
      </c>
      <c r="H3070" s="841" t="s">
        <v>3510</v>
      </c>
      <c r="I3070" s="841"/>
      <c r="J3070" s="841" t="s">
        <v>730</v>
      </c>
      <c r="K3070" s="841">
        <v>2</v>
      </c>
      <c r="L3070" s="841" t="s">
        <v>731</v>
      </c>
      <c r="M3070" s="841">
        <v>43600</v>
      </c>
      <c r="N3070" s="841" t="s">
        <v>742</v>
      </c>
      <c r="O3070" s="841">
        <v>127895</v>
      </c>
      <c r="P3070" s="841">
        <v>84295</v>
      </c>
      <c r="Q3070" s="841">
        <v>19547</v>
      </c>
      <c r="R3070" s="841">
        <v>20230</v>
      </c>
      <c r="S3070" s="841"/>
      <c r="T3070" s="841"/>
      <c r="U3070" s="841"/>
      <c r="V3070" s="841" t="s">
        <v>1003</v>
      </c>
      <c r="W3070" s="841">
        <v>2</v>
      </c>
    </row>
    <row r="3071" spans="1:23" ht="12.75" customHeight="1">
      <c r="A3071" s="841">
        <v>1380</v>
      </c>
      <c r="B3071" s="841">
        <v>2803</v>
      </c>
      <c r="C3071" s="841" t="s">
        <v>945</v>
      </c>
      <c r="D3071" s="841" t="s">
        <v>946</v>
      </c>
      <c r="E3071" s="841">
        <v>49279</v>
      </c>
      <c r="F3071" s="841" t="s">
        <v>102</v>
      </c>
      <c r="G3071" s="841" t="s">
        <v>4751</v>
      </c>
      <c r="H3071" s="841" t="s">
        <v>3510</v>
      </c>
      <c r="I3071" s="841"/>
      <c r="J3071" s="841" t="s">
        <v>730</v>
      </c>
      <c r="K3071" s="841">
        <v>3</v>
      </c>
      <c r="L3071" s="841" t="s">
        <v>731</v>
      </c>
      <c r="M3071" s="841">
        <v>43600</v>
      </c>
      <c r="N3071" s="841" t="s">
        <v>742</v>
      </c>
      <c r="O3071" s="841">
        <v>127895</v>
      </c>
      <c r="P3071" s="841">
        <v>84295</v>
      </c>
      <c r="Q3071" s="841">
        <v>19547</v>
      </c>
      <c r="R3071" s="841">
        <v>20230</v>
      </c>
      <c r="S3071" s="841"/>
      <c r="T3071" s="841"/>
      <c r="U3071" s="841"/>
      <c r="V3071" s="841" t="s">
        <v>1003</v>
      </c>
      <c r="W3071" s="841">
        <v>2</v>
      </c>
    </row>
    <row r="3072" spans="1:23" ht="12.75" customHeight="1">
      <c r="A3072" s="841">
        <v>1380</v>
      </c>
      <c r="B3072" s="841">
        <v>2803</v>
      </c>
      <c r="C3072" s="841" t="s">
        <v>945</v>
      </c>
      <c r="D3072" s="841" t="s">
        <v>946</v>
      </c>
      <c r="E3072" s="841">
        <v>49280</v>
      </c>
      <c r="F3072" s="841" t="s">
        <v>102</v>
      </c>
      <c r="G3072" s="841" t="s">
        <v>4752</v>
      </c>
      <c r="H3072" s="841" t="s">
        <v>3510</v>
      </c>
      <c r="I3072" s="841"/>
      <c r="J3072" s="841" t="s">
        <v>730</v>
      </c>
      <c r="K3072" s="841">
        <v>6</v>
      </c>
      <c r="L3072" s="841" t="s">
        <v>731</v>
      </c>
      <c r="M3072" s="841">
        <v>43600</v>
      </c>
      <c r="N3072" s="841" t="s">
        <v>742</v>
      </c>
      <c r="O3072" s="841">
        <v>127895</v>
      </c>
      <c r="P3072" s="841">
        <v>84295</v>
      </c>
      <c r="Q3072" s="841">
        <v>19547</v>
      </c>
      <c r="R3072" s="841">
        <v>20230</v>
      </c>
      <c r="S3072" s="841"/>
      <c r="T3072" s="841"/>
      <c r="U3072" s="841"/>
      <c r="V3072" s="841" t="s">
        <v>1003</v>
      </c>
      <c r="W3072" s="841">
        <v>2</v>
      </c>
    </row>
    <row r="3073" spans="1:23" ht="12.75" customHeight="1">
      <c r="A3073" s="841">
        <v>1380</v>
      </c>
      <c r="B3073" s="841">
        <v>2803</v>
      </c>
      <c r="C3073" s="841" t="s">
        <v>945</v>
      </c>
      <c r="D3073" s="841" t="s">
        <v>946</v>
      </c>
      <c r="E3073" s="841">
        <v>49281</v>
      </c>
      <c r="F3073" s="841" t="s">
        <v>102</v>
      </c>
      <c r="G3073" s="841" t="s">
        <v>4753</v>
      </c>
      <c r="H3073" s="841" t="s">
        <v>3510</v>
      </c>
      <c r="I3073" s="841"/>
      <c r="J3073" s="841" t="s">
        <v>730</v>
      </c>
      <c r="K3073" s="841">
        <v>3</v>
      </c>
      <c r="L3073" s="841" t="s">
        <v>731</v>
      </c>
      <c r="M3073" s="841">
        <v>43600</v>
      </c>
      <c r="N3073" s="841" t="s">
        <v>742</v>
      </c>
      <c r="O3073" s="841">
        <v>127895</v>
      </c>
      <c r="P3073" s="841">
        <v>84295</v>
      </c>
      <c r="Q3073" s="841">
        <v>19547</v>
      </c>
      <c r="R3073" s="841">
        <v>20230</v>
      </c>
      <c r="S3073" s="841"/>
      <c r="T3073" s="841"/>
      <c r="U3073" s="841"/>
      <c r="V3073" s="841" t="s">
        <v>1003</v>
      </c>
      <c r="W3073" s="841">
        <v>2</v>
      </c>
    </row>
    <row r="3074" spans="1:23" ht="12.75" customHeight="1">
      <c r="A3074" s="841">
        <v>1380</v>
      </c>
      <c r="B3074" s="841">
        <v>2803</v>
      </c>
      <c r="C3074" s="841" t="s">
        <v>945</v>
      </c>
      <c r="D3074" s="841" t="s">
        <v>946</v>
      </c>
      <c r="E3074" s="841">
        <v>49282</v>
      </c>
      <c r="F3074" s="841" t="s">
        <v>102</v>
      </c>
      <c r="G3074" s="841" t="s">
        <v>4754</v>
      </c>
      <c r="H3074" s="841" t="s">
        <v>3510</v>
      </c>
      <c r="I3074" s="841"/>
      <c r="J3074" s="841" t="s">
        <v>730</v>
      </c>
      <c r="K3074" s="841">
        <v>16</v>
      </c>
      <c r="L3074" s="841" t="s">
        <v>731</v>
      </c>
      <c r="M3074" s="841">
        <v>43600</v>
      </c>
      <c r="N3074" s="841" t="s">
        <v>742</v>
      </c>
      <c r="O3074" s="841">
        <v>127895</v>
      </c>
      <c r="P3074" s="841">
        <v>84295</v>
      </c>
      <c r="Q3074" s="841">
        <v>19547</v>
      </c>
      <c r="R3074" s="841">
        <v>20230</v>
      </c>
      <c r="S3074" s="841"/>
      <c r="T3074" s="841"/>
      <c r="U3074" s="841"/>
      <c r="V3074" s="841" t="s">
        <v>1003</v>
      </c>
      <c r="W3074" s="841">
        <v>2</v>
      </c>
    </row>
    <row r="3075" spans="1:23" ht="12.75" customHeight="1">
      <c r="A3075" s="841">
        <v>1380</v>
      </c>
      <c r="B3075" s="841">
        <v>2803</v>
      </c>
      <c r="C3075" s="841" t="s">
        <v>945</v>
      </c>
      <c r="D3075" s="841" t="s">
        <v>946</v>
      </c>
      <c r="E3075" s="841">
        <v>49283</v>
      </c>
      <c r="F3075" s="841" t="s">
        <v>102</v>
      </c>
      <c r="G3075" s="841" t="s">
        <v>4755</v>
      </c>
      <c r="H3075" s="841" t="s">
        <v>3510</v>
      </c>
      <c r="I3075" s="841"/>
      <c r="J3075" s="841" t="s">
        <v>730</v>
      </c>
      <c r="K3075" s="841">
        <v>2</v>
      </c>
      <c r="L3075" s="841" t="s">
        <v>731</v>
      </c>
      <c r="M3075" s="841">
        <v>43600</v>
      </c>
      <c r="N3075" s="841" t="s">
        <v>742</v>
      </c>
      <c r="O3075" s="841">
        <v>127895</v>
      </c>
      <c r="P3075" s="841">
        <v>84295</v>
      </c>
      <c r="Q3075" s="841">
        <v>19547</v>
      </c>
      <c r="R3075" s="841">
        <v>20230</v>
      </c>
      <c r="S3075" s="841"/>
      <c r="T3075" s="841"/>
      <c r="U3075" s="841"/>
      <c r="V3075" s="841" t="s">
        <v>1003</v>
      </c>
      <c r="W3075" s="841">
        <v>2</v>
      </c>
    </row>
    <row r="3076" spans="1:23" ht="12.75" customHeight="1">
      <c r="A3076" s="841">
        <v>1335</v>
      </c>
      <c r="B3076" s="841">
        <v>2825</v>
      </c>
      <c r="C3076" s="841" t="s">
        <v>1260</v>
      </c>
      <c r="D3076" s="841" t="s">
        <v>775</v>
      </c>
      <c r="E3076" s="841">
        <v>49284</v>
      </c>
      <c r="F3076" s="841" t="s">
        <v>102</v>
      </c>
      <c r="G3076" s="841" t="s">
        <v>4756</v>
      </c>
      <c r="H3076" s="841" t="s">
        <v>4088</v>
      </c>
      <c r="I3076" s="841"/>
      <c r="J3076" s="841" t="s">
        <v>730</v>
      </c>
      <c r="K3076" s="841">
        <v>5</v>
      </c>
      <c r="L3076" s="841" t="s">
        <v>731</v>
      </c>
      <c r="M3076" s="841">
        <v>43600</v>
      </c>
      <c r="N3076" s="841" t="s">
        <v>843</v>
      </c>
      <c r="O3076" s="841">
        <v>156603</v>
      </c>
      <c r="P3076" s="841">
        <v>113003</v>
      </c>
      <c r="Q3076" s="841">
        <v>19547</v>
      </c>
      <c r="R3076" s="841">
        <v>26906</v>
      </c>
      <c r="S3076" s="841"/>
      <c r="T3076" s="841"/>
      <c r="U3076" s="841"/>
      <c r="V3076" s="841" t="s">
        <v>1003</v>
      </c>
      <c r="W3076" s="841">
        <v>1</v>
      </c>
    </row>
    <row r="3077" spans="1:23" ht="12.75" customHeight="1">
      <c r="A3077" s="841">
        <v>1700</v>
      </c>
      <c r="B3077" s="841">
        <v>2840</v>
      </c>
      <c r="C3077" s="841" t="s">
        <v>726</v>
      </c>
      <c r="D3077" s="841" t="s">
        <v>745</v>
      </c>
      <c r="E3077" s="841">
        <v>49285</v>
      </c>
      <c r="F3077" s="841" t="s">
        <v>102</v>
      </c>
      <c r="G3077" s="841" t="s">
        <v>4757</v>
      </c>
      <c r="H3077" s="841" t="s">
        <v>1502</v>
      </c>
      <c r="I3077" s="841"/>
      <c r="J3077" s="841" t="s">
        <v>730</v>
      </c>
      <c r="K3077" s="841">
        <v>1</v>
      </c>
      <c r="L3077" s="841" t="s">
        <v>731</v>
      </c>
      <c r="M3077" s="841">
        <v>43600</v>
      </c>
      <c r="N3077" s="841" t="s">
        <v>732</v>
      </c>
      <c r="O3077" s="841">
        <v>98577</v>
      </c>
      <c r="P3077" s="841">
        <v>54977</v>
      </c>
      <c r="Q3077" s="841">
        <v>19547</v>
      </c>
      <c r="R3077" s="841">
        <v>26906</v>
      </c>
      <c r="S3077" s="841"/>
      <c r="T3077" s="841"/>
      <c r="U3077" s="841"/>
      <c r="V3077" s="841" t="s">
        <v>1003</v>
      </c>
      <c r="W3077" s="841">
        <v>1</v>
      </c>
    </row>
    <row r="3078" spans="1:23" ht="12.75" customHeight="1">
      <c r="A3078" s="841">
        <v>1335</v>
      </c>
      <c r="B3078" s="841">
        <v>2832</v>
      </c>
      <c r="C3078" s="841" t="s">
        <v>1017</v>
      </c>
      <c r="D3078" s="841" t="s">
        <v>775</v>
      </c>
      <c r="E3078" s="841">
        <v>49286</v>
      </c>
      <c r="F3078" s="841" t="s">
        <v>102</v>
      </c>
      <c r="G3078" s="841" t="s">
        <v>4758</v>
      </c>
      <c r="H3078" s="841" t="s">
        <v>4507</v>
      </c>
      <c r="I3078" s="841"/>
      <c r="J3078" s="841" t="s">
        <v>730</v>
      </c>
      <c r="K3078" s="841">
        <v>5</v>
      </c>
      <c r="L3078" s="841" t="s">
        <v>731</v>
      </c>
      <c r="M3078" s="841">
        <v>43600</v>
      </c>
      <c r="N3078" s="841" t="s">
        <v>769</v>
      </c>
      <c r="O3078" s="841">
        <v>105596</v>
      </c>
      <c r="P3078" s="841">
        <v>61996</v>
      </c>
      <c r="Q3078" s="841">
        <v>19547</v>
      </c>
      <c r="R3078" s="841">
        <v>26906</v>
      </c>
      <c r="S3078" s="841"/>
      <c r="T3078" s="841"/>
      <c r="U3078" s="841"/>
      <c r="V3078" s="841" t="s">
        <v>1003</v>
      </c>
      <c r="W3078" s="841">
        <v>1</v>
      </c>
    </row>
    <row r="3079" spans="1:23" ht="12.75" customHeight="1">
      <c r="A3079" s="841">
        <v>1350</v>
      </c>
      <c r="B3079" s="841">
        <v>2840</v>
      </c>
      <c r="C3079" s="841" t="s">
        <v>726</v>
      </c>
      <c r="D3079" s="841" t="s">
        <v>946</v>
      </c>
      <c r="E3079" s="841">
        <v>49287</v>
      </c>
      <c r="F3079" s="841" t="s">
        <v>102</v>
      </c>
      <c r="G3079" s="841" t="s">
        <v>4759</v>
      </c>
      <c r="H3079" s="841" t="s">
        <v>4521</v>
      </c>
      <c r="I3079" s="841"/>
      <c r="J3079" s="841" t="s">
        <v>730</v>
      </c>
      <c r="K3079" s="841">
        <v>1</v>
      </c>
      <c r="L3079" s="841" t="s">
        <v>731</v>
      </c>
      <c r="M3079" s="841">
        <v>43600</v>
      </c>
      <c r="N3079" s="841" t="s">
        <v>732</v>
      </c>
      <c r="O3079" s="841">
        <v>98577</v>
      </c>
      <c r="P3079" s="841">
        <v>54977</v>
      </c>
      <c r="Q3079" s="841">
        <v>19547</v>
      </c>
      <c r="R3079" s="841">
        <v>20230</v>
      </c>
      <c r="S3079" s="841"/>
      <c r="T3079" s="841"/>
      <c r="U3079" s="841"/>
      <c r="V3079" s="841" t="s">
        <v>1003</v>
      </c>
      <c r="W3079" s="841">
        <v>2</v>
      </c>
    </row>
    <row r="3080" spans="1:23" ht="12.75" customHeight="1">
      <c r="A3080" s="841">
        <v>1380</v>
      </c>
      <c r="B3080" s="841">
        <v>2803</v>
      </c>
      <c r="C3080" s="841" t="s">
        <v>945</v>
      </c>
      <c r="D3080" s="841" t="s">
        <v>946</v>
      </c>
      <c r="E3080" s="841">
        <v>49288</v>
      </c>
      <c r="F3080" s="841" t="s">
        <v>102</v>
      </c>
      <c r="G3080" s="841" t="s">
        <v>4760</v>
      </c>
      <c r="H3080" s="841" t="s">
        <v>3510</v>
      </c>
      <c r="I3080" s="841"/>
      <c r="J3080" s="841" t="s">
        <v>730</v>
      </c>
      <c r="K3080" s="841">
        <v>3</v>
      </c>
      <c r="L3080" s="841" t="s">
        <v>731</v>
      </c>
      <c r="M3080" s="841">
        <v>43600</v>
      </c>
      <c r="N3080" s="841" t="s">
        <v>742</v>
      </c>
      <c r="O3080" s="841">
        <v>127895</v>
      </c>
      <c r="P3080" s="841">
        <v>84295</v>
      </c>
      <c r="Q3080" s="841">
        <v>19547</v>
      </c>
      <c r="R3080" s="841">
        <v>20230</v>
      </c>
      <c r="S3080" s="841"/>
      <c r="T3080" s="841"/>
      <c r="U3080" s="841"/>
      <c r="V3080" s="841" t="s">
        <v>1003</v>
      </c>
      <c r="W3080" s="841">
        <v>2</v>
      </c>
    </row>
    <row r="3081" spans="1:23" ht="12.75" customHeight="1">
      <c r="A3081" s="841">
        <v>1380</v>
      </c>
      <c r="B3081" s="841">
        <v>2803</v>
      </c>
      <c r="C3081" s="841" t="s">
        <v>945</v>
      </c>
      <c r="D3081" s="841" t="s">
        <v>946</v>
      </c>
      <c r="E3081" s="841">
        <v>49289</v>
      </c>
      <c r="F3081" s="841" t="s">
        <v>102</v>
      </c>
      <c r="G3081" s="841" t="s">
        <v>4761</v>
      </c>
      <c r="H3081" s="841" t="s">
        <v>3510</v>
      </c>
      <c r="I3081" s="841"/>
      <c r="J3081" s="841" t="s">
        <v>730</v>
      </c>
      <c r="K3081" s="841">
        <v>14</v>
      </c>
      <c r="L3081" s="841" t="s">
        <v>731</v>
      </c>
      <c r="M3081" s="841">
        <v>43600</v>
      </c>
      <c r="N3081" s="841" t="s">
        <v>742</v>
      </c>
      <c r="O3081" s="841">
        <v>127895</v>
      </c>
      <c r="P3081" s="841">
        <v>84295</v>
      </c>
      <c r="Q3081" s="841">
        <v>19547</v>
      </c>
      <c r="R3081" s="841">
        <v>20230</v>
      </c>
      <c r="S3081" s="841"/>
      <c r="T3081" s="841"/>
      <c r="U3081" s="841"/>
      <c r="V3081" s="841" t="s">
        <v>1003</v>
      </c>
      <c r="W3081" s="841">
        <v>2</v>
      </c>
    </row>
    <row r="3082" spans="1:23" ht="12.75" customHeight="1">
      <c r="A3082" s="841">
        <v>1380</v>
      </c>
      <c r="B3082" s="841">
        <v>2803</v>
      </c>
      <c r="C3082" s="841" t="s">
        <v>945</v>
      </c>
      <c r="D3082" s="841" t="s">
        <v>946</v>
      </c>
      <c r="E3082" s="841">
        <v>49290</v>
      </c>
      <c r="F3082" s="841" t="s">
        <v>102</v>
      </c>
      <c r="G3082" s="841" t="s">
        <v>4762</v>
      </c>
      <c r="H3082" s="841" t="s">
        <v>3510</v>
      </c>
      <c r="I3082" s="841"/>
      <c r="J3082" s="841" t="s">
        <v>730</v>
      </c>
      <c r="K3082" s="841">
        <v>10</v>
      </c>
      <c r="L3082" s="841" t="s">
        <v>731</v>
      </c>
      <c r="M3082" s="841">
        <v>43600</v>
      </c>
      <c r="N3082" s="841" t="s">
        <v>742</v>
      </c>
      <c r="O3082" s="841">
        <v>127895</v>
      </c>
      <c r="P3082" s="841">
        <v>84295</v>
      </c>
      <c r="Q3082" s="841">
        <v>19547</v>
      </c>
      <c r="R3082" s="841">
        <v>20230</v>
      </c>
      <c r="S3082" s="841"/>
      <c r="T3082" s="841"/>
      <c r="U3082" s="841"/>
      <c r="V3082" s="841" t="s">
        <v>1003</v>
      </c>
      <c r="W3082" s="841">
        <v>2</v>
      </c>
    </row>
    <row r="3083" spans="1:23" ht="12.75" customHeight="1">
      <c r="A3083" s="841">
        <v>1380</v>
      </c>
      <c r="B3083" s="841">
        <v>2803</v>
      </c>
      <c r="C3083" s="841" t="s">
        <v>945</v>
      </c>
      <c r="D3083" s="841" t="s">
        <v>946</v>
      </c>
      <c r="E3083" s="841">
        <v>49291</v>
      </c>
      <c r="F3083" s="841" t="s">
        <v>102</v>
      </c>
      <c r="G3083" s="841" t="s">
        <v>4763</v>
      </c>
      <c r="H3083" s="841" t="s">
        <v>3510</v>
      </c>
      <c r="I3083" s="841"/>
      <c r="J3083" s="841" t="s">
        <v>730</v>
      </c>
      <c r="K3083" s="841">
        <v>4</v>
      </c>
      <c r="L3083" s="841" t="s">
        <v>731</v>
      </c>
      <c r="M3083" s="841">
        <v>43600</v>
      </c>
      <c r="N3083" s="841" t="s">
        <v>742</v>
      </c>
      <c r="O3083" s="841">
        <v>127895</v>
      </c>
      <c r="P3083" s="841">
        <v>84295</v>
      </c>
      <c r="Q3083" s="841">
        <v>19547</v>
      </c>
      <c r="R3083" s="841">
        <v>20230</v>
      </c>
      <c r="S3083" s="841"/>
      <c r="T3083" s="841"/>
      <c r="U3083" s="841"/>
      <c r="V3083" s="841" t="s">
        <v>1003</v>
      </c>
      <c r="W3083" s="841">
        <v>2</v>
      </c>
    </row>
    <row r="3084" spans="1:23" ht="12.75" customHeight="1">
      <c r="A3084" s="841">
        <v>1380</v>
      </c>
      <c r="B3084" s="841">
        <v>2803</v>
      </c>
      <c r="C3084" s="841" t="s">
        <v>945</v>
      </c>
      <c r="D3084" s="841" t="s">
        <v>946</v>
      </c>
      <c r="E3084" s="841">
        <v>49292</v>
      </c>
      <c r="F3084" s="841" t="s">
        <v>102</v>
      </c>
      <c r="G3084" s="841" t="s">
        <v>4764</v>
      </c>
      <c r="H3084" s="841" t="s">
        <v>3510</v>
      </c>
      <c r="I3084" s="841"/>
      <c r="J3084" s="841" t="s">
        <v>730</v>
      </c>
      <c r="K3084" s="841">
        <v>4</v>
      </c>
      <c r="L3084" s="841" t="s">
        <v>731</v>
      </c>
      <c r="M3084" s="841">
        <v>43600</v>
      </c>
      <c r="N3084" s="841" t="s">
        <v>742</v>
      </c>
      <c r="O3084" s="841">
        <v>127895</v>
      </c>
      <c r="P3084" s="841">
        <v>84295</v>
      </c>
      <c r="Q3084" s="841">
        <v>19547</v>
      </c>
      <c r="R3084" s="841">
        <v>20230</v>
      </c>
      <c r="S3084" s="841"/>
      <c r="T3084" s="841"/>
      <c r="U3084" s="841"/>
      <c r="V3084" s="841" t="s">
        <v>1003</v>
      </c>
      <c r="W3084" s="841">
        <v>2</v>
      </c>
    </row>
    <row r="3085" spans="1:23" ht="12.75" customHeight="1">
      <c r="A3085" s="841">
        <v>1335</v>
      </c>
      <c r="B3085" s="841">
        <v>2825</v>
      </c>
      <c r="C3085" s="841" t="s">
        <v>1260</v>
      </c>
      <c r="D3085" s="841" t="s">
        <v>775</v>
      </c>
      <c r="E3085" s="841">
        <v>49293</v>
      </c>
      <c r="F3085" s="841" t="s">
        <v>102</v>
      </c>
      <c r="G3085" s="841" t="s">
        <v>4765</v>
      </c>
      <c r="H3085" s="841" t="s">
        <v>4088</v>
      </c>
      <c r="I3085" s="841"/>
      <c r="J3085" s="841" t="s">
        <v>730</v>
      </c>
      <c r="K3085" s="841">
        <v>3</v>
      </c>
      <c r="L3085" s="841" t="s">
        <v>731</v>
      </c>
      <c r="M3085" s="841">
        <v>43600</v>
      </c>
      <c r="N3085" s="841" t="s">
        <v>843</v>
      </c>
      <c r="O3085" s="841">
        <v>156603</v>
      </c>
      <c r="P3085" s="841">
        <v>113003</v>
      </c>
      <c r="Q3085" s="841">
        <v>19547</v>
      </c>
      <c r="R3085" s="841">
        <v>26906</v>
      </c>
      <c r="S3085" s="841"/>
      <c r="T3085" s="841"/>
      <c r="U3085" s="841"/>
      <c r="V3085" s="841" t="s">
        <v>1003</v>
      </c>
      <c r="W3085" s="841">
        <v>1</v>
      </c>
    </row>
    <row r="3086" spans="1:23" ht="12.75" customHeight="1">
      <c r="A3086" s="841">
        <v>1420</v>
      </c>
      <c r="B3086" s="841">
        <v>2819</v>
      </c>
      <c r="C3086" s="841" t="s">
        <v>1731</v>
      </c>
      <c r="D3086" s="841" t="s">
        <v>1732</v>
      </c>
      <c r="E3086" s="841">
        <v>49296</v>
      </c>
      <c r="F3086" s="841" t="s">
        <v>102</v>
      </c>
      <c r="G3086" s="841" t="s">
        <v>4766</v>
      </c>
      <c r="H3086" s="841" t="s">
        <v>4767</v>
      </c>
      <c r="I3086" s="841"/>
      <c r="J3086" s="841" t="s">
        <v>730</v>
      </c>
      <c r="K3086" s="841">
        <v>2</v>
      </c>
      <c r="L3086" s="841" t="s">
        <v>731</v>
      </c>
      <c r="M3086" s="841">
        <v>43600</v>
      </c>
      <c r="N3086" s="841" t="s">
        <v>742</v>
      </c>
      <c r="O3086" s="841">
        <v>127895</v>
      </c>
      <c r="P3086" s="841">
        <v>84295</v>
      </c>
      <c r="Q3086" s="841">
        <v>19547</v>
      </c>
      <c r="R3086" s="841">
        <v>26906</v>
      </c>
      <c r="S3086" s="841"/>
      <c r="T3086" s="841"/>
      <c r="U3086" s="841"/>
      <c r="V3086" s="841" t="s">
        <v>1003</v>
      </c>
      <c r="W3086" s="841">
        <v>1</v>
      </c>
    </row>
    <row r="3087" spans="1:23" ht="12.75" customHeight="1">
      <c r="A3087" s="841">
        <v>1380</v>
      </c>
      <c r="B3087" s="841">
        <v>2823</v>
      </c>
      <c r="C3087" s="841" t="s">
        <v>856</v>
      </c>
      <c r="D3087" s="841" t="s">
        <v>946</v>
      </c>
      <c r="E3087" s="841">
        <v>49298</v>
      </c>
      <c r="F3087" s="841" t="s">
        <v>102</v>
      </c>
      <c r="G3087" s="841" t="s">
        <v>4768</v>
      </c>
      <c r="H3087" s="841" t="s">
        <v>3510</v>
      </c>
      <c r="I3087" s="841"/>
      <c r="J3087" s="841" t="s">
        <v>730</v>
      </c>
      <c r="K3087" s="841">
        <v>3</v>
      </c>
      <c r="L3087" s="841" t="s">
        <v>731</v>
      </c>
      <c r="M3087" s="841">
        <v>43600</v>
      </c>
      <c r="N3087" s="841" t="s">
        <v>747</v>
      </c>
      <c r="O3087" s="841">
        <v>114220</v>
      </c>
      <c r="P3087" s="841">
        <v>70620</v>
      </c>
      <c r="Q3087" s="841">
        <v>19547</v>
      </c>
      <c r="R3087" s="841">
        <v>20230</v>
      </c>
      <c r="S3087" s="841"/>
      <c r="T3087" s="841"/>
      <c r="U3087" s="841"/>
      <c r="V3087" s="841" t="s">
        <v>1003</v>
      </c>
      <c r="W3087" s="841">
        <v>2</v>
      </c>
    </row>
    <row r="3088" spans="1:23" ht="12.75" customHeight="1">
      <c r="A3088" s="841">
        <v>1380</v>
      </c>
      <c r="B3088" s="841">
        <v>2803</v>
      </c>
      <c r="C3088" s="841" t="s">
        <v>945</v>
      </c>
      <c r="D3088" s="841" t="s">
        <v>946</v>
      </c>
      <c r="E3088" s="841">
        <v>49299</v>
      </c>
      <c r="F3088" s="841" t="s">
        <v>102</v>
      </c>
      <c r="G3088" s="841" t="s">
        <v>4769</v>
      </c>
      <c r="H3088" s="841" t="s">
        <v>3510</v>
      </c>
      <c r="I3088" s="841"/>
      <c r="J3088" s="841" t="s">
        <v>730</v>
      </c>
      <c r="K3088" s="841">
        <v>5</v>
      </c>
      <c r="L3088" s="841" t="s">
        <v>731</v>
      </c>
      <c r="M3088" s="841">
        <v>43600</v>
      </c>
      <c r="N3088" s="841" t="s">
        <v>742</v>
      </c>
      <c r="O3088" s="841">
        <v>127895</v>
      </c>
      <c r="P3088" s="841">
        <v>84295</v>
      </c>
      <c r="Q3088" s="841">
        <v>19547</v>
      </c>
      <c r="R3088" s="841">
        <v>20230</v>
      </c>
      <c r="S3088" s="841"/>
      <c r="T3088" s="841"/>
      <c r="U3088" s="841"/>
      <c r="V3088" s="841" t="s">
        <v>1003</v>
      </c>
      <c r="W3088" s="841">
        <v>2</v>
      </c>
    </row>
    <row r="3089" spans="1:23" ht="12.75" customHeight="1">
      <c r="A3089" s="841">
        <v>1380</v>
      </c>
      <c r="B3089" s="841">
        <v>2803</v>
      </c>
      <c r="C3089" s="841" t="s">
        <v>945</v>
      </c>
      <c r="D3089" s="841" t="s">
        <v>946</v>
      </c>
      <c r="E3089" s="841">
        <v>49314</v>
      </c>
      <c r="F3089" s="841" t="s">
        <v>102</v>
      </c>
      <c r="G3089" s="841" t="s">
        <v>4770</v>
      </c>
      <c r="H3089" s="841" t="s">
        <v>3510</v>
      </c>
      <c r="I3089" s="841"/>
      <c r="J3089" s="841" t="s">
        <v>730</v>
      </c>
      <c r="K3089" s="841">
        <v>5</v>
      </c>
      <c r="L3089" s="841" t="s">
        <v>731</v>
      </c>
      <c r="M3089" s="841">
        <v>43600</v>
      </c>
      <c r="N3089" s="841" t="s">
        <v>742</v>
      </c>
      <c r="O3089" s="841">
        <v>127895</v>
      </c>
      <c r="P3089" s="841">
        <v>84295</v>
      </c>
      <c r="Q3089" s="841">
        <v>19547</v>
      </c>
      <c r="R3089" s="841">
        <v>20230</v>
      </c>
      <c r="S3089" s="841"/>
      <c r="T3089" s="841"/>
      <c r="U3089" s="841"/>
      <c r="V3089" s="841" t="s">
        <v>1003</v>
      </c>
      <c r="W3089" s="841">
        <v>5</v>
      </c>
    </row>
    <row r="3090" spans="1:23" ht="12.75" customHeight="1">
      <c r="A3090" s="841">
        <v>1235</v>
      </c>
      <c r="B3090" s="841">
        <v>2824</v>
      </c>
      <c r="C3090" s="841" t="s">
        <v>1097</v>
      </c>
      <c r="D3090" s="841" t="s">
        <v>946</v>
      </c>
      <c r="E3090" s="841">
        <v>49316</v>
      </c>
      <c r="F3090" s="841" t="s">
        <v>102</v>
      </c>
      <c r="G3090" s="841" t="s">
        <v>4771</v>
      </c>
      <c r="H3090" s="841" t="s">
        <v>3510</v>
      </c>
      <c r="I3090" s="841"/>
      <c r="J3090" s="841" t="s">
        <v>730</v>
      </c>
      <c r="K3090" s="841">
        <v>5</v>
      </c>
      <c r="L3090" s="841" t="s">
        <v>731</v>
      </c>
      <c r="M3090" s="841">
        <v>43600</v>
      </c>
      <c r="N3090" s="841" t="s">
        <v>817</v>
      </c>
      <c r="O3090" s="841">
        <v>172439</v>
      </c>
      <c r="P3090" s="841">
        <v>128839</v>
      </c>
      <c r="Q3090" s="841">
        <v>23865</v>
      </c>
      <c r="R3090" s="841">
        <v>44054</v>
      </c>
      <c r="S3090" s="841"/>
      <c r="T3090" s="841"/>
      <c r="U3090" s="841"/>
      <c r="V3090" s="841" t="s">
        <v>1003</v>
      </c>
      <c r="W3090" s="841">
        <v>4</v>
      </c>
    </row>
    <row r="3091" spans="1:23" ht="12.75" customHeight="1">
      <c r="A3091" s="841">
        <v>1380</v>
      </c>
      <c r="B3091" s="841">
        <v>2800</v>
      </c>
      <c r="C3091" s="841" t="s">
        <v>1468</v>
      </c>
      <c r="D3091" s="841" t="s">
        <v>946</v>
      </c>
      <c r="E3091" s="841">
        <v>49317</v>
      </c>
      <c r="F3091" s="841" t="s">
        <v>102</v>
      </c>
      <c r="G3091" s="841" t="s">
        <v>4772</v>
      </c>
      <c r="H3091" s="841" t="s">
        <v>3510</v>
      </c>
      <c r="I3091" s="841"/>
      <c r="J3091" s="841" t="s">
        <v>730</v>
      </c>
      <c r="K3091" s="841">
        <v>5</v>
      </c>
      <c r="L3091" s="841" t="s">
        <v>731</v>
      </c>
      <c r="M3091" s="841">
        <v>43600</v>
      </c>
      <c r="N3091" s="841" t="s">
        <v>747</v>
      </c>
      <c r="O3091" s="841">
        <v>114220</v>
      </c>
      <c r="P3091" s="841">
        <v>70620</v>
      </c>
      <c r="Q3091" s="841">
        <v>19547</v>
      </c>
      <c r="R3091" s="841">
        <v>20230</v>
      </c>
      <c r="S3091" s="841"/>
      <c r="T3091" s="841"/>
      <c r="U3091" s="841"/>
      <c r="V3091" s="841" t="s">
        <v>1003</v>
      </c>
      <c r="W3091" s="841">
        <v>2</v>
      </c>
    </row>
    <row r="3092" spans="1:23" ht="12.75" customHeight="1">
      <c r="A3092" s="841">
        <v>1034</v>
      </c>
      <c r="B3092" s="841">
        <v>2803</v>
      </c>
      <c r="C3092" s="841" t="s">
        <v>945</v>
      </c>
      <c r="D3092" s="841" t="s">
        <v>946</v>
      </c>
      <c r="E3092" s="841">
        <v>49318</v>
      </c>
      <c r="F3092" s="841" t="s">
        <v>102</v>
      </c>
      <c r="G3092" s="841" t="s">
        <v>4773</v>
      </c>
      <c r="H3092" s="841" t="s">
        <v>3510</v>
      </c>
      <c r="I3092" s="841"/>
      <c r="J3092" s="841" t="s">
        <v>730</v>
      </c>
      <c r="K3092" s="841">
        <v>5</v>
      </c>
      <c r="L3092" s="841" t="s">
        <v>731</v>
      </c>
      <c r="M3092" s="841">
        <v>43600</v>
      </c>
      <c r="N3092" s="841" t="s">
        <v>742</v>
      </c>
      <c r="O3092" s="841">
        <v>127895</v>
      </c>
      <c r="P3092" s="841">
        <v>84295</v>
      </c>
      <c r="Q3092" s="841">
        <v>19547</v>
      </c>
      <c r="R3092" s="841">
        <v>26906</v>
      </c>
      <c r="S3092" s="841"/>
      <c r="T3092" s="841"/>
      <c r="U3092" s="841"/>
      <c r="V3092" s="841" t="s">
        <v>1003</v>
      </c>
      <c r="W3092" s="841">
        <v>17</v>
      </c>
    </row>
    <row r="3093" spans="1:23" ht="12.75" customHeight="1">
      <c r="A3093" s="841">
        <v>1335</v>
      </c>
      <c r="B3093" s="841">
        <v>2825</v>
      </c>
      <c r="C3093" s="841" t="s">
        <v>1260</v>
      </c>
      <c r="D3093" s="841" t="s">
        <v>775</v>
      </c>
      <c r="E3093" s="841">
        <v>49319</v>
      </c>
      <c r="F3093" s="841" t="s">
        <v>102</v>
      </c>
      <c r="G3093" s="841" t="s">
        <v>4774</v>
      </c>
      <c r="H3093" s="841" t="s">
        <v>4088</v>
      </c>
      <c r="I3093" s="841"/>
      <c r="J3093" s="841" t="s">
        <v>730</v>
      </c>
      <c r="K3093" s="841">
        <v>1</v>
      </c>
      <c r="L3093" s="841" t="s">
        <v>731</v>
      </c>
      <c r="M3093" s="841">
        <v>43600</v>
      </c>
      <c r="N3093" s="841" t="s">
        <v>843</v>
      </c>
      <c r="O3093" s="841">
        <v>156603</v>
      </c>
      <c r="P3093" s="841">
        <v>113003</v>
      </c>
      <c r="Q3093" s="841">
        <v>19547</v>
      </c>
      <c r="R3093" s="841">
        <v>26906</v>
      </c>
      <c r="S3093" s="841"/>
      <c r="T3093" s="841"/>
      <c r="U3093" s="841"/>
      <c r="V3093" s="841" t="s">
        <v>1003</v>
      </c>
      <c r="W3093" s="841">
        <v>1</v>
      </c>
    </row>
    <row r="3094" spans="1:23" ht="12.75" customHeight="1">
      <c r="A3094" s="841">
        <v>1952</v>
      </c>
      <c r="B3094" s="841">
        <v>2840</v>
      </c>
      <c r="C3094" s="841" t="s">
        <v>726</v>
      </c>
      <c r="D3094" s="841" t="s">
        <v>923</v>
      </c>
      <c r="E3094" s="841">
        <v>49320</v>
      </c>
      <c r="F3094" s="841" t="s">
        <v>102</v>
      </c>
      <c r="G3094" s="841" t="s">
        <v>4775</v>
      </c>
      <c r="H3094" s="841" t="s">
        <v>4359</v>
      </c>
      <c r="I3094" s="841"/>
      <c r="J3094" s="841" t="s">
        <v>730</v>
      </c>
      <c r="K3094" s="841">
        <v>3</v>
      </c>
      <c r="L3094" s="841" t="s">
        <v>1116</v>
      </c>
      <c r="M3094" s="841">
        <v>43600</v>
      </c>
      <c r="N3094" s="841" t="s">
        <v>732</v>
      </c>
      <c r="O3094" s="841">
        <v>98577</v>
      </c>
      <c r="P3094" s="841">
        <v>54977</v>
      </c>
      <c r="Q3094" s="841">
        <v>10098</v>
      </c>
      <c r="R3094" s="841">
        <v>9936</v>
      </c>
      <c r="S3094" s="841"/>
      <c r="T3094" s="841"/>
      <c r="U3094" s="841"/>
      <c r="V3094" s="841" t="s">
        <v>1003</v>
      </c>
      <c r="W3094" s="841">
        <v>1</v>
      </c>
    </row>
    <row r="3095" spans="1:23" ht="12.75" customHeight="1">
      <c r="A3095" s="841">
        <v>1952</v>
      </c>
      <c r="B3095" s="841">
        <v>2840</v>
      </c>
      <c r="C3095" s="841" t="s">
        <v>726</v>
      </c>
      <c r="D3095" s="841" t="s">
        <v>923</v>
      </c>
      <c r="E3095" s="841">
        <v>49321</v>
      </c>
      <c r="F3095" s="841" t="s">
        <v>102</v>
      </c>
      <c r="G3095" s="841" t="s">
        <v>4776</v>
      </c>
      <c r="H3095" s="841" t="s">
        <v>4359</v>
      </c>
      <c r="I3095" s="841"/>
      <c r="J3095" s="841" t="s">
        <v>730</v>
      </c>
      <c r="K3095" s="841">
        <v>3</v>
      </c>
      <c r="L3095" s="841" t="s">
        <v>1116</v>
      </c>
      <c r="M3095" s="841">
        <v>43600</v>
      </c>
      <c r="N3095" s="841" t="s">
        <v>732</v>
      </c>
      <c r="O3095" s="841">
        <v>98577</v>
      </c>
      <c r="P3095" s="841">
        <v>54977</v>
      </c>
      <c r="Q3095" s="841">
        <v>10098</v>
      </c>
      <c r="R3095" s="841">
        <v>9936</v>
      </c>
      <c r="S3095" s="841"/>
      <c r="T3095" s="841"/>
      <c r="U3095" s="841"/>
      <c r="V3095" s="841" t="s">
        <v>1003</v>
      </c>
      <c r="W3095" s="841">
        <v>1</v>
      </c>
    </row>
    <row r="3096" spans="1:23" ht="12.75" customHeight="1">
      <c r="A3096" s="841">
        <v>1335</v>
      </c>
      <c r="B3096" s="841">
        <v>2832</v>
      </c>
      <c r="C3096" s="841" t="s">
        <v>1017</v>
      </c>
      <c r="D3096" s="841" t="s">
        <v>775</v>
      </c>
      <c r="E3096" s="841">
        <v>49322</v>
      </c>
      <c r="F3096" s="841" t="s">
        <v>102</v>
      </c>
      <c r="G3096" s="841" t="s">
        <v>4777</v>
      </c>
      <c r="H3096" s="841" t="s">
        <v>4507</v>
      </c>
      <c r="I3096" s="841"/>
      <c r="J3096" s="841" t="s">
        <v>730</v>
      </c>
      <c r="K3096" s="841">
        <v>5</v>
      </c>
      <c r="L3096" s="841" t="s">
        <v>731</v>
      </c>
      <c r="M3096" s="841">
        <v>43600</v>
      </c>
      <c r="N3096" s="841" t="s">
        <v>769</v>
      </c>
      <c r="O3096" s="841">
        <v>105596</v>
      </c>
      <c r="P3096" s="841">
        <v>61996</v>
      </c>
      <c r="Q3096" s="841">
        <v>19547</v>
      </c>
      <c r="R3096" s="841">
        <v>26906</v>
      </c>
      <c r="S3096" s="841"/>
      <c r="T3096" s="841"/>
      <c r="U3096" s="841"/>
      <c r="V3096" s="841" t="s">
        <v>1003</v>
      </c>
      <c r="W3096" s="841">
        <v>1</v>
      </c>
    </row>
    <row r="3097" spans="1:23" ht="12.75" customHeight="1">
      <c r="A3097" s="841">
        <v>1335</v>
      </c>
      <c r="B3097" s="841">
        <v>2825</v>
      </c>
      <c r="C3097" s="841" t="s">
        <v>1260</v>
      </c>
      <c r="D3097" s="841" t="s">
        <v>775</v>
      </c>
      <c r="E3097" s="841">
        <v>49325</v>
      </c>
      <c r="F3097" s="841" t="s">
        <v>102</v>
      </c>
      <c r="G3097" s="841" t="s">
        <v>4778</v>
      </c>
      <c r="H3097" s="841" t="s">
        <v>4507</v>
      </c>
      <c r="I3097" s="841"/>
      <c r="J3097" s="841" t="s">
        <v>730</v>
      </c>
      <c r="K3097" s="841">
        <v>10</v>
      </c>
      <c r="L3097" s="841" t="s">
        <v>731</v>
      </c>
      <c r="M3097" s="841">
        <v>43600</v>
      </c>
      <c r="N3097" s="841" t="s">
        <v>843</v>
      </c>
      <c r="O3097" s="841">
        <v>156603</v>
      </c>
      <c r="P3097" s="841">
        <v>113003</v>
      </c>
      <c r="Q3097" s="841">
        <v>19547</v>
      </c>
      <c r="R3097" s="841">
        <v>26906</v>
      </c>
      <c r="S3097" s="841"/>
      <c r="T3097" s="841"/>
      <c r="U3097" s="841"/>
      <c r="V3097" s="841" t="s">
        <v>1003</v>
      </c>
      <c r="W3097" s="841">
        <v>1</v>
      </c>
    </row>
    <row r="3098" spans="1:23" ht="12.75" customHeight="1">
      <c r="A3098" s="841">
        <v>1700</v>
      </c>
      <c r="B3098" s="841">
        <v>2841</v>
      </c>
      <c r="C3098" s="841" t="s">
        <v>735</v>
      </c>
      <c r="D3098" s="841" t="s">
        <v>745</v>
      </c>
      <c r="E3098" s="841">
        <v>49326</v>
      </c>
      <c r="F3098" s="841" t="s">
        <v>102</v>
      </c>
      <c r="G3098" s="841" t="s">
        <v>4779</v>
      </c>
      <c r="H3098" s="841" t="s">
        <v>4521</v>
      </c>
      <c r="I3098" s="841"/>
      <c r="J3098" s="841" t="s">
        <v>730</v>
      </c>
      <c r="K3098" s="841">
        <v>10</v>
      </c>
      <c r="L3098" s="841" t="s">
        <v>731</v>
      </c>
      <c r="M3098" s="841">
        <v>43600</v>
      </c>
      <c r="N3098" s="841" t="s">
        <v>732</v>
      </c>
      <c r="O3098" s="841">
        <v>98577</v>
      </c>
      <c r="P3098" s="841">
        <v>54977</v>
      </c>
      <c r="Q3098" s="841">
        <v>19547</v>
      </c>
      <c r="R3098" s="841">
        <v>26906</v>
      </c>
      <c r="S3098" s="841"/>
      <c r="T3098" s="841"/>
      <c r="U3098" s="841"/>
      <c r="V3098" s="841" t="s">
        <v>1003</v>
      </c>
      <c r="W3098" s="841">
        <v>1</v>
      </c>
    </row>
    <row r="3099" spans="1:23" ht="12.75" customHeight="1">
      <c r="A3099" s="841">
        <v>3274</v>
      </c>
      <c r="B3099" s="841">
        <v>2840</v>
      </c>
      <c r="C3099" s="841" t="s">
        <v>726</v>
      </c>
      <c r="D3099" s="841" t="s">
        <v>923</v>
      </c>
      <c r="E3099" s="841">
        <v>49327</v>
      </c>
      <c r="F3099" s="841" t="s">
        <v>102</v>
      </c>
      <c r="G3099" s="841" t="s">
        <v>4780</v>
      </c>
      <c r="H3099" s="841" t="s">
        <v>4325</v>
      </c>
      <c r="I3099" s="841"/>
      <c r="J3099" s="841" t="s">
        <v>730</v>
      </c>
      <c r="K3099" s="841">
        <v>2</v>
      </c>
      <c r="L3099" s="841" t="s">
        <v>1116</v>
      </c>
      <c r="M3099" s="841">
        <v>43600</v>
      </c>
      <c r="N3099" s="841" t="s">
        <v>732</v>
      </c>
      <c r="O3099" s="841">
        <v>98577</v>
      </c>
      <c r="P3099" s="841">
        <v>54977</v>
      </c>
      <c r="Q3099" s="841">
        <v>13786</v>
      </c>
      <c r="R3099" s="841">
        <v>14911</v>
      </c>
      <c r="S3099" s="841"/>
      <c r="T3099" s="841"/>
      <c r="U3099" s="841"/>
      <c r="V3099" s="841" t="s">
        <v>1003</v>
      </c>
      <c r="W3099" s="841">
        <v>3</v>
      </c>
    </row>
    <row r="3100" spans="1:23" ht="12.75" customHeight="1">
      <c r="A3100" s="841">
        <v>1700</v>
      </c>
      <c r="B3100" s="841">
        <v>2840</v>
      </c>
      <c r="C3100" s="841" t="s">
        <v>726</v>
      </c>
      <c r="D3100" s="841" t="s">
        <v>745</v>
      </c>
      <c r="E3100" s="841">
        <v>49333</v>
      </c>
      <c r="F3100" s="841" t="s">
        <v>102</v>
      </c>
      <c r="G3100" s="841" t="s">
        <v>4781</v>
      </c>
      <c r="H3100" s="841" t="s">
        <v>4322</v>
      </c>
      <c r="I3100" s="841"/>
      <c r="J3100" s="841" t="s">
        <v>730</v>
      </c>
      <c r="K3100" s="841">
        <v>5</v>
      </c>
      <c r="L3100" s="841" t="s">
        <v>731</v>
      </c>
      <c r="M3100" s="841">
        <v>43600</v>
      </c>
      <c r="N3100" s="841" t="s">
        <v>732</v>
      </c>
      <c r="O3100" s="841">
        <v>98577</v>
      </c>
      <c r="P3100" s="841">
        <v>54977</v>
      </c>
      <c r="Q3100" s="841">
        <v>19547</v>
      </c>
      <c r="R3100" s="841">
        <v>26906</v>
      </c>
      <c r="S3100" s="841"/>
      <c r="T3100" s="841"/>
      <c r="U3100" s="841"/>
      <c r="V3100" s="841" t="s">
        <v>1003</v>
      </c>
      <c r="W3100" s="841">
        <v>1</v>
      </c>
    </row>
    <row r="3101" spans="1:23" ht="12.75" customHeight="1">
      <c r="A3101" s="841">
        <v>1700</v>
      </c>
      <c r="B3101" s="841">
        <v>2840</v>
      </c>
      <c r="C3101" s="841" t="s">
        <v>726</v>
      </c>
      <c r="D3101" s="841" t="s">
        <v>745</v>
      </c>
      <c r="E3101" s="841">
        <v>49333</v>
      </c>
      <c r="F3101" s="841" t="s">
        <v>1062</v>
      </c>
      <c r="G3101" s="841" t="s">
        <v>4782</v>
      </c>
      <c r="H3101" s="841" t="s">
        <v>4783</v>
      </c>
      <c r="I3101" s="841"/>
      <c r="J3101" s="841" t="s">
        <v>730</v>
      </c>
      <c r="K3101" s="841">
        <v>2</v>
      </c>
      <c r="L3101" s="841" t="s">
        <v>731</v>
      </c>
      <c r="M3101" s="841">
        <v>43600</v>
      </c>
      <c r="N3101" s="841" t="s">
        <v>732</v>
      </c>
      <c r="O3101" s="841">
        <v>98577</v>
      </c>
      <c r="P3101" s="841">
        <v>54977</v>
      </c>
      <c r="Q3101" s="841">
        <v>19547</v>
      </c>
      <c r="R3101" s="841">
        <v>26906</v>
      </c>
      <c r="S3101" s="841"/>
      <c r="T3101" s="841"/>
      <c r="U3101" s="841"/>
      <c r="V3101" s="841" t="s">
        <v>1064</v>
      </c>
      <c r="W3101" s="841">
        <v>1</v>
      </c>
    </row>
    <row r="3102" spans="1:23" ht="12.75" customHeight="1">
      <c r="A3102" s="841">
        <v>1700</v>
      </c>
      <c r="B3102" s="841">
        <v>2840</v>
      </c>
      <c r="C3102" s="841" t="s">
        <v>726</v>
      </c>
      <c r="D3102" s="841" t="s">
        <v>745</v>
      </c>
      <c r="E3102" s="841">
        <v>49333</v>
      </c>
      <c r="F3102" s="841" t="s">
        <v>1065</v>
      </c>
      <c r="G3102" s="841" t="s">
        <v>4784</v>
      </c>
      <c r="H3102" s="841" t="s">
        <v>4783</v>
      </c>
      <c r="I3102" s="841"/>
      <c r="J3102" s="841" t="s">
        <v>730</v>
      </c>
      <c r="K3102" s="841">
        <v>1</v>
      </c>
      <c r="L3102" s="841" t="s">
        <v>731</v>
      </c>
      <c r="M3102" s="841">
        <v>43600</v>
      </c>
      <c r="N3102" s="841" t="s">
        <v>732</v>
      </c>
      <c r="O3102" s="841">
        <v>98577</v>
      </c>
      <c r="P3102" s="841">
        <v>54977</v>
      </c>
      <c r="Q3102" s="841">
        <v>19547</v>
      </c>
      <c r="R3102" s="841">
        <v>26906</v>
      </c>
      <c r="S3102" s="841"/>
      <c r="T3102" s="841"/>
      <c r="U3102" s="841"/>
      <c r="V3102" s="841" t="s">
        <v>1064</v>
      </c>
      <c r="W3102" s="841">
        <v>1</v>
      </c>
    </row>
    <row r="3103" spans="1:23" ht="12.75" customHeight="1">
      <c r="A3103" s="841">
        <v>1700</v>
      </c>
      <c r="B3103" s="841">
        <v>2840</v>
      </c>
      <c r="C3103" s="841" t="s">
        <v>726</v>
      </c>
      <c r="D3103" s="841" t="s">
        <v>745</v>
      </c>
      <c r="E3103" s="841">
        <v>49333</v>
      </c>
      <c r="F3103" s="841" t="s">
        <v>4338</v>
      </c>
      <c r="G3103" s="841" t="s">
        <v>4785</v>
      </c>
      <c r="H3103" s="841" t="s">
        <v>4783</v>
      </c>
      <c r="I3103" s="841"/>
      <c r="J3103" s="841" t="s">
        <v>730</v>
      </c>
      <c r="K3103" s="841">
        <v>2</v>
      </c>
      <c r="L3103" s="841" t="s">
        <v>731</v>
      </c>
      <c r="M3103" s="841">
        <v>43600</v>
      </c>
      <c r="N3103" s="841" t="s">
        <v>732</v>
      </c>
      <c r="O3103" s="841">
        <v>98577</v>
      </c>
      <c r="P3103" s="841">
        <v>54977</v>
      </c>
      <c r="Q3103" s="841">
        <v>19547</v>
      </c>
      <c r="R3103" s="841">
        <v>26906</v>
      </c>
      <c r="S3103" s="841"/>
      <c r="T3103" s="841"/>
      <c r="U3103" s="841"/>
      <c r="V3103" s="841" t="s">
        <v>1064</v>
      </c>
      <c r="W3103" s="841">
        <v>1</v>
      </c>
    </row>
    <row r="3104" spans="1:23" ht="12.75" customHeight="1">
      <c r="A3104" s="841">
        <v>1235</v>
      </c>
      <c r="B3104" s="841">
        <v>2824</v>
      </c>
      <c r="C3104" s="841" t="s">
        <v>1097</v>
      </c>
      <c r="D3104" s="841" t="s">
        <v>946</v>
      </c>
      <c r="E3104" s="841">
        <v>49334</v>
      </c>
      <c r="F3104" s="841" t="s">
        <v>102</v>
      </c>
      <c r="G3104" s="841" t="s">
        <v>4786</v>
      </c>
      <c r="H3104" s="841" t="s">
        <v>3510</v>
      </c>
      <c r="I3104" s="841"/>
      <c r="J3104" s="841" t="s">
        <v>730</v>
      </c>
      <c r="K3104" s="841">
        <v>2</v>
      </c>
      <c r="L3104" s="841" t="s">
        <v>731</v>
      </c>
      <c r="M3104" s="841">
        <v>43600</v>
      </c>
      <c r="N3104" s="841" t="s">
        <v>817</v>
      </c>
      <c r="O3104" s="841">
        <v>172439</v>
      </c>
      <c r="P3104" s="841">
        <v>128839</v>
      </c>
      <c r="Q3104" s="841">
        <v>23865</v>
      </c>
      <c r="R3104" s="841">
        <v>44054</v>
      </c>
      <c r="S3104" s="841"/>
      <c r="T3104" s="841"/>
      <c r="U3104" s="841"/>
      <c r="V3104" s="841" t="s">
        <v>1003</v>
      </c>
      <c r="W3104" s="841">
        <v>1</v>
      </c>
    </row>
    <row r="3105" spans="1:23" ht="12.75" customHeight="1">
      <c r="A3105" s="841">
        <v>1340</v>
      </c>
      <c r="B3105" s="841">
        <v>2803</v>
      </c>
      <c r="C3105" s="841" t="s">
        <v>945</v>
      </c>
      <c r="D3105" s="841" t="s">
        <v>946</v>
      </c>
      <c r="E3105" s="841">
        <v>49335</v>
      </c>
      <c r="F3105" s="841" t="s">
        <v>102</v>
      </c>
      <c r="G3105" s="841" t="s">
        <v>4787</v>
      </c>
      <c r="H3105" s="841" t="s">
        <v>3510</v>
      </c>
      <c r="I3105" s="841"/>
      <c r="J3105" s="841" t="s">
        <v>730</v>
      </c>
      <c r="K3105" s="841">
        <v>2</v>
      </c>
      <c r="L3105" s="841" t="s">
        <v>731</v>
      </c>
      <c r="M3105" s="841">
        <v>43600</v>
      </c>
      <c r="N3105" s="841" t="s">
        <v>742</v>
      </c>
      <c r="O3105" s="841">
        <v>127895</v>
      </c>
      <c r="P3105" s="841">
        <v>84295</v>
      </c>
      <c r="Q3105" s="841">
        <v>27828</v>
      </c>
      <c r="R3105" s="841">
        <v>38389</v>
      </c>
      <c r="S3105" s="841"/>
      <c r="T3105" s="841"/>
      <c r="U3105" s="841"/>
      <c r="V3105" s="841" t="s">
        <v>1003</v>
      </c>
      <c r="W3105" s="841">
        <v>6</v>
      </c>
    </row>
    <row r="3106" spans="1:23" ht="12.75" customHeight="1">
      <c r="A3106" s="841">
        <v>1340</v>
      </c>
      <c r="B3106" s="841">
        <v>2803</v>
      </c>
      <c r="C3106" s="841" t="s">
        <v>945</v>
      </c>
      <c r="D3106" s="841" t="s">
        <v>946</v>
      </c>
      <c r="E3106" s="841">
        <v>49337</v>
      </c>
      <c r="F3106" s="841" t="s">
        <v>102</v>
      </c>
      <c r="G3106" s="841" t="s">
        <v>4788</v>
      </c>
      <c r="H3106" s="841" t="s">
        <v>3510</v>
      </c>
      <c r="I3106" s="841"/>
      <c r="J3106" s="841" t="s">
        <v>730</v>
      </c>
      <c r="K3106" s="841">
        <v>5</v>
      </c>
      <c r="L3106" s="841" t="s">
        <v>731</v>
      </c>
      <c r="M3106" s="841">
        <v>43600</v>
      </c>
      <c r="N3106" s="841" t="s">
        <v>742</v>
      </c>
      <c r="O3106" s="841">
        <v>127895</v>
      </c>
      <c r="P3106" s="841">
        <v>84295</v>
      </c>
      <c r="Q3106" s="841">
        <v>27828</v>
      </c>
      <c r="R3106" s="841">
        <v>38389</v>
      </c>
      <c r="S3106" s="841"/>
      <c r="T3106" s="841"/>
      <c r="U3106" s="841"/>
      <c r="V3106" s="841" t="s">
        <v>1003</v>
      </c>
      <c r="W3106" s="841">
        <v>2</v>
      </c>
    </row>
    <row r="3107" spans="1:23" ht="12.75" customHeight="1">
      <c r="A3107" s="841">
        <v>1034</v>
      </c>
      <c r="B3107" s="841">
        <v>2803</v>
      </c>
      <c r="C3107" s="841" t="s">
        <v>945</v>
      </c>
      <c r="D3107" s="841" t="s">
        <v>946</v>
      </c>
      <c r="E3107" s="841">
        <v>49338</v>
      </c>
      <c r="F3107" s="841" t="s">
        <v>102</v>
      </c>
      <c r="G3107" s="841" t="s">
        <v>4789</v>
      </c>
      <c r="H3107" s="841" t="s">
        <v>4406</v>
      </c>
      <c r="I3107" s="841"/>
      <c r="J3107" s="841" t="s">
        <v>730</v>
      </c>
      <c r="K3107" s="841">
        <v>7</v>
      </c>
      <c r="L3107" s="841" t="s">
        <v>731</v>
      </c>
      <c r="M3107" s="841">
        <v>43600</v>
      </c>
      <c r="N3107" s="841" t="s">
        <v>742</v>
      </c>
      <c r="O3107" s="841">
        <v>127895</v>
      </c>
      <c r="P3107" s="841">
        <v>84295</v>
      </c>
      <c r="Q3107" s="841">
        <v>19547</v>
      </c>
      <c r="R3107" s="841">
        <v>26906</v>
      </c>
      <c r="S3107" s="841"/>
      <c r="T3107" s="841"/>
      <c r="U3107" s="841"/>
      <c r="V3107" s="841" t="s">
        <v>1003</v>
      </c>
      <c r="W3107" s="841">
        <v>2</v>
      </c>
    </row>
    <row r="3108" spans="1:23" ht="12.75" customHeight="1">
      <c r="A3108" s="841">
        <v>1034</v>
      </c>
      <c r="B3108" s="841">
        <v>2803</v>
      </c>
      <c r="C3108" s="841" t="s">
        <v>945</v>
      </c>
      <c r="D3108" s="841" t="s">
        <v>946</v>
      </c>
      <c r="E3108" s="841">
        <v>49338</v>
      </c>
      <c r="F3108" s="841" t="s">
        <v>1062</v>
      </c>
      <c r="G3108" s="841" t="s">
        <v>4790</v>
      </c>
      <c r="H3108" s="841" t="s">
        <v>4406</v>
      </c>
      <c r="I3108" s="841"/>
      <c r="J3108" s="841" t="s">
        <v>730</v>
      </c>
      <c r="K3108" s="841">
        <v>2</v>
      </c>
      <c r="L3108" s="841" t="s">
        <v>731</v>
      </c>
      <c r="M3108" s="841">
        <v>43600</v>
      </c>
      <c r="N3108" s="841" t="s">
        <v>742</v>
      </c>
      <c r="O3108" s="841">
        <v>127895</v>
      </c>
      <c r="P3108" s="841">
        <v>84295</v>
      </c>
      <c r="Q3108" s="841">
        <v>19547</v>
      </c>
      <c r="R3108" s="841">
        <v>26906</v>
      </c>
      <c r="S3108" s="841"/>
      <c r="T3108" s="841"/>
      <c r="U3108" s="841"/>
      <c r="V3108" s="841" t="s">
        <v>1064</v>
      </c>
      <c r="W3108" s="841">
        <v>2</v>
      </c>
    </row>
    <row r="3109" spans="1:23" ht="12.75" customHeight="1">
      <c r="A3109" s="841">
        <v>1034</v>
      </c>
      <c r="B3109" s="841">
        <v>2803</v>
      </c>
      <c r="C3109" s="841" t="s">
        <v>945</v>
      </c>
      <c r="D3109" s="841" t="s">
        <v>946</v>
      </c>
      <c r="E3109" s="841">
        <v>49338</v>
      </c>
      <c r="F3109" s="841" t="s">
        <v>1065</v>
      </c>
      <c r="G3109" s="841" t="s">
        <v>4791</v>
      </c>
      <c r="H3109" s="841" t="s">
        <v>4406</v>
      </c>
      <c r="I3109" s="841"/>
      <c r="J3109" s="841" t="s">
        <v>730</v>
      </c>
      <c r="K3109" s="841">
        <v>5</v>
      </c>
      <c r="L3109" s="841" t="s">
        <v>731</v>
      </c>
      <c r="M3109" s="841">
        <v>43600</v>
      </c>
      <c r="N3109" s="841" t="s">
        <v>742</v>
      </c>
      <c r="O3109" s="841">
        <v>127895</v>
      </c>
      <c r="P3109" s="841">
        <v>84295</v>
      </c>
      <c r="Q3109" s="841">
        <v>19547</v>
      </c>
      <c r="R3109" s="841">
        <v>26906</v>
      </c>
      <c r="S3109" s="841"/>
      <c r="T3109" s="841"/>
      <c r="U3109" s="841"/>
      <c r="V3109" s="841" t="s">
        <v>1064</v>
      </c>
      <c r="W3109" s="841">
        <v>2</v>
      </c>
    </row>
    <row r="3110" spans="1:23" ht="12.75" customHeight="1">
      <c r="A3110" s="841">
        <v>1034</v>
      </c>
      <c r="B3110" s="841">
        <v>2803</v>
      </c>
      <c r="C3110" s="841" t="s">
        <v>945</v>
      </c>
      <c r="D3110" s="841" t="s">
        <v>946</v>
      </c>
      <c r="E3110" s="841">
        <v>49339</v>
      </c>
      <c r="F3110" s="841" t="s">
        <v>102</v>
      </c>
      <c r="G3110" s="841" t="s">
        <v>4792</v>
      </c>
      <c r="H3110" s="841" t="s">
        <v>3510</v>
      </c>
      <c r="I3110" s="841"/>
      <c r="J3110" s="841" t="s">
        <v>730</v>
      </c>
      <c r="K3110" s="841">
        <v>1</v>
      </c>
      <c r="L3110" s="841" t="s">
        <v>731</v>
      </c>
      <c r="M3110" s="841">
        <v>43600</v>
      </c>
      <c r="N3110" s="841" t="s">
        <v>742</v>
      </c>
      <c r="O3110" s="841">
        <v>127895</v>
      </c>
      <c r="P3110" s="841">
        <v>84295</v>
      </c>
      <c r="Q3110" s="841">
        <v>19547</v>
      </c>
      <c r="R3110" s="841">
        <v>26906</v>
      </c>
      <c r="S3110" s="841"/>
      <c r="T3110" s="841"/>
      <c r="U3110" s="841"/>
      <c r="V3110" s="841" t="s">
        <v>1003</v>
      </c>
      <c r="W3110" s="841">
        <v>2</v>
      </c>
    </row>
    <row r="3111" spans="1:23" ht="12.75" customHeight="1">
      <c r="A3111" s="841">
        <v>1034</v>
      </c>
      <c r="B3111" s="841">
        <v>2803</v>
      </c>
      <c r="C3111" s="841" t="s">
        <v>945</v>
      </c>
      <c r="D3111" s="841" t="s">
        <v>946</v>
      </c>
      <c r="E3111" s="841">
        <v>49340</v>
      </c>
      <c r="F3111" s="841" t="s">
        <v>102</v>
      </c>
      <c r="G3111" s="841" t="s">
        <v>4793</v>
      </c>
      <c r="H3111" s="841" t="s">
        <v>3510</v>
      </c>
      <c r="I3111" s="841"/>
      <c r="J3111" s="841" t="s">
        <v>730</v>
      </c>
      <c r="K3111" s="841">
        <v>5</v>
      </c>
      <c r="L3111" s="841" t="s">
        <v>731</v>
      </c>
      <c r="M3111" s="841">
        <v>43600</v>
      </c>
      <c r="N3111" s="841" t="s">
        <v>742</v>
      </c>
      <c r="O3111" s="841">
        <v>127895</v>
      </c>
      <c r="P3111" s="841">
        <v>84295</v>
      </c>
      <c r="Q3111" s="841">
        <v>19547</v>
      </c>
      <c r="R3111" s="841">
        <v>26906</v>
      </c>
      <c r="S3111" s="841"/>
      <c r="T3111" s="841"/>
      <c r="U3111" s="841"/>
      <c r="V3111" s="841" t="s">
        <v>1003</v>
      </c>
      <c r="W3111" s="841">
        <v>2</v>
      </c>
    </row>
    <row r="3112" spans="1:23" ht="12.75" customHeight="1">
      <c r="A3112" s="841">
        <v>1034</v>
      </c>
      <c r="B3112" s="841">
        <v>2803</v>
      </c>
      <c r="C3112" s="841" t="s">
        <v>945</v>
      </c>
      <c r="D3112" s="841" t="s">
        <v>946</v>
      </c>
      <c r="E3112" s="841">
        <v>49341</v>
      </c>
      <c r="F3112" s="841" t="s">
        <v>102</v>
      </c>
      <c r="G3112" s="841" t="s">
        <v>4794</v>
      </c>
      <c r="H3112" s="841" t="s">
        <v>3510</v>
      </c>
      <c r="I3112" s="841"/>
      <c r="J3112" s="841" t="s">
        <v>730</v>
      </c>
      <c r="K3112" s="841">
        <v>5</v>
      </c>
      <c r="L3112" s="841" t="s">
        <v>731</v>
      </c>
      <c r="M3112" s="841">
        <v>43600</v>
      </c>
      <c r="N3112" s="841" t="s">
        <v>742</v>
      </c>
      <c r="O3112" s="841">
        <v>127895</v>
      </c>
      <c r="P3112" s="841">
        <v>84295</v>
      </c>
      <c r="Q3112" s="841">
        <v>19547</v>
      </c>
      <c r="R3112" s="841">
        <v>26906</v>
      </c>
      <c r="S3112" s="841"/>
      <c r="T3112" s="841"/>
      <c r="U3112" s="841"/>
      <c r="V3112" s="841" t="s">
        <v>1003</v>
      </c>
      <c r="W3112" s="841">
        <v>2</v>
      </c>
    </row>
    <row r="3113" spans="1:23" ht="12.75" customHeight="1">
      <c r="A3113" s="841">
        <v>1380</v>
      </c>
      <c r="B3113" s="841">
        <v>2803</v>
      </c>
      <c r="C3113" s="841" t="s">
        <v>945</v>
      </c>
      <c r="D3113" s="841" t="s">
        <v>946</v>
      </c>
      <c r="E3113" s="841">
        <v>49342</v>
      </c>
      <c r="F3113" s="841" t="s">
        <v>102</v>
      </c>
      <c r="G3113" s="841" t="s">
        <v>4795</v>
      </c>
      <c r="H3113" s="841" t="s">
        <v>3510</v>
      </c>
      <c r="I3113" s="841"/>
      <c r="J3113" s="841" t="s">
        <v>730</v>
      </c>
      <c r="K3113" s="841">
        <v>13</v>
      </c>
      <c r="L3113" s="841" t="s">
        <v>731</v>
      </c>
      <c r="M3113" s="841">
        <v>43600</v>
      </c>
      <c r="N3113" s="841" t="s">
        <v>742</v>
      </c>
      <c r="O3113" s="841">
        <v>127895</v>
      </c>
      <c r="P3113" s="841">
        <v>84295</v>
      </c>
      <c r="Q3113" s="841">
        <v>19547</v>
      </c>
      <c r="R3113" s="841">
        <v>20230</v>
      </c>
      <c r="S3113" s="841"/>
      <c r="T3113" s="841"/>
      <c r="U3113" s="841"/>
      <c r="V3113" s="841" t="s">
        <v>1003</v>
      </c>
      <c r="W3113" s="841">
        <v>2</v>
      </c>
    </row>
    <row r="3114" spans="1:23" ht="12.75" customHeight="1">
      <c r="A3114" s="841">
        <v>1570</v>
      </c>
      <c r="B3114" s="841">
        <v>2801</v>
      </c>
      <c r="C3114" s="841" t="s">
        <v>1271</v>
      </c>
      <c r="D3114" s="841" t="s">
        <v>1112</v>
      </c>
      <c r="E3114" s="841">
        <v>49344</v>
      </c>
      <c r="F3114" s="841" t="s">
        <v>102</v>
      </c>
      <c r="G3114" s="841" t="s">
        <v>4796</v>
      </c>
      <c r="H3114" s="841" t="s">
        <v>4797</v>
      </c>
      <c r="I3114" s="841"/>
      <c r="J3114" s="841" t="s">
        <v>730</v>
      </c>
      <c r="K3114" s="841">
        <v>0.5</v>
      </c>
      <c r="L3114" s="841" t="s">
        <v>731</v>
      </c>
      <c r="M3114" s="841">
        <v>43600</v>
      </c>
      <c r="N3114" s="841" t="s">
        <v>817</v>
      </c>
      <c r="O3114" s="841">
        <v>172439</v>
      </c>
      <c r="P3114" s="841">
        <v>128839</v>
      </c>
      <c r="Q3114" s="841">
        <v>19547</v>
      </c>
      <c r="R3114" s="841">
        <v>26906</v>
      </c>
      <c r="S3114" s="841"/>
      <c r="T3114" s="841"/>
      <c r="U3114" s="841"/>
      <c r="V3114" s="841" t="s">
        <v>1003</v>
      </c>
      <c r="W3114" s="841">
        <v>1</v>
      </c>
    </row>
    <row r="3115" spans="1:23" ht="12.75" customHeight="1">
      <c r="A3115" s="841">
        <v>1034</v>
      </c>
      <c r="B3115" s="841">
        <v>2803</v>
      </c>
      <c r="C3115" s="841" t="s">
        <v>945</v>
      </c>
      <c r="D3115" s="841" t="s">
        <v>946</v>
      </c>
      <c r="E3115" s="841">
        <v>49345</v>
      </c>
      <c r="F3115" s="841" t="s">
        <v>102</v>
      </c>
      <c r="G3115" s="841" t="s">
        <v>4798</v>
      </c>
      <c r="H3115" s="841" t="s">
        <v>3510</v>
      </c>
      <c r="I3115" s="841"/>
      <c r="J3115" s="841" t="s">
        <v>730</v>
      </c>
      <c r="K3115" s="841">
        <v>4</v>
      </c>
      <c r="L3115" s="841" t="s">
        <v>731</v>
      </c>
      <c r="M3115" s="841">
        <v>43600</v>
      </c>
      <c r="N3115" s="841" t="s">
        <v>742</v>
      </c>
      <c r="O3115" s="841">
        <v>127895</v>
      </c>
      <c r="P3115" s="841">
        <v>84295</v>
      </c>
      <c r="Q3115" s="841">
        <v>19547</v>
      </c>
      <c r="R3115" s="841">
        <v>26906</v>
      </c>
      <c r="S3115" s="841"/>
      <c r="T3115" s="841"/>
      <c r="U3115" s="841"/>
      <c r="V3115" s="841" t="s">
        <v>1003</v>
      </c>
      <c r="W3115" s="841">
        <v>2</v>
      </c>
    </row>
    <row r="3116" spans="1:23" ht="12.75" customHeight="1">
      <c r="A3116" s="841">
        <v>1034</v>
      </c>
      <c r="B3116" s="841">
        <v>2803</v>
      </c>
      <c r="C3116" s="841" t="s">
        <v>945</v>
      </c>
      <c r="D3116" s="841" t="s">
        <v>946</v>
      </c>
      <c r="E3116" s="841">
        <v>49346</v>
      </c>
      <c r="F3116" s="841" t="s">
        <v>102</v>
      </c>
      <c r="G3116" s="841" t="s">
        <v>4799</v>
      </c>
      <c r="H3116" s="841" t="s">
        <v>3510</v>
      </c>
      <c r="I3116" s="841"/>
      <c r="J3116" s="841" t="s">
        <v>730</v>
      </c>
      <c r="K3116" s="841">
        <v>3</v>
      </c>
      <c r="L3116" s="841" t="s">
        <v>731</v>
      </c>
      <c r="M3116" s="841">
        <v>43600</v>
      </c>
      <c r="N3116" s="841" t="s">
        <v>742</v>
      </c>
      <c r="O3116" s="841">
        <v>127895</v>
      </c>
      <c r="P3116" s="841">
        <v>84295</v>
      </c>
      <c r="Q3116" s="841">
        <v>19547</v>
      </c>
      <c r="R3116" s="841">
        <v>26906</v>
      </c>
      <c r="S3116" s="841"/>
      <c r="T3116" s="841"/>
      <c r="U3116" s="841"/>
      <c r="V3116" s="841" t="s">
        <v>1003</v>
      </c>
      <c r="W3116" s="841">
        <v>2</v>
      </c>
    </row>
    <row r="3117" spans="1:23" ht="12.75" customHeight="1">
      <c r="A3117" s="841">
        <v>1700</v>
      </c>
      <c r="B3117" s="841">
        <v>2840</v>
      </c>
      <c r="C3117" s="841" t="s">
        <v>726</v>
      </c>
      <c r="D3117" s="841" t="s">
        <v>745</v>
      </c>
      <c r="E3117" s="841">
        <v>49347</v>
      </c>
      <c r="F3117" s="841" t="s">
        <v>102</v>
      </c>
      <c r="G3117" s="841" t="s">
        <v>4800</v>
      </c>
      <c r="H3117" s="841" t="s">
        <v>4521</v>
      </c>
      <c r="I3117" s="841"/>
      <c r="J3117" s="841" t="s">
        <v>730</v>
      </c>
      <c r="K3117" s="841">
        <v>20</v>
      </c>
      <c r="L3117" s="841" t="s">
        <v>731</v>
      </c>
      <c r="M3117" s="841">
        <v>43600</v>
      </c>
      <c r="N3117" s="841" t="s">
        <v>732</v>
      </c>
      <c r="O3117" s="841">
        <v>98577</v>
      </c>
      <c r="P3117" s="841">
        <v>54977</v>
      </c>
      <c r="Q3117" s="841">
        <v>19547</v>
      </c>
      <c r="R3117" s="841">
        <v>26906</v>
      </c>
      <c r="S3117" s="841"/>
      <c r="T3117" s="841"/>
      <c r="U3117" s="841"/>
      <c r="V3117" s="841" t="s">
        <v>1003</v>
      </c>
      <c r="W3117" s="841">
        <v>1</v>
      </c>
    </row>
    <row r="3118" spans="1:23" ht="12.75" customHeight="1">
      <c r="A3118" s="841">
        <v>1952</v>
      </c>
      <c r="B3118" s="841">
        <v>2840</v>
      </c>
      <c r="C3118" s="841" t="s">
        <v>726</v>
      </c>
      <c r="D3118" s="841" t="s">
        <v>923</v>
      </c>
      <c r="E3118" s="841">
        <v>49348</v>
      </c>
      <c r="F3118" s="841" t="s">
        <v>102</v>
      </c>
      <c r="G3118" s="841" t="s">
        <v>4801</v>
      </c>
      <c r="H3118" s="841" t="s">
        <v>4138</v>
      </c>
      <c r="I3118" s="841"/>
      <c r="J3118" s="841" t="s">
        <v>730</v>
      </c>
      <c r="K3118" s="841">
        <v>3</v>
      </c>
      <c r="L3118" s="841" t="s">
        <v>1116</v>
      </c>
      <c r="M3118" s="841">
        <v>43600</v>
      </c>
      <c r="N3118" s="841" t="s">
        <v>732</v>
      </c>
      <c r="O3118" s="841">
        <v>98577</v>
      </c>
      <c r="P3118" s="841">
        <v>54977</v>
      </c>
      <c r="Q3118" s="841">
        <v>10098</v>
      </c>
      <c r="R3118" s="841">
        <v>9936</v>
      </c>
      <c r="S3118" s="841"/>
      <c r="T3118" s="841"/>
      <c r="U3118" s="841"/>
      <c r="V3118" s="841" t="s">
        <v>1003</v>
      </c>
      <c r="W3118" s="841">
        <v>1</v>
      </c>
    </row>
    <row r="3119" spans="1:23" ht="12.75" customHeight="1">
      <c r="A3119" s="841">
        <v>1700</v>
      </c>
      <c r="B3119" s="841">
        <v>2840</v>
      </c>
      <c r="C3119" s="841" t="s">
        <v>726</v>
      </c>
      <c r="D3119" s="841" t="s">
        <v>745</v>
      </c>
      <c r="E3119" s="841">
        <v>49349</v>
      </c>
      <c r="F3119" s="841" t="s">
        <v>102</v>
      </c>
      <c r="G3119" s="841" t="s">
        <v>4802</v>
      </c>
      <c r="H3119" s="841" t="s">
        <v>4521</v>
      </c>
      <c r="I3119" s="841"/>
      <c r="J3119" s="841" t="s">
        <v>730</v>
      </c>
      <c r="K3119" s="841">
        <v>1</v>
      </c>
      <c r="L3119" s="841" t="s">
        <v>731</v>
      </c>
      <c r="M3119" s="841">
        <v>43600</v>
      </c>
      <c r="N3119" s="841" t="s">
        <v>732</v>
      </c>
      <c r="O3119" s="841">
        <v>98577</v>
      </c>
      <c r="P3119" s="841">
        <v>54977</v>
      </c>
      <c r="Q3119" s="841">
        <v>19547</v>
      </c>
      <c r="R3119" s="841">
        <v>26906</v>
      </c>
      <c r="S3119" s="841"/>
      <c r="T3119" s="841"/>
      <c r="U3119" s="841"/>
      <c r="V3119" s="841" t="s">
        <v>1003</v>
      </c>
      <c r="W3119" s="841">
        <v>1</v>
      </c>
    </row>
    <row r="3120" spans="1:23" ht="12.75" customHeight="1">
      <c r="A3120" s="841">
        <v>1700</v>
      </c>
      <c r="B3120" s="841">
        <v>2840</v>
      </c>
      <c r="C3120" s="841" t="s">
        <v>726</v>
      </c>
      <c r="D3120" s="841" t="s">
        <v>745</v>
      </c>
      <c r="E3120" s="841">
        <v>49350</v>
      </c>
      <c r="F3120" s="841" t="s">
        <v>102</v>
      </c>
      <c r="G3120" s="841" t="s">
        <v>4803</v>
      </c>
      <c r="H3120" s="841" t="s">
        <v>4521</v>
      </c>
      <c r="I3120" s="841"/>
      <c r="J3120" s="841" t="s">
        <v>730</v>
      </c>
      <c r="K3120" s="841">
        <v>3</v>
      </c>
      <c r="L3120" s="841" t="s">
        <v>731</v>
      </c>
      <c r="M3120" s="841">
        <v>43600</v>
      </c>
      <c r="N3120" s="841" t="s">
        <v>732</v>
      </c>
      <c r="O3120" s="841">
        <v>98577</v>
      </c>
      <c r="P3120" s="841">
        <v>54977</v>
      </c>
      <c r="Q3120" s="841">
        <v>19547</v>
      </c>
      <c r="R3120" s="841">
        <v>26906</v>
      </c>
      <c r="S3120" s="841"/>
      <c r="T3120" s="841"/>
      <c r="U3120" s="841"/>
      <c r="V3120" s="841" t="s">
        <v>1003</v>
      </c>
      <c r="W3120" s="841">
        <v>1</v>
      </c>
    </row>
    <row r="3121" spans="1:23" ht="12.75" customHeight="1">
      <c r="A3121" s="841">
        <v>1700</v>
      </c>
      <c r="B3121" s="841">
        <v>2840</v>
      </c>
      <c r="C3121" s="841" t="s">
        <v>726</v>
      </c>
      <c r="D3121" s="841" t="s">
        <v>745</v>
      </c>
      <c r="E3121" s="841">
        <v>49350</v>
      </c>
      <c r="F3121" s="841" t="s">
        <v>1062</v>
      </c>
      <c r="G3121" s="841" t="s">
        <v>4804</v>
      </c>
      <c r="H3121" s="841" t="s">
        <v>4805</v>
      </c>
      <c r="I3121" s="841"/>
      <c r="J3121" s="841" t="s">
        <v>730</v>
      </c>
      <c r="K3121" s="841">
        <v>1</v>
      </c>
      <c r="L3121" s="841" t="s">
        <v>731</v>
      </c>
      <c r="M3121" s="841">
        <v>43600</v>
      </c>
      <c r="N3121" s="841" t="s">
        <v>732</v>
      </c>
      <c r="O3121" s="841">
        <v>98577</v>
      </c>
      <c r="P3121" s="841">
        <v>54977</v>
      </c>
      <c r="Q3121" s="841">
        <v>19547</v>
      </c>
      <c r="R3121" s="841">
        <v>26906</v>
      </c>
      <c r="S3121" s="841"/>
      <c r="T3121" s="841"/>
      <c r="U3121" s="841"/>
      <c r="V3121" s="841" t="s">
        <v>1064</v>
      </c>
      <c r="W3121" s="841">
        <v>1</v>
      </c>
    </row>
    <row r="3122" spans="1:23" ht="12.75" customHeight="1">
      <c r="A3122" s="841">
        <v>1700</v>
      </c>
      <c r="B3122" s="841">
        <v>2840</v>
      </c>
      <c r="C3122" s="841" t="s">
        <v>726</v>
      </c>
      <c r="D3122" s="841" t="s">
        <v>745</v>
      </c>
      <c r="E3122" s="841">
        <v>49350</v>
      </c>
      <c r="F3122" s="841" t="s">
        <v>1065</v>
      </c>
      <c r="G3122" s="841" t="s">
        <v>4806</v>
      </c>
      <c r="H3122" s="841" t="s">
        <v>4805</v>
      </c>
      <c r="I3122" s="841"/>
      <c r="J3122" s="841" t="s">
        <v>730</v>
      </c>
      <c r="K3122" s="841">
        <v>2</v>
      </c>
      <c r="L3122" s="841" t="s">
        <v>731</v>
      </c>
      <c r="M3122" s="841">
        <v>43600</v>
      </c>
      <c r="N3122" s="841" t="s">
        <v>732</v>
      </c>
      <c r="O3122" s="841">
        <v>98577</v>
      </c>
      <c r="P3122" s="841">
        <v>54977</v>
      </c>
      <c r="Q3122" s="841">
        <v>19547</v>
      </c>
      <c r="R3122" s="841">
        <v>26906</v>
      </c>
      <c r="S3122" s="841"/>
      <c r="T3122" s="841"/>
      <c r="U3122" s="841"/>
      <c r="V3122" s="841" t="s">
        <v>1064</v>
      </c>
      <c r="W3122" s="841">
        <v>1</v>
      </c>
    </row>
    <row r="3123" spans="1:23" ht="12.75" customHeight="1">
      <c r="A3123" s="841">
        <v>1445</v>
      </c>
      <c r="B3123" s="841">
        <v>2823</v>
      </c>
      <c r="C3123" s="841" t="s">
        <v>856</v>
      </c>
      <c r="D3123" s="841" t="s">
        <v>745</v>
      </c>
      <c r="E3123" s="841">
        <v>49351</v>
      </c>
      <c r="F3123" s="841" t="s">
        <v>102</v>
      </c>
      <c r="G3123" s="841" t="s">
        <v>4807</v>
      </c>
      <c r="H3123" s="841" t="s">
        <v>4528</v>
      </c>
      <c r="I3123" s="841"/>
      <c r="J3123" s="841" t="s">
        <v>730</v>
      </c>
      <c r="K3123" s="841">
        <v>2</v>
      </c>
      <c r="L3123" s="841" t="s">
        <v>731</v>
      </c>
      <c r="M3123" s="841">
        <v>43600</v>
      </c>
      <c r="N3123" s="841" t="s">
        <v>747</v>
      </c>
      <c r="O3123" s="841">
        <v>114220</v>
      </c>
      <c r="P3123" s="841">
        <v>70620</v>
      </c>
      <c r="Q3123" s="841">
        <v>19547</v>
      </c>
      <c r="R3123" s="841">
        <v>26906</v>
      </c>
      <c r="S3123" s="841"/>
      <c r="T3123" s="841"/>
      <c r="U3123" s="841"/>
      <c r="V3123" s="841" t="s">
        <v>1003</v>
      </c>
      <c r="W3123" s="841">
        <v>2</v>
      </c>
    </row>
    <row r="3124" spans="1:23" ht="12.75" customHeight="1">
      <c r="A3124" s="841">
        <v>1445</v>
      </c>
      <c r="B3124" s="841">
        <v>2823</v>
      </c>
      <c r="C3124" s="841" t="s">
        <v>856</v>
      </c>
      <c r="D3124" s="841" t="s">
        <v>745</v>
      </c>
      <c r="E3124" s="841">
        <v>49351</v>
      </c>
      <c r="F3124" s="841" t="s">
        <v>1062</v>
      </c>
      <c r="G3124" s="841" t="s">
        <v>4808</v>
      </c>
      <c r="H3124" s="841" t="s">
        <v>4809</v>
      </c>
      <c r="I3124" s="841"/>
      <c r="J3124" s="841" t="s">
        <v>730</v>
      </c>
      <c r="K3124" s="841">
        <v>1</v>
      </c>
      <c r="L3124" s="841" t="s">
        <v>731</v>
      </c>
      <c r="M3124" s="841">
        <v>43600</v>
      </c>
      <c r="N3124" s="841" t="s">
        <v>747</v>
      </c>
      <c r="O3124" s="841">
        <v>114220</v>
      </c>
      <c r="P3124" s="841">
        <v>70620</v>
      </c>
      <c r="Q3124" s="841">
        <v>19547</v>
      </c>
      <c r="R3124" s="841">
        <v>26906</v>
      </c>
      <c r="S3124" s="841"/>
      <c r="T3124" s="841"/>
      <c r="U3124" s="841"/>
      <c r="V3124" s="841" t="s">
        <v>1064</v>
      </c>
      <c r="W3124" s="841">
        <v>1</v>
      </c>
    </row>
    <row r="3125" spans="1:23" ht="12.75" customHeight="1">
      <c r="A3125" s="841">
        <v>1445</v>
      </c>
      <c r="B3125" s="841">
        <v>2823</v>
      </c>
      <c r="C3125" s="841" t="s">
        <v>856</v>
      </c>
      <c r="D3125" s="841" t="s">
        <v>745</v>
      </c>
      <c r="E3125" s="841">
        <v>49351</v>
      </c>
      <c r="F3125" s="841" t="s">
        <v>1065</v>
      </c>
      <c r="G3125" s="841" t="s">
        <v>4810</v>
      </c>
      <c r="H3125" s="841" t="s">
        <v>4809</v>
      </c>
      <c r="I3125" s="841"/>
      <c r="J3125" s="841" t="s">
        <v>730</v>
      </c>
      <c r="K3125" s="841">
        <v>1</v>
      </c>
      <c r="L3125" s="841" t="s">
        <v>731</v>
      </c>
      <c r="M3125" s="841">
        <v>43600</v>
      </c>
      <c r="N3125" s="841" t="s">
        <v>747</v>
      </c>
      <c r="O3125" s="841">
        <v>114220</v>
      </c>
      <c r="P3125" s="841">
        <v>70620</v>
      </c>
      <c r="Q3125" s="841">
        <v>19547</v>
      </c>
      <c r="R3125" s="841">
        <v>26906</v>
      </c>
      <c r="S3125" s="841"/>
      <c r="T3125" s="841"/>
      <c r="U3125" s="841"/>
      <c r="V3125" s="841" t="s">
        <v>1064</v>
      </c>
      <c r="W3125" s="841">
        <v>1</v>
      </c>
    </row>
    <row r="3126" spans="1:23" ht="12.75" customHeight="1">
      <c r="A3126" s="841">
        <v>1700</v>
      </c>
      <c r="B3126" s="841">
        <v>2840</v>
      </c>
      <c r="C3126" s="841" t="s">
        <v>726</v>
      </c>
      <c r="D3126" s="841" t="s">
        <v>745</v>
      </c>
      <c r="E3126" s="841">
        <v>49352</v>
      </c>
      <c r="F3126" s="841" t="s">
        <v>102</v>
      </c>
      <c r="G3126" s="841" t="s">
        <v>4811</v>
      </c>
      <c r="H3126" s="841" t="s">
        <v>4521</v>
      </c>
      <c r="I3126" s="841"/>
      <c r="J3126" s="841" t="s">
        <v>730</v>
      </c>
      <c r="K3126" s="841">
        <v>4</v>
      </c>
      <c r="L3126" s="841" t="s">
        <v>731</v>
      </c>
      <c r="M3126" s="841">
        <v>43600</v>
      </c>
      <c r="N3126" s="841" t="s">
        <v>732</v>
      </c>
      <c r="O3126" s="841">
        <v>98577</v>
      </c>
      <c r="P3126" s="841">
        <v>54977</v>
      </c>
      <c r="Q3126" s="841">
        <v>19547</v>
      </c>
      <c r="R3126" s="841">
        <v>26906</v>
      </c>
      <c r="S3126" s="841"/>
      <c r="T3126" s="841"/>
      <c r="U3126" s="841"/>
      <c r="V3126" s="841" t="s">
        <v>1003</v>
      </c>
      <c r="W3126" s="841">
        <v>1</v>
      </c>
    </row>
    <row r="3127" spans="1:23" ht="12.75" customHeight="1">
      <c r="A3127" s="841">
        <v>1700</v>
      </c>
      <c r="B3127" s="841">
        <v>2840</v>
      </c>
      <c r="C3127" s="841" t="s">
        <v>726</v>
      </c>
      <c r="D3127" s="841" t="s">
        <v>745</v>
      </c>
      <c r="E3127" s="841">
        <v>49352</v>
      </c>
      <c r="F3127" s="841" t="s">
        <v>1062</v>
      </c>
      <c r="G3127" s="841" t="s">
        <v>4812</v>
      </c>
      <c r="H3127" s="841" t="s">
        <v>4805</v>
      </c>
      <c r="I3127" s="841"/>
      <c r="J3127" s="841" t="s">
        <v>730</v>
      </c>
      <c r="K3127" s="841">
        <v>2</v>
      </c>
      <c r="L3127" s="841" t="s">
        <v>731</v>
      </c>
      <c r="M3127" s="841">
        <v>43600</v>
      </c>
      <c r="N3127" s="841" t="s">
        <v>732</v>
      </c>
      <c r="O3127" s="841">
        <v>98577</v>
      </c>
      <c r="P3127" s="841">
        <v>54977</v>
      </c>
      <c r="Q3127" s="841">
        <v>19547</v>
      </c>
      <c r="R3127" s="841">
        <v>26906</v>
      </c>
      <c r="S3127" s="841"/>
      <c r="T3127" s="841"/>
      <c r="U3127" s="841"/>
      <c r="V3127" s="841" t="s">
        <v>1064</v>
      </c>
      <c r="W3127" s="841">
        <v>1</v>
      </c>
    </row>
    <row r="3128" spans="1:23" ht="12.75" customHeight="1">
      <c r="A3128" s="841">
        <v>1700</v>
      </c>
      <c r="B3128" s="841">
        <v>2840</v>
      </c>
      <c r="C3128" s="841" t="s">
        <v>726</v>
      </c>
      <c r="D3128" s="841" t="s">
        <v>745</v>
      </c>
      <c r="E3128" s="841">
        <v>49352</v>
      </c>
      <c r="F3128" s="841" t="s">
        <v>1065</v>
      </c>
      <c r="G3128" s="841" t="s">
        <v>4813</v>
      </c>
      <c r="H3128" s="841" t="s">
        <v>4805</v>
      </c>
      <c r="I3128" s="841"/>
      <c r="J3128" s="841" t="s">
        <v>730</v>
      </c>
      <c r="K3128" s="841">
        <v>2</v>
      </c>
      <c r="L3128" s="841" t="s">
        <v>731</v>
      </c>
      <c r="M3128" s="841">
        <v>43600</v>
      </c>
      <c r="N3128" s="841" t="s">
        <v>732</v>
      </c>
      <c r="O3128" s="841">
        <v>98577</v>
      </c>
      <c r="P3128" s="841">
        <v>54977</v>
      </c>
      <c r="Q3128" s="841">
        <v>19547</v>
      </c>
      <c r="R3128" s="841">
        <v>26906</v>
      </c>
      <c r="S3128" s="841"/>
      <c r="T3128" s="841"/>
      <c r="U3128" s="841"/>
      <c r="V3128" s="841" t="s">
        <v>1064</v>
      </c>
      <c r="W3128" s="841">
        <v>1</v>
      </c>
    </row>
    <row r="3129" spans="1:23" ht="12.75" customHeight="1">
      <c r="A3129" s="841">
        <v>1700</v>
      </c>
      <c r="B3129" s="841">
        <v>2840</v>
      </c>
      <c r="C3129" s="841" t="s">
        <v>726</v>
      </c>
      <c r="D3129" s="841" t="s">
        <v>745</v>
      </c>
      <c r="E3129" s="841">
        <v>49353</v>
      </c>
      <c r="F3129" s="841" t="s">
        <v>102</v>
      </c>
      <c r="G3129" s="841" t="s">
        <v>4814</v>
      </c>
      <c r="H3129" s="841" t="s">
        <v>4521</v>
      </c>
      <c r="I3129" s="841"/>
      <c r="J3129" s="841" t="s">
        <v>730</v>
      </c>
      <c r="K3129" s="841">
        <v>2</v>
      </c>
      <c r="L3129" s="841" t="s">
        <v>731</v>
      </c>
      <c r="M3129" s="841">
        <v>43600</v>
      </c>
      <c r="N3129" s="841" t="s">
        <v>732</v>
      </c>
      <c r="O3129" s="841">
        <v>98577</v>
      </c>
      <c r="P3129" s="841">
        <v>54977</v>
      </c>
      <c r="Q3129" s="841">
        <v>19547</v>
      </c>
      <c r="R3129" s="841">
        <v>26906</v>
      </c>
      <c r="S3129" s="841"/>
      <c r="T3129" s="841"/>
      <c r="U3129" s="841"/>
      <c r="V3129" s="841" t="s">
        <v>1003</v>
      </c>
      <c r="W3129" s="841">
        <v>1</v>
      </c>
    </row>
    <row r="3130" spans="1:23" ht="12.75" customHeight="1">
      <c r="A3130" s="841">
        <v>1700</v>
      </c>
      <c r="B3130" s="841">
        <v>2840</v>
      </c>
      <c r="C3130" s="841" t="s">
        <v>726</v>
      </c>
      <c r="D3130" s="841" t="s">
        <v>745</v>
      </c>
      <c r="E3130" s="841">
        <v>49354</v>
      </c>
      <c r="F3130" s="841" t="s">
        <v>102</v>
      </c>
      <c r="G3130" s="841" t="s">
        <v>4815</v>
      </c>
      <c r="H3130" s="841" t="s">
        <v>4521</v>
      </c>
      <c r="I3130" s="841"/>
      <c r="J3130" s="841" t="s">
        <v>730</v>
      </c>
      <c r="K3130" s="841">
        <v>2</v>
      </c>
      <c r="L3130" s="841" t="s">
        <v>731</v>
      </c>
      <c r="M3130" s="841">
        <v>43600</v>
      </c>
      <c r="N3130" s="841" t="s">
        <v>732</v>
      </c>
      <c r="O3130" s="841">
        <v>98577</v>
      </c>
      <c r="P3130" s="841">
        <v>54977</v>
      </c>
      <c r="Q3130" s="841">
        <v>19547</v>
      </c>
      <c r="R3130" s="841">
        <v>26906</v>
      </c>
      <c r="S3130" s="841"/>
      <c r="T3130" s="841"/>
      <c r="U3130" s="841"/>
      <c r="V3130" s="841" t="s">
        <v>1003</v>
      </c>
      <c r="W3130" s="841">
        <v>1</v>
      </c>
    </row>
    <row r="3131" spans="1:23" ht="12.75" customHeight="1">
      <c r="A3131" s="841">
        <v>1700</v>
      </c>
      <c r="B3131" s="841">
        <v>2840</v>
      </c>
      <c r="C3131" s="841" t="s">
        <v>726</v>
      </c>
      <c r="D3131" s="841" t="s">
        <v>745</v>
      </c>
      <c r="E3131" s="841">
        <v>49355</v>
      </c>
      <c r="F3131" s="841" t="s">
        <v>102</v>
      </c>
      <c r="G3131" s="841" t="s">
        <v>4816</v>
      </c>
      <c r="H3131" s="841" t="s">
        <v>4521</v>
      </c>
      <c r="I3131" s="841"/>
      <c r="J3131" s="841" t="s">
        <v>730</v>
      </c>
      <c r="K3131" s="841">
        <v>2</v>
      </c>
      <c r="L3131" s="841" t="s">
        <v>731</v>
      </c>
      <c r="M3131" s="841">
        <v>43600</v>
      </c>
      <c r="N3131" s="841" t="s">
        <v>732</v>
      </c>
      <c r="O3131" s="841">
        <v>98577</v>
      </c>
      <c r="P3131" s="841">
        <v>54977</v>
      </c>
      <c r="Q3131" s="841">
        <v>19547</v>
      </c>
      <c r="R3131" s="841">
        <v>26906</v>
      </c>
      <c r="S3131" s="841"/>
      <c r="T3131" s="841"/>
      <c r="U3131" s="841"/>
      <c r="V3131" s="841" t="s">
        <v>1003</v>
      </c>
      <c r="W3131" s="841">
        <v>1</v>
      </c>
    </row>
    <row r="3132" spans="1:23" ht="12.75" customHeight="1">
      <c r="A3132" s="841">
        <v>1335</v>
      </c>
      <c r="B3132" s="841">
        <v>2832</v>
      </c>
      <c r="C3132" s="841" t="s">
        <v>1017</v>
      </c>
      <c r="D3132" s="841" t="s">
        <v>775</v>
      </c>
      <c r="E3132" s="841">
        <v>49356</v>
      </c>
      <c r="F3132" s="841" t="s">
        <v>102</v>
      </c>
      <c r="G3132" s="841" t="s">
        <v>4817</v>
      </c>
      <c r="H3132" s="841" t="s">
        <v>4818</v>
      </c>
      <c r="I3132" s="841"/>
      <c r="J3132" s="841" t="s">
        <v>730</v>
      </c>
      <c r="K3132" s="841">
        <v>2</v>
      </c>
      <c r="L3132" s="841" t="s">
        <v>731</v>
      </c>
      <c r="M3132" s="841">
        <v>43600</v>
      </c>
      <c r="N3132" s="841" t="s">
        <v>769</v>
      </c>
      <c r="O3132" s="841">
        <v>105596</v>
      </c>
      <c r="P3132" s="841">
        <v>61996</v>
      </c>
      <c r="Q3132" s="841">
        <v>19547</v>
      </c>
      <c r="R3132" s="841">
        <v>26906</v>
      </c>
      <c r="S3132" s="841"/>
      <c r="T3132" s="841"/>
      <c r="U3132" s="841"/>
      <c r="V3132" s="841" t="s">
        <v>1003</v>
      </c>
      <c r="W3132" s="841">
        <v>1</v>
      </c>
    </row>
    <row r="3133" spans="1:23" ht="12.75" customHeight="1">
      <c r="A3133" s="841">
        <v>1255</v>
      </c>
      <c r="B3133" s="841">
        <v>2840</v>
      </c>
      <c r="C3133" s="841" t="s">
        <v>726</v>
      </c>
      <c r="D3133" s="841" t="s">
        <v>1112</v>
      </c>
      <c r="E3133" s="841">
        <v>49358</v>
      </c>
      <c r="F3133" s="841" t="s">
        <v>102</v>
      </c>
      <c r="G3133" s="841" t="s">
        <v>4819</v>
      </c>
      <c r="H3133" s="841" t="s">
        <v>4709</v>
      </c>
      <c r="I3133" s="841"/>
      <c r="J3133" s="841" t="s">
        <v>730</v>
      </c>
      <c r="K3133" s="841">
        <v>1</v>
      </c>
      <c r="L3133" s="841" t="s">
        <v>731</v>
      </c>
      <c r="M3133" s="841">
        <v>43600</v>
      </c>
      <c r="N3133" s="841" t="s">
        <v>732</v>
      </c>
      <c r="O3133" s="841">
        <v>98577</v>
      </c>
      <c r="P3133" s="841">
        <v>54977</v>
      </c>
      <c r="Q3133" s="841">
        <v>19547</v>
      </c>
      <c r="R3133" s="841">
        <v>26906</v>
      </c>
      <c r="S3133" s="841"/>
      <c r="T3133" s="841"/>
      <c r="U3133" s="841"/>
      <c r="V3133" s="841" t="s">
        <v>1003</v>
      </c>
      <c r="W3133" s="841">
        <v>1</v>
      </c>
    </row>
    <row r="3134" spans="1:23" ht="12.75" customHeight="1">
      <c r="A3134" s="841">
        <v>1335</v>
      </c>
      <c r="B3134" s="841">
        <v>2825</v>
      </c>
      <c r="C3134" s="841" t="s">
        <v>1260</v>
      </c>
      <c r="D3134" s="841" t="s">
        <v>775</v>
      </c>
      <c r="E3134" s="841">
        <v>49359</v>
      </c>
      <c r="F3134" s="841" t="s">
        <v>102</v>
      </c>
      <c r="G3134" s="841" t="s">
        <v>4820</v>
      </c>
      <c r="H3134" s="841" t="s">
        <v>4818</v>
      </c>
      <c r="I3134" s="841"/>
      <c r="J3134" s="841" t="s">
        <v>730</v>
      </c>
      <c r="K3134" s="841">
        <v>5</v>
      </c>
      <c r="L3134" s="841" t="s">
        <v>731</v>
      </c>
      <c r="M3134" s="841">
        <v>43600</v>
      </c>
      <c r="N3134" s="841" t="s">
        <v>843</v>
      </c>
      <c r="O3134" s="841">
        <v>156603</v>
      </c>
      <c r="P3134" s="841">
        <v>113003</v>
      </c>
      <c r="Q3134" s="841">
        <v>19547</v>
      </c>
      <c r="R3134" s="841">
        <v>26906</v>
      </c>
      <c r="S3134" s="841"/>
      <c r="T3134" s="841"/>
      <c r="U3134" s="841"/>
      <c r="V3134" s="841" t="s">
        <v>1003</v>
      </c>
      <c r="W3134" s="841">
        <v>1</v>
      </c>
    </row>
    <row r="3135" spans="1:23" ht="12.75" customHeight="1">
      <c r="A3135" s="841">
        <v>1700</v>
      </c>
      <c r="B3135" s="841">
        <v>2840</v>
      </c>
      <c r="C3135" s="841" t="s">
        <v>726</v>
      </c>
      <c r="D3135" s="841" t="s">
        <v>745</v>
      </c>
      <c r="E3135" s="841">
        <v>49360</v>
      </c>
      <c r="F3135" s="841" t="s">
        <v>102</v>
      </c>
      <c r="G3135" s="841" t="s">
        <v>4821</v>
      </c>
      <c r="H3135" s="841" t="s">
        <v>4521</v>
      </c>
      <c r="I3135" s="841"/>
      <c r="J3135" s="841" t="s">
        <v>730</v>
      </c>
      <c r="K3135" s="841">
        <v>4</v>
      </c>
      <c r="L3135" s="841" t="s">
        <v>731</v>
      </c>
      <c r="M3135" s="841">
        <v>43600</v>
      </c>
      <c r="N3135" s="841" t="s">
        <v>732</v>
      </c>
      <c r="O3135" s="841">
        <v>98577</v>
      </c>
      <c r="P3135" s="841">
        <v>54977</v>
      </c>
      <c r="Q3135" s="841">
        <v>19547</v>
      </c>
      <c r="R3135" s="841">
        <v>26906</v>
      </c>
      <c r="S3135" s="841"/>
      <c r="T3135" s="841"/>
      <c r="U3135" s="841"/>
      <c r="V3135" s="841" t="s">
        <v>1003</v>
      </c>
      <c r="W3135" s="841">
        <v>1</v>
      </c>
    </row>
    <row r="3136" spans="1:23" ht="12.75" customHeight="1">
      <c r="A3136" s="841">
        <v>1700</v>
      </c>
      <c r="B3136" s="841">
        <v>2840</v>
      </c>
      <c r="C3136" s="841" t="s">
        <v>726</v>
      </c>
      <c r="D3136" s="841" t="s">
        <v>745</v>
      </c>
      <c r="E3136" s="841">
        <v>49360</v>
      </c>
      <c r="F3136" s="841" t="s">
        <v>1062</v>
      </c>
      <c r="G3136" s="841" t="s">
        <v>4822</v>
      </c>
      <c r="H3136" s="841" t="s">
        <v>4823</v>
      </c>
      <c r="I3136" s="841"/>
      <c r="J3136" s="841" t="s">
        <v>730</v>
      </c>
      <c r="K3136" s="841">
        <v>2</v>
      </c>
      <c r="L3136" s="841" t="s">
        <v>731</v>
      </c>
      <c r="M3136" s="841">
        <v>43600</v>
      </c>
      <c r="N3136" s="841" t="s">
        <v>732</v>
      </c>
      <c r="O3136" s="841">
        <v>98577</v>
      </c>
      <c r="P3136" s="841">
        <v>54977</v>
      </c>
      <c r="Q3136" s="841">
        <v>19547</v>
      </c>
      <c r="R3136" s="841">
        <v>26906</v>
      </c>
      <c r="S3136" s="841"/>
      <c r="T3136" s="841"/>
      <c r="U3136" s="841"/>
      <c r="V3136" s="841" t="s">
        <v>1064</v>
      </c>
      <c r="W3136" s="841">
        <v>1</v>
      </c>
    </row>
    <row r="3137" spans="1:23" ht="12.75" customHeight="1">
      <c r="A3137" s="841">
        <v>1700</v>
      </c>
      <c r="B3137" s="841">
        <v>2840</v>
      </c>
      <c r="C3137" s="841" t="s">
        <v>726</v>
      </c>
      <c r="D3137" s="841" t="s">
        <v>745</v>
      </c>
      <c r="E3137" s="841">
        <v>49360</v>
      </c>
      <c r="F3137" s="841" t="s">
        <v>1065</v>
      </c>
      <c r="G3137" s="841" t="s">
        <v>4824</v>
      </c>
      <c r="H3137" s="841" t="s">
        <v>4823</v>
      </c>
      <c r="I3137" s="841"/>
      <c r="J3137" s="841" t="s">
        <v>730</v>
      </c>
      <c r="K3137" s="841">
        <v>2</v>
      </c>
      <c r="L3137" s="841" t="s">
        <v>731</v>
      </c>
      <c r="M3137" s="841">
        <v>43600</v>
      </c>
      <c r="N3137" s="841" t="s">
        <v>732</v>
      </c>
      <c r="O3137" s="841">
        <v>98577</v>
      </c>
      <c r="P3137" s="841">
        <v>54977</v>
      </c>
      <c r="Q3137" s="841">
        <v>19547</v>
      </c>
      <c r="R3137" s="841">
        <v>26906</v>
      </c>
      <c r="S3137" s="841"/>
      <c r="T3137" s="841"/>
      <c r="U3137" s="841"/>
      <c r="V3137" s="841" t="s">
        <v>1064</v>
      </c>
      <c r="W3137" s="841">
        <v>1</v>
      </c>
    </row>
    <row r="3138" spans="1:23" ht="12.75" customHeight="1">
      <c r="A3138" s="841">
        <v>1255</v>
      </c>
      <c r="B3138" s="841">
        <v>2817</v>
      </c>
      <c r="C3138" s="841" t="s">
        <v>1316</v>
      </c>
      <c r="D3138" s="841" t="s">
        <v>1112</v>
      </c>
      <c r="E3138" s="841">
        <v>49361</v>
      </c>
      <c r="F3138" s="841" t="s">
        <v>102</v>
      </c>
      <c r="G3138" s="841" t="s">
        <v>4825</v>
      </c>
      <c r="H3138" s="841" t="s">
        <v>4709</v>
      </c>
      <c r="I3138" s="841"/>
      <c r="J3138" s="841" t="s">
        <v>730</v>
      </c>
      <c r="K3138" s="841">
        <v>2</v>
      </c>
      <c r="L3138" s="841" t="s">
        <v>731</v>
      </c>
      <c r="M3138" s="841">
        <v>43600</v>
      </c>
      <c r="N3138" s="841" t="s">
        <v>1029</v>
      </c>
      <c r="O3138" s="841">
        <v>142094</v>
      </c>
      <c r="P3138" s="841">
        <v>98494</v>
      </c>
      <c r="Q3138" s="841">
        <v>19547</v>
      </c>
      <c r="R3138" s="841">
        <v>26906</v>
      </c>
      <c r="S3138" s="841"/>
      <c r="T3138" s="841"/>
      <c r="U3138" s="841"/>
      <c r="V3138" s="841" t="s">
        <v>1003</v>
      </c>
      <c r="W3138" s="841">
        <v>1</v>
      </c>
    </row>
    <row r="3139" spans="1:23" ht="12.75" customHeight="1">
      <c r="A3139" s="841">
        <v>1255</v>
      </c>
      <c r="B3139" s="841">
        <v>2817</v>
      </c>
      <c r="C3139" s="841" t="s">
        <v>1316</v>
      </c>
      <c r="D3139" s="841" t="s">
        <v>1112</v>
      </c>
      <c r="E3139" s="841">
        <v>49362</v>
      </c>
      <c r="F3139" s="841" t="s">
        <v>102</v>
      </c>
      <c r="G3139" s="841" t="s">
        <v>4826</v>
      </c>
      <c r="H3139" s="841" t="s">
        <v>4709</v>
      </c>
      <c r="I3139" s="841"/>
      <c r="J3139" s="841" t="s">
        <v>730</v>
      </c>
      <c r="K3139" s="841">
        <v>1</v>
      </c>
      <c r="L3139" s="841" t="s">
        <v>731</v>
      </c>
      <c r="M3139" s="841">
        <v>43600</v>
      </c>
      <c r="N3139" s="841" t="s">
        <v>1029</v>
      </c>
      <c r="O3139" s="841">
        <v>142094</v>
      </c>
      <c r="P3139" s="841">
        <v>98494</v>
      </c>
      <c r="Q3139" s="841">
        <v>19547</v>
      </c>
      <c r="R3139" s="841">
        <v>26906</v>
      </c>
      <c r="S3139" s="841"/>
      <c r="T3139" s="841"/>
      <c r="U3139" s="841"/>
      <c r="V3139" s="841" t="s">
        <v>1003</v>
      </c>
      <c r="W3139" s="841">
        <v>1</v>
      </c>
    </row>
    <row r="3140" spans="1:23" ht="12.75" customHeight="1">
      <c r="A3140" s="841">
        <v>1255</v>
      </c>
      <c r="B3140" s="841">
        <v>2817</v>
      </c>
      <c r="C3140" s="841" t="s">
        <v>1316</v>
      </c>
      <c r="D3140" s="841" t="s">
        <v>1112</v>
      </c>
      <c r="E3140" s="841">
        <v>49363</v>
      </c>
      <c r="F3140" s="841" t="s">
        <v>102</v>
      </c>
      <c r="G3140" s="841" t="s">
        <v>4827</v>
      </c>
      <c r="H3140" s="841" t="s">
        <v>4709</v>
      </c>
      <c r="I3140" s="841"/>
      <c r="J3140" s="841" t="s">
        <v>730</v>
      </c>
      <c r="K3140" s="841">
        <v>1</v>
      </c>
      <c r="L3140" s="841" t="s">
        <v>731</v>
      </c>
      <c r="M3140" s="841">
        <v>43600</v>
      </c>
      <c r="N3140" s="841" t="s">
        <v>1029</v>
      </c>
      <c r="O3140" s="841">
        <v>142094</v>
      </c>
      <c r="P3140" s="841">
        <v>98494</v>
      </c>
      <c r="Q3140" s="841">
        <v>19547</v>
      </c>
      <c r="R3140" s="841">
        <v>26906</v>
      </c>
      <c r="S3140" s="841"/>
      <c r="T3140" s="841"/>
      <c r="U3140" s="841"/>
      <c r="V3140" s="841" t="s">
        <v>1003</v>
      </c>
      <c r="W3140" s="841">
        <v>1</v>
      </c>
    </row>
    <row r="3141" spans="1:23" ht="12.75" customHeight="1">
      <c r="A3141" s="841">
        <v>1255</v>
      </c>
      <c r="B3141" s="841">
        <v>2817</v>
      </c>
      <c r="C3141" s="841" t="s">
        <v>1316</v>
      </c>
      <c r="D3141" s="841" t="s">
        <v>1112</v>
      </c>
      <c r="E3141" s="841">
        <v>49364</v>
      </c>
      <c r="F3141" s="841" t="s">
        <v>102</v>
      </c>
      <c r="G3141" s="841" t="s">
        <v>4828</v>
      </c>
      <c r="H3141" s="841" t="s">
        <v>4709</v>
      </c>
      <c r="I3141" s="841"/>
      <c r="J3141" s="841" t="s">
        <v>730</v>
      </c>
      <c r="K3141" s="841">
        <v>1</v>
      </c>
      <c r="L3141" s="841" t="s">
        <v>731</v>
      </c>
      <c r="M3141" s="841">
        <v>43600</v>
      </c>
      <c r="N3141" s="841" t="s">
        <v>1029</v>
      </c>
      <c r="O3141" s="841">
        <v>142094</v>
      </c>
      <c r="P3141" s="841">
        <v>98494</v>
      </c>
      <c r="Q3141" s="841">
        <v>19547</v>
      </c>
      <c r="R3141" s="841">
        <v>26906</v>
      </c>
      <c r="S3141" s="841"/>
      <c r="T3141" s="841"/>
      <c r="U3141" s="841"/>
      <c r="V3141" s="841" t="s">
        <v>1003</v>
      </c>
      <c r="W3141" s="841">
        <v>1</v>
      </c>
    </row>
    <row r="3142" spans="1:23" ht="12.75" customHeight="1">
      <c r="A3142" s="841">
        <v>1700</v>
      </c>
      <c r="B3142" s="841">
        <v>2841</v>
      </c>
      <c r="C3142" s="841" t="s">
        <v>735</v>
      </c>
      <c r="D3142" s="841" t="s">
        <v>745</v>
      </c>
      <c r="E3142" s="841">
        <v>49366</v>
      </c>
      <c r="F3142" s="841" t="s">
        <v>102</v>
      </c>
      <c r="G3142" s="841" t="s">
        <v>4829</v>
      </c>
      <c r="H3142" s="841" t="s">
        <v>4521</v>
      </c>
      <c r="I3142" s="841"/>
      <c r="J3142" s="841" t="s">
        <v>730</v>
      </c>
      <c r="K3142" s="841">
        <v>4</v>
      </c>
      <c r="L3142" s="841" t="s">
        <v>731</v>
      </c>
      <c r="M3142" s="841">
        <v>43600</v>
      </c>
      <c r="N3142" s="841" t="s">
        <v>732</v>
      </c>
      <c r="O3142" s="841">
        <v>98577</v>
      </c>
      <c r="P3142" s="841">
        <v>54977</v>
      </c>
      <c r="Q3142" s="841">
        <v>19547</v>
      </c>
      <c r="R3142" s="841">
        <v>26906</v>
      </c>
      <c r="S3142" s="841"/>
      <c r="T3142" s="841"/>
      <c r="U3142" s="841"/>
      <c r="V3142" s="841" t="s">
        <v>1003</v>
      </c>
      <c r="W3142" s="841">
        <v>1</v>
      </c>
    </row>
    <row r="3143" spans="1:23" ht="12.75" customHeight="1">
      <c r="A3143" s="841">
        <v>1700</v>
      </c>
      <c r="B3143" s="841">
        <v>2840</v>
      </c>
      <c r="C3143" s="841" t="s">
        <v>726</v>
      </c>
      <c r="D3143" s="841" t="s">
        <v>745</v>
      </c>
      <c r="E3143" s="841">
        <v>49367</v>
      </c>
      <c r="F3143" s="841" t="s">
        <v>102</v>
      </c>
      <c r="G3143" s="841" t="s">
        <v>4830</v>
      </c>
      <c r="H3143" s="841" t="s">
        <v>4521</v>
      </c>
      <c r="I3143" s="841"/>
      <c r="J3143" s="841" t="s">
        <v>730</v>
      </c>
      <c r="K3143" s="841">
        <v>2</v>
      </c>
      <c r="L3143" s="841" t="s">
        <v>731</v>
      </c>
      <c r="M3143" s="841">
        <v>43600</v>
      </c>
      <c r="N3143" s="841" t="s">
        <v>732</v>
      </c>
      <c r="O3143" s="841">
        <v>98577</v>
      </c>
      <c r="P3143" s="841">
        <v>54977</v>
      </c>
      <c r="Q3143" s="841">
        <v>19547</v>
      </c>
      <c r="R3143" s="841">
        <v>26906</v>
      </c>
      <c r="S3143" s="841"/>
      <c r="T3143" s="841"/>
      <c r="U3143" s="841"/>
      <c r="V3143" s="841" t="s">
        <v>1003</v>
      </c>
      <c r="W3143" s="841">
        <v>1</v>
      </c>
    </row>
    <row r="3144" spans="1:23" ht="12.75" customHeight="1">
      <c r="A3144" s="841">
        <v>1700</v>
      </c>
      <c r="B3144" s="841">
        <v>2840</v>
      </c>
      <c r="C3144" s="841" t="s">
        <v>726</v>
      </c>
      <c r="D3144" s="841" t="s">
        <v>745</v>
      </c>
      <c r="E3144" s="841">
        <v>49368</v>
      </c>
      <c r="F3144" s="841" t="s">
        <v>102</v>
      </c>
      <c r="G3144" s="841" t="s">
        <v>4831</v>
      </c>
      <c r="H3144" s="841" t="s">
        <v>4521</v>
      </c>
      <c r="I3144" s="841"/>
      <c r="J3144" s="841" t="s">
        <v>730</v>
      </c>
      <c r="K3144" s="841">
        <v>2</v>
      </c>
      <c r="L3144" s="841" t="s">
        <v>731</v>
      </c>
      <c r="M3144" s="841">
        <v>43600</v>
      </c>
      <c r="N3144" s="841" t="s">
        <v>732</v>
      </c>
      <c r="O3144" s="841">
        <v>98577</v>
      </c>
      <c r="P3144" s="841">
        <v>54977</v>
      </c>
      <c r="Q3144" s="841">
        <v>19547</v>
      </c>
      <c r="R3144" s="841">
        <v>26906</v>
      </c>
      <c r="S3144" s="841"/>
      <c r="T3144" s="841"/>
      <c r="U3144" s="841"/>
      <c r="V3144" s="841" t="s">
        <v>1003</v>
      </c>
      <c r="W3144" s="841">
        <v>1</v>
      </c>
    </row>
    <row r="3145" spans="1:23" ht="12.75" customHeight="1">
      <c r="A3145" s="841">
        <v>1700</v>
      </c>
      <c r="B3145" s="841">
        <v>2840</v>
      </c>
      <c r="C3145" s="841" t="s">
        <v>726</v>
      </c>
      <c r="D3145" s="841" t="s">
        <v>745</v>
      </c>
      <c r="E3145" s="841">
        <v>49370</v>
      </c>
      <c r="F3145" s="841" t="s">
        <v>102</v>
      </c>
      <c r="G3145" s="841" t="s">
        <v>4832</v>
      </c>
      <c r="H3145" s="841" t="s">
        <v>4322</v>
      </c>
      <c r="I3145" s="841"/>
      <c r="J3145" s="841" t="s">
        <v>730</v>
      </c>
      <c r="K3145" s="841">
        <v>5</v>
      </c>
      <c r="L3145" s="841" t="s">
        <v>731</v>
      </c>
      <c r="M3145" s="841">
        <v>43600</v>
      </c>
      <c r="N3145" s="841" t="s">
        <v>732</v>
      </c>
      <c r="O3145" s="841">
        <v>98577</v>
      </c>
      <c r="P3145" s="841">
        <v>54977</v>
      </c>
      <c r="Q3145" s="841">
        <v>19547</v>
      </c>
      <c r="R3145" s="841">
        <v>26906</v>
      </c>
      <c r="S3145" s="841"/>
      <c r="T3145" s="841"/>
      <c r="U3145" s="841"/>
      <c r="V3145" s="841" t="s">
        <v>1003</v>
      </c>
      <c r="W3145" s="841">
        <v>1</v>
      </c>
    </row>
    <row r="3146" spans="1:23" ht="12.75" customHeight="1">
      <c r="A3146" s="841">
        <v>1700</v>
      </c>
      <c r="B3146" s="841">
        <v>2840</v>
      </c>
      <c r="C3146" s="841" t="s">
        <v>726</v>
      </c>
      <c r="D3146" s="841" t="s">
        <v>745</v>
      </c>
      <c r="E3146" s="841">
        <v>49370</v>
      </c>
      <c r="F3146" s="841" t="s">
        <v>1062</v>
      </c>
      <c r="G3146" s="841" t="s">
        <v>4833</v>
      </c>
      <c r="H3146" s="841" t="s">
        <v>4834</v>
      </c>
      <c r="I3146" s="841"/>
      <c r="J3146" s="841" t="s">
        <v>730</v>
      </c>
      <c r="K3146" s="841">
        <v>2</v>
      </c>
      <c r="L3146" s="841" t="s">
        <v>731</v>
      </c>
      <c r="M3146" s="841">
        <v>43600</v>
      </c>
      <c r="N3146" s="841" t="s">
        <v>732</v>
      </c>
      <c r="O3146" s="841">
        <v>98577</v>
      </c>
      <c r="P3146" s="841">
        <v>54977</v>
      </c>
      <c r="Q3146" s="841">
        <v>19547</v>
      </c>
      <c r="R3146" s="841">
        <v>26906</v>
      </c>
      <c r="S3146" s="841"/>
      <c r="T3146" s="841"/>
      <c r="U3146" s="841"/>
      <c r="V3146" s="841" t="s">
        <v>1064</v>
      </c>
      <c r="W3146" s="841">
        <v>1</v>
      </c>
    </row>
    <row r="3147" spans="1:23" ht="12.75" customHeight="1">
      <c r="A3147" s="841">
        <v>1700</v>
      </c>
      <c r="B3147" s="841">
        <v>2840</v>
      </c>
      <c r="C3147" s="841" t="s">
        <v>726</v>
      </c>
      <c r="D3147" s="841" t="s">
        <v>745</v>
      </c>
      <c r="E3147" s="841">
        <v>49370</v>
      </c>
      <c r="F3147" s="841" t="s">
        <v>1065</v>
      </c>
      <c r="G3147" s="841" t="s">
        <v>4835</v>
      </c>
      <c r="H3147" s="841" t="s">
        <v>4834</v>
      </c>
      <c r="I3147" s="841"/>
      <c r="J3147" s="841" t="s">
        <v>730</v>
      </c>
      <c r="K3147" s="841">
        <v>3</v>
      </c>
      <c r="L3147" s="841" t="s">
        <v>731</v>
      </c>
      <c r="M3147" s="841">
        <v>43600</v>
      </c>
      <c r="N3147" s="841" t="s">
        <v>732</v>
      </c>
      <c r="O3147" s="841">
        <v>98577</v>
      </c>
      <c r="P3147" s="841">
        <v>54977</v>
      </c>
      <c r="Q3147" s="841">
        <v>19547</v>
      </c>
      <c r="R3147" s="841">
        <v>26906</v>
      </c>
      <c r="S3147" s="841"/>
      <c r="T3147" s="841"/>
      <c r="U3147" s="841"/>
      <c r="V3147" s="841" t="s">
        <v>1064</v>
      </c>
      <c r="W3147" s="841">
        <v>1</v>
      </c>
    </row>
    <row r="3148" spans="1:23" ht="12.75" customHeight="1">
      <c r="A3148" s="841">
        <v>1700</v>
      </c>
      <c r="B3148" s="841">
        <v>2840</v>
      </c>
      <c r="C3148" s="841" t="s">
        <v>726</v>
      </c>
      <c r="D3148" s="841" t="s">
        <v>745</v>
      </c>
      <c r="E3148" s="841">
        <v>49371</v>
      </c>
      <c r="F3148" s="841" t="s">
        <v>102</v>
      </c>
      <c r="G3148" s="841" t="s">
        <v>4836</v>
      </c>
      <c r="H3148" s="841" t="s">
        <v>4322</v>
      </c>
      <c r="I3148" s="841"/>
      <c r="J3148" s="841" t="s">
        <v>730</v>
      </c>
      <c r="K3148" s="841">
        <v>3</v>
      </c>
      <c r="L3148" s="841" t="s">
        <v>731</v>
      </c>
      <c r="M3148" s="841">
        <v>43600</v>
      </c>
      <c r="N3148" s="841" t="s">
        <v>732</v>
      </c>
      <c r="O3148" s="841">
        <v>98577</v>
      </c>
      <c r="P3148" s="841">
        <v>54977</v>
      </c>
      <c r="Q3148" s="841">
        <v>19547</v>
      </c>
      <c r="R3148" s="841">
        <v>26906</v>
      </c>
      <c r="S3148" s="841"/>
      <c r="T3148" s="841"/>
      <c r="U3148" s="841"/>
      <c r="V3148" s="841" t="s">
        <v>1003</v>
      </c>
      <c r="W3148" s="841">
        <v>1</v>
      </c>
    </row>
    <row r="3149" spans="1:23" ht="12.75" customHeight="1">
      <c r="A3149" s="841">
        <v>1335</v>
      </c>
      <c r="B3149" s="841">
        <v>2832</v>
      </c>
      <c r="C3149" s="841" t="s">
        <v>1017</v>
      </c>
      <c r="D3149" s="841" t="s">
        <v>775</v>
      </c>
      <c r="E3149" s="841">
        <v>49372</v>
      </c>
      <c r="F3149" s="841" t="s">
        <v>102</v>
      </c>
      <c r="G3149" s="841" t="s">
        <v>4837</v>
      </c>
      <c r="H3149" s="841" t="s">
        <v>4507</v>
      </c>
      <c r="I3149" s="841"/>
      <c r="J3149" s="841" t="s">
        <v>730</v>
      </c>
      <c r="K3149" s="841">
        <v>5</v>
      </c>
      <c r="L3149" s="841" t="s">
        <v>731</v>
      </c>
      <c r="M3149" s="841">
        <v>43600</v>
      </c>
      <c r="N3149" s="841" t="s">
        <v>769</v>
      </c>
      <c r="O3149" s="841">
        <v>105596</v>
      </c>
      <c r="P3149" s="841">
        <v>61996</v>
      </c>
      <c r="Q3149" s="841">
        <v>19547</v>
      </c>
      <c r="R3149" s="841">
        <v>26906</v>
      </c>
      <c r="S3149" s="841"/>
      <c r="T3149" s="841"/>
      <c r="U3149" s="841"/>
      <c r="V3149" s="841" t="s">
        <v>1003</v>
      </c>
      <c r="W3149" s="841">
        <v>1</v>
      </c>
    </row>
    <row r="3150" spans="1:23" ht="12.75" customHeight="1">
      <c r="A3150" s="841">
        <v>1700</v>
      </c>
      <c r="B3150" s="841">
        <v>2840</v>
      </c>
      <c r="C3150" s="841" t="s">
        <v>726</v>
      </c>
      <c r="D3150" s="841" t="s">
        <v>745</v>
      </c>
      <c r="E3150" s="841">
        <v>49374</v>
      </c>
      <c r="F3150" s="841" t="s">
        <v>102</v>
      </c>
      <c r="G3150" s="841" t="s">
        <v>4838</v>
      </c>
      <c r="H3150" s="841" t="s">
        <v>4322</v>
      </c>
      <c r="I3150" s="841"/>
      <c r="J3150" s="841" t="s">
        <v>730</v>
      </c>
      <c r="K3150" s="841">
        <v>5</v>
      </c>
      <c r="L3150" s="841" t="s">
        <v>731</v>
      </c>
      <c r="M3150" s="841">
        <v>43600</v>
      </c>
      <c r="N3150" s="841" t="s">
        <v>732</v>
      </c>
      <c r="O3150" s="841">
        <v>98577</v>
      </c>
      <c r="P3150" s="841">
        <v>54977</v>
      </c>
      <c r="Q3150" s="841">
        <v>19547</v>
      </c>
      <c r="R3150" s="841">
        <v>26906</v>
      </c>
      <c r="S3150" s="841"/>
      <c r="T3150" s="841"/>
      <c r="U3150" s="841"/>
      <c r="V3150" s="841" t="s">
        <v>1003</v>
      </c>
      <c r="W3150" s="841">
        <v>1</v>
      </c>
    </row>
    <row r="3151" spans="1:23" ht="12.75" customHeight="1">
      <c r="A3151" s="841">
        <v>1700</v>
      </c>
      <c r="B3151" s="841">
        <v>2840</v>
      </c>
      <c r="C3151" s="841" t="s">
        <v>726</v>
      </c>
      <c r="D3151" s="841" t="s">
        <v>745</v>
      </c>
      <c r="E3151" s="841">
        <v>49374</v>
      </c>
      <c r="F3151" s="841" t="s">
        <v>1062</v>
      </c>
      <c r="G3151" s="841" t="s">
        <v>4839</v>
      </c>
      <c r="H3151" s="841" t="s">
        <v>4809</v>
      </c>
      <c r="I3151" s="841"/>
      <c r="J3151" s="841" t="s">
        <v>730</v>
      </c>
      <c r="K3151" s="841">
        <v>3</v>
      </c>
      <c r="L3151" s="841" t="s">
        <v>731</v>
      </c>
      <c r="M3151" s="841">
        <v>43600</v>
      </c>
      <c r="N3151" s="841" t="s">
        <v>732</v>
      </c>
      <c r="O3151" s="841">
        <v>98577</v>
      </c>
      <c r="P3151" s="841">
        <v>54977</v>
      </c>
      <c r="Q3151" s="841">
        <v>19547</v>
      </c>
      <c r="R3151" s="841">
        <v>26906</v>
      </c>
      <c r="S3151" s="841"/>
      <c r="T3151" s="841"/>
      <c r="U3151" s="841"/>
      <c r="V3151" s="841" t="s">
        <v>1064</v>
      </c>
      <c r="W3151" s="841">
        <v>1</v>
      </c>
    </row>
    <row r="3152" spans="1:23" ht="12.75" customHeight="1">
      <c r="A3152" s="841">
        <v>1700</v>
      </c>
      <c r="B3152" s="841">
        <v>2840</v>
      </c>
      <c r="C3152" s="841" t="s">
        <v>726</v>
      </c>
      <c r="D3152" s="841" t="s">
        <v>745</v>
      </c>
      <c r="E3152" s="841">
        <v>49374</v>
      </c>
      <c r="F3152" s="841" t="s">
        <v>1065</v>
      </c>
      <c r="G3152" s="841" t="s">
        <v>4840</v>
      </c>
      <c r="H3152" s="841" t="s">
        <v>4809</v>
      </c>
      <c r="I3152" s="841"/>
      <c r="J3152" s="841" t="s">
        <v>730</v>
      </c>
      <c r="K3152" s="841">
        <v>2</v>
      </c>
      <c r="L3152" s="841" t="s">
        <v>731</v>
      </c>
      <c r="M3152" s="841">
        <v>43600</v>
      </c>
      <c r="N3152" s="841" t="s">
        <v>732</v>
      </c>
      <c r="O3152" s="841">
        <v>98577</v>
      </c>
      <c r="P3152" s="841">
        <v>54977</v>
      </c>
      <c r="Q3152" s="841">
        <v>19547</v>
      </c>
      <c r="R3152" s="841">
        <v>26906</v>
      </c>
      <c r="S3152" s="841"/>
      <c r="T3152" s="841"/>
      <c r="U3152" s="841"/>
      <c r="V3152" s="841" t="s">
        <v>1064</v>
      </c>
      <c r="W3152" s="841">
        <v>1</v>
      </c>
    </row>
    <row r="3153" spans="1:23" ht="12.75" customHeight="1">
      <c r="A3153" s="841">
        <v>1445</v>
      </c>
      <c r="B3153" s="841">
        <v>2840</v>
      </c>
      <c r="C3153" s="841" t="s">
        <v>726</v>
      </c>
      <c r="D3153" s="841" t="s">
        <v>923</v>
      </c>
      <c r="E3153" s="841">
        <v>49375</v>
      </c>
      <c r="F3153" s="841" t="s">
        <v>102</v>
      </c>
      <c r="G3153" s="841" t="s">
        <v>4841</v>
      </c>
      <c r="H3153" s="841" t="s">
        <v>4138</v>
      </c>
      <c r="I3153" s="841"/>
      <c r="J3153" s="841" t="s">
        <v>730</v>
      </c>
      <c r="K3153" s="841">
        <v>4</v>
      </c>
      <c r="L3153" s="841" t="s">
        <v>1116</v>
      </c>
      <c r="M3153" s="841">
        <v>43600</v>
      </c>
      <c r="N3153" s="841" t="s">
        <v>732</v>
      </c>
      <c r="O3153" s="841">
        <v>98577</v>
      </c>
      <c r="P3153" s="841">
        <v>54977</v>
      </c>
      <c r="Q3153" s="841">
        <v>19547</v>
      </c>
      <c r="R3153" s="841">
        <v>26906</v>
      </c>
      <c r="S3153" s="841"/>
      <c r="T3153" s="841"/>
      <c r="U3153" s="841"/>
      <c r="V3153" s="841" t="s">
        <v>1003</v>
      </c>
      <c r="W3153" s="841">
        <v>1</v>
      </c>
    </row>
    <row r="3154" spans="1:23" ht="12.75" customHeight="1">
      <c r="A3154" s="841">
        <v>1145</v>
      </c>
      <c r="B3154" s="841">
        <v>2840</v>
      </c>
      <c r="C3154" s="841" t="s">
        <v>726</v>
      </c>
      <c r="D3154" s="841" t="s">
        <v>775</v>
      </c>
      <c r="E3154" s="841">
        <v>49376</v>
      </c>
      <c r="F3154" s="841" t="s">
        <v>102</v>
      </c>
      <c r="G3154" s="841" t="s">
        <v>4842</v>
      </c>
      <c r="H3154" s="841" t="s">
        <v>4088</v>
      </c>
      <c r="I3154" s="841"/>
      <c r="J3154" s="841" t="s">
        <v>730</v>
      </c>
      <c r="K3154" s="841">
        <v>2</v>
      </c>
      <c r="L3154" s="841" t="s">
        <v>1116</v>
      </c>
      <c r="M3154" s="841">
        <v>43600</v>
      </c>
      <c r="N3154" s="841" t="s">
        <v>732</v>
      </c>
      <c r="O3154" s="841">
        <v>98577</v>
      </c>
      <c r="P3154" s="841">
        <v>54977</v>
      </c>
      <c r="Q3154" s="841">
        <v>19547</v>
      </c>
      <c r="R3154" s="841">
        <v>26906</v>
      </c>
      <c r="S3154" s="841"/>
      <c r="T3154" s="841"/>
      <c r="U3154" s="841"/>
      <c r="V3154" s="841" t="s">
        <v>1003</v>
      </c>
      <c r="W3154" s="841">
        <v>12</v>
      </c>
    </row>
    <row r="3155" spans="1:23" ht="12.75" customHeight="1">
      <c r="A3155" s="841">
        <v>1145</v>
      </c>
      <c r="B3155" s="841">
        <v>2840</v>
      </c>
      <c r="C3155" s="841" t="s">
        <v>726</v>
      </c>
      <c r="D3155" s="841" t="s">
        <v>775</v>
      </c>
      <c r="E3155" s="841">
        <v>49377</v>
      </c>
      <c r="F3155" s="841" t="s">
        <v>102</v>
      </c>
      <c r="G3155" s="841" t="s">
        <v>4843</v>
      </c>
      <c r="H3155" s="841" t="s">
        <v>4406</v>
      </c>
      <c r="I3155" s="841"/>
      <c r="J3155" s="841" t="s">
        <v>730</v>
      </c>
      <c r="K3155" s="841">
        <v>1</v>
      </c>
      <c r="L3155" s="841" t="s">
        <v>1116</v>
      </c>
      <c r="M3155" s="841">
        <v>43600</v>
      </c>
      <c r="N3155" s="841" t="s">
        <v>732</v>
      </c>
      <c r="O3155" s="841">
        <v>98577</v>
      </c>
      <c r="P3155" s="841">
        <v>54977</v>
      </c>
      <c r="Q3155" s="841">
        <v>19547</v>
      </c>
      <c r="R3155" s="841">
        <v>26906</v>
      </c>
      <c r="S3155" s="841"/>
      <c r="T3155" s="841"/>
      <c r="U3155" s="841"/>
      <c r="V3155" s="841" t="s">
        <v>1003</v>
      </c>
      <c r="W3155" s="841">
        <v>3</v>
      </c>
    </row>
    <row r="3156" spans="1:23" ht="12.75" customHeight="1">
      <c r="A3156" s="841">
        <v>1145</v>
      </c>
      <c r="B3156" s="841">
        <v>2840</v>
      </c>
      <c r="C3156" s="841" t="s">
        <v>726</v>
      </c>
      <c r="D3156" s="841" t="s">
        <v>775</v>
      </c>
      <c r="E3156" s="841">
        <v>49378</v>
      </c>
      <c r="F3156" s="841" t="s">
        <v>102</v>
      </c>
      <c r="G3156" s="841" t="s">
        <v>1984</v>
      </c>
      <c r="H3156" s="841" t="s">
        <v>4423</v>
      </c>
      <c r="I3156" s="841" t="s">
        <v>1234</v>
      </c>
      <c r="J3156" s="841" t="s">
        <v>730</v>
      </c>
      <c r="K3156" s="841">
        <v>2</v>
      </c>
      <c r="L3156" s="841" t="s">
        <v>1116</v>
      </c>
      <c r="M3156" s="841">
        <v>43600</v>
      </c>
      <c r="N3156" s="841" t="s">
        <v>732</v>
      </c>
      <c r="O3156" s="841">
        <v>98577</v>
      </c>
      <c r="P3156" s="841">
        <v>54977</v>
      </c>
      <c r="Q3156" s="841">
        <v>19547</v>
      </c>
      <c r="R3156" s="841">
        <v>26906</v>
      </c>
      <c r="S3156" s="841"/>
      <c r="T3156" s="841"/>
      <c r="U3156" s="841"/>
      <c r="V3156" s="841" t="s">
        <v>1003</v>
      </c>
      <c r="W3156" s="841">
        <v>3</v>
      </c>
    </row>
    <row r="3157" spans="1:23" ht="12.75" customHeight="1">
      <c r="A3157" s="841">
        <v>1145</v>
      </c>
      <c r="B3157" s="841">
        <v>2840</v>
      </c>
      <c r="C3157" s="841" t="s">
        <v>726</v>
      </c>
      <c r="D3157" s="841" t="s">
        <v>775</v>
      </c>
      <c r="E3157" s="841">
        <v>49379</v>
      </c>
      <c r="F3157" s="841" t="s">
        <v>102</v>
      </c>
      <c r="G3157" s="841" t="s">
        <v>4844</v>
      </c>
      <c r="H3157" s="841" t="s">
        <v>4406</v>
      </c>
      <c r="I3157" s="841"/>
      <c r="J3157" s="841" t="s">
        <v>730</v>
      </c>
      <c r="K3157" s="841">
        <v>1</v>
      </c>
      <c r="L3157" s="841" t="s">
        <v>1116</v>
      </c>
      <c r="M3157" s="841">
        <v>43600</v>
      </c>
      <c r="N3157" s="841" t="s">
        <v>732</v>
      </c>
      <c r="O3157" s="841">
        <v>98577</v>
      </c>
      <c r="P3157" s="841">
        <v>54977</v>
      </c>
      <c r="Q3157" s="841">
        <v>19547</v>
      </c>
      <c r="R3157" s="841">
        <v>26906</v>
      </c>
      <c r="S3157" s="841"/>
      <c r="T3157" s="841"/>
      <c r="U3157" s="841"/>
      <c r="V3157" s="841" t="s">
        <v>1003</v>
      </c>
      <c r="W3157" s="841">
        <v>4</v>
      </c>
    </row>
    <row r="3158" spans="1:23" ht="12.75" customHeight="1">
      <c r="A3158" s="841">
        <v>1700</v>
      </c>
      <c r="B3158" s="841">
        <v>2840</v>
      </c>
      <c r="C3158" s="841" t="s">
        <v>726</v>
      </c>
      <c r="D3158" s="841" t="s">
        <v>745</v>
      </c>
      <c r="E3158" s="841">
        <v>49380</v>
      </c>
      <c r="F3158" s="841" t="s">
        <v>102</v>
      </c>
      <c r="G3158" s="841" t="s">
        <v>4845</v>
      </c>
      <c r="H3158" s="841" t="s">
        <v>4322</v>
      </c>
      <c r="I3158" s="841"/>
      <c r="J3158" s="841" t="s">
        <v>730</v>
      </c>
      <c r="K3158" s="841">
        <v>1</v>
      </c>
      <c r="L3158" s="841" t="s">
        <v>731</v>
      </c>
      <c r="M3158" s="841">
        <v>43600</v>
      </c>
      <c r="N3158" s="841" t="s">
        <v>732</v>
      </c>
      <c r="O3158" s="841">
        <v>98577</v>
      </c>
      <c r="P3158" s="841">
        <v>54977</v>
      </c>
      <c r="Q3158" s="841">
        <v>19547</v>
      </c>
      <c r="R3158" s="841">
        <v>26906</v>
      </c>
      <c r="S3158" s="841"/>
      <c r="T3158" s="841"/>
      <c r="U3158" s="841"/>
      <c r="V3158" s="841" t="s">
        <v>1003</v>
      </c>
      <c r="W3158" s="841">
        <v>1</v>
      </c>
    </row>
    <row r="3159" spans="1:23" ht="12.75" customHeight="1">
      <c r="A3159" s="841">
        <v>1700</v>
      </c>
      <c r="B3159" s="841">
        <v>2823</v>
      </c>
      <c r="C3159" s="841" t="s">
        <v>856</v>
      </c>
      <c r="D3159" s="841" t="s">
        <v>745</v>
      </c>
      <c r="E3159" s="841">
        <v>49381</v>
      </c>
      <c r="F3159" s="841" t="s">
        <v>102</v>
      </c>
      <c r="G3159" s="841" t="s">
        <v>4846</v>
      </c>
      <c r="H3159" s="841" t="s">
        <v>4322</v>
      </c>
      <c r="I3159" s="841"/>
      <c r="J3159" s="841" t="s">
        <v>730</v>
      </c>
      <c r="K3159" s="841">
        <v>3</v>
      </c>
      <c r="L3159" s="841" t="s">
        <v>731</v>
      </c>
      <c r="M3159" s="841">
        <v>43600</v>
      </c>
      <c r="N3159" s="841" t="s">
        <v>747</v>
      </c>
      <c r="O3159" s="841">
        <v>114220</v>
      </c>
      <c r="P3159" s="841">
        <v>70620</v>
      </c>
      <c r="Q3159" s="841">
        <v>19547</v>
      </c>
      <c r="R3159" s="841">
        <v>26906</v>
      </c>
      <c r="S3159" s="841"/>
      <c r="T3159" s="841"/>
      <c r="U3159" s="841"/>
      <c r="V3159" s="841" t="s">
        <v>1003</v>
      </c>
      <c r="W3159" s="841">
        <v>1</v>
      </c>
    </row>
    <row r="3160" spans="1:23" ht="12.75" customHeight="1">
      <c r="A3160" s="841">
        <v>1145</v>
      </c>
      <c r="B3160" s="841">
        <v>2840</v>
      </c>
      <c r="C3160" s="841" t="s">
        <v>726</v>
      </c>
      <c r="D3160" s="841" t="s">
        <v>775</v>
      </c>
      <c r="E3160" s="841">
        <v>49382</v>
      </c>
      <c r="F3160" s="841" t="s">
        <v>102</v>
      </c>
      <c r="G3160" s="841" t="s">
        <v>4847</v>
      </c>
      <c r="H3160" s="841" t="s">
        <v>4088</v>
      </c>
      <c r="I3160" s="841"/>
      <c r="J3160" s="841" t="s">
        <v>730</v>
      </c>
      <c r="K3160" s="841">
        <v>1</v>
      </c>
      <c r="L3160" s="841" t="s">
        <v>1116</v>
      </c>
      <c r="M3160" s="841">
        <v>43600</v>
      </c>
      <c r="N3160" s="841" t="s">
        <v>732</v>
      </c>
      <c r="O3160" s="841">
        <v>98577</v>
      </c>
      <c r="P3160" s="841">
        <v>54977</v>
      </c>
      <c r="Q3160" s="841">
        <v>19547</v>
      </c>
      <c r="R3160" s="841">
        <v>26906</v>
      </c>
      <c r="S3160" s="841"/>
      <c r="T3160" s="841"/>
      <c r="U3160" s="841"/>
      <c r="V3160" s="841" t="s">
        <v>1003</v>
      </c>
      <c r="W3160" s="841">
        <v>3</v>
      </c>
    </row>
    <row r="3161" spans="1:23" ht="12.75" customHeight="1">
      <c r="A3161" s="841">
        <v>1145</v>
      </c>
      <c r="B3161" s="841">
        <v>2840</v>
      </c>
      <c r="C3161" s="841" t="s">
        <v>726</v>
      </c>
      <c r="D3161" s="841" t="s">
        <v>775</v>
      </c>
      <c r="E3161" s="841">
        <v>49383</v>
      </c>
      <c r="F3161" s="841" t="s">
        <v>102</v>
      </c>
      <c r="G3161" s="841" t="s">
        <v>4848</v>
      </c>
      <c r="H3161" s="841" t="s">
        <v>4088</v>
      </c>
      <c r="I3161" s="841"/>
      <c r="J3161" s="841" t="s">
        <v>730</v>
      </c>
      <c r="K3161" s="841">
        <v>5</v>
      </c>
      <c r="L3161" s="841" t="s">
        <v>731</v>
      </c>
      <c r="M3161" s="841">
        <v>43600</v>
      </c>
      <c r="N3161" s="841" t="s">
        <v>732</v>
      </c>
      <c r="O3161" s="841">
        <v>98577</v>
      </c>
      <c r="P3161" s="841">
        <v>54977</v>
      </c>
      <c r="Q3161" s="841">
        <v>19547</v>
      </c>
      <c r="R3161" s="841">
        <v>26906</v>
      </c>
      <c r="S3161" s="841"/>
      <c r="T3161" s="841"/>
      <c r="U3161" s="841"/>
      <c r="V3161" s="841" t="s">
        <v>1003</v>
      </c>
      <c r="W3161" s="841">
        <v>3</v>
      </c>
    </row>
    <row r="3162" spans="1:23" ht="12.75" customHeight="1">
      <c r="A3162" s="841">
        <v>1535</v>
      </c>
      <c r="B3162" s="841">
        <v>2824</v>
      </c>
      <c r="C3162" s="841" t="s">
        <v>1097</v>
      </c>
      <c r="D3162" s="841" t="s">
        <v>1112</v>
      </c>
      <c r="E3162" s="841">
        <v>49386</v>
      </c>
      <c r="F3162" s="841" t="s">
        <v>102</v>
      </c>
      <c r="G3162" s="841" t="s">
        <v>4849</v>
      </c>
      <c r="H3162" s="841" t="s">
        <v>4322</v>
      </c>
      <c r="I3162" s="841"/>
      <c r="J3162" s="841" t="s">
        <v>730</v>
      </c>
      <c r="K3162" s="841">
        <v>2</v>
      </c>
      <c r="L3162" s="841" t="s">
        <v>731</v>
      </c>
      <c r="M3162" s="841">
        <v>43600</v>
      </c>
      <c r="N3162" s="841" t="s">
        <v>817</v>
      </c>
      <c r="O3162" s="841">
        <v>172439</v>
      </c>
      <c r="P3162" s="841">
        <v>128839</v>
      </c>
      <c r="Q3162" s="841">
        <v>19547</v>
      </c>
      <c r="R3162" s="841">
        <v>26906</v>
      </c>
      <c r="S3162" s="841"/>
      <c r="T3162" s="841"/>
      <c r="U3162" s="841"/>
      <c r="V3162" s="841" t="s">
        <v>1003</v>
      </c>
      <c r="W3162" s="841">
        <v>1</v>
      </c>
    </row>
    <row r="3163" spans="1:23" ht="12.75" customHeight="1">
      <c r="A3163" s="841">
        <v>1700</v>
      </c>
      <c r="B3163" s="841">
        <v>2840</v>
      </c>
      <c r="C3163" s="841" t="s">
        <v>726</v>
      </c>
      <c r="D3163" s="841" t="s">
        <v>745</v>
      </c>
      <c r="E3163" s="841">
        <v>49387</v>
      </c>
      <c r="F3163" s="841" t="s">
        <v>102</v>
      </c>
      <c r="G3163" s="841" t="s">
        <v>4850</v>
      </c>
      <c r="H3163" s="841" t="s">
        <v>4362</v>
      </c>
      <c r="I3163" s="841"/>
      <c r="J3163" s="841" t="s">
        <v>730</v>
      </c>
      <c r="K3163" s="841">
        <v>4</v>
      </c>
      <c r="L3163" s="841" t="s">
        <v>731</v>
      </c>
      <c r="M3163" s="841">
        <v>43600</v>
      </c>
      <c r="N3163" s="841" t="s">
        <v>732</v>
      </c>
      <c r="O3163" s="841">
        <v>98577</v>
      </c>
      <c r="P3163" s="841">
        <v>54977</v>
      </c>
      <c r="Q3163" s="841">
        <v>19547</v>
      </c>
      <c r="R3163" s="841">
        <v>26906</v>
      </c>
      <c r="S3163" s="841"/>
      <c r="T3163" s="841"/>
      <c r="U3163" s="841"/>
      <c r="V3163" s="841" t="s">
        <v>1003</v>
      </c>
      <c r="W3163" s="841">
        <v>1</v>
      </c>
    </row>
    <row r="3164" spans="1:23" ht="12.75" customHeight="1">
      <c r="A3164" s="841">
        <v>1700</v>
      </c>
      <c r="B3164" s="841">
        <v>2840</v>
      </c>
      <c r="C3164" s="841" t="s">
        <v>726</v>
      </c>
      <c r="D3164" s="841" t="s">
        <v>745</v>
      </c>
      <c r="E3164" s="841">
        <v>49387</v>
      </c>
      <c r="F3164" s="841" t="s">
        <v>1062</v>
      </c>
      <c r="G3164" s="841" t="s">
        <v>4851</v>
      </c>
      <c r="H3164" s="841" t="s">
        <v>4852</v>
      </c>
      <c r="I3164" s="841"/>
      <c r="J3164" s="841" t="s">
        <v>730</v>
      </c>
      <c r="K3164" s="841">
        <v>2</v>
      </c>
      <c r="L3164" s="841" t="s">
        <v>731</v>
      </c>
      <c r="M3164" s="841">
        <v>43600</v>
      </c>
      <c r="N3164" s="841" t="s">
        <v>732</v>
      </c>
      <c r="O3164" s="841">
        <v>98577</v>
      </c>
      <c r="P3164" s="841">
        <v>54977</v>
      </c>
      <c r="Q3164" s="841">
        <v>19547</v>
      </c>
      <c r="R3164" s="841">
        <v>26906</v>
      </c>
      <c r="S3164" s="841"/>
      <c r="T3164" s="841"/>
      <c r="U3164" s="841"/>
      <c r="V3164" s="841" t="s">
        <v>1064</v>
      </c>
      <c r="W3164" s="841">
        <v>1</v>
      </c>
    </row>
    <row r="3165" spans="1:23" ht="12.75" customHeight="1">
      <c r="A3165" s="841">
        <v>1700</v>
      </c>
      <c r="B3165" s="841">
        <v>2840</v>
      </c>
      <c r="C3165" s="841" t="s">
        <v>726</v>
      </c>
      <c r="D3165" s="841" t="s">
        <v>745</v>
      </c>
      <c r="E3165" s="841">
        <v>49387</v>
      </c>
      <c r="F3165" s="841" t="s">
        <v>1065</v>
      </c>
      <c r="G3165" s="841" t="s">
        <v>4853</v>
      </c>
      <c r="H3165" s="841" t="s">
        <v>4852</v>
      </c>
      <c r="I3165" s="841"/>
      <c r="J3165" s="841" t="s">
        <v>730</v>
      </c>
      <c r="K3165" s="841">
        <v>2</v>
      </c>
      <c r="L3165" s="841" t="s">
        <v>731</v>
      </c>
      <c r="M3165" s="841">
        <v>43600</v>
      </c>
      <c r="N3165" s="841" t="s">
        <v>732</v>
      </c>
      <c r="O3165" s="841">
        <v>98577</v>
      </c>
      <c r="P3165" s="841">
        <v>54977</v>
      </c>
      <c r="Q3165" s="841">
        <v>19547</v>
      </c>
      <c r="R3165" s="841">
        <v>26906</v>
      </c>
      <c r="S3165" s="841"/>
      <c r="T3165" s="841"/>
      <c r="U3165" s="841"/>
      <c r="V3165" s="841" t="s">
        <v>1064</v>
      </c>
      <c r="W3165" s="841">
        <v>1</v>
      </c>
    </row>
    <row r="3166" spans="1:23" ht="12.75" customHeight="1">
      <c r="A3166" s="841">
        <v>1700</v>
      </c>
      <c r="B3166" s="841">
        <v>2841</v>
      </c>
      <c r="C3166" s="841" t="s">
        <v>735</v>
      </c>
      <c r="D3166" s="841" t="s">
        <v>745</v>
      </c>
      <c r="E3166" s="841">
        <v>49388</v>
      </c>
      <c r="F3166" s="841" t="s">
        <v>102</v>
      </c>
      <c r="G3166" s="841" t="s">
        <v>4854</v>
      </c>
      <c r="H3166" s="841" t="s">
        <v>4362</v>
      </c>
      <c r="I3166" s="841"/>
      <c r="J3166" s="841" t="s">
        <v>730</v>
      </c>
      <c r="K3166" s="841">
        <v>2</v>
      </c>
      <c r="L3166" s="841" t="s">
        <v>731</v>
      </c>
      <c r="M3166" s="841">
        <v>43600</v>
      </c>
      <c r="N3166" s="841" t="s">
        <v>732</v>
      </c>
      <c r="O3166" s="841">
        <v>98577</v>
      </c>
      <c r="P3166" s="841">
        <v>54977</v>
      </c>
      <c r="Q3166" s="841">
        <v>19547</v>
      </c>
      <c r="R3166" s="841">
        <v>26906</v>
      </c>
      <c r="S3166" s="841"/>
      <c r="T3166" s="841"/>
      <c r="U3166" s="841"/>
      <c r="V3166" s="841" t="s">
        <v>1003</v>
      </c>
      <c r="W3166" s="841">
        <v>1</v>
      </c>
    </row>
    <row r="3167" spans="1:23" ht="12.75" customHeight="1">
      <c r="A3167" s="841">
        <v>1700</v>
      </c>
      <c r="B3167" s="841">
        <v>2840</v>
      </c>
      <c r="C3167" s="841" t="s">
        <v>726</v>
      </c>
      <c r="D3167" s="841" t="s">
        <v>745</v>
      </c>
      <c r="E3167" s="841">
        <v>49389</v>
      </c>
      <c r="F3167" s="841" t="s">
        <v>102</v>
      </c>
      <c r="G3167" s="841" t="s">
        <v>4855</v>
      </c>
      <c r="H3167" s="841" t="s">
        <v>4362</v>
      </c>
      <c r="I3167" s="841"/>
      <c r="J3167" s="841" t="s">
        <v>730</v>
      </c>
      <c r="K3167" s="841">
        <v>2</v>
      </c>
      <c r="L3167" s="841" t="s">
        <v>1116</v>
      </c>
      <c r="M3167" s="841">
        <v>43600</v>
      </c>
      <c r="N3167" s="841" t="s">
        <v>732</v>
      </c>
      <c r="O3167" s="841">
        <v>98577</v>
      </c>
      <c r="P3167" s="841">
        <v>54977</v>
      </c>
      <c r="Q3167" s="841">
        <v>19547</v>
      </c>
      <c r="R3167" s="841">
        <v>26906</v>
      </c>
      <c r="S3167" s="841"/>
      <c r="T3167" s="841"/>
      <c r="U3167" s="841"/>
      <c r="V3167" s="841" t="s">
        <v>1003</v>
      </c>
      <c r="W3167" s="841">
        <v>1</v>
      </c>
    </row>
    <row r="3168" spans="1:23" ht="12.75" customHeight="1">
      <c r="A3168" s="841">
        <v>1700</v>
      </c>
      <c r="B3168" s="841">
        <v>2840</v>
      </c>
      <c r="C3168" s="841" t="s">
        <v>726</v>
      </c>
      <c r="D3168" s="841" t="s">
        <v>745</v>
      </c>
      <c r="E3168" s="841">
        <v>49392</v>
      </c>
      <c r="F3168" s="841" t="s">
        <v>102</v>
      </c>
      <c r="G3168" s="841" t="s">
        <v>4856</v>
      </c>
      <c r="H3168" s="841" t="s">
        <v>4362</v>
      </c>
      <c r="I3168" s="841"/>
      <c r="J3168" s="841" t="s">
        <v>730</v>
      </c>
      <c r="K3168" s="841">
        <v>2</v>
      </c>
      <c r="L3168" s="841" t="s">
        <v>731</v>
      </c>
      <c r="M3168" s="841">
        <v>43600</v>
      </c>
      <c r="N3168" s="841" t="s">
        <v>732</v>
      </c>
      <c r="O3168" s="841">
        <v>98577</v>
      </c>
      <c r="P3168" s="841">
        <v>54977</v>
      </c>
      <c r="Q3168" s="841">
        <v>19547</v>
      </c>
      <c r="R3168" s="841">
        <v>26906</v>
      </c>
      <c r="S3168" s="841"/>
      <c r="T3168" s="841"/>
      <c r="U3168" s="841"/>
      <c r="V3168" s="841" t="s">
        <v>1003</v>
      </c>
      <c r="W3168" s="841">
        <v>1</v>
      </c>
    </row>
    <row r="3169" spans="1:23" ht="12.75" customHeight="1">
      <c r="A3169" s="841">
        <v>1700</v>
      </c>
      <c r="B3169" s="841">
        <v>2841</v>
      </c>
      <c r="C3169" s="841" t="s">
        <v>735</v>
      </c>
      <c r="D3169" s="841" t="s">
        <v>745</v>
      </c>
      <c r="E3169" s="841">
        <v>49393</v>
      </c>
      <c r="F3169" s="841" t="s">
        <v>102</v>
      </c>
      <c r="G3169" s="841" t="s">
        <v>4857</v>
      </c>
      <c r="H3169" s="841" t="s">
        <v>4362</v>
      </c>
      <c r="I3169" s="841"/>
      <c r="J3169" s="841" t="s">
        <v>730</v>
      </c>
      <c r="K3169" s="841">
        <v>2</v>
      </c>
      <c r="L3169" s="841" t="s">
        <v>731</v>
      </c>
      <c r="M3169" s="841">
        <v>43600</v>
      </c>
      <c r="N3169" s="841" t="s">
        <v>732</v>
      </c>
      <c r="O3169" s="841">
        <v>98577</v>
      </c>
      <c r="P3169" s="841">
        <v>54977</v>
      </c>
      <c r="Q3169" s="841">
        <v>19547</v>
      </c>
      <c r="R3169" s="841">
        <v>26906</v>
      </c>
      <c r="S3169" s="841"/>
      <c r="T3169" s="841"/>
      <c r="U3169" s="841"/>
      <c r="V3169" s="841" t="s">
        <v>1003</v>
      </c>
      <c r="W3169" s="841">
        <v>1</v>
      </c>
    </row>
    <row r="3170" spans="1:23" ht="12.75" customHeight="1">
      <c r="A3170" s="841">
        <v>1700</v>
      </c>
      <c r="B3170" s="841">
        <v>2840</v>
      </c>
      <c r="C3170" s="841" t="s">
        <v>726</v>
      </c>
      <c r="D3170" s="841" t="s">
        <v>745</v>
      </c>
      <c r="E3170" s="841">
        <v>49394</v>
      </c>
      <c r="F3170" s="841" t="s">
        <v>102</v>
      </c>
      <c r="G3170" s="841" t="s">
        <v>4858</v>
      </c>
      <c r="H3170" s="841" t="s">
        <v>4322</v>
      </c>
      <c r="I3170" s="841"/>
      <c r="J3170" s="841" t="s">
        <v>730</v>
      </c>
      <c r="K3170" s="841">
        <v>1</v>
      </c>
      <c r="L3170" s="841" t="s">
        <v>731</v>
      </c>
      <c r="M3170" s="841">
        <v>43600</v>
      </c>
      <c r="N3170" s="841" t="s">
        <v>732</v>
      </c>
      <c r="O3170" s="841">
        <v>98577</v>
      </c>
      <c r="P3170" s="841">
        <v>54977</v>
      </c>
      <c r="Q3170" s="841">
        <v>19547</v>
      </c>
      <c r="R3170" s="841">
        <v>26906</v>
      </c>
      <c r="S3170" s="841"/>
      <c r="T3170" s="841"/>
      <c r="U3170" s="841"/>
      <c r="V3170" s="841" t="s">
        <v>1003</v>
      </c>
      <c r="W3170" s="841">
        <v>1</v>
      </c>
    </row>
    <row r="3171" spans="1:23" ht="12.75" customHeight="1">
      <c r="A3171" s="841">
        <v>1700</v>
      </c>
      <c r="B3171" s="841">
        <v>2841</v>
      </c>
      <c r="C3171" s="841" t="s">
        <v>735</v>
      </c>
      <c r="D3171" s="841" t="s">
        <v>745</v>
      </c>
      <c r="E3171" s="841">
        <v>49395</v>
      </c>
      <c r="F3171" s="841" t="s">
        <v>102</v>
      </c>
      <c r="G3171" s="841" t="s">
        <v>4859</v>
      </c>
      <c r="H3171" s="841" t="s">
        <v>4362</v>
      </c>
      <c r="I3171" s="841"/>
      <c r="J3171" s="841" t="s">
        <v>730</v>
      </c>
      <c r="K3171" s="841">
        <v>3</v>
      </c>
      <c r="L3171" s="841" t="s">
        <v>731</v>
      </c>
      <c r="M3171" s="841">
        <v>43600</v>
      </c>
      <c r="N3171" s="841" t="s">
        <v>732</v>
      </c>
      <c r="O3171" s="841">
        <v>98577</v>
      </c>
      <c r="P3171" s="841">
        <v>54977</v>
      </c>
      <c r="Q3171" s="841">
        <v>19547</v>
      </c>
      <c r="R3171" s="841">
        <v>26906</v>
      </c>
      <c r="S3171" s="841"/>
      <c r="T3171" s="841"/>
      <c r="U3171" s="841"/>
      <c r="V3171" s="841" t="s">
        <v>1003</v>
      </c>
      <c r="W3171" s="841">
        <v>1</v>
      </c>
    </row>
    <row r="3172" spans="1:23" ht="12.75" customHeight="1">
      <c r="A3172" s="841">
        <v>1700</v>
      </c>
      <c r="B3172" s="841">
        <v>2841</v>
      </c>
      <c r="C3172" s="841" t="s">
        <v>735</v>
      </c>
      <c r="D3172" s="841" t="s">
        <v>745</v>
      </c>
      <c r="E3172" s="841">
        <v>49396</v>
      </c>
      <c r="F3172" s="841" t="s">
        <v>102</v>
      </c>
      <c r="G3172" s="841" t="s">
        <v>4860</v>
      </c>
      <c r="H3172" s="841" t="s">
        <v>4362</v>
      </c>
      <c r="I3172" s="841"/>
      <c r="J3172" s="841" t="s">
        <v>730</v>
      </c>
      <c r="K3172" s="841">
        <v>3</v>
      </c>
      <c r="L3172" s="841" t="s">
        <v>731</v>
      </c>
      <c r="M3172" s="841">
        <v>43600</v>
      </c>
      <c r="N3172" s="841" t="s">
        <v>732</v>
      </c>
      <c r="O3172" s="841">
        <v>98577</v>
      </c>
      <c r="P3172" s="841">
        <v>54977</v>
      </c>
      <c r="Q3172" s="841">
        <v>19547</v>
      </c>
      <c r="R3172" s="841">
        <v>26906</v>
      </c>
      <c r="S3172" s="841"/>
      <c r="T3172" s="841"/>
      <c r="U3172" s="841"/>
      <c r="V3172" s="841" t="s">
        <v>1003</v>
      </c>
      <c r="W3172" s="841">
        <v>2</v>
      </c>
    </row>
    <row r="3173" spans="1:23" ht="12.75" customHeight="1">
      <c r="A3173" s="841">
        <v>1220</v>
      </c>
      <c r="B3173" s="841">
        <v>2807</v>
      </c>
      <c r="C3173" s="841" t="s">
        <v>739</v>
      </c>
      <c r="D3173" s="841" t="s">
        <v>740</v>
      </c>
      <c r="E3173" s="841">
        <v>49399</v>
      </c>
      <c r="F3173" s="841" t="s">
        <v>102</v>
      </c>
      <c r="G3173" s="841" t="s">
        <v>4861</v>
      </c>
      <c r="H3173" s="841" t="s">
        <v>4334</v>
      </c>
      <c r="I3173" s="841"/>
      <c r="J3173" s="841" t="s">
        <v>730</v>
      </c>
      <c r="K3173" s="841">
        <v>5</v>
      </c>
      <c r="L3173" s="841" t="s">
        <v>731</v>
      </c>
      <c r="M3173" s="841">
        <v>43600</v>
      </c>
      <c r="N3173" s="841" t="s">
        <v>742</v>
      </c>
      <c r="O3173" s="841">
        <v>127895</v>
      </c>
      <c r="P3173" s="841">
        <v>84295</v>
      </c>
      <c r="Q3173" s="841">
        <v>19547</v>
      </c>
      <c r="R3173" s="841">
        <v>26906</v>
      </c>
      <c r="S3173" s="841"/>
      <c r="T3173" s="841"/>
      <c r="U3173" s="841"/>
      <c r="V3173" s="841" t="s">
        <v>1003</v>
      </c>
      <c r="W3173" s="841">
        <v>1</v>
      </c>
    </row>
    <row r="3174" spans="1:23" ht="12.75" customHeight="1">
      <c r="A3174" s="841">
        <v>1220</v>
      </c>
      <c r="B3174" s="841">
        <v>2807</v>
      </c>
      <c r="C3174" s="841" t="s">
        <v>739</v>
      </c>
      <c r="D3174" s="841" t="s">
        <v>740</v>
      </c>
      <c r="E3174" s="841">
        <v>49415</v>
      </c>
      <c r="F3174" s="841" t="s">
        <v>102</v>
      </c>
      <c r="G3174" s="841" t="s">
        <v>4862</v>
      </c>
      <c r="H3174" s="841" t="s">
        <v>4493</v>
      </c>
      <c r="I3174" s="841"/>
      <c r="J3174" s="841" t="s">
        <v>730</v>
      </c>
      <c r="K3174" s="841">
        <v>5</v>
      </c>
      <c r="L3174" s="841" t="s">
        <v>731</v>
      </c>
      <c r="M3174" s="841">
        <v>43600</v>
      </c>
      <c r="N3174" s="841" t="s">
        <v>742</v>
      </c>
      <c r="O3174" s="841">
        <v>127895</v>
      </c>
      <c r="P3174" s="841">
        <v>84295</v>
      </c>
      <c r="Q3174" s="841">
        <v>19547</v>
      </c>
      <c r="R3174" s="841">
        <v>26906</v>
      </c>
      <c r="S3174" s="841"/>
      <c r="T3174" s="841"/>
      <c r="U3174" s="841"/>
      <c r="V3174" s="841" t="s">
        <v>1003</v>
      </c>
      <c r="W3174" s="841">
        <v>1</v>
      </c>
    </row>
    <row r="3175" spans="1:23" ht="12.75" customHeight="1">
      <c r="A3175" s="841">
        <v>1220</v>
      </c>
      <c r="B3175" s="841">
        <v>2807</v>
      </c>
      <c r="C3175" s="841" t="s">
        <v>739</v>
      </c>
      <c r="D3175" s="841" t="s">
        <v>740</v>
      </c>
      <c r="E3175" s="841">
        <v>49416</v>
      </c>
      <c r="F3175" s="841" t="s">
        <v>102</v>
      </c>
      <c r="G3175" s="841" t="s">
        <v>4863</v>
      </c>
      <c r="H3175" s="841" t="s">
        <v>4493</v>
      </c>
      <c r="I3175" s="841"/>
      <c r="J3175" s="841" t="s">
        <v>730</v>
      </c>
      <c r="K3175" s="841">
        <v>5</v>
      </c>
      <c r="L3175" s="841" t="s">
        <v>731</v>
      </c>
      <c r="M3175" s="841">
        <v>43600</v>
      </c>
      <c r="N3175" s="841" t="s">
        <v>742</v>
      </c>
      <c r="O3175" s="841">
        <v>127895</v>
      </c>
      <c r="P3175" s="841">
        <v>84295</v>
      </c>
      <c r="Q3175" s="841">
        <v>19547</v>
      </c>
      <c r="R3175" s="841">
        <v>26906</v>
      </c>
      <c r="S3175" s="841"/>
      <c r="T3175" s="841"/>
      <c r="U3175" s="841"/>
      <c r="V3175" s="841" t="s">
        <v>1003</v>
      </c>
      <c r="W3175" s="841">
        <v>1</v>
      </c>
    </row>
    <row r="3176" spans="1:23" ht="12.75" customHeight="1">
      <c r="A3176" s="841">
        <v>1220</v>
      </c>
      <c r="B3176" s="841">
        <v>2807</v>
      </c>
      <c r="C3176" s="841" t="s">
        <v>739</v>
      </c>
      <c r="D3176" s="841" t="s">
        <v>740</v>
      </c>
      <c r="E3176" s="841">
        <v>49417</v>
      </c>
      <c r="F3176" s="841" t="s">
        <v>102</v>
      </c>
      <c r="G3176" s="841" t="s">
        <v>4864</v>
      </c>
      <c r="H3176" s="841" t="s">
        <v>4493</v>
      </c>
      <c r="I3176" s="841"/>
      <c r="J3176" s="841" t="s">
        <v>730</v>
      </c>
      <c r="K3176" s="841">
        <v>5</v>
      </c>
      <c r="L3176" s="841" t="s">
        <v>731</v>
      </c>
      <c r="M3176" s="841">
        <v>43600</v>
      </c>
      <c r="N3176" s="841" t="s">
        <v>742</v>
      </c>
      <c r="O3176" s="841">
        <v>127895</v>
      </c>
      <c r="P3176" s="841">
        <v>84295</v>
      </c>
      <c r="Q3176" s="841">
        <v>19547</v>
      </c>
      <c r="R3176" s="841">
        <v>26906</v>
      </c>
      <c r="S3176" s="841"/>
      <c r="T3176" s="841"/>
      <c r="U3176" s="841"/>
      <c r="V3176" s="841" t="s">
        <v>1003</v>
      </c>
      <c r="W3176" s="841">
        <v>1</v>
      </c>
    </row>
    <row r="3177" spans="1:23" ht="12.75" customHeight="1">
      <c r="A3177" s="841">
        <v>1220</v>
      </c>
      <c r="B3177" s="841">
        <v>2807</v>
      </c>
      <c r="C3177" s="841" t="s">
        <v>739</v>
      </c>
      <c r="D3177" s="841" t="s">
        <v>740</v>
      </c>
      <c r="E3177" s="841">
        <v>49418</v>
      </c>
      <c r="F3177" s="841" t="s">
        <v>102</v>
      </c>
      <c r="G3177" s="841" t="s">
        <v>4865</v>
      </c>
      <c r="H3177" s="841" t="s">
        <v>4334</v>
      </c>
      <c r="I3177" s="841"/>
      <c r="J3177" s="841" t="s">
        <v>730</v>
      </c>
      <c r="K3177" s="841">
        <v>5</v>
      </c>
      <c r="L3177" s="841" t="s">
        <v>731</v>
      </c>
      <c r="M3177" s="841">
        <v>43600</v>
      </c>
      <c r="N3177" s="841" t="s">
        <v>742</v>
      </c>
      <c r="O3177" s="841">
        <v>127895</v>
      </c>
      <c r="P3177" s="841">
        <v>84295</v>
      </c>
      <c r="Q3177" s="841">
        <v>19547</v>
      </c>
      <c r="R3177" s="841">
        <v>26906</v>
      </c>
      <c r="S3177" s="841"/>
      <c r="T3177" s="841"/>
      <c r="U3177" s="841"/>
      <c r="V3177" s="841" t="s">
        <v>1003</v>
      </c>
      <c r="W3177" s="841">
        <v>1</v>
      </c>
    </row>
    <row r="3178" spans="1:23" ht="12.75" customHeight="1">
      <c r="A3178" s="841">
        <v>1220</v>
      </c>
      <c r="B3178" s="841">
        <v>2807</v>
      </c>
      <c r="C3178" s="841" t="s">
        <v>739</v>
      </c>
      <c r="D3178" s="841" t="s">
        <v>740</v>
      </c>
      <c r="E3178" s="841">
        <v>49419</v>
      </c>
      <c r="F3178" s="841" t="s">
        <v>102</v>
      </c>
      <c r="G3178" s="841" t="s">
        <v>4866</v>
      </c>
      <c r="H3178" s="841" t="s">
        <v>4493</v>
      </c>
      <c r="I3178" s="841"/>
      <c r="J3178" s="841" t="s">
        <v>730</v>
      </c>
      <c r="K3178" s="841">
        <v>5</v>
      </c>
      <c r="L3178" s="841" t="s">
        <v>731</v>
      </c>
      <c r="M3178" s="841">
        <v>43600</v>
      </c>
      <c r="N3178" s="841" t="s">
        <v>742</v>
      </c>
      <c r="O3178" s="841">
        <v>127895</v>
      </c>
      <c r="P3178" s="841">
        <v>84295</v>
      </c>
      <c r="Q3178" s="841">
        <v>19547</v>
      </c>
      <c r="R3178" s="841">
        <v>26906</v>
      </c>
      <c r="S3178" s="841"/>
      <c r="T3178" s="841"/>
      <c r="U3178" s="841"/>
      <c r="V3178" s="841" t="s">
        <v>1003</v>
      </c>
      <c r="W3178" s="841">
        <v>1</v>
      </c>
    </row>
    <row r="3179" spans="1:23" ht="12.75" customHeight="1">
      <c r="A3179" s="841">
        <v>1220</v>
      </c>
      <c r="B3179" s="841">
        <v>2807</v>
      </c>
      <c r="C3179" s="841" t="s">
        <v>739</v>
      </c>
      <c r="D3179" s="841" t="s">
        <v>740</v>
      </c>
      <c r="E3179" s="841">
        <v>49420</v>
      </c>
      <c r="F3179" s="841" t="s">
        <v>102</v>
      </c>
      <c r="G3179" s="841" t="s">
        <v>4867</v>
      </c>
      <c r="H3179" s="841" t="s">
        <v>4493</v>
      </c>
      <c r="I3179" s="841"/>
      <c r="J3179" s="841" t="s">
        <v>730</v>
      </c>
      <c r="K3179" s="841">
        <v>5</v>
      </c>
      <c r="L3179" s="841" t="s">
        <v>731</v>
      </c>
      <c r="M3179" s="841">
        <v>43600</v>
      </c>
      <c r="N3179" s="841" t="s">
        <v>742</v>
      </c>
      <c r="O3179" s="841">
        <v>127895</v>
      </c>
      <c r="P3179" s="841">
        <v>84295</v>
      </c>
      <c r="Q3179" s="841">
        <v>19547</v>
      </c>
      <c r="R3179" s="841">
        <v>26906</v>
      </c>
      <c r="S3179" s="841"/>
      <c r="T3179" s="841"/>
      <c r="U3179" s="841"/>
      <c r="V3179" s="841" t="s">
        <v>1003</v>
      </c>
      <c r="W3179" s="841">
        <v>1</v>
      </c>
    </row>
    <row r="3180" spans="1:23" ht="12.75" customHeight="1">
      <c r="A3180" s="841">
        <v>1220</v>
      </c>
      <c r="B3180" s="841">
        <v>2807</v>
      </c>
      <c r="C3180" s="841" t="s">
        <v>739</v>
      </c>
      <c r="D3180" s="841" t="s">
        <v>740</v>
      </c>
      <c r="E3180" s="841">
        <v>49421</v>
      </c>
      <c r="F3180" s="841" t="s">
        <v>102</v>
      </c>
      <c r="G3180" s="841" t="s">
        <v>4868</v>
      </c>
      <c r="H3180" s="841" t="s">
        <v>4493</v>
      </c>
      <c r="I3180" s="841"/>
      <c r="J3180" s="841" t="s">
        <v>730</v>
      </c>
      <c r="K3180" s="841">
        <v>5</v>
      </c>
      <c r="L3180" s="841" t="s">
        <v>731</v>
      </c>
      <c r="M3180" s="841">
        <v>43600</v>
      </c>
      <c r="N3180" s="841" t="s">
        <v>742</v>
      </c>
      <c r="O3180" s="841">
        <v>127895</v>
      </c>
      <c r="P3180" s="841">
        <v>84295</v>
      </c>
      <c r="Q3180" s="841">
        <v>19547</v>
      </c>
      <c r="R3180" s="841">
        <v>26906</v>
      </c>
      <c r="S3180" s="841"/>
      <c r="T3180" s="841"/>
      <c r="U3180" s="841"/>
      <c r="V3180" s="841" t="s">
        <v>1003</v>
      </c>
      <c r="W3180" s="841">
        <v>1</v>
      </c>
    </row>
    <row r="3181" spans="1:23" ht="12.75" customHeight="1">
      <c r="A3181" s="841">
        <v>1220</v>
      </c>
      <c r="B3181" s="841">
        <v>2807</v>
      </c>
      <c r="C3181" s="841" t="s">
        <v>739</v>
      </c>
      <c r="D3181" s="841" t="s">
        <v>740</v>
      </c>
      <c r="E3181" s="841">
        <v>49422</v>
      </c>
      <c r="F3181" s="841" t="s">
        <v>102</v>
      </c>
      <c r="G3181" s="841" t="s">
        <v>4869</v>
      </c>
      <c r="H3181" s="841" t="s">
        <v>4493</v>
      </c>
      <c r="I3181" s="841"/>
      <c r="J3181" s="841" t="s">
        <v>730</v>
      </c>
      <c r="K3181" s="841">
        <v>5</v>
      </c>
      <c r="L3181" s="841" t="s">
        <v>731</v>
      </c>
      <c r="M3181" s="841">
        <v>43600</v>
      </c>
      <c r="N3181" s="841" t="s">
        <v>742</v>
      </c>
      <c r="O3181" s="841">
        <v>127895</v>
      </c>
      <c r="P3181" s="841">
        <v>84295</v>
      </c>
      <c r="Q3181" s="841">
        <v>19547</v>
      </c>
      <c r="R3181" s="841">
        <v>26906</v>
      </c>
      <c r="S3181" s="841"/>
      <c r="T3181" s="841"/>
      <c r="U3181" s="841"/>
      <c r="V3181" s="841" t="s">
        <v>1003</v>
      </c>
      <c r="W3181" s="841">
        <v>1</v>
      </c>
    </row>
    <row r="3182" spans="1:23" ht="12.75" customHeight="1">
      <c r="A3182" s="841">
        <v>1220</v>
      </c>
      <c r="B3182" s="841">
        <v>2807</v>
      </c>
      <c r="C3182" s="841" t="s">
        <v>739</v>
      </c>
      <c r="D3182" s="841" t="s">
        <v>740</v>
      </c>
      <c r="E3182" s="841">
        <v>49423</v>
      </c>
      <c r="F3182" s="841" t="s">
        <v>102</v>
      </c>
      <c r="G3182" s="841" t="s">
        <v>4870</v>
      </c>
      <c r="H3182" s="841" t="s">
        <v>4493</v>
      </c>
      <c r="I3182" s="841"/>
      <c r="J3182" s="841" t="s">
        <v>730</v>
      </c>
      <c r="K3182" s="841">
        <v>5</v>
      </c>
      <c r="L3182" s="841" t="s">
        <v>731</v>
      </c>
      <c r="M3182" s="841">
        <v>43600</v>
      </c>
      <c r="N3182" s="841" t="s">
        <v>742</v>
      </c>
      <c r="O3182" s="841">
        <v>127895</v>
      </c>
      <c r="P3182" s="841">
        <v>84295</v>
      </c>
      <c r="Q3182" s="841">
        <v>19547</v>
      </c>
      <c r="R3182" s="841">
        <v>26906</v>
      </c>
      <c r="S3182" s="841"/>
      <c r="T3182" s="841"/>
      <c r="U3182" s="841"/>
      <c r="V3182" s="841" t="s">
        <v>1003</v>
      </c>
      <c r="W3182" s="841">
        <v>1</v>
      </c>
    </row>
    <row r="3183" spans="1:23" ht="12.75" customHeight="1">
      <c r="A3183" s="841">
        <v>1220</v>
      </c>
      <c r="B3183" s="841">
        <v>2807</v>
      </c>
      <c r="C3183" s="841" t="s">
        <v>739</v>
      </c>
      <c r="D3183" s="841" t="s">
        <v>740</v>
      </c>
      <c r="E3183" s="841">
        <v>49424</v>
      </c>
      <c r="F3183" s="841" t="s">
        <v>102</v>
      </c>
      <c r="G3183" s="841" t="s">
        <v>4871</v>
      </c>
      <c r="H3183" s="841" t="s">
        <v>4493</v>
      </c>
      <c r="I3183" s="841"/>
      <c r="J3183" s="841" t="s">
        <v>730</v>
      </c>
      <c r="K3183" s="841">
        <v>5</v>
      </c>
      <c r="L3183" s="841" t="s">
        <v>731</v>
      </c>
      <c r="M3183" s="841">
        <v>43600</v>
      </c>
      <c r="N3183" s="841" t="s">
        <v>742</v>
      </c>
      <c r="O3183" s="841">
        <v>127895</v>
      </c>
      <c r="P3183" s="841">
        <v>84295</v>
      </c>
      <c r="Q3183" s="841">
        <v>19547</v>
      </c>
      <c r="R3183" s="841">
        <v>26906</v>
      </c>
      <c r="S3183" s="841"/>
      <c r="T3183" s="841"/>
      <c r="U3183" s="841"/>
      <c r="V3183" s="841" t="s">
        <v>1003</v>
      </c>
      <c r="W3183" s="841">
        <v>1</v>
      </c>
    </row>
    <row r="3184" spans="1:23" ht="12.75" customHeight="1">
      <c r="A3184" s="841">
        <v>1450</v>
      </c>
      <c r="B3184" s="841">
        <v>2833</v>
      </c>
      <c r="C3184" s="841" t="s">
        <v>1466</v>
      </c>
      <c r="D3184" s="841" t="s">
        <v>946</v>
      </c>
      <c r="E3184" s="841">
        <v>49426</v>
      </c>
      <c r="F3184" s="841" t="s">
        <v>102</v>
      </c>
      <c r="G3184" s="841" t="s">
        <v>4872</v>
      </c>
      <c r="H3184" s="841" t="s">
        <v>4362</v>
      </c>
      <c r="I3184" s="841" t="s">
        <v>1115</v>
      </c>
      <c r="J3184" s="841" t="s">
        <v>730</v>
      </c>
      <c r="K3184" s="841">
        <v>10</v>
      </c>
      <c r="L3184" s="841" t="s">
        <v>731</v>
      </c>
      <c r="M3184" s="841">
        <v>43600</v>
      </c>
      <c r="N3184" s="841" t="s">
        <v>843</v>
      </c>
      <c r="O3184" s="841">
        <v>156603</v>
      </c>
      <c r="P3184" s="841">
        <v>113003</v>
      </c>
      <c r="Q3184" s="841">
        <v>19547</v>
      </c>
      <c r="R3184" s="841">
        <v>26906</v>
      </c>
      <c r="S3184" s="841"/>
      <c r="T3184" s="841"/>
      <c r="U3184" s="841"/>
      <c r="V3184" s="841" t="s">
        <v>1003</v>
      </c>
      <c r="W3184" s="841">
        <v>2</v>
      </c>
    </row>
    <row r="3185" spans="1:23" ht="12.75" customHeight="1">
      <c r="A3185" s="841">
        <v>1450</v>
      </c>
      <c r="B3185" s="841">
        <v>2833</v>
      </c>
      <c r="C3185" s="841" t="s">
        <v>1466</v>
      </c>
      <c r="D3185" s="841" t="s">
        <v>946</v>
      </c>
      <c r="E3185" s="841">
        <v>49427</v>
      </c>
      <c r="F3185" s="841" t="s">
        <v>102</v>
      </c>
      <c r="G3185" s="841" t="s">
        <v>4873</v>
      </c>
      <c r="H3185" s="841" t="s">
        <v>4362</v>
      </c>
      <c r="I3185" s="841"/>
      <c r="J3185" s="841" t="s">
        <v>730</v>
      </c>
      <c r="K3185" s="841">
        <v>5</v>
      </c>
      <c r="L3185" s="841" t="s">
        <v>731</v>
      </c>
      <c r="M3185" s="841">
        <v>43600</v>
      </c>
      <c r="N3185" s="841" t="s">
        <v>843</v>
      </c>
      <c r="O3185" s="841">
        <v>156603</v>
      </c>
      <c r="P3185" s="841">
        <v>113003</v>
      </c>
      <c r="Q3185" s="841">
        <v>19547</v>
      </c>
      <c r="R3185" s="841">
        <v>26906</v>
      </c>
      <c r="S3185" s="841"/>
      <c r="T3185" s="841"/>
      <c r="U3185" s="841"/>
      <c r="V3185" s="841" t="s">
        <v>1003</v>
      </c>
      <c r="W3185" s="841">
        <v>2</v>
      </c>
    </row>
    <row r="3186" spans="1:23" ht="12.75" customHeight="1">
      <c r="A3186" s="841">
        <v>1145</v>
      </c>
      <c r="B3186" s="841">
        <v>2839</v>
      </c>
      <c r="C3186" s="841" t="s">
        <v>1429</v>
      </c>
      <c r="D3186" s="841" t="s">
        <v>775</v>
      </c>
      <c r="E3186" s="841">
        <v>49428</v>
      </c>
      <c r="F3186" s="841" t="s">
        <v>102</v>
      </c>
      <c r="G3186" s="841" t="s">
        <v>4874</v>
      </c>
      <c r="H3186" s="841" t="s">
        <v>4088</v>
      </c>
      <c r="I3186" s="841"/>
      <c r="J3186" s="841" t="s">
        <v>730</v>
      </c>
      <c r="K3186" s="841">
        <v>2</v>
      </c>
      <c r="L3186" s="841" t="s">
        <v>1116</v>
      </c>
      <c r="M3186" s="841">
        <v>43600</v>
      </c>
      <c r="N3186" s="841" t="s">
        <v>732</v>
      </c>
      <c r="O3186" s="841">
        <v>98577</v>
      </c>
      <c r="P3186" s="841">
        <v>54977</v>
      </c>
      <c r="Q3186" s="841">
        <v>19547</v>
      </c>
      <c r="R3186" s="841">
        <v>26906</v>
      </c>
      <c r="S3186" s="841"/>
      <c r="T3186" s="841"/>
      <c r="U3186" s="841"/>
      <c r="V3186" s="841" t="s">
        <v>1003</v>
      </c>
      <c r="W3186" s="841">
        <v>3</v>
      </c>
    </row>
    <row r="3187" spans="1:23" ht="12.75" customHeight="1">
      <c r="A3187" s="841">
        <v>1145</v>
      </c>
      <c r="B3187" s="841">
        <v>2840</v>
      </c>
      <c r="C3187" s="841" t="s">
        <v>726</v>
      </c>
      <c r="D3187" s="841" t="s">
        <v>775</v>
      </c>
      <c r="E3187" s="841">
        <v>49430</v>
      </c>
      <c r="F3187" s="841" t="s">
        <v>102</v>
      </c>
      <c r="G3187" s="841" t="s">
        <v>4875</v>
      </c>
      <c r="H3187" s="841" t="s">
        <v>4088</v>
      </c>
      <c r="I3187" s="841"/>
      <c r="J3187" s="841" t="s">
        <v>730</v>
      </c>
      <c r="K3187" s="841">
        <v>2</v>
      </c>
      <c r="L3187" s="841" t="s">
        <v>731</v>
      </c>
      <c r="M3187" s="841">
        <v>43600</v>
      </c>
      <c r="N3187" s="841" t="s">
        <v>732</v>
      </c>
      <c r="O3187" s="841">
        <v>98577</v>
      </c>
      <c r="P3187" s="841">
        <v>54977</v>
      </c>
      <c r="Q3187" s="841">
        <v>19547</v>
      </c>
      <c r="R3187" s="841">
        <v>26906</v>
      </c>
      <c r="S3187" s="841"/>
      <c r="T3187" s="841"/>
      <c r="U3187" s="841"/>
      <c r="V3187" s="841" t="s">
        <v>1003</v>
      </c>
      <c r="W3187" s="841">
        <v>3</v>
      </c>
    </row>
    <row r="3188" spans="1:23" ht="12.75" customHeight="1">
      <c r="A3188" s="841">
        <v>1190</v>
      </c>
      <c r="B3188" s="841">
        <v>2827</v>
      </c>
      <c r="C3188" s="841" t="s">
        <v>1124</v>
      </c>
      <c r="D3188" s="841" t="s">
        <v>740</v>
      </c>
      <c r="E3188" s="841">
        <v>49431</v>
      </c>
      <c r="F3188" s="841" t="s">
        <v>102</v>
      </c>
      <c r="G3188" s="841" t="s">
        <v>2875</v>
      </c>
      <c r="H3188" s="841" t="s">
        <v>1251</v>
      </c>
      <c r="I3188" s="841"/>
      <c r="J3188" s="841" t="s">
        <v>730</v>
      </c>
      <c r="K3188" s="841">
        <v>5</v>
      </c>
      <c r="L3188" s="841" t="s">
        <v>731</v>
      </c>
      <c r="M3188" s="841">
        <v>43600</v>
      </c>
      <c r="N3188" s="841" t="s">
        <v>747</v>
      </c>
      <c r="O3188" s="841">
        <v>114220</v>
      </c>
      <c r="P3188" s="841">
        <v>70620</v>
      </c>
      <c r="Q3188" s="841">
        <v>19547</v>
      </c>
      <c r="R3188" s="841">
        <v>26906</v>
      </c>
      <c r="S3188" s="841"/>
      <c r="T3188" s="841"/>
      <c r="U3188" s="841"/>
      <c r="V3188" s="841" t="s">
        <v>1003</v>
      </c>
      <c r="W3188" s="841">
        <v>1</v>
      </c>
    </row>
    <row r="3189" spans="1:23" ht="12.75" customHeight="1">
      <c r="A3189" s="841">
        <v>1605</v>
      </c>
      <c r="B3189" s="841">
        <v>2813</v>
      </c>
      <c r="C3189" s="841" t="s">
        <v>766</v>
      </c>
      <c r="D3189" s="841" t="s">
        <v>767</v>
      </c>
      <c r="E3189" s="841">
        <v>49432</v>
      </c>
      <c r="F3189" s="841" t="s">
        <v>102</v>
      </c>
      <c r="G3189" s="841" t="s">
        <v>1967</v>
      </c>
      <c r="H3189" s="841" t="s">
        <v>3510</v>
      </c>
      <c r="I3189" s="841" t="s">
        <v>3805</v>
      </c>
      <c r="J3189" s="841" t="s">
        <v>730</v>
      </c>
      <c r="K3189" s="841">
        <v>5</v>
      </c>
      <c r="L3189" s="841" t="s">
        <v>731</v>
      </c>
      <c r="M3189" s="841">
        <v>43600</v>
      </c>
      <c r="N3189" s="841" t="s">
        <v>769</v>
      </c>
      <c r="O3189" s="841">
        <v>105596</v>
      </c>
      <c r="P3189" s="841">
        <v>61996</v>
      </c>
      <c r="Q3189" s="841">
        <v>19547</v>
      </c>
      <c r="R3189" s="841">
        <v>20230</v>
      </c>
      <c r="S3189" s="841"/>
      <c r="T3189" s="841"/>
      <c r="U3189" s="841"/>
      <c r="V3189" s="841" t="s">
        <v>1003</v>
      </c>
      <c r="W3189" s="841">
        <v>5</v>
      </c>
    </row>
    <row r="3190" spans="1:23" ht="12.75" customHeight="1">
      <c r="A3190" s="841">
        <v>1380</v>
      </c>
      <c r="B3190" s="841">
        <v>2803</v>
      </c>
      <c r="C3190" s="841" t="s">
        <v>945</v>
      </c>
      <c r="D3190" s="841" t="s">
        <v>946</v>
      </c>
      <c r="E3190" s="841">
        <v>49433</v>
      </c>
      <c r="F3190" s="841" t="s">
        <v>102</v>
      </c>
      <c r="G3190" s="841" t="s">
        <v>4876</v>
      </c>
      <c r="H3190" s="841" t="s">
        <v>3510</v>
      </c>
      <c r="I3190" s="841"/>
      <c r="J3190" s="841" t="s">
        <v>730</v>
      </c>
      <c r="K3190" s="841">
        <v>2</v>
      </c>
      <c r="L3190" s="841" t="s">
        <v>731</v>
      </c>
      <c r="M3190" s="841">
        <v>43600</v>
      </c>
      <c r="N3190" s="841" t="s">
        <v>742</v>
      </c>
      <c r="O3190" s="841">
        <v>127895</v>
      </c>
      <c r="P3190" s="841">
        <v>84295</v>
      </c>
      <c r="Q3190" s="841">
        <v>19547</v>
      </c>
      <c r="R3190" s="841">
        <v>20230</v>
      </c>
      <c r="S3190" s="841"/>
      <c r="T3190" s="841"/>
      <c r="U3190" s="841"/>
      <c r="V3190" s="841" t="s">
        <v>1003</v>
      </c>
      <c r="W3190" s="841">
        <v>2</v>
      </c>
    </row>
    <row r="3191" spans="1:23" ht="12.75" customHeight="1">
      <c r="A3191" s="841">
        <v>1720</v>
      </c>
      <c r="B3191" s="841">
        <v>2841</v>
      </c>
      <c r="C3191" s="841" t="s">
        <v>735</v>
      </c>
      <c r="D3191" s="841" t="s">
        <v>727</v>
      </c>
      <c r="E3191" s="841">
        <v>49434</v>
      </c>
      <c r="F3191" s="841" t="s">
        <v>102</v>
      </c>
      <c r="G3191" s="841" t="s">
        <v>4877</v>
      </c>
      <c r="H3191" s="841" t="s">
        <v>4878</v>
      </c>
      <c r="I3191" s="841"/>
      <c r="J3191" s="841" t="s">
        <v>730</v>
      </c>
      <c r="K3191" s="841">
        <v>3</v>
      </c>
      <c r="L3191" s="841" t="s">
        <v>731</v>
      </c>
      <c r="M3191" s="841">
        <v>43600</v>
      </c>
      <c r="N3191" s="841" t="s">
        <v>732</v>
      </c>
      <c r="O3191" s="841">
        <v>98577</v>
      </c>
      <c r="P3191" s="841">
        <v>54977</v>
      </c>
      <c r="Q3191" s="841">
        <v>19547</v>
      </c>
      <c r="R3191" s="841">
        <v>34796</v>
      </c>
      <c r="S3191" s="841"/>
      <c r="T3191" s="841"/>
      <c r="U3191" s="841"/>
      <c r="V3191" s="841" t="s">
        <v>1003</v>
      </c>
      <c r="W3191" s="841">
        <v>2</v>
      </c>
    </row>
    <row r="3192" spans="1:23" ht="12.75" customHeight="1">
      <c r="A3192" s="841">
        <v>1912</v>
      </c>
      <c r="B3192" s="841">
        <v>2840</v>
      </c>
      <c r="C3192" s="841" t="s">
        <v>726</v>
      </c>
      <c r="D3192" s="841" t="s">
        <v>923</v>
      </c>
      <c r="E3192" s="841">
        <v>49435</v>
      </c>
      <c r="F3192" s="841" t="s">
        <v>102</v>
      </c>
      <c r="G3192" s="841" t="s">
        <v>4879</v>
      </c>
      <c r="H3192" s="841" t="s">
        <v>4334</v>
      </c>
      <c r="I3192" s="841"/>
      <c r="J3192" s="841" t="s">
        <v>730</v>
      </c>
      <c r="K3192" s="841">
        <v>1</v>
      </c>
      <c r="L3192" s="841" t="s">
        <v>731</v>
      </c>
      <c r="M3192" s="841">
        <v>43600</v>
      </c>
      <c r="N3192" s="841" t="s">
        <v>732</v>
      </c>
      <c r="O3192" s="841">
        <v>98577</v>
      </c>
      <c r="P3192" s="841">
        <v>54977</v>
      </c>
      <c r="Q3192" s="841">
        <v>10098</v>
      </c>
      <c r="R3192" s="841">
        <v>9936</v>
      </c>
      <c r="S3192" s="841"/>
      <c r="T3192" s="841"/>
      <c r="U3192" s="841"/>
      <c r="V3192" s="841" t="s">
        <v>1003</v>
      </c>
      <c r="W3192" s="841">
        <v>3</v>
      </c>
    </row>
    <row r="3193" spans="1:23" ht="12.75" customHeight="1">
      <c r="A3193" s="841">
        <v>1912</v>
      </c>
      <c r="B3193" s="841">
        <v>2840</v>
      </c>
      <c r="C3193" s="841" t="s">
        <v>726</v>
      </c>
      <c r="D3193" s="841" t="s">
        <v>923</v>
      </c>
      <c r="E3193" s="841">
        <v>49436</v>
      </c>
      <c r="F3193" s="841" t="s">
        <v>102</v>
      </c>
      <c r="G3193" s="841" t="s">
        <v>4880</v>
      </c>
      <c r="H3193" s="841" t="s">
        <v>4138</v>
      </c>
      <c r="I3193" s="841"/>
      <c r="J3193" s="841" t="s">
        <v>730</v>
      </c>
      <c r="K3193" s="841">
        <v>2</v>
      </c>
      <c r="L3193" s="841" t="s">
        <v>1116</v>
      </c>
      <c r="M3193" s="841">
        <v>43600</v>
      </c>
      <c r="N3193" s="841" t="s">
        <v>732</v>
      </c>
      <c r="O3193" s="841">
        <v>98577</v>
      </c>
      <c r="P3193" s="841">
        <v>54977</v>
      </c>
      <c r="Q3193" s="841">
        <v>10098</v>
      </c>
      <c r="R3193" s="841">
        <v>9936</v>
      </c>
      <c r="S3193" s="841"/>
      <c r="T3193" s="841"/>
      <c r="U3193" s="841"/>
      <c r="V3193" s="841" t="s">
        <v>1003</v>
      </c>
      <c r="W3193" s="841">
        <v>2</v>
      </c>
    </row>
    <row r="3194" spans="1:23" ht="12.75" customHeight="1">
      <c r="A3194" s="841">
        <v>1912</v>
      </c>
      <c r="B3194" s="841">
        <v>2840</v>
      </c>
      <c r="C3194" s="841" t="s">
        <v>726</v>
      </c>
      <c r="D3194" s="841" t="s">
        <v>923</v>
      </c>
      <c r="E3194" s="841">
        <v>49437</v>
      </c>
      <c r="F3194" s="841" t="s">
        <v>102</v>
      </c>
      <c r="G3194" s="841" t="s">
        <v>4881</v>
      </c>
      <c r="H3194" s="841" t="s">
        <v>4334</v>
      </c>
      <c r="I3194" s="841"/>
      <c r="J3194" s="841" t="s">
        <v>730</v>
      </c>
      <c r="K3194" s="841">
        <v>3</v>
      </c>
      <c r="L3194" s="841" t="s">
        <v>731</v>
      </c>
      <c r="M3194" s="841">
        <v>43600</v>
      </c>
      <c r="N3194" s="841" t="s">
        <v>732</v>
      </c>
      <c r="O3194" s="841">
        <v>98577</v>
      </c>
      <c r="P3194" s="841">
        <v>54977</v>
      </c>
      <c r="Q3194" s="841">
        <v>10098</v>
      </c>
      <c r="R3194" s="841">
        <v>9936</v>
      </c>
      <c r="S3194" s="841"/>
      <c r="T3194" s="841"/>
      <c r="U3194" s="841"/>
      <c r="V3194" s="841" t="s">
        <v>1003</v>
      </c>
      <c r="W3194" s="841">
        <v>4</v>
      </c>
    </row>
    <row r="3195" spans="1:23" ht="12.75" customHeight="1">
      <c r="A3195" s="841">
        <v>1912</v>
      </c>
      <c r="B3195" s="841">
        <v>2840</v>
      </c>
      <c r="C3195" s="841" t="s">
        <v>726</v>
      </c>
      <c r="D3195" s="841" t="s">
        <v>923</v>
      </c>
      <c r="E3195" s="841">
        <v>49438</v>
      </c>
      <c r="F3195" s="841" t="s">
        <v>102</v>
      </c>
      <c r="G3195" s="841" t="s">
        <v>4882</v>
      </c>
      <c r="H3195" s="841" t="s">
        <v>4334</v>
      </c>
      <c r="I3195" s="841"/>
      <c r="J3195" s="841" t="s">
        <v>730</v>
      </c>
      <c r="K3195" s="841">
        <v>2</v>
      </c>
      <c r="L3195" s="841" t="s">
        <v>731</v>
      </c>
      <c r="M3195" s="841">
        <v>43600</v>
      </c>
      <c r="N3195" s="841" t="s">
        <v>732</v>
      </c>
      <c r="O3195" s="841">
        <v>98577</v>
      </c>
      <c r="P3195" s="841">
        <v>54977</v>
      </c>
      <c r="Q3195" s="841">
        <v>10098</v>
      </c>
      <c r="R3195" s="841">
        <v>9936</v>
      </c>
      <c r="S3195" s="841"/>
      <c r="T3195" s="841"/>
      <c r="U3195" s="841"/>
      <c r="V3195" s="841" t="s">
        <v>1003</v>
      </c>
      <c r="W3195" s="841">
        <v>4</v>
      </c>
    </row>
    <row r="3196" spans="1:23" ht="12.75" customHeight="1">
      <c r="A3196" s="841">
        <v>1605</v>
      </c>
      <c r="B3196" s="841">
        <v>2813</v>
      </c>
      <c r="C3196" s="841" t="s">
        <v>766</v>
      </c>
      <c r="D3196" s="841" t="s">
        <v>767</v>
      </c>
      <c r="E3196" s="841">
        <v>49439</v>
      </c>
      <c r="F3196" s="841" t="s">
        <v>102</v>
      </c>
      <c r="G3196" s="841" t="s">
        <v>4883</v>
      </c>
      <c r="H3196" s="841" t="s">
        <v>4884</v>
      </c>
      <c r="I3196" s="841"/>
      <c r="J3196" s="841" t="s">
        <v>730</v>
      </c>
      <c r="K3196" s="841">
        <v>11</v>
      </c>
      <c r="L3196" s="841" t="s">
        <v>731</v>
      </c>
      <c r="M3196" s="841">
        <v>43600</v>
      </c>
      <c r="N3196" s="841" t="s">
        <v>769</v>
      </c>
      <c r="O3196" s="841">
        <v>105596</v>
      </c>
      <c r="P3196" s="841">
        <v>61996</v>
      </c>
      <c r="Q3196" s="841">
        <v>19547</v>
      </c>
      <c r="R3196" s="841">
        <v>20230</v>
      </c>
      <c r="S3196" s="841"/>
      <c r="T3196" s="841"/>
      <c r="U3196" s="841"/>
      <c r="V3196" s="841" t="s">
        <v>1003</v>
      </c>
      <c r="W3196" s="841">
        <v>2</v>
      </c>
    </row>
    <row r="3197" spans="1:23" ht="12.75" customHeight="1">
      <c r="A3197" s="841">
        <v>1605</v>
      </c>
      <c r="B3197" s="841">
        <v>2813</v>
      </c>
      <c r="C3197" s="841" t="s">
        <v>766</v>
      </c>
      <c r="D3197" s="841" t="s">
        <v>767</v>
      </c>
      <c r="E3197" s="841">
        <v>49439</v>
      </c>
      <c r="F3197" s="841" t="s">
        <v>1062</v>
      </c>
      <c r="G3197" s="841" t="s">
        <v>4885</v>
      </c>
      <c r="H3197" s="841" t="s">
        <v>4884</v>
      </c>
      <c r="I3197" s="841"/>
      <c r="J3197" s="841" t="s">
        <v>730</v>
      </c>
      <c r="K3197" s="841">
        <v>2</v>
      </c>
      <c r="L3197" s="841" t="s">
        <v>731</v>
      </c>
      <c r="M3197" s="841">
        <v>43600</v>
      </c>
      <c r="N3197" s="841" t="s">
        <v>769</v>
      </c>
      <c r="O3197" s="841">
        <v>105596</v>
      </c>
      <c r="P3197" s="841">
        <v>61996</v>
      </c>
      <c r="Q3197" s="841">
        <v>19547</v>
      </c>
      <c r="R3197" s="841">
        <v>20230</v>
      </c>
      <c r="S3197" s="841"/>
      <c r="T3197" s="841"/>
      <c r="U3197" s="841"/>
      <c r="V3197" s="841" t="s">
        <v>1064</v>
      </c>
      <c r="W3197" s="841">
        <v>2</v>
      </c>
    </row>
    <row r="3198" spans="1:23" ht="12.75" customHeight="1">
      <c r="A3198" s="841">
        <v>1605</v>
      </c>
      <c r="B3198" s="841">
        <v>2813</v>
      </c>
      <c r="C3198" s="841" t="s">
        <v>766</v>
      </c>
      <c r="D3198" s="841" t="s">
        <v>767</v>
      </c>
      <c r="E3198" s="841">
        <v>49439</v>
      </c>
      <c r="F3198" s="841" t="s">
        <v>1065</v>
      </c>
      <c r="G3198" s="841" t="s">
        <v>4886</v>
      </c>
      <c r="H3198" s="841" t="s">
        <v>4884</v>
      </c>
      <c r="I3198" s="841"/>
      <c r="J3198" s="841" t="s">
        <v>730</v>
      </c>
      <c r="K3198" s="841">
        <v>1</v>
      </c>
      <c r="L3198" s="841" t="s">
        <v>731</v>
      </c>
      <c r="M3198" s="841">
        <v>43600</v>
      </c>
      <c r="N3198" s="841" t="s">
        <v>769</v>
      </c>
      <c r="O3198" s="841">
        <v>105596</v>
      </c>
      <c r="P3198" s="841">
        <v>61996</v>
      </c>
      <c r="Q3198" s="841">
        <v>19547</v>
      </c>
      <c r="R3198" s="841">
        <v>20230</v>
      </c>
      <c r="S3198" s="841"/>
      <c r="T3198" s="841"/>
      <c r="U3198" s="841"/>
      <c r="V3198" s="841" t="s">
        <v>1064</v>
      </c>
      <c r="W3198" s="841">
        <v>2</v>
      </c>
    </row>
    <row r="3199" spans="1:23" ht="12.75" customHeight="1">
      <c r="A3199" s="841">
        <v>1605</v>
      </c>
      <c r="B3199" s="841">
        <v>2813</v>
      </c>
      <c r="C3199" s="841" t="s">
        <v>766</v>
      </c>
      <c r="D3199" s="841" t="s">
        <v>767</v>
      </c>
      <c r="E3199" s="841">
        <v>49439</v>
      </c>
      <c r="F3199" s="841" t="s">
        <v>4338</v>
      </c>
      <c r="G3199" s="841" t="s">
        <v>4887</v>
      </c>
      <c r="H3199" s="841" t="s">
        <v>4884</v>
      </c>
      <c r="I3199" s="841"/>
      <c r="J3199" s="841" t="s">
        <v>730</v>
      </c>
      <c r="K3199" s="841">
        <v>2</v>
      </c>
      <c r="L3199" s="841" t="s">
        <v>731</v>
      </c>
      <c r="M3199" s="841">
        <v>43600</v>
      </c>
      <c r="N3199" s="841" t="s">
        <v>769</v>
      </c>
      <c r="O3199" s="841">
        <v>105596</v>
      </c>
      <c r="P3199" s="841">
        <v>61996</v>
      </c>
      <c r="Q3199" s="841">
        <v>19547</v>
      </c>
      <c r="R3199" s="841">
        <v>20230</v>
      </c>
      <c r="S3199" s="841"/>
      <c r="T3199" s="841"/>
      <c r="U3199" s="841"/>
      <c r="V3199" s="841" t="s">
        <v>1064</v>
      </c>
      <c r="W3199" s="841">
        <v>2</v>
      </c>
    </row>
    <row r="3200" spans="1:23" ht="12.75" customHeight="1">
      <c r="A3200" s="841">
        <v>1605</v>
      </c>
      <c r="B3200" s="841">
        <v>2813</v>
      </c>
      <c r="C3200" s="841" t="s">
        <v>766</v>
      </c>
      <c r="D3200" s="841" t="s">
        <v>767</v>
      </c>
      <c r="E3200" s="841">
        <v>49439</v>
      </c>
      <c r="F3200" s="841" t="s">
        <v>2063</v>
      </c>
      <c r="G3200" s="841" t="s">
        <v>4888</v>
      </c>
      <c r="H3200" s="841" t="s">
        <v>4884</v>
      </c>
      <c r="I3200" s="841"/>
      <c r="J3200" s="841" t="s">
        <v>730</v>
      </c>
      <c r="K3200" s="841">
        <v>2</v>
      </c>
      <c r="L3200" s="841" t="s">
        <v>731</v>
      </c>
      <c r="M3200" s="841">
        <v>43600</v>
      </c>
      <c r="N3200" s="841" t="s">
        <v>769</v>
      </c>
      <c r="O3200" s="841">
        <v>105596</v>
      </c>
      <c r="P3200" s="841">
        <v>61996</v>
      </c>
      <c r="Q3200" s="841">
        <v>19547</v>
      </c>
      <c r="R3200" s="841">
        <v>20230</v>
      </c>
      <c r="S3200" s="841"/>
      <c r="T3200" s="841"/>
      <c r="U3200" s="841"/>
      <c r="V3200" s="841" t="s">
        <v>1064</v>
      </c>
      <c r="W3200" s="841">
        <v>2</v>
      </c>
    </row>
    <row r="3201" spans="1:23" ht="12.75" customHeight="1">
      <c r="A3201" s="841">
        <v>1605</v>
      </c>
      <c r="B3201" s="841">
        <v>2813</v>
      </c>
      <c r="C3201" s="841" t="s">
        <v>766</v>
      </c>
      <c r="D3201" s="841" t="s">
        <v>767</v>
      </c>
      <c r="E3201" s="841">
        <v>49439</v>
      </c>
      <c r="F3201" s="841" t="s">
        <v>4889</v>
      </c>
      <c r="G3201" s="841" t="s">
        <v>4890</v>
      </c>
      <c r="H3201" s="841" t="s">
        <v>4884</v>
      </c>
      <c r="I3201" s="841"/>
      <c r="J3201" s="841" t="s">
        <v>730</v>
      </c>
      <c r="K3201" s="841">
        <v>1</v>
      </c>
      <c r="L3201" s="841" t="s">
        <v>731</v>
      </c>
      <c r="M3201" s="841">
        <v>43600</v>
      </c>
      <c r="N3201" s="841" t="s">
        <v>769</v>
      </c>
      <c r="O3201" s="841">
        <v>105596</v>
      </c>
      <c r="P3201" s="841">
        <v>61996</v>
      </c>
      <c r="Q3201" s="841">
        <v>19547</v>
      </c>
      <c r="R3201" s="841">
        <v>20230</v>
      </c>
      <c r="S3201" s="841"/>
      <c r="T3201" s="841"/>
      <c r="U3201" s="841"/>
      <c r="V3201" s="841" t="s">
        <v>1064</v>
      </c>
      <c r="W3201" s="841">
        <v>2</v>
      </c>
    </row>
    <row r="3202" spans="1:23" ht="12.75" customHeight="1">
      <c r="A3202" s="841">
        <v>1605</v>
      </c>
      <c r="B3202" s="841">
        <v>2813</v>
      </c>
      <c r="C3202" s="841" t="s">
        <v>766</v>
      </c>
      <c r="D3202" s="841" t="s">
        <v>767</v>
      </c>
      <c r="E3202" s="841">
        <v>49439</v>
      </c>
      <c r="F3202" s="841" t="s">
        <v>4891</v>
      </c>
      <c r="G3202" s="841" t="s">
        <v>4892</v>
      </c>
      <c r="H3202" s="841" t="s">
        <v>4884</v>
      </c>
      <c r="I3202" s="841"/>
      <c r="J3202" s="841" t="s">
        <v>730</v>
      </c>
      <c r="K3202" s="841">
        <v>2</v>
      </c>
      <c r="L3202" s="841" t="s">
        <v>731</v>
      </c>
      <c r="M3202" s="841">
        <v>43600</v>
      </c>
      <c r="N3202" s="841" t="s">
        <v>769</v>
      </c>
      <c r="O3202" s="841">
        <v>105596</v>
      </c>
      <c r="P3202" s="841">
        <v>61996</v>
      </c>
      <c r="Q3202" s="841">
        <v>19547</v>
      </c>
      <c r="R3202" s="841">
        <v>20230</v>
      </c>
      <c r="S3202" s="841"/>
      <c r="T3202" s="841"/>
      <c r="U3202" s="841"/>
      <c r="V3202" s="841" t="s">
        <v>1064</v>
      </c>
      <c r="W3202" s="841">
        <v>2</v>
      </c>
    </row>
    <row r="3203" spans="1:23" ht="12.75" customHeight="1">
      <c r="A3203" s="841">
        <v>1605</v>
      </c>
      <c r="B3203" s="841">
        <v>2813</v>
      </c>
      <c r="C3203" s="841" t="s">
        <v>766</v>
      </c>
      <c r="D3203" s="841" t="s">
        <v>767</v>
      </c>
      <c r="E3203" s="841">
        <v>49439</v>
      </c>
      <c r="F3203" s="841" t="s">
        <v>4893</v>
      </c>
      <c r="G3203" s="841" t="s">
        <v>4894</v>
      </c>
      <c r="H3203" s="841" t="s">
        <v>4884</v>
      </c>
      <c r="I3203" s="841"/>
      <c r="J3203" s="841" t="s">
        <v>730</v>
      </c>
      <c r="K3203" s="841">
        <v>1</v>
      </c>
      <c r="L3203" s="841" t="s">
        <v>731</v>
      </c>
      <c r="M3203" s="841">
        <v>43600</v>
      </c>
      <c r="N3203" s="841" t="s">
        <v>769</v>
      </c>
      <c r="O3203" s="841">
        <v>105596</v>
      </c>
      <c r="P3203" s="841">
        <v>61996</v>
      </c>
      <c r="Q3203" s="841">
        <v>19547</v>
      </c>
      <c r="R3203" s="841">
        <v>20230</v>
      </c>
      <c r="S3203" s="841"/>
      <c r="T3203" s="841"/>
      <c r="U3203" s="841"/>
      <c r="V3203" s="841" t="s">
        <v>1064</v>
      </c>
      <c r="W3203" s="841">
        <v>2</v>
      </c>
    </row>
    <row r="3204" spans="1:23" ht="12.75" customHeight="1">
      <c r="A3204" s="841">
        <v>1885</v>
      </c>
      <c r="B3204" s="841">
        <v>2818</v>
      </c>
      <c r="C3204" s="841" t="s">
        <v>1405</v>
      </c>
      <c r="D3204" s="841" t="s">
        <v>740</v>
      </c>
      <c r="E3204" s="841">
        <v>49440</v>
      </c>
      <c r="F3204" s="841" t="s">
        <v>102</v>
      </c>
      <c r="G3204" s="841" t="s">
        <v>4895</v>
      </c>
      <c r="H3204" s="841" t="s">
        <v>4493</v>
      </c>
      <c r="I3204" s="841"/>
      <c r="J3204" s="841" t="s">
        <v>730</v>
      </c>
      <c r="K3204" s="841">
        <v>15</v>
      </c>
      <c r="L3204" s="841" t="s">
        <v>731</v>
      </c>
      <c r="M3204" s="841">
        <v>43600</v>
      </c>
      <c r="N3204" s="841" t="s">
        <v>843</v>
      </c>
      <c r="O3204" s="841">
        <v>156603</v>
      </c>
      <c r="P3204" s="841">
        <v>113003</v>
      </c>
      <c r="Q3204" s="841">
        <v>19547</v>
      </c>
      <c r="R3204" s="841">
        <v>26906</v>
      </c>
      <c r="S3204" s="841"/>
      <c r="T3204" s="841"/>
      <c r="U3204" s="841"/>
      <c r="V3204" s="841" t="s">
        <v>1003</v>
      </c>
      <c r="W3204" s="841">
        <v>1</v>
      </c>
    </row>
    <row r="3205" spans="1:23" ht="12.75" customHeight="1">
      <c r="A3205" s="841">
        <v>1885</v>
      </c>
      <c r="B3205" s="841">
        <v>2818</v>
      </c>
      <c r="C3205" s="841" t="s">
        <v>1405</v>
      </c>
      <c r="D3205" s="841" t="s">
        <v>740</v>
      </c>
      <c r="E3205" s="841">
        <v>49440</v>
      </c>
      <c r="F3205" s="841" t="s">
        <v>1062</v>
      </c>
      <c r="G3205" s="841" t="s">
        <v>4896</v>
      </c>
      <c r="H3205" s="841" t="s">
        <v>4493</v>
      </c>
      <c r="I3205" s="841"/>
      <c r="J3205" s="841" t="s">
        <v>730</v>
      </c>
      <c r="K3205" s="841">
        <v>5</v>
      </c>
      <c r="L3205" s="841" t="s">
        <v>731</v>
      </c>
      <c r="M3205" s="841">
        <v>43600</v>
      </c>
      <c r="N3205" s="841" t="s">
        <v>843</v>
      </c>
      <c r="O3205" s="841">
        <v>156603</v>
      </c>
      <c r="P3205" s="841">
        <v>113003</v>
      </c>
      <c r="Q3205" s="841">
        <v>19547</v>
      </c>
      <c r="R3205" s="841">
        <v>26906</v>
      </c>
      <c r="S3205" s="841"/>
      <c r="T3205" s="841"/>
      <c r="U3205" s="841"/>
      <c r="V3205" s="841" t="s">
        <v>1064</v>
      </c>
      <c r="W3205" s="841">
        <v>1</v>
      </c>
    </row>
    <row r="3206" spans="1:23" ht="12.75" customHeight="1">
      <c r="A3206" s="841">
        <v>1885</v>
      </c>
      <c r="B3206" s="841">
        <v>2818</v>
      </c>
      <c r="C3206" s="841" t="s">
        <v>1405</v>
      </c>
      <c r="D3206" s="841" t="s">
        <v>740</v>
      </c>
      <c r="E3206" s="841">
        <v>49440</v>
      </c>
      <c r="F3206" s="841" t="s">
        <v>1065</v>
      </c>
      <c r="G3206" s="841" t="s">
        <v>4897</v>
      </c>
      <c r="H3206" s="841" t="s">
        <v>4493</v>
      </c>
      <c r="I3206" s="841"/>
      <c r="J3206" s="841" t="s">
        <v>730</v>
      </c>
      <c r="K3206" s="841">
        <v>5</v>
      </c>
      <c r="L3206" s="841" t="s">
        <v>731</v>
      </c>
      <c r="M3206" s="841">
        <v>43600</v>
      </c>
      <c r="N3206" s="841" t="s">
        <v>843</v>
      </c>
      <c r="O3206" s="841">
        <v>156603</v>
      </c>
      <c r="P3206" s="841">
        <v>113003</v>
      </c>
      <c r="Q3206" s="841">
        <v>19547</v>
      </c>
      <c r="R3206" s="841">
        <v>26906</v>
      </c>
      <c r="S3206" s="841"/>
      <c r="T3206" s="841"/>
      <c r="U3206" s="841"/>
      <c r="V3206" s="841" t="s">
        <v>1064</v>
      </c>
      <c r="W3206" s="841">
        <v>1</v>
      </c>
    </row>
    <row r="3207" spans="1:23" ht="12.75" customHeight="1">
      <c r="A3207" s="841">
        <v>1885</v>
      </c>
      <c r="B3207" s="841">
        <v>2818</v>
      </c>
      <c r="C3207" s="841" t="s">
        <v>1405</v>
      </c>
      <c r="D3207" s="841" t="s">
        <v>740</v>
      </c>
      <c r="E3207" s="841">
        <v>49440</v>
      </c>
      <c r="F3207" s="841" t="s">
        <v>4338</v>
      </c>
      <c r="G3207" s="841" t="s">
        <v>4898</v>
      </c>
      <c r="H3207" s="841" t="s">
        <v>4493</v>
      </c>
      <c r="I3207" s="841"/>
      <c r="J3207" s="841" t="s">
        <v>730</v>
      </c>
      <c r="K3207" s="841">
        <v>3</v>
      </c>
      <c r="L3207" s="841" t="s">
        <v>731</v>
      </c>
      <c r="M3207" s="841">
        <v>43600</v>
      </c>
      <c r="N3207" s="841" t="s">
        <v>843</v>
      </c>
      <c r="O3207" s="841">
        <v>156603</v>
      </c>
      <c r="P3207" s="841">
        <v>113003</v>
      </c>
      <c r="Q3207" s="841">
        <v>19547</v>
      </c>
      <c r="R3207" s="841">
        <v>26906</v>
      </c>
      <c r="S3207" s="841"/>
      <c r="T3207" s="841"/>
      <c r="U3207" s="841"/>
      <c r="V3207" s="841" t="s">
        <v>1064</v>
      </c>
      <c r="W3207" s="841">
        <v>1</v>
      </c>
    </row>
    <row r="3208" spans="1:23" ht="12.75" customHeight="1">
      <c r="A3208" s="841">
        <v>1885</v>
      </c>
      <c r="B3208" s="841">
        <v>2818</v>
      </c>
      <c r="C3208" s="841" t="s">
        <v>1405</v>
      </c>
      <c r="D3208" s="841" t="s">
        <v>740</v>
      </c>
      <c r="E3208" s="841">
        <v>49440</v>
      </c>
      <c r="F3208" s="841" t="s">
        <v>2063</v>
      </c>
      <c r="G3208" s="841" t="s">
        <v>4899</v>
      </c>
      <c r="H3208" s="841" t="s">
        <v>4493</v>
      </c>
      <c r="I3208" s="841"/>
      <c r="J3208" s="841" t="s">
        <v>730</v>
      </c>
      <c r="K3208" s="841">
        <v>2</v>
      </c>
      <c r="L3208" s="841" t="s">
        <v>731</v>
      </c>
      <c r="M3208" s="841">
        <v>43600</v>
      </c>
      <c r="N3208" s="841" t="s">
        <v>843</v>
      </c>
      <c r="O3208" s="841">
        <v>156603</v>
      </c>
      <c r="P3208" s="841">
        <v>113003</v>
      </c>
      <c r="Q3208" s="841">
        <v>19547</v>
      </c>
      <c r="R3208" s="841">
        <v>26906</v>
      </c>
      <c r="S3208" s="841"/>
      <c r="T3208" s="841"/>
      <c r="U3208" s="841"/>
      <c r="V3208" s="841" t="s">
        <v>1064</v>
      </c>
      <c r="W3208" s="841">
        <v>1</v>
      </c>
    </row>
    <row r="3209" spans="1:23" ht="12.75" customHeight="1">
      <c r="A3209" s="841">
        <v>1912</v>
      </c>
      <c r="B3209" s="841">
        <v>2840</v>
      </c>
      <c r="C3209" s="841" t="s">
        <v>726</v>
      </c>
      <c r="D3209" s="841" t="s">
        <v>923</v>
      </c>
      <c r="E3209" s="841">
        <v>49441</v>
      </c>
      <c r="F3209" s="841" t="s">
        <v>102</v>
      </c>
      <c r="G3209" s="841" t="s">
        <v>4900</v>
      </c>
      <c r="H3209" s="841" t="s">
        <v>4359</v>
      </c>
      <c r="I3209" s="841"/>
      <c r="J3209" s="841" t="s">
        <v>730</v>
      </c>
      <c r="K3209" s="841">
        <v>1</v>
      </c>
      <c r="L3209" s="841" t="s">
        <v>1116</v>
      </c>
      <c r="M3209" s="841">
        <v>43600</v>
      </c>
      <c r="N3209" s="841" t="s">
        <v>732</v>
      </c>
      <c r="O3209" s="841">
        <v>98577</v>
      </c>
      <c r="P3209" s="841">
        <v>54977</v>
      </c>
      <c r="Q3209" s="841">
        <v>10098</v>
      </c>
      <c r="R3209" s="841">
        <v>9936</v>
      </c>
      <c r="S3209" s="841"/>
      <c r="T3209" s="841"/>
      <c r="U3209" s="841"/>
      <c r="V3209" s="841" t="s">
        <v>1003</v>
      </c>
      <c r="W3209" s="841">
        <v>1</v>
      </c>
    </row>
    <row r="3210" spans="1:23" ht="12.75" customHeight="1">
      <c r="A3210" s="841">
        <v>1912</v>
      </c>
      <c r="B3210" s="841">
        <v>2840</v>
      </c>
      <c r="C3210" s="841" t="s">
        <v>726</v>
      </c>
      <c r="D3210" s="841" t="s">
        <v>923</v>
      </c>
      <c r="E3210" s="841">
        <v>49442</v>
      </c>
      <c r="F3210" s="841" t="s">
        <v>102</v>
      </c>
      <c r="G3210" s="841" t="s">
        <v>4901</v>
      </c>
      <c r="H3210" s="841" t="s">
        <v>4359</v>
      </c>
      <c r="I3210" s="841"/>
      <c r="J3210" s="841" t="s">
        <v>730</v>
      </c>
      <c r="K3210" s="841">
        <v>1</v>
      </c>
      <c r="L3210" s="841" t="s">
        <v>1116</v>
      </c>
      <c r="M3210" s="841">
        <v>43600</v>
      </c>
      <c r="N3210" s="841" t="s">
        <v>732</v>
      </c>
      <c r="O3210" s="841">
        <v>98577</v>
      </c>
      <c r="P3210" s="841">
        <v>54977</v>
      </c>
      <c r="Q3210" s="841">
        <v>10098</v>
      </c>
      <c r="R3210" s="841">
        <v>9936</v>
      </c>
      <c r="S3210" s="841"/>
      <c r="T3210" s="841"/>
      <c r="U3210" s="841"/>
      <c r="V3210" s="841" t="s">
        <v>1003</v>
      </c>
      <c r="W3210" s="841">
        <v>1</v>
      </c>
    </row>
    <row r="3211" spans="1:23" ht="12.75" customHeight="1">
      <c r="A3211" s="841">
        <v>1885</v>
      </c>
      <c r="B3211" s="841">
        <v>2818</v>
      </c>
      <c r="C3211" s="841" t="s">
        <v>1405</v>
      </c>
      <c r="D3211" s="841" t="s">
        <v>740</v>
      </c>
      <c r="E3211" s="841">
        <v>49443</v>
      </c>
      <c r="F3211" s="841" t="s">
        <v>102</v>
      </c>
      <c r="G3211" s="841" t="s">
        <v>4902</v>
      </c>
      <c r="H3211" s="841" t="s">
        <v>4493</v>
      </c>
      <c r="I3211" s="841"/>
      <c r="J3211" s="841" t="s">
        <v>730</v>
      </c>
      <c r="K3211" s="841">
        <v>3</v>
      </c>
      <c r="L3211" s="841" t="s">
        <v>731</v>
      </c>
      <c r="M3211" s="841">
        <v>43600</v>
      </c>
      <c r="N3211" s="841" t="s">
        <v>843</v>
      </c>
      <c r="O3211" s="841">
        <v>156603</v>
      </c>
      <c r="P3211" s="841">
        <v>113003</v>
      </c>
      <c r="Q3211" s="841">
        <v>19547</v>
      </c>
      <c r="R3211" s="841">
        <v>26906</v>
      </c>
      <c r="S3211" s="841"/>
      <c r="T3211" s="841"/>
      <c r="U3211" s="841"/>
      <c r="V3211" s="841" t="s">
        <v>1003</v>
      </c>
      <c r="W3211" s="841">
        <v>1</v>
      </c>
    </row>
    <row r="3212" spans="1:23" ht="12.75" customHeight="1">
      <c r="A3212" s="841">
        <v>1885</v>
      </c>
      <c r="B3212" s="841">
        <v>2818</v>
      </c>
      <c r="C3212" s="841" t="s">
        <v>1405</v>
      </c>
      <c r="D3212" s="841" t="s">
        <v>740</v>
      </c>
      <c r="E3212" s="841">
        <v>49443</v>
      </c>
      <c r="F3212" s="841" t="s">
        <v>1062</v>
      </c>
      <c r="G3212" s="841" t="s">
        <v>4903</v>
      </c>
      <c r="H3212" s="841" t="s">
        <v>4493</v>
      </c>
      <c r="I3212" s="841"/>
      <c r="J3212" s="841" t="s">
        <v>730</v>
      </c>
      <c r="K3212" s="841">
        <v>1</v>
      </c>
      <c r="L3212" s="841" t="s">
        <v>731</v>
      </c>
      <c r="M3212" s="841">
        <v>43600</v>
      </c>
      <c r="N3212" s="841" t="s">
        <v>843</v>
      </c>
      <c r="O3212" s="841">
        <v>156603</v>
      </c>
      <c r="P3212" s="841">
        <v>113003</v>
      </c>
      <c r="Q3212" s="841">
        <v>19547</v>
      </c>
      <c r="R3212" s="841">
        <v>26906</v>
      </c>
      <c r="S3212" s="841"/>
      <c r="T3212" s="841"/>
      <c r="U3212" s="841"/>
      <c r="V3212" s="841" t="s">
        <v>1064</v>
      </c>
      <c r="W3212" s="841">
        <v>1</v>
      </c>
    </row>
    <row r="3213" spans="1:23" ht="12.75" customHeight="1">
      <c r="A3213" s="841">
        <v>1885</v>
      </c>
      <c r="B3213" s="841">
        <v>2818</v>
      </c>
      <c r="C3213" s="841" t="s">
        <v>1405</v>
      </c>
      <c r="D3213" s="841" t="s">
        <v>740</v>
      </c>
      <c r="E3213" s="841">
        <v>49443</v>
      </c>
      <c r="F3213" s="841" t="s">
        <v>1065</v>
      </c>
      <c r="G3213" s="841" t="s">
        <v>4904</v>
      </c>
      <c r="H3213" s="841" t="s">
        <v>4493</v>
      </c>
      <c r="I3213" s="841"/>
      <c r="J3213" s="841" t="s">
        <v>730</v>
      </c>
      <c r="K3213" s="841">
        <v>2</v>
      </c>
      <c r="L3213" s="841" t="s">
        <v>731</v>
      </c>
      <c r="M3213" s="841">
        <v>43600</v>
      </c>
      <c r="N3213" s="841" t="s">
        <v>843</v>
      </c>
      <c r="O3213" s="841">
        <v>156603</v>
      </c>
      <c r="P3213" s="841">
        <v>113003</v>
      </c>
      <c r="Q3213" s="841">
        <v>19547</v>
      </c>
      <c r="R3213" s="841">
        <v>26906</v>
      </c>
      <c r="S3213" s="841"/>
      <c r="T3213" s="841"/>
      <c r="U3213" s="841"/>
      <c r="V3213" s="841" t="s">
        <v>1064</v>
      </c>
      <c r="W3213" s="841">
        <v>1</v>
      </c>
    </row>
    <row r="3214" spans="1:23" ht="12.75" customHeight="1">
      <c r="A3214" s="841">
        <v>1912</v>
      </c>
      <c r="B3214" s="841">
        <v>2840</v>
      </c>
      <c r="C3214" s="841" t="s">
        <v>726</v>
      </c>
      <c r="D3214" s="841" t="s">
        <v>923</v>
      </c>
      <c r="E3214" s="841">
        <v>49444</v>
      </c>
      <c r="F3214" s="841" t="s">
        <v>102</v>
      </c>
      <c r="G3214" s="841" t="s">
        <v>4905</v>
      </c>
      <c r="H3214" s="841" t="s">
        <v>4359</v>
      </c>
      <c r="I3214" s="841"/>
      <c r="J3214" s="841" t="s">
        <v>730</v>
      </c>
      <c r="K3214" s="841">
        <v>2</v>
      </c>
      <c r="L3214" s="841" t="s">
        <v>1116</v>
      </c>
      <c r="M3214" s="841">
        <v>43600</v>
      </c>
      <c r="N3214" s="841" t="s">
        <v>732</v>
      </c>
      <c r="O3214" s="841">
        <v>98577</v>
      </c>
      <c r="P3214" s="841">
        <v>54977</v>
      </c>
      <c r="Q3214" s="841">
        <v>10098</v>
      </c>
      <c r="R3214" s="841">
        <v>9936</v>
      </c>
      <c r="S3214" s="841"/>
      <c r="T3214" s="841"/>
      <c r="U3214" s="841"/>
      <c r="V3214" s="841" t="s">
        <v>1003</v>
      </c>
      <c r="W3214" s="841">
        <v>1</v>
      </c>
    </row>
    <row r="3215" spans="1:23" ht="12.75" customHeight="1">
      <c r="A3215" s="841">
        <v>1912</v>
      </c>
      <c r="B3215" s="841">
        <v>2840</v>
      </c>
      <c r="C3215" s="841" t="s">
        <v>726</v>
      </c>
      <c r="D3215" s="841" t="s">
        <v>923</v>
      </c>
      <c r="E3215" s="841">
        <v>49445</v>
      </c>
      <c r="F3215" s="841" t="s">
        <v>102</v>
      </c>
      <c r="G3215" s="841" t="s">
        <v>4906</v>
      </c>
      <c r="H3215" s="841" t="s">
        <v>4359</v>
      </c>
      <c r="I3215" s="841"/>
      <c r="J3215" s="841" t="s">
        <v>730</v>
      </c>
      <c r="K3215" s="841">
        <v>3</v>
      </c>
      <c r="L3215" s="841" t="s">
        <v>1116</v>
      </c>
      <c r="M3215" s="841">
        <v>43600</v>
      </c>
      <c r="N3215" s="841" t="s">
        <v>732</v>
      </c>
      <c r="O3215" s="841">
        <v>98577</v>
      </c>
      <c r="P3215" s="841">
        <v>54977</v>
      </c>
      <c r="Q3215" s="841">
        <v>10098</v>
      </c>
      <c r="R3215" s="841">
        <v>9936</v>
      </c>
      <c r="S3215" s="841"/>
      <c r="T3215" s="841"/>
      <c r="U3215" s="841"/>
      <c r="V3215" s="841" t="s">
        <v>1003</v>
      </c>
      <c r="W3215" s="841">
        <v>1</v>
      </c>
    </row>
    <row r="3216" spans="1:23" ht="12.75" customHeight="1">
      <c r="A3216" s="841">
        <v>1912</v>
      </c>
      <c r="B3216" s="841">
        <v>2840</v>
      </c>
      <c r="C3216" s="841" t="s">
        <v>726</v>
      </c>
      <c r="D3216" s="841" t="s">
        <v>923</v>
      </c>
      <c r="E3216" s="841">
        <v>49446</v>
      </c>
      <c r="F3216" s="841" t="s">
        <v>102</v>
      </c>
      <c r="G3216" s="841" t="s">
        <v>4907</v>
      </c>
      <c r="H3216" s="841" t="s">
        <v>4359</v>
      </c>
      <c r="I3216" s="841"/>
      <c r="J3216" s="841" t="s">
        <v>730</v>
      </c>
      <c r="K3216" s="841">
        <v>4</v>
      </c>
      <c r="L3216" s="841" t="s">
        <v>731</v>
      </c>
      <c r="M3216" s="841">
        <v>43600</v>
      </c>
      <c r="N3216" s="841" t="s">
        <v>732</v>
      </c>
      <c r="O3216" s="841">
        <v>98577</v>
      </c>
      <c r="P3216" s="841">
        <v>54977</v>
      </c>
      <c r="Q3216" s="841">
        <v>10098</v>
      </c>
      <c r="R3216" s="841">
        <v>9936</v>
      </c>
      <c r="S3216" s="841"/>
      <c r="T3216" s="841"/>
      <c r="U3216" s="841"/>
      <c r="V3216" s="841" t="s">
        <v>1003</v>
      </c>
      <c r="W3216" s="841">
        <v>1</v>
      </c>
    </row>
    <row r="3217" spans="1:23" ht="12.75" customHeight="1">
      <c r="A3217" s="841">
        <v>1912</v>
      </c>
      <c r="B3217" s="841">
        <v>2840</v>
      </c>
      <c r="C3217" s="841" t="s">
        <v>726</v>
      </c>
      <c r="D3217" s="841" t="s">
        <v>923</v>
      </c>
      <c r="E3217" s="841">
        <v>49446</v>
      </c>
      <c r="F3217" s="841" t="s">
        <v>1062</v>
      </c>
      <c r="G3217" s="841" t="s">
        <v>4908</v>
      </c>
      <c r="H3217" s="841" t="s">
        <v>4359</v>
      </c>
      <c r="I3217" s="841"/>
      <c r="J3217" s="841" t="s">
        <v>730</v>
      </c>
      <c r="K3217" s="841">
        <v>1</v>
      </c>
      <c r="L3217" s="841" t="s">
        <v>731</v>
      </c>
      <c r="M3217" s="841">
        <v>43600</v>
      </c>
      <c r="N3217" s="841" t="s">
        <v>732</v>
      </c>
      <c r="O3217" s="841">
        <v>98577</v>
      </c>
      <c r="P3217" s="841">
        <v>54977</v>
      </c>
      <c r="Q3217" s="841">
        <v>10098</v>
      </c>
      <c r="R3217" s="841">
        <v>9936</v>
      </c>
      <c r="S3217" s="841"/>
      <c r="T3217" s="841"/>
      <c r="U3217" s="841"/>
      <c r="V3217" s="841" t="s">
        <v>1064</v>
      </c>
      <c r="W3217" s="841">
        <v>1</v>
      </c>
    </row>
    <row r="3218" spans="1:23" ht="12.75" customHeight="1">
      <c r="A3218" s="841">
        <v>1912</v>
      </c>
      <c r="B3218" s="841">
        <v>2840</v>
      </c>
      <c r="C3218" s="841" t="s">
        <v>726</v>
      </c>
      <c r="D3218" s="841" t="s">
        <v>923</v>
      </c>
      <c r="E3218" s="841">
        <v>49446</v>
      </c>
      <c r="F3218" s="841" t="s">
        <v>1065</v>
      </c>
      <c r="G3218" s="841" t="s">
        <v>4909</v>
      </c>
      <c r="H3218" s="841" t="s">
        <v>4359</v>
      </c>
      <c r="I3218" s="841"/>
      <c r="J3218" s="841" t="s">
        <v>730</v>
      </c>
      <c r="K3218" s="841">
        <v>1</v>
      </c>
      <c r="L3218" s="841" t="s">
        <v>731</v>
      </c>
      <c r="M3218" s="841">
        <v>43600</v>
      </c>
      <c r="N3218" s="841" t="s">
        <v>732</v>
      </c>
      <c r="O3218" s="841">
        <v>98577</v>
      </c>
      <c r="P3218" s="841">
        <v>54977</v>
      </c>
      <c r="Q3218" s="841">
        <v>10098</v>
      </c>
      <c r="R3218" s="841">
        <v>9936</v>
      </c>
      <c r="S3218" s="841"/>
      <c r="T3218" s="841"/>
      <c r="U3218" s="841"/>
      <c r="V3218" s="841" t="s">
        <v>1064</v>
      </c>
      <c r="W3218" s="841">
        <v>1</v>
      </c>
    </row>
    <row r="3219" spans="1:23" ht="12.75" customHeight="1">
      <c r="A3219" s="841">
        <v>1912</v>
      </c>
      <c r="B3219" s="841">
        <v>2840</v>
      </c>
      <c r="C3219" s="841" t="s">
        <v>726</v>
      </c>
      <c r="D3219" s="841" t="s">
        <v>923</v>
      </c>
      <c r="E3219" s="841">
        <v>49446</v>
      </c>
      <c r="F3219" s="841" t="s">
        <v>4338</v>
      </c>
      <c r="G3219" s="841" t="s">
        <v>4910</v>
      </c>
      <c r="H3219" s="841" t="s">
        <v>4359</v>
      </c>
      <c r="I3219" s="841"/>
      <c r="J3219" s="841" t="s">
        <v>730</v>
      </c>
      <c r="K3219" s="841">
        <v>2</v>
      </c>
      <c r="L3219" s="841" t="s">
        <v>731</v>
      </c>
      <c r="M3219" s="841">
        <v>43600</v>
      </c>
      <c r="N3219" s="841" t="s">
        <v>732</v>
      </c>
      <c r="O3219" s="841">
        <v>98577</v>
      </c>
      <c r="P3219" s="841">
        <v>54977</v>
      </c>
      <c r="Q3219" s="841">
        <v>10098</v>
      </c>
      <c r="R3219" s="841">
        <v>9936</v>
      </c>
      <c r="S3219" s="841"/>
      <c r="T3219" s="841"/>
      <c r="U3219" s="841"/>
      <c r="V3219" s="841" t="s">
        <v>1064</v>
      </c>
      <c r="W3219" s="841">
        <v>1</v>
      </c>
    </row>
    <row r="3220" spans="1:23" ht="12.75" customHeight="1">
      <c r="A3220" s="841">
        <v>1720</v>
      </c>
      <c r="B3220" s="841">
        <v>2841</v>
      </c>
      <c r="C3220" s="841" t="s">
        <v>735</v>
      </c>
      <c r="D3220" s="841" t="s">
        <v>727</v>
      </c>
      <c r="E3220" s="841">
        <v>49448</v>
      </c>
      <c r="F3220" s="841" t="s">
        <v>102</v>
      </c>
      <c r="G3220" s="841" t="s">
        <v>4911</v>
      </c>
      <c r="H3220" s="841" t="s">
        <v>4379</v>
      </c>
      <c r="I3220" s="841"/>
      <c r="J3220" s="841" t="s">
        <v>730</v>
      </c>
      <c r="K3220" s="841">
        <v>2</v>
      </c>
      <c r="L3220" s="841" t="s">
        <v>731</v>
      </c>
      <c r="M3220" s="841">
        <v>43600</v>
      </c>
      <c r="N3220" s="841" t="s">
        <v>732</v>
      </c>
      <c r="O3220" s="841">
        <v>98577</v>
      </c>
      <c r="P3220" s="841">
        <v>54977</v>
      </c>
      <c r="Q3220" s="841">
        <v>19547</v>
      </c>
      <c r="R3220" s="841">
        <v>34796</v>
      </c>
      <c r="S3220" s="841"/>
      <c r="T3220" s="841"/>
      <c r="U3220" s="841"/>
      <c r="V3220" s="841" t="s">
        <v>1003</v>
      </c>
      <c r="W3220" s="841">
        <v>2</v>
      </c>
    </row>
    <row r="3221" spans="1:23" ht="12.75" customHeight="1">
      <c r="A3221" s="841">
        <v>2004</v>
      </c>
      <c r="B3221" s="841">
        <v>2840</v>
      </c>
      <c r="C3221" s="841" t="s">
        <v>726</v>
      </c>
      <c r="D3221" s="841" t="s">
        <v>919</v>
      </c>
      <c r="E3221" s="841">
        <v>49456</v>
      </c>
      <c r="F3221" s="841" t="s">
        <v>102</v>
      </c>
      <c r="G3221" s="841" t="s">
        <v>4912</v>
      </c>
      <c r="H3221" s="841" t="s">
        <v>4709</v>
      </c>
      <c r="I3221" s="841"/>
      <c r="J3221" s="841" t="s">
        <v>730</v>
      </c>
      <c r="K3221" s="841">
        <v>5</v>
      </c>
      <c r="L3221" s="841" t="s">
        <v>1077</v>
      </c>
      <c r="M3221" s="841">
        <v>0</v>
      </c>
      <c r="N3221" s="841" t="s">
        <v>732</v>
      </c>
      <c r="O3221" s="841">
        <v>101629</v>
      </c>
      <c r="P3221" s="841">
        <v>101629</v>
      </c>
      <c r="Q3221" s="841">
        <v>19547</v>
      </c>
      <c r="R3221" s="841">
        <v>26906</v>
      </c>
      <c r="S3221" s="841"/>
      <c r="T3221" s="841"/>
      <c r="U3221" s="841"/>
      <c r="V3221" s="841" t="s">
        <v>1003</v>
      </c>
      <c r="W3221" s="841">
        <v>2</v>
      </c>
    </row>
    <row r="3222" spans="1:23" ht="12.75" customHeight="1">
      <c r="A3222" s="841">
        <v>1235</v>
      </c>
      <c r="B3222" s="841">
        <v>2815</v>
      </c>
      <c r="C3222" s="841" t="s">
        <v>815</v>
      </c>
      <c r="D3222" s="841" t="s">
        <v>740</v>
      </c>
      <c r="E3222" s="841">
        <v>49457</v>
      </c>
      <c r="F3222" s="841" t="s">
        <v>102</v>
      </c>
      <c r="G3222" s="841" t="s">
        <v>4913</v>
      </c>
      <c r="H3222" s="841" t="s">
        <v>4914</v>
      </c>
      <c r="I3222" s="841"/>
      <c r="J3222" s="841" t="s">
        <v>730</v>
      </c>
      <c r="K3222" s="841">
        <v>3</v>
      </c>
      <c r="L3222" s="841" t="s">
        <v>731</v>
      </c>
      <c r="M3222" s="841">
        <v>43600</v>
      </c>
      <c r="N3222" s="841" t="s">
        <v>817</v>
      </c>
      <c r="O3222" s="841">
        <v>172439</v>
      </c>
      <c r="P3222" s="841">
        <v>128839</v>
      </c>
      <c r="Q3222" s="841">
        <v>23865</v>
      </c>
      <c r="R3222" s="841">
        <v>44054</v>
      </c>
      <c r="S3222" s="841"/>
      <c r="T3222" s="841"/>
      <c r="U3222" s="841"/>
      <c r="V3222" s="841" t="s">
        <v>1003</v>
      </c>
      <c r="W3222" s="841">
        <v>1</v>
      </c>
    </row>
    <row r="3223" spans="1:23" ht="12.75" customHeight="1">
      <c r="A3223" s="841">
        <v>1235</v>
      </c>
      <c r="B3223" s="841">
        <v>2819</v>
      </c>
      <c r="C3223" s="841" t="s">
        <v>1731</v>
      </c>
      <c r="D3223" s="841" t="s">
        <v>740</v>
      </c>
      <c r="E3223" s="841">
        <v>49459</v>
      </c>
      <c r="F3223" s="841" t="s">
        <v>102</v>
      </c>
      <c r="G3223" s="841" t="s">
        <v>4915</v>
      </c>
      <c r="H3223" s="841" t="s">
        <v>4493</v>
      </c>
      <c r="I3223" s="841"/>
      <c r="J3223" s="841" t="s">
        <v>730</v>
      </c>
      <c r="K3223" s="841">
        <v>4</v>
      </c>
      <c r="L3223" s="841" t="s">
        <v>731</v>
      </c>
      <c r="M3223" s="841">
        <v>43600</v>
      </c>
      <c r="N3223" s="841" t="s">
        <v>742</v>
      </c>
      <c r="O3223" s="841">
        <v>127895</v>
      </c>
      <c r="P3223" s="841">
        <v>84295</v>
      </c>
      <c r="Q3223" s="841">
        <v>23865</v>
      </c>
      <c r="R3223" s="841">
        <v>44054</v>
      </c>
      <c r="S3223" s="841"/>
      <c r="T3223" s="841"/>
      <c r="U3223" s="841"/>
      <c r="V3223" s="841" t="s">
        <v>1003</v>
      </c>
      <c r="W3223" s="841">
        <v>1</v>
      </c>
    </row>
    <row r="3224" spans="1:23" ht="12.75" customHeight="1">
      <c r="A3224" s="841">
        <v>1605</v>
      </c>
      <c r="B3224" s="841">
        <v>2813</v>
      </c>
      <c r="C3224" s="841" t="s">
        <v>766</v>
      </c>
      <c r="D3224" s="841" t="s">
        <v>767</v>
      </c>
      <c r="E3224" s="841">
        <v>49466</v>
      </c>
      <c r="F3224" s="841" t="s">
        <v>102</v>
      </c>
      <c r="G3224" s="841" t="s">
        <v>4916</v>
      </c>
      <c r="H3224" s="841" t="s">
        <v>3992</v>
      </c>
      <c r="I3224" s="841"/>
      <c r="J3224" s="841" t="s">
        <v>730</v>
      </c>
      <c r="K3224" s="841">
        <v>3</v>
      </c>
      <c r="L3224" s="841" t="s">
        <v>731</v>
      </c>
      <c r="M3224" s="841">
        <v>43600</v>
      </c>
      <c r="N3224" s="841" t="s">
        <v>769</v>
      </c>
      <c r="O3224" s="841">
        <v>105596</v>
      </c>
      <c r="P3224" s="841">
        <v>61996</v>
      </c>
      <c r="Q3224" s="841">
        <v>19547</v>
      </c>
      <c r="R3224" s="841">
        <v>20230</v>
      </c>
      <c r="S3224" s="841"/>
      <c r="T3224" s="841"/>
      <c r="U3224" s="841"/>
      <c r="V3224" s="841" t="s">
        <v>1003</v>
      </c>
      <c r="W3224" s="841">
        <v>3</v>
      </c>
    </row>
    <row r="3225" spans="1:23" ht="12.75" customHeight="1">
      <c r="A3225" s="841">
        <v>1605</v>
      </c>
      <c r="B3225" s="841">
        <v>2813</v>
      </c>
      <c r="C3225" s="841" t="s">
        <v>766</v>
      </c>
      <c r="D3225" s="841" t="s">
        <v>767</v>
      </c>
      <c r="E3225" s="841">
        <v>49468</v>
      </c>
      <c r="F3225" s="841" t="s">
        <v>102</v>
      </c>
      <c r="G3225" s="841" t="s">
        <v>4917</v>
      </c>
      <c r="H3225" s="841" t="s">
        <v>4918</v>
      </c>
      <c r="I3225" s="841"/>
      <c r="J3225" s="841" t="s">
        <v>730</v>
      </c>
      <c r="K3225" s="841">
        <v>1</v>
      </c>
      <c r="L3225" s="841" t="s">
        <v>731</v>
      </c>
      <c r="M3225" s="841">
        <v>43600</v>
      </c>
      <c r="N3225" s="841" t="s">
        <v>769</v>
      </c>
      <c r="O3225" s="841">
        <v>105596</v>
      </c>
      <c r="P3225" s="841">
        <v>61996</v>
      </c>
      <c r="Q3225" s="841">
        <v>19547</v>
      </c>
      <c r="R3225" s="841">
        <v>20230</v>
      </c>
      <c r="S3225" s="841"/>
      <c r="T3225" s="841"/>
      <c r="U3225" s="841"/>
      <c r="V3225" s="841" t="s">
        <v>1003</v>
      </c>
      <c r="W3225" s="841">
        <v>2</v>
      </c>
    </row>
    <row r="3226" spans="1:23" ht="12.75" customHeight="1">
      <c r="A3226" s="841">
        <v>1605</v>
      </c>
      <c r="B3226" s="841">
        <v>2813</v>
      </c>
      <c r="C3226" s="841" t="s">
        <v>766</v>
      </c>
      <c r="D3226" s="841" t="s">
        <v>767</v>
      </c>
      <c r="E3226" s="841">
        <v>49469</v>
      </c>
      <c r="F3226" s="841" t="s">
        <v>102</v>
      </c>
      <c r="G3226" s="841" t="s">
        <v>4919</v>
      </c>
      <c r="H3226" s="841" t="s">
        <v>4327</v>
      </c>
      <c r="I3226" s="841"/>
      <c r="J3226" s="841" t="s">
        <v>730</v>
      </c>
      <c r="K3226" s="841">
        <v>1</v>
      </c>
      <c r="L3226" s="841" t="s">
        <v>731</v>
      </c>
      <c r="M3226" s="841">
        <v>43600</v>
      </c>
      <c r="N3226" s="841" t="s">
        <v>769</v>
      </c>
      <c r="O3226" s="841">
        <v>105596</v>
      </c>
      <c r="P3226" s="841">
        <v>61996</v>
      </c>
      <c r="Q3226" s="841">
        <v>19547</v>
      </c>
      <c r="R3226" s="841">
        <v>20230</v>
      </c>
      <c r="S3226" s="841"/>
      <c r="T3226" s="841"/>
      <c r="U3226" s="841"/>
      <c r="V3226" s="841" t="s">
        <v>1003</v>
      </c>
      <c r="W3226" s="841">
        <v>3</v>
      </c>
    </row>
    <row r="3227" spans="1:23" ht="12.75" customHeight="1">
      <c r="A3227" s="841">
        <v>1605</v>
      </c>
      <c r="B3227" s="841">
        <v>2813</v>
      </c>
      <c r="C3227" s="841" t="s">
        <v>766</v>
      </c>
      <c r="D3227" s="841" t="s">
        <v>767</v>
      </c>
      <c r="E3227" s="841">
        <v>49479</v>
      </c>
      <c r="F3227" s="841" t="s">
        <v>102</v>
      </c>
      <c r="G3227" s="841" t="s">
        <v>4920</v>
      </c>
      <c r="H3227" s="841" t="s">
        <v>4918</v>
      </c>
      <c r="I3227" s="841"/>
      <c r="J3227" s="841" t="s">
        <v>730</v>
      </c>
      <c r="K3227" s="841">
        <v>1</v>
      </c>
      <c r="L3227" s="841" t="s">
        <v>731</v>
      </c>
      <c r="M3227" s="841">
        <v>43600</v>
      </c>
      <c r="N3227" s="841" t="s">
        <v>769</v>
      </c>
      <c r="O3227" s="841">
        <v>105596</v>
      </c>
      <c r="P3227" s="841">
        <v>61996</v>
      </c>
      <c r="Q3227" s="841">
        <v>19547</v>
      </c>
      <c r="R3227" s="841">
        <v>20230</v>
      </c>
      <c r="S3227" s="841"/>
      <c r="T3227" s="841"/>
      <c r="U3227" s="841"/>
      <c r="V3227" s="841" t="s">
        <v>1003</v>
      </c>
      <c r="W3227" s="841">
        <v>2</v>
      </c>
    </row>
    <row r="3228" spans="1:23" ht="12.75" customHeight="1">
      <c r="A3228" s="841">
        <v>1546</v>
      </c>
      <c r="B3228" s="841">
        <v>2818</v>
      </c>
      <c r="C3228" s="841" t="s">
        <v>1405</v>
      </c>
      <c r="D3228" s="841" t="s">
        <v>775</v>
      </c>
      <c r="E3228" s="841">
        <v>49480</v>
      </c>
      <c r="F3228" s="841" t="s">
        <v>102</v>
      </c>
      <c r="G3228" s="841" t="s">
        <v>4921</v>
      </c>
      <c r="H3228" s="841" t="s">
        <v>4922</v>
      </c>
      <c r="I3228" s="841"/>
      <c r="J3228" s="841" t="s">
        <v>730</v>
      </c>
      <c r="K3228" s="841">
        <v>3</v>
      </c>
      <c r="L3228" s="841" t="s">
        <v>731</v>
      </c>
      <c r="M3228" s="841">
        <v>43600</v>
      </c>
      <c r="N3228" s="841" t="s">
        <v>843</v>
      </c>
      <c r="O3228" s="841">
        <v>156603</v>
      </c>
      <c r="P3228" s="841">
        <v>113003</v>
      </c>
      <c r="Q3228" s="841">
        <v>19547</v>
      </c>
      <c r="R3228" s="841">
        <v>26906</v>
      </c>
      <c r="S3228" s="841"/>
      <c r="T3228" s="841"/>
      <c r="U3228" s="841"/>
      <c r="V3228" s="841" t="s">
        <v>1003</v>
      </c>
      <c r="W3228" s="841">
        <v>2</v>
      </c>
    </row>
    <row r="3229" spans="1:23" ht="12.75" customHeight="1">
      <c r="A3229" s="841">
        <v>1110</v>
      </c>
      <c r="B3229" s="841">
        <v>2836</v>
      </c>
      <c r="C3229" s="841" t="s">
        <v>1030</v>
      </c>
      <c r="D3229" s="841" t="s">
        <v>1031</v>
      </c>
      <c r="E3229" s="841">
        <v>49482</v>
      </c>
      <c r="F3229" s="841" t="s">
        <v>102</v>
      </c>
      <c r="G3229" s="841" t="s">
        <v>4923</v>
      </c>
      <c r="H3229" s="841" t="s">
        <v>4663</v>
      </c>
      <c r="I3229" s="841"/>
      <c r="J3229" s="841" t="s">
        <v>730</v>
      </c>
      <c r="K3229" s="841">
        <v>5</v>
      </c>
      <c r="L3229" s="841" t="s">
        <v>731</v>
      </c>
      <c r="M3229" s="841">
        <v>43600</v>
      </c>
      <c r="N3229" s="841" t="s">
        <v>1034</v>
      </c>
      <c r="O3229" s="841">
        <v>221744</v>
      </c>
      <c r="P3229" s="841">
        <v>178144</v>
      </c>
      <c r="Q3229" s="841">
        <v>19547</v>
      </c>
      <c r="R3229" s="841">
        <v>26906</v>
      </c>
      <c r="S3229" s="841"/>
      <c r="T3229" s="841"/>
      <c r="U3229" s="841"/>
      <c r="V3229" s="841" t="s">
        <v>1003</v>
      </c>
      <c r="W3229" s="841">
        <v>1</v>
      </c>
    </row>
    <row r="3230" spans="1:23" ht="12.75" customHeight="1">
      <c r="A3230" s="841">
        <v>1110</v>
      </c>
      <c r="B3230" s="841">
        <v>2836</v>
      </c>
      <c r="C3230" s="841" t="s">
        <v>1030</v>
      </c>
      <c r="D3230" s="841" t="s">
        <v>1031</v>
      </c>
      <c r="E3230" s="841">
        <v>49483</v>
      </c>
      <c r="F3230" s="841" t="s">
        <v>102</v>
      </c>
      <c r="G3230" s="841" t="s">
        <v>4924</v>
      </c>
      <c r="H3230" s="841" t="s">
        <v>4663</v>
      </c>
      <c r="I3230" s="841"/>
      <c r="J3230" s="841" t="s">
        <v>730</v>
      </c>
      <c r="K3230" s="841">
        <v>5</v>
      </c>
      <c r="L3230" s="841" t="s">
        <v>731</v>
      </c>
      <c r="M3230" s="841">
        <v>43600</v>
      </c>
      <c r="N3230" s="841" t="s">
        <v>1034</v>
      </c>
      <c r="O3230" s="841">
        <v>221744</v>
      </c>
      <c r="P3230" s="841">
        <v>178144</v>
      </c>
      <c r="Q3230" s="841">
        <v>19547</v>
      </c>
      <c r="R3230" s="841">
        <v>26906</v>
      </c>
      <c r="S3230" s="841"/>
      <c r="T3230" s="841"/>
      <c r="U3230" s="841"/>
      <c r="V3230" s="841" t="s">
        <v>1003</v>
      </c>
      <c r="W3230" s="841">
        <v>1</v>
      </c>
    </row>
    <row r="3231" spans="1:23" ht="12.75" customHeight="1">
      <c r="A3231" s="841">
        <v>1110</v>
      </c>
      <c r="B3231" s="841">
        <v>2836</v>
      </c>
      <c r="C3231" s="841" t="s">
        <v>1030</v>
      </c>
      <c r="D3231" s="841" t="s">
        <v>1031</v>
      </c>
      <c r="E3231" s="841">
        <v>49484</v>
      </c>
      <c r="F3231" s="841" t="s">
        <v>102</v>
      </c>
      <c r="G3231" s="841" t="s">
        <v>4925</v>
      </c>
      <c r="H3231" s="841" t="s">
        <v>4663</v>
      </c>
      <c r="I3231" s="841"/>
      <c r="J3231" s="841" t="s">
        <v>730</v>
      </c>
      <c r="K3231" s="841">
        <v>5</v>
      </c>
      <c r="L3231" s="841" t="s">
        <v>731</v>
      </c>
      <c r="M3231" s="841">
        <v>43600</v>
      </c>
      <c r="N3231" s="841" t="s">
        <v>1034</v>
      </c>
      <c r="O3231" s="841">
        <v>221744</v>
      </c>
      <c r="P3231" s="841">
        <v>178144</v>
      </c>
      <c r="Q3231" s="841">
        <v>19547</v>
      </c>
      <c r="R3231" s="841">
        <v>26906</v>
      </c>
      <c r="S3231" s="841"/>
      <c r="T3231" s="841"/>
      <c r="U3231" s="841"/>
      <c r="V3231" s="841" t="s">
        <v>1003</v>
      </c>
      <c r="W3231" s="841">
        <v>1</v>
      </c>
    </row>
    <row r="3232" spans="1:23" ht="12.75" customHeight="1">
      <c r="A3232" s="841">
        <v>1110</v>
      </c>
      <c r="B3232" s="841">
        <v>2836</v>
      </c>
      <c r="C3232" s="841" t="s">
        <v>1030</v>
      </c>
      <c r="D3232" s="841" t="s">
        <v>1031</v>
      </c>
      <c r="E3232" s="841">
        <v>49485</v>
      </c>
      <c r="F3232" s="841" t="s">
        <v>102</v>
      </c>
      <c r="G3232" s="841" t="s">
        <v>4926</v>
      </c>
      <c r="H3232" s="841" t="s">
        <v>4663</v>
      </c>
      <c r="I3232" s="841"/>
      <c r="J3232" s="841" t="s">
        <v>730</v>
      </c>
      <c r="K3232" s="841">
        <v>3</v>
      </c>
      <c r="L3232" s="841" t="s">
        <v>731</v>
      </c>
      <c r="M3232" s="841">
        <v>43600</v>
      </c>
      <c r="N3232" s="841" t="s">
        <v>1034</v>
      </c>
      <c r="O3232" s="841">
        <v>221744</v>
      </c>
      <c r="P3232" s="841">
        <v>178144</v>
      </c>
      <c r="Q3232" s="841">
        <v>19547</v>
      </c>
      <c r="R3232" s="841">
        <v>26906</v>
      </c>
      <c r="S3232" s="841"/>
      <c r="T3232" s="841"/>
      <c r="U3232" s="841"/>
      <c r="V3232" s="841" t="s">
        <v>1003</v>
      </c>
      <c r="W3232" s="841">
        <v>1</v>
      </c>
    </row>
    <row r="3233" spans="1:23" ht="12.75" customHeight="1">
      <c r="A3233" s="841">
        <v>1705</v>
      </c>
      <c r="B3233" s="841">
        <v>2840</v>
      </c>
      <c r="C3233" s="841" t="s">
        <v>726</v>
      </c>
      <c r="D3233" s="841" t="s">
        <v>727</v>
      </c>
      <c r="E3233" s="841">
        <v>49486</v>
      </c>
      <c r="F3233" s="841" t="s">
        <v>102</v>
      </c>
      <c r="G3233" s="841" t="s">
        <v>4927</v>
      </c>
      <c r="H3233" s="841" t="s">
        <v>4928</v>
      </c>
      <c r="I3233" s="841"/>
      <c r="J3233" s="841" t="s">
        <v>730</v>
      </c>
      <c r="K3233" s="841">
        <v>2</v>
      </c>
      <c r="L3233" s="841" t="s">
        <v>731</v>
      </c>
      <c r="M3233" s="841">
        <v>43600</v>
      </c>
      <c r="N3233" s="841" t="s">
        <v>732</v>
      </c>
      <c r="O3233" s="841">
        <v>98577</v>
      </c>
      <c r="P3233" s="841">
        <v>54977</v>
      </c>
      <c r="Q3233" s="841">
        <v>19547</v>
      </c>
      <c r="R3233" s="841">
        <v>26906</v>
      </c>
      <c r="S3233" s="841"/>
      <c r="T3233" s="841"/>
      <c r="U3233" s="841"/>
      <c r="V3233" s="841" t="s">
        <v>1003</v>
      </c>
      <c r="W3233" s="841">
        <v>4</v>
      </c>
    </row>
    <row r="3234" spans="1:23" ht="12.75" customHeight="1">
      <c r="A3234" s="841">
        <v>1325</v>
      </c>
      <c r="B3234" s="841">
        <v>2834</v>
      </c>
      <c r="C3234" s="841" t="s">
        <v>3376</v>
      </c>
      <c r="D3234" s="841" t="s">
        <v>775</v>
      </c>
      <c r="E3234" s="841">
        <v>49487</v>
      </c>
      <c r="F3234" s="841" t="s">
        <v>102</v>
      </c>
      <c r="G3234" s="841" t="s">
        <v>4929</v>
      </c>
      <c r="H3234" s="841" t="s">
        <v>4922</v>
      </c>
      <c r="I3234" s="841"/>
      <c r="J3234" s="841" t="s">
        <v>730</v>
      </c>
      <c r="K3234" s="841">
        <v>5</v>
      </c>
      <c r="L3234" s="841" t="s">
        <v>731</v>
      </c>
      <c r="M3234" s="841">
        <v>43600</v>
      </c>
      <c r="N3234" s="841" t="s">
        <v>908</v>
      </c>
      <c r="O3234" s="841">
        <v>185311</v>
      </c>
      <c r="P3234" s="841">
        <v>141711</v>
      </c>
      <c r="Q3234" s="841">
        <v>19547</v>
      </c>
      <c r="R3234" s="841">
        <v>26906</v>
      </c>
      <c r="S3234" s="841"/>
      <c r="T3234" s="841"/>
      <c r="U3234" s="841"/>
      <c r="V3234" s="841" t="s">
        <v>1003</v>
      </c>
      <c r="W3234" s="841">
        <v>3</v>
      </c>
    </row>
    <row r="3235" spans="1:23" ht="12.75" customHeight="1">
      <c r="A3235" s="841">
        <v>1325</v>
      </c>
      <c r="B3235" s="841">
        <v>2834</v>
      </c>
      <c r="C3235" s="841" t="s">
        <v>3376</v>
      </c>
      <c r="D3235" s="841" t="s">
        <v>775</v>
      </c>
      <c r="E3235" s="841">
        <v>49488</v>
      </c>
      <c r="F3235" s="841" t="s">
        <v>102</v>
      </c>
      <c r="G3235" s="841" t="s">
        <v>4930</v>
      </c>
      <c r="H3235" s="841" t="s">
        <v>4922</v>
      </c>
      <c r="I3235" s="841"/>
      <c r="J3235" s="841" t="s">
        <v>730</v>
      </c>
      <c r="K3235" s="841">
        <v>5</v>
      </c>
      <c r="L3235" s="841" t="s">
        <v>731</v>
      </c>
      <c r="M3235" s="841">
        <v>43600</v>
      </c>
      <c r="N3235" s="841" t="s">
        <v>908</v>
      </c>
      <c r="O3235" s="841">
        <v>185311</v>
      </c>
      <c r="P3235" s="841">
        <v>141711</v>
      </c>
      <c r="Q3235" s="841">
        <v>19547</v>
      </c>
      <c r="R3235" s="841">
        <v>26906</v>
      </c>
      <c r="S3235" s="841"/>
      <c r="T3235" s="841"/>
      <c r="U3235" s="841"/>
      <c r="V3235" s="841" t="s">
        <v>1003</v>
      </c>
      <c r="W3235" s="841">
        <v>3</v>
      </c>
    </row>
    <row r="3236" spans="1:23" ht="12.75" customHeight="1">
      <c r="A3236" s="841">
        <v>2004</v>
      </c>
      <c r="B3236" s="841">
        <v>2840</v>
      </c>
      <c r="C3236" s="841" t="s">
        <v>726</v>
      </c>
      <c r="D3236" s="841" t="s">
        <v>919</v>
      </c>
      <c r="E3236" s="841">
        <v>49489</v>
      </c>
      <c r="F3236" s="841" t="s">
        <v>102</v>
      </c>
      <c r="G3236" s="841" t="s">
        <v>4931</v>
      </c>
      <c r="H3236" s="841" t="s">
        <v>4767</v>
      </c>
      <c r="I3236" s="841"/>
      <c r="J3236" s="841" t="s">
        <v>730</v>
      </c>
      <c r="K3236" s="841">
        <v>3</v>
      </c>
      <c r="L3236" s="841" t="s">
        <v>1077</v>
      </c>
      <c r="M3236" s="841">
        <v>0</v>
      </c>
      <c r="N3236" s="841" t="s">
        <v>732</v>
      </c>
      <c r="O3236" s="841">
        <v>101629</v>
      </c>
      <c r="P3236" s="841">
        <v>101629</v>
      </c>
      <c r="Q3236" s="841">
        <v>19547</v>
      </c>
      <c r="R3236" s="841">
        <v>26906</v>
      </c>
      <c r="S3236" s="841"/>
      <c r="T3236" s="841"/>
      <c r="U3236" s="841"/>
      <c r="V3236" s="841" t="s">
        <v>1003</v>
      </c>
      <c r="W3236" s="841">
        <v>6</v>
      </c>
    </row>
    <row r="3237" spans="1:23" ht="12.75" customHeight="1">
      <c r="A3237" s="841">
        <v>1325</v>
      </c>
      <c r="B3237" s="841">
        <v>2830</v>
      </c>
      <c r="C3237" s="841" t="s">
        <v>1027</v>
      </c>
      <c r="D3237" s="841" t="s">
        <v>775</v>
      </c>
      <c r="E3237" s="841">
        <v>49490</v>
      </c>
      <c r="F3237" s="841" t="s">
        <v>102</v>
      </c>
      <c r="G3237" s="841" t="s">
        <v>4932</v>
      </c>
      <c r="H3237" s="841" t="s">
        <v>4933</v>
      </c>
      <c r="I3237" s="841"/>
      <c r="J3237" s="841" t="s">
        <v>730</v>
      </c>
      <c r="K3237" s="841">
        <v>5</v>
      </c>
      <c r="L3237" s="841" t="s">
        <v>731</v>
      </c>
      <c r="M3237" s="841">
        <v>43600</v>
      </c>
      <c r="N3237" s="841" t="s">
        <v>1029</v>
      </c>
      <c r="O3237" s="841">
        <v>142094</v>
      </c>
      <c r="P3237" s="841">
        <v>98494</v>
      </c>
      <c r="Q3237" s="841">
        <v>19547</v>
      </c>
      <c r="R3237" s="841">
        <v>26906</v>
      </c>
      <c r="S3237" s="841"/>
      <c r="T3237" s="841"/>
      <c r="U3237" s="841"/>
      <c r="V3237" s="841" t="s">
        <v>1003</v>
      </c>
      <c r="W3237" s="841">
        <v>3</v>
      </c>
    </row>
    <row r="3238" spans="1:23" ht="12.75" customHeight="1">
      <c r="A3238" s="841">
        <v>1630</v>
      </c>
      <c r="B3238" s="841">
        <v>2808</v>
      </c>
      <c r="C3238" s="841" t="s">
        <v>846</v>
      </c>
      <c r="D3238" s="841" t="s">
        <v>767</v>
      </c>
      <c r="E3238" s="841">
        <v>49491</v>
      </c>
      <c r="F3238" s="841" t="s">
        <v>102</v>
      </c>
      <c r="G3238" s="841" t="s">
        <v>4934</v>
      </c>
      <c r="H3238" s="841" t="s">
        <v>4935</v>
      </c>
      <c r="I3238" s="841"/>
      <c r="J3238" s="841" t="s">
        <v>730</v>
      </c>
      <c r="K3238" s="841">
        <v>0.5</v>
      </c>
      <c r="L3238" s="841" t="s">
        <v>731</v>
      </c>
      <c r="M3238" s="841">
        <v>43600</v>
      </c>
      <c r="N3238" s="841" t="s">
        <v>742</v>
      </c>
      <c r="O3238" s="841">
        <v>127895</v>
      </c>
      <c r="P3238" s="841">
        <v>84295</v>
      </c>
      <c r="Q3238" s="841">
        <v>27828</v>
      </c>
      <c r="R3238" s="841">
        <v>38389</v>
      </c>
      <c r="S3238" s="841"/>
      <c r="T3238" s="841"/>
      <c r="U3238" s="841"/>
      <c r="V3238" s="841" t="s">
        <v>1003</v>
      </c>
      <c r="W3238" s="841">
        <v>6</v>
      </c>
    </row>
    <row r="3239" spans="1:23" ht="12.75" customHeight="1">
      <c r="A3239" s="841">
        <v>1500</v>
      </c>
      <c r="B3239" s="841">
        <v>2823</v>
      </c>
      <c r="C3239" s="841" t="s">
        <v>856</v>
      </c>
      <c r="D3239" s="841" t="s">
        <v>740</v>
      </c>
      <c r="E3239" s="841">
        <v>49494</v>
      </c>
      <c r="F3239" s="841" t="s">
        <v>102</v>
      </c>
      <c r="G3239" s="841" t="s">
        <v>4936</v>
      </c>
      <c r="H3239" s="841" t="s">
        <v>4937</v>
      </c>
      <c r="I3239" s="841"/>
      <c r="J3239" s="841" t="s">
        <v>730</v>
      </c>
      <c r="K3239" s="841">
        <v>2</v>
      </c>
      <c r="L3239" s="841" t="s">
        <v>731</v>
      </c>
      <c r="M3239" s="841">
        <v>43600</v>
      </c>
      <c r="N3239" s="841" t="s">
        <v>747</v>
      </c>
      <c r="O3239" s="841">
        <v>114220</v>
      </c>
      <c r="P3239" s="841">
        <v>70620</v>
      </c>
      <c r="Q3239" s="841">
        <v>19547</v>
      </c>
      <c r="R3239" s="841">
        <v>26906</v>
      </c>
      <c r="S3239" s="841"/>
      <c r="T3239" s="841"/>
      <c r="U3239" s="841"/>
      <c r="V3239" s="841" t="s">
        <v>1003</v>
      </c>
      <c r="W3239" s="841">
        <v>1</v>
      </c>
    </row>
    <row r="3240" spans="1:23" ht="12.75" customHeight="1">
      <c r="A3240" s="841">
        <v>1500</v>
      </c>
      <c r="B3240" s="841">
        <v>2823</v>
      </c>
      <c r="C3240" s="841" t="s">
        <v>856</v>
      </c>
      <c r="D3240" s="841" t="s">
        <v>740</v>
      </c>
      <c r="E3240" s="841">
        <v>49495</v>
      </c>
      <c r="F3240" s="841" t="s">
        <v>102</v>
      </c>
      <c r="G3240" s="841" t="s">
        <v>4938</v>
      </c>
      <c r="H3240" s="841" t="s">
        <v>4937</v>
      </c>
      <c r="I3240" s="841"/>
      <c r="J3240" s="841" t="s">
        <v>730</v>
      </c>
      <c r="K3240" s="841">
        <v>3</v>
      </c>
      <c r="L3240" s="841" t="s">
        <v>731</v>
      </c>
      <c r="M3240" s="841">
        <v>43600</v>
      </c>
      <c r="N3240" s="841" t="s">
        <v>747</v>
      </c>
      <c r="O3240" s="841">
        <v>114220</v>
      </c>
      <c r="P3240" s="841">
        <v>70620</v>
      </c>
      <c r="Q3240" s="841">
        <v>19547</v>
      </c>
      <c r="R3240" s="841">
        <v>26906</v>
      </c>
      <c r="S3240" s="841"/>
      <c r="T3240" s="841"/>
      <c r="U3240" s="841"/>
      <c r="V3240" s="841" t="s">
        <v>1003</v>
      </c>
      <c r="W3240" s="841">
        <v>1</v>
      </c>
    </row>
    <row r="3241" spans="1:23" ht="12.75" customHeight="1">
      <c r="A3241" s="841">
        <v>1500</v>
      </c>
      <c r="B3241" s="841">
        <v>2823</v>
      </c>
      <c r="C3241" s="841" t="s">
        <v>856</v>
      </c>
      <c r="D3241" s="841" t="s">
        <v>740</v>
      </c>
      <c r="E3241" s="841">
        <v>49497</v>
      </c>
      <c r="F3241" s="841" t="s">
        <v>102</v>
      </c>
      <c r="G3241" s="841" t="s">
        <v>4939</v>
      </c>
      <c r="H3241" s="841" t="s">
        <v>4937</v>
      </c>
      <c r="I3241" s="841"/>
      <c r="J3241" s="841" t="s">
        <v>730</v>
      </c>
      <c r="K3241" s="841">
        <v>2</v>
      </c>
      <c r="L3241" s="841" t="s">
        <v>731</v>
      </c>
      <c r="M3241" s="841">
        <v>43600</v>
      </c>
      <c r="N3241" s="841" t="s">
        <v>747</v>
      </c>
      <c r="O3241" s="841">
        <v>114220</v>
      </c>
      <c r="P3241" s="841">
        <v>70620</v>
      </c>
      <c r="Q3241" s="841">
        <v>19547</v>
      </c>
      <c r="R3241" s="841">
        <v>26906</v>
      </c>
      <c r="S3241" s="841"/>
      <c r="T3241" s="841"/>
      <c r="U3241" s="841"/>
      <c r="V3241" s="841" t="s">
        <v>1003</v>
      </c>
      <c r="W3241" s="841">
        <v>1</v>
      </c>
    </row>
    <row r="3242" spans="1:23" ht="12.75" customHeight="1">
      <c r="A3242" s="841">
        <v>1205</v>
      </c>
      <c r="B3242" s="841">
        <v>2807</v>
      </c>
      <c r="C3242" s="841" t="s">
        <v>739</v>
      </c>
      <c r="D3242" s="841" t="s">
        <v>740</v>
      </c>
      <c r="E3242" s="841">
        <v>49498</v>
      </c>
      <c r="F3242" s="841" t="s">
        <v>102</v>
      </c>
      <c r="G3242" s="841" t="s">
        <v>4940</v>
      </c>
      <c r="H3242" s="841" t="s">
        <v>4941</v>
      </c>
      <c r="I3242" s="841"/>
      <c r="J3242" s="841" t="s">
        <v>730</v>
      </c>
      <c r="K3242" s="841">
        <v>5</v>
      </c>
      <c r="L3242" s="841" t="s">
        <v>731</v>
      </c>
      <c r="M3242" s="841">
        <v>43600</v>
      </c>
      <c r="N3242" s="841" t="s">
        <v>742</v>
      </c>
      <c r="O3242" s="841">
        <v>127895</v>
      </c>
      <c r="P3242" s="841">
        <v>84295</v>
      </c>
      <c r="Q3242" s="841">
        <v>19547</v>
      </c>
      <c r="R3242" s="841">
        <v>26906</v>
      </c>
      <c r="S3242" s="841"/>
      <c r="T3242" s="841"/>
      <c r="U3242" s="841"/>
      <c r="V3242" s="841" t="s">
        <v>1003</v>
      </c>
      <c r="W3242" s="841">
        <v>1</v>
      </c>
    </row>
    <row r="3243" spans="1:23" ht="12.75" customHeight="1">
      <c r="A3243" s="841">
        <v>1205</v>
      </c>
      <c r="B3243" s="841">
        <v>2807</v>
      </c>
      <c r="C3243" s="841" t="s">
        <v>739</v>
      </c>
      <c r="D3243" s="841" t="s">
        <v>740</v>
      </c>
      <c r="E3243" s="841">
        <v>49499</v>
      </c>
      <c r="F3243" s="841" t="s">
        <v>102</v>
      </c>
      <c r="G3243" s="841" t="s">
        <v>4942</v>
      </c>
      <c r="H3243" s="841" t="s">
        <v>4941</v>
      </c>
      <c r="I3243" s="841"/>
      <c r="J3243" s="841" t="s">
        <v>730</v>
      </c>
      <c r="K3243" s="841">
        <v>5</v>
      </c>
      <c r="L3243" s="841" t="s">
        <v>731</v>
      </c>
      <c r="M3243" s="841">
        <v>43600</v>
      </c>
      <c r="N3243" s="841" t="s">
        <v>742</v>
      </c>
      <c r="O3243" s="841">
        <v>127895</v>
      </c>
      <c r="P3243" s="841">
        <v>84295</v>
      </c>
      <c r="Q3243" s="841">
        <v>19547</v>
      </c>
      <c r="R3243" s="841">
        <v>26906</v>
      </c>
      <c r="S3243" s="841"/>
      <c r="T3243" s="841"/>
      <c r="U3243" s="841"/>
      <c r="V3243" s="841" t="s">
        <v>1003</v>
      </c>
      <c r="W3243" s="841">
        <v>1</v>
      </c>
    </row>
    <row r="3244" spans="1:23" ht="12.75" customHeight="1">
      <c r="A3244" s="841">
        <v>1205</v>
      </c>
      <c r="B3244" s="841">
        <v>2807</v>
      </c>
      <c r="C3244" s="841" t="s">
        <v>739</v>
      </c>
      <c r="D3244" s="841" t="s">
        <v>740</v>
      </c>
      <c r="E3244" s="841">
        <v>49500</v>
      </c>
      <c r="F3244" s="841" t="s">
        <v>102</v>
      </c>
      <c r="G3244" s="841" t="s">
        <v>4943</v>
      </c>
      <c r="H3244" s="841" t="s">
        <v>4941</v>
      </c>
      <c r="I3244" s="841"/>
      <c r="J3244" s="841" t="s">
        <v>730</v>
      </c>
      <c r="K3244" s="841">
        <v>5</v>
      </c>
      <c r="L3244" s="841" t="s">
        <v>731</v>
      </c>
      <c r="M3244" s="841">
        <v>43600</v>
      </c>
      <c r="N3244" s="841" t="s">
        <v>742</v>
      </c>
      <c r="O3244" s="841">
        <v>127895</v>
      </c>
      <c r="P3244" s="841">
        <v>84295</v>
      </c>
      <c r="Q3244" s="841">
        <v>19547</v>
      </c>
      <c r="R3244" s="841">
        <v>26906</v>
      </c>
      <c r="S3244" s="841"/>
      <c r="T3244" s="841"/>
      <c r="U3244" s="841"/>
      <c r="V3244" s="841" t="s">
        <v>1003</v>
      </c>
      <c r="W3244" s="841">
        <v>1</v>
      </c>
    </row>
    <row r="3245" spans="1:23" ht="12.75" customHeight="1">
      <c r="A3245" s="841">
        <v>1205</v>
      </c>
      <c r="B3245" s="841">
        <v>2807</v>
      </c>
      <c r="C3245" s="841" t="s">
        <v>739</v>
      </c>
      <c r="D3245" s="841" t="s">
        <v>740</v>
      </c>
      <c r="E3245" s="841">
        <v>49501</v>
      </c>
      <c r="F3245" s="841" t="s">
        <v>102</v>
      </c>
      <c r="G3245" s="841" t="s">
        <v>4944</v>
      </c>
      <c r="H3245" s="841" t="s">
        <v>4941</v>
      </c>
      <c r="I3245" s="841"/>
      <c r="J3245" s="841" t="s">
        <v>730</v>
      </c>
      <c r="K3245" s="841">
        <v>5</v>
      </c>
      <c r="L3245" s="841" t="s">
        <v>731</v>
      </c>
      <c r="M3245" s="841">
        <v>43600</v>
      </c>
      <c r="N3245" s="841" t="s">
        <v>742</v>
      </c>
      <c r="O3245" s="841">
        <v>127895</v>
      </c>
      <c r="P3245" s="841">
        <v>84295</v>
      </c>
      <c r="Q3245" s="841">
        <v>19547</v>
      </c>
      <c r="R3245" s="841">
        <v>26906</v>
      </c>
      <c r="S3245" s="841"/>
      <c r="T3245" s="841"/>
      <c r="U3245" s="841"/>
      <c r="V3245" s="841" t="s">
        <v>1003</v>
      </c>
      <c r="W3245" s="841">
        <v>1</v>
      </c>
    </row>
    <row r="3246" spans="1:23" ht="12.75" customHeight="1">
      <c r="A3246" s="841">
        <v>1205</v>
      </c>
      <c r="B3246" s="841">
        <v>2807</v>
      </c>
      <c r="C3246" s="841" t="s">
        <v>739</v>
      </c>
      <c r="D3246" s="841" t="s">
        <v>740</v>
      </c>
      <c r="E3246" s="841">
        <v>49502</v>
      </c>
      <c r="F3246" s="841" t="s">
        <v>102</v>
      </c>
      <c r="G3246" s="841" t="s">
        <v>4945</v>
      </c>
      <c r="H3246" s="841" t="s">
        <v>4941</v>
      </c>
      <c r="I3246" s="841"/>
      <c r="J3246" s="841" t="s">
        <v>730</v>
      </c>
      <c r="K3246" s="841">
        <v>5</v>
      </c>
      <c r="L3246" s="841" t="s">
        <v>731</v>
      </c>
      <c r="M3246" s="841">
        <v>43600</v>
      </c>
      <c r="N3246" s="841" t="s">
        <v>742</v>
      </c>
      <c r="O3246" s="841">
        <v>127895</v>
      </c>
      <c r="P3246" s="841">
        <v>84295</v>
      </c>
      <c r="Q3246" s="841">
        <v>19547</v>
      </c>
      <c r="R3246" s="841">
        <v>26906</v>
      </c>
      <c r="S3246" s="841"/>
      <c r="T3246" s="841"/>
      <c r="U3246" s="841"/>
      <c r="V3246" s="841" t="s">
        <v>1003</v>
      </c>
      <c r="W3246" s="841">
        <v>1</v>
      </c>
    </row>
    <row r="3247" spans="1:23" ht="12.75" customHeight="1">
      <c r="A3247" s="841">
        <v>1205</v>
      </c>
      <c r="B3247" s="841">
        <v>2807</v>
      </c>
      <c r="C3247" s="841" t="s">
        <v>739</v>
      </c>
      <c r="D3247" s="841" t="s">
        <v>740</v>
      </c>
      <c r="E3247" s="841">
        <v>49506</v>
      </c>
      <c r="F3247" s="841" t="s">
        <v>102</v>
      </c>
      <c r="G3247" s="841" t="s">
        <v>4946</v>
      </c>
      <c r="H3247" s="841" t="s">
        <v>4941</v>
      </c>
      <c r="I3247" s="841"/>
      <c r="J3247" s="841" t="s">
        <v>730</v>
      </c>
      <c r="K3247" s="841">
        <v>3</v>
      </c>
      <c r="L3247" s="841" t="s">
        <v>731</v>
      </c>
      <c r="M3247" s="841">
        <v>43600</v>
      </c>
      <c r="N3247" s="841" t="s">
        <v>742</v>
      </c>
      <c r="O3247" s="841">
        <v>127895</v>
      </c>
      <c r="P3247" s="841">
        <v>84295</v>
      </c>
      <c r="Q3247" s="841">
        <v>19547</v>
      </c>
      <c r="R3247" s="841">
        <v>26906</v>
      </c>
      <c r="S3247" s="841"/>
      <c r="T3247" s="841"/>
      <c r="U3247" s="841"/>
      <c r="V3247" s="841" t="s">
        <v>1003</v>
      </c>
      <c r="W3247" s="841">
        <v>1</v>
      </c>
    </row>
    <row r="3248" spans="1:23" ht="12.75" customHeight="1">
      <c r="A3248" s="841">
        <v>1205</v>
      </c>
      <c r="B3248" s="841">
        <v>2807</v>
      </c>
      <c r="C3248" s="841" t="s">
        <v>739</v>
      </c>
      <c r="D3248" s="841" t="s">
        <v>740</v>
      </c>
      <c r="E3248" s="841">
        <v>49508</v>
      </c>
      <c r="F3248" s="841" t="s">
        <v>102</v>
      </c>
      <c r="G3248" s="841" t="s">
        <v>4947</v>
      </c>
      <c r="H3248" s="841" t="s">
        <v>4941</v>
      </c>
      <c r="I3248" s="841"/>
      <c r="J3248" s="841" t="s">
        <v>730</v>
      </c>
      <c r="K3248" s="841">
        <v>5</v>
      </c>
      <c r="L3248" s="841" t="s">
        <v>731</v>
      </c>
      <c r="M3248" s="841">
        <v>43600</v>
      </c>
      <c r="N3248" s="841" t="s">
        <v>742</v>
      </c>
      <c r="O3248" s="841">
        <v>127895</v>
      </c>
      <c r="P3248" s="841">
        <v>84295</v>
      </c>
      <c r="Q3248" s="841">
        <v>19547</v>
      </c>
      <c r="R3248" s="841">
        <v>26906</v>
      </c>
      <c r="S3248" s="841"/>
      <c r="T3248" s="841"/>
      <c r="U3248" s="841"/>
      <c r="V3248" s="841" t="s">
        <v>1003</v>
      </c>
      <c r="W3248" s="841">
        <v>1</v>
      </c>
    </row>
    <row r="3249" spans="1:23" ht="12.75" customHeight="1">
      <c r="A3249" s="841">
        <v>1110</v>
      </c>
      <c r="B3249" s="841">
        <v>2836</v>
      </c>
      <c r="C3249" s="841" t="s">
        <v>1030</v>
      </c>
      <c r="D3249" s="841" t="s">
        <v>740</v>
      </c>
      <c r="E3249" s="841">
        <v>49510</v>
      </c>
      <c r="F3249" s="841" t="s">
        <v>102</v>
      </c>
      <c r="G3249" s="841" t="s">
        <v>4948</v>
      </c>
      <c r="H3249" s="841" t="s">
        <v>1418</v>
      </c>
      <c r="I3249" s="841"/>
      <c r="J3249" s="841" t="s">
        <v>730</v>
      </c>
      <c r="K3249" s="841">
        <v>5</v>
      </c>
      <c r="L3249" s="841" t="s">
        <v>731</v>
      </c>
      <c r="M3249" s="841">
        <v>43600</v>
      </c>
      <c r="N3249" s="841" t="s">
        <v>1034</v>
      </c>
      <c r="O3249" s="841">
        <v>221744</v>
      </c>
      <c r="P3249" s="841">
        <v>178144</v>
      </c>
      <c r="Q3249" s="841">
        <v>19547</v>
      </c>
      <c r="R3249" s="841">
        <v>26906</v>
      </c>
      <c r="S3249" s="841"/>
      <c r="T3249" s="841"/>
      <c r="U3249" s="841"/>
      <c r="V3249" s="841" t="s">
        <v>1003</v>
      </c>
      <c r="W3249" s="841">
        <v>1</v>
      </c>
    </row>
    <row r="3250" spans="1:23" ht="12.75" customHeight="1">
      <c r="A3250" s="841">
        <v>1235</v>
      </c>
      <c r="B3250" s="841">
        <v>2824</v>
      </c>
      <c r="C3250" s="841" t="s">
        <v>1097</v>
      </c>
      <c r="D3250" s="841" t="s">
        <v>740</v>
      </c>
      <c r="E3250" s="841">
        <v>49511</v>
      </c>
      <c r="F3250" s="841" t="s">
        <v>102</v>
      </c>
      <c r="G3250" s="841" t="s">
        <v>4949</v>
      </c>
      <c r="H3250" s="841" t="s">
        <v>4941</v>
      </c>
      <c r="I3250" s="841"/>
      <c r="J3250" s="841" t="s">
        <v>730</v>
      </c>
      <c r="K3250" s="841">
        <v>2</v>
      </c>
      <c r="L3250" s="841" t="s">
        <v>731</v>
      </c>
      <c r="M3250" s="841">
        <v>43600</v>
      </c>
      <c r="N3250" s="841" t="s">
        <v>817</v>
      </c>
      <c r="O3250" s="841">
        <v>172439</v>
      </c>
      <c r="P3250" s="841">
        <v>128839</v>
      </c>
      <c r="Q3250" s="841">
        <v>23865</v>
      </c>
      <c r="R3250" s="841">
        <v>44054</v>
      </c>
      <c r="S3250" s="841"/>
      <c r="T3250" s="841"/>
      <c r="U3250" s="841"/>
      <c r="V3250" s="841" t="s">
        <v>1003</v>
      </c>
      <c r="W3250" s="841">
        <v>1</v>
      </c>
    </row>
    <row r="3251" spans="1:23" ht="12.75" customHeight="1">
      <c r="A3251" s="841">
        <v>1250</v>
      </c>
      <c r="B3251" s="841">
        <v>2824</v>
      </c>
      <c r="C3251" s="841" t="s">
        <v>1097</v>
      </c>
      <c r="D3251" s="841" t="s">
        <v>740</v>
      </c>
      <c r="E3251" s="841">
        <v>49513</v>
      </c>
      <c r="F3251" s="841" t="s">
        <v>102</v>
      </c>
      <c r="G3251" s="841" t="s">
        <v>4950</v>
      </c>
      <c r="H3251" s="841" t="s">
        <v>4941</v>
      </c>
      <c r="I3251" s="841"/>
      <c r="J3251" s="841" t="s">
        <v>730</v>
      </c>
      <c r="K3251" s="841">
        <v>2</v>
      </c>
      <c r="L3251" s="841" t="s">
        <v>731</v>
      </c>
      <c r="M3251" s="841">
        <v>43600</v>
      </c>
      <c r="N3251" s="841" t="s">
        <v>817</v>
      </c>
      <c r="O3251" s="841">
        <v>172439</v>
      </c>
      <c r="P3251" s="841">
        <v>128839</v>
      </c>
      <c r="Q3251" s="841">
        <v>19547</v>
      </c>
      <c r="R3251" s="841">
        <v>26906</v>
      </c>
      <c r="S3251" s="841"/>
      <c r="T3251" s="841"/>
      <c r="U3251" s="841"/>
      <c r="V3251" s="841" t="s">
        <v>1003</v>
      </c>
      <c r="W3251" s="841">
        <v>1</v>
      </c>
    </row>
    <row r="3252" spans="1:23" ht="12.75" customHeight="1">
      <c r="A3252" s="841">
        <v>1570</v>
      </c>
      <c r="B3252" s="841">
        <v>2801</v>
      </c>
      <c r="C3252" s="841" t="s">
        <v>1271</v>
      </c>
      <c r="D3252" s="841" t="s">
        <v>1112</v>
      </c>
      <c r="E3252" s="841">
        <v>49515</v>
      </c>
      <c r="F3252" s="841" t="s">
        <v>102</v>
      </c>
      <c r="G3252" s="841" t="s">
        <v>4951</v>
      </c>
      <c r="H3252" s="841" t="s">
        <v>4797</v>
      </c>
      <c r="I3252" s="841"/>
      <c r="J3252" s="841" t="s">
        <v>730</v>
      </c>
      <c r="K3252" s="841">
        <v>0.5</v>
      </c>
      <c r="L3252" s="841" t="s">
        <v>731</v>
      </c>
      <c r="M3252" s="841">
        <v>43600</v>
      </c>
      <c r="N3252" s="841" t="s">
        <v>817</v>
      </c>
      <c r="O3252" s="841">
        <v>172439</v>
      </c>
      <c r="P3252" s="841">
        <v>128839</v>
      </c>
      <c r="Q3252" s="841">
        <v>19547</v>
      </c>
      <c r="R3252" s="841">
        <v>26906</v>
      </c>
      <c r="S3252" s="841"/>
      <c r="T3252" s="841"/>
      <c r="U3252" s="841"/>
      <c r="V3252" s="841" t="s">
        <v>1003</v>
      </c>
      <c r="W3252" s="841">
        <v>1</v>
      </c>
    </row>
    <row r="3253" spans="1:23" ht="12.75" customHeight="1">
      <c r="A3253" s="841">
        <v>1570</v>
      </c>
      <c r="B3253" s="841">
        <v>2801</v>
      </c>
      <c r="C3253" s="841" t="s">
        <v>1271</v>
      </c>
      <c r="D3253" s="841" t="s">
        <v>1112</v>
      </c>
      <c r="E3253" s="841">
        <v>49516</v>
      </c>
      <c r="F3253" s="841" t="s">
        <v>102</v>
      </c>
      <c r="G3253" s="841" t="s">
        <v>4952</v>
      </c>
      <c r="H3253" s="841" t="s">
        <v>4797</v>
      </c>
      <c r="I3253" s="841"/>
      <c r="J3253" s="841" t="s">
        <v>730</v>
      </c>
      <c r="K3253" s="841">
        <v>0.5</v>
      </c>
      <c r="L3253" s="841" t="s">
        <v>731</v>
      </c>
      <c r="M3253" s="841">
        <v>43600</v>
      </c>
      <c r="N3253" s="841" t="s">
        <v>817</v>
      </c>
      <c r="O3253" s="841">
        <v>172439</v>
      </c>
      <c r="P3253" s="841">
        <v>128839</v>
      </c>
      <c r="Q3253" s="841">
        <v>19547</v>
      </c>
      <c r="R3253" s="841">
        <v>26906</v>
      </c>
      <c r="S3253" s="841"/>
      <c r="T3253" s="841"/>
      <c r="U3253" s="841"/>
      <c r="V3253" s="841" t="s">
        <v>1003</v>
      </c>
      <c r="W3253" s="841">
        <v>1</v>
      </c>
    </row>
    <row r="3254" spans="1:23" ht="12.75" customHeight="1">
      <c r="A3254" s="841">
        <v>1570</v>
      </c>
      <c r="B3254" s="841">
        <v>2801</v>
      </c>
      <c r="C3254" s="841" t="s">
        <v>1271</v>
      </c>
      <c r="D3254" s="841" t="s">
        <v>1112</v>
      </c>
      <c r="E3254" s="841">
        <v>49517</v>
      </c>
      <c r="F3254" s="841" t="s">
        <v>102</v>
      </c>
      <c r="G3254" s="841" t="s">
        <v>4953</v>
      </c>
      <c r="H3254" s="841" t="s">
        <v>4797</v>
      </c>
      <c r="I3254" s="841"/>
      <c r="J3254" s="841" t="s">
        <v>730</v>
      </c>
      <c r="K3254" s="841">
        <v>0.5</v>
      </c>
      <c r="L3254" s="841" t="s">
        <v>731</v>
      </c>
      <c r="M3254" s="841">
        <v>43600</v>
      </c>
      <c r="N3254" s="841" t="s">
        <v>817</v>
      </c>
      <c r="O3254" s="841">
        <v>172439</v>
      </c>
      <c r="P3254" s="841">
        <v>128839</v>
      </c>
      <c r="Q3254" s="841">
        <v>19547</v>
      </c>
      <c r="R3254" s="841">
        <v>26906</v>
      </c>
      <c r="S3254" s="841"/>
      <c r="T3254" s="841"/>
      <c r="U3254" s="841"/>
      <c r="V3254" s="841" t="s">
        <v>1003</v>
      </c>
      <c r="W3254" s="841">
        <v>1</v>
      </c>
    </row>
    <row r="3255" spans="1:23" ht="12.75" customHeight="1">
      <c r="A3255" s="841">
        <v>1570</v>
      </c>
      <c r="B3255" s="841">
        <v>2801</v>
      </c>
      <c r="C3255" s="841" t="s">
        <v>1271</v>
      </c>
      <c r="D3255" s="841" t="s">
        <v>1112</v>
      </c>
      <c r="E3255" s="841">
        <v>49518</v>
      </c>
      <c r="F3255" s="841" t="s">
        <v>102</v>
      </c>
      <c r="G3255" s="841" t="s">
        <v>4954</v>
      </c>
      <c r="H3255" s="841" t="s">
        <v>4797</v>
      </c>
      <c r="I3255" s="841"/>
      <c r="J3255" s="841" t="s">
        <v>730</v>
      </c>
      <c r="K3255" s="841">
        <v>0.5</v>
      </c>
      <c r="L3255" s="841" t="s">
        <v>731</v>
      </c>
      <c r="M3255" s="841">
        <v>43600</v>
      </c>
      <c r="N3255" s="841" t="s">
        <v>817</v>
      </c>
      <c r="O3255" s="841">
        <v>172439</v>
      </c>
      <c r="P3255" s="841">
        <v>128839</v>
      </c>
      <c r="Q3255" s="841">
        <v>19547</v>
      </c>
      <c r="R3255" s="841">
        <v>26906</v>
      </c>
      <c r="S3255" s="841"/>
      <c r="T3255" s="841"/>
      <c r="U3255" s="841"/>
      <c r="V3255" s="841" t="s">
        <v>1003</v>
      </c>
      <c r="W3255" s="841">
        <v>1</v>
      </c>
    </row>
    <row r="3256" spans="1:23" ht="12.75" customHeight="1">
      <c r="A3256" s="841">
        <v>1570</v>
      </c>
      <c r="B3256" s="841">
        <v>2801</v>
      </c>
      <c r="C3256" s="841" t="s">
        <v>1271</v>
      </c>
      <c r="D3256" s="841" t="s">
        <v>1112</v>
      </c>
      <c r="E3256" s="841">
        <v>49519</v>
      </c>
      <c r="F3256" s="841" t="s">
        <v>102</v>
      </c>
      <c r="G3256" s="841" t="s">
        <v>4955</v>
      </c>
      <c r="H3256" s="841" t="s">
        <v>4797</v>
      </c>
      <c r="I3256" s="841"/>
      <c r="J3256" s="841" t="s">
        <v>730</v>
      </c>
      <c r="K3256" s="841">
        <v>0.5</v>
      </c>
      <c r="L3256" s="841" t="s">
        <v>731</v>
      </c>
      <c r="M3256" s="841">
        <v>43600</v>
      </c>
      <c r="N3256" s="841" t="s">
        <v>817</v>
      </c>
      <c r="O3256" s="841">
        <v>172439</v>
      </c>
      <c r="P3256" s="841">
        <v>128839</v>
      </c>
      <c r="Q3256" s="841">
        <v>19547</v>
      </c>
      <c r="R3256" s="841">
        <v>26906</v>
      </c>
      <c r="S3256" s="841"/>
      <c r="T3256" s="841"/>
      <c r="U3256" s="841"/>
      <c r="V3256" s="841" t="s">
        <v>1003</v>
      </c>
      <c r="W3256" s="841">
        <v>1</v>
      </c>
    </row>
    <row r="3257" spans="1:23" ht="12.75" customHeight="1">
      <c r="A3257" s="841">
        <v>1570</v>
      </c>
      <c r="B3257" s="841">
        <v>2801</v>
      </c>
      <c r="C3257" s="841" t="s">
        <v>1271</v>
      </c>
      <c r="D3257" s="841" t="s">
        <v>1112</v>
      </c>
      <c r="E3257" s="841">
        <v>49520</v>
      </c>
      <c r="F3257" s="841" t="s">
        <v>102</v>
      </c>
      <c r="G3257" s="841" t="s">
        <v>4956</v>
      </c>
      <c r="H3257" s="841" t="s">
        <v>4957</v>
      </c>
      <c r="I3257" s="841"/>
      <c r="J3257" s="841" t="s">
        <v>730</v>
      </c>
      <c r="K3257" s="841">
        <v>0.5</v>
      </c>
      <c r="L3257" s="841" t="s">
        <v>731</v>
      </c>
      <c r="M3257" s="841">
        <v>43600</v>
      </c>
      <c r="N3257" s="841" t="s">
        <v>817</v>
      </c>
      <c r="O3257" s="841">
        <v>172439</v>
      </c>
      <c r="P3257" s="841">
        <v>128839</v>
      </c>
      <c r="Q3257" s="841">
        <v>19547</v>
      </c>
      <c r="R3257" s="841">
        <v>26906</v>
      </c>
      <c r="S3257" s="841"/>
      <c r="T3257" s="841"/>
      <c r="U3257" s="841"/>
      <c r="V3257" s="841" t="s">
        <v>1003</v>
      </c>
      <c r="W3257" s="841">
        <v>1</v>
      </c>
    </row>
    <row r="3258" spans="1:23" ht="12.75" customHeight="1">
      <c r="A3258" s="841">
        <v>1570</v>
      </c>
      <c r="B3258" s="841">
        <v>2801</v>
      </c>
      <c r="C3258" s="841" t="s">
        <v>1271</v>
      </c>
      <c r="D3258" s="841" t="s">
        <v>1112</v>
      </c>
      <c r="E3258" s="841">
        <v>49521</v>
      </c>
      <c r="F3258" s="841" t="s">
        <v>102</v>
      </c>
      <c r="G3258" s="841" t="s">
        <v>4958</v>
      </c>
      <c r="H3258" s="841" t="s">
        <v>4957</v>
      </c>
      <c r="I3258" s="841"/>
      <c r="J3258" s="841" t="s">
        <v>730</v>
      </c>
      <c r="K3258" s="841">
        <v>0.5</v>
      </c>
      <c r="L3258" s="841" t="s">
        <v>731</v>
      </c>
      <c r="M3258" s="841">
        <v>43600</v>
      </c>
      <c r="N3258" s="841" t="s">
        <v>817</v>
      </c>
      <c r="O3258" s="841">
        <v>172439</v>
      </c>
      <c r="P3258" s="841">
        <v>128839</v>
      </c>
      <c r="Q3258" s="841">
        <v>19547</v>
      </c>
      <c r="R3258" s="841">
        <v>26906</v>
      </c>
      <c r="S3258" s="841"/>
      <c r="T3258" s="841"/>
      <c r="U3258" s="841"/>
      <c r="V3258" s="841" t="s">
        <v>1003</v>
      </c>
      <c r="W3258" s="841">
        <v>1</v>
      </c>
    </row>
    <row r="3259" spans="1:23" ht="12.75" customHeight="1">
      <c r="A3259" s="841">
        <v>1110</v>
      </c>
      <c r="B3259" s="841">
        <v>2839</v>
      </c>
      <c r="C3259" s="841" t="s">
        <v>1429</v>
      </c>
      <c r="D3259" s="841" t="s">
        <v>740</v>
      </c>
      <c r="E3259" s="841">
        <v>49523</v>
      </c>
      <c r="F3259" s="841" t="s">
        <v>102</v>
      </c>
      <c r="G3259" s="841" t="s">
        <v>4959</v>
      </c>
      <c r="H3259" s="841" t="s">
        <v>4298</v>
      </c>
      <c r="I3259" s="841"/>
      <c r="J3259" s="841" t="s">
        <v>730</v>
      </c>
      <c r="K3259" s="841">
        <v>5</v>
      </c>
      <c r="L3259" s="841" t="s">
        <v>731</v>
      </c>
      <c r="M3259" s="841">
        <v>43600</v>
      </c>
      <c r="N3259" s="841" t="s">
        <v>732</v>
      </c>
      <c r="O3259" s="841">
        <v>98577</v>
      </c>
      <c r="P3259" s="841">
        <v>54977</v>
      </c>
      <c r="Q3259" s="841">
        <v>19547</v>
      </c>
      <c r="R3259" s="841">
        <v>26906</v>
      </c>
      <c r="S3259" s="841"/>
      <c r="T3259" s="841"/>
      <c r="U3259" s="841"/>
      <c r="V3259" s="841" t="s">
        <v>1003</v>
      </c>
      <c r="W3259" s="841">
        <v>2</v>
      </c>
    </row>
    <row r="3260" spans="1:23" ht="12.75" customHeight="1">
      <c r="A3260" s="841">
        <v>1570</v>
      </c>
      <c r="B3260" s="841">
        <v>2801</v>
      </c>
      <c r="C3260" s="841" t="s">
        <v>1271</v>
      </c>
      <c r="D3260" s="841" t="s">
        <v>1112</v>
      </c>
      <c r="E3260" s="841">
        <v>49524</v>
      </c>
      <c r="F3260" s="841" t="s">
        <v>102</v>
      </c>
      <c r="G3260" s="841" t="s">
        <v>4960</v>
      </c>
      <c r="H3260" s="841" t="s">
        <v>4797</v>
      </c>
      <c r="I3260" s="841"/>
      <c r="J3260" s="841" t="s">
        <v>730</v>
      </c>
      <c r="K3260" s="841">
        <v>0.5</v>
      </c>
      <c r="L3260" s="841" t="s">
        <v>731</v>
      </c>
      <c r="M3260" s="841">
        <v>43600</v>
      </c>
      <c r="N3260" s="841" t="s">
        <v>817</v>
      </c>
      <c r="O3260" s="841">
        <v>172439</v>
      </c>
      <c r="P3260" s="841">
        <v>128839</v>
      </c>
      <c r="Q3260" s="841">
        <v>19547</v>
      </c>
      <c r="R3260" s="841">
        <v>26906</v>
      </c>
      <c r="S3260" s="841"/>
      <c r="T3260" s="841"/>
      <c r="U3260" s="841"/>
      <c r="V3260" s="841" t="s">
        <v>1003</v>
      </c>
      <c r="W3260" s="841">
        <v>1</v>
      </c>
    </row>
    <row r="3261" spans="1:23" ht="12.75" customHeight="1">
      <c r="A3261" s="841">
        <v>1570</v>
      </c>
      <c r="B3261" s="841">
        <v>2801</v>
      </c>
      <c r="C3261" s="841" t="s">
        <v>1271</v>
      </c>
      <c r="D3261" s="841" t="s">
        <v>1112</v>
      </c>
      <c r="E3261" s="841">
        <v>49525</v>
      </c>
      <c r="F3261" s="841" t="s">
        <v>102</v>
      </c>
      <c r="G3261" s="841" t="s">
        <v>4961</v>
      </c>
      <c r="H3261" s="841" t="s">
        <v>4797</v>
      </c>
      <c r="I3261" s="841"/>
      <c r="J3261" s="841" t="s">
        <v>730</v>
      </c>
      <c r="K3261" s="841">
        <v>0.5</v>
      </c>
      <c r="L3261" s="841" t="s">
        <v>731</v>
      </c>
      <c r="M3261" s="841">
        <v>43600</v>
      </c>
      <c r="N3261" s="841" t="s">
        <v>817</v>
      </c>
      <c r="O3261" s="841">
        <v>172439</v>
      </c>
      <c r="P3261" s="841">
        <v>128839</v>
      </c>
      <c r="Q3261" s="841">
        <v>19547</v>
      </c>
      <c r="R3261" s="841">
        <v>26906</v>
      </c>
      <c r="S3261" s="841"/>
      <c r="T3261" s="841"/>
      <c r="U3261" s="841"/>
      <c r="V3261" s="841" t="s">
        <v>1003</v>
      </c>
      <c r="W3261" s="841">
        <v>1</v>
      </c>
    </row>
    <row r="3262" spans="1:23" ht="12.75" customHeight="1">
      <c r="A3262" s="841">
        <v>1570</v>
      </c>
      <c r="B3262" s="841">
        <v>2801</v>
      </c>
      <c r="C3262" s="841" t="s">
        <v>1271</v>
      </c>
      <c r="D3262" s="841" t="s">
        <v>1112</v>
      </c>
      <c r="E3262" s="841">
        <v>49526</v>
      </c>
      <c r="F3262" s="841" t="s">
        <v>102</v>
      </c>
      <c r="G3262" s="841" t="s">
        <v>4962</v>
      </c>
      <c r="H3262" s="841" t="s">
        <v>4797</v>
      </c>
      <c r="I3262" s="841"/>
      <c r="J3262" s="841" t="s">
        <v>730</v>
      </c>
      <c r="K3262" s="841">
        <v>0.5</v>
      </c>
      <c r="L3262" s="841" t="s">
        <v>731</v>
      </c>
      <c r="M3262" s="841">
        <v>43600</v>
      </c>
      <c r="N3262" s="841" t="s">
        <v>817</v>
      </c>
      <c r="O3262" s="841">
        <v>172439</v>
      </c>
      <c r="P3262" s="841">
        <v>128839</v>
      </c>
      <c r="Q3262" s="841">
        <v>19547</v>
      </c>
      <c r="R3262" s="841">
        <v>26906</v>
      </c>
      <c r="S3262" s="841"/>
      <c r="T3262" s="841"/>
      <c r="U3262" s="841"/>
      <c r="V3262" s="841" t="s">
        <v>1003</v>
      </c>
      <c r="W3262" s="841">
        <v>1</v>
      </c>
    </row>
    <row r="3263" spans="1:23" ht="12.75" customHeight="1">
      <c r="A3263" s="841">
        <v>1570</v>
      </c>
      <c r="B3263" s="841">
        <v>2801</v>
      </c>
      <c r="C3263" s="841" t="s">
        <v>1271</v>
      </c>
      <c r="D3263" s="841" t="s">
        <v>1112</v>
      </c>
      <c r="E3263" s="841">
        <v>49527</v>
      </c>
      <c r="F3263" s="841" t="s">
        <v>102</v>
      </c>
      <c r="G3263" s="841" t="s">
        <v>4963</v>
      </c>
      <c r="H3263" s="841" t="s">
        <v>4964</v>
      </c>
      <c r="I3263" s="841"/>
      <c r="J3263" s="841" t="s">
        <v>730</v>
      </c>
      <c r="K3263" s="841">
        <v>0.5</v>
      </c>
      <c r="L3263" s="841" t="s">
        <v>731</v>
      </c>
      <c r="M3263" s="841">
        <v>43600</v>
      </c>
      <c r="N3263" s="841" t="s">
        <v>817</v>
      </c>
      <c r="O3263" s="841">
        <v>172439</v>
      </c>
      <c r="P3263" s="841">
        <v>128839</v>
      </c>
      <c r="Q3263" s="841">
        <v>19547</v>
      </c>
      <c r="R3263" s="841">
        <v>26906</v>
      </c>
      <c r="S3263" s="841"/>
      <c r="T3263" s="841"/>
      <c r="U3263" s="841"/>
      <c r="V3263" s="841" t="s">
        <v>1003</v>
      </c>
      <c r="W3263" s="841">
        <v>1</v>
      </c>
    </row>
    <row r="3264" spans="1:23" ht="12.75" customHeight="1">
      <c r="A3264" s="841">
        <v>1570</v>
      </c>
      <c r="B3264" s="841">
        <v>2801</v>
      </c>
      <c r="C3264" s="841" t="s">
        <v>1271</v>
      </c>
      <c r="D3264" s="841" t="s">
        <v>1112</v>
      </c>
      <c r="E3264" s="841">
        <v>49528</v>
      </c>
      <c r="F3264" s="841" t="s">
        <v>102</v>
      </c>
      <c r="G3264" s="841" t="s">
        <v>4965</v>
      </c>
      <c r="H3264" s="841" t="s">
        <v>4966</v>
      </c>
      <c r="I3264" s="841"/>
      <c r="J3264" s="841" t="s">
        <v>730</v>
      </c>
      <c r="K3264" s="841">
        <v>1</v>
      </c>
      <c r="L3264" s="841" t="s">
        <v>731</v>
      </c>
      <c r="M3264" s="841">
        <v>43600</v>
      </c>
      <c r="N3264" s="841" t="s">
        <v>817</v>
      </c>
      <c r="O3264" s="841">
        <v>172439</v>
      </c>
      <c r="P3264" s="841">
        <v>128839</v>
      </c>
      <c r="Q3264" s="841">
        <v>19547</v>
      </c>
      <c r="R3264" s="841">
        <v>26906</v>
      </c>
      <c r="S3264" s="841"/>
      <c r="T3264" s="841"/>
      <c r="U3264" s="841"/>
      <c r="V3264" s="841" t="s">
        <v>1003</v>
      </c>
      <c r="W3264" s="841">
        <v>1</v>
      </c>
    </row>
    <row r="3265" spans="1:23" ht="12.75" customHeight="1">
      <c r="A3265" s="841">
        <v>1570</v>
      </c>
      <c r="B3265" s="841">
        <v>2801</v>
      </c>
      <c r="C3265" s="841" t="s">
        <v>1271</v>
      </c>
      <c r="D3265" s="841" t="s">
        <v>1112</v>
      </c>
      <c r="E3265" s="841">
        <v>49529</v>
      </c>
      <c r="F3265" s="841" t="s">
        <v>102</v>
      </c>
      <c r="G3265" s="841" t="s">
        <v>4967</v>
      </c>
      <c r="H3265" s="841" t="s">
        <v>4797</v>
      </c>
      <c r="I3265" s="841"/>
      <c r="J3265" s="841" t="s">
        <v>730</v>
      </c>
      <c r="K3265" s="841">
        <v>0.5</v>
      </c>
      <c r="L3265" s="841" t="s">
        <v>731</v>
      </c>
      <c r="M3265" s="841">
        <v>43600</v>
      </c>
      <c r="N3265" s="841" t="s">
        <v>817</v>
      </c>
      <c r="O3265" s="841">
        <v>172439</v>
      </c>
      <c r="P3265" s="841">
        <v>128839</v>
      </c>
      <c r="Q3265" s="841">
        <v>19547</v>
      </c>
      <c r="R3265" s="841">
        <v>26906</v>
      </c>
      <c r="S3265" s="841"/>
      <c r="T3265" s="841"/>
      <c r="U3265" s="841"/>
      <c r="V3265" s="841" t="s">
        <v>1003</v>
      </c>
      <c r="W3265" s="841">
        <v>1</v>
      </c>
    </row>
    <row r="3266" spans="1:23" ht="12.75" customHeight="1">
      <c r="A3266" s="841">
        <v>1570</v>
      </c>
      <c r="B3266" s="841">
        <v>2801</v>
      </c>
      <c r="C3266" s="841" t="s">
        <v>1271</v>
      </c>
      <c r="D3266" s="841" t="s">
        <v>1112</v>
      </c>
      <c r="E3266" s="841">
        <v>49530</v>
      </c>
      <c r="F3266" s="841" t="s">
        <v>102</v>
      </c>
      <c r="G3266" s="841" t="s">
        <v>4968</v>
      </c>
      <c r="H3266" s="841" t="s">
        <v>4797</v>
      </c>
      <c r="I3266" s="841"/>
      <c r="J3266" s="841" t="s">
        <v>730</v>
      </c>
      <c r="K3266" s="841">
        <v>0.5</v>
      </c>
      <c r="L3266" s="841" t="s">
        <v>731</v>
      </c>
      <c r="M3266" s="841">
        <v>43600</v>
      </c>
      <c r="N3266" s="841" t="s">
        <v>817</v>
      </c>
      <c r="O3266" s="841">
        <v>172439</v>
      </c>
      <c r="P3266" s="841">
        <v>128839</v>
      </c>
      <c r="Q3266" s="841">
        <v>19547</v>
      </c>
      <c r="R3266" s="841">
        <v>26906</v>
      </c>
      <c r="S3266" s="841"/>
      <c r="T3266" s="841"/>
      <c r="U3266" s="841"/>
      <c r="V3266" s="841" t="s">
        <v>1003</v>
      </c>
      <c r="W3266" s="841">
        <v>1</v>
      </c>
    </row>
    <row r="3267" spans="1:23" ht="12.75" customHeight="1">
      <c r="A3267" s="841">
        <v>16</v>
      </c>
      <c r="B3267" s="841">
        <v>2808</v>
      </c>
      <c r="C3267" s="841" t="s">
        <v>846</v>
      </c>
      <c r="D3267" s="841" t="s">
        <v>767</v>
      </c>
      <c r="E3267" s="841">
        <v>49533</v>
      </c>
      <c r="F3267" s="841" t="s">
        <v>102</v>
      </c>
      <c r="G3267" s="841" t="s">
        <v>4969</v>
      </c>
      <c r="H3267" s="841" t="s">
        <v>4298</v>
      </c>
      <c r="I3267" s="841"/>
      <c r="J3267" s="841" t="s">
        <v>730</v>
      </c>
      <c r="K3267" s="841">
        <v>3</v>
      </c>
      <c r="L3267" s="841" t="s">
        <v>731</v>
      </c>
      <c r="M3267" s="841">
        <v>43600</v>
      </c>
      <c r="N3267" s="841" t="s">
        <v>742</v>
      </c>
      <c r="O3267" s="841">
        <v>127895</v>
      </c>
      <c r="P3267" s="841">
        <v>84295</v>
      </c>
      <c r="Q3267" s="841">
        <v>19547</v>
      </c>
      <c r="R3267" s="841">
        <v>26906</v>
      </c>
      <c r="S3267" s="841"/>
      <c r="T3267" s="841"/>
      <c r="U3267" s="841"/>
      <c r="V3267" s="841" t="s">
        <v>1003</v>
      </c>
      <c r="W3267" s="841">
        <v>1</v>
      </c>
    </row>
    <row r="3268" spans="1:23" ht="12.75" customHeight="1">
      <c r="A3268" s="841">
        <v>1430</v>
      </c>
      <c r="B3268" s="841">
        <v>2807</v>
      </c>
      <c r="C3268" s="841" t="s">
        <v>739</v>
      </c>
      <c r="D3268" s="841" t="s">
        <v>1732</v>
      </c>
      <c r="E3268" s="841">
        <v>49534</v>
      </c>
      <c r="F3268" s="841" t="s">
        <v>102</v>
      </c>
      <c r="G3268" s="841" t="s">
        <v>4970</v>
      </c>
      <c r="H3268" s="841" t="s">
        <v>4971</v>
      </c>
      <c r="I3268" s="841"/>
      <c r="J3268" s="841" t="s">
        <v>730</v>
      </c>
      <c r="K3268" s="841">
        <v>2</v>
      </c>
      <c r="L3268" s="841" t="s">
        <v>731</v>
      </c>
      <c r="M3268" s="841">
        <v>43600</v>
      </c>
      <c r="N3268" s="841" t="s">
        <v>742</v>
      </c>
      <c r="O3268" s="841">
        <v>127895</v>
      </c>
      <c r="P3268" s="841">
        <v>84295</v>
      </c>
      <c r="Q3268" s="841">
        <v>19547</v>
      </c>
      <c r="R3268" s="841">
        <v>26906</v>
      </c>
      <c r="S3268" s="841"/>
      <c r="T3268" s="841"/>
      <c r="U3268" s="841"/>
      <c r="V3268" s="841" t="s">
        <v>1003</v>
      </c>
      <c r="W3268" s="841">
        <v>2</v>
      </c>
    </row>
    <row r="3269" spans="1:23" ht="12.75" customHeight="1">
      <c r="A3269" s="841">
        <v>1335</v>
      </c>
      <c r="B3269" s="841">
        <v>2812</v>
      </c>
      <c r="C3269" s="841" t="s">
        <v>1107</v>
      </c>
      <c r="D3269" s="841" t="s">
        <v>775</v>
      </c>
      <c r="E3269" s="841">
        <v>49535</v>
      </c>
      <c r="F3269" s="841" t="s">
        <v>102</v>
      </c>
      <c r="G3269" s="841" t="s">
        <v>4972</v>
      </c>
      <c r="H3269" s="841" t="s">
        <v>4973</v>
      </c>
      <c r="I3269" s="841"/>
      <c r="J3269" s="841" t="s">
        <v>730</v>
      </c>
      <c r="K3269" s="841">
        <v>5</v>
      </c>
      <c r="L3269" s="841" t="s">
        <v>731</v>
      </c>
      <c r="M3269" s="841">
        <v>43600</v>
      </c>
      <c r="N3269" s="841" t="s">
        <v>732</v>
      </c>
      <c r="O3269" s="841">
        <v>98577</v>
      </c>
      <c r="P3269" s="841">
        <v>54977</v>
      </c>
      <c r="Q3269" s="841">
        <v>19547</v>
      </c>
      <c r="R3269" s="841">
        <v>26906</v>
      </c>
      <c r="S3269" s="841"/>
      <c r="T3269" s="841"/>
      <c r="U3269" s="841"/>
      <c r="V3269" s="841" t="s">
        <v>1003</v>
      </c>
      <c r="W3269" s="841">
        <v>2</v>
      </c>
    </row>
    <row r="3270" spans="1:23" ht="12.75" customHeight="1">
      <c r="A3270" s="841">
        <v>1335</v>
      </c>
      <c r="B3270" s="841">
        <v>2812</v>
      </c>
      <c r="C3270" s="841" t="s">
        <v>1107</v>
      </c>
      <c r="D3270" s="841" t="s">
        <v>775</v>
      </c>
      <c r="E3270" s="841">
        <v>49535</v>
      </c>
      <c r="F3270" s="841" t="s">
        <v>1062</v>
      </c>
      <c r="G3270" s="841" t="s">
        <v>4974</v>
      </c>
      <c r="H3270" s="841" t="s">
        <v>4973</v>
      </c>
      <c r="I3270" s="841"/>
      <c r="J3270" s="841" t="s">
        <v>922</v>
      </c>
      <c r="K3270" s="841">
        <v>3</v>
      </c>
      <c r="L3270" s="841" t="s">
        <v>731</v>
      </c>
      <c r="M3270" s="841">
        <v>43600</v>
      </c>
      <c r="N3270" s="841" t="s">
        <v>732</v>
      </c>
      <c r="O3270" s="841">
        <v>98577</v>
      </c>
      <c r="P3270" s="841">
        <v>54977</v>
      </c>
      <c r="Q3270" s="841">
        <v>19547</v>
      </c>
      <c r="R3270" s="841">
        <v>26906</v>
      </c>
      <c r="S3270" s="841"/>
      <c r="T3270" s="841"/>
      <c r="U3270" s="841"/>
      <c r="V3270" s="841" t="s">
        <v>1064</v>
      </c>
      <c r="W3270" s="841">
        <v>1</v>
      </c>
    </row>
    <row r="3271" spans="1:23" ht="12.75" customHeight="1">
      <c r="A3271" s="841">
        <v>1335</v>
      </c>
      <c r="B3271" s="841">
        <v>2812</v>
      </c>
      <c r="C3271" s="841" t="s">
        <v>1107</v>
      </c>
      <c r="D3271" s="841" t="s">
        <v>775</v>
      </c>
      <c r="E3271" s="841">
        <v>49535</v>
      </c>
      <c r="F3271" s="841" t="s">
        <v>1065</v>
      </c>
      <c r="G3271" s="841" t="s">
        <v>4975</v>
      </c>
      <c r="H3271" s="841" t="s">
        <v>4973</v>
      </c>
      <c r="I3271" s="841"/>
      <c r="J3271" s="841" t="s">
        <v>922</v>
      </c>
      <c r="K3271" s="841">
        <v>2</v>
      </c>
      <c r="L3271" s="841" t="s">
        <v>731</v>
      </c>
      <c r="M3271" s="841">
        <v>43600</v>
      </c>
      <c r="N3271" s="841" t="s">
        <v>732</v>
      </c>
      <c r="O3271" s="841">
        <v>98577</v>
      </c>
      <c r="P3271" s="841">
        <v>54977</v>
      </c>
      <c r="Q3271" s="841">
        <v>19547</v>
      </c>
      <c r="R3271" s="841">
        <v>26906</v>
      </c>
      <c r="S3271" s="841"/>
      <c r="T3271" s="841"/>
      <c r="U3271" s="841"/>
      <c r="V3271" s="841" t="s">
        <v>1064</v>
      </c>
      <c r="W3271" s="841">
        <v>1</v>
      </c>
    </row>
    <row r="3272" spans="1:23" ht="12.75" customHeight="1">
      <c r="A3272" s="841">
        <v>1335</v>
      </c>
      <c r="B3272" s="841">
        <v>2812</v>
      </c>
      <c r="C3272" s="841" t="s">
        <v>1107</v>
      </c>
      <c r="D3272" s="841" t="s">
        <v>775</v>
      </c>
      <c r="E3272" s="841">
        <v>49536</v>
      </c>
      <c r="F3272" s="841" t="s">
        <v>102</v>
      </c>
      <c r="G3272" s="841" t="s">
        <v>4976</v>
      </c>
      <c r="H3272" s="841" t="s">
        <v>4973</v>
      </c>
      <c r="I3272" s="841"/>
      <c r="J3272" s="841" t="s">
        <v>730</v>
      </c>
      <c r="K3272" s="841">
        <v>5</v>
      </c>
      <c r="L3272" s="841" t="s">
        <v>731</v>
      </c>
      <c r="M3272" s="841">
        <v>43600</v>
      </c>
      <c r="N3272" s="841" t="s">
        <v>732</v>
      </c>
      <c r="O3272" s="841">
        <v>98577</v>
      </c>
      <c r="P3272" s="841">
        <v>54977</v>
      </c>
      <c r="Q3272" s="841">
        <v>19547</v>
      </c>
      <c r="R3272" s="841">
        <v>26906</v>
      </c>
      <c r="S3272" s="841"/>
      <c r="T3272" s="841"/>
      <c r="U3272" s="841"/>
      <c r="V3272" s="841" t="s">
        <v>1003</v>
      </c>
      <c r="W3272" s="841">
        <v>2</v>
      </c>
    </row>
    <row r="3273" spans="1:23" ht="12.75" customHeight="1">
      <c r="A3273" s="841">
        <v>1335</v>
      </c>
      <c r="B3273" s="841">
        <v>2812</v>
      </c>
      <c r="C3273" s="841" t="s">
        <v>1107</v>
      </c>
      <c r="D3273" s="841" t="s">
        <v>775</v>
      </c>
      <c r="E3273" s="841">
        <v>49536</v>
      </c>
      <c r="F3273" s="841" t="s">
        <v>1062</v>
      </c>
      <c r="G3273" s="841" t="s">
        <v>4977</v>
      </c>
      <c r="H3273" s="841" t="s">
        <v>4973</v>
      </c>
      <c r="I3273" s="841"/>
      <c r="J3273" s="841" t="s">
        <v>922</v>
      </c>
      <c r="K3273" s="841">
        <v>3</v>
      </c>
      <c r="L3273" s="841" t="s">
        <v>731</v>
      </c>
      <c r="M3273" s="841">
        <v>43600</v>
      </c>
      <c r="N3273" s="841" t="s">
        <v>732</v>
      </c>
      <c r="O3273" s="841">
        <v>98577</v>
      </c>
      <c r="P3273" s="841">
        <v>54977</v>
      </c>
      <c r="Q3273" s="841">
        <v>19547</v>
      </c>
      <c r="R3273" s="841">
        <v>26906</v>
      </c>
      <c r="S3273" s="841"/>
      <c r="T3273" s="841"/>
      <c r="U3273" s="841"/>
      <c r="V3273" s="841" t="s">
        <v>1064</v>
      </c>
      <c r="W3273" s="841">
        <v>1</v>
      </c>
    </row>
    <row r="3274" spans="1:23" ht="12.75" customHeight="1">
      <c r="A3274" s="841">
        <v>1335</v>
      </c>
      <c r="B3274" s="841">
        <v>2812</v>
      </c>
      <c r="C3274" s="841" t="s">
        <v>1107</v>
      </c>
      <c r="D3274" s="841" t="s">
        <v>775</v>
      </c>
      <c r="E3274" s="841">
        <v>49536</v>
      </c>
      <c r="F3274" s="841" t="s">
        <v>1065</v>
      </c>
      <c r="G3274" s="841" t="s">
        <v>4978</v>
      </c>
      <c r="H3274" s="841" t="s">
        <v>4973</v>
      </c>
      <c r="I3274" s="841"/>
      <c r="J3274" s="841" t="s">
        <v>922</v>
      </c>
      <c r="K3274" s="841">
        <v>2</v>
      </c>
      <c r="L3274" s="841" t="s">
        <v>731</v>
      </c>
      <c r="M3274" s="841">
        <v>43600</v>
      </c>
      <c r="N3274" s="841" t="s">
        <v>732</v>
      </c>
      <c r="O3274" s="841">
        <v>98577</v>
      </c>
      <c r="P3274" s="841">
        <v>54977</v>
      </c>
      <c r="Q3274" s="841">
        <v>19547</v>
      </c>
      <c r="R3274" s="841">
        <v>26906</v>
      </c>
      <c r="S3274" s="841"/>
      <c r="T3274" s="841"/>
      <c r="U3274" s="841"/>
      <c r="V3274" s="841" t="s">
        <v>1064</v>
      </c>
      <c r="W3274" s="841">
        <v>1</v>
      </c>
    </row>
    <row r="3275" spans="1:23" ht="12.75" customHeight="1">
      <c r="A3275" s="841">
        <v>1335</v>
      </c>
      <c r="B3275" s="841">
        <v>2825</v>
      </c>
      <c r="C3275" s="841" t="s">
        <v>1260</v>
      </c>
      <c r="D3275" s="841" t="s">
        <v>775</v>
      </c>
      <c r="E3275" s="841">
        <v>49537</v>
      </c>
      <c r="F3275" s="841" t="s">
        <v>102</v>
      </c>
      <c r="G3275" s="841" t="s">
        <v>4979</v>
      </c>
      <c r="H3275" s="841" t="s">
        <v>4980</v>
      </c>
      <c r="I3275" s="841"/>
      <c r="J3275" s="841" t="s">
        <v>730</v>
      </c>
      <c r="K3275" s="841">
        <v>5</v>
      </c>
      <c r="L3275" s="841" t="s">
        <v>1116</v>
      </c>
      <c r="M3275" s="841">
        <v>43600</v>
      </c>
      <c r="N3275" s="841" t="s">
        <v>843</v>
      </c>
      <c r="O3275" s="841">
        <v>156603</v>
      </c>
      <c r="P3275" s="841">
        <v>113003</v>
      </c>
      <c r="Q3275" s="841">
        <v>19547</v>
      </c>
      <c r="R3275" s="841">
        <v>26906</v>
      </c>
      <c r="S3275" s="841"/>
      <c r="T3275" s="841"/>
      <c r="U3275" s="841"/>
      <c r="V3275" s="841" t="s">
        <v>1003</v>
      </c>
      <c r="W3275" s="841">
        <v>3</v>
      </c>
    </row>
    <row r="3276" spans="1:23" ht="12.75" customHeight="1">
      <c r="A3276" s="841">
        <v>1335</v>
      </c>
      <c r="B3276" s="841">
        <v>2825</v>
      </c>
      <c r="C3276" s="841" t="s">
        <v>1260</v>
      </c>
      <c r="D3276" s="841" t="s">
        <v>775</v>
      </c>
      <c r="E3276" s="841">
        <v>49538</v>
      </c>
      <c r="F3276" s="841" t="s">
        <v>102</v>
      </c>
      <c r="G3276" s="841" t="s">
        <v>4981</v>
      </c>
      <c r="H3276" s="841" t="s">
        <v>2141</v>
      </c>
      <c r="I3276" s="841"/>
      <c r="J3276" s="841" t="s">
        <v>730</v>
      </c>
      <c r="K3276" s="841">
        <v>3</v>
      </c>
      <c r="L3276" s="841" t="s">
        <v>1116</v>
      </c>
      <c r="M3276" s="841">
        <v>43600</v>
      </c>
      <c r="N3276" s="841" t="s">
        <v>843</v>
      </c>
      <c r="O3276" s="841">
        <v>156603</v>
      </c>
      <c r="P3276" s="841">
        <v>113003</v>
      </c>
      <c r="Q3276" s="841">
        <v>19547</v>
      </c>
      <c r="R3276" s="841">
        <v>26906</v>
      </c>
      <c r="S3276" s="841"/>
      <c r="T3276" s="841"/>
      <c r="U3276" s="841"/>
      <c r="V3276" s="841" t="s">
        <v>1003</v>
      </c>
      <c r="W3276" s="841">
        <v>3</v>
      </c>
    </row>
    <row r="3277" spans="1:23" ht="12.75" customHeight="1">
      <c r="A3277" s="841">
        <v>1335</v>
      </c>
      <c r="B3277" s="841">
        <v>2825</v>
      </c>
      <c r="C3277" s="841" t="s">
        <v>1260</v>
      </c>
      <c r="D3277" s="841" t="s">
        <v>775</v>
      </c>
      <c r="E3277" s="841">
        <v>49539</v>
      </c>
      <c r="F3277" s="841" t="s">
        <v>102</v>
      </c>
      <c r="G3277" s="841" t="s">
        <v>4982</v>
      </c>
      <c r="H3277" s="841" t="s">
        <v>4983</v>
      </c>
      <c r="I3277" s="841"/>
      <c r="J3277" s="841" t="s">
        <v>730</v>
      </c>
      <c r="K3277" s="841">
        <v>10</v>
      </c>
      <c r="L3277" s="841" t="s">
        <v>1116</v>
      </c>
      <c r="M3277" s="841">
        <v>43600</v>
      </c>
      <c r="N3277" s="841" t="s">
        <v>843</v>
      </c>
      <c r="O3277" s="841">
        <v>156603</v>
      </c>
      <c r="P3277" s="841">
        <v>113003</v>
      </c>
      <c r="Q3277" s="841">
        <v>19547</v>
      </c>
      <c r="R3277" s="841">
        <v>26906</v>
      </c>
      <c r="S3277" s="841"/>
      <c r="T3277" s="841"/>
      <c r="U3277" s="841"/>
      <c r="V3277" s="841" t="s">
        <v>1003</v>
      </c>
      <c r="W3277" s="841">
        <v>1</v>
      </c>
    </row>
    <row r="3278" spans="1:23" ht="12.75" customHeight="1">
      <c r="A3278" s="841">
        <v>1335</v>
      </c>
      <c r="B3278" s="841">
        <v>2825</v>
      </c>
      <c r="C3278" s="841" t="s">
        <v>1260</v>
      </c>
      <c r="D3278" s="841" t="s">
        <v>775</v>
      </c>
      <c r="E3278" s="841">
        <v>49540</v>
      </c>
      <c r="F3278" s="841" t="s">
        <v>102</v>
      </c>
      <c r="G3278" s="841" t="s">
        <v>4984</v>
      </c>
      <c r="H3278" s="841" t="s">
        <v>4980</v>
      </c>
      <c r="I3278" s="841"/>
      <c r="J3278" s="841" t="s">
        <v>730</v>
      </c>
      <c r="K3278" s="841">
        <v>5</v>
      </c>
      <c r="L3278" s="841" t="s">
        <v>1116</v>
      </c>
      <c r="M3278" s="841">
        <v>43600</v>
      </c>
      <c r="N3278" s="841" t="s">
        <v>843</v>
      </c>
      <c r="O3278" s="841">
        <v>156603</v>
      </c>
      <c r="P3278" s="841">
        <v>113003</v>
      </c>
      <c r="Q3278" s="841">
        <v>19547</v>
      </c>
      <c r="R3278" s="841">
        <v>26906</v>
      </c>
      <c r="S3278" s="841"/>
      <c r="T3278" s="841"/>
      <c r="U3278" s="841"/>
      <c r="V3278" s="841" t="s">
        <v>1003</v>
      </c>
      <c r="W3278" s="841">
        <v>3</v>
      </c>
    </row>
    <row r="3279" spans="1:23" ht="12.75" customHeight="1">
      <c r="A3279" s="841">
        <v>1335</v>
      </c>
      <c r="B3279" s="841">
        <v>2825</v>
      </c>
      <c r="C3279" s="841" t="s">
        <v>1260</v>
      </c>
      <c r="D3279" s="841" t="s">
        <v>775</v>
      </c>
      <c r="E3279" s="841">
        <v>49541</v>
      </c>
      <c r="F3279" s="841" t="s">
        <v>102</v>
      </c>
      <c r="G3279" s="841" t="s">
        <v>4985</v>
      </c>
      <c r="H3279" s="841" t="s">
        <v>4980</v>
      </c>
      <c r="I3279" s="841"/>
      <c r="J3279" s="841" t="s">
        <v>730</v>
      </c>
      <c r="K3279" s="841">
        <v>10</v>
      </c>
      <c r="L3279" s="841" t="s">
        <v>1116</v>
      </c>
      <c r="M3279" s="841">
        <v>43600</v>
      </c>
      <c r="N3279" s="841" t="s">
        <v>843</v>
      </c>
      <c r="O3279" s="841">
        <v>156603</v>
      </c>
      <c r="P3279" s="841">
        <v>113003</v>
      </c>
      <c r="Q3279" s="841">
        <v>19547</v>
      </c>
      <c r="R3279" s="841">
        <v>26906</v>
      </c>
      <c r="S3279" s="841"/>
      <c r="T3279" s="841"/>
      <c r="U3279" s="841"/>
      <c r="V3279" s="841" t="s">
        <v>1003</v>
      </c>
      <c r="W3279" s="841">
        <v>3</v>
      </c>
    </row>
    <row r="3280" spans="1:23" ht="12.75" customHeight="1">
      <c r="A3280" s="841">
        <v>1335</v>
      </c>
      <c r="B3280" s="841">
        <v>2825</v>
      </c>
      <c r="C3280" s="841" t="s">
        <v>1260</v>
      </c>
      <c r="D3280" s="841" t="s">
        <v>775</v>
      </c>
      <c r="E3280" s="841">
        <v>49542</v>
      </c>
      <c r="F3280" s="841" t="s">
        <v>102</v>
      </c>
      <c r="G3280" s="841" t="s">
        <v>4986</v>
      </c>
      <c r="H3280" s="841" t="s">
        <v>2141</v>
      </c>
      <c r="I3280" s="841"/>
      <c r="J3280" s="841" t="s">
        <v>730</v>
      </c>
      <c r="K3280" s="841">
        <v>7</v>
      </c>
      <c r="L3280" s="841" t="s">
        <v>1116</v>
      </c>
      <c r="M3280" s="841">
        <v>43600</v>
      </c>
      <c r="N3280" s="841" t="s">
        <v>843</v>
      </c>
      <c r="O3280" s="841">
        <v>156603</v>
      </c>
      <c r="P3280" s="841">
        <v>113003</v>
      </c>
      <c r="Q3280" s="841">
        <v>19547</v>
      </c>
      <c r="R3280" s="841">
        <v>26906</v>
      </c>
      <c r="S3280" s="841"/>
      <c r="T3280" s="841"/>
      <c r="U3280" s="841"/>
      <c r="V3280" s="841" t="s">
        <v>1003</v>
      </c>
      <c r="W3280" s="841">
        <v>3</v>
      </c>
    </row>
    <row r="3281" spans="1:23" ht="12.75" customHeight="1">
      <c r="A3281" s="841">
        <v>1335</v>
      </c>
      <c r="B3281" s="841">
        <v>2840</v>
      </c>
      <c r="C3281" s="841" t="s">
        <v>726</v>
      </c>
      <c r="D3281" s="841" t="s">
        <v>775</v>
      </c>
      <c r="E3281" s="841">
        <v>49543</v>
      </c>
      <c r="F3281" s="841" t="s">
        <v>102</v>
      </c>
      <c r="G3281" s="841" t="s">
        <v>4987</v>
      </c>
      <c r="H3281" s="841" t="s">
        <v>2141</v>
      </c>
      <c r="I3281" s="841"/>
      <c r="J3281" s="841" t="s">
        <v>730</v>
      </c>
      <c r="K3281" s="841">
        <v>1</v>
      </c>
      <c r="L3281" s="841" t="s">
        <v>731</v>
      </c>
      <c r="M3281" s="841">
        <v>43600</v>
      </c>
      <c r="N3281" s="841" t="s">
        <v>732</v>
      </c>
      <c r="O3281" s="841">
        <v>98577</v>
      </c>
      <c r="P3281" s="841">
        <v>54977</v>
      </c>
      <c r="Q3281" s="841">
        <v>19547</v>
      </c>
      <c r="R3281" s="841">
        <v>26906</v>
      </c>
      <c r="S3281" s="841"/>
      <c r="T3281" s="841"/>
      <c r="U3281" s="841"/>
      <c r="V3281" s="841" t="s">
        <v>1003</v>
      </c>
      <c r="W3281" s="841">
        <v>3</v>
      </c>
    </row>
    <row r="3282" spans="1:23" ht="12.75" customHeight="1">
      <c r="A3282" s="841">
        <v>3274</v>
      </c>
      <c r="B3282" s="841">
        <v>2840</v>
      </c>
      <c r="C3282" s="841" t="s">
        <v>726</v>
      </c>
      <c r="D3282" s="841" t="s">
        <v>740</v>
      </c>
      <c r="E3282" s="841">
        <v>49544</v>
      </c>
      <c r="F3282" s="841" t="s">
        <v>102</v>
      </c>
      <c r="G3282" s="841" t="s">
        <v>4988</v>
      </c>
      <c r="H3282" s="841" t="s">
        <v>2234</v>
      </c>
      <c r="I3282" s="841"/>
      <c r="J3282" s="841" t="s">
        <v>730</v>
      </c>
      <c r="K3282" s="841">
        <v>3</v>
      </c>
      <c r="L3282" s="841" t="s">
        <v>731</v>
      </c>
      <c r="M3282" s="841">
        <v>43600</v>
      </c>
      <c r="N3282" s="841" t="s">
        <v>732</v>
      </c>
      <c r="O3282" s="841">
        <v>98577</v>
      </c>
      <c r="P3282" s="841">
        <v>54977</v>
      </c>
      <c r="Q3282" s="841">
        <v>13786</v>
      </c>
      <c r="R3282" s="841">
        <v>14911</v>
      </c>
      <c r="S3282" s="841"/>
      <c r="T3282" s="841"/>
      <c r="U3282" s="841"/>
      <c r="V3282" s="841" t="s">
        <v>1003</v>
      </c>
      <c r="W3282" s="841">
        <v>2</v>
      </c>
    </row>
    <row r="3283" spans="1:23" ht="12.75" customHeight="1">
      <c r="A3283" s="841">
        <v>2004</v>
      </c>
      <c r="B3283" s="841">
        <v>2840</v>
      </c>
      <c r="C3283" s="841" t="s">
        <v>726</v>
      </c>
      <c r="D3283" s="841" t="s">
        <v>919</v>
      </c>
      <c r="E3283" s="841">
        <v>49545</v>
      </c>
      <c r="F3283" s="841" t="s">
        <v>102</v>
      </c>
      <c r="G3283" s="841" t="s">
        <v>4989</v>
      </c>
      <c r="H3283" s="841" t="s">
        <v>4990</v>
      </c>
      <c r="I3283" s="841" t="s">
        <v>1115</v>
      </c>
      <c r="J3283" s="841" t="s">
        <v>730</v>
      </c>
      <c r="K3283" s="841">
        <v>3</v>
      </c>
      <c r="L3283" s="841" t="s">
        <v>1077</v>
      </c>
      <c r="M3283" s="841">
        <v>0</v>
      </c>
      <c r="N3283" s="841" t="s">
        <v>732</v>
      </c>
      <c r="O3283" s="841">
        <v>101629</v>
      </c>
      <c r="P3283" s="841">
        <v>101629</v>
      </c>
      <c r="Q3283" s="841">
        <v>19547</v>
      </c>
      <c r="R3283" s="841">
        <v>26906</v>
      </c>
      <c r="S3283" s="841"/>
      <c r="T3283" s="841"/>
      <c r="U3283" s="841"/>
      <c r="V3283" s="841" t="s">
        <v>1003</v>
      </c>
      <c r="W3283" s="841">
        <v>2</v>
      </c>
    </row>
    <row r="3284" spans="1:23" ht="12.75" customHeight="1">
      <c r="A3284" s="841">
        <v>1335</v>
      </c>
      <c r="B3284" s="841">
        <v>2832</v>
      </c>
      <c r="C3284" s="841" t="s">
        <v>1017</v>
      </c>
      <c r="D3284" s="841" t="s">
        <v>775</v>
      </c>
      <c r="E3284" s="841">
        <v>49546</v>
      </c>
      <c r="F3284" s="841" t="s">
        <v>102</v>
      </c>
      <c r="G3284" s="841" t="s">
        <v>4991</v>
      </c>
      <c r="H3284" s="841" t="s">
        <v>4992</v>
      </c>
      <c r="I3284" s="841"/>
      <c r="J3284" s="841" t="s">
        <v>730</v>
      </c>
      <c r="K3284" s="841">
        <v>5</v>
      </c>
      <c r="L3284" s="841" t="s">
        <v>731</v>
      </c>
      <c r="M3284" s="841">
        <v>43600</v>
      </c>
      <c r="N3284" s="841" t="s">
        <v>769</v>
      </c>
      <c r="O3284" s="841">
        <v>105596</v>
      </c>
      <c r="P3284" s="841">
        <v>61996</v>
      </c>
      <c r="Q3284" s="841">
        <v>19547</v>
      </c>
      <c r="R3284" s="841">
        <v>26906</v>
      </c>
      <c r="S3284" s="841"/>
      <c r="T3284" s="841"/>
      <c r="U3284" s="841"/>
      <c r="V3284" s="841" t="s">
        <v>1003</v>
      </c>
      <c r="W3284" s="841">
        <v>1</v>
      </c>
    </row>
    <row r="3285" spans="1:23" ht="12.75" customHeight="1">
      <c r="A3285" s="841">
        <v>1430</v>
      </c>
      <c r="B3285" s="841">
        <v>2807</v>
      </c>
      <c r="C3285" s="841" t="s">
        <v>739</v>
      </c>
      <c r="D3285" s="841" t="s">
        <v>1732</v>
      </c>
      <c r="E3285" s="841">
        <v>49547</v>
      </c>
      <c r="F3285" s="841" t="s">
        <v>102</v>
      </c>
      <c r="G3285" s="841" t="s">
        <v>4993</v>
      </c>
      <c r="H3285" s="841" t="s">
        <v>4994</v>
      </c>
      <c r="I3285" s="841"/>
      <c r="J3285" s="841" t="s">
        <v>730</v>
      </c>
      <c r="K3285" s="841">
        <v>4</v>
      </c>
      <c r="L3285" s="841" t="s">
        <v>731</v>
      </c>
      <c r="M3285" s="841">
        <v>43600</v>
      </c>
      <c r="N3285" s="841" t="s">
        <v>742</v>
      </c>
      <c r="O3285" s="841">
        <v>127895</v>
      </c>
      <c r="P3285" s="841">
        <v>84295</v>
      </c>
      <c r="Q3285" s="841">
        <v>19547</v>
      </c>
      <c r="R3285" s="841">
        <v>26906</v>
      </c>
      <c r="S3285" s="841"/>
      <c r="T3285" s="841"/>
      <c r="U3285" s="841"/>
      <c r="V3285" s="841" t="s">
        <v>1003</v>
      </c>
      <c r="W3285" s="841">
        <v>2</v>
      </c>
    </row>
    <row r="3286" spans="1:23" ht="12.75" customHeight="1">
      <c r="A3286" s="841">
        <v>1430</v>
      </c>
      <c r="B3286" s="841">
        <v>2807</v>
      </c>
      <c r="C3286" s="841" t="s">
        <v>739</v>
      </c>
      <c r="D3286" s="841" t="s">
        <v>1732</v>
      </c>
      <c r="E3286" s="841">
        <v>49551</v>
      </c>
      <c r="F3286" s="841" t="s">
        <v>102</v>
      </c>
      <c r="G3286" s="841" t="s">
        <v>4995</v>
      </c>
      <c r="H3286" s="841" t="s">
        <v>4996</v>
      </c>
      <c r="I3286" s="841"/>
      <c r="J3286" s="841" t="s">
        <v>730</v>
      </c>
      <c r="K3286" s="841">
        <v>2</v>
      </c>
      <c r="L3286" s="841" t="s">
        <v>731</v>
      </c>
      <c r="M3286" s="841">
        <v>43600</v>
      </c>
      <c r="N3286" s="841" t="s">
        <v>742</v>
      </c>
      <c r="O3286" s="841">
        <v>127895</v>
      </c>
      <c r="P3286" s="841">
        <v>84295</v>
      </c>
      <c r="Q3286" s="841">
        <v>19547</v>
      </c>
      <c r="R3286" s="841">
        <v>26906</v>
      </c>
      <c r="S3286" s="841"/>
      <c r="T3286" s="841"/>
      <c r="U3286" s="841"/>
      <c r="V3286" s="841" t="s">
        <v>1003</v>
      </c>
      <c r="W3286" s="841">
        <v>2</v>
      </c>
    </row>
    <row r="3287" spans="1:23" ht="12.75" customHeight="1">
      <c r="A3287" s="841">
        <v>1335</v>
      </c>
      <c r="B3287" s="841">
        <v>2832</v>
      </c>
      <c r="C3287" s="841" t="s">
        <v>1017</v>
      </c>
      <c r="D3287" s="841" t="s">
        <v>775</v>
      </c>
      <c r="E3287" s="841">
        <v>49555</v>
      </c>
      <c r="F3287" s="841" t="s">
        <v>102</v>
      </c>
      <c r="G3287" s="841" t="s">
        <v>4997</v>
      </c>
      <c r="H3287" s="841" t="s">
        <v>4998</v>
      </c>
      <c r="I3287" s="841"/>
      <c r="J3287" s="841" t="s">
        <v>730</v>
      </c>
      <c r="K3287" s="841">
        <v>5</v>
      </c>
      <c r="L3287" s="841" t="s">
        <v>731</v>
      </c>
      <c r="M3287" s="841">
        <v>43600</v>
      </c>
      <c r="N3287" s="841" t="s">
        <v>769</v>
      </c>
      <c r="O3287" s="841">
        <v>105596</v>
      </c>
      <c r="P3287" s="841">
        <v>61996</v>
      </c>
      <c r="Q3287" s="841">
        <v>19547</v>
      </c>
      <c r="R3287" s="841">
        <v>26906</v>
      </c>
      <c r="S3287" s="841"/>
      <c r="T3287" s="841"/>
      <c r="U3287" s="841"/>
      <c r="V3287" s="841" t="s">
        <v>1003</v>
      </c>
      <c r="W3287" s="841">
        <v>1</v>
      </c>
    </row>
    <row r="3288" spans="1:23" ht="12.75" customHeight="1">
      <c r="A3288" s="841">
        <v>1952</v>
      </c>
      <c r="B3288" s="841">
        <v>2840</v>
      </c>
      <c r="C3288" s="841" t="s">
        <v>726</v>
      </c>
      <c r="D3288" s="841" t="s">
        <v>923</v>
      </c>
      <c r="E3288" s="841">
        <v>49556</v>
      </c>
      <c r="F3288" s="841" t="s">
        <v>102</v>
      </c>
      <c r="G3288" s="841" t="s">
        <v>4999</v>
      </c>
      <c r="H3288" s="841" t="s">
        <v>4809</v>
      </c>
      <c r="I3288" s="841"/>
      <c r="J3288" s="841" t="s">
        <v>730</v>
      </c>
      <c r="K3288" s="841">
        <v>3</v>
      </c>
      <c r="L3288" s="841" t="s">
        <v>731</v>
      </c>
      <c r="M3288" s="841">
        <v>43600</v>
      </c>
      <c r="N3288" s="841" t="s">
        <v>732</v>
      </c>
      <c r="O3288" s="841">
        <v>98577</v>
      </c>
      <c r="P3288" s="841">
        <v>54977</v>
      </c>
      <c r="Q3288" s="841">
        <v>10098</v>
      </c>
      <c r="R3288" s="841">
        <v>9936</v>
      </c>
      <c r="S3288" s="841"/>
      <c r="T3288" s="841"/>
      <c r="U3288" s="841"/>
      <c r="V3288" s="841" t="s">
        <v>1003</v>
      </c>
      <c r="W3288" s="841">
        <v>7</v>
      </c>
    </row>
    <row r="3289" spans="1:23" ht="12.75" customHeight="1">
      <c r="A3289" s="841">
        <v>16</v>
      </c>
      <c r="B3289" s="841">
        <v>2808</v>
      </c>
      <c r="C3289" s="841" t="s">
        <v>846</v>
      </c>
      <c r="D3289" s="841" t="s">
        <v>767</v>
      </c>
      <c r="E3289" s="841">
        <v>49558</v>
      </c>
      <c r="F3289" s="841" t="s">
        <v>102</v>
      </c>
      <c r="G3289" s="841" t="s">
        <v>5000</v>
      </c>
      <c r="H3289" s="841" t="s">
        <v>5001</v>
      </c>
      <c r="I3289" s="841"/>
      <c r="J3289" s="841" t="s">
        <v>730</v>
      </c>
      <c r="K3289" s="841">
        <v>2</v>
      </c>
      <c r="L3289" s="841" t="s">
        <v>731</v>
      </c>
      <c r="M3289" s="841">
        <v>43600</v>
      </c>
      <c r="N3289" s="841" t="s">
        <v>742</v>
      </c>
      <c r="O3289" s="841">
        <v>127895</v>
      </c>
      <c r="P3289" s="841">
        <v>84295</v>
      </c>
      <c r="Q3289" s="841">
        <v>19547</v>
      </c>
      <c r="R3289" s="841">
        <v>26906</v>
      </c>
      <c r="S3289" s="841"/>
      <c r="T3289" s="841"/>
      <c r="U3289" s="841"/>
      <c r="V3289" s="841" t="s">
        <v>1003</v>
      </c>
      <c r="W3289" s="841">
        <v>1</v>
      </c>
    </row>
    <row r="3290" spans="1:23" ht="12.75" customHeight="1">
      <c r="A3290" s="841">
        <v>1205</v>
      </c>
      <c r="B3290" s="841">
        <v>2807</v>
      </c>
      <c r="C3290" s="841" t="s">
        <v>739</v>
      </c>
      <c r="D3290" s="841" t="s">
        <v>740</v>
      </c>
      <c r="E3290" s="841">
        <v>49560</v>
      </c>
      <c r="F3290" s="841" t="s">
        <v>102</v>
      </c>
      <c r="G3290" s="841" t="s">
        <v>5002</v>
      </c>
      <c r="H3290" s="841" t="s">
        <v>5003</v>
      </c>
      <c r="I3290" s="841"/>
      <c r="J3290" s="841" t="s">
        <v>730</v>
      </c>
      <c r="K3290" s="841">
        <v>3</v>
      </c>
      <c r="L3290" s="841" t="s">
        <v>731</v>
      </c>
      <c r="M3290" s="841">
        <v>43600</v>
      </c>
      <c r="N3290" s="841" t="s">
        <v>742</v>
      </c>
      <c r="O3290" s="841">
        <v>127895</v>
      </c>
      <c r="P3290" s="841">
        <v>84295</v>
      </c>
      <c r="Q3290" s="841">
        <v>19547</v>
      </c>
      <c r="R3290" s="841">
        <v>26906</v>
      </c>
      <c r="S3290" s="841"/>
      <c r="T3290" s="841"/>
      <c r="U3290" s="841"/>
      <c r="V3290" s="841" t="s">
        <v>1003</v>
      </c>
      <c r="W3290" s="841">
        <v>4</v>
      </c>
    </row>
    <row r="3291" spans="1:23" ht="12.75" customHeight="1">
      <c r="A3291" s="841">
        <v>1205</v>
      </c>
      <c r="B3291" s="841">
        <v>2807</v>
      </c>
      <c r="C3291" s="841" t="s">
        <v>739</v>
      </c>
      <c r="D3291" s="841" t="s">
        <v>740</v>
      </c>
      <c r="E3291" s="841">
        <v>49561</v>
      </c>
      <c r="F3291" s="841" t="s">
        <v>102</v>
      </c>
      <c r="G3291" s="841" t="s">
        <v>5004</v>
      </c>
      <c r="H3291" s="841" t="s">
        <v>5003</v>
      </c>
      <c r="I3291" s="841"/>
      <c r="J3291" s="841" t="s">
        <v>730</v>
      </c>
      <c r="K3291" s="841">
        <v>5</v>
      </c>
      <c r="L3291" s="841" t="s">
        <v>731</v>
      </c>
      <c r="M3291" s="841">
        <v>43600</v>
      </c>
      <c r="N3291" s="841" t="s">
        <v>742</v>
      </c>
      <c r="O3291" s="841">
        <v>127895</v>
      </c>
      <c r="P3291" s="841">
        <v>84295</v>
      </c>
      <c r="Q3291" s="841">
        <v>19547</v>
      </c>
      <c r="R3291" s="841">
        <v>26906</v>
      </c>
      <c r="S3291" s="841"/>
      <c r="T3291" s="841"/>
      <c r="U3291" s="841"/>
      <c r="V3291" s="841" t="s">
        <v>1003</v>
      </c>
      <c r="W3291" s="841">
        <v>4</v>
      </c>
    </row>
    <row r="3292" spans="1:23" ht="12.75" customHeight="1">
      <c r="A3292" s="841">
        <v>1205</v>
      </c>
      <c r="B3292" s="841">
        <v>2807</v>
      </c>
      <c r="C3292" s="841" t="s">
        <v>739</v>
      </c>
      <c r="D3292" s="841" t="s">
        <v>740</v>
      </c>
      <c r="E3292" s="841">
        <v>49561</v>
      </c>
      <c r="F3292" s="841" t="s">
        <v>1062</v>
      </c>
      <c r="G3292" s="841" t="s">
        <v>5005</v>
      </c>
      <c r="H3292" s="841" t="s">
        <v>5006</v>
      </c>
      <c r="I3292" s="841"/>
      <c r="J3292" s="841" t="s">
        <v>730</v>
      </c>
      <c r="K3292" s="841">
        <v>2</v>
      </c>
      <c r="L3292" s="841" t="s">
        <v>731</v>
      </c>
      <c r="M3292" s="841">
        <v>43600</v>
      </c>
      <c r="N3292" s="841" t="s">
        <v>742</v>
      </c>
      <c r="O3292" s="841">
        <v>127895</v>
      </c>
      <c r="P3292" s="841">
        <v>84295</v>
      </c>
      <c r="Q3292" s="841">
        <v>19547</v>
      </c>
      <c r="R3292" s="841">
        <v>26906</v>
      </c>
      <c r="S3292" s="841"/>
      <c r="T3292" s="841"/>
      <c r="U3292" s="841"/>
      <c r="V3292" s="841" t="s">
        <v>1064</v>
      </c>
      <c r="W3292" s="841">
        <v>1</v>
      </c>
    </row>
    <row r="3293" spans="1:23" ht="12.75" customHeight="1">
      <c r="A3293" s="841">
        <v>1205</v>
      </c>
      <c r="B3293" s="841">
        <v>2807</v>
      </c>
      <c r="C3293" s="841" t="s">
        <v>739</v>
      </c>
      <c r="D3293" s="841" t="s">
        <v>740</v>
      </c>
      <c r="E3293" s="841">
        <v>49561</v>
      </c>
      <c r="F3293" s="841" t="s">
        <v>1065</v>
      </c>
      <c r="G3293" s="841" t="s">
        <v>5007</v>
      </c>
      <c r="H3293" s="841" t="s">
        <v>5006</v>
      </c>
      <c r="I3293" s="841"/>
      <c r="J3293" s="841" t="s">
        <v>730</v>
      </c>
      <c r="K3293" s="841">
        <v>2</v>
      </c>
      <c r="L3293" s="841" t="s">
        <v>731</v>
      </c>
      <c r="M3293" s="841">
        <v>43600</v>
      </c>
      <c r="N3293" s="841" t="s">
        <v>742</v>
      </c>
      <c r="O3293" s="841">
        <v>127895</v>
      </c>
      <c r="P3293" s="841">
        <v>84295</v>
      </c>
      <c r="Q3293" s="841">
        <v>19547</v>
      </c>
      <c r="R3293" s="841">
        <v>26906</v>
      </c>
      <c r="S3293" s="841"/>
      <c r="T3293" s="841"/>
      <c r="U3293" s="841"/>
      <c r="V3293" s="841" t="s">
        <v>1064</v>
      </c>
      <c r="W3293" s="841">
        <v>1</v>
      </c>
    </row>
    <row r="3294" spans="1:23" ht="12.75" customHeight="1">
      <c r="A3294" s="841">
        <v>1205</v>
      </c>
      <c r="B3294" s="841">
        <v>2807</v>
      </c>
      <c r="C3294" s="841" t="s">
        <v>739</v>
      </c>
      <c r="D3294" s="841" t="s">
        <v>740</v>
      </c>
      <c r="E3294" s="841">
        <v>49561</v>
      </c>
      <c r="F3294" s="841" t="s">
        <v>4338</v>
      </c>
      <c r="G3294" s="841" t="s">
        <v>5008</v>
      </c>
      <c r="H3294" s="841" t="s">
        <v>5006</v>
      </c>
      <c r="I3294" s="841"/>
      <c r="J3294" s="841" t="s">
        <v>730</v>
      </c>
      <c r="K3294" s="841">
        <v>1</v>
      </c>
      <c r="L3294" s="841" t="s">
        <v>731</v>
      </c>
      <c r="M3294" s="841">
        <v>43600</v>
      </c>
      <c r="N3294" s="841" t="s">
        <v>742</v>
      </c>
      <c r="O3294" s="841">
        <v>127895</v>
      </c>
      <c r="P3294" s="841">
        <v>84295</v>
      </c>
      <c r="Q3294" s="841">
        <v>19547</v>
      </c>
      <c r="R3294" s="841">
        <v>26906</v>
      </c>
      <c r="S3294" s="841"/>
      <c r="T3294" s="841"/>
      <c r="U3294" s="841"/>
      <c r="V3294" s="841" t="s">
        <v>1064</v>
      </c>
      <c r="W3294" s="841">
        <v>1</v>
      </c>
    </row>
    <row r="3295" spans="1:23" ht="12.75" customHeight="1">
      <c r="A3295" s="841">
        <v>1205</v>
      </c>
      <c r="B3295" s="841">
        <v>2807</v>
      </c>
      <c r="C3295" s="841" t="s">
        <v>739</v>
      </c>
      <c r="D3295" s="841" t="s">
        <v>740</v>
      </c>
      <c r="E3295" s="841">
        <v>49562</v>
      </c>
      <c r="F3295" s="841" t="s">
        <v>102</v>
      </c>
      <c r="G3295" s="841" t="s">
        <v>5009</v>
      </c>
      <c r="H3295" s="841" t="s">
        <v>5003</v>
      </c>
      <c r="I3295" s="841"/>
      <c r="J3295" s="841" t="s">
        <v>730</v>
      </c>
      <c r="K3295" s="841">
        <v>6</v>
      </c>
      <c r="L3295" s="841" t="s">
        <v>731</v>
      </c>
      <c r="M3295" s="841">
        <v>43600</v>
      </c>
      <c r="N3295" s="841" t="s">
        <v>742</v>
      </c>
      <c r="O3295" s="841">
        <v>127895</v>
      </c>
      <c r="P3295" s="841">
        <v>84295</v>
      </c>
      <c r="Q3295" s="841">
        <v>19547</v>
      </c>
      <c r="R3295" s="841">
        <v>26906</v>
      </c>
      <c r="S3295" s="841"/>
      <c r="T3295" s="841"/>
      <c r="U3295" s="841"/>
      <c r="V3295" s="841" t="s">
        <v>1003</v>
      </c>
      <c r="W3295" s="841">
        <v>4</v>
      </c>
    </row>
    <row r="3296" spans="1:23" ht="12.75" customHeight="1">
      <c r="A3296" s="841">
        <v>1205</v>
      </c>
      <c r="B3296" s="841">
        <v>2807</v>
      </c>
      <c r="C3296" s="841" t="s">
        <v>739</v>
      </c>
      <c r="D3296" s="841" t="s">
        <v>740</v>
      </c>
      <c r="E3296" s="841">
        <v>49562</v>
      </c>
      <c r="F3296" s="841" t="s">
        <v>1062</v>
      </c>
      <c r="G3296" s="841" t="s">
        <v>5010</v>
      </c>
      <c r="H3296" s="841" t="s">
        <v>5006</v>
      </c>
      <c r="I3296" s="841"/>
      <c r="J3296" s="841" t="s">
        <v>730</v>
      </c>
      <c r="K3296" s="841">
        <v>3</v>
      </c>
      <c r="L3296" s="841" t="s">
        <v>731</v>
      </c>
      <c r="M3296" s="841">
        <v>43600</v>
      </c>
      <c r="N3296" s="841" t="s">
        <v>742</v>
      </c>
      <c r="O3296" s="841">
        <v>127895</v>
      </c>
      <c r="P3296" s="841">
        <v>84295</v>
      </c>
      <c r="Q3296" s="841">
        <v>19547</v>
      </c>
      <c r="R3296" s="841">
        <v>26906</v>
      </c>
      <c r="S3296" s="841"/>
      <c r="T3296" s="841"/>
      <c r="U3296" s="841"/>
      <c r="V3296" s="841" t="s">
        <v>1064</v>
      </c>
      <c r="W3296" s="841">
        <v>1</v>
      </c>
    </row>
    <row r="3297" spans="1:23" ht="12.75" customHeight="1">
      <c r="A3297" s="841">
        <v>1205</v>
      </c>
      <c r="B3297" s="841">
        <v>2807</v>
      </c>
      <c r="C3297" s="841" t="s">
        <v>739</v>
      </c>
      <c r="D3297" s="841" t="s">
        <v>740</v>
      </c>
      <c r="E3297" s="841">
        <v>49562</v>
      </c>
      <c r="F3297" s="841" t="s">
        <v>1065</v>
      </c>
      <c r="G3297" s="841" t="s">
        <v>5011</v>
      </c>
      <c r="H3297" s="841" t="s">
        <v>5006</v>
      </c>
      <c r="I3297" s="841"/>
      <c r="J3297" s="841" t="s">
        <v>730</v>
      </c>
      <c r="K3297" s="841">
        <v>3</v>
      </c>
      <c r="L3297" s="841" t="s">
        <v>731</v>
      </c>
      <c r="M3297" s="841">
        <v>43600</v>
      </c>
      <c r="N3297" s="841" t="s">
        <v>742</v>
      </c>
      <c r="O3297" s="841">
        <v>127895</v>
      </c>
      <c r="P3297" s="841">
        <v>84295</v>
      </c>
      <c r="Q3297" s="841">
        <v>19547</v>
      </c>
      <c r="R3297" s="841">
        <v>26906</v>
      </c>
      <c r="S3297" s="841"/>
      <c r="T3297" s="841"/>
      <c r="U3297" s="841"/>
      <c r="V3297" s="841" t="s">
        <v>1064</v>
      </c>
      <c r="W3297" s="841">
        <v>1</v>
      </c>
    </row>
    <row r="3298" spans="1:23" ht="12.75" customHeight="1">
      <c r="A3298" s="841">
        <v>1205</v>
      </c>
      <c r="B3298" s="841">
        <v>2807</v>
      </c>
      <c r="C3298" s="841" t="s">
        <v>739</v>
      </c>
      <c r="D3298" s="841" t="s">
        <v>740</v>
      </c>
      <c r="E3298" s="841">
        <v>49563</v>
      </c>
      <c r="F3298" s="841" t="s">
        <v>102</v>
      </c>
      <c r="G3298" s="841" t="s">
        <v>5012</v>
      </c>
      <c r="H3298" s="841" t="s">
        <v>5003</v>
      </c>
      <c r="I3298" s="841"/>
      <c r="J3298" s="841" t="s">
        <v>730</v>
      </c>
      <c r="K3298" s="841">
        <v>3</v>
      </c>
      <c r="L3298" s="841" t="s">
        <v>731</v>
      </c>
      <c r="M3298" s="841">
        <v>43600</v>
      </c>
      <c r="N3298" s="841" t="s">
        <v>742</v>
      </c>
      <c r="O3298" s="841">
        <v>127895</v>
      </c>
      <c r="P3298" s="841">
        <v>84295</v>
      </c>
      <c r="Q3298" s="841">
        <v>19547</v>
      </c>
      <c r="R3298" s="841">
        <v>26906</v>
      </c>
      <c r="S3298" s="841"/>
      <c r="T3298" s="841"/>
      <c r="U3298" s="841"/>
      <c r="V3298" s="841" t="s">
        <v>1003</v>
      </c>
      <c r="W3298" s="841">
        <v>4</v>
      </c>
    </row>
    <row r="3299" spans="1:23" ht="12.75" customHeight="1">
      <c r="A3299" s="841">
        <v>1205</v>
      </c>
      <c r="B3299" s="841">
        <v>2807</v>
      </c>
      <c r="C3299" s="841" t="s">
        <v>739</v>
      </c>
      <c r="D3299" s="841" t="s">
        <v>740</v>
      </c>
      <c r="E3299" s="841">
        <v>49564</v>
      </c>
      <c r="F3299" s="841" t="s">
        <v>102</v>
      </c>
      <c r="G3299" s="841" t="s">
        <v>5013</v>
      </c>
      <c r="H3299" s="841" t="s">
        <v>5014</v>
      </c>
      <c r="I3299" s="841"/>
      <c r="J3299" s="841" t="s">
        <v>730</v>
      </c>
      <c r="K3299" s="841">
        <v>8</v>
      </c>
      <c r="L3299" s="841" t="s">
        <v>731</v>
      </c>
      <c r="M3299" s="841">
        <v>43600</v>
      </c>
      <c r="N3299" s="841" t="s">
        <v>742</v>
      </c>
      <c r="O3299" s="841">
        <v>127895</v>
      </c>
      <c r="P3299" s="841">
        <v>84295</v>
      </c>
      <c r="Q3299" s="841">
        <v>19547</v>
      </c>
      <c r="R3299" s="841">
        <v>26906</v>
      </c>
      <c r="S3299" s="841"/>
      <c r="T3299" s="841"/>
      <c r="U3299" s="841"/>
      <c r="V3299" s="841" t="s">
        <v>1003</v>
      </c>
      <c r="W3299" s="841">
        <v>4</v>
      </c>
    </row>
    <row r="3300" spans="1:23" ht="12.75" customHeight="1">
      <c r="A3300" s="841">
        <v>1205</v>
      </c>
      <c r="B3300" s="841">
        <v>2807</v>
      </c>
      <c r="C3300" s="841" t="s">
        <v>739</v>
      </c>
      <c r="D3300" s="841" t="s">
        <v>740</v>
      </c>
      <c r="E3300" s="841">
        <v>49564</v>
      </c>
      <c r="F3300" s="841" t="s">
        <v>1062</v>
      </c>
      <c r="G3300" s="841" t="s">
        <v>5015</v>
      </c>
      <c r="H3300" s="841" t="s">
        <v>5006</v>
      </c>
      <c r="I3300" s="841"/>
      <c r="J3300" s="841" t="s">
        <v>730</v>
      </c>
      <c r="K3300" s="841">
        <v>4</v>
      </c>
      <c r="L3300" s="841" t="s">
        <v>731</v>
      </c>
      <c r="M3300" s="841">
        <v>43600</v>
      </c>
      <c r="N3300" s="841" t="s">
        <v>742</v>
      </c>
      <c r="O3300" s="841">
        <v>127895</v>
      </c>
      <c r="P3300" s="841">
        <v>84295</v>
      </c>
      <c r="Q3300" s="841">
        <v>19547</v>
      </c>
      <c r="R3300" s="841">
        <v>26906</v>
      </c>
      <c r="S3300" s="841"/>
      <c r="T3300" s="841"/>
      <c r="U3300" s="841"/>
      <c r="V3300" s="841" t="s">
        <v>1064</v>
      </c>
      <c r="W3300" s="841">
        <v>1</v>
      </c>
    </row>
    <row r="3301" spans="1:23" ht="12.75" customHeight="1">
      <c r="A3301" s="841">
        <v>1205</v>
      </c>
      <c r="B3301" s="841">
        <v>2807</v>
      </c>
      <c r="C3301" s="841" t="s">
        <v>739</v>
      </c>
      <c r="D3301" s="841" t="s">
        <v>740</v>
      </c>
      <c r="E3301" s="841">
        <v>49564</v>
      </c>
      <c r="F3301" s="841" t="s">
        <v>1065</v>
      </c>
      <c r="G3301" s="841" t="s">
        <v>5016</v>
      </c>
      <c r="H3301" s="841" t="s">
        <v>5006</v>
      </c>
      <c r="I3301" s="841"/>
      <c r="J3301" s="841" t="s">
        <v>730</v>
      </c>
      <c r="K3301" s="841">
        <v>4</v>
      </c>
      <c r="L3301" s="841" t="s">
        <v>731</v>
      </c>
      <c r="M3301" s="841">
        <v>43600</v>
      </c>
      <c r="N3301" s="841" t="s">
        <v>742</v>
      </c>
      <c r="O3301" s="841">
        <v>127895</v>
      </c>
      <c r="P3301" s="841">
        <v>84295</v>
      </c>
      <c r="Q3301" s="841">
        <v>19547</v>
      </c>
      <c r="R3301" s="841">
        <v>26906</v>
      </c>
      <c r="S3301" s="841"/>
      <c r="T3301" s="841"/>
      <c r="U3301" s="841"/>
      <c r="V3301" s="841" t="s">
        <v>1064</v>
      </c>
      <c r="W3301" s="841">
        <v>1</v>
      </c>
    </row>
    <row r="3302" spans="1:23" ht="12.75" customHeight="1">
      <c r="A3302" s="841">
        <v>1430</v>
      </c>
      <c r="B3302" s="841">
        <v>2805</v>
      </c>
      <c r="C3302" s="841" t="s">
        <v>1635</v>
      </c>
      <c r="D3302" s="841" t="s">
        <v>1732</v>
      </c>
      <c r="E3302" s="841">
        <v>49565</v>
      </c>
      <c r="F3302" s="841" t="s">
        <v>102</v>
      </c>
      <c r="G3302" s="841" t="s">
        <v>5017</v>
      </c>
      <c r="H3302" s="841" t="s">
        <v>5018</v>
      </c>
      <c r="I3302" s="841"/>
      <c r="J3302" s="841" t="s">
        <v>730</v>
      </c>
      <c r="K3302" s="841">
        <v>1</v>
      </c>
      <c r="L3302" s="841" t="s">
        <v>731</v>
      </c>
      <c r="M3302" s="841">
        <v>43600</v>
      </c>
      <c r="N3302" s="841" t="s">
        <v>843</v>
      </c>
      <c r="O3302" s="841">
        <v>156603</v>
      </c>
      <c r="P3302" s="841">
        <v>113003</v>
      </c>
      <c r="Q3302" s="841">
        <v>19547</v>
      </c>
      <c r="R3302" s="841">
        <v>26906</v>
      </c>
      <c r="S3302" s="841"/>
      <c r="T3302" s="841"/>
      <c r="U3302" s="841"/>
      <c r="V3302" s="841" t="s">
        <v>1003</v>
      </c>
      <c r="W3302" s="841">
        <v>1</v>
      </c>
    </row>
    <row r="3303" spans="1:23" ht="12.75" customHeight="1">
      <c r="A3303" s="841">
        <v>1560</v>
      </c>
      <c r="B3303" s="841">
        <v>2814</v>
      </c>
      <c r="C3303" s="841" t="s">
        <v>1411</v>
      </c>
      <c r="D3303" s="841" t="s">
        <v>1112</v>
      </c>
      <c r="E3303" s="841">
        <v>49566</v>
      </c>
      <c r="F3303" s="841" t="s">
        <v>102</v>
      </c>
      <c r="G3303" s="841" t="s">
        <v>5019</v>
      </c>
      <c r="H3303" s="841" t="s">
        <v>5020</v>
      </c>
      <c r="I3303" s="841"/>
      <c r="J3303" s="841" t="s">
        <v>730</v>
      </c>
      <c r="K3303" s="841">
        <v>2</v>
      </c>
      <c r="L3303" s="841" t="s">
        <v>731</v>
      </c>
      <c r="M3303" s="841">
        <v>43600</v>
      </c>
      <c r="N3303" s="841" t="s">
        <v>908</v>
      </c>
      <c r="O3303" s="841">
        <v>185311</v>
      </c>
      <c r="P3303" s="841">
        <v>141711</v>
      </c>
      <c r="Q3303" s="841">
        <v>19547</v>
      </c>
      <c r="R3303" s="841">
        <v>26906</v>
      </c>
      <c r="S3303" s="841"/>
      <c r="T3303" s="841"/>
      <c r="U3303" s="841"/>
      <c r="V3303" s="841" t="s">
        <v>1003</v>
      </c>
      <c r="W3303" s="841">
        <v>1</v>
      </c>
    </row>
    <row r="3304" spans="1:23" ht="12.75" customHeight="1">
      <c r="A3304" s="841">
        <v>2004</v>
      </c>
      <c r="B3304" s="841">
        <v>2840</v>
      </c>
      <c r="C3304" s="841" t="s">
        <v>726</v>
      </c>
      <c r="D3304" s="841" t="s">
        <v>919</v>
      </c>
      <c r="E3304" s="841">
        <v>49567</v>
      </c>
      <c r="F3304" s="841" t="s">
        <v>102</v>
      </c>
      <c r="G3304" s="841" t="s">
        <v>5021</v>
      </c>
      <c r="H3304" s="841" t="s">
        <v>5022</v>
      </c>
      <c r="I3304" s="841"/>
      <c r="J3304" s="841" t="s">
        <v>730</v>
      </c>
      <c r="K3304" s="841">
        <v>4</v>
      </c>
      <c r="L3304" s="841" t="s">
        <v>1077</v>
      </c>
      <c r="M3304" s="841">
        <v>0</v>
      </c>
      <c r="N3304" s="841" t="s">
        <v>732</v>
      </c>
      <c r="O3304" s="841">
        <v>101629</v>
      </c>
      <c r="P3304" s="841">
        <v>101629</v>
      </c>
      <c r="Q3304" s="841">
        <v>19547</v>
      </c>
      <c r="R3304" s="841">
        <v>26906</v>
      </c>
      <c r="S3304" s="841"/>
      <c r="T3304" s="841"/>
      <c r="U3304" s="841"/>
      <c r="V3304" s="841" t="s">
        <v>1003</v>
      </c>
      <c r="W3304" s="841">
        <v>3</v>
      </c>
    </row>
    <row r="3305" spans="1:23" ht="12.75" customHeight="1">
      <c r="A3305" s="841">
        <v>1235</v>
      </c>
      <c r="B3305" s="841">
        <v>2824</v>
      </c>
      <c r="C3305" s="841" t="s">
        <v>1097</v>
      </c>
      <c r="D3305" s="841" t="s">
        <v>740</v>
      </c>
      <c r="E3305" s="841">
        <v>49568</v>
      </c>
      <c r="F3305" s="841" t="s">
        <v>102</v>
      </c>
      <c r="G3305" s="841" t="s">
        <v>5023</v>
      </c>
      <c r="H3305" s="841" t="s">
        <v>5024</v>
      </c>
      <c r="I3305" s="841"/>
      <c r="J3305" s="841" t="s">
        <v>730</v>
      </c>
      <c r="K3305" s="841">
        <v>1</v>
      </c>
      <c r="L3305" s="841" t="s">
        <v>731</v>
      </c>
      <c r="M3305" s="841">
        <v>43600</v>
      </c>
      <c r="N3305" s="841" t="s">
        <v>817</v>
      </c>
      <c r="O3305" s="841">
        <v>172439</v>
      </c>
      <c r="P3305" s="841">
        <v>128839</v>
      </c>
      <c r="Q3305" s="841">
        <v>23865</v>
      </c>
      <c r="R3305" s="841">
        <v>44054</v>
      </c>
      <c r="S3305" s="841"/>
      <c r="T3305" s="841"/>
      <c r="U3305" s="841"/>
      <c r="V3305" s="841" t="s">
        <v>1003</v>
      </c>
      <c r="W3305" s="841">
        <v>1</v>
      </c>
    </row>
    <row r="3306" spans="1:23" ht="12.75" customHeight="1">
      <c r="A3306" s="841">
        <v>1235</v>
      </c>
      <c r="B3306" s="841">
        <v>2824</v>
      </c>
      <c r="C3306" s="841" t="s">
        <v>1097</v>
      </c>
      <c r="D3306" s="841" t="s">
        <v>740</v>
      </c>
      <c r="E3306" s="841">
        <v>49569</v>
      </c>
      <c r="F3306" s="841" t="s">
        <v>102</v>
      </c>
      <c r="G3306" s="841" t="s">
        <v>5025</v>
      </c>
      <c r="H3306" s="841" t="s">
        <v>5024</v>
      </c>
      <c r="I3306" s="841"/>
      <c r="J3306" s="841" t="s">
        <v>730</v>
      </c>
      <c r="K3306" s="841">
        <v>1</v>
      </c>
      <c r="L3306" s="841" t="s">
        <v>731</v>
      </c>
      <c r="M3306" s="841">
        <v>43600</v>
      </c>
      <c r="N3306" s="841" t="s">
        <v>817</v>
      </c>
      <c r="O3306" s="841">
        <v>172439</v>
      </c>
      <c r="P3306" s="841">
        <v>128839</v>
      </c>
      <c r="Q3306" s="841">
        <v>23865</v>
      </c>
      <c r="R3306" s="841">
        <v>44054</v>
      </c>
      <c r="S3306" s="841"/>
      <c r="T3306" s="841"/>
      <c r="U3306" s="841"/>
      <c r="V3306" s="841" t="s">
        <v>1003</v>
      </c>
      <c r="W3306" s="841">
        <v>1</v>
      </c>
    </row>
    <row r="3307" spans="1:23" ht="12.75" customHeight="1">
      <c r="A3307" s="841">
        <v>1235</v>
      </c>
      <c r="B3307" s="841">
        <v>2824</v>
      </c>
      <c r="C3307" s="841" t="s">
        <v>1097</v>
      </c>
      <c r="D3307" s="841" t="s">
        <v>946</v>
      </c>
      <c r="E3307" s="841">
        <v>49570</v>
      </c>
      <c r="F3307" s="841" t="s">
        <v>102</v>
      </c>
      <c r="G3307" s="841" t="s">
        <v>5026</v>
      </c>
      <c r="H3307" s="841" t="s">
        <v>5027</v>
      </c>
      <c r="I3307" s="841"/>
      <c r="J3307" s="841" t="s">
        <v>730</v>
      </c>
      <c r="K3307" s="841">
        <v>10</v>
      </c>
      <c r="L3307" s="841" t="s">
        <v>731</v>
      </c>
      <c r="M3307" s="841">
        <v>43600</v>
      </c>
      <c r="N3307" s="841" t="s">
        <v>817</v>
      </c>
      <c r="O3307" s="841">
        <v>172439</v>
      </c>
      <c r="P3307" s="841">
        <v>128839</v>
      </c>
      <c r="Q3307" s="841">
        <v>23865</v>
      </c>
      <c r="R3307" s="841">
        <v>44054</v>
      </c>
      <c r="S3307" s="841"/>
      <c r="T3307" s="841"/>
      <c r="U3307" s="841"/>
      <c r="V3307" s="841" t="s">
        <v>1003</v>
      </c>
      <c r="W3307" s="841">
        <v>2</v>
      </c>
    </row>
    <row r="3308" spans="1:23" ht="12.75" customHeight="1">
      <c r="A3308" s="841">
        <v>1220</v>
      </c>
      <c r="B3308" s="841">
        <v>2807</v>
      </c>
      <c r="C3308" s="841" t="s">
        <v>739</v>
      </c>
      <c r="D3308" s="841" t="s">
        <v>740</v>
      </c>
      <c r="E3308" s="841">
        <v>49572</v>
      </c>
      <c r="F3308" s="841" t="s">
        <v>102</v>
      </c>
      <c r="G3308" s="841" t="s">
        <v>5028</v>
      </c>
      <c r="H3308" s="841" t="s">
        <v>5029</v>
      </c>
      <c r="I3308" s="841"/>
      <c r="J3308" s="841" t="s">
        <v>730</v>
      </c>
      <c r="K3308" s="841">
        <v>5</v>
      </c>
      <c r="L3308" s="841" t="s">
        <v>731</v>
      </c>
      <c r="M3308" s="841">
        <v>43600</v>
      </c>
      <c r="N3308" s="841" t="s">
        <v>742</v>
      </c>
      <c r="O3308" s="841">
        <v>127895</v>
      </c>
      <c r="P3308" s="841">
        <v>84295</v>
      </c>
      <c r="Q3308" s="841">
        <v>19547</v>
      </c>
      <c r="R3308" s="841">
        <v>26906</v>
      </c>
      <c r="S3308" s="841"/>
      <c r="T3308" s="841"/>
      <c r="U3308" s="841"/>
      <c r="V3308" s="841" t="s">
        <v>1003</v>
      </c>
      <c r="W3308" s="841">
        <v>3</v>
      </c>
    </row>
    <row r="3309" spans="1:23" ht="12.75" customHeight="1">
      <c r="A3309" s="841">
        <v>1220</v>
      </c>
      <c r="B3309" s="841">
        <v>2807</v>
      </c>
      <c r="C3309" s="841" t="s">
        <v>739</v>
      </c>
      <c r="D3309" s="841" t="s">
        <v>740</v>
      </c>
      <c r="E3309" s="841">
        <v>49573</v>
      </c>
      <c r="F3309" s="841" t="s">
        <v>102</v>
      </c>
      <c r="G3309" s="841" t="s">
        <v>5030</v>
      </c>
      <c r="H3309" s="841" t="s">
        <v>5029</v>
      </c>
      <c r="I3309" s="841"/>
      <c r="J3309" s="841" t="s">
        <v>730</v>
      </c>
      <c r="K3309" s="841">
        <v>5</v>
      </c>
      <c r="L3309" s="841" t="s">
        <v>731</v>
      </c>
      <c r="M3309" s="841">
        <v>43600</v>
      </c>
      <c r="N3309" s="841" t="s">
        <v>742</v>
      </c>
      <c r="O3309" s="841">
        <v>127895</v>
      </c>
      <c r="P3309" s="841">
        <v>84295</v>
      </c>
      <c r="Q3309" s="841">
        <v>19547</v>
      </c>
      <c r="R3309" s="841">
        <v>26906</v>
      </c>
      <c r="S3309" s="841"/>
      <c r="T3309" s="841"/>
      <c r="U3309" s="841"/>
      <c r="V3309" s="841" t="s">
        <v>1003</v>
      </c>
      <c r="W3309" s="841">
        <v>3</v>
      </c>
    </row>
    <row r="3310" spans="1:23" ht="12.75" customHeight="1">
      <c r="A3310" s="841">
        <v>1220</v>
      </c>
      <c r="B3310" s="841">
        <v>2807</v>
      </c>
      <c r="C3310" s="841" t="s">
        <v>739</v>
      </c>
      <c r="D3310" s="841" t="s">
        <v>740</v>
      </c>
      <c r="E3310" s="841">
        <v>49574</v>
      </c>
      <c r="F3310" s="841" t="s">
        <v>102</v>
      </c>
      <c r="G3310" s="841" t="s">
        <v>5031</v>
      </c>
      <c r="H3310" s="841" t="s">
        <v>5029</v>
      </c>
      <c r="I3310" s="841"/>
      <c r="J3310" s="841" t="s">
        <v>730</v>
      </c>
      <c r="K3310" s="841">
        <v>5</v>
      </c>
      <c r="L3310" s="841" t="s">
        <v>731</v>
      </c>
      <c r="M3310" s="841">
        <v>43600</v>
      </c>
      <c r="N3310" s="841" t="s">
        <v>742</v>
      </c>
      <c r="O3310" s="841">
        <v>127895</v>
      </c>
      <c r="P3310" s="841">
        <v>84295</v>
      </c>
      <c r="Q3310" s="841">
        <v>19547</v>
      </c>
      <c r="R3310" s="841">
        <v>26906</v>
      </c>
      <c r="S3310" s="841"/>
      <c r="T3310" s="841"/>
      <c r="U3310" s="841"/>
      <c r="V3310" s="841" t="s">
        <v>1003</v>
      </c>
      <c r="W3310" s="841">
        <v>3</v>
      </c>
    </row>
    <row r="3311" spans="1:23" ht="12.75" customHeight="1">
      <c r="A3311" s="841">
        <v>1220</v>
      </c>
      <c r="B3311" s="841">
        <v>2807</v>
      </c>
      <c r="C3311" s="841" t="s">
        <v>739</v>
      </c>
      <c r="D3311" s="841" t="s">
        <v>740</v>
      </c>
      <c r="E3311" s="841">
        <v>49575</v>
      </c>
      <c r="F3311" s="841" t="s">
        <v>102</v>
      </c>
      <c r="G3311" s="841" t="s">
        <v>5032</v>
      </c>
      <c r="H3311" s="841" t="s">
        <v>5029</v>
      </c>
      <c r="I3311" s="841"/>
      <c r="J3311" s="841" t="s">
        <v>730</v>
      </c>
      <c r="K3311" s="841">
        <v>5</v>
      </c>
      <c r="L3311" s="841" t="s">
        <v>731</v>
      </c>
      <c r="M3311" s="841">
        <v>43600</v>
      </c>
      <c r="N3311" s="841" t="s">
        <v>742</v>
      </c>
      <c r="O3311" s="841">
        <v>127895</v>
      </c>
      <c r="P3311" s="841">
        <v>84295</v>
      </c>
      <c r="Q3311" s="841">
        <v>19547</v>
      </c>
      <c r="R3311" s="841">
        <v>26906</v>
      </c>
      <c r="S3311" s="841"/>
      <c r="T3311" s="841"/>
      <c r="U3311" s="841"/>
      <c r="V3311" s="841" t="s">
        <v>1003</v>
      </c>
      <c r="W3311" s="841">
        <v>3</v>
      </c>
    </row>
    <row r="3312" spans="1:23" ht="12.75" customHeight="1">
      <c r="A3312" s="841">
        <v>1220</v>
      </c>
      <c r="B3312" s="841">
        <v>2807</v>
      </c>
      <c r="C3312" s="841" t="s">
        <v>739</v>
      </c>
      <c r="D3312" s="841" t="s">
        <v>740</v>
      </c>
      <c r="E3312" s="841">
        <v>49576</v>
      </c>
      <c r="F3312" s="841" t="s">
        <v>102</v>
      </c>
      <c r="G3312" s="841" t="s">
        <v>5033</v>
      </c>
      <c r="H3312" s="841" t="s">
        <v>5029</v>
      </c>
      <c r="I3312" s="841"/>
      <c r="J3312" s="841" t="s">
        <v>730</v>
      </c>
      <c r="K3312" s="841">
        <v>5</v>
      </c>
      <c r="L3312" s="841" t="s">
        <v>731</v>
      </c>
      <c r="M3312" s="841">
        <v>43600</v>
      </c>
      <c r="N3312" s="841" t="s">
        <v>742</v>
      </c>
      <c r="O3312" s="841">
        <v>127895</v>
      </c>
      <c r="P3312" s="841">
        <v>84295</v>
      </c>
      <c r="Q3312" s="841">
        <v>19547</v>
      </c>
      <c r="R3312" s="841">
        <v>26906</v>
      </c>
      <c r="S3312" s="841"/>
      <c r="T3312" s="841"/>
      <c r="U3312" s="841"/>
      <c r="V3312" s="841" t="s">
        <v>1003</v>
      </c>
      <c r="W3312" s="841">
        <v>3</v>
      </c>
    </row>
    <row r="3313" spans="1:23" ht="12.75" customHeight="1">
      <c r="A3313" s="841">
        <v>1220</v>
      </c>
      <c r="B3313" s="841">
        <v>2807</v>
      </c>
      <c r="C3313" s="841" t="s">
        <v>739</v>
      </c>
      <c r="D3313" s="841" t="s">
        <v>740</v>
      </c>
      <c r="E3313" s="841">
        <v>49577</v>
      </c>
      <c r="F3313" s="841" t="s">
        <v>102</v>
      </c>
      <c r="G3313" s="841" t="s">
        <v>5034</v>
      </c>
      <c r="H3313" s="841" t="s">
        <v>5024</v>
      </c>
      <c r="I3313" s="841"/>
      <c r="J3313" s="841" t="s">
        <v>730</v>
      </c>
      <c r="K3313" s="841">
        <v>3</v>
      </c>
      <c r="L3313" s="841" t="s">
        <v>731</v>
      </c>
      <c r="M3313" s="841">
        <v>43600</v>
      </c>
      <c r="N3313" s="841" t="s">
        <v>742</v>
      </c>
      <c r="O3313" s="841">
        <v>127895</v>
      </c>
      <c r="P3313" s="841">
        <v>84295</v>
      </c>
      <c r="Q3313" s="841">
        <v>19547</v>
      </c>
      <c r="R3313" s="841">
        <v>26906</v>
      </c>
      <c r="S3313" s="841"/>
      <c r="T3313" s="841"/>
      <c r="U3313" s="841"/>
      <c r="V3313" s="841" t="s">
        <v>1003</v>
      </c>
      <c r="W3313" s="841">
        <v>1</v>
      </c>
    </row>
    <row r="3314" spans="1:23" ht="12.75" customHeight="1">
      <c r="A3314" s="841">
        <v>1220</v>
      </c>
      <c r="B3314" s="841">
        <v>2807</v>
      </c>
      <c r="C3314" s="841" t="s">
        <v>739</v>
      </c>
      <c r="D3314" s="841" t="s">
        <v>740</v>
      </c>
      <c r="E3314" s="841">
        <v>49578</v>
      </c>
      <c r="F3314" s="841" t="s">
        <v>102</v>
      </c>
      <c r="G3314" s="841" t="s">
        <v>5035</v>
      </c>
      <c r="H3314" s="841" t="s">
        <v>5024</v>
      </c>
      <c r="I3314" s="841"/>
      <c r="J3314" s="841" t="s">
        <v>730</v>
      </c>
      <c r="K3314" s="841">
        <v>5</v>
      </c>
      <c r="L3314" s="841" t="s">
        <v>731</v>
      </c>
      <c r="M3314" s="841">
        <v>43600</v>
      </c>
      <c r="N3314" s="841" t="s">
        <v>742</v>
      </c>
      <c r="O3314" s="841">
        <v>127895</v>
      </c>
      <c r="P3314" s="841">
        <v>84295</v>
      </c>
      <c r="Q3314" s="841">
        <v>19547</v>
      </c>
      <c r="R3314" s="841">
        <v>26906</v>
      </c>
      <c r="S3314" s="841"/>
      <c r="T3314" s="841"/>
      <c r="U3314" s="841"/>
      <c r="V3314" s="841" t="s">
        <v>1003</v>
      </c>
      <c r="W3314" s="841">
        <v>1</v>
      </c>
    </row>
    <row r="3315" spans="1:23" ht="12.75" customHeight="1">
      <c r="A3315" s="841">
        <v>1912</v>
      </c>
      <c r="B3315" s="841">
        <v>2840</v>
      </c>
      <c r="C3315" s="841" t="s">
        <v>726</v>
      </c>
      <c r="D3315" s="841" t="s">
        <v>923</v>
      </c>
      <c r="E3315" s="841">
        <v>49579</v>
      </c>
      <c r="F3315" s="841" t="s">
        <v>102</v>
      </c>
      <c r="G3315" s="841" t="s">
        <v>5036</v>
      </c>
      <c r="H3315" s="841" t="s">
        <v>5037</v>
      </c>
      <c r="I3315" s="841"/>
      <c r="J3315" s="841" t="s">
        <v>730</v>
      </c>
      <c r="K3315" s="841">
        <v>2</v>
      </c>
      <c r="L3315" s="841" t="s">
        <v>731</v>
      </c>
      <c r="M3315" s="841">
        <v>43600</v>
      </c>
      <c r="N3315" s="841" t="s">
        <v>732</v>
      </c>
      <c r="O3315" s="841">
        <v>98577</v>
      </c>
      <c r="P3315" s="841">
        <v>54977</v>
      </c>
      <c r="Q3315" s="841">
        <v>10098</v>
      </c>
      <c r="R3315" s="841">
        <v>9936</v>
      </c>
      <c r="S3315" s="841"/>
      <c r="T3315" s="841"/>
      <c r="U3315" s="841"/>
      <c r="V3315" s="841" t="s">
        <v>1003</v>
      </c>
      <c r="W3315" s="841">
        <v>2</v>
      </c>
    </row>
    <row r="3316" spans="1:23" ht="12.75" customHeight="1">
      <c r="A3316" s="841">
        <v>1650</v>
      </c>
      <c r="B3316" s="841">
        <v>2840</v>
      </c>
      <c r="C3316" s="841" t="s">
        <v>726</v>
      </c>
      <c r="D3316" s="841" t="s">
        <v>727</v>
      </c>
      <c r="E3316" s="841">
        <v>49581</v>
      </c>
      <c r="F3316" s="841" t="s">
        <v>102</v>
      </c>
      <c r="G3316" s="841" t="s">
        <v>5038</v>
      </c>
      <c r="H3316" s="841" t="s">
        <v>5039</v>
      </c>
      <c r="I3316" s="841"/>
      <c r="J3316" s="841" t="s">
        <v>730</v>
      </c>
      <c r="K3316" s="841">
        <v>2</v>
      </c>
      <c r="L3316" s="841" t="s">
        <v>731</v>
      </c>
      <c r="M3316" s="841">
        <v>43600</v>
      </c>
      <c r="N3316" s="841" t="s">
        <v>732</v>
      </c>
      <c r="O3316" s="841">
        <v>98577</v>
      </c>
      <c r="P3316" s="841">
        <v>54977</v>
      </c>
      <c r="Q3316" s="841">
        <v>32379</v>
      </c>
      <c r="R3316" s="841">
        <v>104732</v>
      </c>
      <c r="S3316" s="841"/>
      <c r="T3316" s="841"/>
      <c r="U3316" s="841"/>
      <c r="V3316" s="841" t="s">
        <v>1003</v>
      </c>
      <c r="W3316" s="841">
        <v>1</v>
      </c>
    </row>
    <row r="3317" spans="1:23" ht="12.75" customHeight="1">
      <c r="A3317" s="841">
        <v>1650</v>
      </c>
      <c r="B3317" s="841">
        <v>2840</v>
      </c>
      <c r="C3317" s="841" t="s">
        <v>726</v>
      </c>
      <c r="D3317" s="841" t="s">
        <v>727</v>
      </c>
      <c r="E3317" s="841">
        <v>49582</v>
      </c>
      <c r="F3317" s="841" t="s">
        <v>102</v>
      </c>
      <c r="G3317" s="841" t="s">
        <v>5040</v>
      </c>
      <c r="H3317" s="841" t="s">
        <v>5039</v>
      </c>
      <c r="I3317" s="841"/>
      <c r="J3317" s="841" t="s">
        <v>730</v>
      </c>
      <c r="K3317" s="841">
        <v>3</v>
      </c>
      <c r="L3317" s="841" t="s">
        <v>731</v>
      </c>
      <c r="M3317" s="841">
        <v>43600</v>
      </c>
      <c r="N3317" s="841" t="s">
        <v>732</v>
      </c>
      <c r="O3317" s="841">
        <v>98577</v>
      </c>
      <c r="P3317" s="841">
        <v>54977</v>
      </c>
      <c r="Q3317" s="841">
        <v>32379</v>
      </c>
      <c r="R3317" s="841">
        <v>104732</v>
      </c>
      <c r="S3317" s="841"/>
      <c r="T3317" s="841"/>
      <c r="U3317" s="841"/>
      <c r="V3317" s="841" t="s">
        <v>1003</v>
      </c>
      <c r="W3317" s="841">
        <v>1</v>
      </c>
    </row>
    <row r="3318" spans="1:23" ht="12.75" customHeight="1">
      <c r="A3318" s="841">
        <v>1650</v>
      </c>
      <c r="B3318" s="841">
        <v>2840</v>
      </c>
      <c r="C3318" s="841" t="s">
        <v>726</v>
      </c>
      <c r="D3318" s="841" t="s">
        <v>727</v>
      </c>
      <c r="E3318" s="841">
        <v>49583</v>
      </c>
      <c r="F3318" s="841" t="s">
        <v>102</v>
      </c>
      <c r="G3318" s="841" t="s">
        <v>5041</v>
      </c>
      <c r="H3318" s="841" t="s">
        <v>5039</v>
      </c>
      <c r="I3318" s="841"/>
      <c r="J3318" s="841" t="s">
        <v>730</v>
      </c>
      <c r="K3318" s="841">
        <v>2</v>
      </c>
      <c r="L3318" s="841" t="s">
        <v>731</v>
      </c>
      <c r="M3318" s="841">
        <v>43600</v>
      </c>
      <c r="N3318" s="841" t="s">
        <v>732</v>
      </c>
      <c r="O3318" s="841">
        <v>98577</v>
      </c>
      <c r="P3318" s="841">
        <v>54977</v>
      </c>
      <c r="Q3318" s="841">
        <v>32379</v>
      </c>
      <c r="R3318" s="841">
        <v>104732</v>
      </c>
      <c r="S3318" s="841"/>
      <c r="T3318" s="841"/>
      <c r="U3318" s="841"/>
      <c r="V3318" s="841" t="s">
        <v>1003</v>
      </c>
      <c r="W3318" s="841">
        <v>1</v>
      </c>
    </row>
    <row r="3319" spans="1:23" ht="12.75" customHeight="1">
      <c r="A3319" s="841">
        <v>1650</v>
      </c>
      <c r="B3319" s="841">
        <v>2840</v>
      </c>
      <c r="C3319" s="841" t="s">
        <v>726</v>
      </c>
      <c r="D3319" s="841" t="s">
        <v>727</v>
      </c>
      <c r="E3319" s="841">
        <v>49584</v>
      </c>
      <c r="F3319" s="841" t="s">
        <v>102</v>
      </c>
      <c r="G3319" s="841" t="s">
        <v>5042</v>
      </c>
      <c r="H3319" s="841" t="s">
        <v>5039</v>
      </c>
      <c r="I3319" s="841"/>
      <c r="J3319" s="841" t="s">
        <v>730</v>
      </c>
      <c r="K3319" s="841">
        <v>2</v>
      </c>
      <c r="L3319" s="841" t="s">
        <v>731</v>
      </c>
      <c r="M3319" s="841">
        <v>43600</v>
      </c>
      <c r="N3319" s="841" t="s">
        <v>732</v>
      </c>
      <c r="O3319" s="841">
        <v>98577</v>
      </c>
      <c r="P3319" s="841">
        <v>54977</v>
      </c>
      <c r="Q3319" s="841">
        <v>32379</v>
      </c>
      <c r="R3319" s="841">
        <v>104732</v>
      </c>
      <c r="S3319" s="841"/>
      <c r="T3319" s="841"/>
      <c r="U3319" s="841"/>
      <c r="V3319" s="841" t="s">
        <v>1003</v>
      </c>
      <c r="W3319" s="841">
        <v>1</v>
      </c>
    </row>
    <row r="3320" spans="1:23" ht="12.75" customHeight="1">
      <c r="A3320" s="841">
        <v>1335</v>
      </c>
      <c r="B3320" s="841">
        <v>2832</v>
      </c>
      <c r="C3320" s="841" t="s">
        <v>1017</v>
      </c>
      <c r="D3320" s="841" t="s">
        <v>775</v>
      </c>
      <c r="E3320" s="841">
        <v>49585</v>
      </c>
      <c r="F3320" s="841" t="s">
        <v>102</v>
      </c>
      <c r="G3320" s="841" t="s">
        <v>5043</v>
      </c>
      <c r="H3320" s="841" t="s">
        <v>5039</v>
      </c>
      <c r="I3320" s="841"/>
      <c r="J3320" s="841" t="s">
        <v>730</v>
      </c>
      <c r="K3320" s="841">
        <v>3</v>
      </c>
      <c r="L3320" s="841" t="s">
        <v>731</v>
      </c>
      <c r="M3320" s="841">
        <v>43600</v>
      </c>
      <c r="N3320" s="841" t="s">
        <v>769</v>
      </c>
      <c r="O3320" s="841">
        <v>105596</v>
      </c>
      <c r="P3320" s="841">
        <v>61996</v>
      </c>
      <c r="Q3320" s="841">
        <v>19547</v>
      </c>
      <c r="R3320" s="841">
        <v>26906</v>
      </c>
      <c r="S3320" s="841"/>
      <c r="T3320" s="841"/>
      <c r="U3320" s="841"/>
      <c r="V3320" s="841" t="s">
        <v>1003</v>
      </c>
      <c r="W3320" s="841">
        <v>2</v>
      </c>
    </row>
    <row r="3321" spans="1:23" ht="12.75" customHeight="1">
      <c r="A3321" s="841">
        <v>1335</v>
      </c>
      <c r="B3321" s="841">
        <v>2807</v>
      </c>
      <c r="C3321" s="841" t="s">
        <v>739</v>
      </c>
      <c r="D3321" s="841" t="s">
        <v>775</v>
      </c>
      <c r="E3321" s="841">
        <v>49586</v>
      </c>
      <c r="F3321" s="841" t="s">
        <v>102</v>
      </c>
      <c r="G3321" s="841" t="s">
        <v>5044</v>
      </c>
      <c r="H3321" s="841" t="s">
        <v>3780</v>
      </c>
      <c r="I3321" s="841"/>
      <c r="J3321" s="841" t="s">
        <v>730</v>
      </c>
      <c r="K3321" s="841">
        <v>3</v>
      </c>
      <c r="L3321" s="841" t="s">
        <v>731</v>
      </c>
      <c r="M3321" s="841">
        <v>43600</v>
      </c>
      <c r="N3321" s="841" t="s">
        <v>742</v>
      </c>
      <c r="O3321" s="841">
        <v>127895</v>
      </c>
      <c r="P3321" s="841">
        <v>84295</v>
      </c>
      <c r="Q3321" s="841">
        <v>19547</v>
      </c>
      <c r="R3321" s="841">
        <v>26906</v>
      </c>
      <c r="S3321" s="841"/>
      <c r="T3321" s="841"/>
      <c r="U3321" s="841"/>
      <c r="V3321" s="841" t="s">
        <v>1003</v>
      </c>
      <c r="W3321" s="841">
        <v>2</v>
      </c>
    </row>
    <row r="3322" spans="1:23" ht="12.75" customHeight="1">
      <c r="A3322" s="841">
        <v>16</v>
      </c>
      <c r="B3322" s="841">
        <v>2808</v>
      </c>
      <c r="C3322" s="841" t="s">
        <v>846</v>
      </c>
      <c r="D3322" s="841" t="s">
        <v>767</v>
      </c>
      <c r="E3322" s="841">
        <v>49587</v>
      </c>
      <c r="F3322" s="841" t="s">
        <v>102</v>
      </c>
      <c r="G3322" s="841" t="s">
        <v>5045</v>
      </c>
      <c r="H3322" s="841" t="s">
        <v>5046</v>
      </c>
      <c r="I3322" s="841"/>
      <c r="J3322" s="841" t="s">
        <v>730</v>
      </c>
      <c r="K3322" s="841">
        <v>1</v>
      </c>
      <c r="L3322" s="841" t="s">
        <v>731</v>
      </c>
      <c r="M3322" s="841">
        <v>43600</v>
      </c>
      <c r="N3322" s="841" t="s">
        <v>742</v>
      </c>
      <c r="O3322" s="841">
        <v>127895</v>
      </c>
      <c r="P3322" s="841">
        <v>84295</v>
      </c>
      <c r="Q3322" s="841">
        <v>19547</v>
      </c>
      <c r="R3322" s="841">
        <v>26906</v>
      </c>
      <c r="S3322" s="841"/>
      <c r="T3322" s="841"/>
      <c r="U3322" s="841"/>
      <c r="V3322" s="841" t="s">
        <v>1003</v>
      </c>
      <c r="W3322" s="841">
        <v>1</v>
      </c>
    </row>
    <row r="3323" spans="1:23" ht="12.75" customHeight="1">
      <c r="A3323" s="841">
        <v>1034</v>
      </c>
      <c r="B3323" s="841">
        <v>2840</v>
      </c>
      <c r="C3323" s="841" t="s">
        <v>726</v>
      </c>
      <c r="D3323" s="841" t="s">
        <v>946</v>
      </c>
      <c r="E3323" s="841">
        <v>49588</v>
      </c>
      <c r="F3323" s="841" t="s">
        <v>102</v>
      </c>
      <c r="G3323" s="841" t="s">
        <v>5047</v>
      </c>
      <c r="H3323" s="841" t="s">
        <v>5048</v>
      </c>
      <c r="I3323" s="841"/>
      <c r="J3323" s="841" t="s">
        <v>730</v>
      </c>
      <c r="K3323" s="841">
        <v>3</v>
      </c>
      <c r="L3323" s="841" t="s">
        <v>731</v>
      </c>
      <c r="M3323" s="841">
        <v>43600</v>
      </c>
      <c r="N3323" s="841" t="s">
        <v>732</v>
      </c>
      <c r="O3323" s="841">
        <v>98577</v>
      </c>
      <c r="P3323" s="841">
        <v>54977</v>
      </c>
      <c r="Q3323" s="841">
        <v>19547</v>
      </c>
      <c r="R3323" s="841">
        <v>26906</v>
      </c>
      <c r="S3323" s="841"/>
      <c r="T3323" s="841"/>
      <c r="U3323" s="841"/>
      <c r="V3323" s="841" t="s">
        <v>1003</v>
      </c>
      <c r="W3323" s="841">
        <v>2</v>
      </c>
    </row>
    <row r="3324" spans="1:23" ht="12.75" customHeight="1">
      <c r="A3324" s="841">
        <v>1145</v>
      </c>
      <c r="B3324" s="841">
        <v>2840</v>
      </c>
      <c r="C3324" s="841" t="s">
        <v>726</v>
      </c>
      <c r="D3324" s="841" t="s">
        <v>775</v>
      </c>
      <c r="E3324" s="841">
        <v>49589</v>
      </c>
      <c r="F3324" s="841" t="s">
        <v>102</v>
      </c>
      <c r="G3324" s="841" t="s">
        <v>5049</v>
      </c>
      <c r="H3324" s="841" t="s">
        <v>5014</v>
      </c>
      <c r="I3324" s="841"/>
      <c r="J3324" s="841" t="s">
        <v>730</v>
      </c>
      <c r="K3324" s="841">
        <v>1</v>
      </c>
      <c r="L3324" s="841" t="s">
        <v>1116</v>
      </c>
      <c r="M3324" s="841">
        <v>43600</v>
      </c>
      <c r="N3324" s="841" t="s">
        <v>732</v>
      </c>
      <c r="O3324" s="841">
        <v>98577</v>
      </c>
      <c r="P3324" s="841">
        <v>54977</v>
      </c>
      <c r="Q3324" s="841">
        <v>19547</v>
      </c>
      <c r="R3324" s="841">
        <v>26906</v>
      </c>
      <c r="S3324" s="841"/>
      <c r="T3324" s="841"/>
      <c r="U3324" s="841"/>
      <c r="V3324" s="841" t="s">
        <v>1003</v>
      </c>
      <c r="W3324" s="841">
        <v>3</v>
      </c>
    </row>
    <row r="3325" spans="1:23" ht="12.75" customHeight="1">
      <c r="A3325" s="841">
        <v>1535</v>
      </c>
      <c r="B3325" s="841">
        <v>2824</v>
      </c>
      <c r="C3325" s="841" t="s">
        <v>1097</v>
      </c>
      <c r="D3325" s="841" t="s">
        <v>1112</v>
      </c>
      <c r="E3325" s="841">
        <v>49590</v>
      </c>
      <c r="F3325" s="841" t="s">
        <v>102</v>
      </c>
      <c r="G3325" s="841" t="s">
        <v>5050</v>
      </c>
      <c r="H3325" s="841" t="s">
        <v>4966</v>
      </c>
      <c r="I3325" s="841"/>
      <c r="J3325" s="841" t="s">
        <v>730</v>
      </c>
      <c r="K3325" s="841">
        <v>3</v>
      </c>
      <c r="L3325" s="841" t="s">
        <v>731</v>
      </c>
      <c r="M3325" s="841">
        <v>43600</v>
      </c>
      <c r="N3325" s="841" t="s">
        <v>817</v>
      </c>
      <c r="O3325" s="841">
        <v>172439</v>
      </c>
      <c r="P3325" s="841">
        <v>128839</v>
      </c>
      <c r="Q3325" s="841">
        <v>19547</v>
      </c>
      <c r="R3325" s="841">
        <v>26906</v>
      </c>
      <c r="S3325" s="841"/>
      <c r="T3325" s="841"/>
      <c r="U3325" s="841"/>
      <c r="V3325" s="841" t="s">
        <v>1003</v>
      </c>
      <c r="W3325" s="841">
        <v>1</v>
      </c>
    </row>
    <row r="3326" spans="1:23" ht="12.75" customHeight="1">
      <c r="A3326" s="841">
        <v>1535</v>
      </c>
      <c r="B3326" s="841">
        <v>2824</v>
      </c>
      <c r="C3326" s="841" t="s">
        <v>1097</v>
      </c>
      <c r="D3326" s="841" t="s">
        <v>1112</v>
      </c>
      <c r="E3326" s="841">
        <v>49591</v>
      </c>
      <c r="F3326" s="841" t="s">
        <v>102</v>
      </c>
      <c r="G3326" s="841" t="s">
        <v>5051</v>
      </c>
      <c r="H3326" s="841" t="s">
        <v>4966</v>
      </c>
      <c r="I3326" s="841"/>
      <c r="J3326" s="841" t="s">
        <v>730</v>
      </c>
      <c r="K3326" s="841">
        <v>3</v>
      </c>
      <c r="L3326" s="841" t="s">
        <v>731</v>
      </c>
      <c r="M3326" s="841">
        <v>43600</v>
      </c>
      <c r="N3326" s="841" t="s">
        <v>817</v>
      </c>
      <c r="O3326" s="841">
        <v>172439</v>
      </c>
      <c r="P3326" s="841">
        <v>128839</v>
      </c>
      <c r="Q3326" s="841">
        <v>19547</v>
      </c>
      <c r="R3326" s="841">
        <v>26906</v>
      </c>
      <c r="S3326" s="841"/>
      <c r="T3326" s="841"/>
      <c r="U3326" s="841"/>
      <c r="V3326" s="841" t="s">
        <v>1003</v>
      </c>
      <c r="W3326" s="841">
        <v>1</v>
      </c>
    </row>
    <row r="3327" spans="1:23" ht="12.75" customHeight="1">
      <c r="A3327" s="841">
        <v>1034</v>
      </c>
      <c r="B3327" s="841">
        <v>2840</v>
      </c>
      <c r="C3327" s="841" t="s">
        <v>726</v>
      </c>
      <c r="D3327" s="841" t="s">
        <v>946</v>
      </c>
      <c r="E3327" s="841">
        <v>49592</v>
      </c>
      <c r="F3327" s="841" t="s">
        <v>102</v>
      </c>
      <c r="G3327" s="841" t="s">
        <v>5052</v>
      </c>
      <c r="H3327" s="841" t="s">
        <v>5053</v>
      </c>
      <c r="I3327" s="841"/>
      <c r="J3327" s="841" t="s">
        <v>730</v>
      </c>
      <c r="K3327" s="841">
        <v>5</v>
      </c>
      <c r="L3327" s="841" t="s">
        <v>731</v>
      </c>
      <c r="M3327" s="841">
        <v>43600</v>
      </c>
      <c r="N3327" s="841" t="s">
        <v>732</v>
      </c>
      <c r="O3327" s="841">
        <v>98577</v>
      </c>
      <c r="P3327" s="841">
        <v>54977</v>
      </c>
      <c r="Q3327" s="841">
        <v>19547</v>
      </c>
      <c r="R3327" s="841">
        <v>26906</v>
      </c>
      <c r="S3327" s="841"/>
      <c r="T3327" s="841"/>
      <c r="U3327" s="841"/>
      <c r="V3327" s="841" t="s">
        <v>1003</v>
      </c>
      <c r="W3327" s="841">
        <v>2</v>
      </c>
    </row>
    <row r="3328" spans="1:23" ht="12.75" customHeight="1">
      <c r="A3328" s="841">
        <v>1034</v>
      </c>
      <c r="B3328" s="841">
        <v>2840</v>
      </c>
      <c r="C3328" s="841" t="s">
        <v>726</v>
      </c>
      <c r="D3328" s="841" t="s">
        <v>745</v>
      </c>
      <c r="E3328" s="841">
        <v>49593</v>
      </c>
      <c r="F3328" s="841" t="s">
        <v>102</v>
      </c>
      <c r="G3328" s="841" t="s">
        <v>5054</v>
      </c>
      <c r="H3328" s="841" t="s">
        <v>4966</v>
      </c>
      <c r="I3328" s="841"/>
      <c r="J3328" s="841" t="s">
        <v>730</v>
      </c>
      <c r="K3328" s="841">
        <v>5</v>
      </c>
      <c r="L3328" s="841" t="s">
        <v>731</v>
      </c>
      <c r="M3328" s="841">
        <v>43600</v>
      </c>
      <c r="N3328" s="841" t="s">
        <v>732</v>
      </c>
      <c r="O3328" s="841">
        <v>98577</v>
      </c>
      <c r="P3328" s="841">
        <v>54977</v>
      </c>
      <c r="Q3328" s="841">
        <v>19547</v>
      </c>
      <c r="R3328" s="841">
        <v>26906</v>
      </c>
      <c r="S3328" s="841"/>
      <c r="T3328" s="841"/>
      <c r="U3328" s="841"/>
      <c r="V3328" s="841" t="s">
        <v>1003</v>
      </c>
      <c r="W3328" s="841">
        <v>1</v>
      </c>
    </row>
    <row r="3329" spans="1:23" ht="12.75" customHeight="1">
      <c r="A3329" s="841">
        <v>1210</v>
      </c>
      <c r="B3329" s="841">
        <v>2806</v>
      </c>
      <c r="C3329" s="841" t="s">
        <v>841</v>
      </c>
      <c r="D3329" s="841" t="s">
        <v>740</v>
      </c>
      <c r="E3329" s="841">
        <v>49594</v>
      </c>
      <c r="F3329" s="841" t="s">
        <v>102</v>
      </c>
      <c r="G3329" s="841" t="s">
        <v>5055</v>
      </c>
      <c r="H3329" s="841" t="s">
        <v>5024</v>
      </c>
      <c r="I3329" s="841"/>
      <c r="J3329" s="841" t="s">
        <v>730</v>
      </c>
      <c r="K3329" s="841">
        <v>5</v>
      </c>
      <c r="L3329" s="841" t="s">
        <v>731</v>
      </c>
      <c r="M3329" s="841">
        <v>43600</v>
      </c>
      <c r="N3329" s="841" t="s">
        <v>843</v>
      </c>
      <c r="O3329" s="841">
        <v>156603</v>
      </c>
      <c r="P3329" s="841">
        <v>113003</v>
      </c>
      <c r="Q3329" s="841">
        <v>19547</v>
      </c>
      <c r="R3329" s="841">
        <v>26906</v>
      </c>
      <c r="S3329" s="841"/>
      <c r="T3329" s="841"/>
      <c r="U3329" s="841"/>
      <c r="V3329" s="841" t="s">
        <v>1003</v>
      </c>
      <c r="W3329" s="841">
        <v>1</v>
      </c>
    </row>
    <row r="3330" spans="1:23" ht="12.75" customHeight="1">
      <c r="A3330" s="841">
        <v>1210</v>
      </c>
      <c r="B3330" s="841">
        <v>2806</v>
      </c>
      <c r="C3330" s="841" t="s">
        <v>841</v>
      </c>
      <c r="D3330" s="841" t="s">
        <v>740</v>
      </c>
      <c r="E3330" s="841">
        <v>49595</v>
      </c>
      <c r="F3330" s="841" t="s">
        <v>102</v>
      </c>
      <c r="G3330" s="841" t="s">
        <v>5056</v>
      </c>
      <c r="H3330" s="841" t="s">
        <v>5024</v>
      </c>
      <c r="I3330" s="841"/>
      <c r="J3330" s="841" t="s">
        <v>730</v>
      </c>
      <c r="K3330" s="841">
        <v>5</v>
      </c>
      <c r="L3330" s="841" t="s">
        <v>731</v>
      </c>
      <c r="M3330" s="841">
        <v>43600</v>
      </c>
      <c r="N3330" s="841" t="s">
        <v>843</v>
      </c>
      <c r="O3330" s="841">
        <v>156603</v>
      </c>
      <c r="P3330" s="841">
        <v>113003</v>
      </c>
      <c r="Q3330" s="841">
        <v>19547</v>
      </c>
      <c r="R3330" s="841">
        <v>26906</v>
      </c>
      <c r="S3330" s="841"/>
      <c r="T3330" s="841"/>
      <c r="U3330" s="841"/>
      <c r="V3330" s="841" t="s">
        <v>1003</v>
      </c>
      <c r="W3330" s="841">
        <v>1</v>
      </c>
    </row>
    <row r="3331" spans="1:23" ht="12.75" customHeight="1">
      <c r="A3331" s="841">
        <v>1110</v>
      </c>
      <c r="B3331" s="841">
        <v>2824</v>
      </c>
      <c r="C3331" s="841" t="s">
        <v>1097</v>
      </c>
      <c r="D3331" s="841" t="s">
        <v>740</v>
      </c>
      <c r="E3331" s="841">
        <v>49596</v>
      </c>
      <c r="F3331" s="841" t="s">
        <v>102</v>
      </c>
      <c r="G3331" s="841" t="s">
        <v>5057</v>
      </c>
      <c r="H3331" s="841" t="s">
        <v>5058</v>
      </c>
      <c r="I3331" s="841"/>
      <c r="J3331" s="841" t="s">
        <v>730</v>
      </c>
      <c r="K3331" s="841">
        <v>5</v>
      </c>
      <c r="L3331" s="841" t="s">
        <v>731</v>
      </c>
      <c r="M3331" s="841">
        <v>43600</v>
      </c>
      <c r="N3331" s="841" t="s">
        <v>817</v>
      </c>
      <c r="O3331" s="841">
        <v>172439</v>
      </c>
      <c r="P3331" s="841">
        <v>128839</v>
      </c>
      <c r="Q3331" s="841">
        <v>19547</v>
      </c>
      <c r="R3331" s="841">
        <v>26906</v>
      </c>
      <c r="S3331" s="841"/>
      <c r="T3331" s="841"/>
      <c r="U3331" s="841"/>
      <c r="V3331" s="841" t="s">
        <v>1003</v>
      </c>
      <c r="W3331" s="841">
        <v>1</v>
      </c>
    </row>
    <row r="3332" spans="1:23" ht="12.75" customHeight="1">
      <c r="A3332" s="841">
        <v>1034</v>
      </c>
      <c r="B3332" s="841">
        <v>2800</v>
      </c>
      <c r="C3332" s="841" t="s">
        <v>1468</v>
      </c>
      <c r="D3332" s="841" t="s">
        <v>946</v>
      </c>
      <c r="E3332" s="841">
        <v>49597</v>
      </c>
      <c r="F3332" s="841" t="s">
        <v>102</v>
      </c>
      <c r="G3332" s="841" t="s">
        <v>5059</v>
      </c>
      <c r="H3332" s="841" t="s">
        <v>5060</v>
      </c>
      <c r="I3332" s="841"/>
      <c r="J3332" s="841" t="s">
        <v>730</v>
      </c>
      <c r="K3332" s="841">
        <v>3</v>
      </c>
      <c r="L3332" s="841" t="s">
        <v>731</v>
      </c>
      <c r="M3332" s="841">
        <v>43600</v>
      </c>
      <c r="N3332" s="841" t="s">
        <v>747</v>
      </c>
      <c r="O3332" s="841">
        <v>114220</v>
      </c>
      <c r="P3332" s="841">
        <v>70620</v>
      </c>
      <c r="Q3332" s="841">
        <v>19547</v>
      </c>
      <c r="R3332" s="841">
        <v>26906</v>
      </c>
      <c r="S3332" s="841"/>
      <c r="T3332" s="841"/>
      <c r="U3332" s="841"/>
      <c r="V3332" s="841" t="s">
        <v>1003</v>
      </c>
      <c r="W3332" s="841">
        <v>2</v>
      </c>
    </row>
    <row r="3333" spans="1:23" ht="12.75" customHeight="1">
      <c r="A3333" s="841">
        <v>1034</v>
      </c>
      <c r="B3333" s="841">
        <v>2800</v>
      </c>
      <c r="C3333" s="841" t="s">
        <v>1468</v>
      </c>
      <c r="D3333" s="841" t="s">
        <v>946</v>
      </c>
      <c r="E3333" s="841">
        <v>49598</v>
      </c>
      <c r="F3333" s="841" t="s">
        <v>102</v>
      </c>
      <c r="G3333" s="841" t="s">
        <v>5061</v>
      </c>
      <c r="H3333" s="841" t="s">
        <v>5062</v>
      </c>
      <c r="I3333" s="841"/>
      <c r="J3333" s="841" t="s">
        <v>730</v>
      </c>
      <c r="K3333" s="841">
        <v>3</v>
      </c>
      <c r="L3333" s="841" t="s">
        <v>731</v>
      </c>
      <c r="M3333" s="841">
        <v>43600</v>
      </c>
      <c r="N3333" s="841" t="s">
        <v>747</v>
      </c>
      <c r="O3333" s="841">
        <v>114220</v>
      </c>
      <c r="P3333" s="841">
        <v>70620</v>
      </c>
      <c r="Q3333" s="841">
        <v>19547</v>
      </c>
      <c r="R3333" s="841">
        <v>26906</v>
      </c>
      <c r="S3333" s="841"/>
      <c r="T3333" s="841"/>
      <c r="U3333" s="841"/>
      <c r="V3333" s="841" t="s">
        <v>1003</v>
      </c>
      <c r="W3333" s="841">
        <v>2</v>
      </c>
    </row>
    <row r="3334" spans="1:23" ht="12.75" customHeight="1">
      <c r="A3334" s="841">
        <v>1034</v>
      </c>
      <c r="B3334" s="841">
        <v>2800</v>
      </c>
      <c r="C3334" s="841" t="s">
        <v>1468</v>
      </c>
      <c r="D3334" s="841" t="s">
        <v>946</v>
      </c>
      <c r="E3334" s="841">
        <v>49599</v>
      </c>
      <c r="F3334" s="841" t="s">
        <v>102</v>
      </c>
      <c r="G3334" s="841" t="s">
        <v>5063</v>
      </c>
      <c r="H3334" s="841" t="s">
        <v>5062</v>
      </c>
      <c r="I3334" s="841"/>
      <c r="J3334" s="841" t="s">
        <v>730</v>
      </c>
      <c r="K3334" s="841">
        <v>2</v>
      </c>
      <c r="L3334" s="841" t="s">
        <v>731</v>
      </c>
      <c r="M3334" s="841">
        <v>43600</v>
      </c>
      <c r="N3334" s="841" t="s">
        <v>747</v>
      </c>
      <c r="O3334" s="841">
        <v>114220</v>
      </c>
      <c r="P3334" s="841">
        <v>70620</v>
      </c>
      <c r="Q3334" s="841">
        <v>19547</v>
      </c>
      <c r="R3334" s="841">
        <v>26906</v>
      </c>
      <c r="S3334" s="841"/>
      <c r="T3334" s="841"/>
      <c r="U3334" s="841"/>
      <c r="V3334" s="841" t="s">
        <v>1003</v>
      </c>
      <c r="W3334" s="841">
        <v>2</v>
      </c>
    </row>
    <row r="3335" spans="1:23" ht="12.75" customHeight="1">
      <c r="A3335" s="841">
        <v>1550</v>
      </c>
      <c r="B3335" s="841">
        <v>2951</v>
      </c>
      <c r="C3335" s="841" t="s">
        <v>1162</v>
      </c>
      <c r="D3335" s="841" t="s">
        <v>1112</v>
      </c>
      <c r="E3335" s="841">
        <v>49600</v>
      </c>
      <c r="F3335" s="841" t="s">
        <v>102</v>
      </c>
      <c r="G3335" s="841" t="s">
        <v>5064</v>
      </c>
      <c r="H3335" s="841" t="s">
        <v>5065</v>
      </c>
      <c r="I3335" s="841"/>
      <c r="J3335" s="841" t="s">
        <v>730</v>
      </c>
      <c r="K3335" s="841">
        <v>3</v>
      </c>
      <c r="L3335" s="841" t="s">
        <v>731</v>
      </c>
      <c r="M3335" s="841">
        <v>43600</v>
      </c>
      <c r="N3335" s="841" t="s">
        <v>1165</v>
      </c>
      <c r="O3335" s="841">
        <v>248433</v>
      </c>
      <c r="P3335" s="841">
        <v>204833</v>
      </c>
      <c r="Q3335" s="841">
        <v>19547</v>
      </c>
      <c r="R3335" s="841">
        <v>26906</v>
      </c>
      <c r="S3335" s="841"/>
      <c r="T3335" s="841"/>
      <c r="U3335" s="841"/>
      <c r="V3335" s="841" t="s">
        <v>1003</v>
      </c>
      <c r="W3335" s="841">
        <v>2</v>
      </c>
    </row>
    <row r="3336" spans="1:23" ht="12.75" customHeight="1">
      <c r="A3336" s="841">
        <v>1535</v>
      </c>
      <c r="B3336" s="841">
        <v>2824</v>
      </c>
      <c r="C3336" s="841" t="s">
        <v>1097</v>
      </c>
      <c r="D3336" s="841" t="s">
        <v>1112</v>
      </c>
      <c r="E3336" s="841">
        <v>49601</v>
      </c>
      <c r="F3336" s="841" t="s">
        <v>102</v>
      </c>
      <c r="G3336" s="841" t="s">
        <v>5066</v>
      </c>
      <c r="H3336" s="841" t="s">
        <v>1251</v>
      </c>
      <c r="I3336" s="841"/>
      <c r="J3336" s="841" t="s">
        <v>730</v>
      </c>
      <c r="K3336" s="841">
        <v>30</v>
      </c>
      <c r="L3336" s="841" t="s">
        <v>731</v>
      </c>
      <c r="M3336" s="841">
        <v>43600</v>
      </c>
      <c r="N3336" s="841" t="s">
        <v>817</v>
      </c>
      <c r="O3336" s="841">
        <v>172439</v>
      </c>
      <c r="P3336" s="841">
        <v>128839</v>
      </c>
      <c r="Q3336" s="841">
        <v>19547</v>
      </c>
      <c r="R3336" s="841">
        <v>26906</v>
      </c>
      <c r="S3336" s="841"/>
      <c r="T3336" s="841"/>
      <c r="U3336" s="841"/>
      <c r="V3336" s="841" t="s">
        <v>1003</v>
      </c>
      <c r="W3336" s="841">
        <v>2</v>
      </c>
    </row>
    <row r="3337" spans="1:23" ht="12.75" customHeight="1">
      <c r="A3337" s="841">
        <v>1380</v>
      </c>
      <c r="B3337" s="841">
        <v>2803</v>
      </c>
      <c r="C3337" s="841" t="s">
        <v>945</v>
      </c>
      <c r="D3337" s="841" t="s">
        <v>946</v>
      </c>
      <c r="E3337" s="841">
        <v>49602</v>
      </c>
      <c r="F3337" s="841" t="s">
        <v>102</v>
      </c>
      <c r="G3337" s="841" t="s">
        <v>5067</v>
      </c>
      <c r="H3337" s="841" t="s">
        <v>5058</v>
      </c>
      <c r="I3337" s="841"/>
      <c r="J3337" s="841" t="s">
        <v>730</v>
      </c>
      <c r="K3337" s="841">
        <v>2</v>
      </c>
      <c r="L3337" s="841" t="s">
        <v>731</v>
      </c>
      <c r="M3337" s="841">
        <v>43600</v>
      </c>
      <c r="N3337" s="841" t="s">
        <v>742</v>
      </c>
      <c r="O3337" s="841">
        <v>127895</v>
      </c>
      <c r="P3337" s="841">
        <v>84295</v>
      </c>
      <c r="Q3337" s="841">
        <v>19547</v>
      </c>
      <c r="R3337" s="841">
        <v>20230</v>
      </c>
      <c r="S3337" s="841"/>
      <c r="T3337" s="841"/>
      <c r="U3337" s="841"/>
      <c r="V3337" s="841" t="s">
        <v>1003</v>
      </c>
      <c r="W3337" s="841">
        <v>2</v>
      </c>
    </row>
    <row r="3338" spans="1:23" ht="12.75" customHeight="1">
      <c r="A3338" s="841">
        <v>1145</v>
      </c>
      <c r="B3338" s="841">
        <v>2840</v>
      </c>
      <c r="C3338" s="841" t="s">
        <v>726</v>
      </c>
      <c r="D3338" s="841" t="s">
        <v>775</v>
      </c>
      <c r="E3338" s="841">
        <v>49613</v>
      </c>
      <c r="F3338" s="841" t="s">
        <v>102</v>
      </c>
      <c r="G3338" s="841" t="s">
        <v>5068</v>
      </c>
      <c r="H3338" s="841" t="s">
        <v>5069</v>
      </c>
      <c r="I3338" s="841"/>
      <c r="J3338" s="841" t="s">
        <v>730</v>
      </c>
      <c r="K3338" s="841">
        <v>2</v>
      </c>
      <c r="L3338" s="841" t="s">
        <v>1116</v>
      </c>
      <c r="M3338" s="841">
        <v>43600</v>
      </c>
      <c r="N3338" s="841" t="s">
        <v>732</v>
      </c>
      <c r="O3338" s="841">
        <v>98577</v>
      </c>
      <c r="P3338" s="841">
        <v>54977</v>
      </c>
      <c r="Q3338" s="841">
        <v>19547</v>
      </c>
      <c r="R3338" s="841">
        <v>26906</v>
      </c>
      <c r="S3338" s="841"/>
      <c r="T3338" s="841"/>
      <c r="U3338" s="841"/>
      <c r="V3338" s="841" t="s">
        <v>1003</v>
      </c>
      <c r="W3338" s="841">
        <v>2</v>
      </c>
    </row>
    <row r="3339" spans="1:23" ht="12.75" customHeight="1">
      <c r="A3339" s="841">
        <v>1145</v>
      </c>
      <c r="B3339" s="841">
        <v>2840</v>
      </c>
      <c r="C3339" s="841" t="s">
        <v>726</v>
      </c>
      <c r="D3339" s="841" t="s">
        <v>775</v>
      </c>
      <c r="E3339" s="841">
        <v>49614</v>
      </c>
      <c r="F3339" s="841" t="s">
        <v>102</v>
      </c>
      <c r="G3339" s="841" t="s">
        <v>5070</v>
      </c>
      <c r="H3339" s="841" t="s">
        <v>5071</v>
      </c>
      <c r="I3339" s="841"/>
      <c r="J3339" s="841" t="s">
        <v>730</v>
      </c>
      <c r="K3339" s="841">
        <v>3</v>
      </c>
      <c r="L3339" s="841" t="s">
        <v>1116</v>
      </c>
      <c r="M3339" s="841">
        <v>43600</v>
      </c>
      <c r="N3339" s="841" t="s">
        <v>732</v>
      </c>
      <c r="O3339" s="841">
        <v>98577</v>
      </c>
      <c r="P3339" s="841">
        <v>54977</v>
      </c>
      <c r="Q3339" s="841">
        <v>19547</v>
      </c>
      <c r="R3339" s="841">
        <v>26906</v>
      </c>
      <c r="S3339" s="841"/>
      <c r="T3339" s="841"/>
      <c r="U3339" s="841"/>
      <c r="V3339" s="841" t="s">
        <v>1003</v>
      </c>
      <c r="W3339" s="841">
        <v>2</v>
      </c>
    </row>
    <row r="3340" spans="1:23" ht="12.75" customHeight="1">
      <c r="A3340" s="841">
        <v>1110</v>
      </c>
      <c r="B3340" s="841">
        <v>2836</v>
      </c>
      <c r="C3340" s="841" t="s">
        <v>1030</v>
      </c>
      <c r="D3340" s="841" t="s">
        <v>740</v>
      </c>
      <c r="E3340" s="841">
        <v>49616</v>
      </c>
      <c r="F3340" s="841" t="s">
        <v>102</v>
      </c>
      <c r="G3340" s="841" t="s">
        <v>5072</v>
      </c>
      <c r="H3340" s="841" t="s">
        <v>5073</v>
      </c>
      <c r="I3340" s="841"/>
      <c r="J3340" s="841" t="s">
        <v>730</v>
      </c>
      <c r="K3340" s="841">
        <v>5</v>
      </c>
      <c r="L3340" s="841" t="s">
        <v>731</v>
      </c>
      <c r="M3340" s="841">
        <v>43600</v>
      </c>
      <c r="N3340" s="841" t="s">
        <v>1034</v>
      </c>
      <c r="O3340" s="841">
        <v>221744</v>
      </c>
      <c r="P3340" s="841">
        <v>178144</v>
      </c>
      <c r="Q3340" s="841">
        <v>19547</v>
      </c>
      <c r="R3340" s="841">
        <v>26906</v>
      </c>
      <c r="S3340" s="841"/>
      <c r="T3340" s="841"/>
      <c r="U3340" s="841"/>
      <c r="V3340" s="841" t="s">
        <v>1003</v>
      </c>
      <c r="W3340" s="841">
        <v>1</v>
      </c>
    </row>
    <row r="3341" spans="1:23" ht="12.75" customHeight="1">
      <c r="A3341" s="841">
        <v>1110</v>
      </c>
      <c r="B3341" s="841">
        <v>2836</v>
      </c>
      <c r="C3341" s="841" t="s">
        <v>1030</v>
      </c>
      <c r="D3341" s="841" t="s">
        <v>740</v>
      </c>
      <c r="E3341" s="841">
        <v>49617</v>
      </c>
      <c r="F3341" s="841" t="s">
        <v>102</v>
      </c>
      <c r="G3341" s="841" t="s">
        <v>5074</v>
      </c>
      <c r="H3341" s="841" t="s">
        <v>5073</v>
      </c>
      <c r="I3341" s="841"/>
      <c r="J3341" s="841" t="s">
        <v>730</v>
      </c>
      <c r="K3341" s="841">
        <v>5</v>
      </c>
      <c r="L3341" s="841" t="s">
        <v>731</v>
      </c>
      <c r="M3341" s="841">
        <v>43600</v>
      </c>
      <c r="N3341" s="841" t="s">
        <v>1034</v>
      </c>
      <c r="O3341" s="841">
        <v>221744</v>
      </c>
      <c r="P3341" s="841">
        <v>178144</v>
      </c>
      <c r="Q3341" s="841">
        <v>19547</v>
      </c>
      <c r="R3341" s="841">
        <v>26906</v>
      </c>
      <c r="S3341" s="841"/>
      <c r="T3341" s="841"/>
      <c r="U3341" s="841"/>
      <c r="V3341" s="841" t="s">
        <v>1003</v>
      </c>
      <c r="W3341" s="841">
        <v>1</v>
      </c>
    </row>
    <row r="3342" spans="1:23" ht="12.75" customHeight="1">
      <c r="A3342" s="841">
        <v>1190</v>
      </c>
      <c r="B3342" s="841">
        <v>2823</v>
      </c>
      <c r="C3342" s="841" t="s">
        <v>856</v>
      </c>
      <c r="D3342" s="841" t="s">
        <v>740</v>
      </c>
      <c r="E3342" s="841">
        <v>49618</v>
      </c>
      <c r="F3342" s="841" t="s">
        <v>102</v>
      </c>
      <c r="G3342" s="841" t="s">
        <v>5075</v>
      </c>
      <c r="H3342" s="841" t="s">
        <v>5076</v>
      </c>
      <c r="I3342" s="841"/>
      <c r="J3342" s="841" t="s">
        <v>730</v>
      </c>
      <c r="K3342" s="841">
        <v>5</v>
      </c>
      <c r="L3342" s="841" t="s">
        <v>731</v>
      </c>
      <c r="M3342" s="841">
        <v>43600</v>
      </c>
      <c r="N3342" s="841" t="s">
        <v>747</v>
      </c>
      <c r="O3342" s="841">
        <v>114220</v>
      </c>
      <c r="P3342" s="841">
        <v>70620</v>
      </c>
      <c r="Q3342" s="841">
        <v>19547</v>
      </c>
      <c r="R3342" s="841">
        <v>26906</v>
      </c>
      <c r="S3342" s="841"/>
      <c r="T3342" s="841"/>
      <c r="U3342" s="841"/>
      <c r="V3342" s="841" t="s">
        <v>1003</v>
      </c>
      <c r="W3342" s="841">
        <v>1</v>
      </c>
    </row>
    <row r="3343" spans="1:23" ht="12.75" customHeight="1">
      <c r="A3343" s="841">
        <v>1190</v>
      </c>
      <c r="B3343" s="841">
        <v>2823</v>
      </c>
      <c r="C3343" s="841" t="s">
        <v>856</v>
      </c>
      <c r="D3343" s="841" t="s">
        <v>740</v>
      </c>
      <c r="E3343" s="841">
        <v>49619</v>
      </c>
      <c r="F3343" s="841" t="s">
        <v>102</v>
      </c>
      <c r="G3343" s="841" t="s">
        <v>5077</v>
      </c>
      <c r="H3343" s="841" t="s">
        <v>5076</v>
      </c>
      <c r="I3343" s="841"/>
      <c r="J3343" s="841" t="s">
        <v>730</v>
      </c>
      <c r="K3343" s="841">
        <v>5</v>
      </c>
      <c r="L3343" s="841" t="s">
        <v>731</v>
      </c>
      <c r="M3343" s="841">
        <v>43600</v>
      </c>
      <c r="N3343" s="841" t="s">
        <v>747</v>
      </c>
      <c r="O3343" s="841">
        <v>114220</v>
      </c>
      <c r="P3343" s="841">
        <v>70620</v>
      </c>
      <c r="Q3343" s="841">
        <v>19547</v>
      </c>
      <c r="R3343" s="841">
        <v>26906</v>
      </c>
      <c r="S3343" s="841"/>
      <c r="T3343" s="841"/>
      <c r="U3343" s="841"/>
      <c r="V3343" s="841" t="s">
        <v>1003</v>
      </c>
      <c r="W3343" s="841">
        <v>1</v>
      </c>
    </row>
    <row r="3344" spans="1:23" ht="12.75" customHeight="1">
      <c r="A3344" s="841">
        <v>1190</v>
      </c>
      <c r="B3344" s="841">
        <v>2823</v>
      </c>
      <c r="C3344" s="841" t="s">
        <v>856</v>
      </c>
      <c r="D3344" s="841" t="s">
        <v>740</v>
      </c>
      <c r="E3344" s="841">
        <v>49620</v>
      </c>
      <c r="F3344" s="841" t="s">
        <v>102</v>
      </c>
      <c r="G3344" s="841" t="s">
        <v>5078</v>
      </c>
      <c r="H3344" s="841" t="s">
        <v>5076</v>
      </c>
      <c r="I3344" s="841"/>
      <c r="J3344" s="841" t="s">
        <v>730</v>
      </c>
      <c r="K3344" s="841">
        <v>5</v>
      </c>
      <c r="L3344" s="841" t="s">
        <v>731</v>
      </c>
      <c r="M3344" s="841">
        <v>43600</v>
      </c>
      <c r="N3344" s="841" t="s">
        <v>747</v>
      </c>
      <c r="O3344" s="841">
        <v>114220</v>
      </c>
      <c r="P3344" s="841">
        <v>70620</v>
      </c>
      <c r="Q3344" s="841">
        <v>19547</v>
      </c>
      <c r="R3344" s="841">
        <v>26906</v>
      </c>
      <c r="S3344" s="841"/>
      <c r="T3344" s="841"/>
      <c r="U3344" s="841"/>
      <c r="V3344" s="841" t="s">
        <v>1003</v>
      </c>
      <c r="W3344" s="841">
        <v>1</v>
      </c>
    </row>
    <row r="3345" spans="1:23" ht="12.75" customHeight="1">
      <c r="A3345" s="841">
        <v>16</v>
      </c>
      <c r="B3345" s="841">
        <v>2808</v>
      </c>
      <c r="C3345" s="841" t="s">
        <v>846</v>
      </c>
      <c r="D3345" s="841" t="s">
        <v>767</v>
      </c>
      <c r="E3345" s="841">
        <v>49622</v>
      </c>
      <c r="F3345" s="841" t="s">
        <v>102</v>
      </c>
      <c r="G3345" s="841" t="s">
        <v>5079</v>
      </c>
      <c r="H3345" s="841" t="s">
        <v>5080</v>
      </c>
      <c r="I3345" s="841"/>
      <c r="J3345" s="841" t="s">
        <v>730</v>
      </c>
      <c r="K3345" s="841">
        <v>1</v>
      </c>
      <c r="L3345" s="841" t="s">
        <v>731</v>
      </c>
      <c r="M3345" s="841">
        <v>43600</v>
      </c>
      <c r="N3345" s="841" t="s">
        <v>742</v>
      </c>
      <c r="O3345" s="841">
        <v>127895</v>
      </c>
      <c r="P3345" s="841">
        <v>84295</v>
      </c>
      <c r="Q3345" s="841">
        <v>19547</v>
      </c>
      <c r="R3345" s="841">
        <v>26906</v>
      </c>
      <c r="S3345" s="841"/>
      <c r="T3345" s="841"/>
      <c r="U3345" s="841"/>
      <c r="V3345" s="841" t="s">
        <v>1003</v>
      </c>
      <c r="W3345" s="841">
        <v>1</v>
      </c>
    </row>
    <row r="3346" spans="1:23" ht="12.75" customHeight="1">
      <c r="A3346" s="841">
        <v>1590</v>
      </c>
      <c r="B3346" s="841">
        <v>2813</v>
      </c>
      <c r="C3346" s="841" t="s">
        <v>766</v>
      </c>
      <c r="D3346" s="841" t="s">
        <v>767</v>
      </c>
      <c r="E3346" s="841">
        <v>49623</v>
      </c>
      <c r="F3346" s="841" t="s">
        <v>102</v>
      </c>
      <c r="G3346" s="841" t="s">
        <v>5081</v>
      </c>
      <c r="H3346" s="841" t="s">
        <v>4918</v>
      </c>
      <c r="I3346" s="841"/>
      <c r="J3346" s="841" t="s">
        <v>730</v>
      </c>
      <c r="K3346" s="841">
        <v>1</v>
      </c>
      <c r="L3346" s="841" t="s">
        <v>731</v>
      </c>
      <c r="M3346" s="841">
        <v>43600</v>
      </c>
      <c r="N3346" s="841" t="s">
        <v>769</v>
      </c>
      <c r="O3346" s="841">
        <v>105596</v>
      </c>
      <c r="P3346" s="841">
        <v>61996</v>
      </c>
      <c r="Q3346" s="841">
        <v>27828</v>
      </c>
      <c r="R3346" s="841">
        <v>38389</v>
      </c>
      <c r="S3346" s="841"/>
      <c r="T3346" s="841"/>
      <c r="U3346" s="841"/>
      <c r="V3346" s="841" t="s">
        <v>1003</v>
      </c>
      <c r="W3346" s="841">
        <v>1</v>
      </c>
    </row>
    <row r="3347" spans="1:23" ht="12.75" customHeight="1">
      <c r="A3347" s="841">
        <v>1110</v>
      </c>
      <c r="B3347" s="841">
        <v>2836</v>
      </c>
      <c r="C3347" s="841" t="s">
        <v>1030</v>
      </c>
      <c r="D3347" s="841" t="s">
        <v>1031</v>
      </c>
      <c r="E3347" s="841">
        <v>49625</v>
      </c>
      <c r="F3347" s="841" t="s">
        <v>102</v>
      </c>
      <c r="G3347" s="841" t="s">
        <v>5082</v>
      </c>
      <c r="H3347" s="841" t="s">
        <v>5083</v>
      </c>
      <c r="I3347" s="841"/>
      <c r="J3347" s="841" t="s">
        <v>730</v>
      </c>
      <c r="K3347" s="841">
        <v>5</v>
      </c>
      <c r="L3347" s="841" t="s">
        <v>731</v>
      </c>
      <c r="M3347" s="841">
        <v>43600</v>
      </c>
      <c r="N3347" s="841" t="s">
        <v>1034</v>
      </c>
      <c r="O3347" s="841">
        <v>221744</v>
      </c>
      <c r="P3347" s="841">
        <v>178144</v>
      </c>
      <c r="Q3347" s="841">
        <v>19547</v>
      </c>
      <c r="R3347" s="841">
        <v>26906</v>
      </c>
      <c r="S3347" s="841"/>
      <c r="T3347" s="841"/>
      <c r="U3347" s="841"/>
      <c r="V3347" s="841" t="s">
        <v>1003</v>
      </c>
      <c r="W3347" s="841">
        <v>1</v>
      </c>
    </row>
    <row r="3348" spans="1:23" ht="12.75" customHeight="1">
      <c r="A3348" s="841">
        <v>1110</v>
      </c>
      <c r="B3348" s="841">
        <v>2836</v>
      </c>
      <c r="C3348" s="841" t="s">
        <v>1030</v>
      </c>
      <c r="D3348" s="841" t="s">
        <v>1031</v>
      </c>
      <c r="E3348" s="841">
        <v>49626</v>
      </c>
      <c r="F3348" s="841" t="s">
        <v>102</v>
      </c>
      <c r="G3348" s="841" t="s">
        <v>5084</v>
      </c>
      <c r="H3348" s="841" t="s">
        <v>5083</v>
      </c>
      <c r="I3348" s="841"/>
      <c r="J3348" s="841" t="s">
        <v>730</v>
      </c>
      <c r="K3348" s="841">
        <v>5</v>
      </c>
      <c r="L3348" s="841" t="s">
        <v>731</v>
      </c>
      <c r="M3348" s="841">
        <v>43600</v>
      </c>
      <c r="N3348" s="841" t="s">
        <v>1034</v>
      </c>
      <c r="O3348" s="841">
        <v>221744</v>
      </c>
      <c r="P3348" s="841">
        <v>178144</v>
      </c>
      <c r="Q3348" s="841">
        <v>19547</v>
      </c>
      <c r="R3348" s="841">
        <v>26906</v>
      </c>
      <c r="S3348" s="841"/>
      <c r="T3348" s="841"/>
      <c r="U3348" s="841"/>
      <c r="V3348" s="841" t="s">
        <v>1003</v>
      </c>
      <c r="W3348" s="841">
        <v>1</v>
      </c>
    </row>
    <row r="3349" spans="1:23" ht="12.75" customHeight="1">
      <c r="A3349" s="841">
        <v>1912</v>
      </c>
      <c r="B3349" s="841">
        <v>2840</v>
      </c>
      <c r="C3349" s="841" t="s">
        <v>726</v>
      </c>
      <c r="D3349" s="841" t="s">
        <v>923</v>
      </c>
      <c r="E3349" s="841">
        <v>49627</v>
      </c>
      <c r="F3349" s="841" t="s">
        <v>102</v>
      </c>
      <c r="G3349" s="841" t="s">
        <v>5085</v>
      </c>
      <c r="H3349" s="841" t="s">
        <v>5086</v>
      </c>
      <c r="I3349" s="841"/>
      <c r="J3349" s="841" t="s">
        <v>730</v>
      </c>
      <c r="K3349" s="841">
        <v>2</v>
      </c>
      <c r="L3349" s="841" t="s">
        <v>1116</v>
      </c>
      <c r="M3349" s="841">
        <v>43600</v>
      </c>
      <c r="N3349" s="841" t="s">
        <v>732</v>
      </c>
      <c r="O3349" s="841">
        <v>98577</v>
      </c>
      <c r="P3349" s="841">
        <v>54977</v>
      </c>
      <c r="Q3349" s="841">
        <v>10098</v>
      </c>
      <c r="R3349" s="841">
        <v>9936</v>
      </c>
      <c r="S3349" s="841"/>
      <c r="T3349" s="841"/>
      <c r="U3349" s="841"/>
      <c r="V3349" s="841" t="s">
        <v>1003</v>
      </c>
      <c r="W3349" s="841">
        <v>5</v>
      </c>
    </row>
    <row r="3350" spans="1:23" ht="12.75" customHeight="1">
      <c r="A3350" s="841">
        <v>1235</v>
      </c>
      <c r="B3350" s="841">
        <v>2815</v>
      </c>
      <c r="C3350" s="841" t="s">
        <v>815</v>
      </c>
      <c r="D3350" s="841" t="s">
        <v>740</v>
      </c>
      <c r="E3350" s="841">
        <v>49628</v>
      </c>
      <c r="F3350" s="841" t="s">
        <v>102</v>
      </c>
      <c r="G3350" s="841" t="s">
        <v>5087</v>
      </c>
      <c r="H3350" s="841" t="s">
        <v>5076</v>
      </c>
      <c r="I3350" s="841"/>
      <c r="J3350" s="841" t="s">
        <v>730</v>
      </c>
      <c r="K3350" s="841">
        <v>4</v>
      </c>
      <c r="L3350" s="841" t="s">
        <v>731</v>
      </c>
      <c r="M3350" s="841">
        <v>43600</v>
      </c>
      <c r="N3350" s="841" t="s">
        <v>817</v>
      </c>
      <c r="O3350" s="841">
        <v>172439</v>
      </c>
      <c r="P3350" s="841">
        <v>128839</v>
      </c>
      <c r="Q3350" s="841">
        <v>23865</v>
      </c>
      <c r="R3350" s="841">
        <v>44054</v>
      </c>
      <c r="S3350" s="841"/>
      <c r="T3350" s="841"/>
      <c r="U3350" s="841"/>
      <c r="V3350" s="841" t="s">
        <v>1003</v>
      </c>
      <c r="W3350" s="841">
        <v>1</v>
      </c>
    </row>
    <row r="3351" spans="1:23" ht="12.75" customHeight="1">
      <c r="A3351" s="841">
        <v>1235</v>
      </c>
      <c r="B3351" s="841">
        <v>2824</v>
      </c>
      <c r="C3351" s="841" t="s">
        <v>1097</v>
      </c>
      <c r="D3351" s="841" t="s">
        <v>740</v>
      </c>
      <c r="E3351" s="841">
        <v>49629</v>
      </c>
      <c r="F3351" s="841" t="s">
        <v>102</v>
      </c>
      <c r="G3351" s="841" t="s">
        <v>5088</v>
      </c>
      <c r="H3351" s="841" t="s">
        <v>5083</v>
      </c>
      <c r="I3351" s="841"/>
      <c r="J3351" s="841" t="s">
        <v>730</v>
      </c>
      <c r="K3351" s="841">
        <v>3</v>
      </c>
      <c r="L3351" s="841" t="s">
        <v>731</v>
      </c>
      <c r="M3351" s="841">
        <v>43600</v>
      </c>
      <c r="N3351" s="841" t="s">
        <v>817</v>
      </c>
      <c r="O3351" s="841">
        <v>172439</v>
      </c>
      <c r="P3351" s="841">
        <v>128839</v>
      </c>
      <c r="Q3351" s="841">
        <v>23865</v>
      </c>
      <c r="R3351" s="841">
        <v>44054</v>
      </c>
      <c r="S3351" s="841"/>
      <c r="T3351" s="841"/>
      <c r="U3351" s="841"/>
      <c r="V3351" s="841" t="s">
        <v>1003</v>
      </c>
      <c r="W3351" s="841">
        <v>1</v>
      </c>
    </row>
    <row r="3352" spans="1:23" ht="12.75" customHeight="1">
      <c r="A3352" s="841">
        <v>1235</v>
      </c>
      <c r="B3352" s="841">
        <v>2815</v>
      </c>
      <c r="C3352" s="841" t="s">
        <v>815</v>
      </c>
      <c r="D3352" s="841" t="s">
        <v>740</v>
      </c>
      <c r="E3352" s="841">
        <v>49630</v>
      </c>
      <c r="F3352" s="841" t="s">
        <v>102</v>
      </c>
      <c r="G3352" s="841" t="s">
        <v>5089</v>
      </c>
      <c r="H3352" s="841" t="s">
        <v>5076</v>
      </c>
      <c r="I3352" s="841"/>
      <c r="J3352" s="841" t="s">
        <v>730</v>
      </c>
      <c r="K3352" s="841">
        <v>4</v>
      </c>
      <c r="L3352" s="841" t="s">
        <v>731</v>
      </c>
      <c r="M3352" s="841">
        <v>43600</v>
      </c>
      <c r="N3352" s="841" t="s">
        <v>817</v>
      </c>
      <c r="O3352" s="841">
        <v>172439</v>
      </c>
      <c r="P3352" s="841">
        <v>128839</v>
      </c>
      <c r="Q3352" s="841">
        <v>23865</v>
      </c>
      <c r="R3352" s="841">
        <v>44054</v>
      </c>
      <c r="S3352" s="841"/>
      <c r="T3352" s="841"/>
      <c r="U3352" s="841"/>
      <c r="V3352" s="841" t="s">
        <v>1003</v>
      </c>
      <c r="W3352" s="841">
        <v>1</v>
      </c>
    </row>
    <row r="3353" spans="1:23" ht="12.75" customHeight="1">
      <c r="A3353" s="841">
        <v>1034</v>
      </c>
      <c r="B3353" s="841">
        <v>2840</v>
      </c>
      <c r="C3353" s="841" t="s">
        <v>726</v>
      </c>
      <c r="D3353" s="841" t="s">
        <v>745</v>
      </c>
      <c r="E3353" s="841">
        <v>49631</v>
      </c>
      <c r="F3353" s="841" t="s">
        <v>102</v>
      </c>
      <c r="G3353" s="841" t="s">
        <v>5090</v>
      </c>
      <c r="H3353" s="841" t="s">
        <v>4998</v>
      </c>
      <c r="I3353" s="841"/>
      <c r="J3353" s="841" t="s">
        <v>730</v>
      </c>
      <c r="K3353" s="841">
        <v>3</v>
      </c>
      <c r="L3353" s="841" t="s">
        <v>731</v>
      </c>
      <c r="M3353" s="841">
        <v>43600</v>
      </c>
      <c r="N3353" s="841" t="s">
        <v>732</v>
      </c>
      <c r="O3353" s="841">
        <v>98577</v>
      </c>
      <c r="P3353" s="841">
        <v>54977</v>
      </c>
      <c r="Q3353" s="841">
        <v>19547</v>
      </c>
      <c r="R3353" s="841">
        <v>26906</v>
      </c>
      <c r="S3353" s="841"/>
      <c r="T3353" s="841"/>
      <c r="U3353" s="841"/>
      <c r="V3353" s="841" t="s">
        <v>1003</v>
      </c>
      <c r="W3353" s="841">
        <v>1</v>
      </c>
    </row>
    <row r="3354" spans="1:23" ht="12.75" customHeight="1">
      <c r="A3354" s="841">
        <v>1110</v>
      </c>
      <c r="B3354" s="841">
        <v>2836</v>
      </c>
      <c r="C3354" s="841" t="s">
        <v>1030</v>
      </c>
      <c r="D3354" s="841" t="s">
        <v>1031</v>
      </c>
      <c r="E3354" s="841">
        <v>49632</v>
      </c>
      <c r="F3354" s="841" t="s">
        <v>102</v>
      </c>
      <c r="G3354" s="841" t="s">
        <v>5091</v>
      </c>
      <c r="H3354" s="841" t="s">
        <v>5092</v>
      </c>
      <c r="I3354" s="841"/>
      <c r="J3354" s="841" t="s">
        <v>730</v>
      </c>
      <c r="K3354" s="841">
        <v>5</v>
      </c>
      <c r="L3354" s="841" t="s">
        <v>731</v>
      </c>
      <c r="M3354" s="841">
        <v>43600</v>
      </c>
      <c r="N3354" s="841" t="s">
        <v>1034</v>
      </c>
      <c r="O3354" s="841">
        <v>221744</v>
      </c>
      <c r="P3354" s="841">
        <v>178144</v>
      </c>
      <c r="Q3354" s="841">
        <v>19547</v>
      </c>
      <c r="R3354" s="841">
        <v>26906</v>
      </c>
      <c r="S3354" s="841"/>
      <c r="T3354" s="841"/>
      <c r="U3354" s="841"/>
      <c r="V3354" s="841" t="s">
        <v>1003</v>
      </c>
      <c r="W3354" s="841">
        <v>1</v>
      </c>
    </row>
    <row r="3355" spans="1:23" ht="12.75" customHeight="1">
      <c r="A3355" s="841">
        <v>1615</v>
      </c>
      <c r="B3355" s="841">
        <v>2808</v>
      </c>
      <c r="C3355" s="841" t="s">
        <v>846</v>
      </c>
      <c r="D3355" s="841" t="s">
        <v>767</v>
      </c>
      <c r="E3355" s="841">
        <v>49634</v>
      </c>
      <c r="F3355" s="841" t="s">
        <v>102</v>
      </c>
      <c r="G3355" s="841" t="s">
        <v>5093</v>
      </c>
      <c r="H3355" s="841" t="s">
        <v>2089</v>
      </c>
      <c r="I3355" s="841"/>
      <c r="J3355" s="841" t="s">
        <v>730</v>
      </c>
      <c r="K3355" s="841">
        <v>5</v>
      </c>
      <c r="L3355" s="841" t="s">
        <v>731</v>
      </c>
      <c r="M3355" s="841">
        <v>43600</v>
      </c>
      <c r="N3355" s="841" t="s">
        <v>742</v>
      </c>
      <c r="O3355" s="841">
        <v>127895</v>
      </c>
      <c r="P3355" s="841">
        <v>84295</v>
      </c>
      <c r="Q3355" s="841">
        <v>19547</v>
      </c>
      <c r="R3355" s="841">
        <v>26906</v>
      </c>
      <c r="S3355" s="841"/>
      <c r="T3355" s="841"/>
      <c r="U3355" s="841"/>
      <c r="V3355" s="841" t="s">
        <v>1003</v>
      </c>
      <c r="W3355" s="841">
        <v>1</v>
      </c>
    </row>
    <row r="3356" spans="1:23" ht="12.75" customHeight="1">
      <c r="A3356" s="841">
        <v>1445</v>
      </c>
      <c r="B3356" s="841">
        <v>2840</v>
      </c>
      <c r="C3356" s="841" t="s">
        <v>726</v>
      </c>
      <c r="D3356" s="841" t="s">
        <v>923</v>
      </c>
      <c r="E3356" s="841">
        <v>49635</v>
      </c>
      <c r="F3356" s="841" t="s">
        <v>102</v>
      </c>
      <c r="G3356" s="841" t="s">
        <v>5094</v>
      </c>
      <c r="H3356" s="841" t="s">
        <v>5095</v>
      </c>
      <c r="I3356" s="841"/>
      <c r="J3356" s="841" t="s">
        <v>730</v>
      </c>
      <c r="K3356" s="841">
        <v>2</v>
      </c>
      <c r="L3356" s="841" t="s">
        <v>731</v>
      </c>
      <c r="M3356" s="841">
        <v>43600</v>
      </c>
      <c r="N3356" s="841" t="s">
        <v>732</v>
      </c>
      <c r="O3356" s="841">
        <v>98577</v>
      </c>
      <c r="P3356" s="841">
        <v>54977</v>
      </c>
      <c r="Q3356" s="841">
        <v>19547</v>
      </c>
      <c r="R3356" s="841">
        <v>26906</v>
      </c>
      <c r="S3356" s="841"/>
      <c r="T3356" s="841"/>
      <c r="U3356" s="841"/>
      <c r="V3356" s="841" t="s">
        <v>1003</v>
      </c>
      <c r="W3356" s="841">
        <v>1</v>
      </c>
    </row>
    <row r="3357" spans="1:23" ht="12.75" customHeight="1">
      <c r="A3357" s="841">
        <v>2004</v>
      </c>
      <c r="B3357" s="841">
        <v>2840</v>
      </c>
      <c r="C3357" s="841" t="s">
        <v>726</v>
      </c>
      <c r="D3357" s="841" t="s">
        <v>919</v>
      </c>
      <c r="E3357" s="841">
        <v>49637</v>
      </c>
      <c r="F3357" s="841" t="s">
        <v>102</v>
      </c>
      <c r="G3357" s="841" t="s">
        <v>1979</v>
      </c>
      <c r="H3357" s="841" t="s">
        <v>2141</v>
      </c>
      <c r="I3357" s="841" t="s">
        <v>1234</v>
      </c>
      <c r="J3357" s="841" t="s">
        <v>730</v>
      </c>
      <c r="K3357" s="841">
        <v>4</v>
      </c>
      <c r="L3357" s="841" t="s">
        <v>1077</v>
      </c>
      <c r="M3357" s="841">
        <v>0</v>
      </c>
      <c r="N3357" s="841" t="s">
        <v>732</v>
      </c>
      <c r="O3357" s="841">
        <v>101629</v>
      </c>
      <c r="P3357" s="841">
        <v>101629</v>
      </c>
      <c r="Q3357" s="841">
        <v>19547</v>
      </c>
      <c r="R3357" s="841">
        <v>26906</v>
      </c>
      <c r="S3357" s="841"/>
      <c r="T3357" s="841"/>
      <c r="U3357" s="841"/>
      <c r="V3357" s="841" t="s">
        <v>1003</v>
      </c>
      <c r="W3357" s="841">
        <v>4</v>
      </c>
    </row>
    <row r="3358" spans="1:23" ht="12.75" customHeight="1">
      <c r="A3358" s="841">
        <v>1145</v>
      </c>
      <c r="B3358" s="841">
        <v>2840</v>
      </c>
      <c r="C3358" s="841" t="s">
        <v>726</v>
      </c>
      <c r="D3358" s="841" t="s">
        <v>775</v>
      </c>
      <c r="E3358" s="841">
        <v>49639</v>
      </c>
      <c r="F3358" s="841" t="s">
        <v>102</v>
      </c>
      <c r="G3358" s="841" t="s">
        <v>5096</v>
      </c>
      <c r="H3358" s="841" t="s">
        <v>5097</v>
      </c>
      <c r="I3358" s="841"/>
      <c r="J3358" s="841" t="s">
        <v>730</v>
      </c>
      <c r="K3358" s="841">
        <v>2</v>
      </c>
      <c r="L3358" s="841" t="s">
        <v>1116</v>
      </c>
      <c r="M3358" s="841">
        <v>43600</v>
      </c>
      <c r="N3358" s="841" t="s">
        <v>732</v>
      </c>
      <c r="O3358" s="841">
        <v>98577</v>
      </c>
      <c r="P3358" s="841">
        <v>54977</v>
      </c>
      <c r="Q3358" s="841">
        <v>19547</v>
      </c>
      <c r="R3358" s="841">
        <v>26906</v>
      </c>
      <c r="S3358" s="841"/>
      <c r="T3358" s="841"/>
      <c r="U3358" s="841"/>
      <c r="V3358" s="841" t="s">
        <v>1003</v>
      </c>
      <c r="W3358" s="841">
        <v>2</v>
      </c>
    </row>
    <row r="3359" spans="1:23" ht="12.75" customHeight="1">
      <c r="A3359" s="841">
        <v>1034</v>
      </c>
      <c r="B3359" s="841">
        <v>2800</v>
      </c>
      <c r="C3359" s="841" t="s">
        <v>1468</v>
      </c>
      <c r="D3359" s="841" t="s">
        <v>946</v>
      </c>
      <c r="E3359" s="841">
        <v>49641</v>
      </c>
      <c r="F3359" s="841" t="s">
        <v>102</v>
      </c>
      <c r="G3359" s="841" t="s">
        <v>5098</v>
      </c>
      <c r="H3359" s="841" t="s">
        <v>2089</v>
      </c>
      <c r="I3359" s="841"/>
      <c r="J3359" s="841" t="s">
        <v>730</v>
      </c>
      <c r="K3359" s="841">
        <v>3</v>
      </c>
      <c r="L3359" s="841" t="s">
        <v>731</v>
      </c>
      <c r="M3359" s="841">
        <v>43600</v>
      </c>
      <c r="N3359" s="841" t="s">
        <v>747</v>
      </c>
      <c r="O3359" s="841">
        <v>114220</v>
      </c>
      <c r="P3359" s="841">
        <v>70620</v>
      </c>
      <c r="Q3359" s="841">
        <v>19547</v>
      </c>
      <c r="R3359" s="841">
        <v>26906</v>
      </c>
      <c r="S3359" s="841"/>
      <c r="T3359" s="841"/>
      <c r="U3359" s="841"/>
      <c r="V3359" s="841" t="s">
        <v>1003</v>
      </c>
      <c r="W3359" s="841">
        <v>2</v>
      </c>
    </row>
    <row r="3360" spans="1:23" ht="12.75" customHeight="1">
      <c r="A3360" s="841">
        <v>1220</v>
      </c>
      <c r="B3360" s="841">
        <v>2807</v>
      </c>
      <c r="C3360" s="841" t="s">
        <v>739</v>
      </c>
      <c r="D3360" s="841" t="s">
        <v>740</v>
      </c>
      <c r="E3360" s="841">
        <v>49642</v>
      </c>
      <c r="F3360" s="841" t="s">
        <v>102</v>
      </c>
      <c r="G3360" s="841" t="s">
        <v>5099</v>
      </c>
      <c r="H3360" s="841" t="s">
        <v>5100</v>
      </c>
      <c r="I3360" s="841"/>
      <c r="J3360" s="841" t="s">
        <v>730</v>
      </c>
      <c r="K3360" s="841">
        <v>1</v>
      </c>
      <c r="L3360" s="841" t="s">
        <v>731</v>
      </c>
      <c r="M3360" s="841">
        <v>43600</v>
      </c>
      <c r="N3360" s="841" t="s">
        <v>742</v>
      </c>
      <c r="O3360" s="841">
        <v>127895</v>
      </c>
      <c r="P3360" s="841">
        <v>84295</v>
      </c>
      <c r="Q3360" s="841">
        <v>19547</v>
      </c>
      <c r="R3360" s="841">
        <v>26906</v>
      </c>
      <c r="S3360" s="841"/>
      <c r="T3360" s="841"/>
      <c r="U3360" s="841"/>
      <c r="V3360" s="841" t="s">
        <v>1003</v>
      </c>
      <c r="W3360" s="841">
        <v>1</v>
      </c>
    </row>
    <row r="3361" spans="1:23" ht="12.75" customHeight="1">
      <c r="A3361" s="841">
        <v>1145</v>
      </c>
      <c r="B3361" s="841">
        <v>2840</v>
      </c>
      <c r="C3361" s="841" t="s">
        <v>726</v>
      </c>
      <c r="D3361" s="841" t="s">
        <v>775</v>
      </c>
      <c r="E3361" s="841">
        <v>49644</v>
      </c>
      <c r="F3361" s="841" t="s">
        <v>102</v>
      </c>
      <c r="G3361" s="841" t="s">
        <v>5101</v>
      </c>
      <c r="H3361" s="841" t="s">
        <v>5102</v>
      </c>
      <c r="I3361" s="841"/>
      <c r="J3361" s="841" t="s">
        <v>730</v>
      </c>
      <c r="K3361" s="841">
        <v>3</v>
      </c>
      <c r="L3361" s="841" t="s">
        <v>1116</v>
      </c>
      <c r="M3361" s="841">
        <v>43600</v>
      </c>
      <c r="N3361" s="841" t="s">
        <v>732</v>
      </c>
      <c r="O3361" s="841">
        <v>98577</v>
      </c>
      <c r="P3361" s="841">
        <v>54977</v>
      </c>
      <c r="Q3361" s="841">
        <v>19547</v>
      </c>
      <c r="R3361" s="841">
        <v>26906</v>
      </c>
      <c r="S3361" s="841"/>
      <c r="T3361" s="841"/>
      <c r="U3361" s="841"/>
      <c r="V3361" s="841" t="s">
        <v>1003</v>
      </c>
      <c r="W3361" s="841">
        <v>6</v>
      </c>
    </row>
    <row r="3362" spans="1:23" ht="12.75" customHeight="1">
      <c r="A3362" s="841">
        <v>1430</v>
      </c>
      <c r="B3362" s="841">
        <v>2807</v>
      </c>
      <c r="C3362" s="841" t="s">
        <v>739</v>
      </c>
      <c r="D3362" s="841" t="s">
        <v>1732</v>
      </c>
      <c r="E3362" s="841">
        <v>49645</v>
      </c>
      <c r="F3362" s="841" t="s">
        <v>102</v>
      </c>
      <c r="G3362" s="841" t="s">
        <v>5103</v>
      </c>
      <c r="H3362" s="841" t="s">
        <v>5104</v>
      </c>
      <c r="I3362" s="841"/>
      <c r="J3362" s="841" t="s">
        <v>730</v>
      </c>
      <c r="K3362" s="841">
        <v>5</v>
      </c>
      <c r="L3362" s="841" t="s">
        <v>731</v>
      </c>
      <c r="M3362" s="841">
        <v>43600</v>
      </c>
      <c r="N3362" s="841" t="s">
        <v>742</v>
      </c>
      <c r="O3362" s="841">
        <v>127895</v>
      </c>
      <c r="P3362" s="841">
        <v>84295</v>
      </c>
      <c r="Q3362" s="841">
        <v>19547</v>
      </c>
      <c r="R3362" s="841">
        <v>26906</v>
      </c>
      <c r="S3362" s="841"/>
      <c r="T3362" s="841"/>
      <c r="U3362" s="841"/>
      <c r="V3362" s="841" t="s">
        <v>1003</v>
      </c>
      <c r="W3362" s="841">
        <v>2</v>
      </c>
    </row>
    <row r="3363" spans="1:23" ht="12.75" customHeight="1">
      <c r="A3363" s="841">
        <v>1430</v>
      </c>
      <c r="B3363" s="841">
        <v>2807</v>
      </c>
      <c r="C3363" s="841" t="s">
        <v>739</v>
      </c>
      <c r="D3363" s="841" t="s">
        <v>1732</v>
      </c>
      <c r="E3363" s="841">
        <v>49645</v>
      </c>
      <c r="F3363" s="841" t="s">
        <v>1062</v>
      </c>
      <c r="G3363" s="841" t="s">
        <v>5105</v>
      </c>
      <c r="H3363" s="841" t="s">
        <v>5106</v>
      </c>
      <c r="I3363" s="841"/>
      <c r="J3363" s="841" t="s">
        <v>730</v>
      </c>
      <c r="K3363" s="841">
        <v>3</v>
      </c>
      <c r="L3363" s="841" t="s">
        <v>731</v>
      </c>
      <c r="M3363" s="841">
        <v>43600</v>
      </c>
      <c r="N3363" s="841" t="s">
        <v>742</v>
      </c>
      <c r="O3363" s="841">
        <v>127895</v>
      </c>
      <c r="P3363" s="841">
        <v>84295</v>
      </c>
      <c r="Q3363" s="841">
        <v>19547</v>
      </c>
      <c r="R3363" s="841">
        <v>26906</v>
      </c>
      <c r="S3363" s="841"/>
      <c r="T3363" s="841"/>
      <c r="U3363" s="841"/>
      <c r="V3363" s="841" t="s">
        <v>1064</v>
      </c>
      <c r="W3363" s="841">
        <v>2</v>
      </c>
    </row>
    <row r="3364" spans="1:23" ht="12.75" customHeight="1">
      <c r="A3364" s="841">
        <v>1430</v>
      </c>
      <c r="B3364" s="841">
        <v>2807</v>
      </c>
      <c r="C3364" s="841" t="s">
        <v>739</v>
      </c>
      <c r="D3364" s="841" t="s">
        <v>1732</v>
      </c>
      <c r="E3364" s="841">
        <v>49646</v>
      </c>
      <c r="F3364" s="841" t="s">
        <v>102</v>
      </c>
      <c r="G3364" s="841" t="s">
        <v>5107</v>
      </c>
      <c r="H3364" s="841" t="s">
        <v>5104</v>
      </c>
      <c r="I3364" s="841"/>
      <c r="J3364" s="841" t="s">
        <v>730</v>
      </c>
      <c r="K3364" s="841">
        <v>3</v>
      </c>
      <c r="L3364" s="841" t="s">
        <v>731</v>
      </c>
      <c r="M3364" s="841">
        <v>43600</v>
      </c>
      <c r="N3364" s="841" t="s">
        <v>742</v>
      </c>
      <c r="O3364" s="841">
        <v>127895</v>
      </c>
      <c r="P3364" s="841">
        <v>84295</v>
      </c>
      <c r="Q3364" s="841">
        <v>19547</v>
      </c>
      <c r="R3364" s="841">
        <v>26906</v>
      </c>
      <c r="S3364" s="841"/>
      <c r="T3364" s="841"/>
      <c r="U3364" s="841"/>
      <c r="V3364" s="841" t="s">
        <v>1003</v>
      </c>
      <c r="W3364" s="841">
        <v>2</v>
      </c>
    </row>
    <row r="3365" spans="1:23" ht="12.75" customHeight="1">
      <c r="A3365" s="841">
        <v>1430</v>
      </c>
      <c r="B3365" s="841">
        <v>2807</v>
      </c>
      <c r="C3365" s="841" t="s">
        <v>739</v>
      </c>
      <c r="D3365" s="841" t="s">
        <v>1732</v>
      </c>
      <c r="E3365" s="841">
        <v>49647</v>
      </c>
      <c r="F3365" s="841" t="s">
        <v>102</v>
      </c>
      <c r="G3365" s="841" t="s">
        <v>5108</v>
      </c>
      <c r="H3365" s="841" t="s">
        <v>5104</v>
      </c>
      <c r="I3365" s="841"/>
      <c r="J3365" s="841" t="s">
        <v>730</v>
      </c>
      <c r="K3365" s="841">
        <v>3</v>
      </c>
      <c r="L3365" s="841" t="s">
        <v>731</v>
      </c>
      <c r="M3365" s="841">
        <v>43600</v>
      </c>
      <c r="N3365" s="841" t="s">
        <v>742</v>
      </c>
      <c r="O3365" s="841">
        <v>127895</v>
      </c>
      <c r="P3365" s="841">
        <v>84295</v>
      </c>
      <c r="Q3365" s="841">
        <v>19547</v>
      </c>
      <c r="R3365" s="841">
        <v>26906</v>
      </c>
      <c r="S3365" s="841"/>
      <c r="T3365" s="841"/>
      <c r="U3365" s="841"/>
      <c r="V3365" s="841" t="s">
        <v>1003</v>
      </c>
      <c r="W3365" s="841">
        <v>2</v>
      </c>
    </row>
    <row r="3366" spans="1:23" ht="12.75" customHeight="1">
      <c r="A3366" s="841">
        <v>1780</v>
      </c>
      <c r="B3366" s="841">
        <v>2811</v>
      </c>
      <c r="C3366" s="841" t="s">
        <v>744</v>
      </c>
      <c r="D3366" s="841" t="s">
        <v>745</v>
      </c>
      <c r="E3366" s="841">
        <v>49648</v>
      </c>
      <c r="F3366" s="841" t="s">
        <v>102</v>
      </c>
      <c r="G3366" s="841" t="s">
        <v>5109</v>
      </c>
      <c r="H3366" s="841" t="s">
        <v>3695</v>
      </c>
      <c r="I3366" s="841"/>
      <c r="J3366" s="841" t="s">
        <v>730</v>
      </c>
      <c r="K3366" s="841">
        <v>8</v>
      </c>
      <c r="L3366" s="841" t="s">
        <v>731</v>
      </c>
      <c r="M3366" s="841">
        <v>43600</v>
      </c>
      <c r="N3366" s="841" t="s">
        <v>747</v>
      </c>
      <c r="O3366" s="841">
        <v>114220</v>
      </c>
      <c r="P3366" s="841">
        <v>70620</v>
      </c>
      <c r="Q3366" s="841">
        <v>19547</v>
      </c>
      <c r="R3366" s="841">
        <v>26906</v>
      </c>
      <c r="S3366" s="841"/>
      <c r="T3366" s="841"/>
      <c r="U3366" s="841"/>
      <c r="V3366" s="841" t="s">
        <v>1003</v>
      </c>
      <c r="W3366" s="841">
        <v>1</v>
      </c>
    </row>
    <row r="3367" spans="1:23" ht="12.75" customHeight="1">
      <c r="A3367" s="841">
        <v>1235</v>
      </c>
      <c r="B3367" s="841">
        <v>2824</v>
      </c>
      <c r="C3367" s="841" t="s">
        <v>1097</v>
      </c>
      <c r="D3367" s="841" t="s">
        <v>740</v>
      </c>
      <c r="E3367" s="841">
        <v>49649</v>
      </c>
      <c r="F3367" s="841" t="s">
        <v>102</v>
      </c>
      <c r="G3367" s="841" t="s">
        <v>5110</v>
      </c>
      <c r="H3367" s="841" t="s">
        <v>5083</v>
      </c>
      <c r="I3367" s="841"/>
      <c r="J3367" s="841" t="s">
        <v>730</v>
      </c>
      <c r="K3367" s="841">
        <v>2</v>
      </c>
      <c r="L3367" s="841" t="s">
        <v>731</v>
      </c>
      <c r="M3367" s="841">
        <v>43600</v>
      </c>
      <c r="N3367" s="841" t="s">
        <v>817</v>
      </c>
      <c r="O3367" s="841">
        <v>172439</v>
      </c>
      <c r="P3367" s="841">
        <v>128839</v>
      </c>
      <c r="Q3367" s="841">
        <v>23865</v>
      </c>
      <c r="R3367" s="841">
        <v>44054</v>
      </c>
      <c r="S3367" s="841"/>
      <c r="T3367" s="841"/>
      <c r="U3367" s="841"/>
      <c r="V3367" s="841" t="s">
        <v>1003</v>
      </c>
      <c r="W3367" s="841">
        <v>1</v>
      </c>
    </row>
    <row r="3368" spans="1:23" ht="12.75" customHeight="1">
      <c r="A3368" s="841">
        <v>1335</v>
      </c>
      <c r="B3368" s="841">
        <v>2812</v>
      </c>
      <c r="C3368" s="841" t="s">
        <v>1107</v>
      </c>
      <c r="D3368" s="841" t="s">
        <v>775</v>
      </c>
      <c r="E3368" s="841">
        <v>49650</v>
      </c>
      <c r="F3368" s="841" t="s">
        <v>102</v>
      </c>
      <c r="G3368" s="841" t="s">
        <v>5111</v>
      </c>
      <c r="H3368" s="841" t="s">
        <v>4992</v>
      </c>
      <c r="I3368" s="841"/>
      <c r="J3368" s="841" t="s">
        <v>730</v>
      </c>
      <c r="K3368" s="841">
        <v>1</v>
      </c>
      <c r="L3368" s="841" t="s">
        <v>731</v>
      </c>
      <c r="M3368" s="841">
        <v>43600</v>
      </c>
      <c r="N3368" s="841" t="s">
        <v>732</v>
      </c>
      <c r="O3368" s="841">
        <v>98577</v>
      </c>
      <c r="P3368" s="841">
        <v>54977</v>
      </c>
      <c r="Q3368" s="841">
        <v>19547</v>
      </c>
      <c r="R3368" s="841">
        <v>26906</v>
      </c>
      <c r="S3368" s="841"/>
      <c r="T3368" s="841"/>
      <c r="U3368" s="841"/>
      <c r="V3368" s="841" t="s">
        <v>1003</v>
      </c>
      <c r="W3368" s="841">
        <v>2</v>
      </c>
    </row>
    <row r="3369" spans="1:23" ht="12.75" customHeight="1">
      <c r="A3369" s="841">
        <v>1235</v>
      </c>
      <c r="B3369" s="841">
        <v>2824</v>
      </c>
      <c r="C3369" s="841" t="s">
        <v>1097</v>
      </c>
      <c r="D3369" s="841" t="s">
        <v>740</v>
      </c>
      <c r="E3369" s="841">
        <v>49651</v>
      </c>
      <c r="F3369" s="841" t="s">
        <v>102</v>
      </c>
      <c r="G3369" s="841" t="s">
        <v>5112</v>
      </c>
      <c r="H3369" s="841" t="s">
        <v>4327</v>
      </c>
      <c r="I3369" s="841"/>
      <c r="J3369" s="841" t="s">
        <v>730</v>
      </c>
      <c r="K3369" s="841">
        <v>3</v>
      </c>
      <c r="L3369" s="841" t="s">
        <v>731</v>
      </c>
      <c r="M3369" s="841">
        <v>43600</v>
      </c>
      <c r="N3369" s="841" t="s">
        <v>817</v>
      </c>
      <c r="O3369" s="841">
        <v>172439</v>
      </c>
      <c r="P3369" s="841">
        <v>128839</v>
      </c>
      <c r="Q3369" s="841">
        <v>23865</v>
      </c>
      <c r="R3369" s="841">
        <v>44054</v>
      </c>
      <c r="S3369" s="841"/>
      <c r="T3369" s="841"/>
      <c r="U3369" s="841"/>
      <c r="V3369" s="841" t="s">
        <v>1003</v>
      </c>
      <c r="W3369" s="841">
        <v>1</v>
      </c>
    </row>
    <row r="3370" spans="1:23" ht="12.75" customHeight="1">
      <c r="A3370" s="841">
        <v>1235</v>
      </c>
      <c r="B3370" s="841">
        <v>2824</v>
      </c>
      <c r="C3370" s="841" t="s">
        <v>1097</v>
      </c>
      <c r="D3370" s="841" t="s">
        <v>740</v>
      </c>
      <c r="E3370" s="841">
        <v>49652</v>
      </c>
      <c r="F3370" s="841" t="s">
        <v>102</v>
      </c>
      <c r="G3370" s="841" t="s">
        <v>5113</v>
      </c>
      <c r="H3370" s="841" t="s">
        <v>4327</v>
      </c>
      <c r="I3370" s="841"/>
      <c r="J3370" s="841" t="s">
        <v>730</v>
      </c>
      <c r="K3370" s="841">
        <v>3</v>
      </c>
      <c r="L3370" s="841" t="s">
        <v>731</v>
      </c>
      <c r="M3370" s="841">
        <v>43600</v>
      </c>
      <c r="N3370" s="841" t="s">
        <v>817</v>
      </c>
      <c r="O3370" s="841">
        <v>172439</v>
      </c>
      <c r="P3370" s="841">
        <v>128839</v>
      </c>
      <c r="Q3370" s="841">
        <v>23865</v>
      </c>
      <c r="R3370" s="841">
        <v>44054</v>
      </c>
      <c r="S3370" s="841"/>
      <c r="T3370" s="841"/>
      <c r="U3370" s="841"/>
      <c r="V3370" s="841" t="s">
        <v>1003</v>
      </c>
      <c r="W3370" s="841">
        <v>1</v>
      </c>
    </row>
    <row r="3371" spans="1:23" ht="12.75" customHeight="1">
      <c r="A3371" s="841">
        <v>1110</v>
      </c>
      <c r="B3371" s="841">
        <v>2836</v>
      </c>
      <c r="C3371" s="841" t="s">
        <v>1030</v>
      </c>
      <c r="D3371" s="841" t="s">
        <v>1031</v>
      </c>
      <c r="E3371" s="841">
        <v>49653</v>
      </c>
      <c r="F3371" s="841" t="s">
        <v>102</v>
      </c>
      <c r="G3371" s="841" t="s">
        <v>5114</v>
      </c>
      <c r="H3371" s="841" t="s">
        <v>5083</v>
      </c>
      <c r="I3371" s="841"/>
      <c r="J3371" s="841" t="s">
        <v>730</v>
      </c>
      <c r="K3371" s="841">
        <v>5</v>
      </c>
      <c r="L3371" s="841" t="s">
        <v>731</v>
      </c>
      <c r="M3371" s="841">
        <v>43600</v>
      </c>
      <c r="N3371" s="841" t="s">
        <v>1034</v>
      </c>
      <c r="O3371" s="841">
        <v>221744</v>
      </c>
      <c r="P3371" s="841">
        <v>178144</v>
      </c>
      <c r="Q3371" s="841">
        <v>19547</v>
      </c>
      <c r="R3371" s="841">
        <v>26906</v>
      </c>
      <c r="S3371" s="841"/>
      <c r="T3371" s="841"/>
      <c r="U3371" s="841"/>
      <c r="V3371" s="841" t="s">
        <v>1003</v>
      </c>
      <c r="W3371" s="841">
        <v>1</v>
      </c>
    </row>
    <row r="3372" spans="1:23" ht="12.75" customHeight="1">
      <c r="A3372" s="841">
        <v>1912</v>
      </c>
      <c r="B3372" s="841">
        <v>2840</v>
      </c>
      <c r="C3372" s="841" t="s">
        <v>726</v>
      </c>
      <c r="D3372" s="841" t="s">
        <v>923</v>
      </c>
      <c r="E3372" s="841">
        <v>49654</v>
      </c>
      <c r="F3372" s="841" t="s">
        <v>102</v>
      </c>
      <c r="G3372" s="841" t="s">
        <v>5115</v>
      </c>
      <c r="H3372" s="841" t="s">
        <v>5116</v>
      </c>
      <c r="I3372" s="841"/>
      <c r="J3372" s="841" t="s">
        <v>730</v>
      </c>
      <c r="K3372" s="841">
        <v>3</v>
      </c>
      <c r="L3372" s="841" t="s">
        <v>1116</v>
      </c>
      <c r="M3372" s="841">
        <v>43600</v>
      </c>
      <c r="N3372" s="841" t="s">
        <v>732</v>
      </c>
      <c r="O3372" s="841">
        <v>98577</v>
      </c>
      <c r="P3372" s="841">
        <v>54977</v>
      </c>
      <c r="Q3372" s="841">
        <v>10098</v>
      </c>
      <c r="R3372" s="841">
        <v>9936</v>
      </c>
      <c r="S3372" s="841"/>
      <c r="T3372" s="841"/>
      <c r="U3372" s="841"/>
      <c r="V3372" s="841" t="s">
        <v>1003</v>
      </c>
      <c r="W3372" s="841">
        <v>1</v>
      </c>
    </row>
    <row r="3373" spans="1:23" ht="12.75" customHeight="1">
      <c r="A3373" s="841">
        <v>2004</v>
      </c>
      <c r="B3373" s="841">
        <v>2840</v>
      </c>
      <c r="C3373" s="841" t="s">
        <v>726</v>
      </c>
      <c r="D3373" s="841" t="s">
        <v>919</v>
      </c>
      <c r="E3373" s="841">
        <v>49655</v>
      </c>
      <c r="F3373" s="841" t="s">
        <v>102</v>
      </c>
      <c r="G3373" s="841" t="s">
        <v>5117</v>
      </c>
      <c r="H3373" s="841" t="s">
        <v>5118</v>
      </c>
      <c r="I3373" s="841"/>
      <c r="J3373" s="841" t="s">
        <v>730</v>
      </c>
      <c r="K3373" s="841">
        <v>1</v>
      </c>
      <c r="L3373" s="841" t="s">
        <v>1077</v>
      </c>
      <c r="M3373" s="841">
        <v>0</v>
      </c>
      <c r="N3373" s="841" t="s">
        <v>732</v>
      </c>
      <c r="O3373" s="841">
        <v>101629</v>
      </c>
      <c r="P3373" s="841">
        <v>101629</v>
      </c>
      <c r="Q3373" s="841">
        <v>19547</v>
      </c>
      <c r="R3373" s="841">
        <v>26906</v>
      </c>
      <c r="S3373" s="841"/>
      <c r="T3373" s="841"/>
      <c r="U3373" s="841"/>
      <c r="V3373" s="841" t="s">
        <v>1003</v>
      </c>
      <c r="W3373" s="841">
        <v>3</v>
      </c>
    </row>
    <row r="3374" spans="1:23" ht="12.75" customHeight="1">
      <c r="A3374" s="841">
        <v>1325</v>
      </c>
      <c r="B3374" s="841">
        <v>2830</v>
      </c>
      <c r="C3374" s="841" t="s">
        <v>1027</v>
      </c>
      <c r="D3374" s="841" t="s">
        <v>775</v>
      </c>
      <c r="E3374" s="841">
        <v>49657</v>
      </c>
      <c r="F3374" s="841" t="s">
        <v>102</v>
      </c>
      <c r="G3374" s="841" t="s">
        <v>5119</v>
      </c>
      <c r="H3374" s="841" t="s">
        <v>5120</v>
      </c>
      <c r="I3374" s="841"/>
      <c r="J3374" s="841" t="s">
        <v>730</v>
      </c>
      <c r="K3374" s="841">
        <v>10</v>
      </c>
      <c r="L3374" s="841" t="s">
        <v>731</v>
      </c>
      <c r="M3374" s="841">
        <v>43600</v>
      </c>
      <c r="N3374" s="841" t="s">
        <v>1029</v>
      </c>
      <c r="O3374" s="841">
        <v>142094</v>
      </c>
      <c r="P3374" s="841">
        <v>98494</v>
      </c>
      <c r="Q3374" s="841">
        <v>19547</v>
      </c>
      <c r="R3374" s="841">
        <v>26906</v>
      </c>
      <c r="S3374" s="841"/>
      <c r="T3374" s="841"/>
      <c r="U3374" s="841"/>
      <c r="V3374" s="841" t="s">
        <v>1003</v>
      </c>
      <c r="W3374" s="841">
        <v>3</v>
      </c>
    </row>
    <row r="3375" spans="1:23" ht="12.75" customHeight="1">
      <c r="A3375" s="841">
        <v>1325</v>
      </c>
      <c r="B3375" s="841">
        <v>2830</v>
      </c>
      <c r="C3375" s="841" t="s">
        <v>1027</v>
      </c>
      <c r="D3375" s="841" t="s">
        <v>775</v>
      </c>
      <c r="E3375" s="841">
        <v>49657</v>
      </c>
      <c r="F3375" s="841" t="s">
        <v>1062</v>
      </c>
      <c r="G3375" s="841" t="s">
        <v>5121</v>
      </c>
      <c r="H3375" s="841" t="s">
        <v>5120</v>
      </c>
      <c r="I3375" s="841"/>
      <c r="J3375" s="841" t="s">
        <v>730</v>
      </c>
      <c r="K3375" s="841">
        <v>8</v>
      </c>
      <c r="L3375" s="841" t="s">
        <v>731</v>
      </c>
      <c r="M3375" s="841">
        <v>43600</v>
      </c>
      <c r="N3375" s="841" t="s">
        <v>1029</v>
      </c>
      <c r="O3375" s="841">
        <v>142094</v>
      </c>
      <c r="P3375" s="841">
        <v>98494</v>
      </c>
      <c r="Q3375" s="841">
        <v>19547</v>
      </c>
      <c r="R3375" s="841">
        <v>26906</v>
      </c>
      <c r="S3375" s="841"/>
      <c r="T3375" s="841"/>
      <c r="U3375" s="841"/>
      <c r="V3375" s="841" t="s">
        <v>1064</v>
      </c>
      <c r="W3375" s="841">
        <v>3</v>
      </c>
    </row>
    <row r="3376" spans="1:23" ht="12.75" customHeight="1">
      <c r="A3376" s="841">
        <v>1325</v>
      </c>
      <c r="B3376" s="841">
        <v>2830</v>
      </c>
      <c r="C3376" s="841" t="s">
        <v>1027</v>
      </c>
      <c r="D3376" s="841" t="s">
        <v>775</v>
      </c>
      <c r="E3376" s="841">
        <v>49657</v>
      </c>
      <c r="F3376" s="841" t="s">
        <v>1065</v>
      </c>
      <c r="G3376" s="841" t="s">
        <v>5122</v>
      </c>
      <c r="H3376" s="841" t="s">
        <v>5120</v>
      </c>
      <c r="I3376" s="841"/>
      <c r="J3376" s="841" t="s">
        <v>730</v>
      </c>
      <c r="K3376" s="841">
        <v>8</v>
      </c>
      <c r="L3376" s="841" t="s">
        <v>731</v>
      </c>
      <c r="M3376" s="841">
        <v>43600</v>
      </c>
      <c r="N3376" s="841" t="s">
        <v>1029</v>
      </c>
      <c r="O3376" s="841">
        <v>142094</v>
      </c>
      <c r="P3376" s="841">
        <v>98494</v>
      </c>
      <c r="Q3376" s="841">
        <v>19547</v>
      </c>
      <c r="R3376" s="841">
        <v>26906</v>
      </c>
      <c r="S3376" s="841"/>
      <c r="T3376" s="841"/>
      <c r="U3376" s="841"/>
      <c r="V3376" s="841" t="s">
        <v>1064</v>
      </c>
      <c r="W3376" s="841">
        <v>3</v>
      </c>
    </row>
    <row r="3377" spans="1:23" ht="12.75" customHeight="1">
      <c r="A3377" s="841">
        <v>1605</v>
      </c>
      <c r="B3377" s="841">
        <v>2813</v>
      </c>
      <c r="C3377" s="841" t="s">
        <v>766</v>
      </c>
      <c r="D3377" s="841" t="s">
        <v>767</v>
      </c>
      <c r="E3377" s="841">
        <v>49658</v>
      </c>
      <c r="F3377" s="841" t="s">
        <v>102</v>
      </c>
      <c r="G3377" s="841" t="s">
        <v>5123</v>
      </c>
      <c r="H3377" s="841" t="s">
        <v>5124</v>
      </c>
      <c r="I3377" s="841"/>
      <c r="J3377" s="841" t="s">
        <v>730</v>
      </c>
      <c r="K3377" s="841">
        <v>5</v>
      </c>
      <c r="L3377" s="841" t="s">
        <v>731</v>
      </c>
      <c r="M3377" s="841">
        <v>43600</v>
      </c>
      <c r="N3377" s="841" t="s">
        <v>769</v>
      </c>
      <c r="O3377" s="841">
        <v>105596</v>
      </c>
      <c r="P3377" s="841">
        <v>61996</v>
      </c>
      <c r="Q3377" s="841">
        <v>19547</v>
      </c>
      <c r="R3377" s="841">
        <v>20230</v>
      </c>
      <c r="S3377" s="841"/>
      <c r="T3377" s="841"/>
      <c r="U3377" s="841"/>
      <c r="V3377" s="841" t="s">
        <v>1003</v>
      </c>
      <c r="W3377" s="841">
        <v>1</v>
      </c>
    </row>
    <row r="3378" spans="1:23" ht="12.75" customHeight="1">
      <c r="A3378" s="841">
        <v>1430</v>
      </c>
      <c r="B3378" s="841">
        <v>2807</v>
      </c>
      <c r="C3378" s="841" t="s">
        <v>739</v>
      </c>
      <c r="D3378" s="841" t="s">
        <v>1732</v>
      </c>
      <c r="E3378" s="841">
        <v>49660</v>
      </c>
      <c r="F3378" s="841" t="s">
        <v>102</v>
      </c>
      <c r="G3378" s="841" t="s">
        <v>5125</v>
      </c>
      <c r="H3378" s="841" t="s">
        <v>5126</v>
      </c>
      <c r="I3378" s="841"/>
      <c r="J3378" s="841" t="s">
        <v>730</v>
      </c>
      <c r="K3378" s="841">
        <v>1</v>
      </c>
      <c r="L3378" s="841" t="s">
        <v>731</v>
      </c>
      <c r="M3378" s="841">
        <v>43600</v>
      </c>
      <c r="N3378" s="841" t="s">
        <v>742</v>
      </c>
      <c r="O3378" s="841">
        <v>127895</v>
      </c>
      <c r="P3378" s="841">
        <v>84295</v>
      </c>
      <c r="Q3378" s="841">
        <v>19547</v>
      </c>
      <c r="R3378" s="841">
        <v>26906</v>
      </c>
      <c r="S3378" s="841"/>
      <c r="T3378" s="841"/>
      <c r="U3378" s="841"/>
      <c r="V3378" s="841" t="s">
        <v>1003</v>
      </c>
      <c r="W3378" s="841">
        <v>2</v>
      </c>
    </row>
    <row r="3379" spans="1:23" ht="12.75" customHeight="1">
      <c r="A3379" s="841">
        <v>1430</v>
      </c>
      <c r="B3379" s="841">
        <v>2807</v>
      </c>
      <c r="C3379" s="841" t="s">
        <v>739</v>
      </c>
      <c r="D3379" s="841" t="s">
        <v>1732</v>
      </c>
      <c r="E3379" s="841">
        <v>49661</v>
      </c>
      <c r="F3379" s="841" t="s">
        <v>102</v>
      </c>
      <c r="G3379" s="841" t="s">
        <v>5127</v>
      </c>
      <c r="H3379" s="841" t="s">
        <v>3948</v>
      </c>
      <c r="I3379" s="841"/>
      <c r="J3379" s="841" t="s">
        <v>730</v>
      </c>
      <c r="K3379" s="841">
        <v>4</v>
      </c>
      <c r="L3379" s="841" t="s">
        <v>731</v>
      </c>
      <c r="M3379" s="841">
        <v>43600</v>
      </c>
      <c r="N3379" s="841" t="s">
        <v>742</v>
      </c>
      <c r="O3379" s="841">
        <v>127895</v>
      </c>
      <c r="P3379" s="841">
        <v>84295</v>
      </c>
      <c r="Q3379" s="841">
        <v>19547</v>
      </c>
      <c r="R3379" s="841">
        <v>26906</v>
      </c>
      <c r="S3379" s="841"/>
      <c r="T3379" s="841"/>
      <c r="U3379" s="841"/>
      <c r="V3379" s="841" t="s">
        <v>1003</v>
      </c>
      <c r="W3379" s="841">
        <v>2</v>
      </c>
    </row>
    <row r="3380" spans="1:23" ht="12.75" customHeight="1">
      <c r="A3380" s="841">
        <v>1430</v>
      </c>
      <c r="B3380" s="841">
        <v>2827</v>
      </c>
      <c r="C3380" s="841" t="s">
        <v>1124</v>
      </c>
      <c r="D3380" s="841" t="s">
        <v>1732</v>
      </c>
      <c r="E3380" s="841">
        <v>49662</v>
      </c>
      <c r="F3380" s="841" t="s">
        <v>102</v>
      </c>
      <c r="G3380" s="841" t="s">
        <v>5128</v>
      </c>
      <c r="H3380" s="841" t="s">
        <v>3948</v>
      </c>
      <c r="I3380" s="841"/>
      <c r="J3380" s="841" t="s">
        <v>730</v>
      </c>
      <c r="K3380" s="841">
        <v>5</v>
      </c>
      <c r="L3380" s="841" t="s">
        <v>731</v>
      </c>
      <c r="M3380" s="841">
        <v>43600</v>
      </c>
      <c r="N3380" s="841" t="s">
        <v>747</v>
      </c>
      <c r="O3380" s="841">
        <v>114220</v>
      </c>
      <c r="P3380" s="841">
        <v>70620</v>
      </c>
      <c r="Q3380" s="841">
        <v>19547</v>
      </c>
      <c r="R3380" s="841">
        <v>26906</v>
      </c>
      <c r="S3380" s="841"/>
      <c r="T3380" s="841"/>
      <c r="U3380" s="841"/>
      <c r="V3380" s="841" t="s">
        <v>1003</v>
      </c>
      <c r="W3380" s="841">
        <v>2</v>
      </c>
    </row>
    <row r="3381" spans="1:23" ht="12.75" customHeight="1">
      <c r="A3381" s="841">
        <v>1430</v>
      </c>
      <c r="B3381" s="841">
        <v>2807</v>
      </c>
      <c r="C3381" s="841" t="s">
        <v>739</v>
      </c>
      <c r="D3381" s="841" t="s">
        <v>1732</v>
      </c>
      <c r="E3381" s="841">
        <v>49663</v>
      </c>
      <c r="F3381" s="841" t="s">
        <v>102</v>
      </c>
      <c r="G3381" s="841" t="s">
        <v>5129</v>
      </c>
      <c r="H3381" s="841" t="s">
        <v>3948</v>
      </c>
      <c r="I3381" s="841"/>
      <c r="J3381" s="841" t="s">
        <v>730</v>
      </c>
      <c r="K3381" s="841">
        <v>2</v>
      </c>
      <c r="L3381" s="841" t="s">
        <v>731</v>
      </c>
      <c r="M3381" s="841">
        <v>43600</v>
      </c>
      <c r="N3381" s="841" t="s">
        <v>742</v>
      </c>
      <c r="O3381" s="841">
        <v>127895</v>
      </c>
      <c r="P3381" s="841">
        <v>84295</v>
      </c>
      <c r="Q3381" s="841">
        <v>19547</v>
      </c>
      <c r="R3381" s="841">
        <v>26906</v>
      </c>
      <c r="S3381" s="841"/>
      <c r="T3381" s="841"/>
      <c r="U3381" s="841"/>
      <c r="V3381" s="841" t="s">
        <v>1003</v>
      </c>
      <c r="W3381" s="841">
        <v>2</v>
      </c>
    </row>
    <row r="3382" spans="1:23" ht="12.75" customHeight="1">
      <c r="A3382" s="841">
        <v>1430</v>
      </c>
      <c r="B3382" s="841">
        <v>2807</v>
      </c>
      <c r="C3382" s="841" t="s">
        <v>739</v>
      </c>
      <c r="D3382" s="841" t="s">
        <v>1732</v>
      </c>
      <c r="E3382" s="841">
        <v>49664</v>
      </c>
      <c r="F3382" s="841" t="s">
        <v>102</v>
      </c>
      <c r="G3382" s="841" t="s">
        <v>5130</v>
      </c>
      <c r="H3382" s="841" t="s">
        <v>5131</v>
      </c>
      <c r="I3382" s="841"/>
      <c r="J3382" s="841" t="s">
        <v>730</v>
      </c>
      <c r="K3382" s="841">
        <v>2</v>
      </c>
      <c r="L3382" s="841" t="s">
        <v>731</v>
      </c>
      <c r="M3382" s="841">
        <v>43600</v>
      </c>
      <c r="N3382" s="841" t="s">
        <v>742</v>
      </c>
      <c r="O3382" s="841">
        <v>127895</v>
      </c>
      <c r="P3382" s="841">
        <v>84295</v>
      </c>
      <c r="Q3382" s="841">
        <v>19547</v>
      </c>
      <c r="R3382" s="841">
        <v>26906</v>
      </c>
      <c r="S3382" s="841"/>
      <c r="T3382" s="841"/>
      <c r="U3382" s="841"/>
      <c r="V3382" s="841" t="s">
        <v>1003</v>
      </c>
      <c r="W3382" s="841">
        <v>2</v>
      </c>
    </row>
    <row r="3383" spans="1:23" ht="12.75" customHeight="1">
      <c r="A3383" s="841">
        <v>1430</v>
      </c>
      <c r="B3383" s="841">
        <v>2807</v>
      </c>
      <c r="C3383" s="841" t="s">
        <v>739</v>
      </c>
      <c r="D3383" s="841" t="s">
        <v>1732</v>
      </c>
      <c r="E3383" s="841">
        <v>49665</v>
      </c>
      <c r="F3383" s="841" t="s">
        <v>102</v>
      </c>
      <c r="G3383" s="841" t="s">
        <v>5132</v>
      </c>
      <c r="H3383" s="841" t="s">
        <v>3948</v>
      </c>
      <c r="I3383" s="841"/>
      <c r="J3383" s="841" t="s">
        <v>730</v>
      </c>
      <c r="K3383" s="841">
        <v>5</v>
      </c>
      <c r="L3383" s="841" t="s">
        <v>731</v>
      </c>
      <c r="M3383" s="841">
        <v>43600</v>
      </c>
      <c r="N3383" s="841" t="s">
        <v>742</v>
      </c>
      <c r="O3383" s="841">
        <v>127895</v>
      </c>
      <c r="P3383" s="841">
        <v>84295</v>
      </c>
      <c r="Q3383" s="841">
        <v>19547</v>
      </c>
      <c r="R3383" s="841">
        <v>26906</v>
      </c>
      <c r="S3383" s="841"/>
      <c r="T3383" s="841"/>
      <c r="U3383" s="841"/>
      <c r="V3383" s="841" t="s">
        <v>1003</v>
      </c>
      <c r="W3383" s="841">
        <v>2</v>
      </c>
    </row>
    <row r="3384" spans="1:23" ht="12.75" customHeight="1">
      <c r="A3384" s="841">
        <v>1430</v>
      </c>
      <c r="B3384" s="841">
        <v>2807</v>
      </c>
      <c r="C3384" s="841" t="s">
        <v>739</v>
      </c>
      <c r="D3384" s="841" t="s">
        <v>1732</v>
      </c>
      <c r="E3384" s="841">
        <v>49666</v>
      </c>
      <c r="F3384" s="841" t="s">
        <v>102</v>
      </c>
      <c r="G3384" s="841" t="s">
        <v>5133</v>
      </c>
      <c r="H3384" s="841" t="s">
        <v>3948</v>
      </c>
      <c r="I3384" s="841"/>
      <c r="J3384" s="841" t="s">
        <v>730</v>
      </c>
      <c r="K3384" s="841">
        <v>1</v>
      </c>
      <c r="L3384" s="841" t="s">
        <v>731</v>
      </c>
      <c r="M3384" s="841">
        <v>43600</v>
      </c>
      <c r="N3384" s="841" t="s">
        <v>742</v>
      </c>
      <c r="O3384" s="841">
        <v>127895</v>
      </c>
      <c r="P3384" s="841">
        <v>84295</v>
      </c>
      <c r="Q3384" s="841">
        <v>19547</v>
      </c>
      <c r="R3384" s="841">
        <v>26906</v>
      </c>
      <c r="S3384" s="841"/>
      <c r="T3384" s="841"/>
      <c r="U3384" s="841"/>
      <c r="V3384" s="841" t="s">
        <v>1003</v>
      </c>
      <c r="W3384" s="841">
        <v>5</v>
      </c>
    </row>
    <row r="3385" spans="1:23" ht="12.75" customHeight="1">
      <c r="A3385" s="841">
        <v>1430</v>
      </c>
      <c r="B3385" s="841">
        <v>2807</v>
      </c>
      <c r="C3385" s="841" t="s">
        <v>739</v>
      </c>
      <c r="D3385" s="841" t="s">
        <v>1732</v>
      </c>
      <c r="E3385" s="841">
        <v>49667</v>
      </c>
      <c r="F3385" s="841" t="s">
        <v>102</v>
      </c>
      <c r="G3385" s="841" t="s">
        <v>5134</v>
      </c>
      <c r="H3385" s="841" t="s">
        <v>5135</v>
      </c>
      <c r="I3385" s="841"/>
      <c r="J3385" s="841" t="s">
        <v>730</v>
      </c>
      <c r="K3385" s="841">
        <v>2</v>
      </c>
      <c r="L3385" s="841" t="s">
        <v>731</v>
      </c>
      <c r="M3385" s="841">
        <v>43600</v>
      </c>
      <c r="N3385" s="841" t="s">
        <v>742</v>
      </c>
      <c r="O3385" s="841">
        <v>127895</v>
      </c>
      <c r="P3385" s="841">
        <v>84295</v>
      </c>
      <c r="Q3385" s="841">
        <v>19547</v>
      </c>
      <c r="R3385" s="841">
        <v>26906</v>
      </c>
      <c r="S3385" s="841"/>
      <c r="T3385" s="841"/>
      <c r="U3385" s="841"/>
      <c r="V3385" s="841" t="s">
        <v>1003</v>
      </c>
      <c r="W3385" s="841">
        <v>2</v>
      </c>
    </row>
    <row r="3386" spans="1:23" ht="12.75" customHeight="1">
      <c r="A3386" s="841">
        <v>1430</v>
      </c>
      <c r="B3386" s="841">
        <v>2807</v>
      </c>
      <c r="C3386" s="841" t="s">
        <v>739</v>
      </c>
      <c r="D3386" s="841" t="s">
        <v>1732</v>
      </c>
      <c r="E3386" s="841">
        <v>49667</v>
      </c>
      <c r="F3386" s="841" t="s">
        <v>1062</v>
      </c>
      <c r="G3386" s="841" t="s">
        <v>5136</v>
      </c>
      <c r="H3386" s="841" t="s">
        <v>5135</v>
      </c>
      <c r="I3386" s="841"/>
      <c r="J3386" s="841" t="s">
        <v>730</v>
      </c>
      <c r="K3386" s="841">
        <v>1</v>
      </c>
      <c r="L3386" s="841" t="s">
        <v>731</v>
      </c>
      <c r="M3386" s="841">
        <v>43600</v>
      </c>
      <c r="N3386" s="841" t="s">
        <v>742</v>
      </c>
      <c r="O3386" s="841">
        <v>127895</v>
      </c>
      <c r="P3386" s="841">
        <v>84295</v>
      </c>
      <c r="Q3386" s="841">
        <v>19547</v>
      </c>
      <c r="R3386" s="841">
        <v>26906</v>
      </c>
      <c r="S3386" s="841"/>
      <c r="T3386" s="841"/>
      <c r="U3386" s="841"/>
      <c r="V3386" s="841" t="s">
        <v>1064</v>
      </c>
      <c r="W3386" s="841">
        <v>2</v>
      </c>
    </row>
    <row r="3387" spans="1:23" ht="12.75" customHeight="1">
      <c r="A3387" s="841">
        <v>1430</v>
      </c>
      <c r="B3387" s="841">
        <v>2807</v>
      </c>
      <c r="C3387" s="841" t="s">
        <v>739</v>
      </c>
      <c r="D3387" s="841" t="s">
        <v>1732</v>
      </c>
      <c r="E3387" s="841">
        <v>49667</v>
      </c>
      <c r="F3387" s="841" t="s">
        <v>1065</v>
      </c>
      <c r="G3387" s="841" t="s">
        <v>5137</v>
      </c>
      <c r="H3387" s="841" t="s">
        <v>5135</v>
      </c>
      <c r="I3387" s="841"/>
      <c r="J3387" s="841" t="s">
        <v>730</v>
      </c>
      <c r="K3387" s="841">
        <v>1</v>
      </c>
      <c r="L3387" s="841" t="s">
        <v>731</v>
      </c>
      <c r="M3387" s="841">
        <v>43600</v>
      </c>
      <c r="N3387" s="841" t="s">
        <v>742</v>
      </c>
      <c r="O3387" s="841">
        <v>127895</v>
      </c>
      <c r="P3387" s="841">
        <v>84295</v>
      </c>
      <c r="Q3387" s="841">
        <v>19547</v>
      </c>
      <c r="R3387" s="841">
        <v>26906</v>
      </c>
      <c r="S3387" s="841"/>
      <c r="T3387" s="841"/>
      <c r="U3387" s="841"/>
      <c r="V3387" s="841" t="s">
        <v>1064</v>
      </c>
      <c r="W3387" s="841">
        <v>2</v>
      </c>
    </row>
    <row r="3388" spans="1:23" ht="12.75" customHeight="1">
      <c r="A3388" s="841">
        <v>1430</v>
      </c>
      <c r="B3388" s="841">
        <v>2807</v>
      </c>
      <c r="C3388" s="841" t="s">
        <v>739</v>
      </c>
      <c r="D3388" s="841" t="s">
        <v>1732</v>
      </c>
      <c r="E3388" s="841">
        <v>49668</v>
      </c>
      <c r="F3388" s="841" t="s">
        <v>102</v>
      </c>
      <c r="G3388" s="841" t="s">
        <v>5138</v>
      </c>
      <c r="H3388" s="841" t="s">
        <v>5126</v>
      </c>
      <c r="I3388" s="841"/>
      <c r="J3388" s="841" t="s">
        <v>730</v>
      </c>
      <c r="K3388" s="841">
        <v>8</v>
      </c>
      <c r="L3388" s="841" t="s">
        <v>731</v>
      </c>
      <c r="M3388" s="841">
        <v>43600</v>
      </c>
      <c r="N3388" s="841" t="s">
        <v>742</v>
      </c>
      <c r="O3388" s="841">
        <v>127895</v>
      </c>
      <c r="P3388" s="841">
        <v>84295</v>
      </c>
      <c r="Q3388" s="841">
        <v>19547</v>
      </c>
      <c r="R3388" s="841">
        <v>26906</v>
      </c>
      <c r="S3388" s="841"/>
      <c r="T3388" s="841"/>
      <c r="U3388" s="841"/>
      <c r="V3388" s="841" t="s">
        <v>1003</v>
      </c>
      <c r="W3388" s="841">
        <v>2</v>
      </c>
    </row>
    <row r="3389" spans="1:23" ht="12.75" customHeight="1">
      <c r="A3389" s="841">
        <v>1430</v>
      </c>
      <c r="B3389" s="841">
        <v>2807</v>
      </c>
      <c r="C3389" s="841" t="s">
        <v>739</v>
      </c>
      <c r="D3389" s="841" t="s">
        <v>1732</v>
      </c>
      <c r="E3389" s="841">
        <v>49669</v>
      </c>
      <c r="F3389" s="841" t="s">
        <v>102</v>
      </c>
      <c r="G3389" s="841" t="s">
        <v>5139</v>
      </c>
      <c r="H3389" s="841" t="s">
        <v>5126</v>
      </c>
      <c r="I3389" s="841"/>
      <c r="J3389" s="841" t="s">
        <v>730</v>
      </c>
      <c r="K3389" s="841">
        <v>4</v>
      </c>
      <c r="L3389" s="841" t="s">
        <v>731</v>
      </c>
      <c r="M3389" s="841">
        <v>43600</v>
      </c>
      <c r="N3389" s="841" t="s">
        <v>742</v>
      </c>
      <c r="O3389" s="841">
        <v>127895</v>
      </c>
      <c r="P3389" s="841">
        <v>84295</v>
      </c>
      <c r="Q3389" s="841">
        <v>19547</v>
      </c>
      <c r="R3389" s="841">
        <v>26906</v>
      </c>
      <c r="S3389" s="841"/>
      <c r="T3389" s="841"/>
      <c r="U3389" s="841"/>
      <c r="V3389" s="841" t="s">
        <v>1003</v>
      </c>
      <c r="W3389" s="841">
        <v>2</v>
      </c>
    </row>
    <row r="3390" spans="1:23" ht="12.75" customHeight="1">
      <c r="A3390" s="841">
        <v>1430</v>
      </c>
      <c r="B3390" s="841">
        <v>2807</v>
      </c>
      <c r="C3390" s="841" t="s">
        <v>739</v>
      </c>
      <c r="D3390" s="841" t="s">
        <v>1732</v>
      </c>
      <c r="E3390" s="841">
        <v>49670</v>
      </c>
      <c r="F3390" s="841" t="s">
        <v>102</v>
      </c>
      <c r="G3390" s="841" t="s">
        <v>5140</v>
      </c>
      <c r="H3390" s="841" t="s">
        <v>5126</v>
      </c>
      <c r="I3390" s="841"/>
      <c r="J3390" s="841" t="s">
        <v>730</v>
      </c>
      <c r="K3390" s="841">
        <v>4</v>
      </c>
      <c r="L3390" s="841" t="s">
        <v>731</v>
      </c>
      <c r="M3390" s="841">
        <v>43600</v>
      </c>
      <c r="N3390" s="841" t="s">
        <v>742</v>
      </c>
      <c r="O3390" s="841">
        <v>127895</v>
      </c>
      <c r="P3390" s="841">
        <v>84295</v>
      </c>
      <c r="Q3390" s="841">
        <v>19547</v>
      </c>
      <c r="R3390" s="841">
        <v>26906</v>
      </c>
      <c r="S3390" s="841"/>
      <c r="T3390" s="841"/>
      <c r="U3390" s="841"/>
      <c r="V3390" s="841" t="s">
        <v>1003</v>
      </c>
      <c r="W3390" s="841">
        <v>2</v>
      </c>
    </row>
    <row r="3391" spans="1:23" ht="12.75" customHeight="1">
      <c r="A3391" s="841">
        <v>1430</v>
      </c>
      <c r="B3391" s="841">
        <v>2807</v>
      </c>
      <c r="C3391" s="841" t="s">
        <v>739</v>
      </c>
      <c r="D3391" s="841" t="s">
        <v>1732</v>
      </c>
      <c r="E3391" s="841">
        <v>49671</v>
      </c>
      <c r="F3391" s="841" t="s">
        <v>102</v>
      </c>
      <c r="G3391" s="841" t="s">
        <v>5141</v>
      </c>
      <c r="H3391" s="841" t="s">
        <v>5126</v>
      </c>
      <c r="I3391" s="841"/>
      <c r="J3391" s="841" t="s">
        <v>730</v>
      </c>
      <c r="K3391" s="841">
        <v>3</v>
      </c>
      <c r="L3391" s="841" t="s">
        <v>731</v>
      </c>
      <c r="M3391" s="841">
        <v>43600</v>
      </c>
      <c r="N3391" s="841" t="s">
        <v>742</v>
      </c>
      <c r="O3391" s="841">
        <v>127895</v>
      </c>
      <c r="P3391" s="841">
        <v>84295</v>
      </c>
      <c r="Q3391" s="841">
        <v>19547</v>
      </c>
      <c r="R3391" s="841">
        <v>26906</v>
      </c>
      <c r="S3391" s="841"/>
      <c r="T3391" s="841"/>
      <c r="U3391" s="841"/>
      <c r="V3391" s="841" t="s">
        <v>1003</v>
      </c>
      <c r="W3391" s="841">
        <v>2</v>
      </c>
    </row>
    <row r="3392" spans="1:23" ht="12.75" customHeight="1">
      <c r="A3392" s="841">
        <v>1430</v>
      </c>
      <c r="B3392" s="841">
        <v>2840</v>
      </c>
      <c r="C3392" s="841" t="s">
        <v>726</v>
      </c>
      <c r="D3392" s="841" t="s">
        <v>1732</v>
      </c>
      <c r="E3392" s="841">
        <v>49672</v>
      </c>
      <c r="F3392" s="841" t="s">
        <v>102</v>
      </c>
      <c r="G3392" s="841" t="s">
        <v>5142</v>
      </c>
      <c r="H3392" s="841" t="s">
        <v>3948</v>
      </c>
      <c r="I3392" s="841"/>
      <c r="J3392" s="841" t="s">
        <v>730</v>
      </c>
      <c r="K3392" s="841">
        <v>1</v>
      </c>
      <c r="L3392" s="841" t="s">
        <v>731</v>
      </c>
      <c r="M3392" s="841">
        <v>43600</v>
      </c>
      <c r="N3392" s="841" t="s">
        <v>732</v>
      </c>
      <c r="O3392" s="841">
        <v>98577</v>
      </c>
      <c r="P3392" s="841">
        <v>54977</v>
      </c>
      <c r="Q3392" s="841">
        <v>19547</v>
      </c>
      <c r="R3392" s="841">
        <v>26906</v>
      </c>
      <c r="S3392" s="841"/>
      <c r="T3392" s="841"/>
      <c r="U3392" s="841"/>
      <c r="V3392" s="841" t="s">
        <v>1003</v>
      </c>
      <c r="W3392" s="841">
        <v>2</v>
      </c>
    </row>
    <row r="3393" spans="1:23" ht="12.75" customHeight="1">
      <c r="A3393" s="841">
        <v>1430</v>
      </c>
      <c r="B3393" s="841">
        <v>2807</v>
      </c>
      <c r="C3393" s="841" t="s">
        <v>739</v>
      </c>
      <c r="D3393" s="841" t="s">
        <v>1732</v>
      </c>
      <c r="E3393" s="841">
        <v>49673</v>
      </c>
      <c r="F3393" s="841" t="s">
        <v>102</v>
      </c>
      <c r="G3393" s="841" t="s">
        <v>5143</v>
      </c>
      <c r="H3393" s="841" t="s">
        <v>3948</v>
      </c>
      <c r="I3393" s="841"/>
      <c r="J3393" s="841" t="s">
        <v>730</v>
      </c>
      <c r="K3393" s="841">
        <v>2</v>
      </c>
      <c r="L3393" s="841" t="s">
        <v>731</v>
      </c>
      <c r="M3393" s="841">
        <v>43600</v>
      </c>
      <c r="N3393" s="841" t="s">
        <v>742</v>
      </c>
      <c r="O3393" s="841">
        <v>127895</v>
      </c>
      <c r="P3393" s="841">
        <v>84295</v>
      </c>
      <c r="Q3393" s="841">
        <v>19547</v>
      </c>
      <c r="R3393" s="841">
        <v>26906</v>
      </c>
      <c r="S3393" s="841"/>
      <c r="T3393" s="841"/>
      <c r="U3393" s="841"/>
      <c r="V3393" s="841" t="s">
        <v>1003</v>
      </c>
      <c r="W3393" s="841">
        <v>2</v>
      </c>
    </row>
    <row r="3394" spans="1:23" ht="12.75" customHeight="1">
      <c r="A3394" s="841">
        <v>1430</v>
      </c>
      <c r="B3394" s="841">
        <v>2807</v>
      </c>
      <c r="C3394" s="841" t="s">
        <v>739</v>
      </c>
      <c r="D3394" s="841" t="s">
        <v>1732</v>
      </c>
      <c r="E3394" s="841">
        <v>49674</v>
      </c>
      <c r="F3394" s="841" t="s">
        <v>102</v>
      </c>
      <c r="G3394" s="841" t="s">
        <v>5144</v>
      </c>
      <c r="H3394" s="841" t="s">
        <v>5126</v>
      </c>
      <c r="I3394" s="841"/>
      <c r="J3394" s="841" t="s">
        <v>730</v>
      </c>
      <c r="K3394" s="841">
        <v>4</v>
      </c>
      <c r="L3394" s="841" t="s">
        <v>731</v>
      </c>
      <c r="M3394" s="841">
        <v>43600</v>
      </c>
      <c r="N3394" s="841" t="s">
        <v>742</v>
      </c>
      <c r="O3394" s="841">
        <v>127895</v>
      </c>
      <c r="P3394" s="841">
        <v>84295</v>
      </c>
      <c r="Q3394" s="841">
        <v>19547</v>
      </c>
      <c r="R3394" s="841">
        <v>26906</v>
      </c>
      <c r="S3394" s="841"/>
      <c r="T3394" s="841"/>
      <c r="U3394" s="841"/>
      <c r="V3394" s="841" t="s">
        <v>1003</v>
      </c>
      <c r="W3394" s="841">
        <v>2</v>
      </c>
    </row>
    <row r="3395" spans="1:23" ht="12.75" customHeight="1">
      <c r="A3395" s="841">
        <v>1430</v>
      </c>
      <c r="B3395" s="841">
        <v>2807</v>
      </c>
      <c r="C3395" s="841" t="s">
        <v>739</v>
      </c>
      <c r="D3395" s="841" t="s">
        <v>1732</v>
      </c>
      <c r="E3395" s="841">
        <v>49675</v>
      </c>
      <c r="F3395" s="841" t="s">
        <v>102</v>
      </c>
      <c r="G3395" s="841" t="s">
        <v>5145</v>
      </c>
      <c r="H3395" s="841" t="s">
        <v>5126</v>
      </c>
      <c r="I3395" s="841"/>
      <c r="J3395" s="841" t="s">
        <v>730</v>
      </c>
      <c r="K3395" s="841">
        <v>4</v>
      </c>
      <c r="L3395" s="841" t="s">
        <v>731</v>
      </c>
      <c r="M3395" s="841">
        <v>43600</v>
      </c>
      <c r="N3395" s="841" t="s">
        <v>742</v>
      </c>
      <c r="O3395" s="841">
        <v>127895</v>
      </c>
      <c r="P3395" s="841">
        <v>84295</v>
      </c>
      <c r="Q3395" s="841">
        <v>19547</v>
      </c>
      <c r="R3395" s="841">
        <v>26906</v>
      </c>
      <c r="S3395" s="841"/>
      <c r="T3395" s="841"/>
      <c r="U3395" s="841"/>
      <c r="V3395" s="841" t="s">
        <v>1003</v>
      </c>
      <c r="W3395" s="841">
        <v>2</v>
      </c>
    </row>
    <row r="3396" spans="1:23" ht="12.75" customHeight="1">
      <c r="A3396" s="841">
        <v>1430</v>
      </c>
      <c r="B3396" s="841">
        <v>2807</v>
      </c>
      <c r="C3396" s="841" t="s">
        <v>739</v>
      </c>
      <c r="D3396" s="841" t="s">
        <v>1732</v>
      </c>
      <c r="E3396" s="841">
        <v>49676</v>
      </c>
      <c r="F3396" s="841" t="s">
        <v>102</v>
      </c>
      <c r="G3396" s="841" t="s">
        <v>5146</v>
      </c>
      <c r="H3396" s="841" t="s">
        <v>5126</v>
      </c>
      <c r="I3396" s="841"/>
      <c r="J3396" s="841" t="s">
        <v>730</v>
      </c>
      <c r="K3396" s="841">
        <v>4</v>
      </c>
      <c r="L3396" s="841" t="s">
        <v>731</v>
      </c>
      <c r="M3396" s="841">
        <v>43600</v>
      </c>
      <c r="N3396" s="841" t="s">
        <v>742</v>
      </c>
      <c r="O3396" s="841">
        <v>127895</v>
      </c>
      <c r="P3396" s="841">
        <v>84295</v>
      </c>
      <c r="Q3396" s="841">
        <v>19547</v>
      </c>
      <c r="R3396" s="841">
        <v>26906</v>
      </c>
      <c r="S3396" s="841"/>
      <c r="T3396" s="841"/>
      <c r="U3396" s="841"/>
      <c r="V3396" s="841" t="s">
        <v>1003</v>
      </c>
      <c r="W3396" s="841">
        <v>2</v>
      </c>
    </row>
    <row r="3397" spans="1:23" ht="12.75" customHeight="1">
      <c r="A3397" s="841">
        <v>1430</v>
      </c>
      <c r="B3397" s="841">
        <v>2807</v>
      </c>
      <c r="C3397" s="841" t="s">
        <v>739</v>
      </c>
      <c r="D3397" s="841" t="s">
        <v>1732</v>
      </c>
      <c r="E3397" s="841">
        <v>49677</v>
      </c>
      <c r="F3397" s="841" t="s">
        <v>102</v>
      </c>
      <c r="G3397" s="841" t="s">
        <v>5147</v>
      </c>
      <c r="H3397" s="841" t="s">
        <v>5126</v>
      </c>
      <c r="I3397" s="841"/>
      <c r="J3397" s="841" t="s">
        <v>730</v>
      </c>
      <c r="K3397" s="841">
        <v>3</v>
      </c>
      <c r="L3397" s="841" t="s">
        <v>731</v>
      </c>
      <c r="M3397" s="841">
        <v>43600</v>
      </c>
      <c r="N3397" s="841" t="s">
        <v>742</v>
      </c>
      <c r="O3397" s="841">
        <v>127895</v>
      </c>
      <c r="P3397" s="841">
        <v>84295</v>
      </c>
      <c r="Q3397" s="841">
        <v>19547</v>
      </c>
      <c r="R3397" s="841">
        <v>26906</v>
      </c>
      <c r="S3397" s="841"/>
      <c r="T3397" s="841"/>
      <c r="U3397" s="841"/>
      <c r="V3397" s="841" t="s">
        <v>1003</v>
      </c>
      <c r="W3397" s="841">
        <v>2</v>
      </c>
    </row>
    <row r="3398" spans="1:23" ht="12.75" customHeight="1">
      <c r="A3398" s="841">
        <v>1430</v>
      </c>
      <c r="B3398" s="841">
        <v>2807</v>
      </c>
      <c r="C3398" s="841" t="s">
        <v>739</v>
      </c>
      <c r="D3398" s="841" t="s">
        <v>1732</v>
      </c>
      <c r="E3398" s="841">
        <v>49678</v>
      </c>
      <c r="F3398" s="841" t="s">
        <v>102</v>
      </c>
      <c r="G3398" s="841" t="s">
        <v>5148</v>
      </c>
      <c r="H3398" s="841" t="s">
        <v>5126</v>
      </c>
      <c r="I3398" s="841"/>
      <c r="J3398" s="841" t="s">
        <v>730</v>
      </c>
      <c r="K3398" s="841">
        <v>3</v>
      </c>
      <c r="L3398" s="841" t="s">
        <v>731</v>
      </c>
      <c r="M3398" s="841">
        <v>43600</v>
      </c>
      <c r="N3398" s="841" t="s">
        <v>742</v>
      </c>
      <c r="O3398" s="841">
        <v>127895</v>
      </c>
      <c r="P3398" s="841">
        <v>84295</v>
      </c>
      <c r="Q3398" s="841">
        <v>19547</v>
      </c>
      <c r="R3398" s="841">
        <v>26906</v>
      </c>
      <c r="S3398" s="841"/>
      <c r="T3398" s="841"/>
      <c r="U3398" s="841"/>
      <c r="V3398" s="841" t="s">
        <v>1003</v>
      </c>
      <c r="W3398" s="841">
        <v>2</v>
      </c>
    </row>
    <row r="3399" spans="1:23" ht="12.75" customHeight="1">
      <c r="A3399" s="841">
        <v>1605</v>
      </c>
      <c r="B3399" s="841">
        <v>2813</v>
      </c>
      <c r="C3399" s="841" t="s">
        <v>766</v>
      </c>
      <c r="D3399" s="841" t="s">
        <v>767</v>
      </c>
      <c r="E3399" s="841">
        <v>49679</v>
      </c>
      <c r="F3399" s="841" t="s">
        <v>102</v>
      </c>
      <c r="G3399" s="841" t="s">
        <v>5149</v>
      </c>
      <c r="H3399" s="841" t="s">
        <v>4996</v>
      </c>
      <c r="I3399" s="841"/>
      <c r="J3399" s="841" t="s">
        <v>730</v>
      </c>
      <c r="K3399" s="841">
        <v>2</v>
      </c>
      <c r="L3399" s="841" t="s">
        <v>731</v>
      </c>
      <c r="M3399" s="841">
        <v>43600</v>
      </c>
      <c r="N3399" s="841" t="s">
        <v>769</v>
      </c>
      <c r="O3399" s="841">
        <v>105596</v>
      </c>
      <c r="P3399" s="841">
        <v>61996</v>
      </c>
      <c r="Q3399" s="841">
        <v>19547</v>
      </c>
      <c r="R3399" s="841">
        <v>20230</v>
      </c>
      <c r="S3399" s="841"/>
      <c r="T3399" s="841"/>
      <c r="U3399" s="841"/>
      <c r="V3399" s="841" t="s">
        <v>1003</v>
      </c>
      <c r="W3399" s="841">
        <v>2</v>
      </c>
    </row>
    <row r="3400" spans="1:23" ht="12.75" customHeight="1">
      <c r="A3400" s="841">
        <v>1932</v>
      </c>
      <c r="B3400" s="841">
        <v>2840</v>
      </c>
      <c r="C3400" s="841" t="s">
        <v>726</v>
      </c>
      <c r="D3400" s="841" t="s">
        <v>923</v>
      </c>
      <c r="E3400" s="841">
        <v>49680</v>
      </c>
      <c r="F3400" s="841" t="s">
        <v>102</v>
      </c>
      <c r="G3400" s="841" t="s">
        <v>5150</v>
      </c>
      <c r="H3400" s="841" t="s">
        <v>5151</v>
      </c>
      <c r="I3400" s="841"/>
      <c r="J3400" s="841" t="s">
        <v>730</v>
      </c>
      <c r="K3400" s="841">
        <v>1</v>
      </c>
      <c r="L3400" s="841" t="s">
        <v>731</v>
      </c>
      <c r="M3400" s="841">
        <v>43600</v>
      </c>
      <c r="N3400" s="841" t="s">
        <v>732</v>
      </c>
      <c r="O3400" s="841">
        <v>98577</v>
      </c>
      <c r="P3400" s="841">
        <v>54977</v>
      </c>
      <c r="Q3400" s="841">
        <v>10098</v>
      </c>
      <c r="R3400" s="841">
        <v>9936</v>
      </c>
      <c r="S3400" s="841"/>
      <c r="T3400" s="841"/>
      <c r="U3400" s="841"/>
      <c r="V3400" s="841" t="s">
        <v>1003</v>
      </c>
      <c r="W3400" s="841">
        <v>3</v>
      </c>
    </row>
    <row r="3401" spans="1:23" ht="12.75" customHeight="1">
      <c r="A3401" s="841">
        <v>1034</v>
      </c>
      <c r="B3401" s="841">
        <v>2800</v>
      </c>
      <c r="C3401" s="841" t="s">
        <v>1468</v>
      </c>
      <c r="D3401" s="841" t="s">
        <v>946</v>
      </c>
      <c r="E3401" s="841">
        <v>49681</v>
      </c>
      <c r="F3401" s="841" t="s">
        <v>102</v>
      </c>
      <c r="G3401" s="841" t="s">
        <v>5152</v>
      </c>
      <c r="H3401" s="841" t="s">
        <v>4918</v>
      </c>
      <c r="I3401" s="841"/>
      <c r="J3401" s="841" t="s">
        <v>730</v>
      </c>
      <c r="K3401" s="841">
        <v>5</v>
      </c>
      <c r="L3401" s="841" t="s">
        <v>731</v>
      </c>
      <c r="M3401" s="841">
        <v>43600</v>
      </c>
      <c r="N3401" s="841" t="s">
        <v>747</v>
      </c>
      <c r="O3401" s="841">
        <v>114220</v>
      </c>
      <c r="P3401" s="841">
        <v>70620</v>
      </c>
      <c r="Q3401" s="841">
        <v>19547</v>
      </c>
      <c r="R3401" s="841">
        <v>26906</v>
      </c>
      <c r="S3401" s="841"/>
      <c r="T3401" s="841"/>
      <c r="U3401" s="841"/>
      <c r="V3401" s="841" t="s">
        <v>1003</v>
      </c>
      <c r="W3401" s="841">
        <v>2</v>
      </c>
    </row>
    <row r="3402" spans="1:23" ht="12.75" customHeight="1">
      <c r="A3402" s="841">
        <v>1605</v>
      </c>
      <c r="B3402" s="841">
        <v>2813</v>
      </c>
      <c r="C3402" s="841" t="s">
        <v>766</v>
      </c>
      <c r="D3402" s="841" t="s">
        <v>767</v>
      </c>
      <c r="E3402" s="841">
        <v>49682</v>
      </c>
      <c r="F3402" s="841" t="s">
        <v>102</v>
      </c>
      <c r="G3402" s="841" t="s">
        <v>5153</v>
      </c>
      <c r="H3402" s="841" t="s">
        <v>5154</v>
      </c>
      <c r="I3402" s="841"/>
      <c r="J3402" s="841" t="s">
        <v>730</v>
      </c>
      <c r="K3402" s="841">
        <v>2</v>
      </c>
      <c r="L3402" s="841" t="s">
        <v>731</v>
      </c>
      <c r="M3402" s="841">
        <v>43600</v>
      </c>
      <c r="N3402" s="841" t="s">
        <v>769</v>
      </c>
      <c r="O3402" s="841">
        <v>105596</v>
      </c>
      <c r="P3402" s="841">
        <v>61996</v>
      </c>
      <c r="Q3402" s="841">
        <v>19547</v>
      </c>
      <c r="R3402" s="841">
        <v>20230</v>
      </c>
      <c r="S3402" s="841"/>
      <c r="T3402" s="841"/>
      <c r="U3402" s="841"/>
      <c r="V3402" s="841" t="s">
        <v>1003</v>
      </c>
      <c r="W3402" s="841">
        <v>2</v>
      </c>
    </row>
    <row r="3403" spans="1:23" ht="12.75" customHeight="1">
      <c r="A3403" s="841">
        <v>1932</v>
      </c>
      <c r="B3403" s="841">
        <v>2840</v>
      </c>
      <c r="C3403" s="841" t="s">
        <v>726</v>
      </c>
      <c r="D3403" s="841" t="s">
        <v>923</v>
      </c>
      <c r="E3403" s="841">
        <v>49683</v>
      </c>
      <c r="F3403" s="841" t="s">
        <v>102</v>
      </c>
      <c r="G3403" s="841" t="s">
        <v>5155</v>
      </c>
      <c r="H3403" s="841" t="s">
        <v>5156</v>
      </c>
      <c r="I3403" s="841"/>
      <c r="J3403" s="841" t="s">
        <v>730</v>
      </c>
      <c r="K3403" s="841">
        <v>2</v>
      </c>
      <c r="L3403" s="841" t="s">
        <v>731</v>
      </c>
      <c r="M3403" s="841">
        <v>43600</v>
      </c>
      <c r="N3403" s="841" t="s">
        <v>732</v>
      </c>
      <c r="O3403" s="841">
        <v>98577</v>
      </c>
      <c r="P3403" s="841">
        <v>54977</v>
      </c>
      <c r="Q3403" s="841">
        <v>10098</v>
      </c>
      <c r="R3403" s="841">
        <v>9936</v>
      </c>
      <c r="S3403" s="841"/>
      <c r="T3403" s="841"/>
      <c r="U3403" s="841"/>
      <c r="V3403" s="841" t="s">
        <v>1003</v>
      </c>
      <c r="W3403" s="841">
        <v>7</v>
      </c>
    </row>
    <row r="3404" spans="1:23" ht="12.75" customHeight="1">
      <c r="A3404" s="841">
        <v>1952</v>
      </c>
      <c r="B3404" s="841">
        <v>2840</v>
      </c>
      <c r="C3404" s="841" t="s">
        <v>726</v>
      </c>
      <c r="D3404" s="841" t="s">
        <v>923</v>
      </c>
      <c r="E3404" s="841">
        <v>49684</v>
      </c>
      <c r="F3404" s="841" t="s">
        <v>102</v>
      </c>
      <c r="G3404" s="841" t="s">
        <v>5157</v>
      </c>
      <c r="H3404" s="841" t="s">
        <v>5156</v>
      </c>
      <c r="I3404" s="841"/>
      <c r="J3404" s="841" t="s">
        <v>730</v>
      </c>
      <c r="K3404" s="841">
        <v>1</v>
      </c>
      <c r="L3404" s="841" t="s">
        <v>731</v>
      </c>
      <c r="M3404" s="841">
        <v>43600</v>
      </c>
      <c r="N3404" s="841" t="s">
        <v>732</v>
      </c>
      <c r="O3404" s="841">
        <v>98577</v>
      </c>
      <c r="P3404" s="841">
        <v>54977</v>
      </c>
      <c r="Q3404" s="841">
        <v>10098</v>
      </c>
      <c r="R3404" s="841">
        <v>9936</v>
      </c>
      <c r="S3404" s="841"/>
      <c r="T3404" s="841"/>
      <c r="U3404" s="841"/>
      <c r="V3404" s="841" t="s">
        <v>1003</v>
      </c>
      <c r="W3404" s="841">
        <v>1</v>
      </c>
    </row>
    <row r="3405" spans="1:23" ht="12.75" customHeight="1">
      <c r="A3405" s="841">
        <v>1575</v>
      </c>
      <c r="B3405" s="841">
        <v>2840</v>
      </c>
      <c r="C3405" s="841" t="s">
        <v>726</v>
      </c>
      <c r="D3405" s="841" t="s">
        <v>745</v>
      </c>
      <c r="E3405" s="841">
        <v>49685</v>
      </c>
      <c r="F3405" s="841" t="s">
        <v>102</v>
      </c>
      <c r="G3405" s="841" t="s">
        <v>2027</v>
      </c>
      <c r="H3405" s="841" t="s">
        <v>5158</v>
      </c>
      <c r="I3405" s="841"/>
      <c r="J3405" s="841" t="s">
        <v>730</v>
      </c>
      <c r="K3405" s="841">
        <v>1</v>
      </c>
      <c r="L3405" s="841" t="s">
        <v>1116</v>
      </c>
      <c r="M3405" s="841">
        <v>43600</v>
      </c>
      <c r="N3405" s="841" t="s">
        <v>732</v>
      </c>
      <c r="O3405" s="841">
        <v>98577</v>
      </c>
      <c r="P3405" s="841">
        <v>54977</v>
      </c>
      <c r="Q3405" s="841">
        <v>19547</v>
      </c>
      <c r="R3405" s="841">
        <v>26906</v>
      </c>
      <c r="S3405" s="841"/>
      <c r="T3405" s="841"/>
      <c r="U3405" s="841"/>
      <c r="V3405" s="841" t="s">
        <v>1003</v>
      </c>
      <c r="W3405" s="841">
        <v>1</v>
      </c>
    </row>
    <row r="3406" spans="1:23" ht="12.75" customHeight="1">
      <c r="A3406" s="841">
        <v>1034</v>
      </c>
      <c r="B3406" s="841">
        <v>2800</v>
      </c>
      <c r="C3406" s="841" t="s">
        <v>1468</v>
      </c>
      <c r="D3406" s="841" t="s">
        <v>946</v>
      </c>
      <c r="E3406" s="841">
        <v>49686</v>
      </c>
      <c r="F3406" s="841" t="s">
        <v>102</v>
      </c>
      <c r="G3406" s="841" t="s">
        <v>5159</v>
      </c>
      <c r="H3406" s="841" t="s">
        <v>4918</v>
      </c>
      <c r="I3406" s="841"/>
      <c r="J3406" s="841" t="s">
        <v>730</v>
      </c>
      <c r="K3406" s="841">
        <v>2</v>
      </c>
      <c r="L3406" s="841" t="s">
        <v>731</v>
      </c>
      <c r="M3406" s="841">
        <v>43600</v>
      </c>
      <c r="N3406" s="841" t="s">
        <v>747</v>
      </c>
      <c r="O3406" s="841">
        <v>114220</v>
      </c>
      <c r="P3406" s="841">
        <v>70620</v>
      </c>
      <c r="Q3406" s="841">
        <v>19547</v>
      </c>
      <c r="R3406" s="841">
        <v>26906</v>
      </c>
      <c r="S3406" s="841"/>
      <c r="T3406" s="841"/>
      <c r="U3406" s="841"/>
      <c r="V3406" s="841" t="s">
        <v>1003</v>
      </c>
      <c r="W3406" s="841">
        <v>2</v>
      </c>
    </row>
    <row r="3407" spans="1:23" ht="12.75" customHeight="1">
      <c r="A3407" s="841">
        <v>1575</v>
      </c>
      <c r="B3407" s="841">
        <v>2840</v>
      </c>
      <c r="C3407" s="841" t="s">
        <v>726</v>
      </c>
      <c r="D3407" s="841" t="s">
        <v>745</v>
      </c>
      <c r="E3407" s="841">
        <v>49687</v>
      </c>
      <c r="F3407" s="841" t="s">
        <v>102</v>
      </c>
      <c r="G3407" s="841" t="s">
        <v>5160</v>
      </c>
      <c r="H3407" s="841" t="s">
        <v>5158</v>
      </c>
      <c r="I3407" s="841"/>
      <c r="J3407" s="841" t="s">
        <v>730</v>
      </c>
      <c r="K3407" s="841">
        <v>1</v>
      </c>
      <c r="L3407" s="841" t="s">
        <v>1116</v>
      </c>
      <c r="M3407" s="841">
        <v>43600</v>
      </c>
      <c r="N3407" s="841" t="s">
        <v>732</v>
      </c>
      <c r="O3407" s="841">
        <v>98577</v>
      </c>
      <c r="P3407" s="841">
        <v>54977</v>
      </c>
      <c r="Q3407" s="841">
        <v>19547</v>
      </c>
      <c r="R3407" s="841">
        <v>26906</v>
      </c>
      <c r="S3407" s="841"/>
      <c r="T3407" s="841"/>
      <c r="U3407" s="841"/>
      <c r="V3407" s="841" t="s">
        <v>1003</v>
      </c>
      <c r="W3407" s="841">
        <v>1</v>
      </c>
    </row>
    <row r="3408" spans="1:23" ht="12.75" customHeight="1">
      <c r="A3408" s="841">
        <v>1575</v>
      </c>
      <c r="B3408" s="841">
        <v>2840</v>
      </c>
      <c r="C3408" s="841" t="s">
        <v>726</v>
      </c>
      <c r="D3408" s="841" t="s">
        <v>745</v>
      </c>
      <c r="E3408" s="841">
        <v>49688</v>
      </c>
      <c r="F3408" s="841" t="s">
        <v>102</v>
      </c>
      <c r="G3408" s="841" t="s">
        <v>5161</v>
      </c>
      <c r="H3408" s="841" t="s">
        <v>5162</v>
      </c>
      <c r="I3408" s="841"/>
      <c r="J3408" s="841" t="s">
        <v>730</v>
      </c>
      <c r="K3408" s="841">
        <v>1</v>
      </c>
      <c r="L3408" s="841" t="s">
        <v>1116</v>
      </c>
      <c r="M3408" s="841">
        <v>43600</v>
      </c>
      <c r="N3408" s="841" t="s">
        <v>732</v>
      </c>
      <c r="O3408" s="841">
        <v>98577</v>
      </c>
      <c r="P3408" s="841">
        <v>54977</v>
      </c>
      <c r="Q3408" s="841">
        <v>19547</v>
      </c>
      <c r="R3408" s="841">
        <v>26906</v>
      </c>
      <c r="S3408" s="841"/>
      <c r="T3408" s="841"/>
      <c r="U3408" s="841"/>
      <c r="V3408" s="841" t="s">
        <v>1003</v>
      </c>
      <c r="W3408" s="841">
        <v>1</v>
      </c>
    </row>
    <row r="3409" spans="1:23" ht="12.75" customHeight="1">
      <c r="A3409" s="841">
        <v>1575</v>
      </c>
      <c r="B3409" s="841">
        <v>2840</v>
      </c>
      <c r="C3409" s="841" t="s">
        <v>726</v>
      </c>
      <c r="D3409" s="841" t="s">
        <v>745</v>
      </c>
      <c r="E3409" s="841">
        <v>49689</v>
      </c>
      <c r="F3409" s="841" t="s">
        <v>102</v>
      </c>
      <c r="G3409" s="841" t="s">
        <v>5163</v>
      </c>
      <c r="H3409" s="841" t="s">
        <v>5162</v>
      </c>
      <c r="I3409" s="841"/>
      <c r="J3409" s="841" t="s">
        <v>730</v>
      </c>
      <c r="K3409" s="841">
        <v>1</v>
      </c>
      <c r="L3409" s="841" t="s">
        <v>1116</v>
      </c>
      <c r="M3409" s="841">
        <v>43600</v>
      </c>
      <c r="N3409" s="841" t="s">
        <v>732</v>
      </c>
      <c r="O3409" s="841">
        <v>98577</v>
      </c>
      <c r="P3409" s="841">
        <v>54977</v>
      </c>
      <c r="Q3409" s="841">
        <v>19547</v>
      </c>
      <c r="R3409" s="841">
        <v>26906</v>
      </c>
      <c r="S3409" s="841"/>
      <c r="T3409" s="841"/>
      <c r="U3409" s="841"/>
      <c r="V3409" s="841" t="s">
        <v>1003</v>
      </c>
      <c r="W3409" s="841">
        <v>1</v>
      </c>
    </row>
    <row r="3410" spans="1:23" ht="12.75" customHeight="1">
      <c r="A3410" s="841">
        <v>1575</v>
      </c>
      <c r="B3410" s="841">
        <v>2840</v>
      </c>
      <c r="C3410" s="841" t="s">
        <v>726</v>
      </c>
      <c r="D3410" s="841" t="s">
        <v>745</v>
      </c>
      <c r="E3410" s="841">
        <v>49690</v>
      </c>
      <c r="F3410" s="841" t="s">
        <v>102</v>
      </c>
      <c r="G3410" s="841" t="s">
        <v>5164</v>
      </c>
      <c r="H3410" s="841" t="s">
        <v>5162</v>
      </c>
      <c r="I3410" s="841"/>
      <c r="J3410" s="841" t="s">
        <v>730</v>
      </c>
      <c r="K3410" s="841">
        <v>1</v>
      </c>
      <c r="L3410" s="841" t="s">
        <v>1116</v>
      </c>
      <c r="M3410" s="841">
        <v>43600</v>
      </c>
      <c r="N3410" s="841" t="s">
        <v>732</v>
      </c>
      <c r="O3410" s="841">
        <v>98577</v>
      </c>
      <c r="P3410" s="841">
        <v>54977</v>
      </c>
      <c r="Q3410" s="841">
        <v>19547</v>
      </c>
      <c r="R3410" s="841">
        <v>26906</v>
      </c>
      <c r="S3410" s="841"/>
      <c r="T3410" s="841"/>
      <c r="U3410" s="841"/>
      <c r="V3410" s="841" t="s">
        <v>1003</v>
      </c>
      <c r="W3410" s="841">
        <v>1</v>
      </c>
    </row>
    <row r="3411" spans="1:23" ht="12.75" customHeight="1">
      <c r="A3411" s="841">
        <v>1575</v>
      </c>
      <c r="B3411" s="841">
        <v>2840</v>
      </c>
      <c r="C3411" s="841" t="s">
        <v>726</v>
      </c>
      <c r="D3411" s="841" t="s">
        <v>745</v>
      </c>
      <c r="E3411" s="841">
        <v>49691</v>
      </c>
      <c r="F3411" s="841" t="s">
        <v>102</v>
      </c>
      <c r="G3411" s="841" t="s">
        <v>5165</v>
      </c>
      <c r="H3411" s="841" t="s">
        <v>5162</v>
      </c>
      <c r="I3411" s="841"/>
      <c r="J3411" s="841" t="s">
        <v>730</v>
      </c>
      <c r="K3411" s="841">
        <v>2</v>
      </c>
      <c r="L3411" s="841" t="s">
        <v>1116</v>
      </c>
      <c r="M3411" s="841">
        <v>43600</v>
      </c>
      <c r="N3411" s="841" t="s">
        <v>732</v>
      </c>
      <c r="O3411" s="841">
        <v>98577</v>
      </c>
      <c r="P3411" s="841">
        <v>54977</v>
      </c>
      <c r="Q3411" s="841">
        <v>19547</v>
      </c>
      <c r="R3411" s="841">
        <v>26906</v>
      </c>
      <c r="S3411" s="841"/>
      <c r="T3411" s="841"/>
      <c r="U3411" s="841"/>
      <c r="V3411" s="841" t="s">
        <v>1003</v>
      </c>
      <c r="W3411" s="841">
        <v>1</v>
      </c>
    </row>
    <row r="3412" spans="1:23" ht="12.75" customHeight="1">
      <c r="A3412" s="841">
        <v>1575</v>
      </c>
      <c r="B3412" s="841">
        <v>2840</v>
      </c>
      <c r="C3412" s="841" t="s">
        <v>726</v>
      </c>
      <c r="D3412" s="841" t="s">
        <v>745</v>
      </c>
      <c r="E3412" s="841">
        <v>49692</v>
      </c>
      <c r="F3412" s="841" t="s">
        <v>102</v>
      </c>
      <c r="G3412" s="841" t="s">
        <v>5166</v>
      </c>
      <c r="H3412" s="841" t="s">
        <v>5162</v>
      </c>
      <c r="I3412" s="841"/>
      <c r="J3412" s="841" t="s">
        <v>730</v>
      </c>
      <c r="K3412" s="841">
        <v>3</v>
      </c>
      <c r="L3412" s="841" t="s">
        <v>1116</v>
      </c>
      <c r="M3412" s="841">
        <v>43600</v>
      </c>
      <c r="N3412" s="841" t="s">
        <v>732</v>
      </c>
      <c r="O3412" s="841">
        <v>98577</v>
      </c>
      <c r="P3412" s="841">
        <v>54977</v>
      </c>
      <c r="Q3412" s="841">
        <v>19547</v>
      </c>
      <c r="R3412" s="841">
        <v>26906</v>
      </c>
      <c r="S3412" s="841"/>
      <c r="T3412" s="841"/>
      <c r="U3412" s="841"/>
      <c r="V3412" s="841" t="s">
        <v>1003</v>
      </c>
      <c r="W3412" s="841">
        <v>1</v>
      </c>
    </row>
    <row r="3413" spans="1:23" ht="12.75" customHeight="1">
      <c r="A3413" s="841">
        <v>1575</v>
      </c>
      <c r="B3413" s="841">
        <v>2840</v>
      </c>
      <c r="C3413" s="841" t="s">
        <v>726</v>
      </c>
      <c r="D3413" s="841" t="s">
        <v>745</v>
      </c>
      <c r="E3413" s="841">
        <v>49693</v>
      </c>
      <c r="F3413" s="841" t="s">
        <v>102</v>
      </c>
      <c r="G3413" s="841" t="s">
        <v>5167</v>
      </c>
      <c r="H3413" s="841" t="s">
        <v>5162</v>
      </c>
      <c r="I3413" s="841"/>
      <c r="J3413" s="841" t="s">
        <v>730</v>
      </c>
      <c r="K3413" s="841">
        <v>1</v>
      </c>
      <c r="L3413" s="841" t="s">
        <v>1116</v>
      </c>
      <c r="M3413" s="841">
        <v>43600</v>
      </c>
      <c r="N3413" s="841" t="s">
        <v>732</v>
      </c>
      <c r="O3413" s="841">
        <v>98577</v>
      </c>
      <c r="P3413" s="841">
        <v>54977</v>
      </c>
      <c r="Q3413" s="841">
        <v>19547</v>
      </c>
      <c r="R3413" s="841">
        <v>26906</v>
      </c>
      <c r="S3413" s="841"/>
      <c r="T3413" s="841"/>
      <c r="U3413" s="841"/>
      <c r="V3413" s="841" t="s">
        <v>1003</v>
      </c>
      <c r="W3413" s="841">
        <v>1</v>
      </c>
    </row>
    <row r="3414" spans="1:23" ht="12.75" customHeight="1">
      <c r="A3414" s="841">
        <v>1575</v>
      </c>
      <c r="B3414" s="841">
        <v>2840</v>
      </c>
      <c r="C3414" s="841" t="s">
        <v>726</v>
      </c>
      <c r="D3414" s="841" t="s">
        <v>745</v>
      </c>
      <c r="E3414" s="841">
        <v>49694</v>
      </c>
      <c r="F3414" s="841" t="s">
        <v>102</v>
      </c>
      <c r="G3414" s="841" t="s">
        <v>5168</v>
      </c>
      <c r="H3414" s="841" t="s">
        <v>5158</v>
      </c>
      <c r="I3414" s="841"/>
      <c r="J3414" s="841" t="s">
        <v>730</v>
      </c>
      <c r="K3414" s="841">
        <v>1</v>
      </c>
      <c r="L3414" s="841" t="s">
        <v>1116</v>
      </c>
      <c r="M3414" s="841">
        <v>43600</v>
      </c>
      <c r="N3414" s="841" t="s">
        <v>732</v>
      </c>
      <c r="O3414" s="841">
        <v>98577</v>
      </c>
      <c r="P3414" s="841">
        <v>54977</v>
      </c>
      <c r="Q3414" s="841">
        <v>19547</v>
      </c>
      <c r="R3414" s="841">
        <v>26906</v>
      </c>
      <c r="S3414" s="841"/>
      <c r="T3414" s="841"/>
      <c r="U3414" s="841"/>
      <c r="V3414" s="841" t="s">
        <v>1003</v>
      </c>
      <c r="W3414" s="841">
        <v>1</v>
      </c>
    </row>
    <row r="3415" spans="1:23" ht="12.75" customHeight="1">
      <c r="A3415" s="841">
        <v>1575</v>
      </c>
      <c r="B3415" s="841">
        <v>2840</v>
      </c>
      <c r="C3415" s="841" t="s">
        <v>726</v>
      </c>
      <c r="D3415" s="841" t="s">
        <v>745</v>
      </c>
      <c r="E3415" s="841">
        <v>49695</v>
      </c>
      <c r="F3415" s="841" t="s">
        <v>102</v>
      </c>
      <c r="G3415" s="841" t="s">
        <v>5169</v>
      </c>
      <c r="H3415" s="841" t="s">
        <v>5162</v>
      </c>
      <c r="I3415" s="841"/>
      <c r="J3415" s="841" t="s">
        <v>730</v>
      </c>
      <c r="K3415" s="841">
        <v>2</v>
      </c>
      <c r="L3415" s="841" t="s">
        <v>1116</v>
      </c>
      <c r="M3415" s="841">
        <v>43600</v>
      </c>
      <c r="N3415" s="841" t="s">
        <v>732</v>
      </c>
      <c r="O3415" s="841">
        <v>98577</v>
      </c>
      <c r="P3415" s="841">
        <v>54977</v>
      </c>
      <c r="Q3415" s="841">
        <v>19547</v>
      </c>
      <c r="R3415" s="841">
        <v>26906</v>
      </c>
      <c r="S3415" s="841"/>
      <c r="T3415" s="841"/>
      <c r="U3415" s="841"/>
      <c r="V3415" s="841" t="s">
        <v>1003</v>
      </c>
      <c r="W3415" s="841">
        <v>1</v>
      </c>
    </row>
    <row r="3416" spans="1:23" ht="12.75" customHeight="1">
      <c r="A3416" s="841">
        <v>1575</v>
      </c>
      <c r="B3416" s="841">
        <v>2840</v>
      </c>
      <c r="C3416" s="841" t="s">
        <v>726</v>
      </c>
      <c r="D3416" s="841" t="s">
        <v>745</v>
      </c>
      <c r="E3416" s="841">
        <v>49696</v>
      </c>
      <c r="F3416" s="841" t="s">
        <v>102</v>
      </c>
      <c r="G3416" s="841" t="s">
        <v>5170</v>
      </c>
      <c r="H3416" s="841" t="s">
        <v>5162</v>
      </c>
      <c r="I3416" s="841"/>
      <c r="J3416" s="841" t="s">
        <v>730</v>
      </c>
      <c r="K3416" s="841">
        <v>1</v>
      </c>
      <c r="L3416" s="841" t="s">
        <v>1116</v>
      </c>
      <c r="M3416" s="841">
        <v>43600</v>
      </c>
      <c r="N3416" s="841" t="s">
        <v>732</v>
      </c>
      <c r="O3416" s="841">
        <v>98577</v>
      </c>
      <c r="P3416" s="841">
        <v>54977</v>
      </c>
      <c r="Q3416" s="841">
        <v>19547</v>
      </c>
      <c r="R3416" s="841">
        <v>26906</v>
      </c>
      <c r="S3416" s="841"/>
      <c r="T3416" s="841"/>
      <c r="U3416" s="841"/>
      <c r="V3416" s="841" t="s">
        <v>1003</v>
      </c>
      <c r="W3416" s="841">
        <v>1</v>
      </c>
    </row>
    <row r="3417" spans="1:23" ht="12.75" customHeight="1">
      <c r="A3417" s="841">
        <v>1575</v>
      </c>
      <c r="B3417" s="841">
        <v>2840</v>
      </c>
      <c r="C3417" s="841" t="s">
        <v>726</v>
      </c>
      <c r="D3417" s="841" t="s">
        <v>745</v>
      </c>
      <c r="E3417" s="841">
        <v>49697</v>
      </c>
      <c r="F3417" s="841" t="s">
        <v>102</v>
      </c>
      <c r="G3417" s="841" t="s">
        <v>5171</v>
      </c>
      <c r="H3417" s="841" t="s">
        <v>5162</v>
      </c>
      <c r="I3417" s="841"/>
      <c r="J3417" s="841" t="s">
        <v>730</v>
      </c>
      <c r="K3417" s="841">
        <v>30</v>
      </c>
      <c r="L3417" s="841" t="s">
        <v>1116</v>
      </c>
      <c r="M3417" s="841">
        <v>43600</v>
      </c>
      <c r="N3417" s="841" t="s">
        <v>732</v>
      </c>
      <c r="O3417" s="841">
        <v>98577</v>
      </c>
      <c r="P3417" s="841">
        <v>54977</v>
      </c>
      <c r="Q3417" s="841">
        <v>19547</v>
      </c>
      <c r="R3417" s="841">
        <v>26906</v>
      </c>
      <c r="S3417" s="841"/>
      <c r="T3417" s="841"/>
      <c r="U3417" s="841"/>
      <c r="V3417" s="841" t="s">
        <v>1003</v>
      </c>
      <c r="W3417" s="841">
        <v>1</v>
      </c>
    </row>
    <row r="3418" spans="1:23" ht="12.75" customHeight="1">
      <c r="A3418" s="841">
        <v>1430</v>
      </c>
      <c r="B3418" s="841">
        <v>2807</v>
      </c>
      <c r="C3418" s="841" t="s">
        <v>739</v>
      </c>
      <c r="D3418" s="841" t="s">
        <v>1732</v>
      </c>
      <c r="E3418" s="841">
        <v>49698</v>
      </c>
      <c r="F3418" s="841" t="s">
        <v>102</v>
      </c>
      <c r="G3418" s="841" t="s">
        <v>5172</v>
      </c>
      <c r="H3418" s="841" t="s">
        <v>5104</v>
      </c>
      <c r="I3418" s="841"/>
      <c r="J3418" s="841" t="s">
        <v>730</v>
      </c>
      <c r="K3418" s="841">
        <v>1</v>
      </c>
      <c r="L3418" s="841" t="s">
        <v>731</v>
      </c>
      <c r="M3418" s="841">
        <v>43600</v>
      </c>
      <c r="N3418" s="841" t="s">
        <v>742</v>
      </c>
      <c r="O3418" s="841">
        <v>127895</v>
      </c>
      <c r="P3418" s="841">
        <v>84295</v>
      </c>
      <c r="Q3418" s="841">
        <v>19547</v>
      </c>
      <c r="R3418" s="841">
        <v>26906</v>
      </c>
      <c r="S3418" s="841"/>
      <c r="T3418" s="841"/>
      <c r="U3418" s="841"/>
      <c r="V3418" s="841" t="s">
        <v>1003</v>
      </c>
      <c r="W3418" s="841">
        <v>2</v>
      </c>
    </row>
    <row r="3419" spans="1:23" ht="12.75" customHeight="1">
      <c r="A3419" s="841">
        <v>1325</v>
      </c>
      <c r="B3419" s="841">
        <v>2830</v>
      </c>
      <c r="C3419" s="841" t="s">
        <v>1027</v>
      </c>
      <c r="D3419" s="841" t="s">
        <v>775</v>
      </c>
      <c r="E3419" s="841">
        <v>49699</v>
      </c>
      <c r="F3419" s="841" t="s">
        <v>102</v>
      </c>
      <c r="G3419" s="841" t="s">
        <v>5173</v>
      </c>
      <c r="H3419" s="841" t="s">
        <v>5174</v>
      </c>
      <c r="I3419" s="841"/>
      <c r="J3419" s="841" t="s">
        <v>730</v>
      </c>
      <c r="K3419" s="841">
        <v>5</v>
      </c>
      <c r="L3419" s="841" t="s">
        <v>731</v>
      </c>
      <c r="M3419" s="841">
        <v>43600</v>
      </c>
      <c r="N3419" s="841" t="s">
        <v>1029</v>
      </c>
      <c r="O3419" s="841">
        <v>142094</v>
      </c>
      <c r="P3419" s="841">
        <v>98494</v>
      </c>
      <c r="Q3419" s="841">
        <v>19547</v>
      </c>
      <c r="R3419" s="841">
        <v>26906</v>
      </c>
      <c r="S3419" s="841"/>
      <c r="T3419" s="841"/>
      <c r="U3419" s="841"/>
      <c r="V3419" s="841" t="s">
        <v>1003</v>
      </c>
      <c r="W3419" s="841">
        <v>2</v>
      </c>
    </row>
    <row r="3420" spans="1:23" ht="12.75" customHeight="1">
      <c r="A3420" s="841">
        <v>1325</v>
      </c>
      <c r="B3420" s="841">
        <v>2830</v>
      </c>
      <c r="C3420" s="841" t="s">
        <v>1027</v>
      </c>
      <c r="D3420" s="841" t="s">
        <v>775</v>
      </c>
      <c r="E3420" s="841">
        <v>49700</v>
      </c>
      <c r="F3420" s="841" t="s">
        <v>102</v>
      </c>
      <c r="G3420" s="841" t="s">
        <v>5175</v>
      </c>
      <c r="H3420" s="841" t="s">
        <v>5174</v>
      </c>
      <c r="I3420" s="841"/>
      <c r="J3420" s="841" t="s">
        <v>730</v>
      </c>
      <c r="K3420" s="841">
        <v>2</v>
      </c>
      <c r="L3420" s="841" t="s">
        <v>731</v>
      </c>
      <c r="M3420" s="841">
        <v>43600</v>
      </c>
      <c r="N3420" s="841" t="s">
        <v>1029</v>
      </c>
      <c r="O3420" s="841">
        <v>142094</v>
      </c>
      <c r="P3420" s="841">
        <v>98494</v>
      </c>
      <c r="Q3420" s="841">
        <v>19547</v>
      </c>
      <c r="R3420" s="841">
        <v>26906</v>
      </c>
      <c r="S3420" s="841"/>
      <c r="T3420" s="841"/>
      <c r="U3420" s="841"/>
      <c r="V3420" s="841" t="s">
        <v>1003</v>
      </c>
      <c r="W3420" s="841">
        <v>2</v>
      </c>
    </row>
    <row r="3421" spans="1:23" ht="12.75" customHeight="1">
      <c r="A3421" s="841">
        <v>1325</v>
      </c>
      <c r="B3421" s="841">
        <v>2830</v>
      </c>
      <c r="C3421" s="841" t="s">
        <v>1027</v>
      </c>
      <c r="D3421" s="841" t="s">
        <v>775</v>
      </c>
      <c r="E3421" s="841">
        <v>49701</v>
      </c>
      <c r="F3421" s="841" t="s">
        <v>102</v>
      </c>
      <c r="G3421" s="841" t="s">
        <v>5176</v>
      </c>
      <c r="H3421" s="841" t="s">
        <v>3948</v>
      </c>
      <c r="I3421" s="841"/>
      <c r="J3421" s="841" t="s">
        <v>730</v>
      </c>
      <c r="K3421" s="841">
        <v>3</v>
      </c>
      <c r="L3421" s="841" t="s">
        <v>731</v>
      </c>
      <c r="M3421" s="841">
        <v>43600</v>
      </c>
      <c r="N3421" s="841" t="s">
        <v>1029</v>
      </c>
      <c r="O3421" s="841">
        <v>142094</v>
      </c>
      <c r="P3421" s="841">
        <v>98494</v>
      </c>
      <c r="Q3421" s="841">
        <v>19547</v>
      </c>
      <c r="R3421" s="841">
        <v>26906</v>
      </c>
      <c r="S3421" s="841"/>
      <c r="T3421" s="841"/>
      <c r="U3421" s="841"/>
      <c r="V3421" s="841" t="s">
        <v>1003</v>
      </c>
      <c r="W3421" s="841">
        <v>3</v>
      </c>
    </row>
    <row r="3422" spans="1:23" ht="12.75" customHeight="1">
      <c r="A3422" s="841">
        <v>1430</v>
      </c>
      <c r="B3422" s="841">
        <v>2807</v>
      </c>
      <c r="C3422" s="841" t="s">
        <v>739</v>
      </c>
      <c r="D3422" s="841" t="s">
        <v>1732</v>
      </c>
      <c r="E3422" s="841">
        <v>49702</v>
      </c>
      <c r="F3422" s="841" t="s">
        <v>102</v>
      </c>
      <c r="G3422" s="841" t="s">
        <v>5177</v>
      </c>
      <c r="H3422" s="841" t="s">
        <v>5178</v>
      </c>
      <c r="I3422" s="841"/>
      <c r="J3422" s="841" t="s">
        <v>730</v>
      </c>
      <c r="K3422" s="841">
        <v>2</v>
      </c>
      <c r="L3422" s="841" t="s">
        <v>731</v>
      </c>
      <c r="M3422" s="841">
        <v>43600</v>
      </c>
      <c r="N3422" s="841" t="s">
        <v>742</v>
      </c>
      <c r="O3422" s="841">
        <v>127895</v>
      </c>
      <c r="P3422" s="841">
        <v>84295</v>
      </c>
      <c r="Q3422" s="841">
        <v>19547</v>
      </c>
      <c r="R3422" s="841">
        <v>26906</v>
      </c>
      <c r="S3422" s="841"/>
      <c r="T3422" s="841"/>
      <c r="U3422" s="841"/>
      <c r="V3422" s="841" t="s">
        <v>1003</v>
      </c>
      <c r="W3422" s="841">
        <v>2</v>
      </c>
    </row>
    <row r="3423" spans="1:23" ht="12.75" customHeight="1">
      <c r="A3423" s="841">
        <v>1420</v>
      </c>
      <c r="B3423" s="841">
        <v>2819</v>
      </c>
      <c r="C3423" s="841" t="s">
        <v>1731</v>
      </c>
      <c r="D3423" s="841" t="s">
        <v>1732</v>
      </c>
      <c r="E3423" s="841">
        <v>49703</v>
      </c>
      <c r="F3423" s="841" t="s">
        <v>102</v>
      </c>
      <c r="G3423" s="841" t="s">
        <v>5179</v>
      </c>
      <c r="H3423" s="841" t="s">
        <v>5178</v>
      </c>
      <c r="I3423" s="841"/>
      <c r="J3423" s="841" t="s">
        <v>730</v>
      </c>
      <c r="K3423" s="841">
        <v>2</v>
      </c>
      <c r="L3423" s="841" t="s">
        <v>731</v>
      </c>
      <c r="M3423" s="841">
        <v>43600</v>
      </c>
      <c r="N3423" s="841" t="s">
        <v>742</v>
      </c>
      <c r="O3423" s="841">
        <v>127895</v>
      </c>
      <c r="P3423" s="841">
        <v>84295</v>
      </c>
      <c r="Q3423" s="841">
        <v>19547</v>
      </c>
      <c r="R3423" s="841">
        <v>26906</v>
      </c>
      <c r="S3423" s="841"/>
      <c r="T3423" s="841"/>
      <c r="U3423" s="841"/>
      <c r="V3423" s="841" t="s">
        <v>1003</v>
      </c>
      <c r="W3423" s="841">
        <v>1</v>
      </c>
    </row>
    <row r="3424" spans="1:23" ht="12.75" customHeight="1">
      <c r="A3424" s="841">
        <v>1430</v>
      </c>
      <c r="B3424" s="841">
        <v>2807</v>
      </c>
      <c r="C3424" s="841" t="s">
        <v>739</v>
      </c>
      <c r="D3424" s="841" t="s">
        <v>1732</v>
      </c>
      <c r="E3424" s="841">
        <v>49704</v>
      </c>
      <c r="F3424" s="841" t="s">
        <v>102</v>
      </c>
      <c r="G3424" s="841" t="s">
        <v>5180</v>
      </c>
      <c r="H3424" s="841" t="s">
        <v>5178</v>
      </c>
      <c r="I3424" s="841"/>
      <c r="J3424" s="841" t="s">
        <v>730</v>
      </c>
      <c r="K3424" s="841">
        <v>2</v>
      </c>
      <c r="L3424" s="841" t="s">
        <v>731</v>
      </c>
      <c r="M3424" s="841">
        <v>43600</v>
      </c>
      <c r="N3424" s="841" t="s">
        <v>742</v>
      </c>
      <c r="O3424" s="841">
        <v>127895</v>
      </c>
      <c r="P3424" s="841">
        <v>84295</v>
      </c>
      <c r="Q3424" s="841">
        <v>19547</v>
      </c>
      <c r="R3424" s="841">
        <v>26906</v>
      </c>
      <c r="S3424" s="841"/>
      <c r="T3424" s="841"/>
      <c r="U3424" s="841"/>
      <c r="V3424" s="841" t="s">
        <v>1003</v>
      </c>
      <c r="W3424" s="841">
        <v>3</v>
      </c>
    </row>
    <row r="3425" spans="1:23" ht="12.75" customHeight="1">
      <c r="A3425" s="841">
        <v>1430</v>
      </c>
      <c r="B3425" s="841">
        <v>2807</v>
      </c>
      <c r="C3425" s="841" t="s">
        <v>739</v>
      </c>
      <c r="D3425" s="841" t="s">
        <v>1732</v>
      </c>
      <c r="E3425" s="841">
        <v>49705</v>
      </c>
      <c r="F3425" s="841" t="s">
        <v>102</v>
      </c>
      <c r="G3425" s="841" t="s">
        <v>5181</v>
      </c>
      <c r="H3425" s="841" t="s">
        <v>5178</v>
      </c>
      <c r="I3425" s="841"/>
      <c r="J3425" s="841" t="s">
        <v>730</v>
      </c>
      <c r="K3425" s="841">
        <v>2</v>
      </c>
      <c r="L3425" s="841" t="s">
        <v>731</v>
      </c>
      <c r="M3425" s="841">
        <v>43600</v>
      </c>
      <c r="N3425" s="841" t="s">
        <v>742</v>
      </c>
      <c r="O3425" s="841">
        <v>127895</v>
      </c>
      <c r="P3425" s="841">
        <v>84295</v>
      </c>
      <c r="Q3425" s="841">
        <v>19547</v>
      </c>
      <c r="R3425" s="841">
        <v>26906</v>
      </c>
      <c r="S3425" s="841"/>
      <c r="T3425" s="841"/>
      <c r="U3425" s="841"/>
      <c r="V3425" s="841" t="s">
        <v>1003</v>
      </c>
      <c r="W3425" s="841">
        <v>3</v>
      </c>
    </row>
    <row r="3426" spans="1:23" ht="12.75" customHeight="1">
      <c r="A3426" s="841">
        <v>1440</v>
      </c>
      <c r="B3426" s="841">
        <v>2819</v>
      </c>
      <c r="C3426" s="841" t="s">
        <v>1731</v>
      </c>
      <c r="D3426" s="841" t="s">
        <v>1732</v>
      </c>
      <c r="E3426" s="841">
        <v>49706</v>
      </c>
      <c r="F3426" s="841" t="s">
        <v>102</v>
      </c>
      <c r="G3426" s="841" t="s">
        <v>5182</v>
      </c>
      <c r="H3426" s="841" t="s">
        <v>5131</v>
      </c>
      <c r="I3426" s="841"/>
      <c r="J3426" s="841" t="s">
        <v>730</v>
      </c>
      <c r="K3426" s="841">
        <v>5</v>
      </c>
      <c r="L3426" s="841" t="s">
        <v>731</v>
      </c>
      <c r="M3426" s="841">
        <v>43600</v>
      </c>
      <c r="N3426" s="841" t="s">
        <v>742</v>
      </c>
      <c r="O3426" s="841">
        <v>127895</v>
      </c>
      <c r="P3426" s="841">
        <v>84295</v>
      </c>
      <c r="Q3426" s="841">
        <v>27828</v>
      </c>
      <c r="R3426" s="841">
        <v>38389</v>
      </c>
      <c r="S3426" s="841"/>
      <c r="T3426" s="841"/>
      <c r="U3426" s="841"/>
      <c r="V3426" s="841" t="s">
        <v>1003</v>
      </c>
      <c r="W3426" s="841">
        <v>1</v>
      </c>
    </row>
    <row r="3427" spans="1:23" ht="12.75" customHeight="1">
      <c r="A3427" s="841">
        <v>1430</v>
      </c>
      <c r="B3427" s="841">
        <v>2807</v>
      </c>
      <c r="C3427" s="841" t="s">
        <v>739</v>
      </c>
      <c r="D3427" s="841" t="s">
        <v>1732</v>
      </c>
      <c r="E3427" s="841">
        <v>49707</v>
      </c>
      <c r="F3427" s="841" t="s">
        <v>102</v>
      </c>
      <c r="G3427" s="841" t="s">
        <v>5183</v>
      </c>
      <c r="H3427" s="841" t="s">
        <v>3948</v>
      </c>
      <c r="I3427" s="841"/>
      <c r="J3427" s="841" t="s">
        <v>730</v>
      </c>
      <c r="K3427" s="841">
        <v>0.5</v>
      </c>
      <c r="L3427" s="841" t="s">
        <v>731</v>
      </c>
      <c r="M3427" s="841">
        <v>43600</v>
      </c>
      <c r="N3427" s="841" t="s">
        <v>742</v>
      </c>
      <c r="O3427" s="841">
        <v>127895</v>
      </c>
      <c r="P3427" s="841">
        <v>84295</v>
      </c>
      <c r="Q3427" s="841">
        <v>19547</v>
      </c>
      <c r="R3427" s="841">
        <v>26906</v>
      </c>
      <c r="S3427" s="841"/>
      <c r="T3427" s="841"/>
      <c r="U3427" s="841"/>
      <c r="V3427" s="841" t="s">
        <v>1003</v>
      </c>
      <c r="W3427" s="841">
        <v>2</v>
      </c>
    </row>
    <row r="3428" spans="1:23" ht="12.75" customHeight="1">
      <c r="A3428" s="841">
        <v>1034</v>
      </c>
      <c r="B3428" s="841">
        <v>2803</v>
      </c>
      <c r="C3428" s="841" t="s">
        <v>945</v>
      </c>
      <c r="D3428" s="841" t="s">
        <v>946</v>
      </c>
      <c r="E3428" s="841">
        <v>49708</v>
      </c>
      <c r="F3428" s="841" t="s">
        <v>102</v>
      </c>
      <c r="G3428" s="841" t="s">
        <v>5184</v>
      </c>
      <c r="H3428" s="841" t="s">
        <v>5104</v>
      </c>
      <c r="I3428" s="841"/>
      <c r="J3428" s="841" t="s">
        <v>730</v>
      </c>
      <c r="K3428" s="841">
        <v>5</v>
      </c>
      <c r="L3428" s="841" t="s">
        <v>731</v>
      </c>
      <c r="M3428" s="841">
        <v>43600</v>
      </c>
      <c r="N3428" s="841" t="s">
        <v>742</v>
      </c>
      <c r="O3428" s="841">
        <v>127895</v>
      </c>
      <c r="P3428" s="841">
        <v>84295</v>
      </c>
      <c r="Q3428" s="841">
        <v>19547</v>
      </c>
      <c r="R3428" s="841">
        <v>26906</v>
      </c>
      <c r="S3428" s="841"/>
      <c r="T3428" s="841"/>
      <c r="U3428" s="841"/>
      <c r="V3428" s="841" t="s">
        <v>1003</v>
      </c>
      <c r="W3428" s="841">
        <v>2</v>
      </c>
    </row>
    <row r="3429" spans="1:23" ht="12.75" customHeight="1">
      <c r="A3429" s="841">
        <v>1630</v>
      </c>
      <c r="B3429" s="841">
        <v>2835</v>
      </c>
      <c r="C3429" s="841" t="s">
        <v>906</v>
      </c>
      <c r="D3429" s="841" t="s">
        <v>767</v>
      </c>
      <c r="E3429" s="841">
        <v>49709</v>
      </c>
      <c r="F3429" s="841" t="s">
        <v>102</v>
      </c>
      <c r="G3429" s="841" t="s">
        <v>5185</v>
      </c>
      <c r="H3429" s="841" t="s">
        <v>4349</v>
      </c>
      <c r="I3429" s="841"/>
      <c r="J3429" s="841" t="s">
        <v>730</v>
      </c>
      <c r="K3429" s="841">
        <v>10</v>
      </c>
      <c r="L3429" s="841" t="s">
        <v>731</v>
      </c>
      <c r="M3429" s="841">
        <v>43600</v>
      </c>
      <c r="N3429" s="841" t="s">
        <v>908</v>
      </c>
      <c r="O3429" s="841">
        <v>185311</v>
      </c>
      <c r="P3429" s="841">
        <v>141711</v>
      </c>
      <c r="Q3429" s="841">
        <v>27828</v>
      </c>
      <c r="R3429" s="841">
        <v>38389</v>
      </c>
      <c r="S3429" s="841"/>
      <c r="T3429" s="841"/>
      <c r="U3429" s="841"/>
      <c r="V3429" s="841" t="s">
        <v>1003</v>
      </c>
      <c r="W3429" s="841">
        <v>1</v>
      </c>
    </row>
    <row r="3430" spans="1:23" ht="12.75" customHeight="1">
      <c r="A3430" s="841">
        <v>1630</v>
      </c>
      <c r="B3430" s="841">
        <v>2835</v>
      </c>
      <c r="C3430" s="841" t="s">
        <v>906</v>
      </c>
      <c r="D3430" s="841" t="s">
        <v>767</v>
      </c>
      <c r="E3430" s="841">
        <v>49710</v>
      </c>
      <c r="F3430" s="841" t="s">
        <v>102</v>
      </c>
      <c r="G3430" s="841" t="s">
        <v>5186</v>
      </c>
      <c r="H3430" s="841" t="s">
        <v>4349</v>
      </c>
      <c r="I3430" s="841"/>
      <c r="J3430" s="841" t="s">
        <v>730</v>
      </c>
      <c r="K3430" s="841">
        <v>5</v>
      </c>
      <c r="L3430" s="841" t="s">
        <v>731</v>
      </c>
      <c r="M3430" s="841">
        <v>43600</v>
      </c>
      <c r="N3430" s="841" t="s">
        <v>908</v>
      </c>
      <c r="O3430" s="841">
        <v>185311</v>
      </c>
      <c r="P3430" s="841">
        <v>141711</v>
      </c>
      <c r="Q3430" s="841">
        <v>27828</v>
      </c>
      <c r="R3430" s="841">
        <v>38389</v>
      </c>
      <c r="S3430" s="841"/>
      <c r="T3430" s="841"/>
      <c r="U3430" s="841"/>
      <c r="V3430" s="841" t="s">
        <v>1003</v>
      </c>
      <c r="W3430" s="841">
        <v>1</v>
      </c>
    </row>
    <row r="3431" spans="1:23" ht="12.75" customHeight="1">
      <c r="A3431" s="841">
        <v>1630</v>
      </c>
      <c r="B3431" s="841">
        <v>2835</v>
      </c>
      <c r="C3431" s="841" t="s">
        <v>906</v>
      </c>
      <c r="D3431" s="841" t="s">
        <v>767</v>
      </c>
      <c r="E3431" s="841">
        <v>49711</v>
      </c>
      <c r="F3431" s="841" t="s">
        <v>102</v>
      </c>
      <c r="G3431" s="841" t="s">
        <v>5187</v>
      </c>
      <c r="H3431" s="841" t="s">
        <v>4349</v>
      </c>
      <c r="I3431" s="841"/>
      <c r="J3431" s="841" t="s">
        <v>730</v>
      </c>
      <c r="K3431" s="841">
        <v>5</v>
      </c>
      <c r="L3431" s="841" t="s">
        <v>731</v>
      </c>
      <c r="M3431" s="841">
        <v>43600</v>
      </c>
      <c r="N3431" s="841" t="s">
        <v>908</v>
      </c>
      <c r="O3431" s="841">
        <v>185311</v>
      </c>
      <c r="P3431" s="841">
        <v>141711</v>
      </c>
      <c r="Q3431" s="841">
        <v>27828</v>
      </c>
      <c r="R3431" s="841">
        <v>38389</v>
      </c>
      <c r="S3431" s="841"/>
      <c r="T3431" s="841"/>
      <c r="U3431" s="841"/>
      <c r="V3431" s="841" t="s">
        <v>1003</v>
      </c>
      <c r="W3431" s="841">
        <v>1</v>
      </c>
    </row>
    <row r="3432" spans="1:23" ht="12.75" customHeight="1">
      <c r="A3432" s="841">
        <v>1430</v>
      </c>
      <c r="B3432" s="841">
        <v>2807</v>
      </c>
      <c r="C3432" s="841" t="s">
        <v>739</v>
      </c>
      <c r="D3432" s="841" t="s">
        <v>1732</v>
      </c>
      <c r="E3432" s="841">
        <v>49712</v>
      </c>
      <c r="F3432" s="841" t="s">
        <v>102</v>
      </c>
      <c r="G3432" s="841" t="s">
        <v>5188</v>
      </c>
      <c r="H3432" s="841" t="s">
        <v>5189</v>
      </c>
      <c r="I3432" s="841"/>
      <c r="J3432" s="841" t="s">
        <v>730</v>
      </c>
      <c r="K3432" s="841">
        <v>1</v>
      </c>
      <c r="L3432" s="841" t="s">
        <v>731</v>
      </c>
      <c r="M3432" s="841">
        <v>43600</v>
      </c>
      <c r="N3432" s="841" t="s">
        <v>742</v>
      </c>
      <c r="O3432" s="841">
        <v>127895</v>
      </c>
      <c r="P3432" s="841">
        <v>84295</v>
      </c>
      <c r="Q3432" s="841">
        <v>19547</v>
      </c>
      <c r="R3432" s="841">
        <v>26906</v>
      </c>
      <c r="S3432" s="841"/>
      <c r="T3432" s="841"/>
      <c r="U3432" s="841"/>
      <c r="V3432" s="841" t="s">
        <v>1003</v>
      </c>
      <c r="W3432" s="841">
        <v>4</v>
      </c>
    </row>
    <row r="3433" spans="1:23" ht="12.75" customHeight="1">
      <c r="A3433" s="841">
        <v>1034</v>
      </c>
      <c r="B3433" s="841">
        <v>2803</v>
      </c>
      <c r="C3433" s="841" t="s">
        <v>945</v>
      </c>
      <c r="D3433" s="841" t="s">
        <v>946</v>
      </c>
      <c r="E3433" s="841">
        <v>49713</v>
      </c>
      <c r="F3433" s="841" t="s">
        <v>102</v>
      </c>
      <c r="G3433" s="841" t="s">
        <v>5190</v>
      </c>
      <c r="H3433" s="841" t="s">
        <v>5104</v>
      </c>
      <c r="I3433" s="841"/>
      <c r="J3433" s="841" t="s">
        <v>730</v>
      </c>
      <c r="K3433" s="841">
        <v>2</v>
      </c>
      <c r="L3433" s="841" t="s">
        <v>731</v>
      </c>
      <c r="M3433" s="841">
        <v>43600</v>
      </c>
      <c r="N3433" s="841" t="s">
        <v>742</v>
      </c>
      <c r="O3433" s="841">
        <v>127895</v>
      </c>
      <c r="P3433" s="841">
        <v>84295</v>
      </c>
      <c r="Q3433" s="841">
        <v>19547</v>
      </c>
      <c r="R3433" s="841">
        <v>26906</v>
      </c>
      <c r="S3433" s="841"/>
      <c r="T3433" s="841"/>
      <c r="U3433" s="841"/>
      <c r="V3433" s="841" t="s">
        <v>1003</v>
      </c>
      <c r="W3433" s="841">
        <v>2</v>
      </c>
    </row>
    <row r="3434" spans="1:23" ht="12.75" customHeight="1">
      <c r="A3434" s="841">
        <v>1034</v>
      </c>
      <c r="B3434" s="841">
        <v>2840</v>
      </c>
      <c r="C3434" s="841" t="s">
        <v>726</v>
      </c>
      <c r="D3434" s="841" t="s">
        <v>946</v>
      </c>
      <c r="E3434" s="841">
        <v>49714</v>
      </c>
      <c r="F3434" s="841" t="s">
        <v>102</v>
      </c>
      <c r="G3434" s="841" t="s">
        <v>5191</v>
      </c>
      <c r="H3434" s="841" t="s">
        <v>4349</v>
      </c>
      <c r="I3434" s="841"/>
      <c r="J3434" s="841" t="s">
        <v>730</v>
      </c>
      <c r="K3434" s="841">
        <v>3</v>
      </c>
      <c r="L3434" s="841" t="s">
        <v>731</v>
      </c>
      <c r="M3434" s="841">
        <v>43600</v>
      </c>
      <c r="N3434" s="841" t="s">
        <v>732</v>
      </c>
      <c r="O3434" s="841">
        <v>98577</v>
      </c>
      <c r="P3434" s="841">
        <v>54977</v>
      </c>
      <c r="Q3434" s="841">
        <v>19547</v>
      </c>
      <c r="R3434" s="841">
        <v>26906</v>
      </c>
      <c r="S3434" s="841"/>
      <c r="T3434" s="841"/>
      <c r="U3434" s="841"/>
      <c r="V3434" s="841" t="s">
        <v>1003</v>
      </c>
      <c r="W3434" s="841">
        <v>2</v>
      </c>
    </row>
    <row r="3435" spans="1:23" ht="12.75" customHeight="1">
      <c r="A3435" s="841">
        <v>1034</v>
      </c>
      <c r="B3435" s="841">
        <v>2803</v>
      </c>
      <c r="C3435" s="841" t="s">
        <v>945</v>
      </c>
      <c r="D3435" s="841" t="s">
        <v>946</v>
      </c>
      <c r="E3435" s="841">
        <v>49715</v>
      </c>
      <c r="F3435" s="841" t="s">
        <v>102</v>
      </c>
      <c r="G3435" s="841" t="s">
        <v>5192</v>
      </c>
      <c r="H3435" s="841" t="s">
        <v>5104</v>
      </c>
      <c r="I3435" s="841"/>
      <c r="J3435" s="841" t="s">
        <v>730</v>
      </c>
      <c r="K3435" s="841">
        <v>3</v>
      </c>
      <c r="L3435" s="841" t="s">
        <v>731</v>
      </c>
      <c r="M3435" s="841">
        <v>43600</v>
      </c>
      <c r="N3435" s="841" t="s">
        <v>742</v>
      </c>
      <c r="O3435" s="841">
        <v>127895</v>
      </c>
      <c r="P3435" s="841">
        <v>84295</v>
      </c>
      <c r="Q3435" s="841">
        <v>19547</v>
      </c>
      <c r="R3435" s="841">
        <v>26906</v>
      </c>
      <c r="S3435" s="841"/>
      <c r="T3435" s="841"/>
      <c r="U3435" s="841"/>
      <c r="V3435" s="841" t="s">
        <v>1003</v>
      </c>
      <c r="W3435" s="841">
        <v>2</v>
      </c>
    </row>
    <row r="3436" spans="1:23" ht="12.75" customHeight="1">
      <c r="A3436" s="841">
        <v>1034</v>
      </c>
      <c r="B3436" s="841">
        <v>2828</v>
      </c>
      <c r="C3436" s="841" t="s">
        <v>982</v>
      </c>
      <c r="D3436" s="841" t="s">
        <v>946</v>
      </c>
      <c r="E3436" s="841">
        <v>49716</v>
      </c>
      <c r="F3436" s="841" t="s">
        <v>102</v>
      </c>
      <c r="G3436" s="841" t="s">
        <v>5193</v>
      </c>
      <c r="H3436" s="841" t="s">
        <v>4990</v>
      </c>
      <c r="I3436" s="841"/>
      <c r="J3436" s="841" t="s">
        <v>730</v>
      </c>
      <c r="K3436" s="841">
        <v>3</v>
      </c>
      <c r="L3436" s="841" t="s">
        <v>731</v>
      </c>
      <c r="M3436" s="841">
        <v>43600</v>
      </c>
      <c r="N3436" s="841" t="s">
        <v>843</v>
      </c>
      <c r="O3436" s="841">
        <v>156603</v>
      </c>
      <c r="P3436" s="841">
        <v>113003</v>
      </c>
      <c r="Q3436" s="841">
        <v>19547</v>
      </c>
      <c r="R3436" s="841">
        <v>26906</v>
      </c>
      <c r="S3436" s="841"/>
      <c r="T3436" s="841"/>
      <c r="U3436" s="841"/>
      <c r="V3436" s="841" t="s">
        <v>1003</v>
      </c>
      <c r="W3436" s="841">
        <v>2</v>
      </c>
    </row>
    <row r="3437" spans="1:23" ht="12.75" customHeight="1">
      <c r="A3437" s="841">
        <v>1430</v>
      </c>
      <c r="B3437" s="841">
        <v>2807</v>
      </c>
      <c r="C3437" s="841" t="s">
        <v>739</v>
      </c>
      <c r="D3437" s="841" t="s">
        <v>1732</v>
      </c>
      <c r="E3437" s="841">
        <v>49717</v>
      </c>
      <c r="F3437" s="841" t="s">
        <v>102</v>
      </c>
      <c r="G3437" s="841" t="s">
        <v>5194</v>
      </c>
      <c r="H3437" s="841" t="s">
        <v>5195</v>
      </c>
      <c r="I3437" s="841"/>
      <c r="J3437" s="841" t="s">
        <v>730</v>
      </c>
      <c r="K3437" s="841">
        <v>1</v>
      </c>
      <c r="L3437" s="841" t="s">
        <v>731</v>
      </c>
      <c r="M3437" s="841">
        <v>43600</v>
      </c>
      <c r="N3437" s="841" t="s">
        <v>742</v>
      </c>
      <c r="O3437" s="841">
        <v>127895</v>
      </c>
      <c r="P3437" s="841">
        <v>84295</v>
      </c>
      <c r="Q3437" s="841">
        <v>19547</v>
      </c>
      <c r="R3437" s="841">
        <v>26906</v>
      </c>
      <c r="S3437" s="841"/>
      <c r="T3437" s="841"/>
      <c r="U3437" s="841"/>
      <c r="V3437" s="841" t="s">
        <v>1003</v>
      </c>
      <c r="W3437" s="841">
        <v>2</v>
      </c>
    </row>
    <row r="3438" spans="1:23" ht="12.75" customHeight="1">
      <c r="A3438" s="841">
        <v>1430</v>
      </c>
      <c r="B3438" s="841">
        <v>2807</v>
      </c>
      <c r="C3438" s="841" t="s">
        <v>739</v>
      </c>
      <c r="D3438" s="841" t="s">
        <v>1732</v>
      </c>
      <c r="E3438" s="841">
        <v>49718</v>
      </c>
      <c r="F3438" s="841" t="s">
        <v>102</v>
      </c>
      <c r="G3438" s="841" t="s">
        <v>5196</v>
      </c>
      <c r="H3438" s="841" t="s">
        <v>5195</v>
      </c>
      <c r="I3438" s="841"/>
      <c r="J3438" s="841" t="s">
        <v>730</v>
      </c>
      <c r="K3438" s="841">
        <v>2</v>
      </c>
      <c r="L3438" s="841" t="s">
        <v>731</v>
      </c>
      <c r="M3438" s="841">
        <v>43600</v>
      </c>
      <c r="N3438" s="841" t="s">
        <v>742</v>
      </c>
      <c r="O3438" s="841">
        <v>127895</v>
      </c>
      <c r="P3438" s="841">
        <v>84295</v>
      </c>
      <c r="Q3438" s="841">
        <v>19547</v>
      </c>
      <c r="R3438" s="841">
        <v>26906</v>
      </c>
      <c r="S3438" s="841"/>
      <c r="T3438" s="841"/>
      <c r="U3438" s="841"/>
      <c r="V3438" s="841" t="s">
        <v>1003</v>
      </c>
      <c r="W3438" s="841">
        <v>2</v>
      </c>
    </row>
    <row r="3439" spans="1:23" ht="12.75" customHeight="1">
      <c r="A3439" s="841">
        <v>1630</v>
      </c>
      <c r="B3439" s="841">
        <v>2808</v>
      </c>
      <c r="C3439" s="841" t="s">
        <v>846</v>
      </c>
      <c r="D3439" s="841" t="s">
        <v>767</v>
      </c>
      <c r="E3439" s="841">
        <v>49719</v>
      </c>
      <c r="F3439" s="841" t="s">
        <v>102</v>
      </c>
      <c r="G3439" s="841" t="s">
        <v>5197</v>
      </c>
      <c r="H3439" s="841" t="s">
        <v>4349</v>
      </c>
      <c r="I3439" s="841"/>
      <c r="J3439" s="841" t="s">
        <v>730</v>
      </c>
      <c r="K3439" s="841">
        <v>5</v>
      </c>
      <c r="L3439" s="841" t="s">
        <v>731</v>
      </c>
      <c r="M3439" s="841">
        <v>43600</v>
      </c>
      <c r="N3439" s="841" t="s">
        <v>742</v>
      </c>
      <c r="O3439" s="841">
        <v>127895</v>
      </c>
      <c r="P3439" s="841">
        <v>84295</v>
      </c>
      <c r="Q3439" s="841">
        <v>27828</v>
      </c>
      <c r="R3439" s="841">
        <v>38389</v>
      </c>
      <c r="S3439" s="841"/>
      <c r="T3439" s="841"/>
      <c r="U3439" s="841"/>
      <c r="V3439" s="841" t="s">
        <v>1003</v>
      </c>
      <c r="W3439" s="841">
        <v>1</v>
      </c>
    </row>
    <row r="3440" spans="1:23" ht="12.75" customHeight="1">
      <c r="A3440" s="841">
        <v>1420</v>
      </c>
      <c r="B3440" s="841">
        <v>2819</v>
      </c>
      <c r="C3440" s="841" t="s">
        <v>1731</v>
      </c>
      <c r="D3440" s="841" t="s">
        <v>1732</v>
      </c>
      <c r="E3440" s="841">
        <v>49720</v>
      </c>
      <c r="F3440" s="841" t="s">
        <v>102</v>
      </c>
      <c r="G3440" s="841" t="s">
        <v>5198</v>
      </c>
      <c r="H3440" s="841" t="s">
        <v>5131</v>
      </c>
      <c r="I3440" s="841"/>
      <c r="J3440" s="841" t="s">
        <v>730</v>
      </c>
      <c r="K3440" s="841">
        <v>3</v>
      </c>
      <c r="L3440" s="841" t="s">
        <v>731</v>
      </c>
      <c r="M3440" s="841">
        <v>43600</v>
      </c>
      <c r="N3440" s="841" t="s">
        <v>742</v>
      </c>
      <c r="O3440" s="841">
        <v>127895</v>
      </c>
      <c r="P3440" s="841">
        <v>84295</v>
      </c>
      <c r="Q3440" s="841">
        <v>19547</v>
      </c>
      <c r="R3440" s="841">
        <v>26906</v>
      </c>
      <c r="S3440" s="841"/>
      <c r="T3440" s="841"/>
      <c r="U3440" s="841"/>
      <c r="V3440" s="841" t="s">
        <v>1003</v>
      </c>
      <c r="W3440" s="841">
        <v>1</v>
      </c>
    </row>
    <row r="3441" spans="1:23" ht="12.75" customHeight="1">
      <c r="A3441" s="841">
        <v>1335</v>
      </c>
      <c r="B3441" s="841">
        <v>2832</v>
      </c>
      <c r="C3441" s="841" t="s">
        <v>1017</v>
      </c>
      <c r="D3441" s="841" t="s">
        <v>745</v>
      </c>
      <c r="E3441" s="841">
        <v>49721</v>
      </c>
      <c r="F3441" s="841" t="s">
        <v>102</v>
      </c>
      <c r="G3441" s="841" t="s">
        <v>5199</v>
      </c>
      <c r="H3441" s="841" t="s">
        <v>4990</v>
      </c>
      <c r="I3441" s="841"/>
      <c r="J3441" s="841" t="s">
        <v>730</v>
      </c>
      <c r="K3441" s="841">
        <v>4</v>
      </c>
      <c r="L3441" s="841" t="s">
        <v>731</v>
      </c>
      <c r="M3441" s="841">
        <v>43600</v>
      </c>
      <c r="N3441" s="841" t="s">
        <v>769</v>
      </c>
      <c r="O3441" s="841">
        <v>105596</v>
      </c>
      <c r="P3441" s="841">
        <v>61996</v>
      </c>
      <c r="Q3441" s="841">
        <v>19547</v>
      </c>
      <c r="R3441" s="841">
        <v>26906</v>
      </c>
      <c r="S3441" s="841"/>
      <c r="T3441" s="841"/>
      <c r="U3441" s="841"/>
      <c r="V3441" s="841" t="s">
        <v>1003</v>
      </c>
      <c r="W3441" s="841">
        <v>1</v>
      </c>
    </row>
    <row r="3442" spans="1:23" ht="12.75" customHeight="1">
      <c r="A3442" s="841">
        <v>1590</v>
      </c>
      <c r="B3442" s="841">
        <v>2813</v>
      </c>
      <c r="C3442" s="841" t="s">
        <v>766</v>
      </c>
      <c r="D3442" s="841" t="s">
        <v>767</v>
      </c>
      <c r="E3442" s="841">
        <v>49722</v>
      </c>
      <c r="F3442" s="841" t="s">
        <v>102</v>
      </c>
      <c r="G3442" s="841" t="s">
        <v>5200</v>
      </c>
      <c r="H3442" s="841" t="s">
        <v>5201</v>
      </c>
      <c r="I3442" s="841"/>
      <c r="J3442" s="841" t="s">
        <v>730</v>
      </c>
      <c r="K3442" s="841">
        <v>3</v>
      </c>
      <c r="L3442" s="841" t="s">
        <v>731</v>
      </c>
      <c r="M3442" s="841">
        <v>43600</v>
      </c>
      <c r="N3442" s="841" t="s">
        <v>769</v>
      </c>
      <c r="O3442" s="841">
        <v>105596</v>
      </c>
      <c r="P3442" s="841">
        <v>61996</v>
      </c>
      <c r="Q3442" s="841">
        <v>27828</v>
      </c>
      <c r="R3442" s="841">
        <v>38389</v>
      </c>
      <c r="S3442" s="841"/>
      <c r="T3442" s="841"/>
      <c r="U3442" s="841"/>
      <c r="V3442" s="841" t="s">
        <v>1003</v>
      </c>
      <c r="W3442" s="841">
        <v>1</v>
      </c>
    </row>
    <row r="3443" spans="1:23" ht="12.75" customHeight="1">
      <c r="A3443" s="841">
        <v>1205</v>
      </c>
      <c r="B3443" s="841">
        <v>2805</v>
      </c>
      <c r="C3443" s="841" t="s">
        <v>1635</v>
      </c>
      <c r="D3443" s="841" t="s">
        <v>740</v>
      </c>
      <c r="E3443" s="841">
        <v>49723</v>
      </c>
      <c r="F3443" s="841" t="s">
        <v>102</v>
      </c>
      <c r="G3443" s="841" t="s">
        <v>5202</v>
      </c>
      <c r="H3443" s="841" t="s">
        <v>5073</v>
      </c>
      <c r="I3443" s="841"/>
      <c r="J3443" s="841" t="s">
        <v>730</v>
      </c>
      <c r="K3443" s="841">
        <v>10</v>
      </c>
      <c r="L3443" s="841" t="s">
        <v>731</v>
      </c>
      <c r="M3443" s="841">
        <v>43600</v>
      </c>
      <c r="N3443" s="841" t="s">
        <v>843</v>
      </c>
      <c r="O3443" s="841">
        <v>156603</v>
      </c>
      <c r="P3443" s="841">
        <v>113003</v>
      </c>
      <c r="Q3443" s="841">
        <v>19547</v>
      </c>
      <c r="R3443" s="841">
        <v>26906</v>
      </c>
      <c r="S3443" s="841"/>
      <c r="T3443" s="841"/>
      <c r="U3443" s="841"/>
      <c r="V3443" s="841" t="s">
        <v>1003</v>
      </c>
      <c r="W3443" s="841">
        <v>1</v>
      </c>
    </row>
    <row r="3444" spans="1:23" ht="12.75" customHeight="1">
      <c r="A3444" s="841">
        <v>1605</v>
      </c>
      <c r="B3444" s="841">
        <v>2813</v>
      </c>
      <c r="C3444" s="841" t="s">
        <v>766</v>
      </c>
      <c r="D3444" s="841" t="s">
        <v>767</v>
      </c>
      <c r="E3444" s="841">
        <v>49724</v>
      </c>
      <c r="F3444" s="841" t="s">
        <v>102</v>
      </c>
      <c r="G3444" s="841" t="s">
        <v>5203</v>
      </c>
      <c r="H3444" s="841" t="s">
        <v>5201</v>
      </c>
      <c r="I3444" s="841"/>
      <c r="J3444" s="841" t="s">
        <v>730</v>
      </c>
      <c r="K3444" s="841">
        <v>10</v>
      </c>
      <c r="L3444" s="841" t="s">
        <v>731</v>
      </c>
      <c r="M3444" s="841">
        <v>43600</v>
      </c>
      <c r="N3444" s="841" t="s">
        <v>769</v>
      </c>
      <c r="O3444" s="841">
        <v>105596</v>
      </c>
      <c r="P3444" s="841">
        <v>61996</v>
      </c>
      <c r="Q3444" s="841">
        <v>19547</v>
      </c>
      <c r="R3444" s="841">
        <v>20230</v>
      </c>
      <c r="S3444" s="841"/>
      <c r="T3444" s="841"/>
      <c r="U3444" s="841"/>
      <c r="V3444" s="841" t="s">
        <v>1003</v>
      </c>
      <c r="W3444" s="841">
        <v>3</v>
      </c>
    </row>
    <row r="3445" spans="1:23" ht="12.75" customHeight="1">
      <c r="A3445" s="841">
        <v>1605</v>
      </c>
      <c r="B3445" s="841">
        <v>2813</v>
      </c>
      <c r="C3445" s="841" t="s">
        <v>766</v>
      </c>
      <c r="D3445" s="841" t="s">
        <v>767</v>
      </c>
      <c r="E3445" s="841">
        <v>49725</v>
      </c>
      <c r="F3445" s="841" t="s">
        <v>102</v>
      </c>
      <c r="G3445" s="841" t="s">
        <v>5204</v>
      </c>
      <c r="H3445" s="841" t="s">
        <v>4349</v>
      </c>
      <c r="I3445" s="841"/>
      <c r="J3445" s="841" t="s">
        <v>730</v>
      </c>
      <c r="K3445" s="841">
        <v>3</v>
      </c>
      <c r="L3445" s="841" t="s">
        <v>731</v>
      </c>
      <c r="M3445" s="841">
        <v>43600</v>
      </c>
      <c r="N3445" s="841" t="s">
        <v>769</v>
      </c>
      <c r="O3445" s="841">
        <v>105596</v>
      </c>
      <c r="P3445" s="841">
        <v>61996</v>
      </c>
      <c r="Q3445" s="841">
        <v>19547</v>
      </c>
      <c r="R3445" s="841">
        <v>20230</v>
      </c>
      <c r="S3445" s="841"/>
      <c r="T3445" s="841"/>
      <c r="U3445" s="841"/>
      <c r="V3445" s="841" t="s">
        <v>1003</v>
      </c>
      <c r="W3445" s="841">
        <v>3</v>
      </c>
    </row>
    <row r="3446" spans="1:23" ht="12.75" customHeight="1">
      <c r="A3446" s="841">
        <v>1605</v>
      </c>
      <c r="B3446" s="841">
        <v>2813</v>
      </c>
      <c r="C3446" s="841" t="s">
        <v>766</v>
      </c>
      <c r="D3446" s="841" t="s">
        <v>767</v>
      </c>
      <c r="E3446" s="841">
        <v>49726</v>
      </c>
      <c r="F3446" s="841" t="s">
        <v>102</v>
      </c>
      <c r="G3446" s="841" t="s">
        <v>5205</v>
      </c>
      <c r="H3446" s="841" t="s">
        <v>4884</v>
      </c>
      <c r="I3446" s="841"/>
      <c r="J3446" s="841" t="s">
        <v>730</v>
      </c>
      <c r="K3446" s="841">
        <v>3</v>
      </c>
      <c r="L3446" s="841" t="s">
        <v>731</v>
      </c>
      <c r="M3446" s="841">
        <v>43600</v>
      </c>
      <c r="N3446" s="841" t="s">
        <v>769</v>
      </c>
      <c r="O3446" s="841">
        <v>105596</v>
      </c>
      <c r="P3446" s="841">
        <v>61996</v>
      </c>
      <c r="Q3446" s="841">
        <v>19547</v>
      </c>
      <c r="R3446" s="841">
        <v>20230</v>
      </c>
      <c r="S3446" s="841"/>
      <c r="T3446" s="841"/>
      <c r="U3446" s="841"/>
      <c r="V3446" s="841" t="s">
        <v>1003</v>
      </c>
      <c r="W3446" s="841">
        <v>3</v>
      </c>
    </row>
    <row r="3447" spans="1:23" ht="12.75" customHeight="1">
      <c r="A3447" s="841">
        <v>1190</v>
      </c>
      <c r="B3447" s="841">
        <v>2834</v>
      </c>
      <c r="C3447" s="841" t="s">
        <v>3376</v>
      </c>
      <c r="D3447" s="841" t="s">
        <v>775</v>
      </c>
      <c r="E3447" s="841">
        <v>49727</v>
      </c>
      <c r="F3447" s="841" t="s">
        <v>102</v>
      </c>
      <c r="G3447" s="841" t="s">
        <v>5206</v>
      </c>
      <c r="H3447" s="841" t="s">
        <v>3948</v>
      </c>
      <c r="I3447" s="841"/>
      <c r="J3447" s="841" t="s">
        <v>730</v>
      </c>
      <c r="K3447" s="841">
        <v>2</v>
      </c>
      <c r="L3447" s="841" t="s">
        <v>731</v>
      </c>
      <c r="M3447" s="841">
        <v>43600</v>
      </c>
      <c r="N3447" s="841" t="s">
        <v>908</v>
      </c>
      <c r="O3447" s="841">
        <v>185311</v>
      </c>
      <c r="P3447" s="841">
        <v>141711</v>
      </c>
      <c r="Q3447" s="841">
        <v>19547</v>
      </c>
      <c r="R3447" s="841">
        <v>26906</v>
      </c>
      <c r="S3447" s="841"/>
      <c r="T3447" s="841"/>
      <c r="U3447" s="841"/>
      <c r="V3447" s="841" t="s">
        <v>1003</v>
      </c>
      <c r="W3447" s="841">
        <v>1</v>
      </c>
    </row>
    <row r="3448" spans="1:23" ht="12.75" customHeight="1">
      <c r="A3448" s="841">
        <v>1912</v>
      </c>
      <c r="B3448" s="841">
        <v>2840</v>
      </c>
      <c r="C3448" s="841" t="s">
        <v>726</v>
      </c>
      <c r="D3448" s="841" t="s">
        <v>923</v>
      </c>
      <c r="E3448" s="841">
        <v>49728</v>
      </c>
      <c r="F3448" s="841" t="s">
        <v>102</v>
      </c>
      <c r="G3448" s="841" t="s">
        <v>5207</v>
      </c>
      <c r="H3448" s="841" t="s">
        <v>5156</v>
      </c>
      <c r="I3448" s="841"/>
      <c r="J3448" s="841" t="s">
        <v>730</v>
      </c>
      <c r="K3448" s="841">
        <v>3</v>
      </c>
      <c r="L3448" s="841" t="s">
        <v>1116</v>
      </c>
      <c r="M3448" s="841">
        <v>43600</v>
      </c>
      <c r="N3448" s="841" t="s">
        <v>732</v>
      </c>
      <c r="O3448" s="841">
        <v>98577</v>
      </c>
      <c r="P3448" s="841">
        <v>54977</v>
      </c>
      <c r="Q3448" s="841">
        <v>10098</v>
      </c>
      <c r="R3448" s="841">
        <v>9936</v>
      </c>
      <c r="S3448" s="841"/>
      <c r="T3448" s="841"/>
      <c r="U3448" s="841"/>
      <c r="V3448" s="841" t="s">
        <v>1003</v>
      </c>
      <c r="W3448" s="841">
        <v>1</v>
      </c>
    </row>
    <row r="3449" spans="1:23" ht="12.75" customHeight="1">
      <c r="A3449" s="841">
        <v>1912</v>
      </c>
      <c r="B3449" s="841">
        <v>2840</v>
      </c>
      <c r="C3449" s="841" t="s">
        <v>726</v>
      </c>
      <c r="D3449" s="841" t="s">
        <v>923</v>
      </c>
      <c r="E3449" s="841">
        <v>49729</v>
      </c>
      <c r="F3449" s="841" t="s">
        <v>102</v>
      </c>
      <c r="G3449" s="841" t="s">
        <v>5208</v>
      </c>
      <c r="H3449" s="841" t="s">
        <v>5156</v>
      </c>
      <c r="I3449" s="841"/>
      <c r="J3449" s="841" t="s">
        <v>730</v>
      </c>
      <c r="K3449" s="841">
        <v>2</v>
      </c>
      <c r="L3449" s="841" t="s">
        <v>1116</v>
      </c>
      <c r="M3449" s="841">
        <v>43600</v>
      </c>
      <c r="N3449" s="841" t="s">
        <v>732</v>
      </c>
      <c r="O3449" s="841">
        <v>98577</v>
      </c>
      <c r="P3449" s="841">
        <v>54977</v>
      </c>
      <c r="Q3449" s="841">
        <v>10098</v>
      </c>
      <c r="R3449" s="841">
        <v>9936</v>
      </c>
      <c r="S3449" s="841"/>
      <c r="T3449" s="841"/>
      <c r="U3449" s="841"/>
      <c r="V3449" s="841" t="s">
        <v>1003</v>
      </c>
      <c r="W3449" s="841">
        <v>1</v>
      </c>
    </row>
    <row r="3450" spans="1:23" ht="12.75" customHeight="1">
      <c r="A3450" s="841">
        <v>1912</v>
      </c>
      <c r="B3450" s="841">
        <v>2840</v>
      </c>
      <c r="C3450" s="841" t="s">
        <v>726</v>
      </c>
      <c r="D3450" s="841" t="s">
        <v>923</v>
      </c>
      <c r="E3450" s="841">
        <v>49730</v>
      </c>
      <c r="F3450" s="841" t="s">
        <v>102</v>
      </c>
      <c r="G3450" s="841" t="s">
        <v>5209</v>
      </c>
      <c r="H3450" s="841" t="s">
        <v>5156</v>
      </c>
      <c r="I3450" s="841"/>
      <c r="J3450" s="841" t="s">
        <v>730</v>
      </c>
      <c r="K3450" s="841">
        <v>1</v>
      </c>
      <c r="L3450" s="841" t="s">
        <v>1116</v>
      </c>
      <c r="M3450" s="841">
        <v>43600</v>
      </c>
      <c r="N3450" s="841" t="s">
        <v>732</v>
      </c>
      <c r="O3450" s="841">
        <v>98577</v>
      </c>
      <c r="P3450" s="841">
        <v>54977</v>
      </c>
      <c r="Q3450" s="841">
        <v>10098</v>
      </c>
      <c r="R3450" s="841">
        <v>9936</v>
      </c>
      <c r="S3450" s="841"/>
      <c r="T3450" s="841"/>
      <c r="U3450" s="841"/>
      <c r="V3450" s="841" t="s">
        <v>1003</v>
      </c>
      <c r="W3450" s="841">
        <v>1</v>
      </c>
    </row>
    <row r="3451" spans="1:23" ht="12.75" customHeight="1">
      <c r="A3451" s="841">
        <v>1912</v>
      </c>
      <c r="B3451" s="841">
        <v>2840</v>
      </c>
      <c r="C3451" s="841" t="s">
        <v>726</v>
      </c>
      <c r="D3451" s="841" t="s">
        <v>923</v>
      </c>
      <c r="E3451" s="841">
        <v>49731</v>
      </c>
      <c r="F3451" s="841" t="s">
        <v>102</v>
      </c>
      <c r="G3451" s="841" t="s">
        <v>5210</v>
      </c>
      <c r="H3451" s="841" t="s">
        <v>5189</v>
      </c>
      <c r="I3451" s="841"/>
      <c r="J3451" s="841" t="s">
        <v>730</v>
      </c>
      <c r="K3451" s="841">
        <v>3</v>
      </c>
      <c r="L3451" s="841" t="s">
        <v>731</v>
      </c>
      <c r="M3451" s="841">
        <v>43600</v>
      </c>
      <c r="N3451" s="841" t="s">
        <v>732</v>
      </c>
      <c r="O3451" s="841">
        <v>98577</v>
      </c>
      <c r="P3451" s="841">
        <v>54977</v>
      </c>
      <c r="Q3451" s="841">
        <v>10098</v>
      </c>
      <c r="R3451" s="841">
        <v>9936</v>
      </c>
      <c r="S3451" s="841"/>
      <c r="T3451" s="841"/>
      <c r="U3451" s="841"/>
      <c r="V3451" s="841" t="s">
        <v>1003</v>
      </c>
      <c r="W3451" s="841">
        <v>2</v>
      </c>
    </row>
    <row r="3452" spans="1:23" ht="12.75" customHeight="1">
      <c r="A3452" s="841">
        <v>1912</v>
      </c>
      <c r="B3452" s="841">
        <v>2840</v>
      </c>
      <c r="C3452" s="841" t="s">
        <v>726</v>
      </c>
      <c r="D3452" s="841" t="s">
        <v>923</v>
      </c>
      <c r="E3452" s="841">
        <v>49732</v>
      </c>
      <c r="F3452" s="841" t="s">
        <v>102</v>
      </c>
      <c r="G3452" s="841" t="s">
        <v>5211</v>
      </c>
      <c r="H3452" s="841" t="s">
        <v>5156</v>
      </c>
      <c r="I3452" s="841"/>
      <c r="J3452" s="841" t="s">
        <v>730</v>
      </c>
      <c r="K3452" s="841">
        <v>2</v>
      </c>
      <c r="L3452" s="841" t="s">
        <v>1116</v>
      </c>
      <c r="M3452" s="841">
        <v>43600</v>
      </c>
      <c r="N3452" s="841" t="s">
        <v>732</v>
      </c>
      <c r="O3452" s="841">
        <v>98577</v>
      </c>
      <c r="P3452" s="841">
        <v>54977</v>
      </c>
      <c r="Q3452" s="841">
        <v>10098</v>
      </c>
      <c r="R3452" s="841">
        <v>9936</v>
      </c>
      <c r="S3452" s="841"/>
      <c r="T3452" s="841"/>
      <c r="U3452" s="841"/>
      <c r="V3452" s="841" t="s">
        <v>1003</v>
      </c>
      <c r="W3452" s="841">
        <v>1</v>
      </c>
    </row>
    <row r="3453" spans="1:23" ht="12.75" customHeight="1">
      <c r="A3453" s="841">
        <v>1912</v>
      </c>
      <c r="B3453" s="841">
        <v>2840</v>
      </c>
      <c r="C3453" s="841" t="s">
        <v>726</v>
      </c>
      <c r="D3453" s="841" t="s">
        <v>923</v>
      </c>
      <c r="E3453" s="841">
        <v>49733</v>
      </c>
      <c r="F3453" s="841" t="s">
        <v>102</v>
      </c>
      <c r="G3453" s="841" t="s">
        <v>5212</v>
      </c>
      <c r="H3453" s="841" t="s">
        <v>5156</v>
      </c>
      <c r="I3453" s="841" t="s">
        <v>1115</v>
      </c>
      <c r="J3453" s="841" t="s">
        <v>730</v>
      </c>
      <c r="K3453" s="841">
        <v>2</v>
      </c>
      <c r="L3453" s="841" t="s">
        <v>1116</v>
      </c>
      <c r="M3453" s="841">
        <v>43600</v>
      </c>
      <c r="N3453" s="841" t="s">
        <v>732</v>
      </c>
      <c r="O3453" s="841">
        <v>98577</v>
      </c>
      <c r="P3453" s="841">
        <v>54977</v>
      </c>
      <c r="Q3453" s="841">
        <v>10098</v>
      </c>
      <c r="R3453" s="841">
        <v>9936</v>
      </c>
      <c r="S3453" s="841"/>
      <c r="T3453" s="841"/>
      <c r="U3453" s="841"/>
      <c r="V3453" s="841" t="s">
        <v>1003</v>
      </c>
      <c r="W3453" s="841">
        <v>1</v>
      </c>
    </row>
    <row r="3454" spans="1:23" ht="12.75" customHeight="1">
      <c r="A3454" s="841">
        <v>1912</v>
      </c>
      <c r="B3454" s="841">
        <v>2840</v>
      </c>
      <c r="C3454" s="841" t="s">
        <v>726</v>
      </c>
      <c r="D3454" s="841" t="s">
        <v>923</v>
      </c>
      <c r="E3454" s="841">
        <v>49734</v>
      </c>
      <c r="F3454" s="841" t="s">
        <v>102</v>
      </c>
      <c r="G3454" s="841" t="s">
        <v>5213</v>
      </c>
      <c r="H3454" s="841" t="s">
        <v>5156</v>
      </c>
      <c r="I3454" s="841"/>
      <c r="J3454" s="841" t="s">
        <v>730</v>
      </c>
      <c r="K3454" s="841">
        <v>3</v>
      </c>
      <c r="L3454" s="841" t="s">
        <v>1116</v>
      </c>
      <c r="M3454" s="841">
        <v>43600</v>
      </c>
      <c r="N3454" s="841" t="s">
        <v>732</v>
      </c>
      <c r="O3454" s="841">
        <v>98577</v>
      </c>
      <c r="P3454" s="841">
        <v>54977</v>
      </c>
      <c r="Q3454" s="841">
        <v>10098</v>
      </c>
      <c r="R3454" s="841">
        <v>9936</v>
      </c>
      <c r="S3454" s="841"/>
      <c r="T3454" s="841"/>
      <c r="U3454" s="841"/>
      <c r="V3454" s="841" t="s">
        <v>1003</v>
      </c>
      <c r="W3454" s="841">
        <v>1</v>
      </c>
    </row>
    <row r="3455" spans="1:23" ht="12.75" customHeight="1">
      <c r="A3455" s="841">
        <v>1205</v>
      </c>
      <c r="B3455" s="841">
        <v>2827</v>
      </c>
      <c r="C3455" s="841" t="s">
        <v>1124</v>
      </c>
      <c r="D3455" s="841" t="s">
        <v>740</v>
      </c>
      <c r="E3455" s="841">
        <v>49735</v>
      </c>
      <c r="F3455" s="841" t="s">
        <v>102</v>
      </c>
      <c r="G3455" s="841" t="s">
        <v>5214</v>
      </c>
      <c r="H3455" s="841" t="s">
        <v>3992</v>
      </c>
      <c r="I3455" s="841"/>
      <c r="J3455" s="841" t="s">
        <v>730</v>
      </c>
      <c r="K3455" s="841">
        <v>10</v>
      </c>
      <c r="L3455" s="841" t="s">
        <v>731</v>
      </c>
      <c r="M3455" s="841">
        <v>43600</v>
      </c>
      <c r="N3455" s="841" t="s">
        <v>747</v>
      </c>
      <c r="O3455" s="841">
        <v>114220</v>
      </c>
      <c r="P3455" s="841">
        <v>70620</v>
      </c>
      <c r="Q3455" s="841">
        <v>19547</v>
      </c>
      <c r="R3455" s="841">
        <v>26906</v>
      </c>
      <c r="S3455" s="841"/>
      <c r="T3455" s="841"/>
      <c r="U3455" s="841"/>
      <c r="V3455" s="841" t="s">
        <v>1003</v>
      </c>
      <c r="W3455" s="841">
        <v>1</v>
      </c>
    </row>
    <row r="3456" spans="1:23" ht="12.75" customHeight="1">
      <c r="A3456" s="841">
        <v>1280</v>
      </c>
      <c r="B3456" s="841">
        <v>2826</v>
      </c>
      <c r="C3456" s="841" t="s">
        <v>824</v>
      </c>
      <c r="D3456" s="841" t="s">
        <v>740</v>
      </c>
      <c r="E3456" s="841">
        <v>49736</v>
      </c>
      <c r="F3456" s="841" t="s">
        <v>102</v>
      </c>
      <c r="G3456" s="841" t="s">
        <v>5215</v>
      </c>
      <c r="H3456" s="841" t="s">
        <v>5073</v>
      </c>
      <c r="I3456" s="841"/>
      <c r="J3456" s="841" t="s">
        <v>730</v>
      </c>
      <c r="K3456" s="841">
        <v>10</v>
      </c>
      <c r="L3456" s="841" t="s">
        <v>731</v>
      </c>
      <c r="M3456" s="841">
        <v>43600</v>
      </c>
      <c r="N3456" s="841" t="s">
        <v>747</v>
      </c>
      <c r="O3456" s="841">
        <v>114220</v>
      </c>
      <c r="P3456" s="841">
        <v>70620</v>
      </c>
      <c r="Q3456" s="841">
        <v>19547</v>
      </c>
      <c r="R3456" s="841">
        <v>26906</v>
      </c>
      <c r="S3456" s="841"/>
      <c r="T3456" s="841"/>
      <c r="U3456" s="841"/>
      <c r="V3456" s="841" t="s">
        <v>1003</v>
      </c>
      <c r="W3456" s="841">
        <v>1</v>
      </c>
    </row>
    <row r="3457" spans="1:23" ht="12.75" customHeight="1">
      <c r="A3457" s="841">
        <v>1280</v>
      </c>
      <c r="B3457" s="841">
        <v>2826</v>
      </c>
      <c r="C3457" s="841" t="s">
        <v>824</v>
      </c>
      <c r="D3457" s="841" t="s">
        <v>740</v>
      </c>
      <c r="E3457" s="841">
        <v>49737</v>
      </c>
      <c r="F3457" s="841" t="s">
        <v>102</v>
      </c>
      <c r="G3457" s="841" t="s">
        <v>5216</v>
      </c>
      <c r="H3457" s="841" t="s">
        <v>5073</v>
      </c>
      <c r="I3457" s="841"/>
      <c r="J3457" s="841" t="s">
        <v>730</v>
      </c>
      <c r="K3457" s="841">
        <v>10</v>
      </c>
      <c r="L3457" s="841" t="s">
        <v>731</v>
      </c>
      <c r="M3457" s="841">
        <v>43600</v>
      </c>
      <c r="N3457" s="841" t="s">
        <v>747</v>
      </c>
      <c r="O3457" s="841">
        <v>114220</v>
      </c>
      <c r="P3457" s="841">
        <v>70620</v>
      </c>
      <c r="Q3457" s="841">
        <v>19547</v>
      </c>
      <c r="R3457" s="841">
        <v>26906</v>
      </c>
      <c r="S3457" s="841"/>
      <c r="T3457" s="841"/>
      <c r="U3457" s="841"/>
      <c r="V3457" s="841" t="s">
        <v>1003</v>
      </c>
      <c r="W3457" s="841">
        <v>1</v>
      </c>
    </row>
    <row r="3458" spans="1:23" ht="12.75" customHeight="1">
      <c r="A3458" s="841">
        <v>1220</v>
      </c>
      <c r="B3458" s="841">
        <v>2807</v>
      </c>
      <c r="C3458" s="841" t="s">
        <v>739</v>
      </c>
      <c r="D3458" s="841" t="s">
        <v>740</v>
      </c>
      <c r="E3458" s="841">
        <v>49738</v>
      </c>
      <c r="F3458" s="841" t="s">
        <v>102</v>
      </c>
      <c r="G3458" s="841" t="s">
        <v>5217</v>
      </c>
      <c r="H3458" s="841" t="s">
        <v>2842</v>
      </c>
      <c r="I3458" s="841"/>
      <c r="J3458" s="841" t="s">
        <v>730</v>
      </c>
      <c r="K3458" s="841">
        <v>5</v>
      </c>
      <c r="L3458" s="841" t="s">
        <v>731</v>
      </c>
      <c r="M3458" s="841">
        <v>43600</v>
      </c>
      <c r="N3458" s="841" t="s">
        <v>742</v>
      </c>
      <c r="O3458" s="841">
        <v>127895</v>
      </c>
      <c r="P3458" s="841">
        <v>84295</v>
      </c>
      <c r="Q3458" s="841">
        <v>19547</v>
      </c>
      <c r="R3458" s="841">
        <v>26906</v>
      </c>
      <c r="S3458" s="841"/>
      <c r="T3458" s="841"/>
      <c r="U3458" s="841"/>
      <c r="V3458" s="841" t="s">
        <v>1003</v>
      </c>
      <c r="W3458" s="841">
        <v>1</v>
      </c>
    </row>
    <row r="3459" spans="1:23" ht="12.75" customHeight="1">
      <c r="A3459" s="841">
        <v>1555</v>
      </c>
      <c r="B3459" s="841">
        <v>2845</v>
      </c>
      <c r="C3459" s="841" t="s">
        <v>1447</v>
      </c>
      <c r="D3459" s="841" t="s">
        <v>1112</v>
      </c>
      <c r="E3459" s="841">
        <v>49739</v>
      </c>
      <c r="F3459" s="841" t="s">
        <v>102</v>
      </c>
      <c r="G3459" s="841" t="s">
        <v>5218</v>
      </c>
      <c r="H3459" s="841" t="s">
        <v>4403</v>
      </c>
      <c r="I3459" s="841"/>
      <c r="J3459" s="841" t="s">
        <v>730</v>
      </c>
      <c r="K3459" s="841">
        <v>2</v>
      </c>
      <c r="L3459" s="841" t="s">
        <v>731</v>
      </c>
      <c r="M3459" s="841">
        <v>43600</v>
      </c>
      <c r="N3459" s="841" t="s">
        <v>1034</v>
      </c>
      <c r="O3459" s="841">
        <v>221744</v>
      </c>
      <c r="P3459" s="841">
        <v>178144</v>
      </c>
      <c r="Q3459" s="841">
        <v>19547</v>
      </c>
      <c r="R3459" s="841">
        <v>26906</v>
      </c>
      <c r="S3459" s="841"/>
      <c r="T3459" s="841"/>
      <c r="U3459" s="841"/>
      <c r="V3459" s="841" t="s">
        <v>1003</v>
      </c>
      <c r="W3459" s="841">
        <v>4</v>
      </c>
    </row>
    <row r="3460" spans="1:23" ht="12.75" customHeight="1">
      <c r="A3460" s="841">
        <v>1545</v>
      </c>
      <c r="B3460" s="841">
        <v>2820</v>
      </c>
      <c r="C3460" s="841" t="s">
        <v>1149</v>
      </c>
      <c r="D3460" s="841" t="s">
        <v>1112</v>
      </c>
      <c r="E3460" s="841">
        <v>49740</v>
      </c>
      <c r="F3460" s="841" t="s">
        <v>102</v>
      </c>
      <c r="G3460" s="841" t="s">
        <v>5219</v>
      </c>
      <c r="H3460" s="841" t="s">
        <v>5220</v>
      </c>
      <c r="I3460" s="841"/>
      <c r="J3460" s="841" t="s">
        <v>730</v>
      </c>
      <c r="K3460" s="841">
        <v>3</v>
      </c>
      <c r="L3460" s="841" t="s">
        <v>731</v>
      </c>
      <c r="M3460" s="841">
        <v>43600</v>
      </c>
      <c r="N3460" s="841" t="s">
        <v>1034</v>
      </c>
      <c r="O3460" s="841">
        <v>221744</v>
      </c>
      <c r="P3460" s="841">
        <v>178144</v>
      </c>
      <c r="Q3460" s="841">
        <v>19547</v>
      </c>
      <c r="R3460" s="841">
        <v>26906</v>
      </c>
      <c r="S3460" s="841"/>
      <c r="T3460" s="841"/>
      <c r="U3460" s="841"/>
      <c r="V3460" s="841" t="s">
        <v>1003</v>
      </c>
      <c r="W3460" s="841">
        <v>2</v>
      </c>
    </row>
    <row r="3461" spans="1:23" ht="12.75" customHeight="1">
      <c r="A3461" s="841">
        <v>1545</v>
      </c>
      <c r="B3461" s="841">
        <v>2820</v>
      </c>
      <c r="C3461" s="841" t="s">
        <v>1149</v>
      </c>
      <c r="D3461" s="841" t="s">
        <v>1112</v>
      </c>
      <c r="E3461" s="841">
        <v>49741</v>
      </c>
      <c r="F3461" s="841" t="s">
        <v>102</v>
      </c>
      <c r="G3461" s="841" t="s">
        <v>5221</v>
      </c>
      <c r="H3461" s="841" t="s">
        <v>5222</v>
      </c>
      <c r="I3461" s="841"/>
      <c r="J3461" s="841" t="s">
        <v>730</v>
      </c>
      <c r="K3461" s="841">
        <v>1</v>
      </c>
      <c r="L3461" s="841" t="s">
        <v>731</v>
      </c>
      <c r="M3461" s="841">
        <v>43600</v>
      </c>
      <c r="N3461" s="841" t="s">
        <v>1034</v>
      </c>
      <c r="O3461" s="841">
        <v>221744</v>
      </c>
      <c r="P3461" s="841">
        <v>178144</v>
      </c>
      <c r="Q3461" s="841">
        <v>19547</v>
      </c>
      <c r="R3461" s="841">
        <v>26906</v>
      </c>
      <c r="S3461" s="841"/>
      <c r="T3461" s="841">
        <v>966</v>
      </c>
      <c r="U3461" s="841">
        <v>309</v>
      </c>
      <c r="V3461" s="841" t="s">
        <v>1003</v>
      </c>
      <c r="W3461" s="841">
        <v>7</v>
      </c>
    </row>
    <row r="3462" spans="1:23" ht="12.75" customHeight="1">
      <c r="A3462" s="841">
        <v>1205</v>
      </c>
      <c r="B3462" s="841">
        <v>2807</v>
      </c>
      <c r="C3462" s="841" t="s">
        <v>739</v>
      </c>
      <c r="D3462" s="841" t="s">
        <v>740</v>
      </c>
      <c r="E3462" s="841">
        <v>49742</v>
      </c>
      <c r="F3462" s="841" t="s">
        <v>102</v>
      </c>
      <c r="G3462" s="841" t="s">
        <v>5223</v>
      </c>
      <c r="H3462" s="841" t="s">
        <v>5073</v>
      </c>
      <c r="I3462" s="841"/>
      <c r="J3462" s="841" t="s">
        <v>730</v>
      </c>
      <c r="K3462" s="841">
        <v>10</v>
      </c>
      <c r="L3462" s="841" t="s">
        <v>731</v>
      </c>
      <c r="M3462" s="841">
        <v>43600</v>
      </c>
      <c r="N3462" s="841" t="s">
        <v>742</v>
      </c>
      <c r="O3462" s="841">
        <v>127895</v>
      </c>
      <c r="P3462" s="841">
        <v>84295</v>
      </c>
      <c r="Q3462" s="841">
        <v>19547</v>
      </c>
      <c r="R3462" s="841">
        <v>26906</v>
      </c>
      <c r="S3462" s="841"/>
      <c r="T3462" s="841"/>
      <c r="U3462" s="841"/>
      <c r="V3462" s="841" t="s">
        <v>1003</v>
      </c>
      <c r="W3462" s="841">
        <v>1</v>
      </c>
    </row>
    <row r="3463" spans="1:23" ht="12.75" customHeight="1">
      <c r="A3463" s="841">
        <v>1220</v>
      </c>
      <c r="B3463" s="841">
        <v>2807</v>
      </c>
      <c r="C3463" s="841" t="s">
        <v>739</v>
      </c>
      <c r="D3463" s="841" t="s">
        <v>740</v>
      </c>
      <c r="E3463" s="841">
        <v>49743</v>
      </c>
      <c r="F3463" s="841" t="s">
        <v>102</v>
      </c>
      <c r="G3463" s="841" t="s">
        <v>5224</v>
      </c>
      <c r="H3463" s="841" t="s">
        <v>5225</v>
      </c>
      <c r="I3463" s="841"/>
      <c r="J3463" s="841" t="s">
        <v>730</v>
      </c>
      <c r="K3463" s="841">
        <v>3</v>
      </c>
      <c r="L3463" s="841" t="s">
        <v>731</v>
      </c>
      <c r="M3463" s="841">
        <v>43600</v>
      </c>
      <c r="N3463" s="841" t="s">
        <v>742</v>
      </c>
      <c r="O3463" s="841">
        <v>127895</v>
      </c>
      <c r="P3463" s="841">
        <v>84295</v>
      </c>
      <c r="Q3463" s="841">
        <v>19547</v>
      </c>
      <c r="R3463" s="841">
        <v>26906</v>
      </c>
      <c r="S3463" s="841"/>
      <c r="T3463" s="841"/>
      <c r="U3463" s="841"/>
      <c r="V3463" s="841" t="s">
        <v>1003</v>
      </c>
      <c r="W3463" s="841">
        <v>1</v>
      </c>
    </row>
    <row r="3464" spans="1:23" ht="12.75" customHeight="1">
      <c r="A3464" s="841">
        <v>1220</v>
      </c>
      <c r="B3464" s="841">
        <v>2807</v>
      </c>
      <c r="C3464" s="841" t="s">
        <v>739</v>
      </c>
      <c r="D3464" s="841" t="s">
        <v>740</v>
      </c>
      <c r="E3464" s="841">
        <v>49744</v>
      </c>
      <c r="F3464" s="841" t="s">
        <v>102</v>
      </c>
      <c r="G3464" s="841" t="s">
        <v>5226</v>
      </c>
      <c r="H3464" s="841" t="s">
        <v>5225</v>
      </c>
      <c r="I3464" s="841"/>
      <c r="J3464" s="841" t="s">
        <v>730</v>
      </c>
      <c r="K3464" s="841">
        <v>3</v>
      </c>
      <c r="L3464" s="841" t="s">
        <v>731</v>
      </c>
      <c r="M3464" s="841">
        <v>43600</v>
      </c>
      <c r="N3464" s="841" t="s">
        <v>742</v>
      </c>
      <c r="O3464" s="841">
        <v>127895</v>
      </c>
      <c r="P3464" s="841">
        <v>84295</v>
      </c>
      <c r="Q3464" s="841">
        <v>19547</v>
      </c>
      <c r="R3464" s="841">
        <v>26906</v>
      </c>
      <c r="S3464" s="841"/>
      <c r="T3464" s="841"/>
      <c r="U3464" s="841"/>
      <c r="V3464" s="841" t="s">
        <v>1003</v>
      </c>
      <c r="W3464" s="841">
        <v>1</v>
      </c>
    </row>
    <row r="3465" spans="1:23" ht="12.75" customHeight="1">
      <c r="A3465" s="841">
        <v>1034</v>
      </c>
      <c r="B3465" s="841">
        <v>2803</v>
      </c>
      <c r="C3465" s="841" t="s">
        <v>945</v>
      </c>
      <c r="D3465" s="841" t="s">
        <v>946</v>
      </c>
      <c r="E3465" s="841">
        <v>49745</v>
      </c>
      <c r="F3465" s="841" t="s">
        <v>102</v>
      </c>
      <c r="G3465" s="841" t="s">
        <v>5227</v>
      </c>
      <c r="H3465" s="841" t="s">
        <v>4884</v>
      </c>
      <c r="I3465" s="841"/>
      <c r="J3465" s="841" t="s">
        <v>730</v>
      </c>
      <c r="K3465" s="841">
        <v>2</v>
      </c>
      <c r="L3465" s="841" t="s">
        <v>731</v>
      </c>
      <c r="M3465" s="841">
        <v>43600</v>
      </c>
      <c r="N3465" s="841" t="s">
        <v>742</v>
      </c>
      <c r="O3465" s="841">
        <v>127895</v>
      </c>
      <c r="P3465" s="841">
        <v>84295</v>
      </c>
      <c r="Q3465" s="841">
        <v>19547</v>
      </c>
      <c r="R3465" s="841">
        <v>26906</v>
      </c>
      <c r="S3465" s="841"/>
      <c r="T3465" s="841"/>
      <c r="U3465" s="841"/>
      <c r="V3465" s="841" t="s">
        <v>1003</v>
      </c>
      <c r="W3465" s="841">
        <v>2</v>
      </c>
    </row>
    <row r="3466" spans="1:23" ht="12.75" customHeight="1">
      <c r="A3466" s="841">
        <v>1255</v>
      </c>
      <c r="B3466" s="841">
        <v>2817</v>
      </c>
      <c r="C3466" s="841" t="s">
        <v>1316</v>
      </c>
      <c r="D3466" s="841" t="s">
        <v>1112</v>
      </c>
      <c r="E3466" s="841">
        <v>49749</v>
      </c>
      <c r="F3466" s="841" t="s">
        <v>102</v>
      </c>
      <c r="G3466" s="841" t="s">
        <v>5228</v>
      </c>
      <c r="H3466" s="841" t="s">
        <v>5229</v>
      </c>
      <c r="I3466" s="841"/>
      <c r="J3466" s="841" t="s">
        <v>730</v>
      </c>
      <c r="K3466" s="841">
        <v>1</v>
      </c>
      <c r="L3466" s="841" t="s">
        <v>731</v>
      </c>
      <c r="M3466" s="841">
        <v>43600</v>
      </c>
      <c r="N3466" s="841" t="s">
        <v>1029</v>
      </c>
      <c r="O3466" s="841">
        <v>142094</v>
      </c>
      <c r="P3466" s="841">
        <v>98494</v>
      </c>
      <c r="Q3466" s="841">
        <v>19547</v>
      </c>
      <c r="R3466" s="841">
        <v>26906</v>
      </c>
      <c r="S3466" s="841"/>
      <c r="T3466" s="841"/>
      <c r="U3466" s="841"/>
      <c r="V3466" s="841" t="s">
        <v>1003</v>
      </c>
      <c r="W3466" s="841">
        <v>1</v>
      </c>
    </row>
    <row r="3467" spans="1:23" ht="12.75" customHeight="1">
      <c r="A3467" s="841">
        <v>1255</v>
      </c>
      <c r="B3467" s="841">
        <v>2817</v>
      </c>
      <c r="C3467" s="841" t="s">
        <v>1316</v>
      </c>
      <c r="D3467" s="841" t="s">
        <v>1112</v>
      </c>
      <c r="E3467" s="841">
        <v>49750</v>
      </c>
      <c r="F3467" s="841" t="s">
        <v>102</v>
      </c>
      <c r="G3467" s="841" t="s">
        <v>5230</v>
      </c>
      <c r="H3467" s="841" t="s">
        <v>1251</v>
      </c>
      <c r="I3467" s="841"/>
      <c r="J3467" s="841" t="s">
        <v>730</v>
      </c>
      <c r="K3467" s="841">
        <v>0.5</v>
      </c>
      <c r="L3467" s="841" t="s">
        <v>731</v>
      </c>
      <c r="M3467" s="841">
        <v>43600</v>
      </c>
      <c r="N3467" s="841" t="s">
        <v>1029</v>
      </c>
      <c r="O3467" s="841">
        <v>142094</v>
      </c>
      <c r="P3467" s="841">
        <v>98494</v>
      </c>
      <c r="Q3467" s="841">
        <v>19547</v>
      </c>
      <c r="R3467" s="841">
        <v>26906</v>
      </c>
      <c r="S3467" s="841"/>
      <c r="T3467" s="841"/>
      <c r="U3467" s="841"/>
      <c r="V3467" s="841" t="s">
        <v>1003</v>
      </c>
      <c r="W3467" s="841">
        <v>1</v>
      </c>
    </row>
    <row r="3468" spans="1:23" ht="12.75" customHeight="1">
      <c r="A3468" s="841">
        <v>1034</v>
      </c>
      <c r="B3468" s="841">
        <v>2803</v>
      </c>
      <c r="C3468" s="841" t="s">
        <v>945</v>
      </c>
      <c r="D3468" s="841" t="s">
        <v>946</v>
      </c>
      <c r="E3468" s="841">
        <v>49756</v>
      </c>
      <c r="F3468" s="841" t="s">
        <v>102</v>
      </c>
      <c r="G3468" s="841" t="s">
        <v>5231</v>
      </c>
      <c r="H3468" s="841" t="s">
        <v>3948</v>
      </c>
      <c r="I3468" s="841"/>
      <c r="J3468" s="841" t="s">
        <v>730</v>
      </c>
      <c r="K3468" s="841">
        <v>2</v>
      </c>
      <c r="L3468" s="841" t="s">
        <v>731</v>
      </c>
      <c r="M3468" s="841">
        <v>43600</v>
      </c>
      <c r="N3468" s="841" t="s">
        <v>742</v>
      </c>
      <c r="O3468" s="841">
        <v>127895</v>
      </c>
      <c r="P3468" s="841">
        <v>84295</v>
      </c>
      <c r="Q3468" s="841">
        <v>19547</v>
      </c>
      <c r="R3468" s="841">
        <v>26906</v>
      </c>
      <c r="S3468" s="841"/>
      <c r="T3468" s="841"/>
      <c r="U3468" s="841"/>
      <c r="V3468" s="841" t="s">
        <v>1003</v>
      </c>
      <c r="W3468" s="841">
        <v>2</v>
      </c>
    </row>
    <row r="3469" spans="1:23" ht="12.75" customHeight="1">
      <c r="A3469" s="841">
        <v>1190</v>
      </c>
      <c r="B3469" s="841">
        <v>2823</v>
      </c>
      <c r="C3469" s="841" t="s">
        <v>856</v>
      </c>
      <c r="D3469" s="841" t="s">
        <v>740</v>
      </c>
      <c r="E3469" s="841">
        <v>49757</v>
      </c>
      <c r="F3469" s="841" t="s">
        <v>102</v>
      </c>
      <c r="G3469" s="841" t="s">
        <v>5232</v>
      </c>
      <c r="H3469" s="841" t="s">
        <v>5073</v>
      </c>
      <c r="I3469" s="841"/>
      <c r="J3469" s="841" t="s">
        <v>730</v>
      </c>
      <c r="K3469" s="841">
        <v>5</v>
      </c>
      <c r="L3469" s="841" t="s">
        <v>731</v>
      </c>
      <c r="M3469" s="841">
        <v>43600</v>
      </c>
      <c r="N3469" s="841" t="s">
        <v>747</v>
      </c>
      <c r="O3469" s="841">
        <v>114220</v>
      </c>
      <c r="P3469" s="841">
        <v>70620</v>
      </c>
      <c r="Q3469" s="841">
        <v>19547</v>
      </c>
      <c r="R3469" s="841">
        <v>26906</v>
      </c>
      <c r="S3469" s="841"/>
      <c r="T3469" s="841"/>
      <c r="U3469" s="841"/>
      <c r="V3469" s="841" t="s">
        <v>1003</v>
      </c>
      <c r="W3469" s="841">
        <v>1</v>
      </c>
    </row>
    <row r="3470" spans="1:23" ht="12.75" customHeight="1">
      <c r="A3470" s="841">
        <v>1630</v>
      </c>
      <c r="B3470" s="841">
        <v>2808</v>
      </c>
      <c r="C3470" s="841" t="s">
        <v>846</v>
      </c>
      <c r="D3470" s="841" t="s">
        <v>767</v>
      </c>
      <c r="E3470" s="841">
        <v>49758</v>
      </c>
      <c r="F3470" s="841" t="s">
        <v>102</v>
      </c>
      <c r="G3470" s="841" t="s">
        <v>5233</v>
      </c>
      <c r="H3470" s="841" t="s">
        <v>5156</v>
      </c>
      <c r="I3470" s="841"/>
      <c r="J3470" s="841" t="s">
        <v>730</v>
      </c>
      <c r="K3470" s="841">
        <v>5</v>
      </c>
      <c r="L3470" s="841" t="s">
        <v>731</v>
      </c>
      <c r="M3470" s="841">
        <v>43600</v>
      </c>
      <c r="N3470" s="841" t="s">
        <v>742</v>
      </c>
      <c r="O3470" s="841">
        <v>127895</v>
      </c>
      <c r="P3470" s="841">
        <v>84295</v>
      </c>
      <c r="Q3470" s="841">
        <v>27828</v>
      </c>
      <c r="R3470" s="841">
        <v>38389</v>
      </c>
      <c r="S3470" s="841"/>
      <c r="T3470" s="841"/>
      <c r="U3470" s="841"/>
      <c r="V3470" s="841" t="s">
        <v>1003</v>
      </c>
      <c r="W3470" s="841">
        <v>2</v>
      </c>
    </row>
    <row r="3471" spans="1:23" ht="12.75" customHeight="1">
      <c r="A3471" s="841">
        <v>2004</v>
      </c>
      <c r="B3471" s="841">
        <v>2840</v>
      </c>
      <c r="C3471" s="841" t="s">
        <v>726</v>
      </c>
      <c r="D3471" s="841" t="s">
        <v>919</v>
      </c>
      <c r="E3471" s="841">
        <v>49760</v>
      </c>
      <c r="F3471" s="841" t="s">
        <v>102</v>
      </c>
      <c r="G3471" s="841" t="s">
        <v>5234</v>
      </c>
      <c r="H3471" s="841" t="s">
        <v>5235</v>
      </c>
      <c r="I3471" s="841"/>
      <c r="J3471" s="841" t="s">
        <v>730</v>
      </c>
      <c r="K3471" s="841">
        <v>3</v>
      </c>
      <c r="L3471" s="841" t="s">
        <v>1077</v>
      </c>
      <c r="M3471" s="841">
        <v>0</v>
      </c>
      <c r="N3471" s="841" t="s">
        <v>732</v>
      </c>
      <c r="O3471" s="841">
        <v>101629</v>
      </c>
      <c r="P3471" s="841">
        <v>101629</v>
      </c>
      <c r="Q3471" s="841">
        <v>19547</v>
      </c>
      <c r="R3471" s="841">
        <v>26906</v>
      </c>
      <c r="S3471" s="841"/>
      <c r="T3471" s="841"/>
      <c r="U3471" s="841"/>
      <c r="V3471" s="841" t="s">
        <v>1003</v>
      </c>
      <c r="W3471" s="841">
        <v>2</v>
      </c>
    </row>
    <row r="3472" spans="1:23" ht="12.75" customHeight="1">
      <c r="A3472" s="841">
        <v>1912</v>
      </c>
      <c r="B3472" s="841">
        <v>2840</v>
      </c>
      <c r="C3472" s="841" t="s">
        <v>726</v>
      </c>
      <c r="D3472" s="841" t="s">
        <v>923</v>
      </c>
      <c r="E3472" s="841">
        <v>49761</v>
      </c>
      <c r="F3472" s="841" t="s">
        <v>102</v>
      </c>
      <c r="G3472" s="841" t="s">
        <v>5236</v>
      </c>
      <c r="H3472" s="841" t="s">
        <v>5237</v>
      </c>
      <c r="I3472" s="841"/>
      <c r="J3472" s="841" t="s">
        <v>730</v>
      </c>
      <c r="K3472" s="841">
        <v>2</v>
      </c>
      <c r="L3472" s="841" t="s">
        <v>731</v>
      </c>
      <c r="M3472" s="841">
        <v>43600</v>
      </c>
      <c r="N3472" s="841" t="s">
        <v>732</v>
      </c>
      <c r="O3472" s="841">
        <v>98577</v>
      </c>
      <c r="P3472" s="841">
        <v>54977</v>
      </c>
      <c r="Q3472" s="841">
        <v>10098</v>
      </c>
      <c r="R3472" s="841">
        <v>9936</v>
      </c>
      <c r="S3472" s="841"/>
      <c r="T3472" s="841"/>
      <c r="U3472" s="841"/>
      <c r="V3472" s="841" t="s">
        <v>1003</v>
      </c>
      <c r="W3472" s="841">
        <v>1</v>
      </c>
    </row>
    <row r="3473" spans="1:23" ht="12.75" customHeight="1">
      <c r="A3473" s="841">
        <v>2004</v>
      </c>
      <c r="B3473" s="841">
        <v>2840</v>
      </c>
      <c r="C3473" s="841" t="s">
        <v>726</v>
      </c>
      <c r="D3473" s="841" t="s">
        <v>919</v>
      </c>
      <c r="E3473" s="841">
        <v>49762</v>
      </c>
      <c r="F3473" s="841" t="s">
        <v>102</v>
      </c>
      <c r="G3473" s="841" t="s">
        <v>5238</v>
      </c>
      <c r="H3473" s="841" t="s">
        <v>5178</v>
      </c>
      <c r="I3473" s="841"/>
      <c r="J3473" s="841" t="s">
        <v>730</v>
      </c>
      <c r="K3473" s="841">
        <v>5</v>
      </c>
      <c r="L3473" s="841" t="s">
        <v>1077</v>
      </c>
      <c r="M3473" s="841">
        <v>0</v>
      </c>
      <c r="N3473" s="841" t="s">
        <v>732</v>
      </c>
      <c r="O3473" s="841">
        <v>101629</v>
      </c>
      <c r="P3473" s="841">
        <v>101629</v>
      </c>
      <c r="Q3473" s="841">
        <v>19547</v>
      </c>
      <c r="R3473" s="841">
        <v>26906</v>
      </c>
      <c r="S3473" s="841"/>
      <c r="T3473" s="841"/>
      <c r="U3473" s="841"/>
      <c r="V3473" s="841" t="s">
        <v>1003</v>
      </c>
      <c r="W3473" s="841">
        <v>2</v>
      </c>
    </row>
    <row r="3474" spans="1:23" ht="12.75" customHeight="1">
      <c r="A3474" s="841">
        <v>16</v>
      </c>
      <c r="B3474" s="841">
        <v>2808</v>
      </c>
      <c r="C3474" s="841" t="s">
        <v>846</v>
      </c>
      <c r="D3474" s="841" t="s">
        <v>767</v>
      </c>
      <c r="E3474" s="841">
        <v>49763</v>
      </c>
      <c r="F3474" s="841" t="s">
        <v>102</v>
      </c>
      <c r="G3474" s="841" t="s">
        <v>5239</v>
      </c>
      <c r="H3474" s="841" t="s">
        <v>5156</v>
      </c>
      <c r="I3474" s="841"/>
      <c r="J3474" s="841" t="s">
        <v>730</v>
      </c>
      <c r="K3474" s="841">
        <v>2</v>
      </c>
      <c r="L3474" s="841" t="s">
        <v>731</v>
      </c>
      <c r="M3474" s="841">
        <v>43600</v>
      </c>
      <c r="N3474" s="841" t="s">
        <v>742</v>
      </c>
      <c r="O3474" s="841">
        <v>127895</v>
      </c>
      <c r="P3474" s="841">
        <v>84295</v>
      </c>
      <c r="Q3474" s="841">
        <v>19547</v>
      </c>
      <c r="R3474" s="841">
        <v>26906</v>
      </c>
      <c r="S3474" s="841"/>
      <c r="T3474" s="841"/>
      <c r="U3474" s="841"/>
      <c r="V3474" s="841" t="s">
        <v>1003</v>
      </c>
      <c r="W3474" s="841">
        <v>2</v>
      </c>
    </row>
    <row r="3475" spans="1:23" ht="12.75" customHeight="1">
      <c r="A3475" s="841">
        <v>16</v>
      </c>
      <c r="B3475" s="841">
        <v>2808</v>
      </c>
      <c r="C3475" s="841" t="s">
        <v>846</v>
      </c>
      <c r="D3475" s="841" t="s">
        <v>767</v>
      </c>
      <c r="E3475" s="841">
        <v>49764</v>
      </c>
      <c r="F3475" s="841" t="s">
        <v>102</v>
      </c>
      <c r="G3475" s="841" t="s">
        <v>5240</v>
      </c>
      <c r="H3475" s="841" t="s">
        <v>5241</v>
      </c>
      <c r="I3475" s="841"/>
      <c r="J3475" s="841" t="s">
        <v>730</v>
      </c>
      <c r="K3475" s="841">
        <v>2</v>
      </c>
      <c r="L3475" s="841" t="s">
        <v>731</v>
      </c>
      <c r="M3475" s="841">
        <v>43600</v>
      </c>
      <c r="N3475" s="841" t="s">
        <v>742</v>
      </c>
      <c r="O3475" s="841">
        <v>127895</v>
      </c>
      <c r="P3475" s="841">
        <v>84295</v>
      </c>
      <c r="Q3475" s="841">
        <v>19547</v>
      </c>
      <c r="R3475" s="841">
        <v>26906</v>
      </c>
      <c r="S3475" s="841"/>
      <c r="T3475" s="841"/>
      <c r="U3475" s="841"/>
      <c r="V3475" s="841" t="s">
        <v>1003</v>
      </c>
      <c r="W3475" s="841">
        <v>2</v>
      </c>
    </row>
    <row r="3476" spans="1:23" ht="12.75" customHeight="1">
      <c r="A3476" s="841">
        <v>16</v>
      </c>
      <c r="B3476" s="841">
        <v>2808</v>
      </c>
      <c r="C3476" s="841" t="s">
        <v>846</v>
      </c>
      <c r="D3476" s="841" t="s">
        <v>767</v>
      </c>
      <c r="E3476" s="841">
        <v>49765</v>
      </c>
      <c r="F3476" s="841" t="s">
        <v>102</v>
      </c>
      <c r="G3476" s="841" t="s">
        <v>5242</v>
      </c>
      <c r="H3476" s="841" t="s">
        <v>5156</v>
      </c>
      <c r="I3476" s="841"/>
      <c r="J3476" s="841" t="s">
        <v>730</v>
      </c>
      <c r="K3476" s="841">
        <v>2</v>
      </c>
      <c r="L3476" s="841" t="s">
        <v>731</v>
      </c>
      <c r="M3476" s="841">
        <v>43600</v>
      </c>
      <c r="N3476" s="841" t="s">
        <v>742</v>
      </c>
      <c r="O3476" s="841">
        <v>127895</v>
      </c>
      <c r="P3476" s="841">
        <v>84295</v>
      </c>
      <c r="Q3476" s="841">
        <v>19547</v>
      </c>
      <c r="R3476" s="841">
        <v>26906</v>
      </c>
      <c r="S3476" s="841"/>
      <c r="T3476" s="841"/>
      <c r="U3476" s="841"/>
      <c r="V3476" s="841" t="s">
        <v>1003</v>
      </c>
      <c r="W3476" s="841">
        <v>2</v>
      </c>
    </row>
    <row r="3477" spans="1:23" ht="12.75" customHeight="1">
      <c r="A3477" s="841">
        <v>1630</v>
      </c>
      <c r="B3477" s="841">
        <v>2808</v>
      </c>
      <c r="C3477" s="841" t="s">
        <v>846</v>
      </c>
      <c r="D3477" s="841" t="s">
        <v>767</v>
      </c>
      <c r="E3477" s="841">
        <v>49766</v>
      </c>
      <c r="F3477" s="841" t="s">
        <v>102</v>
      </c>
      <c r="G3477" s="841" t="s">
        <v>5243</v>
      </c>
      <c r="H3477" s="841" t="s">
        <v>4349</v>
      </c>
      <c r="I3477" s="841"/>
      <c r="J3477" s="841" t="s">
        <v>730</v>
      </c>
      <c r="K3477" s="841">
        <v>3</v>
      </c>
      <c r="L3477" s="841" t="s">
        <v>731</v>
      </c>
      <c r="M3477" s="841">
        <v>43600</v>
      </c>
      <c r="N3477" s="841" t="s">
        <v>742</v>
      </c>
      <c r="O3477" s="841">
        <v>127895</v>
      </c>
      <c r="P3477" s="841">
        <v>84295</v>
      </c>
      <c r="Q3477" s="841">
        <v>27828</v>
      </c>
      <c r="R3477" s="841">
        <v>38389</v>
      </c>
      <c r="S3477" s="841"/>
      <c r="T3477" s="841"/>
      <c r="U3477" s="841"/>
      <c r="V3477" s="841" t="s">
        <v>1003</v>
      </c>
      <c r="W3477" s="841">
        <v>1</v>
      </c>
    </row>
    <row r="3478" spans="1:23" ht="12.75" customHeight="1">
      <c r="A3478" s="841">
        <v>1630</v>
      </c>
      <c r="B3478" s="841">
        <v>2808</v>
      </c>
      <c r="C3478" s="841" t="s">
        <v>846</v>
      </c>
      <c r="D3478" s="841" t="s">
        <v>767</v>
      </c>
      <c r="E3478" s="841">
        <v>49767</v>
      </c>
      <c r="F3478" s="841" t="s">
        <v>102</v>
      </c>
      <c r="G3478" s="841" t="s">
        <v>5244</v>
      </c>
      <c r="H3478" s="841" t="s">
        <v>4349</v>
      </c>
      <c r="I3478" s="841"/>
      <c r="J3478" s="841" t="s">
        <v>730</v>
      </c>
      <c r="K3478" s="841">
        <v>5</v>
      </c>
      <c r="L3478" s="841" t="s">
        <v>731</v>
      </c>
      <c r="M3478" s="841">
        <v>43600</v>
      </c>
      <c r="N3478" s="841" t="s">
        <v>742</v>
      </c>
      <c r="O3478" s="841">
        <v>127895</v>
      </c>
      <c r="P3478" s="841">
        <v>84295</v>
      </c>
      <c r="Q3478" s="841">
        <v>27828</v>
      </c>
      <c r="R3478" s="841">
        <v>38389</v>
      </c>
      <c r="S3478" s="841"/>
      <c r="T3478" s="841"/>
      <c r="U3478" s="841"/>
      <c r="V3478" s="841" t="s">
        <v>1003</v>
      </c>
      <c r="W3478" s="841">
        <v>1</v>
      </c>
    </row>
    <row r="3479" spans="1:23" ht="12.75" customHeight="1">
      <c r="A3479" s="841">
        <v>1640</v>
      </c>
      <c r="B3479" s="841">
        <v>2821</v>
      </c>
      <c r="C3479" s="841" t="s">
        <v>829</v>
      </c>
      <c r="D3479" s="841" t="s">
        <v>767</v>
      </c>
      <c r="E3479" s="841">
        <v>49768</v>
      </c>
      <c r="F3479" s="841" t="s">
        <v>102</v>
      </c>
      <c r="G3479" s="841" t="s">
        <v>5245</v>
      </c>
      <c r="H3479" s="841" t="s">
        <v>5156</v>
      </c>
      <c r="I3479" s="841"/>
      <c r="J3479" s="841" t="s">
        <v>730</v>
      </c>
      <c r="K3479" s="841">
        <v>3</v>
      </c>
      <c r="L3479" s="841" t="s">
        <v>731</v>
      </c>
      <c r="M3479" s="841">
        <v>43600</v>
      </c>
      <c r="N3479" s="841" t="s">
        <v>742</v>
      </c>
      <c r="O3479" s="841">
        <v>127895</v>
      </c>
      <c r="P3479" s="841">
        <v>84295</v>
      </c>
      <c r="Q3479" s="841">
        <v>19547</v>
      </c>
      <c r="R3479" s="841">
        <v>49885</v>
      </c>
      <c r="S3479" s="841"/>
      <c r="T3479" s="841"/>
      <c r="U3479" s="841"/>
      <c r="V3479" s="841" t="s">
        <v>1003</v>
      </c>
      <c r="W3479" s="841">
        <v>1</v>
      </c>
    </row>
    <row r="3480" spans="1:23" ht="12.75" customHeight="1">
      <c r="A3480" s="841">
        <v>1912</v>
      </c>
      <c r="B3480" s="841">
        <v>2840</v>
      </c>
      <c r="C3480" s="841" t="s">
        <v>726</v>
      </c>
      <c r="D3480" s="841" t="s">
        <v>923</v>
      </c>
      <c r="E3480" s="841">
        <v>49773</v>
      </c>
      <c r="F3480" s="841" t="s">
        <v>102</v>
      </c>
      <c r="G3480" s="841" t="s">
        <v>5246</v>
      </c>
      <c r="H3480" s="841" t="s">
        <v>5156</v>
      </c>
      <c r="I3480" s="841"/>
      <c r="J3480" s="841" t="s">
        <v>730</v>
      </c>
      <c r="K3480" s="841">
        <v>2</v>
      </c>
      <c r="L3480" s="841" t="s">
        <v>731</v>
      </c>
      <c r="M3480" s="841">
        <v>43600</v>
      </c>
      <c r="N3480" s="841" t="s">
        <v>732</v>
      </c>
      <c r="O3480" s="841">
        <v>98577</v>
      </c>
      <c r="P3480" s="841">
        <v>54977</v>
      </c>
      <c r="Q3480" s="841">
        <v>10098</v>
      </c>
      <c r="R3480" s="841">
        <v>9936</v>
      </c>
      <c r="S3480" s="841"/>
      <c r="T3480" s="841"/>
      <c r="U3480" s="841"/>
      <c r="V3480" s="841" t="s">
        <v>1003</v>
      </c>
      <c r="W3480" s="841">
        <v>4</v>
      </c>
    </row>
    <row r="3481" spans="1:23" ht="12.75" customHeight="1">
      <c r="A3481" s="841">
        <v>2004</v>
      </c>
      <c r="B3481" s="841">
        <v>2840</v>
      </c>
      <c r="C3481" s="841" t="s">
        <v>726</v>
      </c>
      <c r="D3481" s="841" t="s">
        <v>919</v>
      </c>
      <c r="E3481" s="841">
        <v>49774</v>
      </c>
      <c r="F3481" s="841" t="s">
        <v>102</v>
      </c>
      <c r="G3481" s="841" t="s">
        <v>5247</v>
      </c>
      <c r="H3481" s="841" t="s">
        <v>5241</v>
      </c>
      <c r="I3481" s="841"/>
      <c r="J3481" s="841" t="s">
        <v>730</v>
      </c>
      <c r="K3481" s="841">
        <v>2</v>
      </c>
      <c r="L3481" s="841" t="s">
        <v>1077</v>
      </c>
      <c r="M3481" s="841">
        <v>0</v>
      </c>
      <c r="N3481" s="841" t="s">
        <v>732</v>
      </c>
      <c r="O3481" s="841">
        <v>101629</v>
      </c>
      <c r="P3481" s="841">
        <v>101629</v>
      </c>
      <c r="Q3481" s="841">
        <v>19547</v>
      </c>
      <c r="R3481" s="841">
        <v>26906</v>
      </c>
      <c r="S3481" s="841"/>
      <c r="T3481" s="841"/>
      <c r="U3481" s="841"/>
      <c r="V3481" s="841" t="s">
        <v>1003</v>
      </c>
      <c r="W3481" s="841">
        <v>4</v>
      </c>
    </row>
    <row r="3482" spans="1:23" ht="12.75" customHeight="1">
      <c r="A3482" s="841">
        <v>2004</v>
      </c>
      <c r="B3482" s="841">
        <v>2840</v>
      </c>
      <c r="C3482" s="841" t="s">
        <v>726</v>
      </c>
      <c r="D3482" s="841" t="s">
        <v>919</v>
      </c>
      <c r="E3482" s="841">
        <v>49775</v>
      </c>
      <c r="F3482" s="841" t="s">
        <v>102</v>
      </c>
      <c r="G3482" s="841" t="s">
        <v>5248</v>
      </c>
      <c r="H3482" s="841" t="s">
        <v>5241</v>
      </c>
      <c r="I3482" s="841"/>
      <c r="J3482" s="841" t="s">
        <v>730</v>
      </c>
      <c r="K3482" s="841">
        <v>2</v>
      </c>
      <c r="L3482" s="841" t="s">
        <v>1289</v>
      </c>
      <c r="M3482" s="841">
        <v>0</v>
      </c>
      <c r="N3482" s="841" t="s">
        <v>732</v>
      </c>
      <c r="O3482" s="841">
        <v>101629</v>
      </c>
      <c r="P3482" s="841">
        <v>101629</v>
      </c>
      <c r="Q3482" s="841">
        <v>19547</v>
      </c>
      <c r="R3482" s="841">
        <v>26906</v>
      </c>
      <c r="S3482" s="841"/>
      <c r="T3482" s="841"/>
      <c r="U3482" s="841"/>
      <c r="V3482" s="841" t="s">
        <v>1003</v>
      </c>
      <c r="W3482" s="841">
        <v>2</v>
      </c>
    </row>
    <row r="3483" spans="1:23" ht="12.75" customHeight="1">
      <c r="A3483" s="841">
        <v>2004</v>
      </c>
      <c r="B3483" s="841">
        <v>2840</v>
      </c>
      <c r="C3483" s="841" t="s">
        <v>726</v>
      </c>
      <c r="D3483" s="841" t="s">
        <v>919</v>
      </c>
      <c r="E3483" s="841">
        <v>49776</v>
      </c>
      <c r="F3483" s="841" t="s">
        <v>102</v>
      </c>
      <c r="G3483" s="841" t="s">
        <v>5249</v>
      </c>
      <c r="H3483" s="841" t="s">
        <v>5235</v>
      </c>
      <c r="I3483" s="841"/>
      <c r="J3483" s="841" t="s">
        <v>730</v>
      </c>
      <c r="K3483" s="841">
        <v>3</v>
      </c>
      <c r="L3483" s="841" t="s">
        <v>1289</v>
      </c>
      <c r="M3483" s="841">
        <v>0</v>
      </c>
      <c r="N3483" s="841" t="s">
        <v>732</v>
      </c>
      <c r="O3483" s="841">
        <v>101629</v>
      </c>
      <c r="P3483" s="841">
        <v>101629</v>
      </c>
      <c r="Q3483" s="841">
        <v>19547</v>
      </c>
      <c r="R3483" s="841">
        <v>26906</v>
      </c>
      <c r="S3483" s="841"/>
      <c r="T3483" s="841"/>
      <c r="U3483" s="841"/>
      <c r="V3483" s="841" t="s">
        <v>1003</v>
      </c>
      <c r="W3483" s="841">
        <v>2</v>
      </c>
    </row>
    <row r="3484" spans="1:23" ht="12.75" customHeight="1">
      <c r="A3484" s="841">
        <v>2004</v>
      </c>
      <c r="B3484" s="841">
        <v>2840</v>
      </c>
      <c r="C3484" s="841" t="s">
        <v>726</v>
      </c>
      <c r="D3484" s="841" t="s">
        <v>919</v>
      </c>
      <c r="E3484" s="841">
        <v>49777</v>
      </c>
      <c r="F3484" s="841" t="s">
        <v>102</v>
      </c>
      <c r="G3484" s="841" t="s">
        <v>5250</v>
      </c>
      <c r="H3484" s="841" t="s">
        <v>5251</v>
      </c>
      <c r="I3484" s="841"/>
      <c r="J3484" s="841" t="s">
        <v>730</v>
      </c>
      <c r="K3484" s="841">
        <v>15</v>
      </c>
      <c r="L3484" s="841" t="s">
        <v>1289</v>
      </c>
      <c r="M3484" s="841">
        <v>0</v>
      </c>
      <c r="N3484" s="841" t="s">
        <v>732</v>
      </c>
      <c r="O3484" s="841">
        <v>101629</v>
      </c>
      <c r="P3484" s="841">
        <v>101629</v>
      </c>
      <c r="Q3484" s="841">
        <v>19547</v>
      </c>
      <c r="R3484" s="841">
        <v>26906</v>
      </c>
      <c r="S3484" s="841"/>
      <c r="T3484" s="841"/>
      <c r="U3484" s="841"/>
      <c r="V3484" s="841" t="s">
        <v>1003</v>
      </c>
      <c r="W3484" s="841">
        <v>2</v>
      </c>
    </row>
    <row r="3485" spans="1:23" ht="12.75" customHeight="1">
      <c r="A3485" s="841">
        <v>1034</v>
      </c>
      <c r="B3485" s="841">
        <v>2800</v>
      </c>
      <c r="C3485" s="841" t="s">
        <v>1468</v>
      </c>
      <c r="D3485" s="841" t="s">
        <v>946</v>
      </c>
      <c r="E3485" s="841">
        <v>49778</v>
      </c>
      <c r="F3485" s="841" t="s">
        <v>102</v>
      </c>
      <c r="G3485" s="841" t="s">
        <v>5252</v>
      </c>
      <c r="H3485" s="841" t="s">
        <v>5253</v>
      </c>
      <c r="I3485" s="841"/>
      <c r="J3485" s="841" t="s">
        <v>730</v>
      </c>
      <c r="K3485" s="841">
        <v>2</v>
      </c>
      <c r="L3485" s="841" t="s">
        <v>731</v>
      </c>
      <c r="M3485" s="841">
        <v>43600</v>
      </c>
      <c r="N3485" s="841" t="s">
        <v>747</v>
      </c>
      <c r="O3485" s="841">
        <v>114220</v>
      </c>
      <c r="P3485" s="841">
        <v>70620</v>
      </c>
      <c r="Q3485" s="841">
        <v>19547</v>
      </c>
      <c r="R3485" s="841">
        <v>26906</v>
      </c>
      <c r="S3485" s="841"/>
      <c r="T3485" s="841"/>
      <c r="U3485" s="841"/>
      <c r="V3485" s="841" t="s">
        <v>1003</v>
      </c>
      <c r="W3485" s="841">
        <v>2</v>
      </c>
    </row>
    <row r="3486" spans="1:23" ht="12.75" customHeight="1">
      <c r="A3486" s="841">
        <v>1590</v>
      </c>
      <c r="B3486" s="841">
        <v>2813</v>
      </c>
      <c r="C3486" s="841" t="s">
        <v>766</v>
      </c>
      <c r="D3486" s="841" t="s">
        <v>767</v>
      </c>
      <c r="E3486" s="841">
        <v>49779</v>
      </c>
      <c r="F3486" s="841" t="s">
        <v>102</v>
      </c>
      <c r="G3486" s="841" t="s">
        <v>5254</v>
      </c>
      <c r="H3486" s="841" t="s">
        <v>5241</v>
      </c>
      <c r="I3486" s="841"/>
      <c r="J3486" s="841" t="s">
        <v>730</v>
      </c>
      <c r="K3486" s="841">
        <v>3</v>
      </c>
      <c r="L3486" s="841" t="s">
        <v>731</v>
      </c>
      <c r="M3486" s="841">
        <v>43600</v>
      </c>
      <c r="N3486" s="841" t="s">
        <v>769</v>
      </c>
      <c r="O3486" s="841">
        <v>105596</v>
      </c>
      <c r="P3486" s="841">
        <v>61996</v>
      </c>
      <c r="Q3486" s="841">
        <v>27828</v>
      </c>
      <c r="R3486" s="841">
        <v>38389</v>
      </c>
      <c r="S3486" s="841"/>
      <c r="T3486" s="841"/>
      <c r="U3486" s="841"/>
      <c r="V3486" s="841" t="s">
        <v>1003</v>
      </c>
      <c r="W3486" s="841">
        <v>2</v>
      </c>
    </row>
    <row r="3487" spans="1:23" ht="12.75" customHeight="1">
      <c r="A3487" s="841">
        <v>2004</v>
      </c>
      <c r="B3487" s="841">
        <v>2840</v>
      </c>
      <c r="C3487" s="841" t="s">
        <v>726</v>
      </c>
      <c r="D3487" s="841" t="s">
        <v>919</v>
      </c>
      <c r="E3487" s="841">
        <v>49780</v>
      </c>
      <c r="F3487" s="841" t="s">
        <v>102</v>
      </c>
      <c r="G3487" s="841" t="s">
        <v>5255</v>
      </c>
      <c r="H3487" s="841" t="s">
        <v>5235</v>
      </c>
      <c r="I3487" s="841"/>
      <c r="J3487" s="841" t="s">
        <v>730</v>
      </c>
      <c r="K3487" s="841">
        <v>3</v>
      </c>
      <c r="L3487" s="841" t="s">
        <v>1077</v>
      </c>
      <c r="M3487" s="841">
        <v>0</v>
      </c>
      <c r="N3487" s="841" t="s">
        <v>732</v>
      </c>
      <c r="O3487" s="841">
        <v>101629</v>
      </c>
      <c r="P3487" s="841">
        <v>101629</v>
      </c>
      <c r="Q3487" s="841">
        <v>19547</v>
      </c>
      <c r="R3487" s="841">
        <v>26906</v>
      </c>
      <c r="S3487" s="841"/>
      <c r="T3487" s="841"/>
      <c r="U3487" s="841"/>
      <c r="V3487" s="841" t="s">
        <v>1003</v>
      </c>
      <c r="W3487" s="841">
        <v>3</v>
      </c>
    </row>
    <row r="3488" spans="1:23" ht="12.75" customHeight="1">
      <c r="A3488" s="841">
        <v>1715</v>
      </c>
      <c r="B3488" s="841">
        <v>2840</v>
      </c>
      <c r="C3488" s="841" t="s">
        <v>726</v>
      </c>
      <c r="D3488" s="841" t="s">
        <v>727</v>
      </c>
      <c r="E3488" s="841">
        <v>49782</v>
      </c>
      <c r="F3488" s="841" t="s">
        <v>102</v>
      </c>
      <c r="G3488" s="841" t="s">
        <v>5256</v>
      </c>
      <c r="H3488" s="841" t="s">
        <v>4994</v>
      </c>
      <c r="I3488" s="841"/>
      <c r="J3488" s="841" t="s">
        <v>730</v>
      </c>
      <c r="K3488" s="841">
        <v>1</v>
      </c>
      <c r="L3488" s="841" t="s">
        <v>731</v>
      </c>
      <c r="M3488" s="841">
        <v>43600</v>
      </c>
      <c r="N3488" s="841" t="s">
        <v>732</v>
      </c>
      <c r="O3488" s="841">
        <v>98577</v>
      </c>
      <c r="P3488" s="841">
        <v>54977</v>
      </c>
      <c r="Q3488" s="841">
        <v>19547</v>
      </c>
      <c r="R3488" s="841">
        <v>34796</v>
      </c>
      <c r="S3488" s="841"/>
      <c r="T3488" s="841"/>
      <c r="U3488" s="841"/>
      <c r="V3488" s="841" t="s">
        <v>1003</v>
      </c>
      <c r="W3488" s="841">
        <v>1</v>
      </c>
    </row>
    <row r="3489" spans="1:23" ht="12.75" customHeight="1">
      <c r="A3489" s="841">
        <v>1705</v>
      </c>
      <c r="B3489" s="841">
        <v>2840</v>
      </c>
      <c r="C3489" s="841" t="s">
        <v>726</v>
      </c>
      <c r="D3489" s="841" t="s">
        <v>727</v>
      </c>
      <c r="E3489" s="841">
        <v>49783</v>
      </c>
      <c r="F3489" s="841" t="s">
        <v>102</v>
      </c>
      <c r="G3489" s="841" t="s">
        <v>5257</v>
      </c>
      <c r="H3489" s="841" t="s">
        <v>4994</v>
      </c>
      <c r="I3489" s="841"/>
      <c r="J3489" s="841" t="s">
        <v>730</v>
      </c>
      <c r="K3489" s="841">
        <v>1</v>
      </c>
      <c r="L3489" s="841" t="s">
        <v>731</v>
      </c>
      <c r="M3489" s="841">
        <v>43600</v>
      </c>
      <c r="N3489" s="841" t="s">
        <v>732</v>
      </c>
      <c r="O3489" s="841">
        <v>98577</v>
      </c>
      <c r="P3489" s="841">
        <v>54977</v>
      </c>
      <c r="Q3489" s="841">
        <v>19547</v>
      </c>
      <c r="R3489" s="841">
        <v>26906</v>
      </c>
      <c r="S3489" s="841"/>
      <c r="T3489" s="841"/>
      <c r="U3489" s="841"/>
      <c r="V3489" s="841" t="s">
        <v>1003</v>
      </c>
      <c r="W3489" s="841">
        <v>2</v>
      </c>
    </row>
    <row r="3490" spans="1:23" ht="12.75" customHeight="1">
      <c r="A3490" s="841">
        <v>1705</v>
      </c>
      <c r="B3490" s="841">
        <v>2840</v>
      </c>
      <c r="C3490" s="841" t="s">
        <v>726</v>
      </c>
      <c r="D3490" s="841" t="s">
        <v>727</v>
      </c>
      <c r="E3490" s="841">
        <v>49784</v>
      </c>
      <c r="F3490" s="841" t="s">
        <v>102</v>
      </c>
      <c r="G3490" s="841" t="s">
        <v>5258</v>
      </c>
      <c r="H3490" s="841" t="s">
        <v>4994</v>
      </c>
      <c r="I3490" s="841"/>
      <c r="J3490" s="841" t="s">
        <v>730</v>
      </c>
      <c r="K3490" s="841">
        <v>1</v>
      </c>
      <c r="L3490" s="841" t="s">
        <v>731</v>
      </c>
      <c r="M3490" s="841">
        <v>43600</v>
      </c>
      <c r="N3490" s="841" t="s">
        <v>732</v>
      </c>
      <c r="O3490" s="841">
        <v>98577</v>
      </c>
      <c r="P3490" s="841">
        <v>54977</v>
      </c>
      <c r="Q3490" s="841">
        <v>19547</v>
      </c>
      <c r="R3490" s="841">
        <v>26906</v>
      </c>
      <c r="S3490" s="841"/>
      <c r="T3490" s="841"/>
      <c r="U3490" s="841"/>
      <c r="V3490" s="841" t="s">
        <v>1003</v>
      </c>
      <c r="W3490" s="841">
        <v>1</v>
      </c>
    </row>
    <row r="3491" spans="1:23" ht="12.75" customHeight="1">
      <c r="A3491" s="841">
        <v>1906</v>
      </c>
      <c r="B3491" s="841">
        <v>2840</v>
      </c>
      <c r="C3491" s="841" t="s">
        <v>726</v>
      </c>
      <c r="D3491" s="841" t="s">
        <v>923</v>
      </c>
      <c r="E3491" s="841">
        <v>49785</v>
      </c>
      <c r="F3491" s="841" t="s">
        <v>102</v>
      </c>
      <c r="G3491" s="841" t="s">
        <v>5259</v>
      </c>
      <c r="H3491" s="841" t="s">
        <v>5260</v>
      </c>
      <c r="I3491" s="841"/>
      <c r="J3491" s="841" t="s">
        <v>730</v>
      </c>
      <c r="K3491" s="841">
        <v>2</v>
      </c>
      <c r="L3491" s="841" t="s">
        <v>731</v>
      </c>
      <c r="M3491" s="841">
        <v>43600</v>
      </c>
      <c r="N3491" s="841" t="s">
        <v>732</v>
      </c>
      <c r="O3491" s="841">
        <v>98577</v>
      </c>
      <c r="P3491" s="841">
        <v>54977</v>
      </c>
      <c r="Q3491" s="841">
        <v>10098</v>
      </c>
      <c r="R3491" s="841">
        <v>9936</v>
      </c>
      <c r="S3491" s="841"/>
      <c r="T3491" s="841"/>
      <c r="U3491" s="841"/>
      <c r="V3491" s="841" t="s">
        <v>1003</v>
      </c>
      <c r="W3491" s="841">
        <v>31</v>
      </c>
    </row>
    <row r="3492" spans="1:23" ht="12.75" customHeight="1">
      <c r="A3492" s="841">
        <v>1952</v>
      </c>
      <c r="B3492" s="841">
        <v>2840</v>
      </c>
      <c r="C3492" s="841" t="s">
        <v>726</v>
      </c>
      <c r="D3492" s="841" t="s">
        <v>923</v>
      </c>
      <c r="E3492" s="841">
        <v>49786</v>
      </c>
      <c r="F3492" s="841" t="s">
        <v>102</v>
      </c>
      <c r="G3492" s="841" t="s">
        <v>5261</v>
      </c>
      <c r="H3492" s="841" t="s">
        <v>5262</v>
      </c>
      <c r="I3492" s="841"/>
      <c r="J3492" s="841" t="s">
        <v>730</v>
      </c>
      <c r="K3492" s="841">
        <v>2</v>
      </c>
      <c r="L3492" s="841" t="s">
        <v>731</v>
      </c>
      <c r="M3492" s="841">
        <v>43600</v>
      </c>
      <c r="N3492" s="841" t="s">
        <v>732</v>
      </c>
      <c r="O3492" s="841">
        <v>98577</v>
      </c>
      <c r="P3492" s="841">
        <v>54977</v>
      </c>
      <c r="Q3492" s="841">
        <v>10098</v>
      </c>
      <c r="R3492" s="841">
        <v>9936</v>
      </c>
      <c r="S3492" s="841"/>
      <c r="T3492" s="841"/>
      <c r="U3492" s="841"/>
      <c r="V3492" s="841" t="s">
        <v>1003</v>
      </c>
      <c r="W3492" s="841">
        <v>3</v>
      </c>
    </row>
    <row r="3493" spans="1:23" ht="12.75" customHeight="1">
      <c r="A3493" s="841">
        <v>1932</v>
      </c>
      <c r="B3493" s="841">
        <v>2840</v>
      </c>
      <c r="C3493" s="841" t="s">
        <v>726</v>
      </c>
      <c r="D3493" s="841" t="s">
        <v>923</v>
      </c>
      <c r="E3493" s="841">
        <v>49787</v>
      </c>
      <c r="F3493" s="841" t="s">
        <v>102</v>
      </c>
      <c r="G3493" s="841" t="s">
        <v>5263</v>
      </c>
      <c r="H3493" s="841" t="s">
        <v>5264</v>
      </c>
      <c r="I3493" s="841"/>
      <c r="J3493" s="841" t="s">
        <v>730</v>
      </c>
      <c r="K3493" s="841">
        <v>2</v>
      </c>
      <c r="L3493" s="841" t="s">
        <v>731</v>
      </c>
      <c r="M3493" s="841">
        <v>43600</v>
      </c>
      <c r="N3493" s="841" t="s">
        <v>732</v>
      </c>
      <c r="O3493" s="841">
        <v>98577</v>
      </c>
      <c r="P3493" s="841">
        <v>54977</v>
      </c>
      <c r="Q3493" s="841">
        <v>10098</v>
      </c>
      <c r="R3493" s="841">
        <v>9936</v>
      </c>
      <c r="S3493" s="841"/>
      <c r="T3493" s="841"/>
      <c r="U3493" s="841"/>
      <c r="V3493" s="841" t="s">
        <v>1003</v>
      </c>
      <c r="W3493" s="841">
        <v>2</v>
      </c>
    </row>
    <row r="3494" spans="1:23" ht="12.75" customHeight="1">
      <c r="A3494" s="841">
        <v>1890</v>
      </c>
      <c r="B3494" s="841">
        <v>2840</v>
      </c>
      <c r="C3494" s="841" t="s">
        <v>726</v>
      </c>
      <c r="D3494" s="841" t="s">
        <v>946</v>
      </c>
      <c r="E3494" s="841">
        <v>49788</v>
      </c>
      <c r="F3494" s="841" t="s">
        <v>102</v>
      </c>
      <c r="G3494" s="841" t="s">
        <v>5265</v>
      </c>
      <c r="H3494" s="841" t="s">
        <v>5241</v>
      </c>
      <c r="I3494" s="841"/>
      <c r="J3494" s="841" t="s">
        <v>730</v>
      </c>
      <c r="K3494" s="841">
        <v>2</v>
      </c>
      <c r="L3494" s="841" t="s">
        <v>731</v>
      </c>
      <c r="M3494" s="841">
        <v>43600</v>
      </c>
      <c r="N3494" s="841" t="s">
        <v>732</v>
      </c>
      <c r="O3494" s="841">
        <v>98577</v>
      </c>
      <c r="P3494" s="841">
        <v>54977</v>
      </c>
      <c r="Q3494" s="841">
        <v>13786</v>
      </c>
      <c r="R3494" s="841">
        <v>14911</v>
      </c>
      <c r="S3494" s="841"/>
      <c r="T3494" s="841"/>
      <c r="U3494" s="841"/>
      <c r="V3494" s="841" t="s">
        <v>1003</v>
      </c>
      <c r="W3494" s="841">
        <v>2</v>
      </c>
    </row>
    <row r="3495" spans="1:23" ht="12.75" customHeight="1">
      <c r="A3495" s="841">
        <v>1700</v>
      </c>
      <c r="B3495" s="841">
        <v>2840</v>
      </c>
      <c r="C3495" s="841" t="s">
        <v>726</v>
      </c>
      <c r="D3495" s="841" t="s">
        <v>745</v>
      </c>
      <c r="E3495" s="841">
        <v>49789</v>
      </c>
      <c r="F3495" s="841" t="s">
        <v>102</v>
      </c>
      <c r="G3495" s="841" t="s">
        <v>5266</v>
      </c>
      <c r="H3495" s="841" t="s">
        <v>5241</v>
      </c>
      <c r="I3495" s="841"/>
      <c r="J3495" s="841" t="s">
        <v>730</v>
      </c>
      <c r="K3495" s="841">
        <v>1</v>
      </c>
      <c r="L3495" s="841" t="s">
        <v>1116</v>
      </c>
      <c r="M3495" s="841">
        <v>43600</v>
      </c>
      <c r="N3495" s="841" t="s">
        <v>732</v>
      </c>
      <c r="O3495" s="841">
        <v>98577</v>
      </c>
      <c r="P3495" s="841">
        <v>54977</v>
      </c>
      <c r="Q3495" s="841">
        <v>19547</v>
      </c>
      <c r="R3495" s="841">
        <v>26906</v>
      </c>
      <c r="S3495" s="841"/>
      <c r="T3495" s="841"/>
      <c r="U3495" s="841"/>
      <c r="V3495" s="841" t="s">
        <v>1003</v>
      </c>
      <c r="W3495" s="841">
        <v>1</v>
      </c>
    </row>
    <row r="3496" spans="1:23" ht="12.75" customHeight="1">
      <c r="A3496" s="841">
        <v>2004</v>
      </c>
      <c r="B3496" s="841">
        <v>2840</v>
      </c>
      <c r="C3496" s="841" t="s">
        <v>726</v>
      </c>
      <c r="D3496" s="841" t="s">
        <v>919</v>
      </c>
      <c r="E3496" s="841">
        <v>49790</v>
      </c>
      <c r="F3496" s="841" t="s">
        <v>102</v>
      </c>
      <c r="G3496" s="841" t="s">
        <v>5267</v>
      </c>
      <c r="H3496" s="841" t="s">
        <v>5268</v>
      </c>
      <c r="I3496" s="841"/>
      <c r="J3496" s="841" t="s">
        <v>730</v>
      </c>
      <c r="K3496" s="841">
        <v>2</v>
      </c>
      <c r="L3496" s="841" t="s">
        <v>1289</v>
      </c>
      <c r="M3496" s="841">
        <v>0</v>
      </c>
      <c r="N3496" s="841" t="s">
        <v>732</v>
      </c>
      <c r="O3496" s="841">
        <v>101629</v>
      </c>
      <c r="P3496" s="841">
        <v>101629</v>
      </c>
      <c r="Q3496" s="841">
        <v>19547</v>
      </c>
      <c r="R3496" s="841">
        <v>26906</v>
      </c>
      <c r="S3496" s="841"/>
      <c r="T3496" s="841"/>
      <c r="U3496" s="841"/>
      <c r="V3496" s="841" t="s">
        <v>1003</v>
      </c>
      <c r="W3496" s="841">
        <v>2</v>
      </c>
    </row>
    <row r="3497" spans="1:23" ht="12.75" customHeight="1">
      <c r="A3497" s="841">
        <v>1912</v>
      </c>
      <c r="B3497" s="841">
        <v>2840</v>
      </c>
      <c r="C3497" s="841" t="s">
        <v>726</v>
      </c>
      <c r="D3497" s="841" t="s">
        <v>923</v>
      </c>
      <c r="E3497" s="841">
        <v>49791</v>
      </c>
      <c r="F3497" s="841" t="s">
        <v>102</v>
      </c>
      <c r="G3497" s="841" t="s">
        <v>5269</v>
      </c>
      <c r="H3497" s="841" t="s">
        <v>3992</v>
      </c>
      <c r="I3497" s="841"/>
      <c r="J3497" s="841" t="s">
        <v>730</v>
      </c>
      <c r="K3497" s="841">
        <v>2</v>
      </c>
      <c r="L3497" s="841" t="s">
        <v>731</v>
      </c>
      <c r="M3497" s="841">
        <v>43600</v>
      </c>
      <c r="N3497" s="841" t="s">
        <v>732</v>
      </c>
      <c r="O3497" s="841">
        <v>98577</v>
      </c>
      <c r="P3497" s="841">
        <v>54977</v>
      </c>
      <c r="Q3497" s="841">
        <v>10098</v>
      </c>
      <c r="R3497" s="841">
        <v>9936</v>
      </c>
      <c r="S3497" s="841"/>
      <c r="T3497" s="841"/>
      <c r="U3497" s="841"/>
      <c r="V3497" s="841" t="s">
        <v>1003</v>
      </c>
      <c r="W3497" s="841">
        <v>4</v>
      </c>
    </row>
    <row r="3498" spans="1:23" ht="12.75" customHeight="1">
      <c r="A3498" s="841">
        <v>1952</v>
      </c>
      <c r="B3498" s="841">
        <v>2840</v>
      </c>
      <c r="C3498" s="841" t="s">
        <v>726</v>
      </c>
      <c r="D3498" s="841" t="s">
        <v>923</v>
      </c>
      <c r="E3498" s="841">
        <v>49792</v>
      </c>
      <c r="F3498" s="841" t="s">
        <v>102</v>
      </c>
      <c r="G3498" s="841" t="s">
        <v>5270</v>
      </c>
      <c r="H3498" s="841" t="s">
        <v>5271</v>
      </c>
      <c r="I3498" s="841"/>
      <c r="J3498" s="841" t="s">
        <v>730</v>
      </c>
      <c r="K3498" s="841">
        <v>1</v>
      </c>
      <c r="L3498" s="841" t="s">
        <v>731</v>
      </c>
      <c r="M3498" s="841">
        <v>43600</v>
      </c>
      <c r="N3498" s="841" t="s">
        <v>732</v>
      </c>
      <c r="O3498" s="841">
        <v>98577</v>
      </c>
      <c r="P3498" s="841">
        <v>54977</v>
      </c>
      <c r="Q3498" s="841">
        <v>10098</v>
      </c>
      <c r="R3498" s="841">
        <v>9936</v>
      </c>
      <c r="S3498" s="841"/>
      <c r="T3498" s="841"/>
      <c r="U3498" s="841"/>
      <c r="V3498" s="841" t="s">
        <v>1003</v>
      </c>
      <c r="W3498" s="841">
        <v>8</v>
      </c>
    </row>
    <row r="3499" spans="1:23" ht="12.75" customHeight="1">
      <c r="A3499" s="841">
        <v>2004</v>
      </c>
      <c r="B3499" s="841">
        <v>2840</v>
      </c>
      <c r="C3499" s="841" t="s">
        <v>726</v>
      </c>
      <c r="D3499" s="841" t="s">
        <v>919</v>
      </c>
      <c r="E3499" s="841">
        <v>49793</v>
      </c>
      <c r="F3499" s="841" t="s">
        <v>102</v>
      </c>
      <c r="G3499" s="841" t="s">
        <v>5272</v>
      </c>
      <c r="H3499" s="841" t="s">
        <v>5273</v>
      </c>
      <c r="I3499" s="841"/>
      <c r="J3499" s="841" t="s">
        <v>730</v>
      </c>
      <c r="K3499" s="841">
        <v>3</v>
      </c>
      <c r="L3499" s="841" t="s">
        <v>1289</v>
      </c>
      <c r="M3499" s="841">
        <v>0</v>
      </c>
      <c r="N3499" s="841" t="s">
        <v>732</v>
      </c>
      <c r="O3499" s="841">
        <v>101629</v>
      </c>
      <c r="P3499" s="841">
        <v>101629</v>
      </c>
      <c r="Q3499" s="841">
        <v>19547</v>
      </c>
      <c r="R3499" s="841">
        <v>26906</v>
      </c>
      <c r="S3499" s="841"/>
      <c r="T3499" s="841"/>
      <c r="U3499" s="841"/>
      <c r="V3499" s="841" t="s">
        <v>1003</v>
      </c>
      <c r="W3499" s="841">
        <v>2</v>
      </c>
    </row>
    <row r="3500" spans="1:23" ht="12.75" customHeight="1">
      <c r="A3500" s="841">
        <v>1575</v>
      </c>
      <c r="B3500" s="841">
        <v>2840</v>
      </c>
      <c r="C3500" s="841" t="s">
        <v>726</v>
      </c>
      <c r="D3500" s="841" t="s">
        <v>745</v>
      </c>
      <c r="E3500" s="841">
        <v>49794</v>
      </c>
      <c r="F3500" s="841" t="s">
        <v>102</v>
      </c>
      <c r="G3500" s="841" t="s">
        <v>5274</v>
      </c>
      <c r="H3500" s="841" t="s">
        <v>5241</v>
      </c>
      <c r="I3500" s="841"/>
      <c r="J3500" s="841" t="s">
        <v>730</v>
      </c>
      <c r="K3500" s="841">
        <v>2</v>
      </c>
      <c r="L3500" s="841" t="s">
        <v>731</v>
      </c>
      <c r="M3500" s="841">
        <v>43600</v>
      </c>
      <c r="N3500" s="841" t="s">
        <v>732</v>
      </c>
      <c r="O3500" s="841">
        <v>98577</v>
      </c>
      <c r="P3500" s="841">
        <v>54977</v>
      </c>
      <c r="Q3500" s="841">
        <v>19547</v>
      </c>
      <c r="R3500" s="841">
        <v>26906</v>
      </c>
      <c r="S3500" s="841"/>
      <c r="T3500" s="841"/>
      <c r="U3500" s="841"/>
      <c r="V3500" s="841" t="s">
        <v>1003</v>
      </c>
      <c r="W3500" s="841">
        <v>1</v>
      </c>
    </row>
    <row r="3501" spans="1:23" ht="12.75" customHeight="1">
      <c r="A3501" s="841">
        <v>1575</v>
      </c>
      <c r="B3501" s="841">
        <v>2840</v>
      </c>
      <c r="C3501" s="841" t="s">
        <v>726</v>
      </c>
      <c r="D3501" s="841" t="s">
        <v>745</v>
      </c>
      <c r="E3501" s="841">
        <v>49795</v>
      </c>
      <c r="F3501" s="841" t="s">
        <v>102</v>
      </c>
      <c r="G3501" s="841" t="s">
        <v>5275</v>
      </c>
      <c r="H3501" s="841" t="s">
        <v>5241</v>
      </c>
      <c r="I3501" s="841"/>
      <c r="J3501" s="841" t="s">
        <v>730</v>
      </c>
      <c r="K3501" s="841">
        <v>2</v>
      </c>
      <c r="L3501" s="841" t="s">
        <v>731</v>
      </c>
      <c r="M3501" s="841">
        <v>43600</v>
      </c>
      <c r="N3501" s="841" t="s">
        <v>732</v>
      </c>
      <c r="O3501" s="841">
        <v>98577</v>
      </c>
      <c r="P3501" s="841">
        <v>54977</v>
      </c>
      <c r="Q3501" s="841">
        <v>19547</v>
      </c>
      <c r="R3501" s="841">
        <v>26906</v>
      </c>
      <c r="S3501" s="841"/>
      <c r="T3501" s="841"/>
      <c r="U3501" s="841"/>
      <c r="V3501" s="841" t="s">
        <v>1003</v>
      </c>
      <c r="W3501" s="841">
        <v>1</v>
      </c>
    </row>
    <row r="3502" spans="1:23" ht="12.75" customHeight="1">
      <c r="A3502" s="841">
        <v>1705</v>
      </c>
      <c r="B3502" s="841">
        <v>2840</v>
      </c>
      <c r="C3502" s="841" t="s">
        <v>726</v>
      </c>
      <c r="D3502" s="841" t="s">
        <v>727</v>
      </c>
      <c r="E3502" s="841">
        <v>49796</v>
      </c>
      <c r="F3502" s="841" t="s">
        <v>102</v>
      </c>
      <c r="G3502" s="841" t="s">
        <v>5276</v>
      </c>
      <c r="H3502" s="841" t="s">
        <v>5277</v>
      </c>
      <c r="I3502" s="841"/>
      <c r="J3502" s="841" t="s">
        <v>730</v>
      </c>
      <c r="K3502" s="841">
        <v>3</v>
      </c>
      <c r="L3502" s="841" t="s">
        <v>731</v>
      </c>
      <c r="M3502" s="841">
        <v>43600</v>
      </c>
      <c r="N3502" s="841" t="s">
        <v>732</v>
      </c>
      <c r="O3502" s="841">
        <v>98577</v>
      </c>
      <c r="P3502" s="841">
        <v>54977</v>
      </c>
      <c r="Q3502" s="841">
        <v>19547</v>
      </c>
      <c r="R3502" s="841">
        <v>26906</v>
      </c>
      <c r="S3502" s="841"/>
      <c r="T3502" s="841"/>
      <c r="U3502" s="841"/>
      <c r="V3502" s="841" t="s">
        <v>1003</v>
      </c>
      <c r="W3502" s="841">
        <v>1</v>
      </c>
    </row>
    <row r="3503" spans="1:23" ht="12.75" customHeight="1">
      <c r="A3503" s="841">
        <v>1155</v>
      </c>
      <c r="B3503" s="841">
        <v>2828</v>
      </c>
      <c r="C3503" s="841" t="s">
        <v>982</v>
      </c>
      <c r="D3503" s="841" t="s">
        <v>775</v>
      </c>
      <c r="E3503" s="841">
        <v>49797</v>
      </c>
      <c r="F3503" s="841" t="s">
        <v>102</v>
      </c>
      <c r="G3503" s="841" t="s">
        <v>5278</v>
      </c>
      <c r="H3503" s="841" t="s">
        <v>5279</v>
      </c>
      <c r="I3503" s="841"/>
      <c r="J3503" s="841" t="s">
        <v>730</v>
      </c>
      <c r="K3503" s="841">
        <v>2</v>
      </c>
      <c r="L3503" s="841" t="s">
        <v>731</v>
      </c>
      <c r="M3503" s="841">
        <v>43600</v>
      </c>
      <c r="N3503" s="841" t="s">
        <v>843</v>
      </c>
      <c r="O3503" s="841">
        <v>156603</v>
      </c>
      <c r="P3503" s="841">
        <v>113003</v>
      </c>
      <c r="Q3503" s="841">
        <v>19547</v>
      </c>
      <c r="R3503" s="841">
        <v>26906</v>
      </c>
      <c r="S3503" s="841"/>
      <c r="T3503" s="841"/>
      <c r="U3503" s="841"/>
      <c r="V3503" s="841" t="s">
        <v>1003</v>
      </c>
      <c r="W3503" s="841">
        <v>1</v>
      </c>
    </row>
    <row r="3504" spans="1:23" ht="12.75" customHeight="1">
      <c r="A3504" s="841">
        <v>3274</v>
      </c>
      <c r="B3504" s="841">
        <v>2840</v>
      </c>
      <c r="C3504" s="841" t="s">
        <v>726</v>
      </c>
      <c r="D3504" s="841" t="s">
        <v>923</v>
      </c>
      <c r="E3504" s="841">
        <v>49799</v>
      </c>
      <c r="F3504" s="841" t="s">
        <v>102</v>
      </c>
      <c r="G3504" s="841" t="s">
        <v>5280</v>
      </c>
      <c r="H3504" s="841" t="s">
        <v>5086</v>
      </c>
      <c r="I3504" s="841"/>
      <c r="J3504" s="841" t="s">
        <v>730</v>
      </c>
      <c r="K3504" s="841">
        <v>2</v>
      </c>
      <c r="L3504" s="841" t="s">
        <v>1168</v>
      </c>
      <c r="M3504" s="841">
        <v>43600</v>
      </c>
      <c r="N3504" s="841" t="s">
        <v>732</v>
      </c>
      <c r="O3504" s="841">
        <v>98577</v>
      </c>
      <c r="P3504" s="841">
        <v>54977</v>
      </c>
      <c r="Q3504" s="841">
        <v>13786</v>
      </c>
      <c r="R3504" s="841">
        <v>14911</v>
      </c>
      <c r="S3504" s="841"/>
      <c r="T3504" s="841"/>
      <c r="U3504" s="841"/>
      <c r="V3504" s="841" t="s">
        <v>1003</v>
      </c>
      <c r="W3504" s="841">
        <v>4</v>
      </c>
    </row>
    <row r="3505" spans="1:23" ht="12.75" customHeight="1">
      <c r="A3505" s="841">
        <v>1750</v>
      </c>
      <c r="B3505" s="841">
        <v>2826</v>
      </c>
      <c r="C3505" s="841" t="s">
        <v>824</v>
      </c>
      <c r="D3505" s="841" t="s">
        <v>745</v>
      </c>
      <c r="E3505" s="841">
        <v>49800</v>
      </c>
      <c r="F3505" s="841" t="s">
        <v>102</v>
      </c>
      <c r="G3505" s="841" t="s">
        <v>5281</v>
      </c>
      <c r="H3505" s="841" t="s">
        <v>5086</v>
      </c>
      <c r="I3505" s="841"/>
      <c r="J3505" s="841" t="s">
        <v>730</v>
      </c>
      <c r="K3505" s="841">
        <v>5</v>
      </c>
      <c r="L3505" s="841" t="s">
        <v>731</v>
      </c>
      <c r="M3505" s="841">
        <v>43600</v>
      </c>
      <c r="N3505" s="841" t="s">
        <v>747</v>
      </c>
      <c r="O3505" s="841">
        <v>114220</v>
      </c>
      <c r="P3505" s="841">
        <v>70620</v>
      </c>
      <c r="Q3505" s="841">
        <v>19547</v>
      </c>
      <c r="R3505" s="841">
        <v>26906</v>
      </c>
      <c r="S3505" s="841"/>
      <c r="T3505" s="841"/>
      <c r="U3505" s="841"/>
      <c r="V3505" s="841" t="s">
        <v>1003</v>
      </c>
      <c r="W3505" s="841">
        <v>1</v>
      </c>
    </row>
    <row r="3506" spans="1:23" ht="12.75" customHeight="1">
      <c r="A3506" s="841">
        <v>2004</v>
      </c>
      <c r="B3506" s="841">
        <v>2840</v>
      </c>
      <c r="C3506" s="841" t="s">
        <v>726</v>
      </c>
      <c r="D3506" s="841" t="s">
        <v>919</v>
      </c>
      <c r="E3506" s="841">
        <v>49801</v>
      </c>
      <c r="F3506" s="841" t="s">
        <v>102</v>
      </c>
      <c r="G3506" s="841" t="s">
        <v>5282</v>
      </c>
      <c r="H3506" s="841" t="s">
        <v>3992</v>
      </c>
      <c r="I3506" s="841"/>
      <c r="J3506" s="841" t="s">
        <v>730</v>
      </c>
      <c r="K3506" s="841">
        <v>10</v>
      </c>
      <c r="L3506" s="841" t="s">
        <v>1077</v>
      </c>
      <c r="M3506" s="841">
        <v>0</v>
      </c>
      <c r="N3506" s="841" t="s">
        <v>732</v>
      </c>
      <c r="O3506" s="841">
        <v>101629</v>
      </c>
      <c r="P3506" s="841">
        <v>101629</v>
      </c>
      <c r="Q3506" s="841">
        <v>19547</v>
      </c>
      <c r="R3506" s="841">
        <v>26906</v>
      </c>
      <c r="S3506" s="841"/>
      <c r="T3506" s="841"/>
      <c r="U3506" s="841"/>
      <c r="V3506" s="841" t="s">
        <v>1003</v>
      </c>
      <c r="W3506" s="841">
        <v>1</v>
      </c>
    </row>
    <row r="3507" spans="1:23" ht="12.75" customHeight="1">
      <c r="A3507" s="841">
        <v>1034</v>
      </c>
      <c r="B3507" s="841">
        <v>2803</v>
      </c>
      <c r="C3507" s="841" t="s">
        <v>945</v>
      </c>
      <c r="D3507" s="841" t="s">
        <v>946</v>
      </c>
      <c r="E3507" s="841">
        <v>49802</v>
      </c>
      <c r="F3507" s="841" t="s">
        <v>102</v>
      </c>
      <c r="G3507" s="841" t="s">
        <v>5283</v>
      </c>
      <c r="H3507" s="841" t="s">
        <v>5284</v>
      </c>
      <c r="I3507" s="841"/>
      <c r="J3507" s="841" t="s">
        <v>730</v>
      </c>
      <c r="K3507" s="841">
        <v>3</v>
      </c>
      <c r="L3507" s="841" t="s">
        <v>731</v>
      </c>
      <c r="M3507" s="841">
        <v>43600</v>
      </c>
      <c r="N3507" s="841" t="s">
        <v>742</v>
      </c>
      <c r="O3507" s="841">
        <v>127895</v>
      </c>
      <c r="P3507" s="841">
        <v>84295</v>
      </c>
      <c r="Q3507" s="841">
        <v>19547</v>
      </c>
      <c r="R3507" s="841">
        <v>26906</v>
      </c>
      <c r="S3507" s="841"/>
      <c r="T3507" s="841"/>
      <c r="U3507" s="841"/>
      <c r="V3507" s="841" t="s">
        <v>1003</v>
      </c>
      <c r="W3507" s="841">
        <v>2</v>
      </c>
    </row>
    <row r="3508" spans="1:23" ht="12.75" customHeight="1">
      <c r="A3508" s="841">
        <v>1034</v>
      </c>
      <c r="B3508" s="841">
        <v>2803</v>
      </c>
      <c r="C3508" s="841" t="s">
        <v>945</v>
      </c>
      <c r="D3508" s="841" t="s">
        <v>946</v>
      </c>
      <c r="E3508" s="841">
        <v>49803</v>
      </c>
      <c r="F3508" s="841" t="s">
        <v>102</v>
      </c>
      <c r="G3508" s="841" t="s">
        <v>5285</v>
      </c>
      <c r="H3508" s="841" t="s">
        <v>5286</v>
      </c>
      <c r="I3508" s="841"/>
      <c r="J3508" s="841" t="s">
        <v>730</v>
      </c>
      <c r="K3508" s="841">
        <v>2</v>
      </c>
      <c r="L3508" s="841" t="s">
        <v>731</v>
      </c>
      <c r="M3508" s="841">
        <v>43600</v>
      </c>
      <c r="N3508" s="841" t="s">
        <v>742</v>
      </c>
      <c r="O3508" s="841">
        <v>127895</v>
      </c>
      <c r="P3508" s="841">
        <v>84295</v>
      </c>
      <c r="Q3508" s="841">
        <v>19547</v>
      </c>
      <c r="R3508" s="841">
        <v>26906</v>
      </c>
      <c r="S3508" s="841"/>
      <c r="T3508" s="841"/>
      <c r="U3508" s="841"/>
      <c r="V3508" s="841" t="s">
        <v>1003</v>
      </c>
      <c r="W3508" s="841">
        <v>2</v>
      </c>
    </row>
    <row r="3509" spans="1:23" ht="12.75" customHeight="1">
      <c r="A3509" s="841">
        <v>1570</v>
      </c>
      <c r="B3509" s="841">
        <v>2801</v>
      </c>
      <c r="C3509" s="841" t="s">
        <v>1271</v>
      </c>
      <c r="D3509" s="841" t="s">
        <v>1112</v>
      </c>
      <c r="E3509" s="841">
        <v>49804</v>
      </c>
      <c r="F3509" s="841" t="s">
        <v>102</v>
      </c>
      <c r="G3509" s="841" t="s">
        <v>5287</v>
      </c>
      <c r="H3509" s="841" t="s">
        <v>5288</v>
      </c>
      <c r="I3509" s="841"/>
      <c r="J3509" s="841" t="s">
        <v>730</v>
      </c>
      <c r="K3509" s="841">
        <v>2</v>
      </c>
      <c r="L3509" s="841" t="s">
        <v>731</v>
      </c>
      <c r="M3509" s="841">
        <v>43600</v>
      </c>
      <c r="N3509" s="841" t="s">
        <v>817</v>
      </c>
      <c r="O3509" s="841">
        <v>172439</v>
      </c>
      <c r="P3509" s="841">
        <v>128839</v>
      </c>
      <c r="Q3509" s="841">
        <v>19547</v>
      </c>
      <c r="R3509" s="841">
        <v>26906</v>
      </c>
      <c r="S3509" s="841"/>
      <c r="T3509" s="841"/>
      <c r="U3509" s="841"/>
      <c r="V3509" s="841" t="s">
        <v>1003</v>
      </c>
      <c r="W3509" s="841">
        <v>1</v>
      </c>
    </row>
    <row r="3510" spans="1:23" ht="12.75" customHeight="1">
      <c r="A3510" s="841">
        <v>1952</v>
      </c>
      <c r="B3510" s="841">
        <v>2840</v>
      </c>
      <c r="C3510" s="841" t="s">
        <v>726</v>
      </c>
      <c r="D3510" s="841" t="s">
        <v>923</v>
      </c>
      <c r="E3510" s="841">
        <v>49805</v>
      </c>
      <c r="F3510" s="841" t="s">
        <v>102</v>
      </c>
      <c r="G3510" s="841" t="s">
        <v>5289</v>
      </c>
      <c r="H3510" s="841" t="s">
        <v>4242</v>
      </c>
      <c r="I3510" s="841"/>
      <c r="J3510" s="841" t="s">
        <v>730</v>
      </c>
      <c r="K3510" s="841">
        <v>2</v>
      </c>
      <c r="L3510" s="841" t="s">
        <v>731</v>
      </c>
      <c r="M3510" s="841">
        <v>43600</v>
      </c>
      <c r="N3510" s="841" t="s">
        <v>732</v>
      </c>
      <c r="O3510" s="841">
        <v>98577</v>
      </c>
      <c r="P3510" s="841">
        <v>54977</v>
      </c>
      <c r="Q3510" s="841">
        <v>10098</v>
      </c>
      <c r="R3510" s="841">
        <v>9936</v>
      </c>
      <c r="S3510" s="841"/>
      <c r="T3510" s="841"/>
      <c r="U3510" s="841"/>
      <c r="V3510" s="841" t="s">
        <v>1003</v>
      </c>
      <c r="W3510" s="841">
        <v>3</v>
      </c>
    </row>
    <row r="3511" spans="1:23" ht="12.75" customHeight="1">
      <c r="A3511" s="841">
        <v>1034</v>
      </c>
      <c r="B3511" s="841">
        <v>2803</v>
      </c>
      <c r="C3511" s="841" t="s">
        <v>945</v>
      </c>
      <c r="D3511" s="841" t="s">
        <v>946</v>
      </c>
      <c r="E3511" s="841">
        <v>49806</v>
      </c>
      <c r="F3511" s="841" t="s">
        <v>102</v>
      </c>
      <c r="G3511" s="841" t="s">
        <v>5290</v>
      </c>
      <c r="H3511" s="841" t="s">
        <v>5291</v>
      </c>
      <c r="I3511" s="841"/>
      <c r="J3511" s="841" t="s">
        <v>730</v>
      </c>
      <c r="K3511" s="841">
        <v>10</v>
      </c>
      <c r="L3511" s="841" t="s">
        <v>731</v>
      </c>
      <c r="M3511" s="841">
        <v>43600</v>
      </c>
      <c r="N3511" s="841" t="s">
        <v>742</v>
      </c>
      <c r="O3511" s="841">
        <v>127895</v>
      </c>
      <c r="P3511" s="841">
        <v>84295</v>
      </c>
      <c r="Q3511" s="841">
        <v>19547</v>
      </c>
      <c r="R3511" s="841">
        <v>26906</v>
      </c>
      <c r="S3511" s="841"/>
      <c r="T3511" s="841"/>
      <c r="U3511" s="841"/>
      <c r="V3511" s="841" t="s">
        <v>1003</v>
      </c>
      <c r="W3511" s="841">
        <v>2</v>
      </c>
    </row>
    <row r="3512" spans="1:23" ht="12.75" customHeight="1">
      <c r="A3512" s="841">
        <v>1190</v>
      </c>
      <c r="B3512" s="841">
        <v>2823</v>
      </c>
      <c r="C3512" s="841" t="s">
        <v>856</v>
      </c>
      <c r="D3512" s="841" t="s">
        <v>740</v>
      </c>
      <c r="E3512" s="841">
        <v>49807</v>
      </c>
      <c r="F3512" s="841" t="s">
        <v>102</v>
      </c>
      <c r="G3512" s="841" t="s">
        <v>5292</v>
      </c>
      <c r="H3512" s="841" t="s">
        <v>5293</v>
      </c>
      <c r="I3512" s="841"/>
      <c r="J3512" s="841" t="s">
        <v>730</v>
      </c>
      <c r="K3512" s="841">
        <v>5</v>
      </c>
      <c r="L3512" s="841" t="s">
        <v>731</v>
      </c>
      <c r="M3512" s="841">
        <v>43600</v>
      </c>
      <c r="N3512" s="841" t="s">
        <v>747</v>
      </c>
      <c r="O3512" s="841">
        <v>114220</v>
      </c>
      <c r="P3512" s="841">
        <v>70620</v>
      </c>
      <c r="Q3512" s="841">
        <v>19547</v>
      </c>
      <c r="R3512" s="841">
        <v>26906</v>
      </c>
      <c r="S3512" s="841"/>
      <c r="T3512" s="841"/>
      <c r="U3512" s="841"/>
      <c r="V3512" s="841" t="s">
        <v>1003</v>
      </c>
      <c r="W3512" s="841">
        <v>1</v>
      </c>
    </row>
    <row r="3513" spans="1:23" ht="12.75" customHeight="1">
      <c r="A3513" s="841">
        <v>1190</v>
      </c>
      <c r="B3513" s="841">
        <v>2823</v>
      </c>
      <c r="C3513" s="841" t="s">
        <v>856</v>
      </c>
      <c r="D3513" s="841" t="s">
        <v>740</v>
      </c>
      <c r="E3513" s="841">
        <v>49808</v>
      </c>
      <c r="F3513" s="841" t="s">
        <v>102</v>
      </c>
      <c r="G3513" s="841" t="s">
        <v>5294</v>
      </c>
      <c r="H3513" s="841" t="s">
        <v>5293</v>
      </c>
      <c r="I3513" s="841"/>
      <c r="J3513" s="841" t="s">
        <v>730</v>
      </c>
      <c r="K3513" s="841">
        <v>5</v>
      </c>
      <c r="L3513" s="841" t="s">
        <v>731</v>
      </c>
      <c r="M3513" s="841">
        <v>43600</v>
      </c>
      <c r="N3513" s="841" t="s">
        <v>747</v>
      </c>
      <c r="O3513" s="841">
        <v>114220</v>
      </c>
      <c r="P3513" s="841">
        <v>70620</v>
      </c>
      <c r="Q3513" s="841">
        <v>19547</v>
      </c>
      <c r="R3513" s="841">
        <v>26906</v>
      </c>
      <c r="S3513" s="841"/>
      <c r="T3513" s="841"/>
      <c r="U3513" s="841"/>
      <c r="V3513" s="841" t="s">
        <v>1003</v>
      </c>
      <c r="W3513" s="841">
        <v>1</v>
      </c>
    </row>
    <row r="3514" spans="1:23" ht="12.75" customHeight="1">
      <c r="A3514" s="841">
        <v>1235</v>
      </c>
      <c r="B3514" s="841">
        <v>2824</v>
      </c>
      <c r="C3514" s="841" t="s">
        <v>1097</v>
      </c>
      <c r="D3514" s="841" t="s">
        <v>740</v>
      </c>
      <c r="E3514" s="841">
        <v>49813</v>
      </c>
      <c r="F3514" s="841" t="s">
        <v>102</v>
      </c>
      <c r="G3514" s="841" t="s">
        <v>5295</v>
      </c>
      <c r="H3514" s="841" t="s">
        <v>5296</v>
      </c>
      <c r="I3514" s="841"/>
      <c r="J3514" s="841" t="s">
        <v>730</v>
      </c>
      <c r="K3514" s="841">
        <v>2</v>
      </c>
      <c r="L3514" s="841" t="s">
        <v>731</v>
      </c>
      <c r="M3514" s="841">
        <v>43600</v>
      </c>
      <c r="N3514" s="841" t="s">
        <v>817</v>
      </c>
      <c r="O3514" s="841">
        <v>172439</v>
      </c>
      <c r="P3514" s="841">
        <v>128839</v>
      </c>
      <c r="Q3514" s="841">
        <v>23865</v>
      </c>
      <c r="R3514" s="841">
        <v>44054</v>
      </c>
      <c r="S3514" s="841"/>
      <c r="T3514" s="841"/>
      <c r="U3514" s="841"/>
      <c r="V3514" s="841" t="s">
        <v>1003</v>
      </c>
      <c r="W3514" s="841">
        <v>1</v>
      </c>
    </row>
    <row r="3515" spans="1:23" ht="12.75" customHeight="1">
      <c r="A3515" s="841">
        <v>1235</v>
      </c>
      <c r="B3515" s="841">
        <v>2824</v>
      </c>
      <c r="C3515" s="841" t="s">
        <v>1097</v>
      </c>
      <c r="D3515" s="841" t="s">
        <v>740</v>
      </c>
      <c r="E3515" s="841">
        <v>49814</v>
      </c>
      <c r="F3515" s="841" t="s">
        <v>102</v>
      </c>
      <c r="G3515" s="841" t="s">
        <v>5297</v>
      </c>
      <c r="H3515" s="841" t="s">
        <v>5296</v>
      </c>
      <c r="I3515" s="841"/>
      <c r="J3515" s="841" t="s">
        <v>730</v>
      </c>
      <c r="K3515" s="841">
        <v>3</v>
      </c>
      <c r="L3515" s="841" t="s">
        <v>731</v>
      </c>
      <c r="M3515" s="841">
        <v>43600</v>
      </c>
      <c r="N3515" s="841" t="s">
        <v>817</v>
      </c>
      <c r="O3515" s="841">
        <v>172439</v>
      </c>
      <c r="P3515" s="841">
        <v>128839</v>
      </c>
      <c r="Q3515" s="841">
        <v>23865</v>
      </c>
      <c r="R3515" s="841">
        <v>44054</v>
      </c>
      <c r="S3515" s="841"/>
      <c r="T3515" s="841"/>
      <c r="U3515" s="841"/>
      <c r="V3515" s="841" t="s">
        <v>1003</v>
      </c>
      <c r="W3515" s="841">
        <v>1</v>
      </c>
    </row>
    <row r="3516" spans="1:23" ht="12.75" customHeight="1">
      <c r="A3516" s="841">
        <v>1235</v>
      </c>
      <c r="B3516" s="841">
        <v>2824</v>
      </c>
      <c r="C3516" s="841" t="s">
        <v>1097</v>
      </c>
      <c r="D3516" s="841" t="s">
        <v>740</v>
      </c>
      <c r="E3516" s="841">
        <v>49815</v>
      </c>
      <c r="F3516" s="841" t="s">
        <v>102</v>
      </c>
      <c r="G3516" s="841" t="s">
        <v>5298</v>
      </c>
      <c r="H3516" s="841" t="s">
        <v>5296</v>
      </c>
      <c r="I3516" s="841"/>
      <c r="J3516" s="841" t="s">
        <v>730</v>
      </c>
      <c r="K3516" s="841">
        <v>2</v>
      </c>
      <c r="L3516" s="841" t="s">
        <v>731</v>
      </c>
      <c r="M3516" s="841">
        <v>43600</v>
      </c>
      <c r="N3516" s="841" t="s">
        <v>817</v>
      </c>
      <c r="O3516" s="841">
        <v>172439</v>
      </c>
      <c r="P3516" s="841">
        <v>128839</v>
      </c>
      <c r="Q3516" s="841">
        <v>23865</v>
      </c>
      <c r="R3516" s="841">
        <v>44054</v>
      </c>
      <c r="S3516" s="841"/>
      <c r="T3516" s="841"/>
      <c r="U3516" s="841"/>
      <c r="V3516" s="841" t="s">
        <v>1003</v>
      </c>
      <c r="W3516" s="841">
        <v>1</v>
      </c>
    </row>
    <row r="3517" spans="1:23" ht="12.75" customHeight="1">
      <c r="A3517" s="841">
        <v>1235</v>
      </c>
      <c r="B3517" s="841">
        <v>2824</v>
      </c>
      <c r="C3517" s="841" t="s">
        <v>1097</v>
      </c>
      <c r="D3517" s="841" t="s">
        <v>740</v>
      </c>
      <c r="E3517" s="841">
        <v>49816</v>
      </c>
      <c r="F3517" s="841" t="s">
        <v>102</v>
      </c>
      <c r="G3517" s="841" t="s">
        <v>5299</v>
      </c>
      <c r="H3517" s="841" t="s">
        <v>5296</v>
      </c>
      <c r="I3517" s="841"/>
      <c r="J3517" s="841" t="s">
        <v>730</v>
      </c>
      <c r="K3517" s="841">
        <v>4</v>
      </c>
      <c r="L3517" s="841" t="s">
        <v>731</v>
      </c>
      <c r="M3517" s="841">
        <v>43600</v>
      </c>
      <c r="N3517" s="841" t="s">
        <v>817</v>
      </c>
      <c r="O3517" s="841">
        <v>172439</v>
      </c>
      <c r="P3517" s="841">
        <v>128839</v>
      </c>
      <c r="Q3517" s="841">
        <v>23865</v>
      </c>
      <c r="R3517" s="841">
        <v>44054</v>
      </c>
      <c r="S3517" s="841"/>
      <c r="T3517" s="841"/>
      <c r="U3517" s="841"/>
      <c r="V3517" s="841" t="s">
        <v>1003</v>
      </c>
      <c r="W3517" s="841">
        <v>1</v>
      </c>
    </row>
    <row r="3518" spans="1:23" ht="12.75" customHeight="1">
      <c r="A3518" s="841">
        <v>1235</v>
      </c>
      <c r="B3518" s="841">
        <v>2815</v>
      </c>
      <c r="C3518" s="841" t="s">
        <v>815</v>
      </c>
      <c r="D3518" s="841" t="s">
        <v>740</v>
      </c>
      <c r="E3518" s="841">
        <v>49817</v>
      </c>
      <c r="F3518" s="841" t="s">
        <v>102</v>
      </c>
      <c r="G3518" s="841" t="s">
        <v>5300</v>
      </c>
      <c r="H3518" s="841" t="s">
        <v>5301</v>
      </c>
      <c r="I3518" s="841"/>
      <c r="J3518" s="841" t="s">
        <v>730</v>
      </c>
      <c r="K3518" s="841">
        <v>4</v>
      </c>
      <c r="L3518" s="841" t="s">
        <v>731</v>
      </c>
      <c r="M3518" s="841">
        <v>43600</v>
      </c>
      <c r="N3518" s="841" t="s">
        <v>817</v>
      </c>
      <c r="O3518" s="841">
        <v>172439</v>
      </c>
      <c r="P3518" s="841">
        <v>128839</v>
      </c>
      <c r="Q3518" s="841">
        <v>23865</v>
      </c>
      <c r="R3518" s="841">
        <v>44054</v>
      </c>
      <c r="S3518" s="841"/>
      <c r="T3518" s="841"/>
      <c r="U3518" s="841"/>
      <c r="V3518" s="841" t="s">
        <v>1003</v>
      </c>
      <c r="W3518" s="841">
        <v>1</v>
      </c>
    </row>
    <row r="3519" spans="1:23" ht="12.75" customHeight="1">
      <c r="A3519" s="841">
        <v>1545</v>
      </c>
      <c r="B3519" s="841">
        <v>2814</v>
      </c>
      <c r="C3519" s="841" t="s">
        <v>1411</v>
      </c>
      <c r="D3519" s="841" t="s">
        <v>1112</v>
      </c>
      <c r="E3519" s="841">
        <v>49818</v>
      </c>
      <c r="F3519" s="841" t="s">
        <v>102</v>
      </c>
      <c r="G3519" s="841" t="s">
        <v>5302</v>
      </c>
      <c r="H3519" s="841" t="s">
        <v>5303</v>
      </c>
      <c r="I3519" s="841"/>
      <c r="J3519" s="841" t="s">
        <v>730</v>
      </c>
      <c r="K3519" s="841">
        <v>3</v>
      </c>
      <c r="L3519" s="841" t="s">
        <v>731</v>
      </c>
      <c r="M3519" s="841">
        <v>43600</v>
      </c>
      <c r="N3519" s="841" t="s">
        <v>908</v>
      </c>
      <c r="O3519" s="841">
        <v>185311</v>
      </c>
      <c r="P3519" s="841">
        <v>141711</v>
      </c>
      <c r="Q3519" s="841">
        <v>19547</v>
      </c>
      <c r="R3519" s="841">
        <v>26906</v>
      </c>
      <c r="S3519" s="841"/>
      <c r="T3519" s="841"/>
      <c r="U3519" s="841"/>
      <c r="V3519" s="841" t="s">
        <v>1003</v>
      </c>
      <c r="W3519" s="841">
        <v>1</v>
      </c>
    </row>
    <row r="3520" spans="1:23" ht="12.75" customHeight="1">
      <c r="A3520" s="841">
        <v>1500</v>
      </c>
      <c r="B3520" s="841">
        <v>2823</v>
      </c>
      <c r="C3520" s="841" t="s">
        <v>856</v>
      </c>
      <c r="D3520" s="841" t="s">
        <v>740</v>
      </c>
      <c r="E3520" s="841">
        <v>49819</v>
      </c>
      <c r="F3520" s="841" t="s">
        <v>102</v>
      </c>
      <c r="G3520" s="841" t="s">
        <v>5304</v>
      </c>
      <c r="H3520" s="841" t="s">
        <v>5305</v>
      </c>
      <c r="I3520" s="841"/>
      <c r="J3520" s="841" t="s">
        <v>730</v>
      </c>
      <c r="K3520" s="841">
        <v>3</v>
      </c>
      <c r="L3520" s="841" t="s">
        <v>731</v>
      </c>
      <c r="M3520" s="841">
        <v>43600</v>
      </c>
      <c r="N3520" s="841" t="s">
        <v>747</v>
      </c>
      <c r="O3520" s="841">
        <v>114220</v>
      </c>
      <c r="P3520" s="841">
        <v>70620</v>
      </c>
      <c r="Q3520" s="841">
        <v>19547</v>
      </c>
      <c r="R3520" s="841">
        <v>26906</v>
      </c>
      <c r="S3520" s="841"/>
      <c r="T3520" s="841"/>
      <c r="U3520" s="841"/>
      <c r="V3520" s="841" t="s">
        <v>1003</v>
      </c>
      <c r="W3520" s="841">
        <v>1</v>
      </c>
    </row>
    <row r="3521" spans="1:23" ht="12.75" customHeight="1">
      <c r="A3521" s="841">
        <v>1500</v>
      </c>
      <c r="B3521" s="841">
        <v>2823</v>
      </c>
      <c r="C3521" s="841" t="s">
        <v>856</v>
      </c>
      <c r="D3521" s="841" t="s">
        <v>740</v>
      </c>
      <c r="E3521" s="841">
        <v>49820</v>
      </c>
      <c r="F3521" s="841" t="s">
        <v>102</v>
      </c>
      <c r="G3521" s="841" t="s">
        <v>5306</v>
      </c>
      <c r="H3521" s="841" t="s">
        <v>5305</v>
      </c>
      <c r="I3521" s="841"/>
      <c r="J3521" s="841" t="s">
        <v>730</v>
      </c>
      <c r="K3521" s="841">
        <v>2</v>
      </c>
      <c r="L3521" s="841" t="s">
        <v>731</v>
      </c>
      <c r="M3521" s="841">
        <v>43600</v>
      </c>
      <c r="N3521" s="841" t="s">
        <v>747</v>
      </c>
      <c r="O3521" s="841">
        <v>114220</v>
      </c>
      <c r="P3521" s="841">
        <v>70620</v>
      </c>
      <c r="Q3521" s="841">
        <v>19547</v>
      </c>
      <c r="R3521" s="841">
        <v>26906</v>
      </c>
      <c r="S3521" s="841"/>
      <c r="T3521" s="841"/>
      <c r="U3521" s="841"/>
      <c r="V3521" s="841" t="s">
        <v>1003</v>
      </c>
      <c r="W3521" s="841">
        <v>1</v>
      </c>
    </row>
    <row r="3522" spans="1:23" ht="12.75" customHeight="1">
      <c r="A3522" s="841">
        <v>1034</v>
      </c>
      <c r="B3522" s="841">
        <v>2803</v>
      </c>
      <c r="C3522" s="841" t="s">
        <v>945</v>
      </c>
      <c r="D3522" s="841" t="s">
        <v>946</v>
      </c>
      <c r="E3522" s="841">
        <v>49821</v>
      </c>
      <c r="F3522" s="841" t="s">
        <v>102</v>
      </c>
      <c r="G3522" s="841" t="s">
        <v>5307</v>
      </c>
      <c r="H3522" s="841" t="s">
        <v>5308</v>
      </c>
      <c r="I3522" s="841"/>
      <c r="J3522" s="841" t="s">
        <v>730</v>
      </c>
      <c r="K3522" s="841">
        <v>2</v>
      </c>
      <c r="L3522" s="841" t="s">
        <v>731</v>
      </c>
      <c r="M3522" s="841">
        <v>43600</v>
      </c>
      <c r="N3522" s="841" t="s">
        <v>742</v>
      </c>
      <c r="O3522" s="841">
        <v>127895</v>
      </c>
      <c r="P3522" s="841">
        <v>84295</v>
      </c>
      <c r="Q3522" s="841">
        <v>19547</v>
      </c>
      <c r="R3522" s="841">
        <v>26906</v>
      </c>
      <c r="S3522" s="841"/>
      <c r="T3522" s="841"/>
      <c r="U3522" s="841"/>
      <c r="V3522" s="841" t="s">
        <v>1003</v>
      </c>
      <c r="W3522" s="841">
        <v>1</v>
      </c>
    </row>
    <row r="3523" spans="1:23" ht="12.75" customHeight="1">
      <c r="A3523" s="841">
        <v>1700</v>
      </c>
      <c r="B3523" s="841">
        <v>2840</v>
      </c>
      <c r="C3523" s="841" t="s">
        <v>726</v>
      </c>
      <c r="D3523" s="841" t="s">
        <v>745</v>
      </c>
      <c r="E3523" s="841">
        <v>49822</v>
      </c>
      <c r="F3523" s="841" t="s">
        <v>102</v>
      </c>
      <c r="G3523" s="841" t="s">
        <v>5309</v>
      </c>
      <c r="H3523" s="841" t="s">
        <v>5310</v>
      </c>
      <c r="I3523" s="841"/>
      <c r="J3523" s="841" t="s">
        <v>730</v>
      </c>
      <c r="K3523" s="841">
        <v>1</v>
      </c>
      <c r="L3523" s="841" t="s">
        <v>731</v>
      </c>
      <c r="M3523" s="841">
        <v>43600</v>
      </c>
      <c r="N3523" s="841" t="s">
        <v>732</v>
      </c>
      <c r="O3523" s="841">
        <v>98577</v>
      </c>
      <c r="P3523" s="841">
        <v>54977</v>
      </c>
      <c r="Q3523" s="841">
        <v>19547</v>
      </c>
      <c r="R3523" s="841">
        <v>26906</v>
      </c>
      <c r="S3523" s="841"/>
      <c r="T3523" s="841"/>
      <c r="U3523" s="841"/>
      <c r="V3523" s="841" t="s">
        <v>1003</v>
      </c>
      <c r="W3523" s="841">
        <v>8</v>
      </c>
    </row>
    <row r="3524" spans="1:23" ht="12.75" customHeight="1">
      <c r="A3524" s="841">
        <v>1700</v>
      </c>
      <c r="B3524" s="841">
        <v>2840</v>
      </c>
      <c r="C3524" s="841" t="s">
        <v>726</v>
      </c>
      <c r="D3524" s="841" t="s">
        <v>745</v>
      </c>
      <c r="E3524" s="841">
        <v>49823</v>
      </c>
      <c r="F3524" s="841" t="s">
        <v>102</v>
      </c>
      <c r="G3524" s="841" t="s">
        <v>5311</v>
      </c>
      <c r="H3524" s="841" t="s">
        <v>5310</v>
      </c>
      <c r="I3524" s="841"/>
      <c r="J3524" s="841" t="s">
        <v>730</v>
      </c>
      <c r="K3524" s="841">
        <v>2</v>
      </c>
      <c r="L3524" s="841" t="s">
        <v>731</v>
      </c>
      <c r="M3524" s="841">
        <v>43600</v>
      </c>
      <c r="N3524" s="841" t="s">
        <v>732</v>
      </c>
      <c r="O3524" s="841">
        <v>98577</v>
      </c>
      <c r="P3524" s="841">
        <v>54977</v>
      </c>
      <c r="Q3524" s="841">
        <v>19547</v>
      </c>
      <c r="R3524" s="841">
        <v>26906</v>
      </c>
      <c r="S3524" s="841"/>
      <c r="T3524" s="841"/>
      <c r="U3524" s="841"/>
      <c r="V3524" s="841" t="s">
        <v>1003</v>
      </c>
      <c r="W3524" s="841">
        <v>9</v>
      </c>
    </row>
    <row r="3525" spans="1:23" ht="12.75" customHeight="1">
      <c r="A3525" s="841">
        <v>1700</v>
      </c>
      <c r="B3525" s="841">
        <v>2840</v>
      </c>
      <c r="C3525" s="841" t="s">
        <v>726</v>
      </c>
      <c r="D3525" s="841" t="s">
        <v>745</v>
      </c>
      <c r="E3525" s="841">
        <v>49824</v>
      </c>
      <c r="F3525" s="841" t="s">
        <v>102</v>
      </c>
      <c r="G3525" s="841" t="s">
        <v>5312</v>
      </c>
      <c r="H3525" s="841" t="s">
        <v>5310</v>
      </c>
      <c r="I3525" s="841"/>
      <c r="J3525" s="841" t="s">
        <v>730</v>
      </c>
      <c r="K3525" s="841">
        <v>3</v>
      </c>
      <c r="L3525" s="841" t="s">
        <v>731</v>
      </c>
      <c r="M3525" s="841">
        <v>43600</v>
      </c>
      <c r="N3525" s="841" t="s">
        <v>732</v>
      </c>
      <c r="O3525" s="841">
        <v>98577</v>
      </c>
      <c r="P3525" s="841">
        <v>54977</v>
      </c>
      <c r="Q3525" s="841">
        <v>19547</v>
      </c>
      <c r="R3525" s="841">
        <v>26906</v>
      </c>
      <c r="S3525" s="841"/>
      <c r="T3525" s="841"/>
      <c r="U3525" s="841"/>
      <c r="V3525" s="841" t="s">
        <v>1003</v>
      </c>
      <c r="W3525" s="841">
        <v>8</v>
      </c>
    </row>
    <row r="3526" spans="1:23" ht="12.75" customHeight="1">
      <c r="A3526" s="841">
        <v>1912</v>
      </c>
      <c r="B3526" s="841">
        <v>2840</v>
      </c>
      <c r="C3526" s="841" t="s">
        <v>726</v>
      </c>
      <c r="D3526" s="841" t="s">
        <v>923</v>
      </c>
      <c r="E3526" s="841">
        <v>49825</v>
      </c>
      <c r="F3526" s="841" t="s">
        <v>102</v>
      </c>
      <c r="G3526" s="841" t="s">
        <v>5313</v>
      </c>
      <c r="H3526" s="841" t="s">
        <v>5314</v>
      </c>
      <c r="I3526" s="841"/>
      <c r="J3526" s="841" t="s">
        <v>730</v>
      </c>
      <c r="K3526" s="841">
        <v>1</v>
      </c>
      <c r="L3526" s="841" t="s">
        <v>1168</v>
      </c>
      <c r="M3526" s="841">
        <v>43600</v>
      </c>
      <c r="N3526" s="841" t="s">
        <v>732</v>
      </c>
      <c r="O3526" s="841">
        <v>98577</v>
      </c>
      <c r="P3526" s="841">
        <v>54977</v>
      </c>
      <c r="Q3526" s="841">
        <v>10098</v>
      </c>
      <c r="R3526" s="841">
        <v>9936</v>
      </c>
      <c r="S3526" s="841"/>
      <c r="T3526" s="841"/>
      <c r="U3526" s="841"/>
      <c r="V3526" s="841" t="s">
        <v>1003</v>
      </c>
      <c r="W3526" s="841">
        <v>9</v>
      </c>
    </row>
    <row r="3527" spans="1:23" ht="12.75" customHeight="1">
      <c r="A3527" s="841">
        <v>1912</v>
      </c>
      <c r="B3527" s="841">
        <v>2840</v>
      </c>
      <c r="C3527" s="841" t="s">
        <v>726</v>
      </c>
      <c r="D3527" s="841" t="s">
        <v>923</v>
      </c>
      <c r="E3527" s="841">
        <v>49826</v>
      </c>
      <c r="F3527" s="841" t="s">
        <v>102</v>
      </c>
      <c r="G3527" s="841" t="s">
        <v>5315</v>
      </c>
      <c r="H3527" s="841" t="s">
        <v>5314</v>
      </c>
      <c r="I3527" s="841"/>
      <c r="J3527" s="841" t="s">
        <v>730</v>
      </c>
      <c r="K3527" s="841">
        <v>2</v>
      </c>
      <c r="L3527" s="841" t="s">
        <v>1168</v>
      </c>
      <c r="M3527" s="841">
        <v>43600</v>
      </c>
      <c r="N3527" s="841" t="s">
        <v>732</v>
      </c>
      <c r="O3527" s="841">
        <v>98577</v>
      </c>
      <c r="P3527" s="841">
        <v>54977</v>
      </c>
      <c r="Q3527" s="841">
        <v>10098</v>
      </c>
      <c r="R3527" s="841">
        <v>9936</v>
      </c>
      <c r="S3527" s="841"/>
      <c r="T3527" s="841"/>
      <c r="U3527" s="841"/>
      <c r="V3527" s="841" t="s">
        <v>1003</v>
      </c>
      <c r="W3527" s="841">
        <v>9</v>
      </c>
    </row>
    <row r="3528" spans="1:23" ht="12.75" customHeight="1">
      <c r="A3528" s="841">
        <v>1952</v>
      </c>
      <c r="B3528" s="841">
        <v>2840</v>
      </c>
      <c r="C3528" s="841" t="s">
        <v>726</v>
      </c>
      <c r="D3528" s="841" t="s">
        <v>923</v>
      </c>
      <c r="E3528" s="841">
        <v>49827</v>
      </c>
      <c r="F3528" s="841" t="s">
        <v>102</v>
      </c>
      <c r="G3528" s="841" t="s">
        <v>5316</v>
      </c>
      <c r="H3528" s="841" t="s">
        <v>4242</v>
      </c>
      <c r="I3528" s="841"/>
      <c r="J3528" s="841" t="s">
        <v>730</v>
      </c>
      <c r="K3528" s="841">
        <v>2</v>
      </c>
      <c r="L3528" s="841" t="s">
        <v>731</v>
      </c>
      <c r="M3528" s="841">
        <v>43600</v>
      </c>
      <c r="N3528" s="841" t="s">
        <v>732</v>
      </c>
      <c r="O3528" s="841">
        <v>98577</v>
      </c>
      <c r="P3528" s="841">
        <v>54977</v>
      </c>
      <c r="Q3528" s="841">
        <v>10098</v>
      </c>
      <c r="R3528" s="841">
        <v>9936</v>
      </c>
      <c r="S3528" s="841"/>
      <c r="T3528" s="841"/>
      <c r="U3528" s="841"/>
      <c r="V3528" s="841" t="s">
        <v>1003</v>
      </c>
      <c r="W3528" s="841">
        <v>3</v>
      </c>
    </row>
    <row r="3529" spans="1:23" ht="12.75" customHeight="1">
      <c r="A3529" s="841">
        <v>1932</v>
      </c>
      <c r="B3529" s="841">
        <v>2840</v>
      </c>
      <c r="C3529" s="841" t="s">
        <v>726</v>
      </c>
      <c r="D3529" s="841" t="s">
        <v>923</v>
      </c>
      <c r="E3529" s="841">
        <v>49828</v>
      </c>
      <c r="F3529" s="841" t="s">
        <v>102</v>
      </c>
      <c r="G3529" s="841" t="s">
        <v>5317</v>
      </c>
      <c r="H3529" s="841" t="s">
        <v>4031</v>
      </c>
      <c r="I3529" s="841"/>
      <c r="J3529" s="841" t="s">
        <v>730</v>
      </c>
      <c r="K3529" s="841">
        <v>2</v>
      </c>
      <c r="L3529" s="841" t="s">
        <v>731</v>
      </c>
      <c r="M3529" s="841">
        <v>43600</v>
      </c>
      <c r="N3529" s="841" t="s">
        <v>732</v>
      </c>
      <c r="O3529" s="841">
        <v>98577</v>
      </c>
      <c r="P3529" s="841">
        <v>54977</v>
      </c>
      <c r="Q3529" s="841">
        <v>10098</v>
      </c>
      <c r="R3529" s="841">
        <v>9936</v>
      </c>
      <c r="S3529" s="841"/>
      <c r="T3529" s="841"/>
      <c r="U3529" s="841"/>
      <c r="V3529" s="841" t="s">
        <v>1003</v>
      </c>
      <c r="W3529" s="841">
        <v>3</v>
      </c>
    </row>
    <row r="3530" spans="1:23" ht="12.75" customHeight="1">
      <c r="A3530" s="841">
        <v>1932</v>
      </c>
      <c r="B3530" s="841">
        <v>2840</v>
      </c>
      <c r="C3530" s="841" t="s">
        <v>726</v>
      </c>
      <c r="D3530" s="841" t="s">
        <v>923</v>
      </c>
      <c r="E3530" s="841">
        <v>49829</v>
      </c>
      <c r="F3530" s="841" t="s">
        <v>102</v>
      </c>
      <c r="G3530" s="841" t="s">
        <v>5318</v>
      </c>
      <c r="H3530" s="841" t="s">
        <v>5262</v>
      </c>
      <c r="I3530" s="841"/>
      <c r="J3530" s="841" t="s">
        <v>730</v>
      </c>
      <c r="K3530" s="841">
        <v>1</v>
      </c>
      <c r="L3530" s="841" t="s">
        <v>731</v>
      </c>
      <c r="M3530" s="841">
        <v>43600</v>
      </c>
      <c r="N3530" s="841" t="s">
        <v>732</v>
      </c>
      <c r="O3530" s="841">
        <v>98577</v>
      </c>
      <c r="P3530" s="841">
        <v>54977</v>
      </c>
      <c r="Q3530" s="841">
        <v>10098</v>
      </c>
      <c r="R3530" s="841">
        <v>9936</v>
      </c>
      <c r="S3530" s="841"/>
      <c r="T3530" s="841"/>
      <c r="U3530" s="841"/>
      <c r="V3530" s="841" t="s">
        <v>1003</v>
      </c>
      <c r="W3530" s="841">
        <v>3</v>
      </c>
    </row>
    <row r="3531" spans="1:23" ht="12.75" customHeight="1">
      <c r="A3531" s="841">
        <v>1715</v>
      </c>
      <c r="B3531" s="841">
        <v>2840</v>
      </c>
      <c r="C3531" s="841" t="s">
        <v>726</v>
      </c>
      <c r="D3531" s="841" t="s">
        <v>727</v>
      </c>
      <c r="E3531" s="841">
        <v>49830</v>
      </c>
      <c r="F3531" s="841" t="s">
        <v>102</v>
      </c>
      <c r="G3531" s="841" t="s">
        <v>5319</v>
      </c>
      <c r="H3531" s="841" t="s">
        <v>5320</v>
      </c>
      <c r="I3531" s="841"/>
      <c r="J3531" s="841" t="s">
        <v>730</v>
      </c>
      <c r="K3531" s="841">
        <v>3</v>
      </c>
      <c r="L3531" s="841" t="s">
        <v>731</v>
      </c>
      <c r="M3531" s="841">
        <v>43600</v>
      </c>
      <c r="N3531" s="841" t="s">
        <v>732</v>
      </c>
      <c r="O3531" s="841">
        <v>98577</v>
      </c>
      <c r="P3531" s="841">
        <v>54977</v>
      </c>
      <c r="Q3531" s="841">
        <v>19547</v>
      </c>
      <c r="R3531" s="841">
        <v>34796</v>
      </c>
      <c r="S3531" s="841"/>
      <c r="T3531" s="841"/>
      <c r="U3531" s="841"/>
      <c r="V3531" s="841" t="s">
        <v>1003</v>
      </c>
      <c r="W3531" s="841">
        <v>7</v>
      </c>
    </row>
    <row r="3532" spans="1:23" ht="12.75" customHeight="1">
      <c r="A3532" s="841">
        <v>1455</v>
      </c>
      <c r="B3532" s="841">
        <v>2807</v>
      </c>
      <c r="C3532" s="841" t="s">
        <v>739</v>
      </c>
      <c r="D3532" s="841" t="s">
        <v>775</v>
      </c>
      <c r="E3532" s="841">
        <v>49831</v>
      </c>
      <c r="F3532" s="841" t="s">
        <v>102</v>
      </c>
      <c r="G3532" s="841" t="s">
        <v>5321</v>
      </c>
      <c r="H3532" s="841" t="s">
        <v>5322</v>
      </c>
      <c r="I3532" s="841"/>
      <c r="J3532" s="841" t="s">
        <v>730</v>
      </c>
      <c r="K3532" s="841">
        <v>2</v>
      </c>
      <c r="L3532" s="841" t="s">
        <v>731</v>
      </c>
      <c r="M3532" s="841">
        <v>43600</v>
      </c>
      <c r="N3532" s="841" t="s">
        <v>742</v>
      </c>
      <c r="O3532" s="841">
        <v>127895</v>
      </c>
      <c r="P3532" s="841">
        <v>84295</v>
      </c>
      <c r="Q3532" s="841">
        <v>19547</v>
      </c>
      <c r="R3532" s="841">
        <v>26906</v>
      </c>
      <c r="S3532" s="841"/>
      <c r="T3532" s="841"/>
      <c r="U3532" s="841"/>
      <c r="V3532" s="841" t="s">
        <v>1003</v>
      </c>
      <c r="W3532" s="841">
        <v>2</v>
      </c>
    </row>
    <row r="3533" spans="1:23" ht="12.75" customHeight="1">
      <c r="A3533" s="841">
        <v>1034</v>
      </c>
      <c r="B3533" s="841">
        <v>2803</v>
      </c>
      <c r="C3533" s="841" t="s">
        <v>945</v>
      </c>
      <c r="D3533" s="841" t="s">
        <v>946</v>
      </c>
      <c r="E3533" s="841">
        <v>49832</v>
      </c>
      <c r="F3533" s="841" t="s">
        <v>102</v>
      </c>
      <c r="G3533" s="841" t="s">
        <v>5323</v>
      </c>
      <c r="H3533" s="841" t="s">
        <v>5324</v>
      </c>
      <c r="I3533" s="841"/>
      <c r="J3533" s="841" t="s">
        <v>730</v>
      </c>
      <c r="K3533" s="841">
        <v>3</v>
      </c>
      <c r="L3533" s="841" t="s">
        <v>731</v>
      </c>
      <c r="M3533" s="841">
        <v>43600</v>
      </c>
      <c r="N3533" s="841" t="s">
        <v>742</v>
      </c>
      <c r="O3533" s="841">
        <v>127895</v>
      </c>
      <c r="P3533" s="841">
        <v>84295</v>
      </c>
      <c r="Q3533" s="841">
        <v>19547</v>
      </c>
      <c r="R3533" s="841">
        <v>26906</v>
      </c>
      <c r="S3533" s="841"/>
      <c r="T3533" s="841"/>
      <c r="U3533" s="841"/>
      <c r="V3533" s="841" t="s">
        <v>1003</v>
      </c>
      <c r="W3533" s="841">
        <v>1</v>
      </c>
    </row>
    <row r="3534" spans="1:23" ht="12.75" customHeight="1">
      <c r="A3534" s="841">
        <v>1330</v>
      </c>
      <c r="B3534" s="841">
        <v>2840</v>
      </c>
      <c r="C3534" s="841" t="s">
        <v>726</v>
      </c>
      <c r="D3534" s="841" t="s">
        <v>919</v>
      </c>
      <c r="E3534" s="841">
        <v>49833</v>
      </c>
      <c r="F3534" s="841" t="s">
        <v>102</v>
      </c>
      <c r="G3534" s="841" t="s">
        <v>5325</v>
      </c>
      <c r="H3534" s="841" t="s">
        <v>5324</v>
      </c>
      <c r="I3534" s="841"/>
      <c r="J3534" s="841" t="s">
        <v>730</v>
      </c>
      <c r="K3534" s="841">
        <v>2</v>
      </c>
      <c r="L3534" s="841" t="s">
        <v>731</v>
      </c>
      <c r="M3534" s="841">
        <v>43600</v>
      </c>
      <c r="N3534" s="841" t="s">
        <v>732</v>
      </c>
      <c r="O3534" s="841">
        <v>98577</v>
      </c>
      <c r="P3534" s="841">
        <v>54977</v>
      </c>
      <c r="Q3534" s="841">
        <v>19547</v>
      </c>
      <c r="R3534" s="841">
        <v>34796</v>
      </c>
      <c r="S3534" s="841"/>
      <c r="T3534" s="841"/>
      <c r="U3534" s="841"/>
      <c r="V3534" s="841" t="s">
        <v>1003</v>
      </c>
      <c r="W3534" s="841">
        <v>1</v>
      </c>
    </row>
    <row r="3535" spans="1:23" ht="12.75" customHeight="1">
      <c r="A3535" s="841">
        <v>1932</v>
      </c>
      <c r="B3535" s="841">
        <v>2840</v>
      </c>
      <c r="C3535" s="841" t="s">
        <v>726</v>
      </c>
      <c r="D3535" s="841" t="s">
        <v>923</v>
      </c>
      <c r="E3535" s="841">
        <v>49834</v>
      </c>
      <c r="F3535" s="841" t="s">
        <v>102</v>
      </c>
      <c r="G3535" s="841" t="s">
        <v>5326</v>
      </c>
      <c r="H3535" s="841" t="s">
        <v>5262</v>
      </c>
      <c r="I3535" s="841"/>
      <c r="J3535" s="841" t="s">
        <v>730</v>
      </c>
      <c r="K3535" s="841">
        <v>3</v>
      </c>
      <c r="L3535" s="841" t="s">
        <v>731</v>
      </c>
      <c r="M3535" s="841">
        <v>43600</v>
      </c>
      <c r="N3535" s="841" t="s">
        <v>732</v>
      </c>
      <c r="O3535" s="841">
        <v>98577</v>
      </c>
      <c r="P3535" s="841">
        <v>54977</v>
      </c>
      <c r="Q3535" s="841">
        <v>10098</v>
      </c>
      <c r="R3535" s="841">
        <v>9936</v>
      </c>
      <c r="S3535" s="841"/>
      <c r="T3535" s="841"/>
      <c r="U3535" s="841"/>
      <c r="V3535" s="841" t="s">
        <v>1003</v>
      </c>
      <c r="W3535" s="841">
        <v>3</v>
      </c>
    </row>
    <row r="3536" spans="1:23" ht="12.75" customHeight="1">
      <c r="A3536" s="841">
        <v>1932</v>
      </c>
      <c r="B3536" s="841">
        <v>2840</v>
      </c>
      <c r="C3536" s="841" t="s">
        <v>726</v>
      </c>
      <c r="D3536" s="841" t="s">
        <v>923</v>
      </c>
      <c r="E3536" s="841">
        <v>49835</v>
      </c>
      <c r="F3536" s="841" t="s">
        <v>102</v>
      </c>
      <c r="G3536" s="841" t="s">
        <v>5327</v>
      </c>
      <c r="H3536" s="841" t="s">
        <v>5262</v>
      </c>
      <c r="I3536" s="841"/>
      <c r="J3536" s="841" t="s">
        <v>730</v>
      </c>
      <c r="K3536" s="841">
        <v>2</v>
      </c>
      <c r="L3536" s="841" t="s">
        <v>731</v>
      </c>
      <c r="M3536" s="841">
        <v>43600</v>
      </c>
      <c r="N3536" s="841" t="s">
        <v>732</v>
      </c>
      <c r="O3536" s="841">
        <v>98577</v>
      </c>
      <c r="P3536" s="841">
        <v>54977</v>
      </c>
      <c r="Q3536" s="841">
        <v>10098</v>
      </c>
      <c r="R3536" s="841">
        <v>9936</v>
      </c>
      <c r="S3536" s="841"/>
      <c r="T3536" s="841"/>
      <c r="U3536" s="841"/>
      <c r="V3536" s="841" t="s">
        <v>1003</v>
      </c>
      <c r="W3536" s="841">
        <v>3</v>
      </c>
    </row>
    <row r="3537" spans="1:23" ht="12.75" customHeight="1">
      <c r="A3537" s="841">
        <v>1525</v>
      </c>
      <c r="B3537" s="841">
        <v>2844</v>
      </c>
      <c r="C3537" s="841" t="s">
        <v>2356</v>
      </c>
      <c r="D3537" s="841" t="s">
        <v>923</v>
      </c>
      <c r="E3537" s="841">
        <v>49837</v>
      </c>
      <c r="F3537" s="841" t="s">
        <v>102</v>
      </c>
      <c r="G3537" s="841" t="s">
        <v>5328</v>
      </c>
      <c r="H3537" s="841" t="s">
        <v>5291</v>
      </c>
      <c r="I3537" s="841"/>
      <c r="J3537" s="841" t="s">
        <v>730</v>
      </c>
      <c r="K3537" s="841">
        <v>2</v>
      </c>
      <c r="L3537" s="841" t="s">
        <v>731</v>
      </c>
      <c r="M3537" s="841">
        <v>43600</v>
      </c>
      <c r="N3537" s="841" t="s">
        <v>769</v>
      </c>
      <c r="O3537" s="841">
        <v>105596</v>
      </c>
      <c r="P3537" s="841">
        <v>61996</v>
      </c>
      <c r="Q3537" s="841">
        <v>19547</v>
      </c>
      <c r="R3537" s="841">
        <v>34796</v>
      </c>
      <c r="S3537" s="841"/>
      <c r="T3537" s="841"/>
      <c r="U3537" s="841"/>
      <c r="V3537" s="841" t="s">
        <v>1003</v>
      </c>
      <c r="W3537" s="841">
        <v>1</v>
      </c>
    </row>
    <row r="3538" spans="1:23" ht="12.75" customHeight="1">
      <c r="A3538" s="841">
        <v>1912</v>
      </c>
      <c r="B3538" s="841">
        <v>2840</v>
      </c>
      <c r="C3538" s="841" t="s">
        <v>726</v>
      </c>
      <c r="D3538" s="841" t="s">
        <v>923</v>
      </c>
      <c r="E3538" s="841">
        <v>49838</v>
      </c>
      <c r="F3538" s="841" t="s">
        <v>102</v>
      </c>
      <c r="G3538" s="841" t="s">
        <v>5329</v>
      </c>
      <c r="H3538" s="841" t="s">
        <v>5330</v>
      </c>
      <c r="I3538" s="841"/>
      <c r="J3538" s="841" t="s">
        <v>730</v>
      </c>
      <c r="K3538" s="841">
        <v>2</v>
      </c>
      <c r="L3538" s="841" t="s">
        <v>731</v>
      </c>
      <c r="M3538" s="841">
        <v>43600</v>
      </c>
      <c r="N3538" s="841" t="s">
        <v>732</v>
      </c>
      <c r="O3538" s="841">
        <v>98577</v>
      </c>
      <c r="P3538" s="841">
        <v>54977</v>
      </c>
      <c r="Q3538" s="841">
        <v>10098</v>
      </c>
      <c r="R3538" s="841">
        <v>9936</v>
      </c>
      <c r="S3538" s="841"/>
      <c r="T3538" s="841"/>
      <c r="U3538" s="841"/>
      <c r="V3538" s="841" t="s">
        <v>1003</v>
      </c>
      <c r="W3538" s="841">
        <v>2</v>
      </c>
    </row>
    <row r="3539" spans="1:23" ht="12.75" customHeight="1">
      <c r="A3539" s="841">
        <v>1034</v>
      </c>
      <c r="B3539" s="841">
        <v>2803</v>
      </c>
      <c r="C3539" s="841" t="s">
        <v>945</v>
      </c>
      <c r="D3539" s="841" t="s">
        <v>946</v>
      </c>
      <c r="E3539" s="841">
        <v>49839</v>
      </c>
      <c r="F3539" s="841" t="s">
        <v>102</v>
      </c>
      <c r="G3539" s="841" t="s">
        <v>5331</v>
      </c>
      <c r="H3539" s="841" t="s">
        <v>5151</v>
      </c>
      <c r="I3539" s="841"/>
      <c r="J3539" s="841" t="s">
        <v>730</v>
      </c>
      <c r="K3539" s="841">
        <v>3</v>
      </c>
      <c r="L3539" s="841" t="s">
        <v>731</v>
      </c>
      <c r="M3539" s="841">
        <v>43600</v>
      </c>
      <c r="N3539" s="841" t="s">
        <v>742</v>
      </c>
      <c r="O3539" s="841">
        <v>127895</v>
      </c>
      <c r="P3539" s="841">
        <v>84295</v>
      </c>
      <c r="Q3539" s="841">
        <v>19547</v>
      </c>
      <c r="R3539" s="841">
        <v>26906</v>
      </c>
      <c r="S3539" s="841"/>
      <c r="T3539" s="841"/>
      <c r="U3539" s="841"/>
      <c r="V3539" s="841" t="s">
        <v>1003</v>
      </c>
      <c r="W3539" s="841">
        <v>2</v>
      </c>
    </row>
    <row r="3540" spans="1:23" ht="12.75" customHeight="1">
      <c r="A3540" s="841">
        <v>1932</v>
      </c>
      <c r="B3540" s="841">
        <v>2840</v>
      </c>
      <c r="C3540" s="841" t="s">
        <v>726</v>
      </c>
      <c r="D3540" s="841" t="s">
        <v>923</v>
      </c>
      <c r="E3540" s="841">
        <v>49840</v>
      </c>
      <c r="F3540" s="841" t="s">
        <v>102</v>
      </c>
      <c r="G3540" s="841" t="s">
        <v>5332</v>
      </c>
      <c r="H3540" s="841" t="s">
        <v>5262</v>
      </c>
      <c r="I3540" s="841"/>
      <c r="J3540" s="841" t="s">
        <v>730</v>
      </c>
      <c r="K3540" s="841">
        <v>2</v>
      </c>
      <c r="L3540" s="841" t="s">
        <v>731</v>
      </c>
      <c r="M3540" s="841">
        <v>43600</v>
      </c>
      <c r="N3540" s="841" t="s">
        <v>732</v>
      </c>
      <c r="O3540" s="841">
        <v>98577</v>
      </c>
      <c r="P3540" s="841">
        <v>54977</v>
      </c>
      <c r="Q3540" s="841">
        <v>10098</v>
      </c>
      <c r="R3540" s="841">
        <v>9936</v>
      </c>
      <c r="S3540" s="841"/>
      <c r="T3540" s="841"/>
      <c r="U3540" s="841"/>
      <c r="V3540" s="841" t="s">
        <v>1003</v>
      </c>
      <c r="W3540" s="841">
        <v>3</v>
      </c>
    </row>
    <row r="3541" spans="1:23" ht="12.75" customHeight="1">
      <c r="A3541" s="841">
        <v>1932</v>
      </c>
      <c r="B3541" s="841">
        <v>2840</v>
      </c>
      <c r="C3541" s="841" t="s">
        <v>726</v>
      </c>
      <c r="D3541" s="841" t="s">
        <v>923</v>
      </c>
      <c r="E3541" s="841">
        <v>49841</v>
      </c>
      <c r="F3541" s="841" t="s">
        <v>102</v>
      </c>
      <c r="G3541" s="841" t="s">
        <v>5333</v>
      </c>
      <c r="H3541" s="841" t="s">
        <v>5262</v>
      </c>
      <c r="I3541" s="841"/>
      <c r="J3541" s="841" t="s">
        <v>730</v>
      </c>
      <c r="K3541" s="841">
        <v>2</v>
      </c>
      <c r="L3541" s="841" t="s">
        <v>731</v>
      </c>
      <c r="M3541" s="841">
        <v>43600</v>
      </c>
      <c r="N3541" s="841" t="s">
        <v>732</v>
      </c>
      <c r="O3541" s="841">
        <v>98577</v>
      </c>
      <c r="P3541" s="841">
        <v>54977</v>
      </c>
      <c r="Q3541" s="841">
        <v>10098</v>
      </c>
      <c r="R3541" s="841">
        <v>9936</v>
      </c>
      <c r="S3541" s="841"/>
      <c r="T3541" s="841"/>
      <c r="U3541" s="841"/>
      <c r="V3541" s="841" t="s">
        <v>1003</v>
      </c>
      <c r="W3541" s="841">
        <v>3</v>
      </c>
    </row>
    <row r="3542" spans="1:23" ht="12.75" customHeight="1">
      <c r="A3542" s="841">
        <v>1034</v>
      </c>
      <c r="B3542" s="841">
        <v>2803</v>
      </c>
      <c r="C3542" s="841" t="s">
        <v>945</v>
      </c>
      <c r="D3542" s="841" t="s">
        <v>946</v>
      </c>
      <c r="E3542" s="841">
        <v>49842</v>
      </c>
      <c r="F3542" s="841" t="s">
        <v>102</v>
      </c>
      <c r="G3542" s="841" t="s">
        <v>5334</v>
      </c>
      <c r="H3542" s="841" t="s">
        <v>5324</v>
      </c>
      <c r="I3542" s="841"/>
      <c r="J3542" s="841" t="s">
        <v>730</v>
      </c>
      <c r="K3542" s="841">
        <v>5</v>
      </c>
      <c r="L3542" s="841" t="s">
        <v>731</v>
      </c>
      <c r="M3542" s="841">
        <v>43600</v>
      </c>
      <c r="N3542" s="841" t="s">
        <v>742</v>
      </c>
      <c r="O3542" s="841">
        <v>127895</v>
      </c>
      <c r="P3542" s="841">
        <v>84295</v>
      </c>
      <c r="Q3542" s="841">
        <v>19547</v>
      </c>
      <c r="R3542" s="841">
        <v>26906</v>
      </c>
      <c r="S3542" s="841"/>
      <c r="T3542" s="841"/>
      <c r="U3542" s="841"/>
      <c r="V3542" s="841" t="s">
        <v>1003</v>
      </c>
      <c r="W3542" s="841">
        <v>2</v>
      </c>
    </row>
    <row r="3543" spans="1:23" ht="12.75" customHeight="1">
      <c r="A3543" s="841">
        <v>1715</v>
      </c>
      <c r="B3543" s="841">
        <v>2840</v>
      </c>
      <c r="C3543" s="841" t="s">
        <v>726</v>
      </c>
      <c r="D3543" s="841" t="s">
        <v>727</v>
      </c>
      <c r="E3543" s="841">
        <v>49843</v>
      </c>
      <c r="F3543" s="841" t="s">
        <v>102</v>
      </c>
      <c r="G3543" s="841" t="s">
        <v>5335</v>
      </c>
      <c r="H3543" s="841" t="s">
        <v>4928</v>
      </c>
      <c r="I3543" s="841"/>
      <c r="J3543" s="841" t="s">
        <v>730</v>
      </c>
      <c r="K3543" s="841">
        <v>2</v>
      </c>
      <c r="L3543" s="841" t="s">
        <v>731</v>
      </c>
      <c r="M3543" s="841">
        <v>43600</v>
      </c>
      <c r="N3543" s="841" t="s">
        <v>732</v>
      </c>
      <c r="O3543" s="841">
        <v>98577</v>
      </c>
      <c r="P3543" s="841">
        <v>54977</v>
      </c>
      <c r="Q3543" s="841">
        <v>19547</v>
      </c>
      <c r="R3543" s="841">
        <v>34796</v>
      </c>
      <c r="S3543" s="841"/>
      <c r="T3543" s="841"/>
      <c r="U3543" s="841"/>
      <c r="V3543" s="841" t="s">
        <v>1003</v>
      </c>
      <c r="W3543" s="841">
        <v>6</v>
      </c>
    </row>
    <row r="3544" spans="1:23" ht="12.75" customHeight="1">
      <c r="A3544" s="841">
        <v>1705</v>
      </c>
      <c r="B3544" s="841">
        <v>2840</v>
      </c>
      <c r="C3544" s="841" t="s">
        <v>726</v>
      </c>
      <c r="D3544" s="841" t="s">
        <v>727</v>
      </c>
      <c r="E3544" s="841">
        <v>49844</v>
      </c>
      <c r="F3544" s="841" t="s">
        <v>102</v>
      </c>
      <c r="G3544" s="841" t="s">
        <v>5336</v>
      </c>
      <c r="H3544" s="841" t="s">
        <v>5320</v>
      </c>
      <c r="I3544" s="841"/>
      <c r="J3544" s="841" t="s">
        <v>730</v>
      </c>
      <c r="K3544" s="841">
        <v>2</v>
      </c>
      <c r="L3544" s="841" t="s">
        <v>731</v>
      </c>
      <c r="M3544" s="841">
        <v>43600</v>
      </c>
      <c r="N3544" s="841" t="s">
        <v>732</v>
      </c>
      <c r="O3544" s="841">
        <v>98577</v>
      </c>
      <c r="P3544" s="841">
        <v>54977</v>
      </c>
      <c r="Q3544" s="841">
        <v>19547</v>
      </c>
      <c r="R3544" s="841">
        <v>26906</v>
      </c>
      <c r="S3544" s="841"/>
      <c r="T3544" s="841"/>
      <c r="U3544" s="841"/>
      <c r="V3544" s="841" t="s">
        <v>1003</v>
      </c>
      <c r="W3544" s="841">
        <v>4</v>
      </c>
    </row>
    <row r="3545" spans="1:23" ht="12.75" customHeight="1">
      <c r="A3545" s="841">
        <v>1720</v>
      </c>
      <c r="B3545" s="841">
        <v>2840</v>
      </c>
      <c r="C3545" s="841" t="s">
        <v>726</v>
      </c>
      <c r="D3545" s="841" t="s">
        <v>727</v>
      </c>
      <c r="E3545" s="841">
        <v>49845</v>
      </c>
      <c r="F3545" s="841" t="s">
        <v>102</v>
      </c>
      <c r="G3545" s="841" t="s">
        <v>5337</v>
      </c>
      <c r="H3545" s="841" t="s">
        <v>4928</v>
      </c>
      <c r="I3545" s="841"/>
      <c r="J3545" s="841" t="s">
        <v>730</v>
      </c>
      <c r="K3545" s="841">
        <v>2</v>
      </c>
      <c r="L3545" s="841" t="s">
        <v>731</v>
      </c>
      <c r="M3545" s="841">
        <v>43600</v>
      </c>
      <c r="N3545" s="841" t="s">
        <v>732</v>
      </c>
      <c r="O3545" s="841">
        <v>98577</v>
      </c>
      <c r="P3545" s="841">
        <v>54977</v>
      </c>
      <c r="Q3545" s="841">
        <v>19547</v>
      </c>
      <c r="R3545" s="841">
        <v>34796</v>
      </c>
      <c r="S3545" s="841"/>
      <c r="T3545" s="841"/>
      <c r="U3545" s="841"/>
      <c r="V3545" s="841" t="s">
        <v>1003</v>
      </c>
      <c r="W3545" s="841">
        <v>3</v>
      </c>
    </row>
    <row r="3546" spans="1:23" ht="12.75" customHeight="1">
      <c r="A3546" s="841">
        <v>2004</v>
      </c>
      <c r="B3546" s="841">
        <v>2840</v>
      </c>
      <c r="C3546" s="841" t="s">
        <v>726</v>
      </c>
      <c r="D3546" s="841" t="s">
        <v>919</v>
      </c>
      <c r="E3546" s="841">
        <v>49846</v>
      </c>
      <c r="F3546" s="841" t="s">
        <v>102</v>
      </c>
      <c r="G3546" s="841" t="s">
        <v>5338</v>
      </c>
      <c r="H3546" s="841" t="s">
        <v>4031</v>
      </c>
      <c r="I3546" s="841"/>
      <c r="J3546" s="841" t="s">
        <v>730</v>
      </c>
      <c r="K3546" s="841">
        <v>5</v>
      </c>
      <c r="L3546" s="841" t="s">
        <v>1289</v>
      </c>
      <c r="M3546" s="841">
        <v>0</v>
      </c>
      <c r="N3546" s="841" t="s">
        <v>732</v>
      </c>
      <c r="O3546" s="841">
        <v>101629</v>
      </c>
      <c r="P3546" s="841">
        <v>101629</v>
      </c>
      <c r="Q3546" s="841">
        <v>19547</v>
      </c>
      <c r="R3546" s="841">
        <v>26906</v>
      </c>
      <c r="S3546" s="841"/>
      <c r="T3546" s="841"/>
      <c r="U3546" s="841"/>
      <c r="V3546" s="841" t="s">
        <v>1003</v>
      </c>
      <c r="W3546" s="841">
        <v>2</v>
      </c>
    </row>
    <row r="3547" spans="1:23" ht="12.75" customHeight="1">
      <c r="A3547" s="841">
        <v>1125</v>
      </c>
      <c r="B3547" s="841">
        <v>2808</v>
      </c>
      <c r="C3547" s="841" t="s">
        <v>846</v>
      </c>
      <c r="D3547" s="841" t="s">
        <v>1112</v>
      </c>
      <c r="E3547" s="841">
        <v>49847</v>
      </c>
      <c r="F3547" s="841" t="s">
        <v>102</v>
      </c>
      <c r="G3547" s="841" t="s">
        <v>5339</v>
      </c>
      <c r="H3547" s="841" t="s">
        <v>5291</v>
      </c>
      <c r="I3547" s="841"/>
      <c r="J3547" s="841" t="s">
        <v>730</v>
      </c>
      <c r="K3547" s="841">
        <v>3</v>
      </c>
      <c r="L3547" s="841" t="s">
        <v>731</v>
      </c>
      <c r="M3547" s="841">
        <v>43600</v>
      </c>
      <c r="N3547" s="841" t="s">
        <v>742</v>
      </c>
      <c r="O3547" s="841">
        <v>127895</v>
      </c>
      <c r="P3547" s="841">
        <v>84295</v>
      </c>
      <c r="Q3547" s="841">
        <v>19547</v>
      </c>
      <c r="R3547" s="841">
        <v>26906</v>
      </c>
      <c r="S3547" s="841"/>
      <c r="T3547" s="841"/>
      <c r="U3547" s="841"/>
      <c r="V3547" s="841" t="s">
        <v>1003</v>
      </c>
      <c r="W3547" s="841">
        <v>1</v>
      </c>
    </row>
    <row r="3548" spans="1:23" ht="12.75" customHeight="1">
      <c r="A3548" s="841">
        <v>2004</v>
      </c>
      <c r="B3548" s="841">
        <v>2840</v>
      </c>
      <c r="C3548" s="841" t="s">
        <v>726</v>
      </c>
      <c r="D3548" s="841" t="s">
        <v>919</v>
      </c>
      <c r="E3548" s="841">
        <v>49848</v>
      </c>
      <c r="F3548" s="841" t="s">
        <v>102</v>
      </c>
      <c r="G3548" s="841" t="s">
        <v>5340</v>
      </c>
      <c r="H3548" s="841" t="s">
        <v>5324</v>
      </c>
      <c r="I3548" s="841"/>
      <c r="J3548" s="841" t="s">
        <v>730</v>
      </c>
      <c r="K3548" s="841">
        <v>15</v>
      </c>
      <c r="L3548" s="841" t="s">
        <v>1289</v>
      </c>
      <c r="M3548" s="841">
        <v>0</v>
      </c>
      <c r="N3548" s="841" t="s">
        <v>732</v>
      </c>
      <c r="O3548" s="841">
        <v>101629</v>
      </c>
      <c r="P3548" s="841">
        <v>101629</v>
      </c>
      <c r="Q3548" s="841">
        <v>19547</v>
      </c>
      <c r="R3548" s="841">
        <v>26906</v>
      </c>
      <c r="S3548" s="841"/>
      <c r="T3548" s="841"/>
      <c r="U3548" s="841"/>
      <c r="V3548" s="841" t="s">
        <v>1003</v>
      </c>
      <c r="W3548" s="841">
        <v>2</v>
      </c>
    </row>
    <row r="3549" spans="1:23" ht="12.75" customHeight="1">
      <c r="A3549" s="841">
        <v>1720</v>
      </c>
      <c r="B3549" s="841">
        <v>2840</v>
      </c>
      <c r="C3549" s="841" t="s">
        <v>726</v>
      </c>
      <c r="D3549" s="841" t="s">
        <v>727</v>
      </c>
      <c r="E3549" s="841">
        <v>49849</v>
      </c>
      <c r="F3549" s="841" t="s">
        <v>102</v>
      </c>
      <c r="G3549" s="841" t="s">
        <v>5341</v>
      </c>
      <c r="H3549" s="841" t="s">
        <v>5342</v>
      </c>
      <c r="I3549" s="841"/>
      <c r="J3549" s="841" t="s">
        <v>730</v>
      </c>
      <c r="K3549" s="841">
        <v>2</v>
      </c>
      <c r="L3549" s="841" t="s">
        <v>731</v>
      </c>
      <c r="M3549" s="841">
        <v>43600</v>
      </c>
      <c r="N3549" s="841" t="s">
        <v>732</v>
      </c>
      <c r="O3549" s="841">
        <v>98577</v>
      </c>
      <c r="P3549" s="841">
        <v>54977</v>
      </c>
      <c r="Q3549" s="841">
        <v>19547</v>
      </c>
      <c r="R3549" s="841">
        <v>34796</v>
      </c>
      <c r="S3549" s="841"/>
      <c r="T3549" s="841"/>
      <c r="U3549" s="841"/>
      <c r="V3549" s="841" t="s">
        <v>1003</v>
      </c>
      <c r="W3549" s="841">
        <v>2</v>
      </c>
    </row>
    <row r="3550" spans="1:23" ht="12.75" customHeight="1">
      <c r="A3550" s="841">
        <v>1912</v>
      </c>
      <c r="B3550" s="841">
        <v>2840</v>
      </c>
      <c r="C3550" s="841" t="s">
        <v>726</v>
      </c>
      <c r="D3550" s="841" t="s">
        <v>923</v>
      </c>
      <c r="E3550" s="841">
        <v>49850</v>
      </c>
      <c r="F3550" s="841" t="s">
        <v>102</v>
      </c>
      <c r="G3550" s="841" t="s">
        <v>5343</v>
      </c>
      <c r="H3550" s="841" t="s">
        <v>5291</v>
      </c>
      <c r="I3550" s="841"/>
      <c r="J3550" s="841" t="s">
        <v>730</v>
      </c>
      <c r="K3550" s="841">
        <v>2</v>
      </c>
      <c r="L3550" s="841" t="s">
        <v>1168</v>
      </c>
      <c r="M3550" s="841">
        <v>43600</v>
      </c>
      <c r="N3550" s="841" t="s">
        <v>732</v>
      </c>
      <c r="O3550" s="841">
        <v>98577</v>
      </c>
      <c r="P3550" s="841">
        <v>54977</v>
      </c>
      <c r="Q3550" s="841">
        <v>10098</v>
      </c>
      <c r="R3550" s="841">
        <v>9936</v>
      </c>
      <c r="S3550" s="841"/>
      <c r="T3550" s="841"/>
      <c r="U3550" s="841"/>
      <c r="V3550" s="841" t="s">
        <v>1003</v>
      </c>
      <c r="W3550" s="841">
        <v>2</v>
      </c>
    </row>
    <row r="3551" spans="1:23" ht="12.75" customHeight="1">
      <c r="A3551" s="841">
        <v>1715</v>
      </c>
      <c r="B3551" s="841">
        <v>2840</v>
      </c>
      <c r="C3551" s="841" t="s">
        <v>726</v>
      </c>
      <c r="D3551" s="841" t="s">
        <v>727</v>
      </c>
      <c r="E3551" s="841">
        <v>49852</v>
      </c>
      <c r="F3551" s="841" t="s">
        <v>102</v>
      </c>
      <c r="G3551" s="841" t="s">
        <v>5344</v>
      </c>
      <c r="H3551" s="841" t="s">
        <v>5320</v>
      </c>
      <c r="I3551" s="841"/>
      <c r="J3551" s="841" t="s">
        <v>730</v>
      </c>
      <c r="K3551" s="841">
        <v>2</v>
      </c>
      <c r="L3551" s="841" t="s">
        <v>731</v>
      </c>
      <c r="M3551" s="841">
        <v>43600</v>
      </c>
      <c r="N3551" s="841" t="s">
        <v>732</v>
      </c>
      <c r="O3551" s="841">
        <v>98577</v>
      </c>
      <c r="P3551" s="841">
        <v>54977</v>
      </c>
      <c r="Q3551" s="841">
        <v>19547</v>
      </c>
      <c r="R3551" s="841">
        <v>34796</v>
      </c>
      <c r="S3551" s="841"/>
      <c r="T3551" s="841"/>
      <c r="U3551" s="841"/>
      <c r="V3551" s="841" t="s">
        <v>1003</v>
      </c>
      <c r="W3551" s="841">
        <v>3</v>
      </c>
    </row>
    <row r="3552" spans="1:23" ht="12.75" customHeight="1">
      <c r="A3552" s="841">
        <v>1680</v>
      </c>
      <c r="B3552" s="841">
        <v>2840</v>
      </c>
      <c r="C3552" s="841" t="s">
        <v>726</v>
      </c>
      <c r="D3552" s="841" t="s">
        <v>727</v>
      </c>
      <c r="E3552" s="841">
        <v>49853</v>
      </c>
      <c r="F3552" s="841" t="s">
        <v>102</v>
      </c>
      <c r="G3552" s="841" t="s">
        <v>5345</v>
      </c>
      <c r="H3552" s="841" t="s">
        <v>5346</v>
      </c>
      <c r="I3552" s="841"/>
      <c r="J3552" s="841" t="s">
        <v>730</v>
      </c>
      <c r="K3552" s="841">
        <v>2</v>
      </c>
      <c r="L3552" s="841" t="s">
        <v>731</v>
      </c>
      <c r="M3552" s="841">
        <v>43600</v>
      </c>
      <c r="N3552" s="841" t="s">
        <v>732</v>
      </c>
      <c r="O3552" s="841">
        <v>98577</v>
      </c>
      <c r="P3552" s="841">
        <v>54977</v>
      </c>
      <c r="Q3552" s="841">
        <v>19547</v>
      </c>
      <c r="R3552" s="841">
        <v>34796</v>
      </c>
      <c r="S3552" s="841"/>
      <c r="T3552" s="841"/>
      <c r="U3552" s="841"/>
      <c r="V3552" s="841" t="s">
        <v>1003</v>
      </c>
      <c r="W3552" s="841">
        <v>3</v>
      </c>
    </row>
    <row r="3553" spans="1:23" ht="12.75" customHeight="1">
      <c r="A3553" s="841">
        <v>6666</v>
      </c>
      <c r="B3553" s="841">
        <v>2839</v>
      </c>
      <c r="C3553" s="841" t="s">
        <v>1429</v>
      </c>
      <c r="D3553" s="841" t="s">
        <v>1112</v>
      </c>
      <c r="E3553" s="841">
        <v>49854</v>
      </c>
      <c r="F3553" s="841" t="s">
        <v>102</v>
      </c>
      <c r="G3553" s="841" t="s">
        <v>5347</v>
      </c>
      <c r="H3553" s="841" t="s">
        <v>5342</v>
      </c>
      <c r="I3553" s="841"/>
      <c r="J3553" s="841" t="s">
        <v>730</v>
      </c>
      <c r="K3553" s="841">
        <v>1</v>
      </c>
      <c r="L3553" s="841" t="s">
        <v>731</v>
      </c>
      <c r="M3553" s="841">
        <v>43600</v>
      </c>
      <c r="N3553" s="841" t="s">
        <v>732</v>
      </c>
      <c r="O3553" s="841">
        <v>98577</v>
      </c>
      <c r="P3553" s="841">
        <v>54977</v>
      </c>
      <c r="Q3553" s="841">
        <v>10098</v>
      </c>
      <c r="R3553" s="841">
        <v>9936</v>
      </c>
      <c r="S3553" s="841"/>
      <c r="T3553" s="841"/>
      <c r="U3553" s="841"/>
      <c r="V3553" s="841" t="s">
        <v>1003</v>
      </c>
      <c r="W3553" s="841">
        <v>7</v>
      </c>
    </row>
    <row r="3554" spans="1:23" ht="12.75" customHeight="1">
      <c r="A3554" s="841">
        <v>1034</v>
      </c>
      <c r="B3554" s="841">
        <v>2803</v>
      </c>
      <c r="C3554" s="841" t="s">
        <v>945</v>
      </c>
      <c r="D3554" s="841" t="s">
        <v>946</v>
      </c>
      <c r="E3554" s="841">
        <v>49855</v>
      </c>
      <c r="F3554" s="841" t="s">
        <v>102</v>
      </c>
      <c r="G3554" s="841" t="s">
        <v>5348</v>
      </c>
      <c r="H3554" s="841" t="s">
        <v>4242</v>
      </c>
      <c r="I3554" s="841"/>
      <c r="J3554" s="841" t="s">
        <v>730</v>
      </c>
      <c r="K3554" s="841">
        <v>1</v>
      </c>
      <c r="L3554" s="841" t="s">
        <v>731</v>
      </c>
      <c r="M3554" s="841">
        <v>43600</v>
      </c>
      <c r="N3554" s="841" t="s">
        <v>742</v>
      </c>
      <c r="O3554" s="841">
        <v>127895</v>
      </c>
      <c r="P3554" s="841">
        <v>84295</v>
      </c>
      <c r="Q3554" s="841">
        <v>19547</v>
      </c>
      <c r="R3554" s="841">
        <v>26906</v>
      </c>
      <c r="S3554" s="841"/>
      <c r="T3554" s="841"/>
      <c r="U3554" s="841"/>
      <c r="V3554" s="841" t="s">
        <v>1003</v>
      </c>
      <c r="W3554" s="841">
        <v>2</v>
      </c>
    </row>
    <row r="3555" spans="1:23" ht="12.75" customHeight="1">
      <c r="A3555" s="841">
        <v>2004</v>
      </c>
      <c r="B3555" s="841">
        <v>2840</v>
      </c>
      <c r="C3555" s="841" t="s">
        <v>726</v>
      </c>
      <c r="D3555" s="841" t="s">
        <v>919</v>
      </c>
      <c r="E3555" s="841">
        <v>49856</v>
      </c>
      <c r="F3555" s="841" t="s">
        <v>102</v>
      </c>
      <c r="G3555" s="841" t="s">
        <v>5349</v>
      </c>
      <c r="H3555" s="841" t="s">
        <v>5350</v>
      </c>
      <c r="I3555" s="841"/>
      <c r="J3555" s="841" t="s">
        <v>730</v>
      </c>
      <c r="K3555" s="841">
        <v>5</v>
      </c>
      <c r="L3555" s="841" t="s">
        <v>1289</v>
      </c>
      <c r="M3555" s="841">
        <v>0</v>
      </c>
      <c r="N3555" s="841" t="s">
        <v>732</v>
      </c>
      <c r="O3555" s="841">
        <v>101629</v>
      </c>
      <c r="P3555" s="841">
        <v>101629</v>
      </c>
      <c r="Q3555" s="841">
        <v>19547</v>
      </c>
      <c r="R3555" s="841">
        <v>26906</v>
      </c>
      <c r="S3555" s="841"/>
      <c r="T3555" s="841"/>
      <c r="U3555" s="841"/>
      <c r="V3555" s="841" t="s">
        <v>1003</v>
      </c>
      <c r="W3555" s="841">
        <v>2</v>
      </c>
    </row>
    <row r="3556" spans="1:23" ht="12.75" customHeight="1">
      <c r="A3556" s="841">
        <v>2004</v>
      </c>
      <c r="B3556" s="841">
        <v>2840</v>
      </c>
      <c r="C3556" s="841" t="s">
        <v>726</v>
      </c>
      <c r="D3556" s="841" t="s">
        <v>919</v>
      </c>
      <c r="E3556" s="841">
        <v>49857</v>
      </c>
      <c r="F3556" s="841" t="s">
        <v>102</v>
      </c>
      <c r="G3556" s="841" t="s">
        <v>5351</v>
      </c>
      <c r="H3556" s="841" t="s">
        <v>5350</v>
      </c>
      <c r="I3556" s="841"/>
      <c r="J3556" s="841" t="s">
        <v>730</v>
      </c>
      <c r="K3556" s="841">
        <v>2</v>
      </c>
      <c r="L3556" s="841" t="s">
        <v>1289</v>
      </c>
      <c r="M3556" s="841">
        <v>0</v>
      </c>
      <c r="N3556" s="841" t="s">
        <v>732</v>
      </c>
      <c r="O3556" s="841">
        <v>101629</v>
      </c>
      <c r="P3556" s="841">
        <v>101629</v>
      </c>
      <c r="Q3556" s="841">
        <v>19547</v>
      </c>
      <c r="R3556" s="841">
        <v>26906</v>
      </c>
      <c r="S3556" s="841"/>
      <c r="T3556" s="841"/>
      <c r="U3556" s="841"/>
      <c r="V3556" s="841" t="s">
        <v>1003</v>
      </c>
      <c r="W3556" s="841">
        <v>2</v>
      </c>
    </row>
    <row r="3557" spans="1:23" ht="12.75" customHeight="1">
      <c r="A3557" s="841">
        <v>1034</v>
      </c>
      <c r="B3557" s="841">
        <v>2803</v>
      </c>
      <c r="C3557" s="841" t="s">
        <v>945</v>
      </c>
      <c r="D3557" s="841" t="s">
        <v>946</v>
      </c>
      <c r="E3557" s="841">
        <v>49858</v>
      </c>
      <c r="F3557" s="841" t="s">
        <v>102</v>
      </c>
      <c r="G3557" s="841" t="s">
        <v>5352</v>
      </c>
      <c r="H3557" s="841" t="s">
        <v>5353</v>
      </c>
      <c r="I3557" s="841"/>
      <c r="J3557" s="841" t="s">
        <v>730</v>
      </c>
      <c r="K3557" s="841">
        <v>5</v>
      </c>
      <c r="L3557" s="841" t="s">
        <v>731</v>
      </c>
      <c r="M3557" s="841">
        <v>43600</v>
      </c>
      <c r="N3557" s="841" t="s">
        <v>742</v>
      </c>
      <c r="O3557" s="841">
        <v>127895</v>
      </c>
      <c r="P3557" s="841">
        <v>84295</v>
      </c>
      <c r="Q3557" s="841">
        <v>19547</v>
      </c>
      <c r="R3557" s="841">
        <v>26906</v>
      </c>
      <c r="S3557" s="841"/>
      <c r="T3557" s="841"/>
      <c r="U3557" s="841"/>
      <c r="V3557" s="841" t="s">
        <v>1003</v>
      </c>
      <c r="W3557" s="841">
        <v>2</v>
      </c>
    </row>
    <row r="3558" spans="1:23" ht="12.75" customHeight="1">
      <c r="A3558" s="841">
        <v>1034</v>
      </c>
      <c r="B3558" s="841">
        <v>2803</v>
      </c>
      <c r="C3558" s="841" t="s">
        <v>945</v>
      </c>
      <c r="D3558" s="841" t="s">
        <v>946</v>
      </c>
      <c r="E3558" s="841">
        <v>49859</v>
      </c>
      <c r="F3558" s="841" t="s">
        <v>102</v>
      </c>
      <c r="G3558" s="841" t="s">
        <v>5354</v>
      </c>
      <c r="H3558" s="841" t="s">
        <v>5350</v>
      </c>
      <c r="I3558" s="841"/>
      <c r="J3558" s="841" t="s">
        <v>730</v>
      </c>
      <c r="K3558" s="841">
        <v>2</v>
      </c>
      <c r="L3558" s="841" t="s">
        <v>731</v>
      </c>
      <c r="M3558" s="841">
        <v>43600</v>
      </c>
      <c r="N3558" s="841" t="s">
        <v>742</v>
      </c>
      <c r="O3558" s="841">
        <v>127895</v>
      </c>
      <c r="P3558" s="841">
        <v>84295</v>
      </c>
      <c r="Q3558" s="841">
        <v>19547</v>
      </c>
      <c r="R3558" s="841">
        <v>26906</v>
      </c>
      <c r="S3558" s="841"/>
      <c r="T3558" s="841"/>
      <c r="U3558" s="841"/>
      <c r="V3558" s="841" t="s">
        <v>1003</v>
      </c>
      <c r="W3558" s="841">
        <v>2</v>
      </c>
    </row>
    <row r="3559" spans="1:23" ht="12.75" customHeight="1">
      <c r="A3559" s="841">
        <v>1034</v>
      </c>
      <c r="B3559" s="841">
        <v>2803</v>
      </c>
      <c r="C3559" s="841" t="s">
        <v>945</v>
      </c>
      <c r="D3559" s="841" t="s">
        <v>946</v>
      </c>
      <c r="E3559" s="841">
        <v>49860</v>
      </c>
      <c r="F3559" s="841" t="s">
        <v>102</v>
      </c>
      <c r="G3559" s="841" t="s">
        <v>5355</v>
      </c>
      <c r="H3559" s="841" t="s">
        <v>5350</v>
      </c>
      <c r="I3559" s="841"/>
      <c r="J3559" s="841" t="s">
        <v>730</v>
      </c>
      <c r="K3559" s="841">
        <v>2</v>
      </c>
      <c r="L3559" s="841" t="s">
        <v>731</v>
      </c>
      <c r="M3559" s="841">
        <v>43600</v>
      </c>
      <c r="N3559" s="841" t="s">
        <v>742</v>
      </c>
      <c r="O3559" s="841">
        <v>127895</v>
      </c>
      <c r="P3559" s="841">
        <v>84295</v>
      </c>
      <c r="Q3559" s="841">
        <v>19547</v>
      </c>
      <c r="R3559" s="841">
        <v>26906</v>
      </c>
      <c r="S3559" s="841"/>
      <c r="T3559" s="841"/>
      <c r="U3559" s="841"/>
      <c r="V3559" s="841" t="s">
        <v>1003</v>
      </c>
      <c r="W3559" s="841">
        <v>2</v>
      </c>
    </row>
    <row r="3560" spans="1:23" ht="12.75" customHeight="1">
      <c r="A3560" s="841">
        <v>1034</v>
      </c>
      <c r="B3560" s="841">
        <v>2803</v>
      </c>
      <c r="C3560" s="841" t="s">
        <v>945</v>
      </c>
      <c r="D3560" s="841" t="s">
        <v>946</v>
      </c>
      <c r="E3560" s="841">
        <v>49861</v>
      </c>
      <c r="F3560" s="841" t="s">
        <v>102</v>
      </c>
      <c r="G3560" s="841" t="s">
        <v>5356</v>
      </c>
      <c r="H3560" s="841" t="s">
        <v>5357</v>
      </c>
      <c r="I3560" s="841"/>
      <c r="J3560" s="841" t="s">
        <v>730</v>
      </c>
      <c r="K3560" s="841">
        <v>4</v>
      </c>
      <c r="L3560" s="841" t="s">
        <v>731</v>
      </c>
      <c r="M3560" s="841">
        <v>43600</v>
      </c>
      <c r="N3560" s="841" t="s">
        <v>742</v>
      </c>
      <c r="O3560" s="841">
        <v>127895</v>
      </c>
      <c r="P3560" s="841">
        <v>84295</v>
      </c>
      <c r="Q3560" s="841">
        <v>19547</v>
      </c>
      <c r="R3560" s="841">
        <v>26906</v>
      </c>
      <c r="S3560" s="841"/>
      <c r="T3560" s="841"/>
      <c r="U3560" s="841"/>
      <c r="V3560" s="841" t="s">
        <v>1003</v>
      </c>
      <c r="W3560" s="841">
        <v>2</v>
      </c>
    </row>
    <row r="3561" spans="1:23" ht="12.75" customHeight="1">
      <c r="A3561" s="841">
        <v>1355</v>
      </c>
      <c r="B3561" s="841">
        <v>2836</v>
      </c>
      <c r="C3561" s="841" t="s">
        <v>1030</v>
      </c>
      <c r="D3561" s="841" t="s">
        <v>775</v>
      </c>
      <c r="E3561" s="841">
        <v>49862</v>
      </c>
      <c r="F3561" s="841" t="s">
        <v>102</v>
      </c>
      <c r="G3561" s="841" t="s">
        <v>5358</v>
      </c>
      <c r="H3561" s="841" t="s">
        <v>5353</v>
      </c>
      <c r="I3561" s="841"/>
      <c r="J3561" s="841" t="s">
        <v>730</v>
      </c>
      <c r="K3561" s="841">
        <v>4</v>
      </c>
      <c r="L3561" s="841" t="s">
        <v>731</v>
      </c>
      <c r="M3561" s="841">
        <v>43600</v>
      </c>
      <c r="N3561" s="841" t="s">
        <v>1034</v>
      </c>
      <c r="O3561" s="841">
        <v>221744</v>
      </c>
      <c r="P3561" s="841">
        <v>178144</v>
      </c>
      <c r="Q3561" s="841">
        <v>19547</v>
      </c>
      <c r="R3561" s="841">
        <v>26906</v>
      </c>
      <c r="S3561" s="841"/>
      <c r="T3561" s="841"/>
      <c r="U3561" s="841"/>
      <c r="V3561" s="841" t="s">
        <v>1003</v>
      </c>
      <c r="W3561" s="841">
        <v>2</v>
      </c>
    </row>
    <row r="3562" spans="1:23" ht="12.75" customHeight="1">
      <c r="A3562" s="841">
        <v>1355</v>
      </c>
      <c r="B3562" s="841">
        <v>2836</v>
      </c>
      <c r="C3562" s="841" t="s">
        <v>1030</v>
      </c>
      <c r="D3562" s="841" t="s">
        <v>775</v>
      </c>
      <c r="E3562" s="841">
        <v>49863</v>
      </c>
      <c r="F3562" s="841" t="s">
        <v>102</v>
      </c>
      <c r="G3562" s="841" t="s">
        <v>5359</v>
      </c>
      <c r="H3562" s="841" t="s">
        <v>5353</v>
      </c>
      <c r="I3562" s="841"/>
      <c r="J3562" s="841" t="s">
        <v>730</v>
      </c>
      <c r="K3562" s="841">
        <v>4</v>
      </c>
      <c r="L3562" s="841" t="s">
        <v>731</v>
      </c>
      <c r="M3562" s="841">
        <v>43600</v>
      </c>
      <c r="N3562" s="841" t="s">
        <v>1034</v>
      </c>
      <c r="O3562" s="841">
        <v>221744</v>
      </c>
      <c r="P3562" s="841">
        <v>178144</v>
      </c>
      <c r="Q3562" s="841">
        <v>19547</v>
      </c>
      <c r="R3562" s="841">
        <v>26906</v>
      </c>
      <c r="S3562" s="841"/>
      <c r="T3562" s="841"/>
      <c r="U3562" s="841"/>
      <c r="V3562" s="841" t="s">
        <v>1003</v>
      </c>
      <c r="W3562" s="841">
        <v>2</v>
      </c>
    </row>
    <row r="3563" spans="1:23" ht="12.75" customHeight="1">
      <c r="A3563" s="841">
        <v>1455</v>
      </c>
      <c r="B3563" s="841">
        <v>2807</v>
      </c>
      <c r="C3563" s="841" t="s">
        <v>739</v>
      </c>
      <c r="D3563" s="841" t="s">
        <v>775</v>
      </c>
      <c r="E3563" s="841">
        <v>49864</v>
      </c>
      <c r="F3563" s="841" t="s">
        <v>102</v>
      </c>
      <c r="G3563" s="841" t="s">
        <v>5360</v>
      </c>
      <c r="H3563" s="841" t="s">
        <v>5353</v>
      </c>
      <c r="I3563" s="841"/>
      <c r="J3563" s="841" t="s">
        <v>730</v>
      </c>
      <c r="K3563" s="841">
        <v>5</v>
      </c>
      <c r="L3563" s="841" t="s">
        <v>731</v>
      </c>
      <c r="M3563" s="841">
        <v>43600</v>
      </c>
      <c r="N3563" s="841" t="s">
        <v>742</v>
      </c>
      <c r="O3563" s="841">
        <v>127895</v>
      </c>
      <c r="P3563" s="841">
        <v>84295</v>
      </c>
      <c r="Q3563" s="841">
        <v>19547</v>
      </c>
      <c r="R3563" s="841">
        <v>26906</v>
      </c>
      <c r="S3563" s="841"/>
      <c r="T3563" s="841"/>
      <c r="U3563" s="841"/>
      <c r="V3563" s="841" t="s">
        <v>1003</v>
      </c>
      <c r="W3563" s="841">
        <v>2</v>
      </c>
    </row>
    <row r="3564" spans="1:23" ht="12.75" customHeight="1">
      <c r="A3564" s="841">
        <v>1550</v>
      </c>
      <c r="B3564" s="841">
        <v>2802</v>
      </c>
      <c r="C3564" s="841" t="s">
        <v>2937</v>
      </c>
      <c r="D3564" s="841" t="s">
        <v>1112</v>
      </c>
      <c r="E3564" s="841">
        <v>49865</v>
      </c>
      <c r="F3564" s="841" t="s">
        <v>102</v>
      </c>
      <c r="G3564" s="841" t="s">
        <v>5361</v>
      </c>
      <c r="H3564" s="841" t="s">
        <v>5362</v>
      </c>
      <c r="I3564" s="841"/>
      <c r="J3564" s="841" t="s">
        <v>730</v>
      </c>
      <c r="K3564" s="841">
        <v>1</v>
      </c>
      <c r="L3564" s="841" t="s">
        <v>731</v>
      </c>
      <c r="M3564" s="841">
        <v>43600</v>
      </c>
      <c r="N3564" s="841" t="s">
        <v>817</v>
      </c>
      <c r="O3564" s="841">
        <v>172439</v>
      </c>
      <c r="P3564" s="841">
        <v>128839</v>
      </c>
      <c r="Q3564" s="841">
        <v>19547</v>
      </c>
      <c r="R3564" s="841">
        <v>26906</v>
      </c>
      <c r="S3564" s="841"/>
      <c r="T3564" s="841"/>
      <c r="U3564" s="841"/>
      <c r="V3564" s="841" t="s">
        <v>1003</v>
      </c>
      <c r="W3564" s="841">
        <v>2</v>
      </c>
    </row>
    <row r="3565" spans="1:23" ht="12.75" customHeight="1">
      <c r="A3565" s="841">
        <v>1034</v>
      </c>
      <c r="B3565" s="841">
        <v>2803</v>
      </c>
      <c r="C3565" s="841" t="s">
        <v>945</v>
      </c>
      <c r="D3565" s="841" t="s">
        <v>946</v>
      </c>
      <c r="E3565" s="841">
        <v>49866</v>
      </c>
      <c r="F3565" s="841" t="s">
        <v>102</v>
      </c>
      <c r="G3565" s="841" t="s">
        <v>1976</v>
      </c>
      <c r="H3565" s="841" t="s">
        <v>5350</v>
      </c>
      <c r="I3565" s="841"/>
      <c r="J3565" s="841" t="s">
        <v>730</v>
      </c>
      <c r="K3565" s="841">
        <v>5</v>
      </c>
      <c r="L3565" s="841" t="s">
        <v>731</v>
      </c>
      <c r="M3565" s="841">
        <v>43600</v>
      </c>
      <c r="N3565" s="841" t="s">
        <v>742</v>
      </c>
      <c r="O3565" s="841">
        <v>127895</v>
      </c>
      <c r="P3565" s="841">
        <v>84295</v>
      </c>
      <c r="Q3565" s="841">
        <v>19547</v>
      </c>
      <c r="R3565" s="841">
        <v>26906</v>
      </c>
      <c r="S3565" s="841"/>
      <c r="T3565" s="841"/>
      <c r="U3565" s="841"/>
      <c r="V3565" s="841" t="s">
        <v>1003</v>
      </c>
      <c r="W3565" s="841">
        <v>2</v>
      </c>
    </row>
    <row r="3566" spans="1:23" ht="12.75" customHeight="1">
      <c r="A3566" s="841">
        <v>1155</v>
      </c>
      <c r="B3566" s="841">
        <v>2840</v>
      </c>
      <c r="C3566" s="841" t="s">
        <v>726</v>
      </c>
      <c r="D3566" s="841" t="s">
        <v>946</v>
      </c>
      <c r="E3566" s="841">
        <v>49867</v>
      </c>
      <c r="F3566" s="841" t="s">
        <v>102</v>
      </c>
      <c r="G3566" s="841" t="s">
        <v>5363</v>
      </c>
      <c r="H3566" s="841" t="s">
        <v>5291</v>
      </c>
      <c r="I3566" s="841"/>
      <c r="J3566" s="841" t="s">
        <v>730</v>
      </c>
      <c r="K3566" s="841">
        <v>3</v>
      </c>
      <c r="L3566" s="841" t="s">
        <v>731</v>
      </c>
      <c r="M3566" s="841">
        <v>43600</v>
      </c>
      <c r="N3566" s="841" t="s">
        <v>732</v>
      </c>
      <c r="O3566" s="841">
        <v>98577</v>
      </c>
      <c r="P3566" s="841">
        <v>54977</v>
      </c>
      <c r="Q3566" s="841">
        <v>19547</v>
      </c>
      <c r="R3566" s="841">
        <v>26906</v>
      </c>
      <c r="S3566" s="841"/>
      <c r="T3566" s="841"/>
      <c r="U3566" s="841"/>
      <c r="V3566" s="841" t="s">
        <v>1003</v>
      </c>
      <c r="W3566" s="841">
        <v>2</v>
      </c>
    </row>
    <row r="3567" spans="1:23" ht="12.75" customHeight="1">
      <c r="A3567" s="841">
        <v>1912</v>
      </c>
      <c r="B3567" s="841">
        <v>2840</v>
      </c>
      <c r="C3567" s="841" t="s">
        <v>726</v>
      </c>
      <c r="D3567" s="841" t="s">
        <v>923</v>
      </c>
      <c r="E3567" s="841">
        <v>49868</v>
      </c>
      <c r="F3567" s="841" t="s">
        <v>102</v>
      </c>
      <c r="G3567" s="841" t="s">
        <v>5364</v>
      </c>
      <c r="H3567" s="841" t="s">
        <v>5291</v>
      </c>
      <c r="I3567" s="841"/>
      <c r="J3567" s="841" t="s">
        <v>730</v>
      </c>
      <c r="K3567" s="841">
        <v>2</v>
      </c>
      <c r="L3567" s="841" t="s">
        <v>731</v>
      </c>
      <c r="M3567" s="841">
        <v>43600</v>
      </c>
      <c r="N3567" s="841" t="s">
        <v>732</v>
      </c>
      <c r="O3567" s="841">
        <v>98577</v>
      </c>
      <c r="P3567" s="841">
        <v>54977</v>
      </c>
      <c r="Q3567" s="841">
        <v>10098</v>
      </c>
      <c r="R3567" s="841">
        <v>9936</v>
      </c>
      <c r="S3567" s="841"/>
      <c r="T3567" s="841"/>
      <c r="U3567" s="841"/>
      <c r="V3567" s="841" t="s">
        <v>1003</v>
      </c>
      <c r="W3567" s="841">
        <v>3</v>
      </c>
    </row>
    <row r="3568" spans="1:23" ht="12.75" customHeight="1">
      <c r="A3568" s="841">
        <v>1034</v>
      </c>
      <c r="B3568" s="841">
        <v>2803</v>
      </c>
      <c r="C3568" s="841" t="s">
        <v>945</v>
      </c>
      <c r="D3568" s="841" t="s">
        <v>946</v>
      </c>
      <c r="E3568" s="841">
        <v>49869</v>
      </c>
      <c r="F3568" s="841" t="s">
        <v>102</v>
      </c>
      <c r="G3568" s="841" t="s">
        <v>1367</v>
      </c>
      <c r="H3568" s="841" t="s">
        <v>5342</v>
      </c>
      <c r="I3568" s="841"/>
      <c r="J3568" s="841" t="s">
        <v>730</v>
      </c>
      <c r="K3568" s="841">
        <v>2</v>
      </c>
      <c r="L3568" s="841" t="s">
        <v>731</v>
      </c>
      <c r="M3568" s="841">
        <v>43600</v>
      </c>
      <c r="N3568" s="841" t="s">
        <v>742</v>
      </c>
      <c r="O3568" s="841">
        <v>127895</v>
      </c>
      <c r="P3568" s="841">
        <v>84295</v>
      </c>
      <c r="Q3568" s="841">
        <v>19547</v>
      </c>
      <c r="R3568" s="841">
        <v>26906</v>
      </c>
      <c r="S3568" s="841"/>
      <c r="T3568" s="841"/>
      <c r="U3568" s="841"/>
      <c r="V3568" s="841" t="s">
        <v>1003</v>
      </c>
      <c r="W3568" s="841">
        <v>2</v>
      </c>
    </row>
    <row r="3569" spans="1:23" ht="12.75" customHeight="1">
      <c r="A3569" s="841">
        <v>1034</v>
      </c>
      <c r="B3569" s="841">
        <v>2803</v>
      </c>
      <c r="C3569" s="841" t="s">
        <v>945</v>
      </c>
      <c r="D3569" s="841" t="s">
        <v>946</v>
      </c>
      <c r="E3569" s="841">
        <v>49870</v>
      </c>
      <c r="F3569" s="841" t="s">
        <v>102</v>
      </c>
      <c r="G3569" s="841" t="s">
        <v>5365</v>
      </c>
      <c r="H3569" s="841" t="s">
        <v>5342</v>
      </c>
      <c r="I3569" s="841"/>
      <c r="J3569" s="841" t="s">
        <v>730</v>
      </c>
      <c r="K3569" s="841">
        <v>1</v>
      </c>
      <c r="L3569" s="841" t="s">
        <v>731</v>
      </c>
      <c r="M3569" s="841">
        <v>43600</v>
      </c>
      <c r="N3569" s="841" t="s">
        <v>742</v>
      </c>
      <c r="O3569" s="841">
        <v>127895</v>
      </c>
      <c r="P3569" s="841">
        <v>84295</v>
      </c>
      <c r="Q3569" s="841">
        <v>19547</v>
      </c>
      <c r="R3569" s="841">
        <v>26906</v>
      </c>
      <c r="S3569" s="841"/>
      <c r="T3569" s="841"/>
      <c r="U3569" s="841"/>
      <c r="V3569" s="841" t="s">
        <v>1003</v>
      </c>
      <c r="W3569" s="841">
        <v>2</v>
      </c>
    </row>
    <row r="3570" spans="1:23" ht="12.75" customHeight="1">
      <c r="A3570" s="841">
        <v>1350</v>
      </c>
      <c r="B3570" s="841">
        <v>2803</v>
      </c>
      <c r="C3570" s="841" t="s">
        <v>945</v>
      </c>
      <c r="D3570" s="841" t="s">
        <v>946</v>
      </c>
      <c r="E3570" s="841">
        <v>49871</v>
      </c>
      <c r="F3570" s="841" t="s">
        <v>102</v>
      </c>
      <c r="G3570" s="841" t="s">
        <v>5366</v>
      </c>
      <c r="H3570" s="841" t="s">
        <v>5367</v>
      </c>
      <c r="I3570" s="841"/>
      <c r="J3570" s="841" t="s">
        <v>730</v>
      </c>
      <c r="K3570" s="841">
        <v>2</v>
      </c>
      <c r="L3570" s="841" t="s">
        <v>731</v>
      </c>
      <c r="M3570" s="841">
        <v>43600</v>
      </c>
      <c r="N3570" s="841" t="s">
        <v>742</v>
      </c>
      <c r="O3570" s="841">
        <v>127895</v>
      </c>
      <c r="P3570" s="841">
        <v>84295</v>
      </c>
      <c r="Q3570" s="841">
        <v>19547</v>
      </c>
      <c r="R3570" s="841">
        <v>20230</v>
      </c>
      <c r="S3570" s="841"/>
      <c r="T3570" s="841"/>
      <c r="U3570" s="841"/>
      <c r="V3570" s="841" t="s">
        <v>1003</v>
      </c>
      <c r="W3570" s="841">
        <v>2</v>
      </c>
    </row>
    <row r="3571" spans="1:23" ht="12.75" customHeight="1">
      <c r="A3571" s="841">
        <v>1220</v>
      </c>
      <c r="B3571" s="841">
        <v>2807</v>
      </c>
      <c r="C3571" s="841" t="s">
        <v>739</v>
      </c>
      <c r="D3571" s="841" t="s">
        <v>740</v>
      </c>
      <c r="E3571" s="841">
        <v>49873</v>
      </c>
      <c r="F3571" s="841" t="s">
        <v>102</v>
      </c>
      <c r="G3571" s="841" t="s">
        <v>5368</v>
      </c>
      <c r="H3571" s="841" t="s">
        <v>5291</v>
      </c>
      <c r="I3571" s="841"/>
      <c r="J3571" s="841" t="s">
        <v>730</v>
      </c>
      <c r="K3571" s="841">
        <v>3</v>
      </c>
      <c r="L3571" s="841" t="s">
        <v>731</v>
      </c>
      <c r="M3571" s="841">
        <v>43600</v>
      </c>
      <c r="N3571" s="841" t="s">
        <v>742</v>
      </c>
      <c r="O3571" s="841">
        <v>127895</v>
      </c>
      <c r="P3571" s="841">
        <v>84295</v>
      </c>
      <c r="Q3571" s="841">
        <v>19547</v>
      </c>
      <c r="R3571" s="841">
        <v>26906</v>
      </c>
      <c r="S3571" s="841"/>
      <c r="T3571" s="841"/>
      <c r="U3571" s="841"/>
      <c r="V3571" s="841" t="s">
        <v>1003</v>
      </c>
      <c r="W3571" s="841">
        <v>1</v>
      </c>
    </row>
    <row r="3572" spans="1:23" ht="12.75" customHeight="1">
      <c r="A3572" s="841">
        <v>1220</v>
      </c>
      <c r="B3572" s="841">
        <v>2807</v>
      </c>
      <c r="C3572" s="841" t="s">
        <v>739</v>
      </c>
      <c r="D3572" s="841" t="s">
        <v>740</v>
      </c>
      <c r="E3572" s="841">
        <v>49874</v>
      </c>
      <c r="F3572" s="841" t="s">
        <v>102</v>
      </c>
      <c r="G3572" s="841" t="s">
        <v>5369</v>
      </c>
      <c r="H3572" s="841" t="s">
        <v>5291</v>
      </c>
      <c r="I3572" s="841"/>
      <c r="J3572" s="841" t="s">
        <v>730</v>
      </c>
      <c r="K3572" s="841">
        <v>3</v>
      </c>
      <c r="L3572" s="841" t="s">
        <v>731</v>
      </c>
      <c r="M3572" s="841">
        <v>43600</v>
      </c>
      <c r="N3572" s="841" t="s">
        <v>742</v>
      </c>
      <c r="O3572" s="841">
        <v>127895</v>
      </c>
      <c r="P3572" s="841">
        <v>84295</v>
      </c>
      <c r="Q3572" s="841">
        <v>19547</v>
      </c>
      <c r="R3572" s="841">
        <v>26906</v>
      </c>
      <c r="S3572" s="841"/>
      <c r="T3572" s="841"/>
      <c r="U3572" s="841"/>
      <c r="V3572" s="841" t="s">
        <v>1003</v>
      </c>
      <c r="W3572" s="841">
        <v>1</v>
      </c>
    </row>
    <row r="3573" spans="1:23" ht="12.75" customHeight="1">
      <c r="A3573" s="841">
        <v>1220</v>
      </c>
      <c r="B3573" s="841">
        <v>2807</v>
      </c>
      <c r="C3573" s="841" t="s">
        <v>739</v>
      </c>
      <c r="D3573" s="841" t="s">
        <v>740</v>
      </c>
      <c r="E3573" s="841">
        <v>49875</v>
      </c>
      <c r="F3573" s="841" t="s">
        <v>102</v>
      </c>
      <c r="G3573" s="841" t="s">
        <v>5370</v>
      </c>
      <c r="H3573" s="841" t="s">
        <v>5291</v>
      </c>
      <c r="I3573" s="841"/>
      <c r="J3573" s="841" t="s">
        <v>730</v>
      </c>
      <c r="K3573" s="841">
        <v>5</v>
      </c>
      <c r="L3573" s="841" t="s">
        <v>731</v>
      </c>
      <c r="M3573" s="841">
        <v>43600</v>
      </c>
      <c r="N3573" s="841" t="s">
        <v>742</v>
      </c>
      <c r="O3573" s="841">
        <v>127895</v>
      </c>
      <c r="P3573" s="841">
        <v>84295</v>
      </c>
      <c r="Q3573" s="841">
        <v>19547</v>
      </c>
      <c r="R3573" s="841">
        <v>26906</v>
      </c>
      <c r="S3573" s="841"/>
      <c r="T3573" s="841"/>
      <c r="U3573" s="841"/>
      <c r="V3573" s="841" t="s">
        <v>1003</v>
      </c>
      <c r="W3573" s="841">
        <v>1</v>
      </c>
    </row>
    <row r="3574" spans="1:23" ht="12.75" customHeight="1">
      <c r="A3574" s="841">
        <v>1220</v>
      </c>
      <c r="B3574" s="841">
        <v>2807</v>
      </c>
      <c r="C3574" s="841" t="s">
        <v>739</v>
      </c>
      <c r="D3574" s="841" t="s">
        <v>740</v>
      </c>
      <c r="E3574" s="841">
        <v>49876</v>
      </c>
      <c r="F3574" s="841" t="s">
        <v>102</v>
      </c>
      <c r="G3574" s="841" t="s">
        <v>5371</v>
      </c>
      <c r="H3574" s="841" t="s">
        <v>5291</v>
      </c>
      <c r="I3574" s="841"/>
      <c r="J3574" s="841" t="s">
        <v>730</v>
      </c>
      <c r="K3574" s="841">
        <v>5</v>
      </c>
      <c r="L3574" s="841" t="s">
        <v>731</v>
      </c>
      <c r="M3574" s="841">
        <v>43600</v>
      </c>
      <c r="N3574" s="841" t="s">
        <v>742</v>
      </c>
      <c r="O3574" s="841">
        <v>127895</v>
      </c>
      <c r="P3574" s="841">
        <v>84295</v>
      </c>
      <c r="Q3574" s="841">
        <v>19547</v>
      </c>
      <c r="R3574" s="841">
        <v>26906</v>
      </c>
      <c r="S3574" s="841"/>
      <c r="T3574" s="841"/>
      <c r="U3574" s="841"/>
      <c r="V3574" s="841" t="s">
        <v>1003</v>
      </c>
      <c r="W3574" s="841">
        <v>1</v>
      </c>
    </row>
    <row r="3575" spans="1:23" ht="12.75" customHeight="1">
      <c r="A3575" s="841">
        <v>1220</v>
      </c>
      <c r="B3575" s="841">
        <v>2807</v>
      </c>
      <c r="C3575" s="841" t="s">
        <v>739</v>
      </c>
      <c r="D3575" s="841" t="s">
        <v>740</v>
      </c>
      <c r="E3575" s="841">
        <v>49877</v>
      </c>
      <c r="F3575" s="841" t="s">
        <v>102</v>
      </c>
      <c r="G3575" s="841" t="s">
        <v>5372</v>
      </c>
      <c r="H3575" s="841" t="s">
        <v>5291</v>
      </c>
      <c r="I3575" s="841"/>
      <c r="J3575" s="841" t="s">
        <v>730</v>
      </c>
      <c r="K3575" s="841">
        <v>5</v>
      </c>
      <c r="L3575" s="841" t="s">
        <v>731</v>
      </c>
      <c r="M3575" s="841">
        <v>43600</v>
      </c>
      <c r="N3575" s="841" t="s">
        <v>742</v>
      </c>
      <c r="O3575" s="841">
        <v>127895</v>
      </c>
      <c r="P3575" s="841">
        <v>84295</v>
      </c>
      <c r="Q3575" s="841">
        <v>19547</v>
      </c>
      <c r="R3575" s="841">
        <v>26906</v>
      </c>
      <c r="S3575" s="841"/>
      <c r="T3575" s="841"/>
      <c r="U3575" s="841"/>
      <c r="V3575" s="841" t="s">
        <v>1003</v>
      </c>
      <c r="W3575" s="841">
        <v>1</v>
      </c>
    </row>
    <row r="3576" spans="1:23" ht="12.75" customHeight="1">
      <c r="A3576" s="841">
        <v>1220</v>
      </c>
      <c r="B3576" s="841">
        <v>2807</v>
      </c>
      <c r="C3576" s="841" t="s">
        <v>739</v>
      </c>
      <c r="D3576" s="841" t="s">
        <v>740</v>
      </c>
      <c r="E3576" s="841">
        <v>49878</v>
      </c>
      <c r="F3576" s="841" t="s">
        <v>102</v>
      </c>
      <c r="G3576" s="841" t="s">
        <v>5373</v>
      </c>
      <c r="H3576" s="841" t="s">
        <v>5291</v>
      </c>
      <c r="I3576" s="841"/>
      <c r="J3576" s="841" t="s">
        <v>730</v>
      </c>
      <c r="K3576" s="841">
        <v>5</v>
      </c>
      <c r="L3576" s="841" t="s">
        <v>731</v>
      </c>
      <c r="M3576" s="841">
        <v>43600</v>
      </c>
      <c r="N3576" s="841" t="s">
        <v>742</v>
      </c>
      <c r="O3576" s="841">
        <v>127895</v>
      </c>
      <c r="P3576" s="841">
        <v>84295</v>
      </c>
      <c r="Q3576" s="841">
        <v>19547</v>
      </c>
      <c r="R3576" s="841">
        <v>26906</v>
      </c>
      <c r="S3576" s="841"/>
      <c r="T3576" s="841"/>
      <c r="U3576" s="841"/>
      <c r="V3576" s="841" t="s">
        <v>1003</v>
      </c>
      <c r="W3576" s="841">
        <v>1</v>
      </c>
    </row>
    <row r="3577" spans="1:23" ht="12.75" customHeight="1">
      <c r="A3577" s="841">
        <v>1220</v>
      </c>
      <c r="B3577" s="841">
        <v>2807</v>
      </c>
      <c r="C3577" s="841" t="s">
        <v>739</v>
      </c>
      <c r="D3577" s="841" t="s">
        <v>740</v>
      </c>
      <c r="E3577" s="841">
        <v>49879</v>
      </c>
      <c r="F3577" s="841" t="s">
        <v>102</v>
      </c>
      <c r="G3577" s="841" t="s">
        <v>5374</v>
      </c>
      <c r="H3577" s="841" t="s">
        <v>5291</v>
      </c>
      <c r="I3577" s="841"/>
      <c r="J3577" s="841" t="s">
        <v>730</v>
      </c>
      <c r="K3577" s="841">
        <v>5</v>
      </c>
      <c r="L3577" s="841" t="s">
        <v>731</v>
      </c>
      <c r="M3577" s="841">
        <v>43600</v>
      </c>
      <c r="N3577" s="841" t="s">
        <v>742</v>
      </c>
      <c r="O3577" s="841">
        <v>127895</v>
      </c>
      <c r="P3577" s="841">
        <v>84295</v>
      </c>
      <c r="Q3577" s="841">
        <v>19547</v>
      </c>
      <c r="R3577" s="841">
        <v>26906</v>
      </c>
      <c r="S3577" s="841"/>
      <c r="T3577" s="841"/>
      <c r="U3577" s="841"/>
      <c r="V3577" s="841" t="s">
        <v>1003</v>
      </c>
      <c r="W3577" s="841">
        <v>1</v>
      </c>
    </row>
    <row r="3578" spans="1:23" ht="12.75" customHeight="1">
      <c r="A3578" s="841">
        <v>1605</v>
      </c>
      <c r="B3578" s="841">
        <v>2813</v>
      </c>
      <c r="C3578" s="841" t="s">
        <v>766</v>
      </c>
      <c r="D3578" s="841" t="s">
        <v>767</v>
      </c>
      <c r="E3578" s="841">
        <v>49880</v>
      </c>
      <c r="F3578" s="841" t="s">
        <v>102</v>
      </c>
      <c r="G3578" s="841" t="s">
        <v>1918</v>
      </c>
      <c r="H3578" s="841" t="s">
        <v>5375</v>
      </c>
      <c r="I3578" s="841"/>
      <c r="J3578" s="841" t="s">
        <v>730</v>
      </c>
      <c r="K3578" s="841">
        <v>5</v>
      </c>
      <c r="L3578" s="841" t="s">
        <v>731</v>
      </c>
      <c r="M3578" s="841">
        <v>43600</v>
      </c>
      <c r="N3578" s="841" t="s">
        <v>769</v>
      </c>
      <c r="O3578" s="841">
        <v>105596</v>
      </c>
      <c r="P3578" s="841">
        <v>61996</v>
      </c>
      <c r="Q3578" s="841">
        <v>19547</v>
      </c>
      <c r="R3578" s="841">
        <v>20230</v>
      </c>
      <c r="S3578" s="841"/>
      <c r="T3578" s="841"/>
      <c r="U3578" s="841"/>
      <c r="V3578" s="841" t="s">
        <v>1003</v>
      </c>
      <c r="W3578" s="841">
        <v>3</v>
      </c>
    </row>
    <row r="3579" spans="1:23" ht="12.75" customHeight="1">
      <c r="A3579" s="841">
        <v>1605</v>
      </c>
      <c r="B3579" s="841">
        <v>2813</v>
      </c>
      <c r="C3579" s="841" t="s">
        <v>766</v>
      </c>
      <c r="D3579" s="841" t="s">
        <v>767</v>
      </c>
      <c r="E3579" s="841">
        <v>49881</v>
      </c>
      <c r="F3579" s="841" t="s">
        <v>102</v>
      </c>
      <c r="G3579" s="841" t="s">
        <v>5376</v>
      </c>
      <c r="H3579" s="841" t="s">
        <v>5375</v>
      </c>
      <c r="I3579" s="841"/>
      <c r="J3579" s="841" t="s">
        <v>730</v>
      </c>
      <c r="K3579" s="841">
        <v>5</v>
      </c>
      <c r="L3579" s="841" t="s">
        <v>731</v>
      </c>
      <c r="M3579" s="841">
        <v>43600</v>
      </c>
      <c r="N3579" s="841" t="s">
        <v>769</v>
      </c>
      <c r="O3579" s="841">
        <v>105596</v>
      </c>
      <c r="P3579" s="841">
        <v>61996</v>
      </c>
      <c r="Q3579" s="841">
        <v>19547</v>
      </c>
      <c r="R3579" s="841">
        <v>20230</v>
      </c>
      <c r="S3579" s="841"/>
      <c r="T3579" s="841"/>
      <c r="U3579" s="841"/>
      <c r="V3579" s="841" t="s">
        <v>1003</v>
      </c>
      <c r="W3579" s="841">
        <v>2</v>
      </c>
    </row>
    <row r="3580" spans="1:23" ht="12.75" customHeight="1">
      <c r="A3580" s="841">
        <v>1034</v>
      </c>
      <c r="B3580" s="841">
        <v>2803</v>
      </c>
      <c r="C3580" s="841" t="s">
        <v>945</v>
      </c>
      <c r="D3580" s="841" t="s">
        <v>946</v>
      </c>
      <c r="E3580" s="841">
        <v>49882</v>
      </c>
      <c r="F3580" s="841" t="s">
        <v>102</v>
      </c>
      <c r="G3580" s="841" t="s">
        <v>5377</v>
      </c>
      <c r="H3580" s="841" t="s">
        <v>5378</v>
      </c>
      <c r="I3580" s="841"/>
      <c r="J3580" s="841" t="s">
        <v>730</v>
      </c>
      <c r="K3580" s="841">
        <v>2</v>
      </c>
      <c r="L3580" s="841" t="s">
        <v>731</v>
      </c>
      <c r="M3580" s="841">
        <v>43600</v>
      </c>
      <c r="N3580" s="841" t="s">
        <v>742</v>
      </c>
      <c r="O3580" s="841">
        <v>127895</v>
      </c>
      <c r="P3580" s="841">
        <v>84295</v>
      </c>
      <c r="Q3580" s="841">
        <v>19547</v>
      </c>
      <c r="R3580" s="841">
        <v>26906</v>
      </c>
      <c r="S3580" s="841"/>
      <c r="T3580" s="841"/>
      <c r="U3580" s="841"/>
      <c r="V3580" s="841" t="s">
        <v>1003</v>
      </c>
      <c r="W3580" s="841">
        <v>2</v>
      </c>
    </row>
    <row r="3581" spans="1:23" ht="12.75" customHeight="1">
      <c r="A3581" s="841">
        <v>1034</v>
      </c>
      <c r="B3581" s="841">
        <v>2803</v>
      </c>
      <c r="C3581" s="841" t="s">
        <v>945</v>
      </c>
      <c r="D3581" s="841" t="s">
        <v>946</v>
      </c>
      <c r="E3581" s="841">
        <v>49883</v>
      </c>
      <c r="F3581" s="841" t="s">
        <v>102</v>
      </c>
      <c r="G3581" s="841" t="s">
        <v>1978</v>
      </c>
      <c r="H3581" s="841" t="s">
        <v>5350</v>
      </c>
      <c r="I3581" s="841"/>
      <c r="J3581" s="841" t="s">
        <v>730</v>
      </c>
      <c r="K3581" s="841">
        <v>5</v>
      </c>
      <c r="L3581" s="841" t="s">
        <v>731</v>
      </c>
      <c r="M3581" s="841">
        <v>43600</v>
      </c>
      <c r="N3581" s="841" t="s">
        <v>742</v>
      </c>
      <c r="O3581" s="841">
        <v>127895</v>
      </c>
      <c r="P3581" s="841">
        <v>84295</v>
      </c>
      <c r="Q3581" s="841">
        <v>19547</v>
      </c>
      <c r="R3581" s="841">
        <v>26906</v>
      </c>
      <c r="S3581" s="841"/>
      <c r="T3581" s="841"/>
      <c r="U3581" s="841"/>
      <c r="V3581" s="841" t="s">
        <v>1003</v>
      </c>
      <c r="W3581" s="841">
        <v>2</v>
      </c>
    </row>
    <row r="3582" spans="1:23" ht="12.75" customHeight="1">
      <c r="A3582" s="841">
        <v>1034</v>
      </c>
      <c r="B3582" s="841">
        <v>2803</v>
      </c>
      <c r="C3582" s="841" t="s">
        <v>945</v>
      </c>
      <c r="D3582" s="841" t="s">
        <v>946</v>
      </c>
      <c r="E3582" s="841">
        <v>49884</v>
      </c>
      <c r="F3582" s="841" t="s">
        <v>102</v>
      </c>
      <c r="G3582" s="841" t="s">
        <v>5379</v>
      </c>
      <c r="H3582" s="841" t="s">
        <v>5350</v>
      </c>
      <c r="I3582" s="841"/>
      <c r="J3582" s="841" t="s">
        <v>730</v>
      </c>
      <c r="K3582" s="841">
        <v>10</v>
      </c>
      <c r="L3582" s="841" t="s">
        <v>731</v>
      </c>
      <c r="M3582" s="841">
        <v>43600</v>
      </c>
      <c r="N3582" s="841" t="s">
        <v>742</v>
      </c>
      <c r="O3582" s="841">
        <v>127895</v>
      </c>
      <c r="P3582" s="841">
        <v>84295</v>
      </c>
      <c r="Q3582" s="841">
        <v>19547</v>
      </c>
      <c r="R3582" s="841">
        <v>26906</v>
      </c>
      <c r="S3582" s="841"/>
      <c r="T3582" s="841"/>
      <c r="U3582" s="841"/>
      <c r="V3582" s="841" t="s">
        <v>1003</v>
      </c>
      <c r="W3582" s="841">
        <v>2</v>
      </c>
    </row>
    <row r="3583" spans="1:23" ht="12.75" customHeight="1">
      <c r="A3583" s="841">
        <v>1565</v>
      </c>
      <c r="B3583" s="841">
        <v>2840</v>
      </c>
      <c r="C3583" s="841" t="s">
        <v>726</v>
      </c>
      <c r="D3583" s="841" t="s">
        <v>1112</v>
      </c>
      <c r="E3583" s="841">
        <v>49885</v>
      </c>
      <c r="F3583" s="841" t="s">
        <v>102</v>
      </c>
      <c r="G3583" s="841" t="s">
        <v>5380</v>
      </c>
      <c r="H3583" s="841" t="s">
        <v>5381</v>
      </c>
      <c r="I3583" s="841"/>
      <c r="J3583" s="841" t="s">
        <v>730</v>
      </c>
      <c r="K3583" s="841">
        <v>3</v>
      </c>
      <c r="L3583" s="841" t="s">
        <v>731</v>
      </c>
      <c r="M3583" s="841">
        <v>43600</v>
      </c>
      <c r="N3583" s="841" t="s">
        <v>732</v>
      </c>
      <c r="O3583" s="841">
        <v>98577</v>
      </c>
      <c r="P3583" s="841">
        <v>54977</v>
      </c>
      <c r="Q3583" s="841">
        <v>19547</v>
      </c>
      <c r="R3583" s="841">
        <v>26906</v>
      </c>
      <c r="S3583" s="841"/>
      <c r="T3583" s="841"/>
      <c r="U3583" s="841"/>
      <c r="V3583" s="841" t="s">
        <v>1003</v>
      </c>
      <c r="W3583" s="841">
        <v>1</v>
      </c>
    </row>
    <row r="3584" spans="1:23" ht="12.75" customHeight="1">
      <c r="A3584" s="841">
        <v>1034</v>
      </c>
      <c r="B3584" s="841">
        <v>2803</v>
      </c>
      <c r="C3584" s="841" t="s">
        <v>945</v>
      </c>
      <c r="D3584" s="841" t="s">
        <v>946</v>
      </c>
      <c r="E3584" s="841">
        <v>49886</v>
      </c>
      <c r="F3584" s="841" t="s">
        <v>102</v>
      </c>
      <c r="G3584" s="841" t="s">
        <v>5382</v>
      </c>
      <c r="H3584" s="841" t="s">
        <v>5350</v>
      </c>
      <c r="I3584" s="841"/>
      <c r="J3584" s="841" t="s">
        <v>730</v>
      </c>
      <c r="K3584" s="841">
        <v>5</v>
      </c>
      <c r="L3584" s="841" t="s">
        <v>731</v>
      </c>
      <c r="M3584" s="841">
        <v>43600</v>
      </c>
      <c r="N3584" s="841" t="s">
        <v>742</v>
      </c>
      <c r="O3584" s="841">
        <v>127895</v>
      </c>
      <c r="P3584" s="841">
        <v>84295</v>
      </c>
      <c r="Q3584" s="841">
        <v>19547</v>
      </c>
      <c r="R3584" s="841">
        <v>26906</v>
      </c>
      <c r="S3584" s="841"/>
      <c r="T3584" s="841"/>
      <c r="U3584" s="841"/>
      <c r="V3584" s="841" t="s">
        <v>1003</v>
      </c>
      <c r="W3584" s="841">
        <v>2</v>
      </c>
    </row>
    <row r="3585" spans="1:23" ht="12.75" customHeight="1">
      <c r="A3585" s="841">
        <v>1034</v>
      </c>
      <c r="B3585" s="841">
        <v>2803</v>
      </c>
      <c r="C3585" s="841" t="s">
        <v>945</v>
      </c>
      <c r="D3585" s="841" t="s">
        <v>946</v>
      </c>
      <c r="E3585" s="841">
        <v>49887</v>
      </c>
      <c r="F3585" s="841" t="s">
        <v>102</v>
      </c>
      <c r="G3585" s="841" t="s">
        <v>5383</v>
      </c>
      <c r="H3585" s="841" t="s">
        <v>5362</v>
      </c>
      <c r="I3585" s="841"/>
      <c r="J3585" s="841" t="s">
        <v>730</v>
      </c>
      <c r="K3585" s="841">
        <v>1</v>
      </c>
      <c r="L3585" s="841" t="s">
        <v>731</v>
      </c>
      <c r="M3585" s="841">
        <v>43600</v>
      </c>
      <c r="N3585" s="841" t="s">
        <v>742</v>
      </c>
      <c r="O3585" s="841">
        <v>127895</v>
      </c>
      <c r="P3585" s="841">
        <v>84295</v>
      </c>
      <c r="Q3585" s="841">
        <v>19547</v>
      </c>
      <c r="R3585" s="841">
        <v>26906</v>
      </c>
      <c r="S3585" s="841"/>
      <c r="T3585" s="841"/>
      <c r="U3585" s="841"/>
      <c r="V3585" s="841" t="s">
        <v>1003</v>
      </c>
      <c r="W3585" s="841">
        <v>2</v>
      </c>
    </row>
    <row r="3586" spans="1:23" ht="12.75" customHeight="1">
      <c r="A3586" s="841">
        <v>1034</v>
      </c>
      <c r="B3586" s="841">
        <v>2803</v>
      </c>
      <c r="C3586" s="841" t="s">
        <v>945</v>
      </c>
      <c r="D3586" s="841" t="s">
        <v>946</v>
      </c>
      <c r="E3586" s="841">
        <v>49888</v>
      </c>
      <c r="F3586" s="841" t="s">
        <v>102</v>
      </c>
      <c r="G3586" s="841" t="s">
        <v>5384</v>
      </c>
      <c r="H3586" s="841" t="s">
        <v>5350</v>
      </c>
      <c r="I3586" s="841"/>
      <c r="J3586" s="841" t="s">
        <v>730</v>
      </c>
      <c r="K3586" s="841">
        <v>5</v>
      </c>
      <c r="L3586" s="841" t="s">
        <v>731</v>
      </c>
      <c r="M3586" s="841">
        <v>43600</v>
      </c>
      <c r="N3586" s="841" t="s">
        <v>742</v>
      </c>
      <c r="O3586" s="841">
        <v>127895</v>
      </c>
      <c r="P3586" s="841">
        <v>84295</v>
      </c>
      <c r="Q3586" s="841">
        <v>19547</v>
      </c>
      <c r="R3586" s="841">
        <v>26906</v>
      </c>
      <c r="S3586" s="841"/>
      <c r="T3586" s="841"/>
      <c r="U3586" s="841"/>
      <c r="V3586" s="841" t="s">
        <v>1003</v>
      </c>
      <c r="W3586" s="841">
        <v>2</v>
      </c>
    </row>
    <row r="3587" spans="1:23" ht="12.75" customHeight="1">
      <c r="A3587" s="841">
        <v>1912</v>
      </c>
      <c r="B3587" s="841">
        <v>2840</v>
      </c>
      <c r="C3587" s="841" t="s">
        <v>726</v>
      </c>
      <c r="D3587" s="841" t="s">
        <v>923</v>
      </c>
      <c r="E3587" s="841">
        <v>49889</v>
      </c>
      <c r="F3587" s="841" t="s">
        <v>102</v>
      </c>
      <c r="G3587" s="841" t="s">
        <v>5385</v>
      </c>
      <c r="H3587" s="841" t="s">
        <v>5386</v>
      </c>
      <c r="I3587" s="841"/>
      <c r="J3587" s="841" t="s">
        <v>730</v>
      </c>
      <c r="K3587" s="841">
        <v>2</v>
      </c>
      <c r="L3587" s="841" t="s">
        <v>731</v>
      </c>
      <c r="M3587" s="841">
        <v>43600</v>
      </c>
      <c r="N3587" s="841" t="s">
        <v>732</v>
      </c>
      <c r="O3587" s="841">
        <v>98577</v>
      </c>
      <c r="P3587" s="841">
        <v>54977</v>
      </c>
      <c r="Q3587" s="841">
        <v>10098</v>
      </c>
      <c r="R3587" s="841">
        <v>9936</v>
      </c>
      <c r="S3587" s="841"/>
      <c r="T3587" s="841"/>
      <c r="U3587" s="841"/>
      <c r="V3587" s="841" t="s">
        <v>1003</v>
      </c>
      <c r="W3587" s="841">
        <v>3</v>
      </c>
    </row>
    <row r="3588" spans="1:23" ht="12.75" customHeight="1">
      <c r="A3588" s="841">
        <v>1912</v>
      </c>
      <c r="B3588" s="841">
        <v>2840</v>
      </c>
      <c r="C3588" s="841" t="s">
        <v>726</v>
      </c>
      <c r="D3588" s="841" t="s">
        <v>923</v>
      </c>
      <c r="E3588" s="841">
        <v>49890</v>
      </c>
      <c r="F3588" s="841" t="s">
        <v>102</v>
      </c>
      <c r="G3588" s="841" t="s">
        <v>5387</v>
      </c>
      <c r="H3588" s="841" t="s">
        <v>5386</v>
      </c>
      <c r="I3588" s="841"/>
      <c r="J3588" s="841" t="s">
        <v>730</v>
      </c>
      <c r="K3588" s="841">
        <v>2</v>
      </c>
      <c r="L3588" s="841" t="s">
        <v>731</v>
      </c>
      <c r="M3588" s="841">
        <v>43600</v>
      </c>
      <c r="N3588" s="841" t="s">
        <v>732</v>
      </c>
      <c r="O3588" s="841">
        <v>98577</v>
      </c>
      <c r="P3588" s="841">
        <v>54977</v>
      </c>
      <c r="Q3588" s="841">
        <v>10098</v>
      </c>
      <c r="R3588" s="841">
        <v>9936</v>
      </c>
      <c r="S3588" s="841"/>
      <c r="T3588" s="841"/>
      <c r="U3588" s="841"/>
      <c r="V3588" s="841" t="s">
        <v>1003</v>
      </c>
      <c r="W3588" s="841">
        <v>3</v>
      </c>
    </row>
    <row r="3589" spans="1:23" ht="12.75" customHeight="1">
      <c r="A3589" s="841">
        <v>1912</v>
      </c>
      <c r="B3589" s="841">
        <v>2840</v>
      </c>
      <c r="C3589" s="841" t="s">
        <v>726</v>
      </c>
      <c r="D3589" s="841" t="s">
        <v>923</v>
      </c>
      <c r="E3589" s="841">
        <v>49891</v>
      </c>
      <c r="F3589" s="841" t="s">
        <v>102</v>
      </c>
      <c r="G3589" s="841" t="s">
        <v>5388</v>
      </c>
      <c r="H3589" s="841" t="s">
        <v>5386</v>
      </c>
      <c r="I3589" s="841"/>
      <c r="J3589" s="841" t="s">
        <v>730</v>
      </c>
      <c r="K3589" s="841">
        <v>2</v>
      </c>
      <c r="L3589" s="841" t="s">
        <v>731</v>
      </c>
      <c r="M3589" s="841">
        <v>43600</v>
      </c>
      <c r="N3589" s="841" t="s">
        <v>732</v>
      </c>
      <c r="O3589" s="841">
        <v>98577</v>
      </c>
      <c r="P3589" s="841">
        <v>54977</v>
      </c>
      <c r="Q3589" s="841">
        <v>10098</v>
      </c>
      <c r="R3589" s="841">
        <v>9936</v>
      </c>
      <c r="S3589" s="841"/>
      <c r="T3589" s="841"/>
      <c r="U3589" s="841"/>
      <c r="V3589" s="841" t="s">
        <v>1003</v>
      </c>
      <c r="W3589" s="841">
        <v>3</v>
      </c>
    </row>
    <row r="3590" spans="1:23" ht="12.75" customHeight="1">
      <c r="A3590" s="841">
        <v>1575</v>
      </c>
      <c r="B3590" s="841">
        <v>2840</v>
      </c>
      <c r="C3590" s="841" t="s">
        <v>726</v>
      </c>
      <c r="D3590" s="841" t="s">
        <v>745</v>
      </c>
      <c r="E3590" s="841">
        <v>49892</v>
      </c>
      <c r="F3590" s="841" t="s">
        <v>102</v>
      </c>
      <c r="G3590" s="841" t="s">
        <v>5389</v>
      </c>
      <c r="H3590" s="841" t="s">
        <v>5362</v>
      </c>
      <c r="I3590" s="841"/>
      <c r="J3590" s="841" t="s">
        <v>730</v>
      </c>
      <c r="K3590" s="841">
        <v>2</v>
      </c>
      <c r="L3590" s="841" t="s">
        <v>731</v>
      </c>
      <c r="M3590" s="841">
        <v>43600</v>
      </c>
      <c r="N3590" s="841" t="s">
        <v>732</v>
      </c>
      <c r="O3590" s="841">
        <v>98577</v>
      </c>
      <c r="P3590" s="841">
        <v>54977</v>
      </c>
      <c r="Q3590" s="841">
        <v>19547</v>
      </c>
      <c r="R3590" s="841">
        <v>26906</v>
      </c>
      <c r="S3590" s="841"/>
      <c r="T3590" s="841"/>
      <c r="U3590" s="841"/>
      <c r="V3590" s="841" t="s">
        <v>1003</v>
      </c>
      <c r="W3590" s="841">
        <v>1</v>
      </c>
    </row>
    <row r="3591" spans="1:23" ht="12.75" customHeight="1">
      <c r="A3591" s="841">
        <v>1912</v>
      </c>
      <c r="B3591" s="841">
        <v>2840</v>
      </c>
      <c r="C3591" s="841" t="s">
        <v>726</v>
      </c>
      <c r="D3591" s="841" t="s">
        <v>923</v>
      </c>
      <c r="E3591" s="841">
        <v>49893</v>
      </c>
      <c r="F3591" s="841" t="s">
        <v>102</v>
      </c>
      <c r="G3591" s="841" t="s">
        <v>5390</v>
      </c>
      <c r="H3591" s="841" t="s">
        <v>5391</v>
      </c>
      <c r="I3591" s="841"/>
      <c r="J3591" s="841" t="s">
        <v>730</v>
      </c>
      <c r="K3591" s="841">
        <v>2</v>
      </c>
      <c r="L3591" s="841" t="s">
        <v>731</v>
      </c>
      <c r="M3591" s="841">
        <v>43600</v>
      </c>
      <c r="N3591" s="841" t="s">
        <v>732</v>
      </c>
      <c r="O3591" s="841">
        <v>98577</v>
      </c>
      <c r="P3591" s="841">
        <v>54977</v>
      </c>
      <c r="Q3591" s="841">
        <v>10098</v>
      </c>
      <c r="R3591" s="841">
        <v>9936</v>
      </c>
      <c r="S3591" s="841"/>
      <c r="T3591" s="841"/>
      <c r="U3591" s="841"/>
      <c r="V3591" s="841" t="s">
        <v>1003</v>
      </c>
      <c r="W3591" s="841">
        <v>9</v>
      </c>
    </row>
    <row r="3592" spans="1:23" ht="12.75" customHeight="1">
      <c r="A3592" s="841">
        <v>1565</v>
      </c>
      <c r="B3592" s="841">
        <v>2840</v>
      </c>
      <c r="C3592" s="841" t="s">
        <v>726</v>
      </c>
      <c r="D3592" s="841" t="s">
        <v>1112</v>
      </c>
      <c r="E3592" s="841">
        <v>49894</v>
      </c>
      <c r="F3592" s="841" t="s">
        <v>102</v>
      </c>
      <c r="G3592" s="841" t="s">
        <v>5392</v>
      </c>
      <c r="H3592" s="841" t="s">
        <v>5393</v>
      </c>
      <c r="I3592" s="841"/>
      <c r="J3592" s="841" t="s">
        <v>730</v>
      </c>
      <c r="K3592" s="841">
        <v>3</v>
      </c>
      <c r="L3592" s="841" t="s">
        <v>731</v>
      </c>
      <c r="M3592" s="841">
        <v>43600</v>
      </c>
      <c r="N3592" s="841" t="s">
        <v>732</v>
      </c>
      <c r="O3592" s="841">
        <v>98577</v>
      </c>
      <c r="P3592" s="841">
        <v>54977</v>
      </c>
      <c r="Q3592" s="841">
        <v>19547</v>
      </c>
      <c r="R3592" s="841">
        <v>26906</v>
      </c>
      <c r="S3592" s="841"/>
      <c r="T3592" s="841"/>
      <c r="U3592" s="841"/>
      <c r="V3592" s="841" t="s">
        <v>1003</v>
      </c>
      <c r="W3592" s="841">
        <v>1</v>
      </c>
    </row>
    <row r="3593" spans="1:23" ht="12.75" customHeight="1">
      <c r="A3593" s="841">
        <v>2004</v>
      </c>
      <c r="B3593" s="841">
        <v>2840</v>
      </c>
      <c r="C3593" s="841" t="s">
        <v>726</v>
      </c>
      <c r="D3593" s="841" t="s">
        <v>919</v>
      </c>
      <c r="E3593" s="841">
        <v>49895</v>
      </c>
      <c r="F3593" s="841" t="s">
        <v>102</v>
      </c>
      <c r="G3593" s="841" t="s">
        <v>5394</v>
      </c>
      <c r="H3593" s="841" t="s">
        <v>5381</v>
      </c>
      <c r="I3593" s="841"/>
      <c r="J3593" s="841" t="s">
        <v>730</v>
      </c>
      <c r="K3593" s="841">
        <v>3</v>
      </c>
      <c r="L3593" s="841" t="s">
        <v>1077</v>
      </c>
      <c r="M3593" s="841">
        <v>0</v>
      </c>
      <c r="N3593" s="841" t="s">
        <v>732</v>
      </c>
      <c r="O3593" s="841">
        <v>101629</v>
      </c>
      <c r="P3593" s="841">
        <v>101629</v>
      </c>
      <c r="Q3593" s="841">
        <v>19547</v>
      </c>
      <c r="R3593" s="841">
        <v>26906</v>
      </c>
      <c r="S3593" s="841"/>
      <c r="T3593" s="841"/>
      <c r="U3593" s="841"/>
      <c r="V3593" s="841" t="s">
        <v>1003</v>
      </c>
      <c r="W3593" s="841">
        <v>1</v>
      </c>
    </row>
    <row r="3594" spans="1:23" ht="12.75" customHeight="1">
      <c r="A3594" s="841">
        <v>1430</v>
      </c>
      <c r="B3594" s="841">
        <v>2807</v>
      </c>
      <c r="C3594" s="841" t="s">
        <v>739</v>
      </c>
      <c r="D3594" s="841" t="s">
        <v>1732</v>
      </c>
      <c r="E3594" s="841">
        <v>49896</v>
      </c>
      <c r="F3594" s="841" t="s">
        <v>102</v>
      </c>
      <c r="G3594" s="841" t="s">
        <v>5395</v>
      </c>
      <c r="H3594" s="841" t="s">
        <v>5396</v>
      </c>
      <c r="I3594" s="841"/>
      <c r="J3594" s="841" t="s">
        <v>730</v>
      </c>
      <c r="K3594" s="841">
        <v>5</v>
      </c>
      <c r="L3594" s="841" t="s">
        <v>731</v>
      </c>
      <c r="M3594" s="841">
        <v>43600</v>
      </c>
      <c r="N3594" s="841" t="s">
        <v>742</v>
      </c>
      <c r="O3594" s="841">
        <v>127895</v>
      </c>
      <c r="P3594" s="841">
        <v>84295</v>
      </c>
      <c r="Q3594" s="841">
        <v>19547</v>
      </c>
      <c r="R3594" s="841">
        <v>26906</v>
      </c>
      <c r="S3594" s="841"/>
      <c r="T3594" s="841"/>
      <c r="U3594" s="841"/>
      <c r="V3594" s="841" t="s">
        <v>1003</v>
      </c>
      <c r="W3594" s="841">
        <v>2</v>
      </c>
    </row>
    <row r="3595" spans="1:23" ht="12.75" customHeight="1">
      <c r="A3595" s="841">
        <v>1430</v>
      </c>
      <c r="B3595" s="841">
        <v>2807</v>
      </c>
      <c r="C3595" s="841" t="s">
        <v>739</v>
      </c>
      <c r="D3595" s="841" t="s">
        <v>1732</v>
      </c>
      <c r="E3595" s="841">
        <v>49897</v>
      </c>
      <c r="F3595" s="841" t="s">
        <v>102</v>
      </c>
      <c r="G3595" s="841" t="s">
        <v>5397</v>
      </c>
      <c r="H3595" s="841" t="s">
        <v>1617</v>
      </c>
      <c r="I3595" s="841"/>
      <c r="J3595" s="841" t="s">
        <v>730</v>
      </c>
      <c r="K3595" s="841">
        <v>5</v>
      </c>
      <c r="L3595" s="841" t="s">
        <v>731</v>
      </c>
      <c r="M3595" s="841">
        <v>43600</v>
      </c>
      <c r="N3595" s="841" t="s">
        <v>742</v>
      </c>
      <c r="O3595" s="841">
        <v>127895</v>
      </c>
      <c r="P3595" s="841">
        <v>84295</v>
      </c>
      <c r="Q3595" s="841">
        <v>19547</v>
      </c>
      <c r="R3595" s="841">
        <v>26906</v>
      </c>
      <c r="S3595" s="841"/>
      <c r="T3595" s="841"/>
      <c r="U3595" s="841"/>
      <c r="V3595" s="841" t="s">
        <v>1003</v>
      </c>
      <c r="W3595" s="841">
        <v>2</v>
      </c>
    </row>
    <row r="3596" spans="1:23" ht="12.75" customHeight="1">
      <c r="A3596" s="841">
        <v>1430</v>
      </c>
      <c r="B3596" s="841">
        <v>2807</v>
      </c>
      <c r="C3596" s="841" t="s">
        <v>739</v>
      </c>
      <c r="D3596" s="841" t="s">
        <v>1732</v>
      </c>
      <c r="E3596" s="841">
        <v>49898</v>
      </c>
      <c r="F3596" s="841" t="s">
        <v>102</v>
      </c>
      <c r="G3596" s="841" t="s">
        <v>5398</v>
      </c>
      <c r="H3596" s="841" t="s">
        <v>1617</v>
      </c>
      <c r="I3596" s="841"/>
      <c r="J3596" s="841" t="s">
        <v>730</v>
      </c>
      <c r="K3596" s="841">
        <v>5</v>
      </c>
      <c r="L3596" s="841" t="s">
        <v>731</v>
      </c>
      <c r="M3596" s="841">
        <v>43600</v>
      </c>
      <c r="N3596" s="841" t="s">
        <v>742</v>
      </c>
      <c r="O3596" s="841">
        <v>127895</v>
      </c>
      <c r="P3596" s="841">
        <v>84295</v>
      </c>
      <c r="Q3596" s="841">
        <v>19547</v>
      </c>
      <c r="R3596" s="841">
        <v>26906</v>
      </c>
      <c r="S3596" s="841"/>
      <c r="T3596" s="841"/>
      <c r="U3596" s="841"/>
      <c r="V3596" s="841" t="s">
        <v>1003</v>
      </c>
      <c r="W3596" s="841">
        <v>2</v>
      </c>
    </row>
    <row r="3597" spans="1:23" ht="12.75" customHeight="1">
      <c r="A3597" s="841">
        <v>1455</v>
      </c>
      <c r="B3597" s="841">
        <v>2806</v>
      </c>
      <c r="C3597" s="841" t="s">
        <v>841</v>
      </c>
      <c r="D3597" s="841" t="s">
        <v>775</v>
      </c>
      <c r="E3597" s="841">
        <v>49900</v>
      </c>
      <c r="F3597" s="841" t="s">
        <v>102</v>
      </c>
      <c r="G3597" s="841" t="s">
        <v>5399</v>
      </c>
      <c r="H3597" s="841" t="s">
        <v>1137</v>
      </c>
      <c r="I3597" s="841"/>
      <c r="J3597" s="841" t="s">
        <v>730</v>
      </c>
      <c r="K3597" s="841">
        <v>2</v>
      </c>
      <c r="L3597" s="841" t="s">
        <v>731</v>
      </c>
      <c r="M3597" s="841">
        <v>43600</v>
      </c>
      <c r="N3597" s="841" t="s">
        <v>843</v>
      </c>
      <c r="O3597" s="841">
        <v>156603</v>
      </c>
      <c r="P3597" s="841">
        <v>113003</v>
      </c>
      <c r="Q3597" s="841">
        <v>19547</v>
      </c>
      <c r="R3597" s="841">
        <v>26906</v>
      </c>
      <c r="S3597" s="841"/>
      <c r="T3597" s="841"/>
      <c r="U3597" s="841"/>
      <c r="V3597" s="841" t="s">
        <v>1003</v>
      </c>
      <c r="W3597" s="841">
        <v>1</v>
      </c>
    </row>
    <row r="3598" spans="1:23" ht="12.75" customHeight="1">
      <c r="A3598" s="841">
        <v>1455</v>
      </c>
      <c r="B3598" s="841">
        <v>2806</v>
      </c>
      <c r="C3598" s="841" t="s">
        <v>841</v>
      </c>
      <c r="D3598" s="841" t="s">
        <v>775</v>
      </c>
      <c r="E3598" s="841">
        <v>49901</v>
      </c>
      <c r="F3598" s="841" t="s">
        <v>102</v>
      </c>
      <c r="G3598" s="841" t="s">
        <v>5400</v>
      </c>
      <c r="H3598" s="841" t="s">
        <v>1246</v>
      </c>
      <c r="I3598" s="841"/>
      <c r="J3598" s="841" t="s">
        <v>730</v>
      </c>
      <c r="K3598" s="841">
        <v>3</v>
      </c>
      <c r="L3598" s="841" t="s">
        <v>731</v>
      </c>
      <c r="M3598" s="841">
        <v>43600</v>
      </c>
      <c r="N3598" s="841" t="s">
        <v>843</v>
      </c>
      <c r="O3598" s="841">
        <v>156603</v>
      </c>
      <c r="P3598" s="841">
        <v>113003</v>
      </c>
      <c r="Q3598" s="841">
        <v>19547</v>
      </c>
      <c r="R3598" s="841">
        <v>26906</v>
      </c>
      <c r="S3598" s="841"/>
      <c r="T3598" s="841"/>
      <c r="U3598" s="841"/>
      <c r="V3598" s="841" t="s">
        <v>1003</v>
      </c>
      <c r="W3598" s="841">
        <v>1</v>
      </c>
    </row>
    <row r="3599" spans="1:23" ht="12.75" customHeight="1">
      <c r="A3599" s="841">
        <v>1455</v>
      </c>
      <c r="B3599" s="841">
        <v>2806</v>
      </c>
      <c r="C3599" s="841" t="s">
        <v>841</v>
      </c>
      <c r="D3599" s="841" t="s">
        <v>775</v>
      </c>
      <c r="E3599" s="841">
        <v>49902</v>
      </c>
      <c r="F3599" s="841" t="s">
        <v>102</v>
      </c>
      <c r="G3599" s="841" t="s">
        <v>5401</v>
      </c>
      <c r="H3599" s="841" t="s">
        <v>1246</v>
      </c>
      <c r="I3599" s="841"/>
      <c r="J3599" s="841" t="s">
        <v>730</v>
      </c>
      <c r="K3599" s="841">
        <v>4</v>
      </c>
      <c r="L3599" s="841" t="s">
        <v>731</v>
      </c>
      <c r="M3599" s="841">
        <v>43600</v>
      </c>
      <c r="N3599" s="841" t="s">
        <v>843</v>
      </c>
      <c r="O3599" s="841">
        <v>156603</v>
      </c>
      <c r="P3599" s="841">
        <v>113003</v>
      </c>
      <c r="Q3599" s="841">
        <v>19547</v>
      </c>
      <c r="R3599" s="841">
        <v>26906</v>
      </c>
      <c r="S3599" s="841"/>
      <c r="T3599" s="841"/>
      <c r="U3599" s="841"/>
      <c r="V3599" s="841" t="s">
        <v>1003</v>
      </c>
      <c r="W3599" s="841">
        <v>1</v>
      </c>
    </row>
    <row r="3600" spans="1:23" ht="12.75" customHeight="1">
      <c r="A3600" s="841">
        <v>1455</v>
      </c>
      <c r="B3600" s="841">
        <v>2806</v>
      </c>
      <c r="C3600" s="841" t="s">
        <v>841</v>
      </c>
      <c r="D3600" s="841" t="s">
        <v>775</v>
      </c>
      <c r="E3600" s="841">
        <v>49903</v>
      </c>
      <c r="F3600" s="841" t="s">
        <v>102</v>
      </c>
      <c r="G3600" s="841" t="s">
        <v>5402</v>
      </c>
      <c r="H3600" s="841" t="s">
        <v>1246</v>
      </c>
      <c r="I3600" s="841"/>
      <c r="J3600" s="841" t="s">
        <v>730</v>
      </c>
      <c r="K3600" s="841">
        <v>3</v>
      </c>
      <c r="L3600" s="841" t="s">
        <v>731</v>
      </c>
      <c r="M3600" s="841">
        <v>43600</v>
      </c>
      <c r="N3600" s="841" t="s">
        <v>843</v>
      </c>
      <c r="O3600" s="841">
        <v>156603</v>
      </c>
      <c r="P3600" s="841">
        <v>113003</v>
      </c>
      <c r="Q3600" s="841">
        <v>19547</v>
      </c>
      <c r="R3600" s="841">
        <v>26906</v>
      </c>
      <c r="S3600" s="841"/>
      <c r="T3600" s="841"/>
      <c r="U3600" s="841"/>
      <c r="V3600" s="841" t="s">
        <v>1003</v>
      </c>
      <c r="W3600" s="841">
        <v>1</v>
      </c>
    </row>
    <row r="3601" spans="1:23" ht="12.75" customHeight="1">
      <c r="A3601" s="841">
        <v>1034</v>
      </c>
      <c r="B3601" s="841">
        <v>2803</v>
      </c>
      <c r="C3601" s="841" t="s">
        <v>945</v>
      </c>
      <c r="D3601" s="841" t="s">
        <v>946</v>
      </c>
      <c r="E3601" s="841">
        <v>49904</v>
      </c>
      <c r="F3601" s="841" t="s">
        <v>102</v>
      </c>
      <c r="G3601" s="841" t="s">
        <v>5403</v>
      </c>
      <c r="H3601" s="841" t="s">
        <v>5404</v>
      </c>
      <c r="I3601" s="841"/>
      <c r="J3601" s="841" t="s">
        <v>730</v>
      </c>
      <c r="K3601" s="841">
        <v>4</v>
      </c>
      <c r="L3601" s="841" t="s">
        <v>731</v>
      </c>
      <c r="M3601" s="841">
        <v>43600</v>
      </c>
      <c r="N3601" s="841" t="s">
        <v>742</v>
      </c>
      <c r="O3601" s="841">
        <v>127895</v>
      </c>
      <c r="P3601" s="841">
        <v>84295</v>
      </c>
      <c r="Q3601" s="841">
        <v>19547</v>
      </c>
      <c r="R3601" s="841">
        <v>26906</v>
      </c>
      <c r="S3601" s="841"/>
      <c r="T3601" s="841"/>
      <c r="U3601" s="841"/>
      <c r="V3601" s="841" t="s">
        <v>1003</v>
      </c>
      <c r="W3601" s="841">
        <v>2</v>
      </c>
    </row>
    <row r="3602" spans="1:23" ht="12.75" customHeight="1">
      <c r="A3602" s="841">
        <v>1034</v>
      </c>
      <c r="B3602" s="841">
        <v>2803</v>
      </c>
      <c r="C3602" s="841" t="s">
        <v>945</v>
      </c>
      <c r="D3602" s="841" t="s">
        <v>946</v>
      </c>
      <c r="E3602" s="841">
        <v>49905</v>
      </c>
      <c r="F3602" s="841" t="s">
        <v>102</v>
      </c>
      <c r="G3602" s="841" t="s">
        <v>5405</v>
      </c>
      <c r="H3602" s="841" t="s">
        <v>5291</v>
      </c>
      <c r="I3602" s="841"/>
      <c r="J3602" s="841" t="s">
        <v>730</v>
      </c>
      <c r="K3602" s="841">
        <v>3</v>
      </c>
      <c r="L3602" s="841" t="s">
        <v>731</v>
      </c>
      <c r="M3602" s="841">
        <v>43600</v>
      </c>
      <c r="N3602" s="841" t="s">
        <v>742</v>
      </c>
      <c r="O3602" s="841">
        <v>127895</v>
      </c>
      <c r="P3602" s="841">
        <v>84295</v>
      </c>
      <c r="Q3602" s="841">
        <v>19547</v>
      </c>
      <c r="R3602" s="841">
        <v>26906</v>
      </c>
      <c r="S3602" s="841"/>
      <c r="T3602" s="841"/>
      <c r="U3602" s="841"/>
      <c r="V3602" s="841" t="s">
        <v>1003</v>
      </c>
      <c r="W3602" s="841">
        <v>2</v>
      </c>
    </row>
    <row r="3603" spans="1:23" ht="12.75" customHeight="1">
      <c r="A3603" s="841">
        <v>1034</v>
      </c>
      <c r="B3603" s="841">
        <v>2803</v>
      </c>
      <c r="C3603" s="841" t="s">
        <v>945</v>
      </c>
      <c r="D3603" s="841" t="s">
        <v>946</v>
      </c>
      <c r="E3603" s="841">
        <v>49907</v>
      </c>
      <c r="F3603" s="841" t="s">
        <v>102</v>
      </c>
      <c r="G3603" s="841" t="s">
        <v>5406</v>
      </c>
      <c r="H3603" s="841" t="s">
        <v>5264</v>
      </c>
      <c r="I3603" s="841"/>
      <c r="J3603" s="841" t="s">
        <v>730</v>
      </c>
      <c r="K3603" s="841">
        <v>2</v>
      </c>
      <c r="L3603" s="841" t="s">
        <v>731</v>
      </c>
      <c r="M3603" s="841">
        <v>43600</v>
      </c>
      <c r="N3603" s="841" t="s">
        <v>742</v>
      </c>
      <c r="O3603" s="841">
        <v>127895</v>
      </c>
      <c r="P3603" s="841">
        <v>84295</v>
      </c>
      <c r="Q3603" s="841">
        <v>19547</v>
      </c>
      <c r="R3603" s="841">
        <v>26906</v>
      </c>
      <c r="S3603" s="841"/>
      <c r="T3603" s="841"/>
      <c r="U3603" s="841"/>
      <c r="V3603" s="841" t="s">
        <v>1003</v>
      </c>
      <c r="W3603" s="841">
        <v>4</v>
      </c>
    </row>
    <row r="3604" spans="1:23" ht="12.75" customHeight="1">
      <c r="A3604" s="841">
        <v>2004</v>
      </c>
      <c r="B3604" s="841">
        <v>2840</v>
      </c>
      <c r="C3604" s="841" t="s">
        <v>726</v>
      </c>
      <c r="D3604" s="841" t="s">
        <v>919</v>
      </c>
      <c r="E3604" s="841">
        <v>49908</v>
      </c>
      <c r="F3604" s="841" t="s">
        <v>102</v>
      </c>
      <c r="G3604" s="841" t="s">
        <v>5407</v>
      </c>
      <c r="H3604" s="841" t="s">
        <v>5381</v>
      </c>
      <c r="I3604" s="841"/>
      <c r="J3604" s="841" t="s">
        <v>730</v>
      </c>
      <c r="K3604" s="841">
        <v>2</v>
      </c>
      <c r="L3604" s="841" t="s">
        <v>1077</v>
      </c>
      <c r="M3604" s="841">
        <v>0</v>
      </c>
      <c r="N3604" s="841" t="s">
        <v>732</v>
      </c>
      <c r="O3604" s="841">
        <v>101629</v>
      </c>
      <c r="P3604" s="841">
        <v>101629</v>
      </c>
      <c r="Q3604" s="841">
        <v>19547</v>
      </c>
      <c r="R3604" s="841">
        <v>26906</v>
      </c>
      <c r="S3604" s="841"/>
      <c r="T3604" s="841"/>
      <c r="U3604" s="841"/>
      <c r="V3604" s="841" t="s">
        <v>1003</v>
      </c>
      <c r="W3604" s="841">
        <v>1</v>
      </c>
    </row>
    <row r="3605" spans="1:23" ht="12.75" customHeight="1">
      <c r="A3605" s="841">
        <v>1360</v>
      </c>
      <c r="B3605" s="841">
        <v>2803</v>
      </c>
      <c r="C3605" s="841" t="s">
        <v>945</v>
      </c>
      <c r="D3605" s="841" t="s">
        <v>946</v>
      </c>
      <c r="E3605" s="841">
        <v>49909</v>
      </c>
      <c r="F3605" s="841" t="s">
        <v>102</v>
      </c>
      <c r="G3605" s="841" t="s">
        <v>5408</v>
      </c>
      <c r="H3605" s="841" t="s">
        <v>5314</v>
      </c>
      <c r="I3605" s="841"/>
      <c r="J3605" s="841" t="s">
        <v>730</v>
      </c>
      <c r="K3605" s="841">
        <v>3</v>
      </c>
      <c r="L3605" s="841" t="s">
        <v>731</v>
      </c>
      <c r="M3605" s="841">
        <v>43600</v>
      </c>
      <c r="N3605" s="841" t="s">
        <v>742</v>
      </c>
      <c r="O3605" s="841">
        <v>127895</v>
      </c>
      <c r="P3605" s="841">
        <v>84295</v>
      </c>
      <c r="Q3605" s="841">
        <v>19547</v>
      </c>
      <c r="R3605" s="841">
        <v>26906</v>
      </c>
      <c r="S3605" s="841"/>
      <c r="T3605" s="841"/>
      <c r="U3605" s="841"/>
      <c r="V3605" s="841" t="s">
        <v>1003</v>
      </c>
      <c r="W3605" s="841">
        <v>2</v>
      </c>
    </row>
    <row r="3606" spans="1:23" ht="12.75" customHeight="1">
      <c r="A3606" s="841">
        <v>1360</v>
      </c>
      <c r="B3606" s="841">
        <v>2803</v>
      </c>
      <c r="C3606" s="841" t="s">
        <v>945</v>
      </c>
      <c r="D3606" s="841" t="s">
        <v>946</v>
      </c>
      <c r="E3606" s="841">
        <v>49910</v>
      </c>
      <c r="F3606" s="841" t="s">
        <v>102</v>
      </c>
      <c r="G3606" s="841" t="s">
        <v>5409</v>
      </c>
      <c r="H3606" s="841" t="s">
        <v>5314</v>
      </c>
      <c r="I3606" s="841"/>
      <c r="J3606" s="841" t="s">
        <v>730</v>
      </c>
      <c r="K3606" s="841">
        <v>2</v>
      </c>
      <c r="L3606" s="841" t="s">
        <v>731</v>
      </c>
      <c r="M3606" s="841">
        <v>43600</v>
      </c>
      <c r="N3606" s="841" t="s">
        <v>742</v>
      </c>
      <c r="O3606" s="841">
        <v>127895</v>
      </c>
      <c r="P3606" s="841">
        <v>84295</v>
      </c>
      <c r="Q3606" s="841">
        <v>19547</v>
      </c>
      <c r="R3606" s="841">
        <v>26906</v>
      </c>
      <c r="S3606" s="841"/>
      <c r="T3606" s="841"/>
      <c r="U3606" s="841"/>
      <c r="V3606" s="841" t="s">
        <v>1003</v>
      </c>
      <c r="W3606" s="841">
        <v>2</v>
      </c>
    </row>
    <row r="3607" spans="1:23" ht="12.75" customHeight="1">
      <c r="A3607" s="841">
        <v>1525</v>
      </c>
      <c r="B3607" s="841">
        <v>2842</v>
      </c>
      <c r="C3607" s="841" t="s">
        <v>2226</v>
      </c>
      <c r="D3607" s="841" t="s">
        <v>923</v>
      </c>
      <c r="E3607" s="841">
        <v>49911</v>
      </c>
      <c r="F3607" s="841" t="s">
        <v>102</v>
      </c>
      <c r="G3607" s="841" t="s">
        <v>5410</v>
      </c>
      <c r="H3607" s="841" t="s">
        <v>5386</v>
      </c>
      <c r="I3607" s="841"/>
      <c r="J3607" s="841" t="s">
        <v>730</v>
      </c>
      <c r="K3607" s="841">
        <v>3</v>
      </c>
      <c r="L3607" s="841" t="s">
        <v>731</v>
      </c>
      <c r="M3607" s="841">
        <v>43600</v>
      </c>
      <c r="N3607" s="841" t="s">
        <v>742</v>
      </c>
      <c r="O3607" s="841">
        <v>127895</v>
      </c>
      <c r="P3607" s="841">
        <v>84295</v>
      </c>
      <c r="Q3607" s="841">
        <v>19547</v>
      </c>
      <c r="R3607" s="841">
        <v>34796</v>
      </c>
      <c r="S3607" s="841"/>
      <c r="T3607" s="841"/>
      <c r="U3607" s="841"/>
      <c r="V3607" s="841" t="s">
        <v>1003</v>
      </c>
      <c r="W3607" s="841">
        <v>1</v>
      </c>
    </row>
    <row r="3608" spans="1:23" ht="12.75" customHeight="1">
      <c r="A3608" s="841">
        <v>1034</v>
      </c>
      <c r="B3608" s="841">
        <v>2803</v>
      </c>
      <c r="C3608" s="841" t="s">
        <v>945</v>
      </c>
      <c r="D3608" s="841" t="s">
        <v>946</v>
      </c>
      <c r="E3608" s="841">
        <v>49912</v>
      </c>
      <c r="F3608" s="841" t="s">
        <v>102</v>
      </c>
      <c r="G3608" s="841" t="s">
        <v>5411</v>
      </c>
      <c r="H3608" s="841" t="s">
        <v>5386</v>
      </c>
      <c r="I3608" s="841"/>
      <c r="J3608" s="841" t="s">
        <v>730</v>
      </c>
      <c r="K3608" s="841">
        <v>2</v>
      </c>
      <c r="L3608" s="841" t="s">
        <v>731</v>
      </c>
      <c r="M3608" s="841">
        <v>43600</v>
      </c>
      <c r="N3608" s="841" t="s">
        <v>742</v>
      </c>
      <c r="O3608" s="841">
        <v>127895</v>
      </c>
      <c r="P3608" s="841">
        <v>84295</v>
      </c>
      <c r="Q3608" s="841">
        <v>19547</v>
      </c>
      <c r="R3608" s="841">
        <v>26906</v>
      </c>
      <c r="S3608" s="841"/>
      <c r="T3608" s="841"/>
      <c r="U3608" s="841"/>
      <c r="V3608" s="841" t="s">
        <v>1003</v>
      </c>
      <c r="W3608" s="841">
        <v>2</v>
      </c>
    </row>
    <row r="3609" spans="1:23" ht="12.75" customHeight="1">
      <c r="A3609" s="841">
        <v>1034</v>
      </c>
      <c r="B3609" s="841">
        <v>2803</v>
      </c>
      <c r="C3609" s="841" t="s">
        <v>945</v>
      </c>
      <c r="D3609" s="841" t="s">
        <v>946</v>
      </c>
      <c r="E3609" s="841">
        <v>49913</v>
      </c>
      <c r="F3609" s="841" t="s">
        <v>102</v>
      </c>
      <c r="G3609" s="841" t="s">
        <v>5412</v>
      </c>
      <c r="H3609" s="841" t="s">
        <v>5357</v>
      </c>
      <c r="I3609" s="841"/>
      <c r="J3609" s="841" t="s">
        <v>730</v>
      </c>
      <c r="K3609" s="841">
        <v>2</v>
      </c>
      <c r="L3609" s="841" t="s">
        <v>731</v>
      </c>
      <c r="M3609" s="841">
        <v>43600</v>
      </c>
      <c r="N3609" s="841" t="s">
        <v>742</v>
      </c>
      <c r="O3609" s="841">
        <v>127895</v>
      </c>
      <c r="P3609" s="841">
        <v>84295</v>
      </c>
      <c r="Q3609" s="841">
        <v>19547</v>
      </c>
      <c r="R3609" s="841">
        <v>26906</v>
      </c>
      <c r="S3609" s="841"/>
      <c r="T3609" s="841"/>
      <c r="U3609" s="841"/>
      <c r="V3609" s="841" t="s">
        <v>1003</v>
      </c>
      <c r="W3609" s="841">
        <v>2</v>
      </c>
    </row>
    <row r="3610" spans="1:23" ht="12.75" customHeight="1">
      <c r="A3610" s="841">
        <v>1125</v>
      </c>
      <c r="B3610" s="841">
        <v>2808</v>
      </c>
      <c r="C3610" s="841" t="s">
        <v>846</v>
      </c>
      <c r="D3610" s="841" t="s">
        <v>1112</v>
      </c>
      <c r="E3610" s="841">
        <v>49914</v>
      </c>
      <c r="F3610" s="841" t="s">
        <v>102</v>
      </c>
      <c r="G3610" s="841" t="s">
        <v>5413</v>
      </c>
      <c r="H3610" s="841" t="s">
        <v>5291</v>
      </c>
      <c r="I3610" s="841"/>
      <c r="J3610" s="841" t="s">
        <v>730</v>
      </c>
      <c r="K3610" s="841">
        <v>15</v>
      </c>
      <c r="L3610" s="841" t="s">
        <v>731</v>
      </c>
      <c r="M3610" s="841">
        <v>43600</v>
      </c>
      <c r="N3610" s="841" t="s">
        <v>742</v>
      </c>
      <c r="O3610" s="841">
        <v>127895</v>
      </c>
      <c r="P3610" s="841">
        <v>84295</v>
      </c>
      <c r="Q3610" s="841">
        <v>19547</v>
      </c>
      <c r="R3610" s="841">
        <v>26906</v>
      </c>
      <c r="S3610" s="841"/>
      <c r="T3610" s="841"/>
      <c r="U3610" s="841"/>
      <c r="V3610" s="841" t="s">
        <v>1003</v>
      </c>
      <c r="W3610" s="841">
        <v>1</v>
      </c>
    </row>
    <row r="3611" spans="1:23" ht="12.75" customHeight="1">
      <c r="A3611" s="841">
        <v>1932</v>
      </c>
      <c r="B3611" s="841">
        <v>2840</v>
      </c>
      <c r="C3611" s="841" t="s">
        <v>726</v>
      </c>
      <c r="D3611" s="841" t="s">
        <v>923</v>
      </c>
      <c r="E3611" s="841">
        <v>49916</v>
      </c>
      <c r="F3611" s="841" t="s">
        <v>102</v>
      </c>
      <c r="G3611" s="841" t="s">
        <v>5414</v>
      </c>
      <c r="H3611" s="841" t="s">
        <v>5415</v>
      </c>
      <c r="I3611" s="841"/>
      <c r="J3611" s="841" t="s">
        <v>730</v>
      </c>
      <c r="K3611" s="841">
        <v>2</v>
      </c>
      <c r="L3611" s="841" t="s">
        <v>731</v>
      </c>
      <c r="M3611" s="841">
        <v>43600</v>
      </c>
      <c r="N3611" s="841" t="s">
        <v>732</v>
      </c>
      <c r="O3611" s="841">
        <v>98577</v>
      </c>
      <c r="P3611" s="841">
        <v>54977</v>
      </c>
      <c r="Q3611" s="841">
        <v>10098</v>
      </c>
      <c r="R3611" s="841">
        <v>9936</v>
      </c>
      <c r="S3611" s="841"/>
      <c r="T3611" s="841"/>
      <c r="U3611" s="841"/>
      <c r="V3611" s="841" t="s">
        <v>1003</v>
      </c>
      <c r="W3611" s="841">
        <v>3</v>
      </c>
    </row>
    <row r="3612" spans="1:23" ht="12.75" customHeight="1">
      <c r="A3612" s="841">
        <v>1932</v>
      </c>
      <c r="B3612" s="841">
        <v>2840</v>
      </c>
      <c r="C3612" s="841" t="s">
        <v>726</v>
      </c>
      <c r="D3612" s="841" t="s">
        <v>923</v>
      </c>
      <c r="E3612" s="841">
        <v>49917</v>
      </c>
      <c r="F3612" s="841" t="s">
        <v>102</v>
      </c>
      <c r="G3612" s="841" t="s">
        <v>5416</v>
      </c>
      <c r="H3612" s="841" t="s">
        <v>5415</v>
      </c>
      <c r="I3612" s="841"/>
      <c r="J3612" s="841" t="s">
        <v>730</v>
      </c>
      <c r="K3612" s="841">
        <v>2</v>
      </c>
      <c r="L3612" s="841" t="s">
        <v>731</v>
      </c>
      <c r="M3612" s="841">
        <v>43600</v>
      </c>
      <c r="N3612" s="841" t="s">
        <v>732</v>
      </c>
      <c r="O3612" s="841">
        <v>98577</v>
      </c>
      <c r="P3612" s="841">
        <v>54977</v>
      </c>
      <c r="Q3612" s="841">
        <v>10098</v>
      </c>
      <c r="R3612" s="841">
        <v>9936</v>
      </c>
      <c r="S3612" s="841"/>
      <c r="T3612" s="841"/>
      <c r="U3612" s="841"/>
      <c r="V3612" s="841" t="s">
        <v>1003</v>
      </c>
      <c r="W3612" s="841">
        <v>3</v>
      </c>
    </row>
    <row r="3613" spans="1:23" ht="12.75" customHeight="1">
      <c r="A3613" s="841">
        <v>1932</v>
      </c>
      <c r="B3613" s="841">
        <v>2840</v>
      </c>
      <c r="C3613" s="841" t="s">
        <v>726</v>
      </c>
      <c r="D3613" s="841" t="s">
        <v>923</v>
      </c>
      <c r="E3613" s="841">
        <v>49918</v>
      </c>
      <c r="F3613" s="841" t="s">
        <v>102</v>
      </c>
      <c r="G3613" s="841" t="s">
        <v>5417</v>
      </c>
      <c r="H3613" s="841" t="s">
        <v>5415</v>
      </c>
      <c r="I3613" s="841"/>
      <c r="J3613" s="841" t="s">
        <v>730</v>
      </c>
      <c r="K3613" s="841">
        <v>3</v>
      </c>
      <c r="L3613" s="841" t="s">
        <v>731</v>
      </c>
      <c r="M3613" s="841">
        <v>43600</v>
      </c>
      <c r="N3613" s="841" t="s">
        <v>732</v>
      </c>
      <c r="O3613" s="841">
        <v>98577</v>
      </c>
      <c r="P3613" s="841">
        <v>54977</v>
      </c>
      <c r="Q3613" s="841">
        <v>10098</v>
      </c>
      <c r="R3613" s="841">
        <v>9936</v>
      </c>
      <c r="S3613" s="841"/>
      <c r="T3613" s="841"/>
      <c r="U3613" s="841"/>
      <c r="V3613" s="841" t="s">
        <v>1003</v>
      </c>
      <c r="W3613" s="841">
        <v>3</v>
      </c>
    </row>
    <row r="3614" spans="1:23" ht="12.75" customHeight="1">
      <c r="A3614" s="841">
        <v>1255</v>
      </c>
      <c r="B3614" s="841">
        <v>2840</v>
      </c>
      <c r="C3614" s="841" t="s">
        <v>726</v>
      </c>
      <c r="D3614" s="841" t="s">
        <v>1112</v>
      </c>
      <c r="E3614" s="841">
        <v>49920</v>
      </c>
      <c r="F3614" s="841" t="s">
        <v>102</v>
      </c>
      <c r="G3614" s="841" t="s">
        <v>5418</v>
      </c>
      <c r="H3614" s="841" t="s">
        <v>5404</v>
      </c>
      <c r="I3614" s="841"/>
      <c r="J3614" s="841" t="s">
        <v>730</v>
      </c>
      <c r="K3614" s="841">
        <v>1</v>
      </c>
      <c r="L3614" s="841" t="s">
        <v>731</v>
      </c>
      <c r="M3614" s="841">
        <v>43600</v>
      </c>
      <c r="N3614" s="841" t="s">
        <v>732</v>
      </c>
      <c r="O3614" s="841">
        <v>98577</v>
      </c>
      <c r="P3614" s="841">
        <v>54977</v>
      </c>
      <c r="Q3614" s="841">
        <v>19547</v>
      </c>
      <c r="R3614" s="841">
        <v>26906</v>
      </c>
      <c r="S3614" s="841"/>
      <c r="T3614" s="841"/>
      <c r="U3614" s="841"/>
      <c r="V3614" s="841" t="s">
        <v>1003</v>
      </c>
      <c r="W3614" s="841">
        <v>1</v>
      </c>
    </row>
    <row r="3615" spans="1:23" ht="12.75" customHeight="1">
      <c r="A3615" s="841">
        <v>1255</v>
      </c>
      <c r="B3615" s="841">
        <v>2840</v>
      </c>
      <c r="C3615" s="841" t="s">
        <v>726</v>
      </c>
      <c r="D3615" s="841" t="s">
        <v>1112</v>
      </c>
      <c r="E3615" s="841">
        <v>49921</v>
      </c>
      <c r="F3615" s="841" t="s">
        <v>102</v>
      </c>
      <c r="G3615" s="841" t="s">
        <v>5419</v>
      </c>
      <c r="H3615" s="841" t="s">
        <v>5404</v>
      </c>
      <c r="I3615" s="841"/>
      <c r="J3615" s="841" t="s">
        <v>730</v>
      </c>
      <c r="K3615" s="841">
        <v>0.5</v>
      </c>
      <c r="L3615" s="841" t="s">
        <v>731</v>
      </c>
      <c r="M3615" s="841">
        <v>43600</v>
      </c>
      <c r="N3615" s="841" t="s">
        <v>732</v>
      </c>
      <c r="O3615" s="841">
        <v>98577</v>
      </c>
      <c r="P3615" s="841">
        <v>54977</v>
      </c>
      <c r="Q3615" s="841">
        <v>19547</v>
      </c>
      <c r="R3615" s="841">
        <v>26906</v>
      </c>
      <c r="S3615" s="841"/>
      <c r="T3615" s="841"/>
      <c r="U3615" s="841"/>
      <c r="V3615" s="841" t="s">
        <v>1003</v>
      </c>
      <c r="W3615" s="841">
        <v>1</v>
      </c>
    </row>
    <row r="3616" spans="1:23" ht="12.75" customHeight="1">
      <c r="A3616" s="841">
        <v>2004</v>
      </c>
      <c r="B3616" s="841">
        <v>2840</v>
      </c>
      <c r="C3616" s="841" t="s">
        <v>726</v>
      </c>
      <c r="D3616" s="841" t="s">
        <v>919</v>
      </c>
      <c r="E3616" s="841">
        <v>49923</v>
      </c>
      <c r="F3616" s="841" t="s">
        <v>102</v>
      </c>
      <c r="G3616" s="841" t="s">
        <v>5420</v>
      </c>
      <c r="H3616" s="841" t="s">
        <v>5381</v>
      </c>
      <c r="I3616" s="841"/>
      <c r="J3616" s="841" t="s">
        <v>730</v>
      </c>
      <c r="K3616" s="841">
        <v>3</v>
      </c>
      <c r="L3616" s="841" t="s">
        <v>1289</v>
      </c>
      <c r="M3616" s="841">
        <v>0</v>
      </c>
      <c r="N3616" s="841" t="s">
        <v>732</v>
      </c>
      <c r="O3616" s="841">
        <v>101629</v>
      </c>
      <c r="P3616" s="841">
        <v>101629</v>
      </c>
      <c r="Q3616" s="841">
        <v>19547</v>
      </c>
      <c r="R3616" s="841">
        <v>26906</v>
      </c>
      <c r="S3616" s="841"/>
      <c r="T3616" s="841"/>
      <c r="U3616" s="841"/>
      <c r="V3616" s="841" t="s">
        <v>1003</v>
      </c>
      <c r="W3616" s="841">
        <v>2</v>
      </c>
    </row>
    <row r="3617" spans="1:23" ht="12.75" customHeight="1">
      <c r="A3617" s="841">
        <v>1705</v>
      </c>
      <c r="B3617" s="841">
        <v>2840</v>
      </c>
      <c r="C3617" s="841" t="s">
        <v>726</v>
      </c>
      <c r="D3617" s="841" t="s">
        <v>727</v>
      </c>
      <c r="E3617" s="841">
        <v>49924</v>
      </c>
      <c r="F3617" s="841" t="s">
        <v>102</v>
      </c>
      <c r="G3617" s="841" t="s">
        <v>5421</v>
      </c>
      <c r="H3617" s="841" t="s">
        <v>1544</v>
      </c>
      <c r="I3617" s="841"/>
      <c r="J3617" s="841" t="s">
        <v>730</v>
      </c>
      <c r="K3617" s="841">
        <v>3</v>
      </c>
      <c r="L3617" s="841" t="s">
        <v>731</v>
      </c>
      <c r="M3617" s="841">
        <v>43600</v>
      </c>
      <c r="N3617" s="841" t="s">
        <v>732</v>
      </c>
      <c r="O3617" s="841">
        <v>98577</v>
      </c>
      <c r="P3617" s="841">
        <v>54977</v>
      </c>
      <c r="Q3617" s="841">
        <v>19547</v>
      </c>
      <c r="R3617" s="841">
        <v>26906</v>
      </c>
      <c r="S3617" s="841"/>
      <c r="T3617" s="841"/>
      <c r="U3617" s="841"/>
      <c r="V3617" s="841" t="s">
        <v>1003</v>
      </c>
      <c r="W3617" s="841">
        <v>1</v>
      </c>
    </row>
    <row r="3618" spans="1:23" ht="12.75" customHeight="1">
      <c r="A3618" s="841">
        <v>1705</v>
      </c>
      <c r="B3618" s="841">
        <v>2840</v>
      </c>
      <c r="C3618" s="841" t="s">
        <v>726</v>
      </c>
      <c r="D3618" s="841" t="s">
        <v>727</v>
      </c>
      <c r="E3618" s="841">
        <v>49925</v>
      </c>
      <c r="F3618" s="841" t="s">
        <v>102</v>
      </c>
      <c r="G3618" s="841" t="s">
        <v>5422</v>
      </c>
      <c r="H3618" s="841" t="s">
        <v>1544</v>
      </c>
      <c r="I3618" s="841"/>
      <c r="J3618" s="841" t="s">
        <v>730</v>
      </c>
      <c r="K3618" s="841">
        <v>3</v>
      </c>
      <c r="L3618" s="841" t="s">
        <v>731</v>
      </c>
      <c r="M3618" s="841">
        <v>43600</v>
      </c>
      <c r="N3618" s="841" t="s">
        <v>732</v>
      </c>
      <c r="O3618" s="841">
        <v>98577</v>
      </c>
      <c r="P3618" s="841">
        <v>54977</v>
      </c>
      <c r="Q3618" s="841">
        <v>19547</v>
      </c>
      <c r="R3618" s="841">
        <v>26906</v>
      </c>
      <c r="S3618" s="841"/>
      <c r="T3618" s="841"/>
      <c r="U3618" s="841"/>
      <c r="V3618" s="841" t="s">
        <v>1003</v>
      </c>
      <c r="W3618" s="841">
        <v>1</v>
      </c>
    </row>
    <row r="3619" spans="1:23" ht="12.75" customHeight="1">
      <c r="A3619" s="841">
        <v>1705</v>
      </c>
      <c r="B3619" s="841">
        <v>2840</v>
      </c>
      <c r="C3619" s="841" t="s">
        <v>726</v>
      </c>
      <c r="D3619" s="841" t="s">
        <v>727</v>
      </c>
      <c r="E3619" s="841">
        <v>49926</v>
      </c>
      <c r="F3619" s="841" t="s">
        <v>102</v>
      </c>
      <c r="G3619" s="841" t="s">
        <v>5423</v>
      </c>
      <c r="H3619" s="841" t="s">
        <v>1544</v>
      </c>
      <c r="I3619" s="841"/>
      <c r="J3619" s="841" t="s">
        <v>730</v>
      </c>
      <c r="K3619" s="841">
        <v>3</v>
      </c>
      <c r="L3619" s="841" t="s">
        <v>731</v>
      </c>
      <c r="M3619" s="841">
        <v>43600</v>
      </c>
      <c r="N3619" s="841" t="s">
        <v>732</v>
      </c>
      <c r="O3619" s="841">
        <v>98577</v>
      </c>
      <c r="P3619" s="841">
        <v>54977</v>
      </c>
      <c r="Q3619" s="841">
        <v>19547</v>
      </c>
      <c r="R3619" s="841">
        <v>26906</v>
      </c>
      <c r="S3619" s="841"/>
      <c r="T3619" s="841"/>
      <c r="U3619" s="841"/>
      <c r="V3619" s="841" t="s">
        <v>1003</v>
      </c>
      <c r="W3619" s="841">
        <v>1</v>
      </c>
    </row>
    <row r="3620" spans="1:23" ht="12.75" customHeight="1">
      <c r="A3620" s="841">
        <v>1705</v>
      </c>
      <c r="B3620" s="841">
        <v>2840</v>
      </c>
      <c r="C3620" s="841" t="s">
        <v>726</v>
      </c>
      <c r="D3620" s="841" t="s">
        <v>727</v>
      </c>
      <c r="E3620" s="841">
        <v>49927</v>
      </c>
      <c r="F3620" s="841" t="s">
        <v>102</v>
      </c>
      <c r="G3620" s="841" t="s">
        <v>5424</v>
      </c>
      <c r="H3620" s="841" t="s">
        <v>1544</v>
      </c>
      <c r="I3620" s="841"/>
      <c r="J3620" s="841" t="s">
        <v>730</v>
      </c>
      <c r="K3620" s="841">
        <v>3</v>
      </c>
      <c r="L3620" s="841" t="s">
        <v>731</v>
      </c>
      <c r="M3620" s="841">
        <v>43600</v>
      </c>
      <c r="N3620" s="841" t="s">
        <v>732</v>
      </c>
      <c r="O3620" s="841">
        <v>98577</v>
      </c>
      <c r="P3620" s="841">
        <v>54977</v>
      </c>
      <c r="Q3620" s="841">
        <v>19547</v>
      </c>
      <c r="R3620" s="841">
        <v>26906</v>
      </c>
      <c r="S3620" s="841"/>
      <c r="T3620" s="841"/>
      <c r="U3620" s="841"/>
      <c r="V3620" s="841" t="s">
        <v>1003</v>
      </c>
      <c r="W3620" s="841">
        <v>1</v>
      </c>
    </row>
    <row r="3621" spans="1:23" ht="12.75" customHeight="1">
      <c r="A3621" s="841">
        <v>1705</v>
      </c>
      <c r="B3621" s="841">
        <v>2840</v>
      </c>
      <c r="C3621" s="841" t="s">
        <v>726</v>
      </c>
      <c r="D3621" s="841" t="s">
        <v>727</v>
      </c>
      <c r="E3621" s="841">
        <v>49928</v>
      </c>
      <c r="F3621" s="841" t="s">
        <v>102</v>
      </c>
      <c r="G3621" s="841" t="s">
        <v>5425</v>
      </c>
      <c r="H3621" s="841" t="s">
        <v>1544</v>
      </c>
      <c r="I3621" s="841"/>
      <c r="J3621" s="841" t="s">
        <v>730</v>
      </c>
      <c r="K3621" s="841">
        <v>3</v>
      </c>
      <c r="L3621" s="841" t="s">
        <v>731</v>
      </c>
      <c r="M3621" s="841">
        <v>43600</v>
      </c>
      <c r="N3621" s="841" t="s">
        <v>732</v>
      </c>
      <c r="O3621" s="841">
        <v>98577</v>
      </c>
      <c r="P3621" s="841">
        <v>54977</v>
      </c>
      <c r="Q3621" s="841">
        <v>19547</v>
      </c>
      <c r="R3621" s="841">
        <v>26906</v>
      </c>
      <c r="S3621" s="841"/>
      <c r="T3621" s="841"/>
      <c r="U3621" s="841"/>
      <c r="V3621" s="841" t="s">
        <v>1003</v>
      </c>
      <c r="W3621" s="841">
        <v>1</v>
      </c>
    </row>
    <row r="3622" spans="1:23" ht="12.75" customHeight="1">
      <c r="A3622" s="841">
        <v>1932</v>
      </c>
      <c r="B3622" s="841">
        <v>2840</v>
      </c>
      <c r="C3622" s="841" t="s">
        <v>726</v>
      </c>
      <c r="D3622" s="841" t="s">
        <v>923</v>
      </c>
      <c r="E3622" s="841">
        <v>49929</v>
      </c>
      <c r="F3622" s="841" t="s">
        <v>102</v>
      </c>
      <c r="G3622" s="841" t="s">
        <v>5426</v>
      </c>
      <c r="H3622" s="841" t="s">
        <v>1121</v>
      </c>
      <c r="I3622" s="841"/>
      <c r="J3622" s="841" t="s">
        <v>730</v>
      </c>
      <c r="K3622" s="841">
        <v>2</v>
      </c>
      <c r="L3622" s="841" t="s">
        <v>731</v>
      </c>
      <c r="M3622" s="841">
        <v>43600</v>
      </c>
      <c r="N3622" s="841" t="s">
        <v>732</v>
      </c>
      <c r="O3622" s="841">
        <v>98577</v>
      </c>
      <c r="P3622" s="841">
        <v>54977</v>
      </c>
      <c r="Q3622" s="841">
        <v>10098</v>
      </c>
      <c r="R3622" s="841">
        <v>9936</v>
      </c>
      <c r="S3622" s="841"/>
      <c r="T3622" s="841"/>
      <c r="U3622" s="841"/>
      <c r="V3622" s="841" t="s">
        <v>1003</v>
      </c>
      <c r="W3622" s="841">
        <v>2</v>
      </c>
    </row>
    <row r="3623" spans="1:23" ht="12.75" customHeight="1">
      <c r="A3623" s="841">
        <v>1440</v>
      </c>
      <c r="B3623" s="841">
        <v>2819</v>
      </c>
      <c r="C3623" s="841" t="s">
        <v>1731</v>
      </c>
      <c r="D3623" s="841" t="s">
        <v>1732</v>
      </c>
      <c r="E3623" s="841">
        <v>49930</v>
      </c>
      <c r="F3623" s="841" t="s">
        <v>102</v>
      </c>
      <c r="G3623" s="841" t="s">
        <v>5427</v>
      </c>
      <c r="H3623" s="841" t="s">
        <v>1246</v>
      </c>
      <c r="I3623" s="841"/>
      <c r="J3623" s="841" t="s">
        <v>730</v>
      </c>
      <c r="K3623" s="841">
        <v>3</v>
      </c>
      <c r="L3623" s="841" t="s">
        <v>731</v>
      </c>
      <c r="M3623" s="841">
        <v>43600</v>
      </c>
      <c r="N3623" s="841" t="s">
        <v>742</v>
      </c>
      <c r="O3623" s="841">
        <v>127895</v>
      </c>
      <c r="P3623" s="841">
        <v>84295</v>
      </c>
      <c r="Q3623" s="841">
        <v>27828</v>
      </c>
      <c r="R3623" s="841">
        <v>38389</v>
      </c>
      <c r="S3623" s="841"/>
      <c r="T3623" s="841"/>
      <c r="U3623" s="841"/>
      <c r="V3623" s="841" t="s">
        <v>1003</v>
      </c>
      <c r="W3623" s="841">
        <v>1</v>
      </c>
    </row>
    <row r="3624" spans="1:23" ht="12.75" customHeight="1">
      <c r="A3624" s="841">
        <v>1952</v>
      </c>
      <c r="B3624" s="841">
        <v>2840</v>
      </c>
      <c r="C3624" s="841" t="s">
        <v>726</v>
      </c>
      <c r="D3624" s="841" t="s">
        <v>923</v>
      </c>
      <c r="E3624" s="841">
        <v>49932</v>
      </c>
      <c r="F3624" s="841" t="s">
        <v>102</v>
      </c>
      <c r="G3624" s="841" t="s">
        <v>5428</v>
      </c>
      <c r="H3624" s="841" t="s">
        <v>5386</v>
      </c>
      <c r="I3624" s="841"/>
      <c r="J3624" s="841" t="s">
        <v>730</v>
      </c>
      <c r="K3624" s="841">
        <v>2</v>
      </c>
      <c r="L3624" s="841" t="s">
        <v>731</v>
      </c>
      <c r="M3624" s="841">
        <v>43600</v>
      </c>
      <c r="N3624" s="841" t="s">
        <v>732</v>
      </c>
      <c r="O3624" s="841">
        <v>98577</v>
      </c>
      <c r="P3624" s="841">
        <v>54977</v>
      </c>
      <c r="Q3624" s="841">
        <v>10098</v>
      </c>
      <c r="R3624" s="841">
        <v>9936</v>
      </c>
      <c r="S3624" s="841"/>
      <c r="T3624" s="841"/>
      <c r="U3624" s="841"/>
      <c r="V3624" s="841" t="s">
        <v>1003</v>
      </c>
      <c r="W3624" s="841">
        <v>3</v>
      </c>
    </row>
    <row r="3625" spans="1:23" ht="12.75" customHeight="1">
      <c r="A3625" s="841">
        <v>2004</v>
      </c>
      <c r="B3625" s="841">
        <v>2840</v>
      </c>
      <c r="C3625" s="841" t="s">
        <v>726</v>
      </c>
      <c r="D3625" s="841" t="s">
        <v>919</v>
      </c>
      <c r="E3625" s="841">
        <v>49933</v>
      </c>
      <c r="F3625" s="841" t="s">
        <v>102</v>
      </c>
      <c r="G3625" s="841" t="s">
        <v>5429</v>
      </c>
      <c r="H3625" s="841" t="s">
        <v>5430</v>
      </c>
      <c r="I3625" s="841"/>
      <c r="J3625" s="841" t="s">
        <v>730</v>
      </c>
      <c r="K3625" s="841">
        <v>5</v>
      </c>
      <c r="L3625" s="841" t="s">
        <v>1077</v>
      </c>
      <c r="M3625" s="841">
        <v>0</v>
      </c>
      <c r="N3625" s="841" t="s">
        <v>732</v>
      </c>
      <c r="O3625" s="841">
        <v>101629</v>
      </c>
      <c r="P3625" s="841">
        <v>101629</v>
      </c>
      <c r="Q3625" s="841">
        <v>19547</v>
      </c>
      <c r="R3625" s="841">
        <v>26906</v>
      </c>
      <c r="S3625" s="841"/>
      <c r="T3625" s="841"/>
      <c r="U3625" s="841"/>
      <c r="V3625" s="841" t="s">
        <v>1003</v>
      </c>
      <c r="W3625" s="841">
        <v>2</v>
      </c>
    </row>
    <row r="3626" spans="1:23" ht="12.75" customHeight="1">
      <c r="A3626" s="841">
        <v>1145</v>
      </c>
      <c r="B3626" s="841">
        <v>2840</v>
      </c>
      <c r="C3626" s="841" t="s">
        <v>726</v>
      </c>
      <c r="D3626" s="841" t="s">
        <v>775</v>
      </c>
      <c r="E3626" s="841">
        <v>49934</v>
      </c>
      <c r="F3626" s="841" t="s">
        <v>102</v>
      </c>
      <c r="G3626" s="841" t="s">
        <v>5431</v>
      </c>
      <c r="H3626" s="841" t="s">
        <v>1118</v>
      </c>
      <c r="I3626" s="841"/>
      <c r="J3626" s="841" t="s">
        <v>730</v>
      </c>
      <c r="K3626" s="841">
        <v>2</v>
      </c>
      <c r="L3626" s="841" t="s">
        <v>1116</v>
      </c>
      <c r="M3626" s="841">
        <v>43600</v>
      </c>
      <c r="N3626" s="841" t="s">
        <v>732</v>
      </c>
      <c r="O3626" s="841">
        <v>98577</v>
      </c>
      <c r="P3626" s="841">
        <v>54977</v>
      </c>
      <c r="Q3626" s="841">
        <v>19547</v>
      </c>
      <c r="R3626" s="841">
        <v>26906</v>
      </c>
      <c r="S3626" s="841"/>
      <c r="T3626" s="841"/>
      <c r="U3626" s="841"/>
      <c r="V3626" s="841" t="s">
        <v>1003</v>
      </c>
      <c r="W3626" s="841">
        <v>2</v>
      </c>
    </row>
    <row r="3627" spans="1:23" ht="12.75" customHeight="1">
      <c r="A3627" s="841">
        <v>1510</v>
      </c>
      <c r="B3627" s="841">
        <v>2842</v>
      </c>
      <c r="C3627" s="841" t="s">
        <v>2226</v>
      </c>
      <c r="D3627" s="841" t="s">
        <v>923</v>
      </c>
      <c r="E3627" s="841">
        <v>49935</v>
      </c>
      <c r="F3627" s="841" t="s">
        <v>102</v>
      </c>
      <c r="G3627" s="841" t="s">
        <v>5432</v>
      </c>
      <c r="H3627" s="841" t="s">
        <v>5314</v>
      </c>
      <c r="I3627" s="841"/>
      <c r="J3627" s="841" t="s">
        <v>730</v>
      </c>
      <c r="K3627" s="841">
        <v>2</v>
      </c>
      <c r="L3627" s="841" t="s">
        <v>731</v>
      </c>
      <c r="M3627" s="841">
        <v>43600</v>
      </c>
      <c r="N3627" s="841" t="s">
        <v>742</v>
      </c>
      <c r="O3627" s="841">
        <v>127895</v>
      </c>
      <c r="P3627" s="841">
        <v>84295</v>
      </c>
      <c r="Q3627" s="841">
        <v>19547</v>
      </c>
      <c r="R3627" s="841">
        <v>34796</v>
      </c>
      <c r="S3627" s="841"/>
      <c r="T3627" s="841"/>
      <c r="U3627" s="841"/>
      <c r="V3627" s="841" t="s">
        <v>1003</v>
      </c>
      <c r="W3627" s="841">
        <v>1</v>
      </c>
    </row>
    <row r="3628" spans="1:23" ht="12.75" customHeight="1">
      <c r="A3628" s="841">
        <v>16</v>
      </c>
      <c r="B3628" s="841">
        <v>2808</v>
      </c>
      <c r="C3628" s="841" t="s">
        <v>846</v>
      </c>
      <c r="D3628" s="841" t="s">
        <v>767</v>
      </c>
      <c r="E3628" s="841">
        <v>49936</v>
      </c>
      <c r="F3628" s="841" t="s">
        <v>102</v>
      </c>
      <c r="G3628" s="841" t="s">
        <v>5433</v>
      </c>
      <c r="H3628" s="841" t="s">
        <v>5434</v>
      </c>
      <c r="I3628" s="841"/>
      <c r="J3628" s="841" t="s">
        <v>730</v>
      </c>
      <c r="K3628" s="841">
        <v>1</v>
      </c>
      <c r="L3628" s="841" t="s">
        <v>731</v>
      </c>
      <c r="M3628" s="841">
        <v>43600</v>
      </c>
      <c r="N3628" s="841" t="s">
        <v>742</v>
      </c>
      <c r="O3628" s="841">
        <v>127895</v>
      </c>
      <c r="P3628" s="841">
        <v>84295</v>
      </c>
      <c r="Q3628" s="841">
        <v>19547</v>
      </c>
      <c r="R3628" s="841">
        <v>26906</v>
      </c>
      <c r="S3628" s="841"/>
      <c r="T3628" s="841"/>
      <c r="U3628" s="841"/>
      <c r="V3628" s="841" t="s">
        <v>1003</v>
      </c>
      <c r="W3628" s="841">
        <v>2</v>
      </c>
    </row>
    <row r="3629" spans="1:23" ht="12.75" customHeight="1">
      <c r="A3629" s="841">
        <v>1640</v>
      </c>
      <c r="B3629" s="841">
        <v>2821</v>
      </c>
      <c r="C3629" s="841" t="s">
        <v>829</v>
      </c>
      <c r="D3629" s="841" t="s">
        <v>767</v>
      </c>
      <c r="E3629" s="841">
        <v>49937</v>
      </c>
      <c r="F3629" s="841" t="s">
        <v>102</v>
      </c>
      <c r="G3629" s="841" t="s">
        <v>5435</v>
      </c>
      <c r="H3629" s="841" t="s">
        <v>5434</v>
      </c>
      <c r="I3629" s="841"/>
      <c r="J3629" s="841" t="s">
        <v>730</v>
      </c>
      <c r="K3629" s="841">
        <v>1</v>
      </c>
      <c r="L3629" s="841" t="s">
        <v>731</v>
      </c>
      <c r="M3629" s="841">
        <v>43600</v>
      </c>
      <c r="N3629" s="841" t="s">
        <v>742</v>
      </c>
      <c r="O3629" s="841">
        <v>127895</v>
      </c>
      <c r="P3629" s="841">
        <v>84295</v>
      </c>
      <c r="Q3629" s="841">
        <v>19547</v>
      </c>
      <c r="R3629" s="841">
        <v>49885</v>
      </c>
      <c r="S3629" s="841"/>
      <c r="T3629" s="841"/>
      <c r="U3629" s="841"/>
      <c r="V3629" s="841" t="s">
        <v>1003</v>
      </c>
      <c r="W3629" s="841">
        <v>1</v>
      </c>
    </row>
    <row r="3630" spans="1:23" ht="12.75" customHeight="1">
      <c r="A3630" s="841">
        <v>1525</v>
      </c>
      <c r="B3630" s="841">
        <v>2842</v>
      </c>
      <c r="C3630" s="841" t="s">
        <v>2226</v>
      </c>
      <c r="D3630" s="841" t="s">
        <v>923</v>
      </c>
      <c r="E3630" s="841">
        <v>49938</v>
      </c>
      <c r="F3630" s="841" t="s">
        <v>102</v>
      </c>
      <c r="G3630" s="841" t="s">
        <v>5436</v>
      </c>
      <c r="H3630" s="841" t="s">
        <v>5314</v>
      </c>
      <c r="I3630" s="841"/>
      <c r="J3630" s="841" t="s">
        <v>730</v>
      </c>
      <c r="K3630" s="841">
        <v>2</v>
      </c>
      <c r="L3630" s="841" t="s">
        <v>731</v>
      </c>
      <c r="M3630" s="841">
        <v>43600</v>
      </c>
      <c r="N3630" s="841" t="s">
        <v>742</v>
      </c>
      <c r="O3630" s="841">
        <v>127895</v>
      </c>
      <c r="P3630" s="841">
        <v>84295</v>
      </c>
      <c r="Q3630" s="841">
        <v>19547</v>
      </c>
      <c r="R3630" s="841">
        <v>34796</v>
      </c>
      <c r="S3630" s="841"/>
      <c r="T3630" s="841"/>
      <c r="U3630" s="841"/>
      <c r="V3630" s="841" t="s">
        <v>1003</v>
      </c>
      <c r="W3630" s="841">
        <v>1</v>
      </c>
    </row>
    <row r="3631" spans="1:23" ht="12.75" customHeight="1">
      <c r="A3631" s="841">
        <v>1034</v>
      </c>
      <c r="B3631" s="841">
        <v>2803</v>
      </c>
      <c r="C3631" s="841" t="s">
        <v>945</v>
      </c>
      <c r="D3631" s="841" t="s">
        <v>946</v>
      </c>
      <c r="E3631" s="841">
        <v>49939</v>
      </c>
      <c r="F3631" s="841" t="s">
        <v>102</v>
      </c>
      <c r="G3631" s="841" t="s">
        <v>5437</v>
      </c>
      <c r="H3631" s="841" t="s">
        <v>5438</v>
      </c>
      <c r="I3631" s="841"/>
      <c r="J3631" s="841" t="s">
        <v>730</v>
      </c>
      <c r="K3631" s="841">
        <v>3</v>
      </c>
      <c r="L3631" s="841" t="s">
        <v>731</v>
      </c>
      <c r="M3631" s="841">
        <v>43600</v>
      </c>
      <c r="N3631" s="841" t="s">
        <v>742</v>
      </c>
      <c r="O3631" s="841">
        <v>127895</v>
      </c>
      <c r="P3631" s="841">
        <v>84295</v>
      </c>
      <c r="Q3631" s="841">
        <v>19547</v>
      </c>
      <c r="R3631" s="841">
        <v>26906</v>
      </c>
      <c r="S3631" s="841"/>
      <c r="T3631" s="841"/>
      <c r="U3631" s="841"/>
      <c r="V3631" s="841" t="s">
        <v>1003</v>
      </c>
      <c r="W3631" s="841">
        <v>2</v>
      </c>
    </row>
    <row r="3632" spans="1:23" ht="12.75" customHeight="1">
      <c r="A3632" s="841">
        <v>1034</v>
      </c>
      <c r="B3632" s="841">
        <v>2803</v>
      </c>
      <c r="C3632" s="841" t="s">
        <v>945</v>
      </c>
      <c r="D3632" s="841" t="s">
        <v>946</v>
      </c>
      <c r="E3632" s="841">
        <v>49940</v>
      </c>
      <c r="F3632" s="841" t="s">
        <v>102</v>
      </c>
      <c r="G3632" s="841" t="s">
        <v>5439</v>
      </c>
      <c r="H3632" s="841" t="s">
        <v>5440</v>
      </c>
      <c r="I3632" s="841"/>
      <c r="J3632" s="841" t="s">
        <v>730</v>
      </c>
      <c r="K3632" s="841">
        <v>5</v>
      </c>
      <c r="L3632" s="841" t="s">
        <v>731</v>
      </c>
      <c r="M3632" s="841">
        <v>43600</v>
      </c>
      <c r="N3632" s="841" t="s">
        <v>742</v>
      </c>
      <c r="O3632" s="841">
        <v>127895</v>
      </c>
      <c r="P3632" s="841">
        <v>84295</v>
      </c>
      <c r="Q3632" s="841">
        <v>19547</v>
      </c>
      <c r="R3632" s="841">
        <v>26906</v>
      </c>
      <c r="S3632" s="841"/>
      <c r="T3632" s="841"/>
      <c r="U3632" s="841"/>
      <c r="V3632" s="841" t="s">
        <v>1003</v>
      </c>
      <c r="W3632" s="841">
        <v>2</v>
      </c>
    </row>
    <row r="3633" spans="1:23" ht="12.75" customHeight="1">
      <c r="A3633" s="841">
        <v>1034</v>
      </c>
      <c r="B3633" s="841">
        <v>2803</v>
      </c>
      <c r="C3633" s="841" t="s">
        <v>945</v>
      </c>
      <c r="D3633" s="841" t="s">
        <v>946</v>
      </c>
      <c r="E3633" s="841">
        <v>49941</v>
      </c>
      <c r="F3633" s="841" t="s">
        <v>102</v>
      </c>
      <c r="G3633" s="841" t="s">
        <v>5441</v>
      </c>
      <c r="H3633" s="841" t="s">
        <v>5442</v>
      </c>
      <c r="I3633" s="841"/>
      <c r="J3633" s="841" t="s">
        <v>730</v>
      </c>
      <c r="K3633" s="841">
        <v>5</v>
      </c>
      <c r="L3633" s="841" t="s">
        <v>731</v>
      </c>
      <c r="M3633" s="841">
        <v>43600</v>
      </c>
      <c r="N3633" s="841" t="s">
        <v>742</v>
      </c>
      <c r="O3633" s="841">
        <v>127895</v>
      </c>
      <c r="P3633" s="841">
        <v>84295</v>
      </c>
      <c r="Q3633" s="841">
        <v>19547</v>
      </c>
      <c r="R3633" s="841">
        <v>26906</v>
      </c>
      <c r="S3633" s="841"/>
      <c r="T3633" s="841"/>
      <c r="U3633" s="841"/>
      <c r="V3633" s="841" t="s">
        <v>1003</v>
      </c>
      <c r="W3633" s="841">
        <v>2</v>
      </c>
    </row>
    <row r="3634" spans="1:23" ht="12.75" customHeight="1">
      <c r="A3634" s="841">
        <v>1034</v>
      </c>
      <c r="B3634" s="841">
        <v>2803</v>
      </c>
      <c r="C3634" s="841" t="s">
        <v>945</v>
      </c>
      <c r="D3634" s="841" t="s">
        <v>946</v>
      </c>
      <c r="E3634" s="841">
        <v>49942</v>
      </c>
      <c r="F3634" s="841" t="s">
        <v>102</v>
      </c>
      <c r="G3634" s="841" t="s">
        <v>5443</v>
      </c>
      <c r="H3634" s="841" t="s">
        <v>5442</v>
      </c>
      <c r="I3634" s="841"/>
      <c r="J3634" s="841" t="s">
        <v>730</v>
      </c>
      <c r="K3634" s="841">
        <v>1</v>
      </c>
      <c r="L3634" s="841" t="s">
        <v>731</v>
      </c>
      <c r="M3634" s="841">
        <v>43600</v>
      </c>
      <c r="N3634" s="841" t="s">
        <v>742</v>
      </c>
      <c r="O3634" s="841">
        <v>127895</v>
      </c>
      <c r="P3634" s="841">
        <v>84295</v>
      </c>
      <c r="Q3634" s="841">
        <v>19547</v>
      </c>
      <c r="R3634" s="841">
        <v>26906</v>
      </c>
      <c r="S3634" s="841"/>
      <c r="T3634" s="841"/>
      <c r="U3634" s="841"/>
      <c r="V3634" s="841" t="s">
        <v>1003</v>
      </c>
      <c r="W3634" s="841">
        <v>2</v>
      </c>
    </row>
    <row r="3635" spans="1:23" ht="12.75" customHeight="1">
      <c r="A3635" s="841">
        <v>1034</v>
      </c>
      <c r="B3635" s="841">
        <v>2848</v>
      </c>
      <c r="C3635" s="841" t="s">
        <v>1840</v>
      </c>
      <c r="D3635" s="841" t="s">
        <v>946</v>
      </c>
      <c r="E3635" s="841">
        <v>49943</v>
      </c>
      <c r="F3635" s="841" t="s">
        <v>102</v>
      </c>
      <c r="G3635" s="841" t="s">
        <v>5444</v>
      </c>
      <c r="H3635" s="832" t="s">
        <v>5314</v>
      </c>
      <c r="I3635" s="832"/>
      <c r="J3635" s="841" t="s">
        <v>730</v>
      </c>
      <c r="K3635" s="841">
        <v>22</v>
      </c>
      <c r="L3635" s="841" t="s">
        <v>731</v>
      </c>
      <c r="M3635" s="841">
        <v>43600</v>
      </c>
      <c r="N3635" s="841" t="s">
        <v>817</v>
      </c>
      <c r="O3635" s="841">
        <v>172439</v>
      </c>
      <c r="P3635" s="841">
        <v>128839</v>
      </c>
      <c r="Q3635" s="841">
        <v>19547</v>
      </c>
      <c r="R3635" s="841">
        <v>26906</v>
      </c>
      <c r="S3635" s="841"/>
      <c r="T3635" s="841"/>
      <c r="U3635" s="841"/>
      <c r="V3635" s="841" t="s">
        <v>1003</v>
      </c>
      <c r="W3635" s="841">
        <v>1</v>
      </c>
    </row>
    <row r="3636" spans="1:23" ht="12.75" customHeight="1">
      <c r="A3636" s="841">
        <v>1145</v>
      </c>
      <c r="B3636" s="841">
        <v>2807</v>
      </c>
      <c r="C3636" s="841" t="s">
        <v>739</v>
      </c>
      <c r="D3636" s="841" t="s">
        <v>775</v>
      </c>
      <c r="E3636" s="841">
        <v>49944</v>
      </c>
      <c r="F3636" s="841" t="s">
        <v>102</v>
      </c>
      <c r="G3636" s="841" t="s">
        <v>5445</v>
      </c>
      <c r="H3636" s="832" t="s">
        <v>5446</v>
      </c>
      <c r="I3636" s="832"/>
      <c r="J3636" s="841" t="s">
        <v>730</v>
      </c>
      <c r="K3636" s="841">
        <v>1</v>
      </c>
      <c r="L3636" s="841" t="s">
        <v>1116</v>
      </c>
      <c r="M3636" s="841">
        <v>43600</v>
      </c>
      <c r="N3636" s="841" t="s">
        <v>742</v>
      </c>
      <c r="O3636" s="841">
        <v>127895</v>
      </c>
      <c r="P3636" s="841">
        <v>84295</v>
      </c>
      <c r="Q3636" s="841">
        <v>19547</v>
      </c>
      <c r="R3636" s="841">
        <v>26906</v>
      </c>
      <c r="S3636" s="841"/>
      <c r="T3636" s="841"/>
      <c r="U3636" s="841"/>
      <c r="V3636" s="841" t="s">
        <v>1003</v>
      </c>
      <c r="W3636" s="841">
        <v>2</v>
      </c>
    </row>
    <row r="3637" spans="1:23" ht="12.75" customHeight="1">
      <c r="A3637" s="841">
        <v>1145</v>
      </c>
      <c r="B3637" s="841">
        <v>2807</v>
      </c>
      <c r="C3637" s="841" t="s">
        <v>739</v>
      </c>
      <c r="D3637" s="841" t="s">
        <v>775</v>
      </c>
      <c r="E3637" s="841">
        <v>49945</v>
      </c>
      <c r="F3637" s="841" t="s">
        <v>102</v>
      </c>
      <c r="G3637" s="841" t="s">
        <v>5447</v>
      </c>
      <c r="H3637" s="832" t="s">
        <v>5448</v>
      </c>
      <c r="I3637" s="832"/>
      <c r="J3637" s="841" t="s">
        <v>730</v>
      </c>
      <c r="K3637" s="841">
        <v>2</v>
      </c>
      <c r="L3637" s="841" t="s">
        <v>1116</v>
      </c>
      <c r="M3637" s="841">
        <v>43600</v>
      </c>
      <c r="N3637" s="841" t="s">
        <v>742</v>
      </c>
      <c r="O3637" s="841">
        <v>127895</v>
      </c>
      <c r="P3637" s="841">
        <v>84295</v>
      </c>
      <c r="Q3637" s="841">
        <v>19547</v>
      </c>
      <c r="R3637" s="841">
        <v>26906</v>
      </c>
      <c r="S3637" s="841"/>
      <c r="T3637" s="841"/>
      <c r="U3637" s="841"/>
      <c r="V3637" s="841" t="s">
        <v>1003</v>
      </c>
      <c r="W3637" s="841">
        <v>2</v>
      </c>
    </row>
    <row r="3638" spans="1:23" ht="12.75" customHeight="1">
      <c r="A3638" s="841">
        <v>1335</v>
      </c>
      <c r="B3638" s="841">
        <v>2832</v>
      </c>
      <c r="C3638" s="841" t="s">
        <v>1017</v>
      </c>
      <c r="D3638" s="841" t="s">
        <v>775</v>
      </c>
      <c r="E3638" s="841">
        <v>49951</v>
      </c>
      <c r="F3638" s="841" t="s">
        <v>102</v>
      </c>
      <c r="G3638" s="841" t="s">
        <v>5449</v>
      </c>
      <c r="H3638" s="832" t="s">
        <v>5450</v>
      </c>
      <c r="I3638" s="832"/>
      <c r="J3638" s="841" t="s">
        <v>730</v>
      </c>
      <c r="K3638" s="841">
        <v>2</v>
      </c>
      <c r="L3638" s="841" t="s">
        <v>731</v>
      </c>
      <c r="M3638" s="841">
        <v>43600</v>
      </c>
      <c r="N3638" s="841" t="s">
        <v>769</v>
      </c>
      <c r="O3638" s="841">
        <v>105596</v>
      </c>
      <c r="P3638" s="841">
        <v>61996</v>
      </c>
      <c r="Q3638" s="841">
        <v>19547</v>
      </c>
      <c r="R3638" s="841">
        <v>26906</v>
      </c>
      <c r="S3638" s="841"/>
      <c r="T3638" s="841"/>
      <c r="U3638" s="841"/>
      <c r="V3638" s="841" t="s">
        <v>1003</v>
      </c>
      <c r="W3638" s="841">
        <v>1</v>
      </c>
    </row>
    <row r="3639" spans="1:23" ht="12.75" customHeight="1">
      <c r="A3639" s="841">
        <v>1335</v>
      </c>
      <c r="B3639" s="841">
        <v>2832</v>
      </c>
      <c r="C3639" s="841" t="s">
        <v>1017</v>
      </c>
      <c r="D3639" s="841" t="s">
        <v>775</v>
      </c>
      <c r="E3639" s="841">
        <v>49951</v>
      </c>
      <c r="F3639" s="841" t="s">
        <v>1062</v>
      </c>
      <c r="G3639" s="841" t="s">
        <v>5451</v>
      </c>
      <c r="H3639" s="832" t="s">
        <v>5452</v>
      </c>
      <c r="I3639" s="832"/>
      <c r="J3639" s="841" t="s">
        <v>730</v>
      </c>
      <c r="K3639" s="841">
        <v>1</v>
      </c>
      <c r="L3639" s="841" t="s">
        <v>731</v>
      </c>
      <c r="M3639" s="841">
        <v>43600</v>
      </c>
      <c r="N3639" s="841" t="s">
        <v>769</v>
      </c>
      <c r="O3639" s="841">
        <v>105596</v>
      </c>
      <c r="P3639" s="841">
        <v>61996</v>
      </c>
      <c r="Q3639" s="841">
        <v>19547</v>
      </c>
      <c r="R3639" s="841">
        <v>26906</v>
      </c>
      <c r="S3639" s="841"/>
      <c r="T3639" s="841"/>
      <c r="U3639" s="841"/>
      <c r="V3639" s="841" t="s">
        <v>1064</v>
      </c>
      <c r="W3639" s="841">
        <v>1</v>
      </c>
    </row>
    <row r="3640" spans="1:23" ht="12.75" customHeight="1">
      <c r="A3640" s="841">
        <v>1335</v>
      </c>
      <c r="B3640" s="841">
        <v>2832</v>
      </c>
      <c r="C3640" s="841" t="s">
        <v>1017</v>
      </c>
      <c r="D3640" s="841" t="s">
        <v>775</v>
      </c>
      <c r="E3640" s="841">
        <v>49951</v>
      </c>
      <c r="F3640" s="841" t="s">
        <v>1065</v>
      </c>
      <c r="G3640" s="841" t="s">
        <v>5453</v>
      </c>
      <c r="H3640" s="832" t="s">
        <v>5452</v>
      </c>
      <c r="I3640" s="832"/>
      <c r="J3640" s="841" t="s">
        <v>730</v>
      </c>
      <c r="K3640" s="841">
        <v>1</v>
      </c>
      <c r="L3640" s="841" t="s">
        <v>731</v>
      </c>
      <c r="M3640" s="841">
        <v>43600</v>
      </c>
      <c r="N3640" s="841" t="s">
        <v>769</v>
      </c>
      <c r="O3640" s="841">
        <v>105596</v>
      </c>
      <c r="P3640" s="841">
        <v>61996</v>
      </c>
      <c r="Q3640" s="841">
        <v>19547</v>
      </c>
      <c r="R3640" s="841">
        <v>26906</v>
      </c>
      <c r="S3640" s="841"/>
      <c r="T3640" s="841"/>
      <c r="U3640" s="841"/>
      <c r="V3640" s="841" t="s">
        <v>1064</v>
      </c>
      <c r="W3640" s="841">
        <v>1</v>
      </c>
    </row>
    <row r="3641" spans="1:23" ht="12.75" customHeight="1">
      <c r="A3641" s="841">
        <v>1034</v>
      </c>
      <c r="B3641" s="841">
        <v>2803</v>
      </c>
      <c r="C3641" s="841" t="s">
        <v>945</v>
      </c>
      <c r="D3641" s="841" t="s">
        <v>946</v>
      </c>
      <c r="E3641" s="841">
        <v>49953</v>
      </c>
      <c r="F3641" s="841" t="s">
        <v>102</v>
      </c>
      <c r="G3641" s="841" t="s">
        <v>5454</v>
      </c>
      <c r="H3641" s="832" t="s">
        <v>1238</v>
      </c>
      <c r="I3641" s="832"/>
      <c r="J3641" s="841" t="s">
        <v>730</v>
      </c>
      <c r="K3641" s="841">
        <v>1</v>
      </c>
      <c r="L3641" s="841" t="s">
        <v>731</v>
      </c>
      <c r="M3641" s="841">
        <v>43600</v>
      </c>
      <c r="N3641" s="841" t="s">
        <v>742</v>
      </c>
      <c r="O3641" s="841">
        <v>127895</v>
      </c>
      <c r="P3641" s="841">
        <v>84295</v>
      </c>
      <c r="Q3641" s="841">
        <v>19547</v>
      </c>
      <c r="R3641" s="841">
        <v>26906</v>
      </c>
      <c r="S3641" s="841"/>
      <c r="T3641" s="841"/>
      <c r="U3641" s="841"/>
      <c r="V3641" s="841" t="s">
        <v>1003</v>
      </c>
      <c r="W3641" s="841">
        <v>2</v>
      </c>
    </row>
    <row r="3642" spans="1:23" ht="12.75" customHeight="1">
      <c r="A3642" s="841">
        <v>1715</v>
      </c>
      <c r="B3642" s="841">
        <v>2840</v>
      </c>
      <c r="C3642" s="841" t="s">
        <v>726</v>
      </c>
      <c r="D3642" s="841" t="s">
        <v>727</v>
      </c>
      <c r="E3642" s="841">
        <v>49954</v>
      </c>
      <c r="F3642" s="841" t="s">
        <v>102</v>
      </c>
      <c r="G3642" s="841" t="s">
        <v>5455</v>
      </c>
      <c r="H3642" s="832" t="s">
        <v>5330</v>
      </c>
      <c r="I3642" s="832"/>
      <c r="J3642" s="841" t="s">
        <v>730</v>
      </c>
      <c r="K3642" s="841">
        <v>2</v>
      </c>
      <c r="L3642" s="841" t="s">
        <v>731</v>
      </c>
      <c r="M3642" s="841">
        <v>43600</v>
      </c>
      <c r="N3642" s="841" t="s">
        <v>732</v>
      </c>
      <c r="O3642" s="841">
        <v>98577</v>
      </c>
      <c r="P3642" s="841">
        <v>54977</v>
      </c>
      <c r="Q3642" s="841">
        <v>19547</v>
      </c>
      <c r="R3642" s="841">
        <v>34796</v>
      </c>
      <c r="S3642" s="841"/>
      <c r="T3642" s="841"/>
      <c r="U3642" s="841"/>
      <c r="V3642" s="841" t="s">
        <v>1003</v>
      </c>
      <c r="W3642" s="841">
        <v>1</v>
      </c>
    </row>
    <row r="3643" spans="1:23" ht="12.75" customHeight="1">
      <c r="A3643" s="841">
        <v>1034</v>
      </c>
      <c r="B3643" s="841">
        <v>2848</v>
      </c>
      <c r="C3643" s="841" t="s">
        <v>1840</v>
      </c>
      <c r="D3643" s="841" t="s">
        <v>946</v>
      </c>
      <c r="E3643" s="841">
        <v>49955</v>
      </c>
      <c r="F3643" s="841" t="s">
        <v>102</v>
      </c>
      <c r="G3643" s="841" t="s">
        <v>5456</v>
      </c>
      <c r="H3643" s="832" t="s">
        <v>5457</v>
      </c>
      <c r="I3643" s="832"/>
      <c r="J3643" s="841" t="s">
        <v>730</v>
      </c>
      <c r="K3643" s="841">
        <v>15</v>
      </c>
      <c r="L3643" s="841" t="s">
        <v>731</v>
      </c>
      <c r="M3643" s="841">
        <v>43600</v>
      </c>
      <c r="N3643" s="841" t="s">
        <v>817</v>
      </c>
      <c r="O3643" s="841">
        <v>172439</v>
      </c>
      <c r="P3643" s="841">
        <v>128839</v>
      </c>
      <c r="Q3643" s="841">
        <v>19547</v>
      </c>
      <c r="R3643" s="841">
        <v>26906</v>
      </c>
      <c r="S3643" s="841"/>
      <c r="T3643" s="841"/>
      <c r="U3643" s="841"/>
      <c r="V3643" s="841" t="s">
        <v>1003</v>
      </c>
      <c r="W3643" s="841">
        <v>1</v>
      </c>
    </row>
    <row r="3644" spans="1:23" ht="12.75" customHeight="1">
      <c r="A3644" s="841">
        <v>1350</v>
      </c>
      <c r="B3644" s="841">
        <v>2803</v>
      </c>
      <c r="C3644" s="841" t="s">
        <v>945</v>
      </c>
      <c r="D3644" s="841" t="s">
        <v>946</v>
      </c>
      <c r="E3644" s="841">
        <v>49956</v>
      </c>
      <c r="F3644" s="841" t="s">
        <v>102</v>
      </c>
      <c r="G3644" s="841" t="s">
        <v>5458</v>
      </c>
      <c r="H3644" s="832" t="s">
        <v>5459</v>
      </c>
      <c r="I3644" s="832"/>
      <c r="J3644" s="841" t="s">
        <v>730</v>
      </c>
      <c r="K3644" s="841">
        <v>3</v>
      </c>
      <c r="L3644" s="841" t="s">
        <v>731</v>
      </c>
      <c r="M3644" s="841">
        <v>43600</v>
      </c>
      <c r="N3644" s="841" t="s">
        <v>742</v>
      </c>
      <c r="O3644" s="841">
        <v>127895</v>
      </c>
      <c r="P3644" s="841">
        <v>84295</v>
      </c>
      <c r="Q3644" s="841">
        <v>19547</v>
      </c>
      <c r="R3644" s="841">
        <v>20230</v>
      </c>
      <c r="S3644" s="841"/>
      <c r="T3644" s="841"/>
      <c r="U3644" s="841"/>
      <c r="V3644" s="841" t="s">
        <v>1003</v>
      </c>
      <c r="W3644" s="841">
        <v>2</v>
      </c>
    </row>
    <row r="3645" spans="1:23" ht="12.75" customHeight="1">
      <c r="A3645" s="841">
        <v>1145</v>
      </c>
      <c r="B3645" s="841">
        <v>2840</v>
      </c>
      <c r="C3645" s="841" t="s">
        <v>726</v>
      </c>
      <c r="D3645" s="841" t="s">
        <v>775</v>
      </c>
      <c r="E3645" s="841">
        <v>49961</v>
      </c>
      <c r="F3645" s="841" t="s">
        <v>102</v>
      </c>
      <c r="G3645" s="841" t="s">
        <v>5460</v>
      </c>
      <c r="H3645" s="832" t="s">
        <v>5450</v>
      </c>
      <c r="I3645" s="832"/>
      <c r="J3645" s="841" t="s">
        <v>730</v>
      </c>
      <c r="K3645" s="841">
        <v>1</v>
      </c>
      <c r="L3645" s="841" t="s">
        <v>731</v>
      </c>
      <c r="M3645" s="841">
        <v>43600</v>
      </c>
      <c r="N3645" s="841" t="s">
        <v>732</v>
      </c>
      <c r="O3645" s="841">
        <v>98577</v>
      </c>
      <c r="P3645" s="841">
        <v>54977</v>
      </c>
      <c r="Q3645" s="841">
        <v>19547</v>
      </c>
      <c r="R3645" s="841">
        <v>26906</v>
      </c>
      <c r="S3645" s="841"/>
      <c r="T3645" s="841"/>
      <c r="U3645" s="841"/>
      <c r="V3645" s="841" t="s">
        <v>1003</v>
      </c>
      <c r="W3645" s="841">
        <v>2</v>
      </c>
    </row>
    <row r="3646" spans="1:23" ht="12.75" customHeight="1">
      <c r="A3646" s="841">
        <v>1145</v>
      </c>
      <c r="B3646" s="841">
        <v>2840</v>
      </c>
      <c r="C3646" s="841" t="s">
        <v>726</v>
      </c>
      <c r="D3646" s="841" t="s">
        <v>775</v>
      </c>
      <c r="E3646" s="841">
        <v>49962</v>
      </c>
      <c r="F3646" s="841" t="s">
        <v>102</v>
      </c>
      <c r="G3646" s="841" t="s">
        <v>5461</v>
      </c>
      <c r="H3646" s="832" t="s">
        <v>5450</v>
      </c>
      <c r="I3646" s="832"/>
      <c r="J3646" s="841" t="s">
        <v>730</v>
      </c>
      <c r="K3646" s="841">
        <v>2</v>
      </c>
      <c r="L3646" s="841" t="s">
        <v>1116</v>
      </c>
      <c r="M3646" s="841">
        <v>43600</v>
      </c>
      <c r="N3646" s="841" t="s">
        <v>732</v>
      </c>
      <c r="O3646" s="841">
        <v>98577</v>
      </c>
      <c r="P3646" s="841">
        <v>54977</v>
      </c>
      <c r="Q3646" s="841">
        <v>19547</v>
      </c>
      <c r="R3646" s="841">
        <v>26906</v>
      </c>
      <c r="S3646" s="841"/>
      <c r="T3646" s="841"/>
      <c r="U3646" s="841"/>
      <c r="V3646" s="841" t="s">
        <v>1003</v>
      </c>
      <c r="W3646" s="841">
        <v>2</v>
      </c>
    </row>
    <row r="3647" spans="1:23" ht="12.75" customHeight="1">
      <c r="A3647" s="841">
        <v>1350</v>
      </c>
      <c r="B3647" s="841">
        <v>2840</v>
      </c>
      <c r="C3647" s="841" t="s">
        <v>726</v>
      </c>
      <c r="D3647" s="841" t="s">
        <v>946</v>
      </c>
      <c r="E3647" s="841">
        <v>49963</v>
      </c>
      <c r="F3647" s="841" t="s">
        <v>102</v>
      </c>
      <c r="G3647" s="841" t="s">
        <v>5462</v>
      </c>
      <c r="H3647" s="832" t="s">
        <v>5346</v>
      </c>
      <c r="I3647" s="832"/>
      <c r="J3647" s="841" t="s">
        <v>730</v>
      </c>
      <c r="K3647" s="841">
        <v>3</v>
      </c>
      <c r="L3647" s="841" t="s">
        <v>731</v>
      </c>
      <c r="M3647" s="841">
        <v>43600</v>
      </c>
      <c r="N3647" s="841" t="s">
        <v>732</v>
      </c>
      <c r="O3647" s="841">
        <v>98577</v>
      </c>
      <c r="P3647" s="841">
        <v>54977</v>
      </c>
      <c r="Q3647" s="841">
        <v>19547</v>
      </c>
      <c r="R3647" s="841">
        <v>20230</v>
      </c>
      <c r="S3647" s="841"/>
      <c r="T3647" s="841"/>
      <c r="U3647" s="841"/>
      <c r="V3647" s="841" t="s">
        <v>1003</v>
      </c>
      <c r="W3647" s="841">
        <v>2</v>
      </c>
    </row>
    <row r="3648" spans="1:23" ht="12.75" customHeight="1">
      <c r="A3648" s="841">
        <v>1250</v>
      </c>
      <c r="B3648" s="841">
        <v>2831</v>
      </c>
      <c r="C3648" s="841" t="s">
        <v>2517</v>
      </c>
      <c r="D3648" s="841" t="s">
        <v>740</v>
      </c>
      <c r="E3648" s="841">
        <v>49964</v>
      </c>
      <c r="F3648" s="841" t="s">
        <v>102</v>
      </c>
      <c r="G3648" s="841" t="s">
        <v>5463</v>
      </c>
      <c r="H3648" s="832" t="s">
        <v>1159</v>
      </c>
      <c r="I3648" s="832"/>
      <c r="J3648" s="841" t="s">
        <v>730</v>
      </c>
      <c r="K3648" s="841">
        <v>2</v>
      </c>
      <c r="L3648" s="841" t="s">
        <v>731</v>
      </c>
      <c r="M3648" s="841">
        <v>43600</v>
      </c>
      <c r="N3648" s="841" t="s">
        <v>1034</v>
      </c>
      <c r="O3648" s="841">
        <v>221744</v>
      </c>
      <c r="P3648" s="841">
        <v>178144</v>
      </c>
      <c r="Q3648" s="841">
        <v>19547</v>
      </c>
      <c r="R3648" s="841">
        <v>26906</v>
      </c>
      <c r="S3648" s="841"/>
      <c r="T3648" s="841"/>
      <c r="U3648" s="841"/>
      <c r="V3648" s="841" t="s">
        <v>1003</v>
      </c>
      <c r="W3648" s="841">
        <v>1</v>
      </c>
    </row>
    <row r="3649" spans="1:23" ht="12.75" customHeight="1">
      <c r="A3649" s="841">
        <v>1034</v>
      </c>
      <c r="B3649" s="841">
        <v>2803</v>
      </c>
      <c r="C3649" s="841" t="s">
        <v>945</v>
      </c>
      <c r="D3649" s="841" t="s">
        <v>946</v>
      </c>
      <c r="E3649" s="841">
        <v>49966</v>
      </c>
      <c r="F3649" s="841" t="s">
        <v>102</v>
      </c>
      <c r="G3649" s="841" t="s">
        <v>5464</v>
      </c>
      <c r="H3649" s="832" t="s">
        <v>5465</v>
      </c>
      <c r="I3649" s="832"/>
      <c r="J3649" s="841" t="s">
        <v>730</v>
      </c>
      <c r="K3649" s="841">
        <v>4</v>
      </c>
      <c r="L3649" s="841" t="s">
        <v>731</v>
      </c>
      <c r="M3649" s="841">
        <v>43600</v>
      </c>
      <c r="N3649" s="841" t="s">
        <v>742</v>
      </c>
      <c r="O3649" s="841">
        <v>127895</v>
      </c>
      <c r="P3649" s="841">
        <v>84295</v>
      </c>
      <c r="Q3649" s="841">
        <v>19547</v>
      </c>
      <c r="R3649" s="841">
        <v>26906</v>
      </c>
      <c r="S3649" s="841"/>
      <c r="T3649" s="841"/>
      <c r="U3649" s="841"/>
      <c r="V3649" s="841" t="s">
        <v>1003</v>
      </c>
      <c r="W3649" s="841">
        <v>2</v>
      </c>
    </row>
    <row r="3650" spans="1:23" ht="12.75" customHeight="1">
      <c r="A3650" s="841">
        <v>1235</v>
      </c>
      <c r="B3650" s="841">
        <v>2824</v>
      </c>
      <c r="C3650" s="841" t="s">
        <v>1097</v>
      </c>
      <c r="D3650" s="841" t="s">
        <v>740</v>
      </c>
      <c r="E3650" s="841">
        <v>49967</v>
      </c>
      <c r="F3650" s="841" t="s">
        <v>102</v>
      </c>
      <c r="G3650" s="841" t="s">
        <v>5466</v>
      </c>
      <c r="H3650" s="832" t="s">
        <v>5467</v>
      </c>
      <c r="I3650" s="832"/>
      <c r="J3650" s="841" t="s">
        <v>730</v>
      </c>
      <c r="K3650" s="841">
        <v>3</v>
      </c>
      <c r="L3650" s="841" t="s">
        <v>731</v>
      </c>
      <c r="M3650" s="841">
        <v>43600</v>
      </c>
      <c r="N3650" s="841" t="s">
        <v>817</v>
      </c>
      <c r="O3650" s="841">
        <v>172439</v>
      </c>
      <c r="P3650" s="841">
        <v>128839</v>
      </c>
      <c r="Q3650" s="841">
        <v>23865</v>
      </c>
      <c r="R3650" s="841">
        <v>44054</v>
      </c>
      <c r="S3650" s="841"/>
      <c r="T3650" s="841"/>
      <c r="U3650" s="841"/>
      <c r="V3650" s="841" t="s">
        <v>1003</v>
      </c>
      <c r="W3650" s="841">
        <v>1</v>
      </c>
    </row>
    <row r="3651" spans="1:23" ht="12.75" customHeight="1">
      <c r="A3651" s="841">
        <v>1235</v>
      </c>
      <c r="B3651" s="841">
        <v>2824</v>
      </c>
      <c r="C3651" s="841" t="s">
        <v>1097</v>
      </c>
      <c r="D3651" s="841" t="s">
        <v>740</v>
      </c>
      <c r="E3651" s="841">
        <v>49968</v>
      </c>
      <c r="F3651" s="841" t="s">
        <v>102</v>
      </c>
      <c r="G3651" s="841" t="s">
        <v>5468</v>
      </c>
      <c r="H3651" s="832" t="s">
        <v>1111</v>
      </c>
      <c r="I3651" s="841"/>
      <c r="J3651" s="841" t="s">
        <v>730</v>
      </c>
      <c r="K3651" s="841">
        <v>3</v>
      </c>
      <c r="L3651" s="841" t="s">
        <v>731</v>
      </c>
      <c r="M3651" s="841">
        <v>43600</v>
      </c>
      <c r="N3651" s="841" t="s">
        <v>817</v>
      </c>
      <c r="O3651" s="841">
        <v>172439</v>
      </c>
      <c r="P3651" s="841">
        <v>128839</v>
      </c>
      <c r="Q3651" s="841">
        <v>23865</v>
      </c>
      <c r="R3651" s="841">
        <v>44054</v>
      </c>
      <c r="S3651" s="841"/>
      <c r="T3651" s="841"/>
      <c r="U3651" s="841"/>
      <c r="V3651" s="841" t="s">
        <v>1003</v>
      </c>
      <c r="W3651" s="841">
        <v>1</v>
      </c>
    </row>
    <row r="3652" spans="1:23" ht="12.75" customHeight="1">
      <c r="A3652" s="841">
        <v>1932</v>
      </c>
      <c r="B3652" s="841">
        <v>2840</v>
      </c>
      <c r="C3652" s="841" t="s">
        <v>726</v>
      </c>
      <c r="D3652" s="841" t="s">
        <v>923</v>
      </c>
      <c r="E3652" s="841">
        <v>49969</v>
      </c>
      <c r="F3652" s="841" t="s">
        <v>102</v>
      </c>
      <c r="G3652" s="841" t="s">
        <v>5469</v>
      </c>
      <c r="H3652" s="832" t="s">
        <v>1161</v>
      </c>
      <c r="I3652" s="841"/>
      <c r="J3652" s="841" t="s">
        <v>730</v>
      </c>
      <c r="K3652" s="841">
        <v>2</v>
      </c>
      <c r="L3652" s="841" t="s">
        <v>731</v>
      </c>
      <c r="M3652" s="841">
        <v>43600</v>
      </c>
      <c r="N3652" s="841" t="s">
        <v>732</v>
      </c>
      <c r="O3652" s="841">
        <v>98577</v>
      </c>
      <c r="P3652" s="841">
        <v>54977</v>
      </c>
      <c r="Q3652" s="841">
        <v>10098</v>
      </c>
      <c r="R3652" s="841">
        <v>9936</v>
      </c>
      <c r="S3652" s="841"/>
      <c r="T3652" s="841"/>
      <c r="U3652" s="841"/>
      <c r="V3652" s="841" t="s">
        <v>1003</v>
      </c>
      <c r="W3652" s="841">
        <v>2</v>
      </c>
    </row>
    <row r="3653" spans="1:23" ht="12.75" customHeight="1">
      <c r="A3653" s="841">
        <v>1650</v>
      </c>
      <c r="B3653" s="841">
        <v>2840</v>
      </c>
      <c r="C3653" s="841" t="s">
        <v>726</v>
      </c>
      <c r="D3653" s="841" t="s">
        <v>727</v>
      </c>
      <c r="E3653" s="841">
        <v>49971</v>
      </c>
      <c r="F3653" s="841" t="s">
        <v>102</v>
      </c>
      <c r="G3653" s="841" t="s">
        <v>5470</v>
      </c>
      <c r="H3653" s="841" t="s">
        <v>1167</v>
      </c>
      <c r="I3653" s="841"/>
      <c r="J3653" s="841" t="s">
        <v>730</v>
      </c>
      <c r="K3653" s="841">
        <v>4</v>
      </c>
      <c r="L3653" s="841" t="s">
        <v>731</v>
      </c>
      <c r="M3653" s="841">
        <v>43600</v>
      </c>
      <c r="N3653" s="841" t="s">
        <v>732</v>
      </c>
      <c r="O3653" s="841">
        <v>98577</v>
      </c>
      <c r="P3653" s="841">
        <v>54977</v>
      </c>
      <c r="Q3653" s="841">
        <v>32379</v>
      </c>
      <c r="R3653" s="841">
        <v>104732</v>
      </c>
      <c r="S3653" s="841"/>
      <c r="T3653" s="841"/>
      <c r="U3653" s="841"/>
      <c r="V3653" s="841" t="s">
        <v>1003</v>
      </c>
      <c r="W3653" s="841">
        <v>1</v>
      </c>
    </row>
    <row r="3654" spans="1:23" ht="12.75" customHeight="1">
      <c r="A3654" s="841">
        <v>1350</v>
      </c>
      <c r="B3654" s="841">
        <v>2803</v>
      </c>
      <c r="C3654" s="841" t="s">
        <v>945</v>
      </c>
      <c r="D3654" s="841" t="s">
        <v>946</v>
      </c>
      <c r="E3654" s="841">
        <v>49972</v>
      </c>
      <c r="F3654" s="841" t="s">
        <v>102</v>
      </c>
      <c r="G3654" s="841" t="s">
        <v>5471</v>
      </c>
      <c r="H3654" s="841" t="s">
        <v>5467</v>
      </c>
      <c r="I3654" s="841"/>
      <c r="J3654" s="841" t="s">
        <v>730</v>
      </c>
      <c r="K3654" s="841">
        <v>3</v>
      </c>
      <c r="L3654" s="841" t="s">
        <v>731</v>
      </c>
      <c r="M3654" s="841">
        <v>43600</v>
      </c>
      <c r="N3654" s="841" t="s">
        <v>742</v>
      </c>
      <c r="O3654" s="841">
        <v>127895</v>
      </c>
      <c r="P3654" s="841">
        <v>84295</v>
      </c>
      <c r="Q3654" s="841">
        <v>19547</v>
      </c>
      <c r="R3654" s="841">
        <v>20230</v>
      </c>
      <c r="S3654" s="841"/>
      <c r="T3654" s="841"/>
      <c r="U3654" s="841"/>
      <c r="V3654" s="841" t="s">
        <v>1003</v>
      </c>
      <c r="W3654" s="841">
        <v>2</v>
      </c>
    </row>
    <row r="3655" spans="1:23" ht="12.75" customHeight="1">
      <c r="A3655" s="841">
        <v>1145</v>
      </c>
      <c r="B3655" s="841">
        <v>2840</v>
      </c>
      <c r="C3655" s="841" t="s">
        <v>726</v>
      </c>
      <c r="D3655" s="841" t="s">
        <v>775</v>
      </c>
      <c r="E3655" s="841">
        <v>49973</v>
      </c>
      <c r="F3655" s="841" t="s">
        <v>102</v>
      </c>
      <c r="G3655" s="841" t="s">
        <v>5472</v>
      </c>
      <c r="H3655" s="841" t="s">
        <v>5448</v>
      </c>
      <c r="I3655" s="841"/>
      <c r="J3655" s="841" t="s">
        <v>730</v>
      </c>
      <c r="K3655" s="841">
        <v>3</v>
      </c>
      <c r="L3655" s="841" t="s">
        <v>731</v>
      </c>
      <c r="M3655" s="841">
        <v>43600</v>
      </c>
      <c r="N3655" s="841" t="s">
        <v>732</v>
      </c>
      <c r="O3655" s="841">
        <v>98577</v>
      </c>
      <c r="P3655" s="841">
        <v>54977</v>
      </c>
      <c r="Q3655" s="841">
        <v>19547</v>
      </c>
      <c r="R3655" s="841">
        <v>26906</v>
      </c>
      <c r="S3655" s="841"/>
      <c r="T3655" s="841"/>
      <c r="U3655" s="841"/>
      <c r="V3655" s="841" t="s">
        <v>1003</v>
      </c>
      <c r="W3655" s="841">
        <v>14</v>
      </c>
    </row>
    <row r="3656" spans="1:23" ht="12.75" customHeight="1">
      <c r="A3656" s="841">
        <v>1555</v>
      </c>
      <c r="B3656" s="841">
        <v>2845</v>
      </c>
      <c r="C3656" s="841" t="s">
        <v>1447</v>
      </c>
      <c r="D3656" s="841" t="s">
        <v>1112</v>
      </c>
      <c r="E3656" s="841">
        <v>49974</v>
      </c>
      <c r="F3656" s="841" t="s">
        <v>102</v>
      </c>
      <c r="G3656" s="841" t="s">
        <v>5473</v>
      </c>
      <c r="H3656" s="841" t="s">
        <v>5457</v>
      </c>
      <c r="I3656" s="841"/>
      <c r="J3656" s="841" t="s">
        <v>730</v>
      </c>
      <c r="K3656" s="841">
        <v>2</v>
      </c>
      <c r="L3656" s="841" t="s">
        <v>731</v>
      </c>
      <c r="M3656" s="841">
        <v>43600</v>
      </c>
      <c r="N3656" s="841" t="s">
        <v>1034</v>
      </c>
      <c r="O3656" s="841">
        <v>221744</v>
      </c>
      <c r="P3656" s="841">
        <v>178144</v>
      </c>
      <c r="Q3656" s="841">
        <v>19547</v>
      </c>
      <c r="R3656" s="841">
        <v>26906</v>
      </c>
      <c r="S3656" s="841"/>
      <c r="T3656" s="841"/>
      <c r="U3656" s="841"/>
      <c r="V3656" s="841" t="s">
        <v>1003</v>
      </c>
      <c r="W3656" s="841">
        <v>3</v>
      </c>
    </row>
    <row r="3657" spans="1:23" ht="12.75" customHeight="1">
      <c r="A3657" s="841">
        <v>1555</v>
      </c>
      <c r="B3657" s="841">
        <v>2845</v>
      </c>
      <c r="C3657" s="841" t="s">
        <v>1447</v>
      </c>
      <c r="D3657" s="841" t="s">
        <v>1112</v>
      </c>
      <c r="E3657" s="841">
        <v>49975</v>
      </c>
      <c r="F3657" s="841" t="s">
        <v>102</v>
      </c>
      <c r="G3657" s="841" t="s">
        <v>5474</v>
      </c>
      <c r="H3657" s="841" t="s">
        <v>5457</v>
      </c>
      <c r="I3657" s="841"/>
      <c r="J3657" s="841" t="s">
        <v>730</v>
      </c>
      <c r="K3657" s="841">
        <v>2</v>
      </c>
      <c r="L3657" s="841" t="s">
        <v>731</v>
      </c>
      <c r="M3657" s="841">
        <v>43600</v>
      </c>
      <c r="N3657" s="841" t="s">
        <v>1034</v>
      </c>
      <c r="O3657" s="841">
        <v>221744</v>
      </c>
      <c r="P3657" s="841">
        <v>178144</v>
      </c>
      <c r="Q3657" s="841">
        <v>19547</v>
      </c>
      <c r="R3657" s="841">
        <v>26906</v>
      </c>
      <c r="S3657" s="841"/>
      <c r="T3657" s="841"/>
      <c r="U3657" s="841"/>
      <c r="V3657" s="841" t="s">
        <v>1003</v>
      </c>
      <c r="W3657" s="841">
        <v>3</v>
      </c>
    </row>
    <row r="3658" spans="1:23" ht="12.75" customHeight="1">
      <c r="A3658" s="841">
        <v>1235</v>
      </c>
      <c r="B3658" s="841">
        <v>2824</v>
      </c>
      <c r="C3658" s="841" t="s">
        <v>1097</v>
      </c>
      <c r="D3658" s="841" t="s">
        <v>740</v>
      </c>
      <c r="E3658" s="841">
        <v>49976</v>
      </c>
      <c r="F3658" s="841" t="s">
        <v>102</v>
      </c>
      <c r="G3658" s="841" t="s">
        <v>5475</v>
      </c>
      <c r="H3658" s="841" t="s">
        <v>1111</v>
      </c>
      <c r="I3658" s="841"/>
      <c r="J3658" s="841" t="s">
        <v>730</v>
      </c>
      <c r="K3658" s="841">
        <v>2</v>
      </c>
      <c r="L3658" s="841" t="s">
        <v>731</v>
      </c>
      <c r="M3658" s="841">
        <v>43600</v>
      </c>
      <c r="N3658" s="841" t="s">
        <v>817</v>
      </c>
      <c r="O3658" s="841">
        <v>172439</v>
      </c>
      <c r="P3658" s="841">
        <v>128839</v>
      </c>
      <c r="Q3658" s="841">
        <v>23865</v>
      </c>
      <c r="R3658" s="841">
        <v>44054</v>
      </c>
      <c r="S3658" s="841"/>
      <c r="T3658" s="841"/>
      <c r="U3658" s="841"/>
      <c r="V3658" s="841" t="s">
        <v>1003</v>
      </c>
      <c r="W3658" s="841">
        <v>1</v>
      </c>
    </row>
    <row r="3659" spans="1:23" ht="12.75" customHeight="1">
      <c r="A3659" s="841">
        <v>1235</v>
      </c>
      <c r="B3659" s="841">
        <v>2824</v>
      </c>
      <c r="C3659" s="841" t="s">
        <v>1097</v>
      </c>
      <c r="D3659" s="841" t="s">
        <v>740</v>
      </c>
      <c r="E3659" s="841">
        <v>49977</v>
      </c>
      <c r="F3659" s="841" t="s">
        <v>102</v>
      </c>
      <c r="G3659" s="841" t="s">
        <v>5476</v>
      </c>
      <c r="H3659" s="841" t="s">
        <v>1111</v>
      </c>
      <c r="I3659" s="841"/>
      <c r="J3659" s="841" t="s">
        <v>730</v>
      </c>
      <c r="K3659" s="841">
        <v>2</v>
      </c>
      <c r="L3659" s="841" t="s">
        <v>731</v>
      </c>
      <c r="M3659" s="841">
        <v>43600</v>
      </c>
      <c r="N3659" s="841" t="s">
        <v>817</v>
      </c>
      <c r="O3659" s="841">
        <v>172439</v>
      </c>
      <c r="P3659" s="841">
        <v>128839</v>
      </c>
      <c r="Q3659" s="841">
        <v>23865</v>
      </c>
      <c r="R3659" s="841">
        <v>44054</v>
      </c>
      <c r="S3659" s="841"/>
      <c r="T3659" s="841"/>
      <c r="U3659" s="841"/>
      <c r="V3659" s="841" t="s">
        <v>1003</v>
      </c>
      <c r="W3659" s="841">
        <v>1</v>
      </c>
    </row>
    <row r="3660" spans="1:23" ht="12.75" customHeight="1">
      <c r="A3660" s="841">
        <v>1235</v>
      </c>
      <c r="B3660" s="841">
        <v>2823</v>
      </c>
      <c r="C3660" s="841" t="s">
        <v>856</v>
      </c>
      <c r="D3660" s="841" t="s">
        <v>740</v>
      </c>
      <c r="E3660" s="841">
        <v>49978</v>
      </c>
      <c r="F3660" s="841" t="s">
        <v>102</v>
      </c>
      <c r="G3660" s="841" t="s">
        <v>5477</v>
      </c>
      <c r="H3660" s="841" t="s">
        <v>5478</v>
      </c>
      <c r="I3660" s="841"/>
      <c r="J3660" s="841" t="s">
        <v>730</v>
      </c>
      <c r="K3660" s="841">
        <v>5</v>
      </c>
      <c r="L3660" s="841" t="s">
        <v>731</v>
      </c>
      <c r="M3660" s="841">
        <v>43600</v>
      </c>
      <c r="N3660" s="841" t="s">
        <v>747</v>
      </c>
      <c r="O3660" s="841">
        <v>114220</v>
      </c>
      <c r="P3660" s="841">
        <v>70620</v>
      </c>
      <c r="Q3660" s="841">
        <v>23865</v>
      </c>
      <c r="R3660" s="841">
        <v>44054</v>
      </c>
      <c r="S3660" s="841"/>
      <c r="T3660" s="841"/>
      <c r="U3660" s="841"/>
      <c r="V3660" s="841" t="s">
        <v>1003</v>
      </c>
      <c r="W3660" s="841">
        <v>1</v>
      </c>
    </row>
    <row r="3661" spans="1:23" ht="12.75" customHeight="1">
      <c r="A3661" s="841">
        <v>1650</v>
      </c>
      <c r="B3661" s="841">
        <v>2840</v>
      </c>
      <c r="C3661" s="841" t="s">
        <v>726</v>
      </c>
      <c r="D3661" s="841" t="s">
        <v>727</v>
      </c>
      <c r="E3661" s="841">
        <v>49979</v>
      </c>
      <c r="F3661" s="841" t="s">
        <v>102</v>
      </c>
      <c r="G3661" s="841" t="s">
        <v>5479</v>
      </c>
      <c r="H3661" s="841" t="s">
        <v>1167</v>
      </c>
      <c r="I3661" s="841"/>
      <c r="J3661" s="841" t="s">
        <v>730</v>
      </c>
      <c r="K3661" s="841">
        <v>5</v>
      </c>
      <c r="L3661" s="841" t="s">
        <v>731</v>
      </c>
      <c r="M3661" s="841">
        <v>43600</v>
      </c>
      <c r="N3661" s="841" t="s">
        <v>732</v>
      </c>
      <c r="O3661" s="841">
        <v>98577</v>
      </c>
      <c r="P3661" s="841">
        <v>54977</v>
      </c>
      <c r="Q3661" s="841">
        <v>32379</v>
      </c>
      <c r="R3661" s="841">
        <v>104732</v>
      </c>
      <c r="S3661" s="841"/>
      <c r="T3661" s="841"/>
      <c r="U3661" s="841"/>
      <c r="V3661" s="841" t="s">
        <v>1003</v>
      </c>
      <c r="W3661" s="841">
        <v>1</v>
      </c>
    </row>
    <row r="3662" spans="1:23" ht="12.75" customHeight="1">
      <c r="A3662" s="841">
        <v>2004</v>
      </c>
      <c r="B3662" s="841">
        <v>2840</v>
      </c>
      <c r="C3662" s="841" t="s">
        <v>726</v>
      </c>
      <c r="D3662" s="841" t="s">
        <v>919</v>
      </c>
      <c r="E3662" s="841">
        <v>49980</v>
      </c>
      <c r="F3662" s="841" t="s">
        <v>102</v>
      </c>
      <c r="G3662" s="841" t="s">
        <v>5480</v>
      </c>
      <c r="H3662" s="841" t="s">
        <v>1114</v>
      </c>
      <c r="I3662" s="841"/>
      <c r="J3662" s="841" t="s">
        <v>730</v>
      </c>
      <c r="K3662" s="841">
        <v>5</v>
      </c>
      <c r="L3662" s="841" t="s">
        <v>1077</v>
      </c>
      <c r="M3662" s="841">
        <v>0</v>
      </c>
      <c r="N3662" s="841" t="s">
        <v>732</v>
      </c>
      <c r="O3662" s="841">
        <v>101629</v>
      </c>
      <c r="P3662" s="841">
        <v>101629</v>
      </c>
      <c r="Q3662" s="841">
        <v>19547</v>
      </c>
      <c r="R3662" s="841">
        <v>26906</v>
      </c>
      <c r="S3662" s="841"/>
      <c r="T3662" s="841"/>
      <c r="U3662" s="841"/>
      <c r="V3662" s="841" t="s">
        <v>1003</v>
      </c>
      <c r="W3662" s="841">
        <v>2</v>
      </c>
    </row>
    <row r="3663" spans="1:23" ht="12.75" customHeight="1">
      <c r="A3663" s="841">
        <v>1555</v>
      </c>
      <c r="B3663" s="841">
        <v>2845</v>
      </c>
      <c r="C3663" s="841" t="s">
        <v>1447</v>
      </c>
      <c r="D3663" s="841" t="s">
        <v>1112</v>
      </c>
      <c r="E3663" s="841">
        <v>49981</v>
      </c>
      <c r="F3663" s="841" t="s">
        <v>102</v>
      </c>
      <c r="G3663" s="841" t="s">
        <v>5481</v>
      </c>
      <c r="H3663" s="841" t="s">
        <v>5482</v>
      </c>
      <c r="I3663" s="841"/>
      <c r="J3663" s="841" t="s">
        <v>730</v>
      </c>
      <c r="K3663" s="841">
        <v>3</v>
      </c>
      <c r="L3663" s="841" t="s">
        <v>731</v>
      </c>
      <c r="M3663" s="841">
        <v>43600</v>
      </c>
      <c r="N3663" s="841" t="s">
        <v>1034</v>
      </c>
      <c r="O3663" s="841">
        <v>221744</v>
      </c>
      <c r="P3663" s="841">
        <v>178144</v>
      </c>
      <c r="Q3663" s="841">
        <v>19547</v>
      </c>
      <c r="R3663" s="841">
        <v>26906</v>
      </c>
      <c r="S3663" s="841"/>
      <c r="T3663" s="841"/>
      <c r="U3663" s="841"/>
      <c r="V3663" s="841" t="s">
        <v>1003</v>
      </c>
      <c r="W3663" s="841">
        <v>3</v>
      </c>
    </row>
    <row r="3664" spans="1:23" ht="12.75" customHeight="1">
      <c r="A3664" s="841">
        <v>1180</v>
      </c>
      <c r="B3664" s="841">
        <v>2819</v>
      </c>
      <c r="C3664" s="841" t="s">
        <v>1731</v>
      </c>
      <c r="D3664" s="841" t="s">
        <v>740</v>
      </c>
      <c r="E3664" s="841">
        <v>49982</v>
      </c>
      <c r="F3664" s="841" t="s">
        <v>102</v>
      </c>
      <c r="G3664" s="841" t="s">
        <v>5483</v>
      </c>
      <c r="H3664" s="841" t="s">
        <v>5484</v>
      </c>
      <c r="I3664" s="841"/>
      <c r="J3664" s="841" t="s">
        <v>730</v>
      </c>
      <c r="K3664" s="841">
        <v>5</v>
      </c>
      <c r="L3664" s="841" t="s">
        <v>731</v>
      </c>
      <c r="M3664" s="841">
        <v>43600</v>
      </c>
      <c r="N3664" s="841" t="s">
        <v>742</v>
      </c>
      <c r="O3664" s="841">
        <v>127895</v>
      </c>
      <c r="P3664" s="841">
        <v>84295</v>
      </c>
      <c r="Q3664" s="841">
        <v>19547</v>
      </c>
      <c r="R3664" s="841">
        <v>26906</v>
      </c>
      <c r="S3664" s="841"/>
      <c r="T3664" s="841"/>
      <c r="U3664" s="841"/>
      <c r="V3664" s="841" t="s">
        <v>1003</v>
      </c>
      <c r="W3664" s="841">
        <v>1</v>
      </c>
    </row>
    <row r="3665" spans="1:23" ht="12.75" customHeight="1">
      <c r="A3665" s="841">
        <v>1510</v>
      </c>
      <c r="B3665" s="841">
        <v>2842</v>
      </c>
      <c r="C3665" s="841" t="s">
        <v>2226</v>
      </c>
      <c r="D3665" s="841" t="s">
        <v>923</v>
      </c>
      <c r="E3665" s="841">
        <v>49984</v>
      </c>
      <c r="F3665" s="841" t="s">
        <v>102</v>
      </c>
      <c r="G3665" s="841" t="s">
        <v>5485</v>
      </c>
      <c r="H3665" s="841" t="s">
        <v>1121</v>
      </c>
      <c r="I3665" s="841"/>
      <c r="J3665" s="841" t="s">
        <v>730</v>
      </c>
      <c r="K3665" s="841">
        <v>1</v>
      </c>
      <c r="L3665" s="841" t="s">
        <v>731</v>
      </c>
      <c r="M3665" s="841">
        <v>43600</v>
      </c>
      <c r="N3665" s="841" t="s">
        <v>742</v>
      </c>
      <c r="O3665" s="841">
        <v>127895</v>
      </c>
      <c r="P3665" s="841">
        <v>84295</v>
      </c>
      <c r="Q3665" s="841">
        <v>19547</v>
      </c>
      <c r="R3665" s="841">
        <v>34796</v>
      </c>
      <c r="S3665" s="841"/>
      <c r="T3665" s="841"/>
      <c r="U3665" s="841"/>
      <c r="V3665" s="841" t="s">
        <v>1003</v>
      </c>
      <c r="W3665" s="841">
        <v>1</v>
      </c>
    </row>
    <row r="3666" spans="1:23" ht="12.75" customHeight="1">
      <c r="A3666" s="841">
        <v>1535</v>
      </c>
      <c r="B3666" s="841">
        <v>2824</v>
      </c>
      <c r="C3666" s="841" t="s">
        <v>1097</v>
      </c>
      <c r="D3666" s="841" t="s">
        <v>1112</v>
      </c>
      <c r="E3666" s="841">
        <v>49985</v>
      </c>
      <c r="F3666" s="841" t="s">
        <v>102</v>
      </c>
      <c r="G3666" s="841" t="s">
        <v>5486</v>
      </c>
      <c r="H3666" s="841" t="s">
        <v>1251</v>
      </c>
      <c r="I3666" s="841"/>
      <c r="J3666" s="841" t="s">
        <v>730</v>
      </c>
      <c r="K3666" s="841">
        <v>7</v>
      </c>
      <c r="L3666" s="841" t="s">
        <v>731</v>
      </c>
      <c r="M3666" s="841">
        <v>43600</v>
      </c>
      <c r="N3666" s="841" t="s">
        <v>817</v>
      </c>
      <c r="O3666" s="841">
        <v>172439</v>
      </c>
      <c r="P3666" s="841">
        <v>128839</v>
      </c>
      <c r="Q3666" s="841">
        <v>19547</v>
      </c>
      <c r="R3666" s="841">
        <v>26906</v>
      </c>
      <c r="S3666" s="841"/>
      <c r="T3666" s="841"/>
      <c r="U3666" s="841"/>
      <c r="V3666" s="841" t="s">
        <v>1003</v>
      </c>
      <c r="W3666" s="841">
        <v>2</v>
      </c>
    </row>
    <row r="3667" spans="1:23" ht="12.75" customHeight="1">
      <c r="A3667" s="841">
        <v>2004</v>
      </c>
      <c r="B3667" s="841">
        <v>2840</v>
      </c>
      <c r="C3667" s="841" t="s">
        <v>726</v>
      </c>
      <c r="D3667" s="841" t="s">
        <v>919</v>
      </c>
      <c r="E3667" s="841">
        <v>49986</v>
      </c>
      <c r="F3667" s="841" t="s">
        <v>102</v>
      </c>
      <c r="G3667" s="841" t="s">
        <v>5487</v>
      </c>
      <c r="H3667" s="841" t="s">
        <v>1161</v>
      </c>
      <c r="I3667" s="841"/>
      <c r="J3667" s="841" t="s">
        <v>730</v>
      </c>
      <c r="K3667" s="841">
        <v>4</v>
      </c>
      <c r="L3667" s="841" t="s">
        <v>1077</v>
      </c>
      <c r="M3667" s="841">
        <v>0</v>
      </c>
      <c r="N3667" s="841" t="s">
        <v>732</v>
      </c>
      <c r="O3667" s="841">
        <v>101629</v>
      </c>
      <c r="P3667" s="841">
        <v>101629</v>
      </c>
      <c r="Q3667" s="841">
        <v>19547</v>
      </c>
      <c r="R3667" s="841">
        <v>26906</v>
      </c>
      <c r="S3667" s="841"/>
      <c r="T3667" s="841"/>
      <c r="U3667" s="841"/>
      <c r="V3667" s="841" t="s">
        <v>1003</v>
      </c>
      <c r="W3667" s="841">
        <v>5</v>
      </c>
    </row>
    <row r="3668" spans="1:23" ht="12.75" customHeight="1">
      <c r="A3668" s="841">
        <v>1335</v>
      </c>
      <c r="B3668" s="841">
        <v>2832</v>
      </c>
      <c r="C3668" s="841" t="s">
        <v>1017</v>
      </c>
      <c r="D3668" s="841" t="s">
        <v>775</v>
      </c>
      <c r="E3668" s="841">
        <v>49988</v>
      </c>
      <c r="F3668" s="841" t="s">
        <v>102</v>
      </c>
      <c r="G3668" s="841" t="s">
        <v>5488</v>
      </c>
      <c r="H3668" s="841" t="s">
        <v>5065</v>
      </c>
      <c r="I3668" s="841"/>
      <c r="J3668" s="841" t="s">
        <v>730</v>
      </c>
      <c r="K3668" s="841">
        <v>3</v>
      </c>
      <c r="L3668" s="841" t="s">
        <v>731</v>
      </c>
      <c r="M3668" s="841">
        <v>43600</v>
      </c>
      <c r="N3668" s="841" t="s">
        <v>769</v>
      </c>
      <c r="O3668" s="841">
        <v>105596</v>
      </c>
      <c r="P3668" s="841">
        <v>61996</v>
      </c>
      <c r="Q3668" s="841">
        <v>19547</v>
      </c>
      <c r="R3668" s="841">
        <v>26906</v>
      </c>
      <c r="S3668" s="841"/>
      <c r="T3668" s="841"/>
      <c r="U3668" s="841"/>
      <c r="V3668" s="841" t="s">
        <v>1003</v>
      </c>
      <c r="W3668" s="841">
        <v>1</v>
      </c>
    </row>
    <row r="3669" spans="1:23" ht="12.75" customHeight="1">
      <c r="A3669" s="841">
        <v>1034</v>
      </c>
      <c r="B3669" s="841">
        <v>2803</v>
      </c>
      <c r="C3669" s="841" t="s">
        <v>945</v>
      </c>
      <c r="D3669" s="841" t="s">
        <v>946</v>
      </c>
      <c r="E3669" s="841">
        <v>49989</v>
      </c>
      <c r="F3669" s="841" t="s">
        <v>102</v>
      </c>
      <c r="G3669" s="841" t="s">
        <v>5489</v>
      </c>
      <c r="H3669" s="841" t="s">
        <v>1251</v>
      </c>
      <c r="I3669" s="841"/>
      <c r="J3669" s="841" t="s">
        <v>730</v>
      </c>
      <c r="K3669" s="841">
        <v>5</v>
      </c>
      <c r="L3669" s="841" t="s">
        <v>731</v>
      </c>
      <c r="M3669" s="841">
        <v>43600</v>
      </c>
      <c r="N3669" s="841" t="s">
        <v>742</v>
      </c>
      <c r="O3669" s="841">
        <v>127895</v>
      </c>
      <c r="P3669" s="841">
        <v>84295</v>
      </c>
      <c r="Q3669" s="841">
        <v>19547</v>
      </c>
      <c r="R3669" s="841">
        <v>26906</v>
      </c>
      <c r="S3669" s="841"/>
      <c r="T3669" s="841"/>
      <c r="U3669" s="841"/>
      <c r="V3669" s="841" t="s">
        <v>1003</v>
      </c>
      <c r="W3669" s="841">
        <v>2</v>
      </c>
    </row>
    <row r="3670" spans="1:23" ht="12.75" customHeight="1">
      <c r="A3670" s="841">
        <v>1912</v>
      </c>
      <c r="B3670" s="841">
        <v>2840</v>
      </c>
      <c r="C3670" s="841" t="s">
        <v>726</v>
      </c>
      <c r="D3670" s="841" t="s">
        <v>923</v>
      </c>
      <c r="E3670" s="841">
        <v>49990</v>
      </c>
      <c r="F3670" s="841" t="s">
        <v>102</v>
      </c>
      <c r="G3670" s="841" t="s">
        <v>5490</v>
      </c>
      <c r="H3670" s="841" t="s">
        <v>1251</v>
      </c>
      <c r="I3670" s="841"/>
      <c r="J3670" s="841" t="s">
        <v>730</v>
      </c>
      <c r="K3670" s="841">
        <v>2</v>
      </c>
      <c r="L3670" s="841" t="s">
        <v>1116</v>
      </c>
      <c r="M3670" s="841">
        <v>43600</v>
      </c>
      <c r="N3670" s="841" t="s">
        <v>732</v>
      </c>
      <c r="O3670" s="841">
        <v>98577</v>
      </c>
      <c r="P3670" s="841">
        <v>54977</v>
      </c>
      <c r="Q3670" s="841">
        <v>10098</v>
      </c>
      <c r="R3670" s="841">
        <v>9936</v>
      </c>
      <c r="S3670" s="841"/>
      <c r="T3670" s="841"/>
      <c r="U3670" s="841"/>
      <c r="V3670" s="841" t="s">
        <v>1003</v>
      </c>
      <c r="W3670" s="841">
        <v>4</v>
      </c>
    </row>
    <row r="3671" spans="1:23" ht="12.75" customHeight="1">
      <c r="A3671" s="841">
        <v>1330</v>
      </c>
      <c r="B3671" s="841">
        <v>2840</v>
      </c>
      <c r="C3671" s="841" t="s">
        <v>726</v>
      </c>
      <c r="D3671" s="841" t="s">
        <v>919</v>
      </c>
      <c r="E3671" s="841">
        <v>49994</v>
      </c>
      <c r="F3671" s="841" t="s">
        <v>102</v>
      </c>
      <c r="G3671" s="841" t="s">
        <v>5491</v>
      </c>
      <c r="H3671" s="841" t="s">
        <v>5492</v>
      </c>
      <c r="I3671" s="841"/>
      <c r="J3671" s="841" t="s">
        <v>730</v>
      </c>
      <c r="K3671" s="841">
        <v>2</v>
      </c>
      <c r="L3671" s="841" t="s">
        <v>731</v>
      </c>
      <c r="M3671" s="841">
        <v>43600</v>
      </c>
      <c r="N3671" s="841" t="s">
        <v>732</v>
      </c>
      <c r="O3671" s="841">
        <v>98577</v>
      </c>
      <c r="P3671" s="841">
        <v>54977</v>
      </c>
      <c r="Q3671" s="841">
        <v>19547</v>
      </c>
      <c r="R3671" s="841">
        <v>34796</v>
      </c>
      <c r="S3671" s="841"/>
      <c r="T3671" s="841"/>
      <c r="U3671" s="841"/>
      <c r="V3671" s="841" t="s">
        <v>1003</v>
      </c>
      <c r="W3671" s="841">
        <v>1</v>
      </c>
    </row>
    <row r="3672" spans="1:23" ht="12.75" customHeight="1">
      <c r="A3672" s="841">
        <v>1034</v>
      </c>
      <c r="B3672" s="841">
        <v>2840</v>
      </c>
      <c r="C3672" s="841" t="s">
        <v>726</v>
      </c>
      <c r="D3672" s="841" t="s">
        <v>946</v>
      </c>
      <c r="E3672" s="841">
        <v>49995</v>
      </c>
      <c r="F3672" s="841" t="s">
        <v>102</v>
      </c>
      <c r="G3672" s="841" t="s">
        <v>5493</v>
      </c>
      <c r="H3672" s="841" t="s">
        <v>5457</v>
      </c>
      <c r="I3672" s="841"/>
      <c r="J3672" s="841" t="s">
        <v>730</v>
      </c>
      <c r="K3672" s="841">
        <v>1</v>
      </c>
      <c r="L3672" s="841" t="s">
        <v>731</v>
      </c>
      <c r="M3672" s="841">
        <v>43600</v>
      </c>
      <c r="N3672" s="841" t="s">
        <v>732</v>
      </c>
      <c r="O3672" s="841">
        <v>98577</v>
      </c>
      <c r="P3672" s="841">
        <v>54977</v>
      </c>
      <c r="Q3672" s="841">
        <v>19547</v>
      </c>
      <c r="R3672" s="841">
        <v>26906</v>
      </c>
      <c r="S3672" s="841"/>
      <c r="T3672" s="841"/>
      <c r="U3672" s="841"/>
      <c r="V3672" s="841" t="s">
        <v>1003</v>
      </c>
      <c r="W3672" s="841">
        <v>173</v>
      </c>
    </row>
    <row r="3673" spans="1:23" ht="12.75" customHeight="1">
      <c r="A3673" s="841">
        <v>1650</v>
      </c>
      <c r="B3673" s="841">
        <v>2840</v>
      </c>
      <c r="C3673" s="841" t="s">
        <v>726</v>
      </c>
      <c r="D3673" s="841" t="s">
        <v>727</v>
      </c>
      <c r="E3673" s="841">
        <v>49996</v>
      </c>
      <c r="F3673" s="841" t="s">
        <v>102</v>
      </c>
      <c r="G3673" s="841" t="s">
        <v>5494</v>
      </c>
      <c r="H3673" s="841" t="s">
        <v>1167</v>
      </c>
      <c r="I3673" s="841"/>
      <c r="J3673" s="841" t="s">
        <v>730</v>
      </c>
      <c r="K3673" s="841">
        <v>3</v>
      </c>
      <c r="L3673" s="841" t="s">
        <v>731</v>
      </c>
      <c r="M3673" s="841">
        <v>43600</v>
      </c>
      <c r="N3673" s="841" t="s">
        <v>732</v>
      </c>
      <c r="O3673" s="841">
        <v>98577</v>
      </c>
      <c r="P3673" s="841">
        <v>54977</v>
      </c>
      <c r="Q3673" s="841">
        <v>32379</v>
      </c>
      <c r="R3673" s="841">
        <v>104732</v>
      </c>
      <c r="S3673" s="841"/>
      <c r="T3673" s="841"/>
      <c r="U3673" s="841"/>
      <c r="V3673" s="841" t="s">
        <v>1003</v>
      </c>
      <c r="W3673" s="841">
        <v>1</v>
      </c>
    </row>
    <row r="3674" spans="1:23" ht="12.75" customHeight="1">
      <c r="A3674" s="841">
        <v>1034</v>
      </c>
      <c r="B3674" s="841">
        <v>2840</v>
      </c>
      <c r="C3674" s="841" t="s">
        <v>726</v>
      </c>
      <c r="D3674" s="841" t="s">
        <v>946</v>
      </c>
      <c r="E3674" s="841">
        <v>49998</v>
      </c>
      <c r="F3674" s="841" t="s">
        <v>102</v>
      </c>
      <c r="G3674" s="841" t="s">
        <v>5495</v>
      </c>
      <c r="H3674" s="841" t="s">
        <v>5457</v>
      </c>
      <c r="I3674" s="841"/>
      <c r="J3674" s="841" t="s">
        <v>730</v>
      </c>
      <c r="K3674" s="841">
        <v>1</v>
      </c>
      <c r="L3674" s="841" t="s">
        <v>731</v>
      </c>
      <c r="M3674" s="841">
        <v>43600</v>
      </c>
      <c r="N3674" s="841" t="s">
        <v>732</v>
      </c>
      <c r="O3674" s="841">
        <v>98577</v>
      </c>
      <c r="P3674" s="841">
        <v>54977</v>
      </c>
      <c r="Q3674" s="841">
        <v>19547</v>
      </c>
      <c r="R3674" s="841">
        <v>26906</v>
      </c>
      <c r="S3674" s="841"/>
      <c r="T3674" s="841"/>
      <c r="U3674" s="841"/>
      <c r="V3674" s="841" t="s">
        <v>1003</v>
      </c>
      <c r="W3674" s="841">
        <v>173</v>
      </c>
    </row>
    <row r="3675" spans="1:23" ht="12.75" customHeight="1">
      <c r="A3675" s="841"/>
      <c r="B3675" s="841"/>
      <c r="C3675" s="841"/>
      <c r="D3675" s="841"/>
      <c r="E3675" s="841"/>
      <c r="F3675" s="841"/>
      <c r="G3675" s="841"/>
      <c r="H3675" s="841"/>
      <c r="I3675" s="841"/>
      <c r="J3675" s="841"/>
      <c r="K3675" s="841"/>
      <c r="L3675" s="841"/>
      <c r="M3675" s="841"/>
      <c r="N3675" s="841"/>
      <c r="O3675" s="841"/>
      <c r="P3675" s="841"/>
      <c r="Q3675" s="841"/>
      <c r="R3675" s="841"/>
      <c r="S3675" s="841"/>
      <c r="T3675" s="841"/>
      <c r="U3675" s="841"/>
      <c r="V3675" s="841"/>
      <c r="W3675" s="841"/>
    </row>
    <row r="3676" spans="1:23" ht="12.75" customHeight="1">
      <c r="A3676" s="841"/>
      <c r="B3676" s="841"/>
      <c r="C3676" s="841"/>
      <c r="D3676" s="841"/>
      <c r="E3676" s="841"/>
      <c r="F3676" s="841"/>
      <c r="G3676" s="841"/>
      <c r="H3676" s="841"/>
      <c r="I3676" s="841"/>
      <c r="J3676" s="841"/>
      <c r="K3676" s="841"/>
      <c r="L3676" s="841"/>
      <c r="M3676" s="841"/>
      <c r="N3676" s="841"/>
      <c r="O3676" s="841"/>
      <c r="P3676" s="841"/>
      <c r="Q3676" s="841"/>
      <c r="R3676" s="841"/>
      <c r="S3676" s="841"/>
      <c r="T3676" s="841"/>
      <c r="U3676" s="841"/>
      <c r="V3676" s="841"/>
      <c r="W3676" s="841"/>
    </row>
    <row r="3677" spans="1:23" ht="12.75" customHeight="1">
      <c r="A3677" s="841"/>
      <c r="B3677" s="841"/>
      <c r="C3677" s="841"/>
      <c r="D3677" s="841"/>
      <c r="E3677" s="841"/>
      <c r="F3677" s="841"/>
      <c r="G3677" s="841"/>
      <c r="H3677" s="841"/>
      <c r="I3677" s="841"/>
      <c r="J3677" s="841"/>
      <c r="K3677" s="841"/>
      <c r="L3677" s="841"/>
      <c r="M3677" s="841"/>
      <c r="N3677" s="841"/>
      <c r="O3677" s="841"/>
      <c r="P3677" s="841"/>
      <c r="Q3677" s="841"/>
      <c r="R3677" s="841"/>
      <c r="S3677" s="841"/>
      <c r="T3677" s="841"/>
      <c r="U3677" s="841"/>
      <c r="V3677" s="841"/>
      <c r="W3677" s="841"/>
    </row>
    <row r="3678" spans="1:23" ht="12.75" customHeight="1">
      <c r="A3678" s="841"/>
      <c r="B3678" s="841"/>
      <c r="C3678" s="841"/>
      <c r="D3678" s="841"/>
      <c r="E3678" s="841"/>
      <c r="F3678" s="841"/>
      <c r="G3678" s="841"/>
      <c r="H3678" s="841"/>
      <c r="I3678" s="841"/>
      <c r="J3678" s="841"/>
      <c r="K3678" s="841"/>
      <c r="L3678" s="841"/>
      <c r="M3678" s="841"/>
      <c r="N3678" s="841"/>
      <c r="O3678" s="841"/>
      <c r="P3678" s="841"/>
      <c r="Q3678" s="841"/>
      <c r="R3678" s="841"/>
      <c r="S3678" s="841"/>
      <c r="T3678" s="841"/>
      <c r="U3678" s="841"/>
      <c r="V3678" s="841"/>
      <c r="W3678" s="841"/>
    </row>
    <row r="3679" spans="1:23" ht="12.75" customHeight="1">
      <c r="A3679" s="841"/>
      <c r="B3679" s="841"/>
      <c r="C3679" s="841"/>
      <c r="D3679" s="841"/>
      <c r="E3679" s="841"/>
      <c r="F3679" s="841"/>
      <c r="G3679" s="841"/>
      <c r="H3679" s="841"/>
      <c r="I3679" s="841"/>
      <c r="J3679" s="841"/>
      <c r="K3679" s="841"/>
      <c r="L3679" s="841"/>
      <c r="M3679" s="841"/>
      <c r="N3679" s="841"/>
      <c r="O3679" s="841"/>
      <c r="P3679" s="841"/>
      <c r="Q3679" s="841"/>
      <c r="R3679" s="841"/>
      <c r="S3679" s="841"/>
      <c r="T3679" s="841"/>
      <c r="U3679" s="841"/>
      <c r="V3679" s="841"/>
      <c r="W3679" s="841"/>
    </row>
    <row r="3680" spans="1:23" ht="12.75" customHeight="1">
      <c r="A3680" s="841"/>
      <c r="B3680" s="841"/>
      <c r="C3680" s="841"/>
      <c r="D3680" s="841"/>
      <c r="E3680" s="841"/>
      <c r="F3680" s="841"/>
      <c r="G3680" s="841"/>
      <c r="H3680" s="841"/>
      <c r="I3680" s="841"/>
      <c r="J3680" s="841"/>
      <c r="K3680" s="841"/>
      <c r="L3680" s="841"/>
      <c r="M3680" s="841"/>
      <c r="N3680" s="841"/>
      <c r="O3680" s="841"/>
      <c r="P3680" s="841"/>
      <c r="Q3680" s="841"/>
      <c r="R3680" s="841"/>
      <c r="S3680" s="841"/>
      <c r="T3680" s="841"/>
      <c r="U3680" s="841"/>
      <c r="V3680" s="841"/>
      <c r="W3680" s="841"/>
    </row>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sheetData>
  <mergeCells count="2">
    <mergeCell ref="A1:F1"/>
    <mergeCell ref="A3:D3"/>
  </mergeCells>
  <hyperlinks>
    <hyperlink ref="G1" location="Indhold!A1" display="Tilbage til indholdsoversigten" xr:uid="{456FA3F7-CFB5-4742-9B64-8A5669AAE23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2454-7EBB-4990-BF56-3F6F2271DDE7}">
  <sheetPr codeName="Ark19"/>
  <dimension ref="A1:J69"/>
  <sheetViews>
    <sheetView workbookViewId="0">
      <selection activeCell="J35" sqref="J35"/>
    </sheetView>
  </sheetViews>
  <sheetFormatPr defaultColWidth="9.140625" defaultRowHeight="12.75"/>
  <cols>
    <col min="1" max="1" width="21" style="811" customWidth="1"/>
    <col min="2" max="2" width="21.140625" style="811" customWidth="1"/>
    <col min="3" max="3" width="19.5703125" style="811" customWidth="1"/>
    <col min="4" max="4" width="21.140625" style="811" customWidth="1"/>
    <col min="5" max="5" width="26.42578125" style="811" customWidth="1"/>
    <col min="6" max="6" width="17.42578125" style="811" customWidth="1"/>
    <col min="7" max="7" width="15" style="811" customWidth="1"/>
    <col min="8" max="16384" width="9.140625" style="811"/>
  </cols>
  <sheetData>
    <row r="1" spans="1:10" ht="21" thickBot="1">
      <c r="A1" s="868" t="s">
        <v>35</v>
      </c>
      <c r="B1" s="869"/>
      <c r="C1" s="869"/>
      <c r="D1" s="869"/>
      <c r="E1" s="869"/>
      <c r="F1" s="866" t="s">
        <v>36</v>
      </c>
      <c r="G1" s="867"/>
      <c r="H1" s="841"/>
      <c r="I1" s="841"/>
      <c r="J1" s="841"/>
    </row>
    <row r="2" spans="1:10" ht="21" thickBot="1">
      <c r="A2" s="812"/>
      <c r="B2" s="812"/>
      <c r="C2" s="841"/>
      <c r="D2" s="813"/>
      <c r="E2" s="813"/>
      <c r="F2" s="813"/>
      <c r="G2" s="841"/>
      <c r="H2" s="841"/>
      <c r="I2" s="841"/>
      <c r="J2" s="841"/>
    </row>
    <row r="3" spans="1:10" ht="13.5" thickBot="1">
      <c r="A3" s="931" t="s">
        <v>5496</v>
      </c>
      <c r="B3" s="932"/>
      <c r="C3" s="932"/>
      <c r="D3" s="932"/>
      <c r="E3" s="932"/>
      <c r="F3" s="932"/>
      <c r="G3" s="932"/>
      <c r="H3" s="932"/>
      <c r="I3" s="932"/>
      <c r="J3" s="933"/>
    </row>
    <row r="4" spans="1:10">
      <c r="A4" s="265"/>
      <c r="B4" s="841"/>
      <c r="C4" s="841"/>
      <c r="D4" s="841"/>
      <c r="E4" s="841"/>
      <c r="F4" s="841"/>
      <c r="G4" s="841"/>
      <c r="H4" s="841"/>
      <c r="I4" s="841"/>
      <c r="J4" s="266"/>
    </row>
    <row r="5" spans="1:10">
      <c r="A5" s="265" t="s">
        <v>5497</v>
      </c>
      <c r="B5" s="841"/>
      <c r="C5" s="841"/>
      <c r="D5" s="841"/>
      <c r="E5" s="841"/>
      <c r="F5" s="841"/>
      <c r="G5" s="841"/>
      <c r="H5" s="841"/>
      <c r="I5" s="841"/>
      <c r="J5" s="266"/>
    </row>
    <row r="6" spans="1:10">
      <c r="A6" s="936"/>
      <c r="B6" s="937"/>
      <c r="C6" s="841"/>
      <c r="D6" s="841"/>
      <c r="E6" s="841"/>
      <c r="F6" s="841"/>
      <c r="G6" s="938"/>
      <c r="H6" s="938"/>
      <c r="I6" s="841"/>
      <c r="J6" s="266"/>
    </row>
    <row r="7" spans="1:10" ht="38.25">
      <c r="A7" s="834" t="s">
        <v>704</v>
      </c>
      <c r="B7" s="834" t="s">
        <v>5498</v>
      </c>
      <c r="C7" s="834" t="s">
        <v>146</v>
      </c>
      <c r="D7" s="834" t="s">
        <v>700</v>
      </c>
      <c r="E7" s="834" t="s">
        <v>709</v>
      </c>
      <c r="F7" s="834" t="s">
        <v>701</v>
      </c>
      <c r="G7" s="834" t="s">
        <v>715</v>
      </c>
      <c r="H7" s="834" t="s">
        <v>630</v>
      </c>
      <c r="I7" s="834" t="s">
        <v>5499</v>
      </c>
      <c r="J7" s="834" t="s">
        <v>5500</v>
      </c>
    </row>
    <row r="8" spans="1:10">
      <c r="A8" s="934"/>
      <c r="B8" s="935"/>
      <c r="C8" s="846"/>
      <c r="D8" s="846"/>
      <c r="E8" s="846"/>
      <c r="F8" s="846"/>
      <c r="G8" s="935"/>
      <c r="H8" s="935"/>
      <c r="I8" s="846"/>
      <c r="J8" s="263"/>
    </row>
    <row r="9" spans="1:10">
      <c r="A9" s="265">
        <v>3500</v>
      </c>
      <c r="B9" s="841">
        <v>3514</v>
      </c>
      <c r="C9" s="841" t="s">
        <v>5501</v>
      </c>
      <c r="D9" s="841">
        <v>985</v>
      </c>
      <c r="E9" s="841" t="s">
        <v>102</v>
      </c>
      <c r="F9" s="841" t="s">
        <v>5502</v>
      </c>
      <c r="G9" s="841">
        <v>5</v>
      </c>
      <c r="H9" s="841">
        <v>13314</v>
      </c>
      <c r="I9" s="841">
        <v>0</v>
      </c>
      <c r="J9" s="266">
        <v>10972</v>
      </c>
    </row>
    <row r="10" spans="1:10">
      <c r="A10" s="265">
        <v>3500</v>
      </c>
      <c r="B10" s="841">
        <v>3569</v>
      </c>
      <c r="C10" s="841" t="s">
        <v>5503</v>
      </c>
      <c r="D10" s="841">
        <v>985</v>
      </c>
      <c r="E10" s="841" t="s">
        <v>102</v>
      </c>
      <c r="F10" s="841" t="s">
        <v>5502</v>
      </c>
      <c r="G10" s="841">
        <v>5</v>
      </c>
      <c r="H10" s="841">
        <v>13314</v>
      </c>
      <c r="I10" s="841">
        <v>0</v>
      </c>
      <c r="J10" s="266">
        <v>10972</v>
      </c>
    </row>
    <row r="11" spans="1:10">
      <c r="A11" s="265">
        <v>3500</v>
      </c>
      <c r="B11" s="841">
        <v>3004</v>
      </c>
      <c r="C11" s="841" t="s">
        <v>5504</v>
      </c>
      <c r="D11" s="841">
        <v>985</v>
      </c>
      <c r="E11" s="841" t="s">
        <v>102</v>
      </c>
      <c r="F11" s="841" t="s">
        <v>5502</v>
      </c>
      <c r="G11" s="841">
        <v>5</v>
      </c>
      <c r="H11" s="841">
        <v>13314</v>
      </c>
      <c r="I11" s="841">
        <v>0</v>
      </c>
      <c r="J11" s="266">
        <v>10972</v>
      </c>
    </row>
    <row r="12" spans="1:10">
      <c r="A12" s="265">
        <v>3500</v>
      </c>
      <c r="B12" s="841">
        <v>3005</v>
      </c>
      <c r="C12" s="841" t="s">
        <v>5505</v>
      </c>
      <c r="D12" s="841">
        <v>985</v>
      </c>
      <c r="E12" s="841" t="s">
        <v>102</v>
      </c>
      <c r="F12" s="841" t="s">
        <v>5502</v>
      </c>
      <c r="G12" s="841">
        <v>5</v>
      </c>
      <c r="H12" s="841">
        <v>13314</v>
      </c>
      <c r="I12" s="841">
        <v>0</v>
      </c>
      <c r="J12" s="266">
        <v>10972</v>
      </c>
    </row>
    <row r="13" spans="1:10">
      <c r="A13" s="265">
        <v>3500</v>
      </c>
      <c r="B13" s="841">
        <v>3514</v>
      </c>
      <c r="C13" s="841" t="s">
        <v>5506</v>
      </c>
      <c r="D13" s="841">
        <v>985</v>
      </c>
      <c r="E13" s="841" t="s">
        <v>102</v>
      </c>
      <c r="F13" s="841" t="s">
        <v>5502</v>
      </c>
      <c r="G13" s="841">
        <v>5</v>
      </c>
      <c r="H13" s="841">
        <v>13314</v>
      </c>
      <c r="I13" s="841">
        <v>0</v>
      </c>
      <c r="J13" s="266">
        <v>10972</v>
      </c>
    </row>
    <row r="14" spans="1:10">
      <c r="A14" s="265">
        <v>3500</v>
      </c>
      <c r="B14" s="841">
        <v>3569</v>
      </c>
      <c r="C14" s="841" t="s">
        <v>5507</v>
      </c>
      <c r="D14" s="841">
        <v>985</v>
      </c>
      <c r="E14" s="841" t="s">
        <v>102</v>
      </c>
      <c r="F14" s="841" t="s">
        <v>5502</v>
      </c>
      <c r="G14" s="841">
        <v>5</v>
      </c>
      <c r="H14" s="841">
        <v>13314</v>
      </c>
      <c r="I14" s="841">
        <v>0</v>
      </c>
      <c r="J14" s="266">
        <v>10972</v>
      </c>
    </row>
    <row r="15" spans="1:10">
      <c r="A15" s="265">
        <v>3500</v>
      </c>
      <c r="B15" s="841">
        <v>3004</v>
      </c>
      <c r="C15" s="841" t="s">
        <v>5504</v>
      </c>
      <c r="D15" s="841">
        <v>986</v>
      </c>
      <c r="E15" s="841" t="s">
        <v>102</v>
      </c>
      <c r="F15" s="841" t="s">
        <v>5508</v>
      </c>
      <c r="G15" s="841">
        <v>5</v>
      </c>
      <c r="H15" s="841">
        <v>13568</v>
      </c>
      <c r="I15" s="841">
        <v>0</v>
      </c>
      <c r="J15" s="266">
        <v>10972</v>
      </c>
    </row>
    <row r="16" spans="1:10">
      <c r="A16" s="265">
        <v>3500</v>
      </c>
      <c r="B16" s="841">
        <v>3569</v>
      </c>
      <c r="C16" s="841" t="s">
        <v>5507</v>
      </c>
      <c r="D16" s="841">
        <v>986</v>
      </c>
      <c r="E16" s="841" t="s">
        <v>102</v>
      </c>
      <c r="F16" s="841" t="s">
        <v>5508</v>
      </c>
      <c r="G16" s="841">
        <v>5</v>
      </c>
      <c r="H16" s="841">
        <v>13568</v>
      </c>
      <c r="I16" s="841">
        <v>0</v>
      </c>
      <c r="J16" s="266">
        <v>10972</v>
      </c>
    </row>
    <row r="17" spans="1:10">
      <c r="A17" s="265">
        <v>3500</v>
      </c>
      <c r="B17" s="841">
        <v>3569</v>
      </c>
      <c r="C17" s="841" t="s">
        <v>5503</v>
      </c>
      <c r="D17" s="841">
        <v>986</v>
      </c>
      <c r="E17" s="841" t="s">
        <v>102</v>
      </c>
      <c r="F17" s="841" t="s">
        <v>5508</v>
      </c>
      <c r="G17" s="841">
        <v>5</v>
      </c>
      <c r="H17" s="841">
        <v>13568</v>
      </c>
      <c r="I17" s="841">
        <v>0</v>
      </c>
      <c r="J17" s="266">
        <v>10972</v>
      </c>
    </row>
    <row r="18" spans="1:10">
      <c r="A18" s="265">
        <v>3500</v>
      </c>
      <c r="B18" s="841">
        <v>3005</v>
      </c>
      <c r="C18" s="841" t="s">
        <v>5505</v>
      </c>
      <c r="D18" s="841">
        <v>986</v>
      </c>
      <c r="E18" s="841" t="s">
        <v>102</v>
      </c>
      <c r="F18" s="841" t="s">
        <v>5508</v>
      </c>
      <c r="G18" s="841">
        <v>5</v>
      </c>
      <c r="H18" s="841">
        <v>13568</v>
      </c>
      <c r="I18" s="841">
        <v>0</v>
      </c>
      <c r="J18" s="266">
        <v>10972</v>
      </c>
    </row>
    <row r="19" spans="1:10">
      <c r="A19" s="265">
        <v>3500</v>
      </c>
      <c r="B19" s="841">
        <v>3004</v>
      </c>
      <c r="C19" s="841" t="s">
        <v>5504</v>
      </c>
      <c r="D19" s="841">
        <v>10911</v>
      </c>
      <c r="E19" s="841" t="s">
        <v>102</v>
      </c>
      <c r="F19" s="841" t="s">
        <v>5509</v>
      </c>
      <c r="G19" s="841">
        <v>5</v>
      </c>
      <c r="H19" s="841">
        <v>13568</v>
      </c>
      <c r="I19" s="841">
        <v>0</v>
      </c>
      <c r="J19" s="266">
        <v>10972</v>
      </c>
    </row>
    <row r="20" spans="1:10">
      <c r="A20" s="265">
        <v>3500</v>
      </c>
      <c r="B20" s="841">
        <v>3569</v>
      </c>
      <c r="C20" s="841" t="s">
        <v>5507</v>
      </c>
      <c r="D20" s="841">
        <v>10911</v>
      </c>
      <c r="E20" s="841" t="s">
        <v>102</v>
      </c>
      <c r="F20" s="841" t="s">
        <v>5509</v>
      </c>
      <c r="G20" s="841">
        <v>5</v>
      </c>
      <c r="H20" s="841">
        <v>13568</v>
      </c>
      <c r="I20" s="841">
        <v>0</v>
      </c>
      <c r="J20" s="266">
        <v>10972</v>
      </c>
    </row>
    <row r="21" spans="1:10">
      <c r="A21" s="265">
        <v>3500</v>
      </c>
      <c r="B21" s="841">
        <v>3005</v>
      </c>
      <c r="C21" s="841" t="s">
        <v>5505</v>
      </c>
      <c r="D21" s="841">
        <v>10911</v>
      </c>
      <c r="E21" s="841" t="s">
        <v>102</v>
      </c>
      <c r="F21" s="841" t="s">
        <v>5509</v>
      </c>
      <c r="G21" s="841">
        <v>5</v>
      </c>
      <c r="H21" s="841">
        <v>13568</v>
      </c>
      <c r="I21" s="841">
        <v>0</v>
      </c>
      <c r="J21" s="266">
        <v>10972</v>
      </c>
    </row>
    <row r="22" spans="1:10">
      <c r="A22" s="265">
        <v>3500</v>
      </c>
      <c r="B22" s="841">
        <v>3514</v>
      </c>
      <c r="C22" s="841" t="s">
        <v>5501</v>
      </c>
      <c r="D22" s="841">
        <v>10911</v>
      </c>
      <c r="E22" s="841" t="s">
        <v>102</v>
      </c>
      <c r="F22" s="841" t="s">
        <v>5509</v>
      </c>
      <c r="G22" s="841">
        <v>5</v>
      </c>
      <c r="H22" s="841">
        <v>13568</v>
      </c>
      <c r="I22" s="841">
        <v>0</v>
      </c>
      <c r="J22" s="266">
        <v>10972</v>
      </c>
    </row>
    <row r="23" spans="1:10">
      <c r="A23" s="265">
        <v>3660</v>
      </c>
      <c r="B23" s="841">
        <v>3660</v>
      </c>
      <c r="C23" s="841" t="s">
        <v>5510</v>
      </c>
      <c r="D23" s="841">
        <v>7130</v>
      </c>
      <c r="E23" s="841" t="s">
        <v>102</v>
      </c>
      <c r="F23" s="841" t="s">
        <v>5511</v>
      </c>
      <c r="G23" s="841">
        <v>10</v>
      </c>
      <c r="H23" s="841">
        <v>26182</v>
      </c>
      <c r="I23" s="841">
        <v>0</v>
      </c>
      <c r="J23" s="266">
        <v>10115</v>
      </c>
    </row>
    <row r="24" spans="1:10">
      <c r="A24" s="265">
        <v>3660</v>
      </c>
      <c r="B24" s="841">
        <v>3660</v>
      </c>
      <c r="C24" s="841" t="s">
        <v>5510</v>
      </c>
      <c r="D24" s="841">
        <v>7131</v>
      </c>
      <c r="E24" s="841" t="s">
        <v>102</v>
      </c>
      <c r="F24" s="841" t="s">
        <v>5512</v>
      </c>
      <c r="G24" s="841">
        <v>10</v>
      </c>
      <c r="H24" s="841">
        <v>26182</v>
      </c>
      <c r="I24" s="841">
        <v>0</v>
      </c>
      <c r="J24" s="266">
        <v>10115</v>
      </c>
    </row>
    <row r="25" spans="1:10">
      <c r="A25" s="265">
        <v>3660</v>
      </c>
      <c r="B25" s="841">
        <v>3660</v>
      </c>
      <c r="C25" s="841" t="s">
        <v>5510</v>
      </c>
      <c r="D25" s="841">
        <v>7132</v>
      </c>
      <c r="E25" s="841" t="s">
        <v>102</v>
      </c>
      <c r="F25" s="841" t="s">
        <v>5513</v>
      </c>
      <c r="G25" s="841">
        <v>10</v>
      </c>
      <c r="H25" s="841">
        <v>26182</v>
      </c>
      <c r="I25" s="841">
        <v>0</v>
      </c>
      <c r="J25" s="266">
        <v>10115</v>
      </c>
    </row>
    <row r="26" spans="1:10">
      <c r="A26" s="265">
        <v>3660</v>
      </c>
      <c r="B26" s="841">
        <v>3660</v>
      </c>
      <c r="C26" s="841" t="s">
        <v>5510</v>
      </c>
      <c r="D26" s="841">
        <v>7133</v>
      </c>
      <c r="E26" s="841" t="s">
        <v>102</v>
      </c>
      <c r="F26" s="841" t="s">
        <v>5514</v>
      </c>
      <c r="G26" s="841">
        <v>10</v>
      </c>
      <c r="H26" s="841">
        <v>26182</v>
      </c>
      <c r="I26" s="841">
        <v>0</v>
      </c>
      <c r="J26" s="266">
        <v>10115</v>
      </c>
    </row>
    <row r="27" spans="1:10">
      <c r="A27" s="265">
        <v>3660</v>
      </c>
      <c r="B27" s="841">
        <v>3660</v>
      </c>
      <c r="C27" s="841" t="s">
        <v>5510</v>
      </c>
      <c r="D27" s="841">
        <v>7134</v>
      </c>
      <c r="E27" s="841" t="s">
        <v>102</v>
      </c>
      <c r="F27" s="841" t="s">
        <v>5515</v>
      </c>
      <c r="G27" s="841">
        <v>10</v>
      </c>
      <c r="H27" s="841">
        <v>26182</v>
      </c>
      <c r="I27" s="841">
        <v>0</v>
      </c>
      <c r="J27" s="266">
        <v>10115</v>
      </c>
    </row>
    <row r="28" spans="1:10">
      <c r="A28" s="265">
        <v>3660</v>
      </c>
      <c r="B28" s="841">
        <v>3660</v>
      </c>
      <c r="C28" s="841" t="s">
        <v>5510</v>
      </c>
      <c r="D28" s="841">
        <v>7141</v>
      </c>
      <c r="E28" s="841" t="s">
        <v>102</v>
      </c>
      <c r="F28" s="841" t="s">
        <v>5516</v>
      </c>
      <c r="G28" s="841">
        <v>10</v>
      </c>
      <c r="H28" s="841">
        <v>26182</v>
      </c>
      <c r="I28" s="841">
        <v>0</v>
      </c>
      <c r="J28" s="266">
        <v>10115</v>
      </c>
    </row>
    <row r="29" spans="1:10">
      <c r="A29" s="265">
        <v>3660</v>
      </c>
      <c r="B29" s="841">
        <v>3660</v>
      </c>
      <c r="C29" s="841" t="s">
        <v>5510</v>
      </c>
      <c r="D29" s="841">
        <v>7142</v>
      </c>
      <c r="E29" s="841" t="s">
        <v>102</v>
      </c>
      <c r="F29" s="841" t="s">
        <v>5517</v>
      </c>
      <c r="G29" s="841">
        <v>10</v>
      </c>
      <c r="H29" s="841">
        <v>26182</v>
      </c>
      <c r="I29" s="841">
        <v>0</v>
      </c>
      <c r="J29" s="266">
        <v>10115</v>
      </c>
    </row>
    <row r="30" spans="1:10">
      <c r="A30" s="265">
        <v>3660</v>
      </c>
      <c r="B30" s="841">
        <v>3660</v>
      </c>
      <c r="C30" s="841" t="s">
        <v>5510</v>
      </c>
      <c r="D30" s="841">
        <v>7143</v>
      </c>
      <c r="E30" s="841" t="s">
        <v>102</v>
      </c>
      <c r="F30" s="841" t="s">
        <v>5518</v>
      </c>
      <c r="G30" s="841">
        <v>10</v>
      </c>
      <c r="H30" s="841">
        <v>26182</v>
      </c>
      <c r="I30" s="841">
        <v>0</v>
      </c>
      <c r="J30" s="266">
        <v>10115</v>
      </c>
    </row>
    <row r="31" spans="1:10">
      <c r="A31" s="265">
        <v>3660</v>
      </c>
      <c r="B31" s="841">
        <v>3660</v>
      </c>
      <c r="C31" s="841" t="s">
        <v>5510</v>
      </c>
      <c r="D31" s="841">
        <v>7144</v>
      </c>
      <c r="E31" s="841" t="s">
        <v>102</v>
      </c>
      <c r="F31" s="841" t="s">
        <v>5519</v>
      </c>
      <c r="G31" s="841">
        <v>10</v>
      </c>
      <c r="H31" s="841">
        <v>26182</v>
      </c>
      <c r="I31" s="841">
        <v>0</v>
      </c>
      <c r="J31" s="266">
        <v>10115</v>
      </c>
    </row>
    <row r="32" spans="1:10">
      <c r="A32" s="265">
        <v>3660</v>
      </c>
      <c r="B32" s="841">
        <v>3660</v>
      </c>
      <c r="C32" s="841" t="s">
        <v>5510</v>
      </c>
      <c r="D32" s="841">
        <v>7145</v>
      </c>
      <c r="E32" s="841" t="s">
        <v>102</v>
      </c>
      <c r="F32" s="841" t="s">
        <v>5520</v>
      </c>
      <c r="G32" s="841">
        <v>10</v>
      </c>
      <c r="H32" s="841">
        <v>26182</v>
      </c>
      <c r="I32" s="841">
        <v>0</v>
      </c>
      <c r="J32" s="266">
        <v>10115</v>
      </c>
    </row>
    <row r="33" spans="1:10">
      <c r="A33" s="265">
        <v>3662</v>
      </c>
      <c r="B33" s="841">
        <v>3662</v>
      </c>
      <c r="C33" s="841" t="s">
        <v>5521</v>
      </c>
      <c r="D33" s="841">
        <v>7350</v>
      </c>
      <c r="E33" s="841" t="s">
        <v>102</v>
      </c>
      <c r="F33" s="841" t="s">
        <v>5522</v>
      </c>
      <c r="G33" s="841">
        <v>10</v>
      </c>
      <c r="H33" s="841">
        <v>19069</v>
      </c>
      <c r="I33" s="841">
        <v>0</v>
      </c>
      <c r="J33" s="266">
        <v>5426</v>
      </c>
    </row>
    <row r="34" spans="1:10">
      <c r="A34" s="265">
        <v>3662</v>
      </c>
      <c r="B34" s="841">
        <v>3662</v>
      </c>
      <c r="C34" s="841" t="s">
        <v>5521</v>
      </c>
      <c r="D34" s="841">
        <v>7351</v>
      </c>
      <c r="E34" s="841" t="s">
        <v>102</v>
      </c>
      <c r="F34" s="841" t="s">
        <v>5523</v>
      </c>
      <c r="G34" s="841">
        <v>10</v>
      </c>
      <c r="H34" s="841">
        <v>19069</v>
      </c>
      <c r="I34" s="841">
        <v>0</v>
      </c>
      <c r="J34" s="266">
        <v>5426</v>
      </c>
    </row>
    <row r="35" spans="1:10">
      <c r="A35" s="265">
        <v>3662</v>
      </c>
      <c r="B35" s="841">
        <v>3662</v>
      </c>
      <c r="C35" s="841" t="s">
        <v>5521</v>
      </c>
      <c r="D35" s="841">
        <v>7352</v>
      </c>
      <c r="E35" s="841" t="s">
        <v>102</v>
      </c>
      <c r="F35" s="841" t="s">
        <v>5524</v>
      </c>
      <c r="G35" s="841">
        <v>10</v>
      </c>
      <c r="H35" s="841">
        <v>19069</v>
      </c>
      <c r="I35" s="841">
        <v>0</v>
      </c>
      <c r="J35" s="266">
        <v>5426</v>
      </c>
    </row>
    <row r="36" spans="1:10">
      <c r="A36" s="265">
        <v>3663</v>
      </c>
      <c r="B36" s="841">
        <v>3653</v>
      </c>
      <c r="C36" s="841" t="s">
        <v>5525</v>
      </c>
      <c r="D36" s="841">
        <v>7164</v>
      </c>
      <c r="E36" s="841" t="s">
        <v>102</v>
      </c>
      <c r="F36" s="841" t="s">
        <v>5526</v>
      </c>
      <c r="G36" s="841">
        <v>11</v>
      </c>
      <c r="H36" s="841">
        <v>18126</v>
      </c>
      <c r="I36" s="841">
        <v>0</v>
      </c>
      <c r="J36" s="266">
        <v>6854</v>
      </c>
    </row>
    <row r="37" spans="1:10">
      <c r="A37" s="265">
        <v>3663</v>
      </c>
      <c r="B37" s="841">
        <v>3663</v>
      </c>
      <c r="C37" s="841" t="s">
        <v>5527</v>
      </c>
      <c r="D37" s="841">
        <v>7164</v>
      </c>
      <c r="E37" s="841" t="s">
        <v>102</v>
      </c>
      <c r="F37" s="841" t="s">
        <v>5526</v>
      </c>
      <c r="G37" s="841">
        <v>11</v>
      </c>
      <c r="H37" s="841">
        <v>18126</v>
      </c>
      <c r="I37" s="841">
        <v>0</v>
      </c>
      <c r="J37" s="266">
        <v>6854</v>
      </c>
    </row>
    <row r="38" spans="1:10">
      <c r="A38" s="265">
        <v>3663</v>
      </c>
      <c r="B38" s="841">
        <v>3663</v>
      </c>
      <c r="C38" s="841" t="s">
        <v>5527</v>
      </c>
      <c r="D38" s="841">
        <v>7360</v>
      </c>
      <c r="E38" s="841" t="s">
        <v>102</v>
      </c>
      <c r="F38" s="841" t="s">
        <v>5528</v>
      </c>
      <c r="G38" s="841">
        <v>11</v>
      </c>
      <c r="H38" s="841">
        <v>18126</v>
      </c>
      <c r="I38" s="841">
        <v>0</v>
      </c>
      <c r="J38" s="266">
        <v>6854</v>
      </c>
    </row>
    <row r="39" spans="1:10">
      <c r="A39" s="265">
        <v>3663</v>
      </c>
      <c r="B39" s="841">
        <v>3620</v>
      </c>
      <c r="C39" s="841" t="s">
        <v>5529</v>
      </c>
      <c r="D39" s="841">
        <v>7360</v>
      </c>
      <c r="E39" s="841" t="s">
        <v>102</v>
      </c>
      <c r="F39" s="841" t="s">
        <v>5528</v>
      </c>
      <c r="G39" s="841">
        <v>11</v>
      </c>
      <c r="H39" s="841">
        <v>18126</v>
      </c>
      <c r="I39" s="841">
        <v>0</v>
      </c>
      <c r="J39" s="266">
        <v>6854</v>
      </c>
    </row>
    <row r="40" spans="1:10">
      <c r="A40" s="265">
        <v>3663</v>
      </c>
      <c r="B40" s="841">
        <v>3570</v>
      </c>
      <c r="C40" s="841" t="s">
        <v>5530</v>
      </c>
      <c r="D40" s="841">
        <v>7360</v>
      </c>
      <c r="E40" s="841" t="s">
        <v>102</v>
      </c>
      <c r="F40" s="841" t="s">
        <v>5528</v>
      </c>
      <c r="G40" s="841">
        <v>11</v>
      </c>
      <c r="H40" s="841">
        <v>18126</v>
      </c>
      <c r="I40" s="841">
        <v>0</v>
      </c>
      <c r="J40" s="266">
        <v>6854</v>
      </c>
    </row>
    <row r="41" spans="1:10">
      <c r="A41" s="265">
        <v>3663</v>
      </c>
      <c r="B41" s="841">
        <v>3663</v>
      </c>
      <c r="C41" s="841" t="s">
        <v>5527</v>
      </c>
      <c r="D41" s="841">
        <v>7361</v>
      </c>
      <c r="E41" s="841" t="s">
        <v>102</v>
      </c>
      <c r="F41" s="841" t="s">
        <v>5531</v>
      </c>
      <c r="G41" s="841">
        <v>11</v>
      </c>
      <c r="H41" s="841">
        <v>18126</v>
      </c>
      <c r="I41" s="841">
        <v>0</v>
      </c>
      <c r="J41" s="266">
        <v>6854</v>
      </c>
    </row>
    <row r="42" spans="1:10">
      <c r="A42" s="265">
        <v>3663</v>
      </c>
      <c r="B42" s="841">
        <v>3663</v>
      </c>
      <c r="C42" s="841" t="s">
        <v>5527</v>
      </c>
      <c r="D42" s="841">
        <v>7362</v>
      </c>
      <c r="E42" s="841" t="s">
        <v>102</v>
      </c>
      <c r="F42" s="841" t="s">
        <v>5532</v>
      </c>
      <c r="G42" s="841">
        <v>11</v>
      </c>
      <c r="H42" s="841">
        <v>18126</v>
      </c>
      <c r="I42" s="841">
        <v>0</v>
      </c>
      <c r="J42" s="266">
        <v>6854</v>
      </c>
    </row>
    <row r="43" spans="1:10">
      <c r="A43" s="265">
        <v>3663</v>
      </c>
      <c r="B43" s="841">
        <v>3663</v>
      </c>
      <c r="C43" s="841" t="s">
        <v>5527</v>
      </c>
      <c r="D43" s="841">
        <v>7363</v>
      </c>
      <c r="E43" s="841" t="s">
        <v>102</v>
      </c>
      <c r="F43" s="841" t="s">
        <v>5533</v>
      </c>
      <c r="G43" s="841">
        <v>11</v>
      </c>
      <c r="H43" s="841">
        <v>18126</v>
      </c>
      <c r="I43" s="841">
        <v>0</v>
      </c>
      <c r="J43" s="266">
        <v>6854</v>
      </c>
    </row>
    <row r="44" spans="1:10">
      <c r="A44" s="265">
        <v>3663</v>
      </c>
      <c r="B44" s="841">
        <v>3663</v>
      </c>
      <c r="C44" s="841" t="s">
        <v>5527</v>
      </c>
      <c r="D44" s="841">
        <v>7364</v>
      </c>
      <c r="E44" s="841" t="s">
        <v>102</v>
      </c>
      <c r="F44" s="841" t="s">
        <v>5534</v>
      </c>
      <c r="G44" s="841">
        <v>11</v>
      </c>
      <c r="H44" s="841">
        <v>18126</v>
      </c>
      <c r="I44" s="841">
        <v>0</v>
      </c>
      <c r="J44" s="266">
        <v>6854</v>
      </c>
    </row>
    <row r="45" spans="1:10">
      <c r="A45" s="265">
        <v>3663</v>
      </c>
      <c r="B45" s="841">
        <v>3663</v>
      </c>
      <c r="C45" s="841" t="s">
        <v>5527</v>
      </c>
      <c r="D45" s="841">
        <v>7365</v>
      </c>
      <c r="E45" s="841" t="s">
        <v>102</v>
      </c>
      <c r="F45" s="841" t="s">
        <v>5535</v>
      </c>
      <c r="G45" s="841">
        <v>11</v>
      </c>
      <c r="H45" s="841">
        <v>18126</v>
      </c>
      <c r="I45" s="841">
        <v>0</v>
      </c>
      <c r="J45" s="266">
        <v>6854</v>
      </c>
    </row>
    <row r="46" spans="1:10">
      <c r="A46" s="265">
        <v>3663</v>
      </c>
      <c r="B46" s="841">
        <v>3663</v>
      </c>
      <c r="C46" s="841" t="s">
        <v>5527</v>
      </c>
      <c r="D46" s="841">
        <v>7367</v>
      </c>
      <c r="E46" s="841" t="s">
        <v>102</v>
      </c>
      <c r="F46" s="841" t="s">
        <v>5536</v>
      </c>
      <c r="G46" s="841">
        <v>11</v>
      </c>
      <c r="H46" s="841">
        <v>18126</v>
      </c>
      <c r="I46" s="841">
        <v>0</v>
      </c>
      <c r="J46" s="266">
        <v>6854</v>
      </c>
    </row>
    <row r="47" spans="1:10">
      <c r="A47" s="265">
        <v>3663</v>
      </c>
      <c r="B47" s="841">
        <v>3663</v>
      </c>
      <c r="C47" s="841" t="s">
        <v>5527</v>
      </c>
      <c r="D47" s="841">
        <v>7368</v>
      </c>
      <c r="E47" s="841" t="s">
        <v>102</v>
      </c>
      <c r="F47" s="841" t="s">
        <v>5537</v>
      </c>
      <c r="G47" s="841">
        <v>11</v>
      </c>
      <c r="H47" s="841">
        <v>18126</v>
      </c>
      <c r="I47" s="841">
        <v>0</v>
      </c>
      <c r="J47" s="266">
        <v>6854</v>
      </c>
    </row>
    <row r="48" spans="1:10">
      <c r="A48" s="265">
        <v>3663</v>
      </c>
      <c r="B48" s="841">
        <v>3663</v>
      </c>
      <c r="C48" s="841" t="s">
        <v>5527</v>
      </c>
      <c r="D48" s="841">
        <v>7369</v>
      </c>
      <c r="E48" s="841" t="s">
        <v>102</v>
      </c>
      <c r="F48" s="841" t="s">
        <v>5538</v>
      </c>
      <c r="G48" s="841">
        <v>11</v>
      </c>
      <c r="H48" s="841">
        <v>18126</v>
      </c>
      <c r="I48" s="841">
        <v>0</v>
      </c>
      <c r="J48" s="266">
        <v>6854</v>
      </c>
    </row>
    <row r="49" spans="1:10">
      <c r="A49" s="265">
        <v>3663</v>
      </c>
      <c r="B49" s="841">
        <v>3663</v>
      </c>
      <c r="C49" s="841" t="s">
        <v>5527</v>
      </c>
      <c r="D49" s="841">
        <v>7370</v>
      </c>
      <c r="E49" s="841" t="s">
        <v>102</v>
      </c>
      <c r="F49" s="841" t="s">
        <v>5539</v>
      </c>
      <c r="G49" s="841">
        <v>11</v>
      </c>
      <c r="H49" s="841">
        <v>18126</v>
      </c>
      <c r="I49" s="841">
        <v>0</v>
      </c>
      <c r="J49" s="266">
        <v>6854</v>
      </c>
    </row>
    <row r="50" spans="1:10">
      <c r="A50" s="265">
        <v>3663</v>
      </c>
      <c r="B50" s="841">
        <v>3663</v>
      </c>
      <c r="C50" s="841" t="s">
        <v>5527</v>
      </c>
      <c r="D50" s="841">
        <v>7371</v>
      </c>
      <c r="E50" s="841" t="s">
        <v>102</v>
      </c>
      <c r="F50" s="841" t="s">
        <v>5540</v>
      </c>
      <c r="G50" s="841">
        <v>11</v>
      </c>
      <c r="H50" s="841">
        <v>18126</v>
      </c>
      <c r="I50" s="841">
        <v>0</v>
      </c>
      <c r="J50" s="266">
        <v>6854</v>
      </c>
    </row>
    <row r="51" spans="1:10">
      <c r="A51" s="265">
        <v>3663</v>
      </c>
      <c r="B51" s="841">
        <v>3663</v>
      </c>
      <c r="C51" s="841" t="s">
        <v>5527</v>
      </c>
      <c r="D51" s="841">
        <v>7374</v>
      </c>
      <c r="E51" s="841" t="s">
        <v>102</v>
      </c>
      <c r="F51" s="841" t="s">
        <v>5541</v>
      </c>
      <c r="G51" s="841">
        <v>11</v>
      </c>
      <c r="H51" s="841">
        <v>18126</v>
      </c>
      <c r="I51" s="841">
        <v>0</v>
      </c>
      <c r="J51" s="266">
        <v>6854</v>
      </c>
    </row>
    <row r="52" spans="1:10">
      <c r="A52" s="265">
        <v>3663</v>
      </c>
      <c r="B52" s="841">
        <v>3663</v>
      </c>
      <c r="C52" s="841" t="s">
        <v>5527</v>
      </c>
      <c r="D52" s="841">
        <v>7375</v>
      </c>
      <c r="E52" s="841" t="s">
        <v>102</v>
      </c>
      <c r="F52" s="841" t="s">
        <v>5542</v>
      </c>
      <c r="G52" s="841">
        <v>11</v>
      </c>
      <c r="H52" s="841">
        <v>18126</v>
      </c>
      <c r="I52" s="841">
        <v>0</v>
      </c>
      <c r="J52" s="266">
        <v>6854</v>
      </c>
    </row>
    <row r="53" spans="1:10">
      <c r="A53" s="265">
        <v>3663</v>
      </c>
      <c r="B53" s="841">
        <v>3663</v>
      </c>
      <c r="C53" s="841" t="s">
        <v>5527</v>
      </c>
      <c r="D53" s="841">
        <v>7376</v>
      </c>
      <c r="E53" s="841" t="s">
        <v>102</v>
      </c>
      <c r="F53" s="841" t="s">
        <v>5543</v>
      </c>
      <c r="G53" s="841">
        <v>11</v>
      </c>
      <c r="H53" s="841">
        <v>18126</v>
      </c>
      <c r="I53" s="841">
        <v>0</v>
      </c>
      <c r="J53" s="266">
        <v>6854</v>
      </c>
    </row>
    <row r="54" spans="1:10">
      <c r="A54" s="265">
        <v>3663</v>
      </c>
      <c r="B54" s="841">
        <v>3663</v>
      </c>
      <c r="C54" s="841" t="s">
        <v>5527</v>
      </c>
      <c r="D54" s="841">
        <v>7377</v>
      </c>
      <c r="E54" s="841" t="s">
        <v>102</v>
      </c>
      <c r="F54" s="841" t="s">
        <v>5544</v>
      </c>
      <c r="G54" s="841">
        <v>11</v>
      </c>
      <c r="H54" s="841">
        <v>18126</v>
      </c>
      <c r="I54" s="841">
        <v>0</v>
      </c>
      <c r="J54" s="266">
        <v>6854</v>
      </c>
    </row>
    <row r="55" spans="1:10">
      <c r="A55" s="265">
        <v>3663</v>
      </c>
      <c r="B55" s="841">
        <v>3663</v>
      </c>
      <c r="C55" s="841" t="s">
        <v>5527</v>
      </c>
      <c r="D55" s="841">
        <v>7382</v>
      </c>
      <c r="E55" s="841" t="s">
        <v>102</v>
      </c>
      <c r="F55" s="841" t="s">
        <v>5545</v>
      </c>
      <c r="G55" s="841">
        <v>11</v>
      </c>
      <c r="H55" s="841">
        <v>18126</v>
      </c>
      <c r="I55" s="841">
        <v>0</v>
      </c>
      <c r="J55" s="266">
        <v>6854</v>
      </c>
    </row>
    <row r="56" spans="1:10">
      <c r="A56" s="265">
        <v>3681</v>
      </c>
      <c r="B56" s="841">
        <v>3681</v>
      </c>
      <c r="C56" s="841" t="s">
        <v>5546</v>
      </c>
      <c r="D56" s="841">
        <v>4175</v>
      </c>
      <c r="E56" s="841" t="s">
        <v>102</v>
      </c>
      <c r="F56" s="841" t="s">
        <v>5547</v>
      </c>
      <c r="G56" s="841">
        <v>10</v>
      </c>
      <c r="H56" s="841">
        <v>58947</v>
      </c>
      <c r="I56" s="841">
        <v>0</v>
      </c>
      <c r="J56" s="266">
        <v>11650</v>
      </c>
    </row>
    <row r="57" spans="1:10">
      <c r="A57" s="265">
        <v>3681</v>
      </c>
      <c r="B57" s="841">
        <v>3681</v>
      </c>
      <c r="C57" s="841" t="s">
        <v>5546</v>
      </c>
      <c r="D57" s="841">
        <v>4653</v>
      </c>
      <c r="E57" s="841" t="s">
        <v>102</v>
      </c>
      <c r="F57" s="841" t="s">
        <v>5548</v>
      </c>
      <c r="G57" s="841">
        <v>10</v>
      </c>
      <c r="H57" s="841">
        <v>58947</v>
      </c>
      <c r="I57" s="841">
        <v>0</v>
      </c>
      <c r="J57" s="266">
        <v>11650</v>
      </c>
    </row>
    <row r="58" spans="1:10">
      <c r="A58" s="265">
        <v>3681</v>
      </c>
      <c r="B58" s="841">
        <v>3681</v>
      </c>
      <c r="C58" s="841" t="s">
        <v>5546</v>
      </c>
      <c r="D58" s="841">
        <v>4654</v>
      </c>
      <c r="E58" s="841" t="s">
        <v>102</v>
      </c>
      <c r="F58" s="841" t="s">
        <v>5549</v>
      </c>
      <c r="G58" s="841">
        <v>10</v>
      </c>
      <c r="H58" s="841">
        <v>58947</v>
      </c>
      <c r="I58" s="841">
        <v>0</v>
      </c>
      <c r="J58" s="266">
        <v>11650</v>
      </c>
    </row>
    <row r="59" spans="1:10">
      <c r="A59" s="265">
        <v>3681</v>
      </c>
      <c r="B59" s="841">
        <v>3681</v>
      </c>
      <c r="C59" s="841" t="s">
        <v>5546</v>
      </c>
      <c r="D59" s="841">
        <v>4655</v>
      </c>
      <c r="E59" s="841" t="s">
        <v>102</v>
      </c>
      <c r="F59" s="841" t="s">
        <v>5550</v>
      </c>
      <c r="G59" s="841">
        <v>10</v>
      </c>
      <c r="H59" s="841">
        <v>58947</v>
      </c>
      <c r="I59" s="841">
        <v>0</v>
      </c>
      <c r="J59" s="266">
        <v>11650</v>
      </c>
    </row>
    <row r="60" spans="1:10">
      <c r="A60" s="265">
        <v>3681</v>
      </c>
      <c r="B60" s="841">
        <v>3681</v>
      </c>
      <c r="C60" s="841" t="s">
        <v>5546</v>
      </c>
      <c r="D60" s="841">
        <v>7070</v>
      </c>
      <c r="E60" s="841" t="s">
        <v>102</v>
      </c>
      <c r="F60" s="841" t="s">
        <v>5551</v>
      </c>
      <c r="G60" s="841">
        <v>10</v>
      </c>
      <c r="H60" s="841">
        <v>58947</v>
      </c>
      <c r="I60" s="841">
        <v>0</v>
      </c>
      <c r="J60" s="266">
        <v>11650</v>
      </c>
    </row>
    <row r="61" spans="1:10">
      <c r="A61" s="265">
        <v>3684</v>
      </c>
      <c r="B61" s="841">
        <v>3684</v>
      </c>
      <c r="C61" s="841" t="s">
        <v>5552</v>
      </c>
      <c r="D61" s="841">
        <v>6818</v>
      </c>
      <c r="E61" s="841" t="s">
        <v>102</v>
      </c>
      <c r="F61" s="841" t="s">
        <v>5553</v>
      </c>
      <c r="G61" s="841">
        <v>10</v>
      </c>
      <c r="H61" s="841">
        <v>58947</v>
      </c>
      <c r="I61" s="841">
        <v>0</v>
      </c>
      <c r="J61" s="266">
        <v>11650</v>
      </c>
    </row>
    <row r="62" spans="1:10">
      <c r="A62" s="265">
        <v>3684</v>
      </c>
      <c r="B62" s="841">
        <v>3684</v>
      </c>
      <c r="C62" s="841" t="s">
        <v>5552</v>
      </c>
      <c r="D62" s="841">
        <v>6819</v>
      </c>
      <c r="E62" s="841" t="s">
        <v>102</v>
      </c>
      <c r="F62" s="841" t="s">
        <v>5554</v>
      </c>
      <c r="G62" s="841">
        <v>10</v>
      </c>
      <c r="H62" s="841">
        <v>58947</v>
      </c>
      <c r="I62" s="841">
        <v>0</v>
      </c>
      <c r="J62" s="266">
        <v>11650</v>
      </c>
    </row>
    <row r="63" spans="1:10">
      <c r="A63" s="265">
        <v>3684</v>
      </c>
      <c r="B63" s="841">
        <v>3684</v>
      </c>
      <c r="C63" s="841" t="s">
        <v>5552</v>
      </c>
      <c r="D63" s="841">
        <v>6820</v>
      </c>
      <c r="E63" s="841" t="s">
        <v>102</v>
      </c>
      <c r="F63" s="841" t="s">
        <v>5555</v>
      </c>
      <c r="G63" s="841">
        <v>10</v>
      </c>
      <c r="H63" s="841">
        <v>58947</v>
      </c>
      <c r="I63" s="841">
        <v>0</v>
      </c>
      <c r="J63" s="266">
        <v>11650</v>
      </c>
    </row>
    <row r="64" spans="1:10">
      <c r="A64" s="265">
        <v>3684</v>
      </c>
      <c r="B64" s="841">
        <v>3684</v>
      </c>
      <c r="C64" s="841" t="s">
        <v>5552</v>
      </c>
      <c r="D64" s="841">
        <v>6821</v>
      </c>
      <c r="E64" s="841" t="s">
        <v>102</v>
      </c>
      <c r="F64" s="841" t="s">
        <v>5556</v>
      </c>
      <c r="G64" s="841">
        <v>10</v>
      </c>
      <c r="H64" s="841">
        <v>58947</v>
      </c>
      <c r="I64" s="841">
        <v>0</v>
      </c>
      <c r="J64" s="266">
        <v>11650</v>
      </c>
    </row>
    <row r="65" spans="1:10">
      <c r="A65" s="265">
        <v>3684</v>
      </c>
      <c r="B65" s="841">
        <v>3684</v>
      </c>
      <c r="C65" s="841" t="s">
        <v>5552</v>
      </c>
      <c r="D65" s="841">
        <v>6822</v>
      </c>
      <c r="E65" s="841" t="s">
        <v>102</v>
      </c>
      <c r="F65" s="841" t="s">
        <v>5557</v>
      </c>
      <c r="G65" s="841">
        <v>10</v>
      </c>
      <c r="H65" s="841">
        <v>58947</v>
      </c>
      <c r="I65" s="841">
        <v>0</v>
      </c>
      <c r="J65" s="266">
        <v>11650</v>
      </c>
    </row>
    <row r="66" spans="1:10">
      <c r="A66" s="265">
        <v>3684</v>
      </c>
      <c r="B66" s="841">
        <v>3684</v>
      </c>
      <c r="C66" s="841" t="s">
        <v>5552</v>
      </c>
      <c r="D66" s="841">
        <v>6824</v>
      </c>
      <c r="E66" s="841" t="s">
        <v>102</v>
      </c>
      <c r="F66" s="841" t="s">
        <v>5558</v>
      </c>
      <c r="G66" s="841">
        <v>10</v>
      </c>
      <c r="H66" s="841">
        <v>58947</v>
      </c>
      <c r="I66" s="841">
        <v>0</v>
      </c>
      <c r="J66" s="266">
        <v>11650</v>
      </c>
    </row>
    <row r="67" spans="1:10">
      <c r="A67" s="265">
        <v>3684</v>
      </c>
      <c r="B67" s="841">
        <v>3684</v>
      </c>
      <c r="C67" s="841" t="s">
        <v>5552</v>
      </c>
      <c r="D67" s="841">
        <v>6825</v>
      </c>
      <c r="E67" s="841" t="s">
        <v>102</v>
      </c>
      <c r="F67" s="841" t="s">
        <v>5559</v>
      </c>
      <c r="G67" s="841">
        <v>10</v>
      </c>
      <c r="H67" s="841">
        <v>58947</v>
      </c>
      <c r="I67" s="841">
        <v>0</v>
      </c>
      <c r="J67" s="266">
        <v>11650</v>
      </c>
    </row>
    <row r="68" spans="1:10">
      <c r="A68" s="265">
        <v>3684</v>
      </c>
      <c r="B68" s="841">
        <v>3684</v>
      </c>
      <c r="C68" s="841" t="s">
        <v>5552</v>
      </c>
      <c r="D68" s="841">
        <v>7233</v>
      </c>
      <c r="E68" s="841" t="s">
        <v>102</v>
      </c>
      <c r="F68" s="841" t="s">
        <v>5560</v>
      </c>
      <c r="G68" s="841">
        <v>10</v>
      </c>
      <c r="H68" s="841">
        <v>58947</v>
      </c>
      <c r="I68" s="841">
        <v>0</v>
      </c>
      <c r="J68" s="266">
        <v>11650</v>
      </c>
    </row>
    <row r="69" spans="1:10">
      <c r="A69" s="847">
        <v>3684</v>
      </c>
      <c r="B69" s="34">
        <v>3684</v>
      </c>
      <c r="C69" s="34" t="s">
        <v>5552</v>
      </c>
      <c r="D69" s="34">
        <v>7240</v>
      </c>
      <c r="E69" s="34" t="s">
        <v>102</v>
      </c>
      <c r="F69" s="34" t="s">
        <v>5561</v>
      </c>
      <c r="G69" s="34">
        <v>10</v>
      </c>
      <c r="H69" s="34">
        <v>58947</v>
      </c>
      <c r="I69" s="34">
        <v>0</v>
      </c>
      <c r="J69" s="264">
        <v>11650</v>
      </c>
    </row>
  </sheetData>
  <mergeCells count="7">
    <mergeCell ref="A8:B8"/>
    <mergeCell ref="G8:H8"/>
    <mergeCell ref="A1:E1"/>
    <mergeCell ref="F1:G1"/>
    <mergeCell ref="A3:J3"/>
    <mergeCell ref="A6:B6"/>
    <mergeCell ref="G6:H6"/>
  </mergeCells>
  <hyperlinks>
    <hyperlink ref="F1" location="Indhold!A1" display="Tilbage til indholdsoversigten" xr:uid="{D89DB349-7825-46BC-96C5-5A6B19562C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dimension ref="A1:IV39"/>
  <sheetViews>
    <sheetView zoomScaleNormal="100" workbookViewId="0">
      <selection activeCell="D34" sqref="D34"/>
    </sheetView>
  </sheetViews>
  <sheetFormatPr defaultRowHeight="12.75"/>
  <cols>
    <col min="1" max="1" width="67.140625" customWidth="1"/>
    <col min="2" max="2" width="19.7109375" customWidth="1"/>
    <col min="3" max="3" width="22.28515625" hidden="1" customWidth="1"/>
    <col min="4" max="4" width="16.5703125" customWidth="1"/>
    <col min="5" max="5" width="28.7109375" bestFit="1" customWidth="1"/>
    <col min="6" max="6" width="27.7109375" customWidth="1"/>
    <col min="7" max="7" width="22.28515625" customWidth="1"/>
    <col min="8" max="8" width="26.7109375" customWidth="1"/>
    <col min="9" max="9" width="10.42578125" customWidth="1"/>
    <col min="10" max="10" width="19.28515625" customWidth="1"/>
    <col min="11" max="11" width="15.85546875" customWidth="1"/>
    <col min="12" max="12" width="29" customWidth="1"/>
  </cols>
  <sheetData>
    <row r="1" spans="1:256" ht="21" thickBot="1">
      <c r="A1" s="859" t="s">
        <v>35</v>
      </c>
      <c r="B1" s="860"/>
      <c r="C1" s="8"/>
      <c r="D1" s="296"/>
      <c r="E1" s="9" t="s">
        <v>36</v>
      </c>
      <c r="F1" s="841"/>
      <c r="G1" s="841"/>
      <c r="H1" s="841"/>
      <c r="I1" s="841"/>
      <c r="J1" s="841"/>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c r="CV1" s="841"/>
      <c r="CW1" s="841"/>
      <c r="CX1" s="841"/>
      <c r="CY1" s="841"/>
      <c r="CZ1" s="841"/>
      <c r="DA1" s="841"/>
      <c r="DB1" s="841"/>
      <c r="DC1" s="841"/>
      <c r="DD1" s="841"/>
      <c r="DE1" s="841"/>
      <c r="DF1" s="841"/>
      <c r="DG1" s="841"/>
      <c r="DH1" s="841"/>
      <c r="DI1" s="841"/>
      <c r="DJ1" s="841"/>
      <c r="DK1" s="841"/>
      <c r="DL1" s="841"/>
      <c r="DM1" s="841"/>
      <c r="DN1" s="841"/>
      <c r="DO1" s="841"/>
      <c r="DP1" s="841"/>
      <c r="DQ1" s="841"/>
      <c r="DR1" s="841"/>
      <c r="DS1" s="841"/>
      <c r="DT1" s="841"/>
      <c r="DU1" s="841"/>
      <c r="DV1" s="841"/>
      <c r="DW1" s="841"/>
      <c r="DX1" s="841"/>
      <c r="DY1" s="841"/>
      <c r="DZ1" s="841"/>
      <c r="EA1" s="841"/>
      <c r="EB1" s="841"/>
      <c r="EC1" s="841"/>
      <c r="ED1" s="841"/>
      <c r="EE1" s="841"/>
      <c r="EF1" s="841"/>
      <c r="EG1" s="841"/>
      <c r="EH1" s="841"/>
      <c r="EI1" s="841"/>
      <c r="EJ1" s="841"/>
      <c r="EK1" s="841"/>
      <c r="EL1" s="841"/>
      <c r="EM1" s="841"/>
      <c r="EN1" s="841"/>
      <c r="EO1" s="841"/>
      <c r="EP1" s="841"/>
      <c r="EQ1" s="841"/>
      <c r="ER1" s="841"/>
      <c r="ES1" s="841"/>
      <c r="ET1" s="841"/>
      <c r="EU1" s="841"/>
      <c r="EV1" s="841"/>
      <c r="EW1" s="841"/>
      <c r="EX1" s="841"/>
      <c r="EY1" s="841"/>
      <c r="EZ1" s="841"/>
      <c r="FA1" s="841"/>
      <c r="FB1" s="841"/>
      <c r="FC1" s="841"/>
      <c r="FD1" s="841"/>
      <c r="FE1" s="841"/>
      <c r="FF1" s="841"/>
      <c r="FG1" s="841"/>
      <c r="FH1" s="841"/>
      <c r="FI1" s="841"/>
      <c r="FJ1" s="841"/>
      <c r="FK1" s="841"/>
      <c r="FL1" s="841"/>
      <c r="FM1" s="841"/>
      <c r="FN1" s="841"/>
      <c r="FO1" s="841"/>
      <c r="FP1" s="841"/>
      <c r="FQ1" s="841"/>
      <c r="FR1" s="841"/>
      <c r="FS1" s="841"/>
      <c r="FT1" s="841"/>
      <c r="FU1" s="841"/>
      <c r="FV1" s="841"/>
      <c r="FW1" s="841"/>
      <c r="FX1" s="841"/>
      <c r="FY1" s="841"/>
      <c r="FZ1" s="841"/>
      <c r="GA1" s="841"/>
      <c r="GB1" s="841"/>
      <c r="GC1" s="841"/>
      <c r="GD1" s="841"/>
      <c r="GE1" s="841"/>
      <c r="GF1" s="841"/>
      <c r="GG1" s="841"/>
      <c r="GH1" s="841"/>
      <c r="GI1" s="841"/>
      <c r="GJ1" s="841"/>
      <c r="GK1" s="841"/>
      <c r="GL1" s="841"/>
      <c r="GM1" s="841"/>
      <c r="GN1" s="841"/>
      <c r="GO1" s="841"/>
      <c r="GP1" s="841"/>
      <c r="GQ1" s="841"/>
      <c r="GR1" s="841"/>
      <c r="GS1" s="841"/>
      <c r="GT1" s="841"/>
      <c r="GU1" s="841"/>
      <c r="GV1" s="841"/>
      <c r="GW1" s="841"/>
      <c r="GX1" s="841"/>
      <c r="GY1" s="841"/>
      <c r="GZ1" s="841"/>
      <c r="HA1" s="841"/>
      <c r="HB1" s="841"/>
      <c r="HC1" s="841"/>
      <c r="HD1" s="841"/>
      <c r="HE1" s="841"/>
      <c r="HF1" s="841"/>
      <c r="HG1" s="841"/>
      <c r="HH1" s="841"/>
      <c r="HI1" s="841"/>
      <c r="HJ1" s="841"/>
      <c r="HK1" s="841"/>
      <c r="HL1" s="841"/>
      <c r="HM1" s="841"/>
      <c r="HN1" s="841"/>
      <c r="HO1" s="841"/>
      <c r="HP1" s="841"/>
      <c r="HQ1" s="841"/>
      <c r="HR1" s="841"/>
      <c r="HS1" s="841"/>
      <c r="HT1" s="841"/>
      <c r="HU1" s="841"/>
      <c r="HV1" s="841"/>
      <c r="HW1" s="841"/>
      <c r="HX1" s="841"/>
      <c r="HY1" s="841"/>
      <c r="HZ1" s="841"/>
      <c r="IA1" s="841"/>
      <c r="IB1" s="841"/>
      <c r="IC1" s="841"/>
      <c r="ID1" s="841"/>
      <c r="IE1" s="841"/>
      <c r="IF1" s="841"/>
      <c r="IG1" s="841"/>
      <c r="IH1" s="841"/>
      <c r="II1" s="841"/>
      <c r="IJ1" s="841"/>
      <c r="IK1" s="841"/>
      <c r="IL1" s="841"/>
      <c r="IM1" s="841"/>
      <c r="IN1" s="841"/>
      <c r="IO1" s="841"/>
      <c r="IP1" s="841"/>
      <c r="IQ1" s="841"/>
      <c r="IR1" s="841"/>
      <c r="IS1" s="841"/>
      <c r="IT1" s="841"/>
      <c r="IU1" s="841"/>
      <c r="IV1" s="841"/>
    </row>
    <row r="2" spans="1:256" ht="12.75" customHeight="1">
      <c r="A2" s="855"/>
      <c r="B2" s="855"/>
      <c r="C2" s="855"/>
      <c r="D2" s="855"/>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841"/>
      <c r="AX2" s="841"/>
      <c r="AY2" s="841"/>
      <c r="AZ2" s="841"/>
      <c r="BA2" s="841"/>
      <c r="BB2" s="841"/>
      <c r="BC2" s="841"/>
      <c r="BD2" s="841"/>
      <c r="BE2" s="841"/>
      <c r="BF2" s="841"/>
      <c r="BG2" s="841"/>
      <c r="BH2" s="841"/>
      <c r="BI2" s="841"/>
      <c r="BJ2" s="841"/>
      <c r="BK2" s="841"/>
      <c r="BL2" s="841"/>
      <c r="BM2" s="841"/>
      <c r="BN2" s="841"/>
      <c r="BO2" s="841"/>
      <c r="BP2" s="841"/>
      <c r="BQ2" s="841"/>
      <c r="BR2" s="841"/>
      <c r="BS2" s="841"/>
      <c r="BT2" s="841"/>
      <c r="BU2" s="841"/>
      <c r="BV2" s="841"/>
      <c r="BW2" s="841"/>
      <c r="BX2" s="841"/>
      <c r="BY2" s="841"/>
      <c r="BZ2" s="841"/>
      <c r="CA2" s="841"/>
      <c r="CB2" s="841"/>
      <c r="CC2" s="841"/>
      <c r="CD2" s="841"/>
      <c r="CE2" s="841"/>
      <c r="CF2" s="841"/>
      <c r="CG2" s="841"/>
      <c r="CH2" s="841"/>
      <c r="CI2" s="841"/>
      <c r="CJ2" s="841"/>
      <c r="CK2" s="841"/>
      <c r="CL2" s="841"/>
      <c r="CM2" s="841"/>
      <c r="CN2" s="841"/>
      <c r="CO2" s="841"/>
      <c r="CP2" s="841"/>
      <c r="CQ2" s="841"/>
      <c r="CR2" s="841"/>
      <c r="CS2" s="841"/>
      <c r="CT2" s="841"/>
      <c r="CU2" s="841"/>
      <c r="CV2" s="841"/>
      <c r="CW2" s="841"/>
      <c r="CX2" s="841"/>
      <c r="CY2" s="841"/>
      <c r="CZ2" s="841"/>
      <c r="DA2" s="841"/>
      <c r="DB2" s="841"/>
      <c r="DC2" s="841"/>
      <c r="DD2" s="841"/>
      <c r="DE2" s="841"/>
      <c r="DF2" s="841"/>
      <c r="DG2" s="841"/>
      <c r="DH2" s="841"/>
      <c r="DI2" s="841"/>
      <c r="DJ2" s="841"/>
      <c r="DK2" s="841"/>
      <c r="DL2" s="841"/>
      <c r="DM2" s="841"/>
      <c r="DN2" s="841"/>
      <c r="DO2" s="841"/>
      <c r="DP2" s="841"/>
      <c r="DQ2" s="841"/>
      <c r="DR2" s="841"/>
      <c r="DS2" s="841"/>
      <c r="DT2" s="841"/>
      <c r="DU2" s="841"/>
      <c r="DV2" s="841"/>
      <c r="DW2" s="841"/>
      <c r="DX2" s="841"/>
      <c r="DY2" s="841"/>
      <c r="DZ2" s="841"/>
      <c r="EA2" s="841"/>
      <c r="EB2" s="841"/>
      <c r="EC2" s="841"/>
      <c r="ED2" s="841"/>
      <c r="EE2" s="841"/>
      <c r="EF2" s="841"/>
      <c r="EG2" s="841"/>
      <c r="EH2" s="841"/>
      <c r="EI2" s="841"/>
      <c r="EJ2" s="841"/>
      <c r="EK2" s="841"/>
      <c r="EL2" s="841"/>
      <c r="EM2" s="841"/>
      <c r="EN2" s="841"/>
      <c r="EO2" s="841"/>
      <c r="EP2" s="841"/>
      <c r="EQ2" s="841"/>
      <c r="ER2" s="841"/>
      <c r="ES2" s="841"/>
      <c r="ET2" s="841"/>
      <c r="EU2" s="841"/>
      <c r="EV2" s="841"/>
      <c r="EW2" s="841"/>
      <c r="EX2" s="841"/>
      <c r="EY2" s="841"/>
      <c r="EZ2" s="841"/>
      <c r="FA2" s="841"/>
      <c r="FB2" s="841"/>
      <c r="FC2" s="841"/>
      <c r="FD2" s="841"/>
      <c r="FE2" s="841"/>
      <c r="FF2" s="841"/>
      <c r="FG2" s="841"/>
      <c r="FH2" s="841"/>
      <c r="FI2" s="841"/>
      <c r="FJ2" s="841"/>
      <c r="FK2" s="841"/>
      <c r="FL2" s="841"/>
      <c r="FM2" s="841"/>
      <c r="FN2" s="841"/>
      <c r="FO2" s="841"/>
      <c r="FP2" s="841"/>
      <c r="FQ2" s="841"/>
      <c r="FR2" s="841"/>
      <c r="FS2" s="841"/>
      <c r="FT2" s="841"/>
      <c r="FU2" s="841"/>
      <c r="FV2" s="841"/>
      <c r="FW2" s="841"/>
      <c r="FX2" s="841"/>
      <c r="FY2" s="841"/>
      <c r="FZ2" s="841"/>
      <c r="GA2" s="841"/>
      <c r="GB2" s="841"/>
      <c r="GC2" s="841"/>
      <c r="GD2" s="841"/>
      <c r="GE2" s="841"/>
      <c r="GF2" s="841"/>
      <c r="GG2" s="841"/>
      <c r="GH2" s="841"/>
      <c r="GI2" s="841"/>
      <c r="GJ2" s="841"/>
      <c r="GK2" s="841"/>
      <c r="GL2" s="841"/>
      <c r="GM2" s="841"/>
      <c r="GN2" s="841"/>
      <c r="GO2" s="841"/>
      <c r="GP2" s="841"/>
      <c r="GQ2" s="841"/>
      <c r="GR2" s="841"/>
      <c r="GS2" s="841"/>
      <c r="GT2" s="841"/>
      <c r="GU2" s="841"/>
      <c r="GV2" s="841"/>
      <c r="GW2" s="841"/>
      <c r="GX2" s="841"/>
      <c r="GY2" s="841"/>
      <c r="GZ2" s="841"/>
      <c r="HA2" s="841"/>
      <c r="HB2" s="841"/>
      <c r="HC2" s="841"/>
      <c r="HD2" s="841"/>
      <c r="HE2" s="841"/>
      <c r="HF2" s="841"/>
      <c r="HG2" s="841"/>
      <c r="HH2" s="841"/>
      <c r="HI2" s="841"/>
      <c r="HJ2" s="841"/>
      <c r="HK2" s="841"/>
      <c r="HL2" s="841"/>
      <c r="HM2" s="841"/>
      <c r="HN2" s="841"/>
      <c r="HO2" s="841"/>
      <c r="HP2" s="841"/>
      <c r="HQ2" s="841"/>
      <c r="HR2" s="841"/>
      <c r="HS2" s="841"/>
      <c r="HT2" s="841"/>
      <c r="HU2" s="841"/>
      <c r="HV2" s="841"/>
      <c r="HW2" s="841"/>
      <c r="HX2" s="841"/>
      <c r="HY2" s="841"/>
      <c r="HZ2" s="841"/>
      <c r="IA2" s="841"/>
      <c r="IB2" s="841"/>
      <c r="IC2" s="841"/>
      <c r="ID2" s="841"/>
      <c r="IE2" s="841"/>
      <c r="IF2" s="841"/>
      <c r="IG2" s="841"/>
      <c r="IH2" s="841"/>
      <c r="II2" s="841"/>
      <c r="IJ2" s="841"/>
      <c r="IK2" s="841"/>
      <c r="IL2" s="841"/>
      <c r="IM2" s="841"/>
      <c r="IN2" s="841"/>
      <c r="IO2" s="841"/>
      <c r="IP2" s="841"/>
      <c r="IQ2" s="841"/>
      <c r="IR2" s="841"/>
      <c r="IS2" s="841"/>
      <c r="IT2" s="841"/>
      <c r="IU2" s="841"/>
      <c r="IV2" s="841"/>
    </row>
    <row r="3" spans="1:256" ht="13.5" thickBot="1">
      <c r="A3" s="855"/>
      <c r="B3" s="855"/>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FX3" s="855"/>
      <c r="FY3" s="855"/>
      <c r="FZ3" s="855"/>
      <c r="GA3" s="855"/>
      <c r="GB3" s="855"/>
      <c r="GC3" s="855"/>
      <c r="GD3" s="855"/>
      <c r="GE3" s="855"/>
      <c r="GF3" s="855"/>
      <c r="GG3" s="855"/>
      <c r="GH3" s="855"/>
      <c r="GI3" s="855"/>
      <c r="GJ3" s="855"/>
      <c r="GK3" s="855"/>
      <c r="GL3" s="855"/>
      <c r="GM3" s="855"/>
      <c r="GN3" s="855"/>
      <c r="GO3" s="855"/>
      <c r="GP3" s="855"/>
      <c r="GQ3" s="855"/>
      <c r="GR3" s="855"/>
      <c r="GS3" s="855"/>
      <c r="GT3" s="855"/>
      <c r="GU3" s="855"/>
      <c r="GV3" s="855"/>
      <c r="GW3" s="855"/>
      <c r="GX3" s="855"/>
      <c r="GY3" s="855"/>
      <c r="GZ3" s="855"/>
      <c r="HA3" s="855"/>
      <c r="HB3" s="855"/>
      <c r="HC3" s="855"/>
      <c r="HD3" s="855"/>
      <c r="HE3" s="855"/>
      <c r="HF3" s="855"/>
      <c r="HG3" s="855"/>
      <c r="HH3" s="855"/>
      <c r="HI3" s="855"/>
      <c r="HJ3" s="855"/>
      <c r="HK3" s="855"/>
      <c r="HL3" s="855"/>
      <c r="HM3" s="855"/>
      <c r="HN3" s="855"/>
      <c r="HO3" s="855"/>
      <c r="HP3" s="855"/>
      <c r="HQ3" s="855"/>
      <c r="HR3" s="855"/>
      <c r="HS3" s="855"/>
      <c r="HT3" s="855"/>
      <c r="HU3" s="855"/>
      <c r="HV3" s="855"/>
      <c r="HW3" s="855"/>
      <c r="HX3" s="855"/>
      <c r="HY3" s="855"/>
      <c r="HZ3" s="855"/>
      <c r="IA3" s="855"/>
      <c r="IB3" s="855"/>
      <c r="IC3" s="855"/>
      <c r="ID3" s="855"/>
      <c r="IE3" s="855"/>
      <c r="IF3" s="855"/>
      <c r="IG3" s="855"/>
      <c r="IH3" s="855"/>
      <c r="II3" s="855"/>
      <c r="IJ3" s="855"/>
      <c r="IK3" s="855"/>
      <c r="IL3" s="855"/>
      <c r="IM3" s="855"/>
      <c r="IN3" s="855"/>
      <c r="IO3" s="855"/>
      <c r="IP3" s="855"/>
      <c r="IQ3" s="855"/>
      <c r="IR3" s="855"/>
      <c r="IS3" s="855"/>
      <c r="IT3" s="855"/>
      <c r="IU3" s="855"/>
      <c r="IV3" s="855"/>
    </row>
    <row r="4" spans="1:256" ht="13.5" thickBot="1">
      <c r="A4" s="856" t="s">
        <v>37</v>
      </c>
      <c r="B4" s="857"/>
      <c r="C4" s="857"/>
      <c r="D4" s="858"/>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c r="EO4" s="841"/>
      <c r="EP4" s="841"/>
      <c r="EQ4" s="841"/>
      <c r="ER4" s="841"/>
      <c r="ES4" s="841"/>
      <c r="ET4" s="841"/>
      <c r="EU4" s="841"/>
      <c r="EV4" s="841"/>
      <c r="EW4" s="841"/>
      <c r="EX4" s="841"/>
      <c r="EY4" s="841"/>
      <c r="EZ4" s="841"/>
      <c r="FA4" s="841"/>
      <c r="FB4" s="841"/>
      <c r="FC4" s="841"/>
      <c r="FD4" s="841"/>
      <c r="FE4" s="841"/>
      <c r="FF4" s="841"/>
      <c r="FG4" s="841"/>
      <c r="FH4" s="841"/>
      <c r="FI4" s="841"/>
      <c r="FJ4" s="841"/>
      <c r="FK4" s="841"/>
      <c r="FL4" s="841"/>
      <c r="FM4" s="841"/>
      <c r="FN4" s="841"/>
      <c r="FO4" s="841"/>
      <c r="FP4" s="841"/>
      <c r="FQ4" s="841"/>
      <c r="FR4" s="841"/>
      <c r="FS4" s="841"/>
      <c r="FT4" s="841"/>
      <c r="FU4" s="841"/>
      <c r="FV4" s="841"/>
      <c r="FW4" s="841"/>
      <c r="FX4" s="841"/>
      <c r="FY4" s="841"/>
      <c r="FZ4" s="841"/>
      <c r="GA4" s="841"/>
      <c r="GB4" s="841"/>
      <c r="GC4" s="841"/>
      <c r="GD4" s="841"/>
      <c r="GE4" s="841"/>
      <c r="GF4" s="841"/>
      <c r="GG4" s="841"/>
      <c r="GH4" s="841"/>
      <c r="GI4" s="841"/>
      <c r="GJ4" s="841"/>
      <c r="GK4" s="841"/>
      <c r="GL4" s="841"/>
      <c r="GM4" s="841"/>
      <c r="GN4" s="841"/>
      <c r="GO4" s="841"/>
      <c r="GP4" s="841"/>
      <c r="GQ4" s="841"/>
      <c r="GR4" s="841"/>
      <c r="GS4" s="841"/>
      <c r="GT4" s="841"/>
      <c r="GU4" s="841"/>
      <c r="GV4" s="841"/>
      <c r="GW4" s="841"/>
      <c r="GX4" s="841"/>
      <c r="GY4" s="841"/>
      <c r="GZ4" s="841"/>
      <c r="HA4" s="841"/>
      <c r="HB4" s="841"/>
      <c r="HC4" s="841"/>
      <c r="HD4" s="841"/>
      <c r="HE4" s="841"/>
      <c r="HF4" s="841"/>
      <c r="HG4" s="841"/>
      <c r="HH4" s="841"/>
      <c r="HI4" s="841"/>
      <c r="HJ4" s="841"/>
      <c r="HK4" s="841"/>
      <c r="HL4" s="841"/>
      <c r="HM4" s="841"/>
      <c r="HN4" s="841"/>
      <c r="HO4" s="841"/>
      <c r="HP4" s="841"/>
      <c r="HQ4" s="841"/>
      <c r="HR4" s="841"/>
      <c r="HS4" s="841"/>
      <c r="HT4" s="841"/>
      <c r="HU4" s="841"/>
      <c r="HV4" s="841"/>
      <c r="HW4" s="841"/>
      <c r="HX4" s="841"/>
      <c r="HY4" s="841"/>
      <c r="HZ4" s="841"/>
      <c r="IA4" s="841"/>
      <c r="IB4" s="841"/>
      <c r="IC4" s="841"/>
      <c r="ID4" s="841"/>
      <c r="IE4" s="841"/>
      <c r="IF4" s="841"/>
      <c r="IG4" s="841"/>
      <c r="IH4" s="841"/>
      <c r="II4" s="841"/>
      <c r="IJ4" s="841"/>
      <c r="IK4" s="841"/>
      <c r="IL4" s="841"/>
      <c r="IM4" s="841"/>
      <c r="IN4" s="841"/>
      <c r="IO4" s="841"/>
      <c r="IP4" s="841"/>
      <c r="IQ4" s="841"/>
      <c r="IR4" s="841"/>
      <c r="IS4" s="841"/>
      <c r="IT4" s="841"/>
      <c r="IU4" s="841"/>
      <c r="IV4" s="841"/>
    </row>
    <row r="5" spans="1:256">
      <c r="A5" s="15" t="s">
        <v>38</v>
      </c>
      <c r="B5" s="844" t="s">
        <v>39</v>
      </c>
      <c r="C5" s="844"/>
      <c r="D5" s="845"/>
      <c r="E5" s="841"/>
      <c r="F5" s="841"/>
      <c r="G5" s="841"/>
      <c r="H5" s="841"/>
      <c r="I5" s="841"/>
      <c r="J5" s="841"/>
      <c r="K5" s="841"/>
      <c r="L5" s="841"/>
      <c r="M5" s="841"/>
      <c r="N5" s="841"/>
      <c r="O5" s="841"/>
      <c r="P5" s="841"/>
      <c r="Q5" s="841"/>
      <c r="R5" s="841"/>
      <c r="S5" s="841"/>
      <c r="T5" s="841"/>
      <c r="U5" s="841"/>
      <c r="V5" s="841"/>
      <c r="W5" s="841"/>
      <c r="X5" s="841"/>
      <c r="Y5" s="841"/>
      <c r="Z5" s="841"/>
      <c r="AA5" s="841"/>
      <c r="AB5" s="841"/>
      <c r="AC5" s="841"/>
      <c r="AD5" s="841"/>
      <c r="AE5" s="841"/>
      <c r="AF5" s="841"/>
      <c r="AG5" s="841"/>
      <c r="AH5" s="841"/>
      <c r="AI5" s="841"/>
      <c r="AJ5" s="841"/>
      <c r="AK5" s="841"/>
      <c r="AL5" s="841"/>
      <c r="AM5" s="841"/>
      <c r="AN5" s="841"/>
      <c r="AO5" s="841"/>
      <c r="AP5" s="841"/>
      <c r="AQ5" s="841"/>
      <c r="AR5" s="841"/>
      <c r="AS5" s="841"/>
      <c r="AT5" s="841"/>
      <c r="AU5" s="841"/>
      <c r="AV5" s="841"/>
      <c r="AW5" s="841"/>
      <c r="AX5" s="841"/>
      <c r="AY5" s="841"/>
      <c r="AZ5" s="841"/>
      <c r="BA5" s="841"/>
      <c r="BB5" s="841"/>
      <c r="BC5" s="841"/>
      <c r="BD5" s="841"/>
      <c r="BE5" s="841"/>
      <c r="BF5" s="841"/>
      <c r="BG5" s="841"/>
      <c r="BH5" s="841"/>
      <c r="BI5" s="841"/>
      <c r="BJ5" s="841"/>
      <c r="BK5" s="841"/>
      <c r="BL5" s="841"/>
      <c r="BM5" s="841"/>
      <c r="BN5" s="841"/>
      <c r="BO5" s="841"/>
      <c r="BP5" s="841"/>
      <c r="BQ5" s="841"/>
      <c r="BR5" s="841"/>
      <c r="BS5" s="841"/>
      <c r="BT5" s="841"/>
      <c r="BU5" s="841"/>
      <c r="BV5" s="841"/>
      <c r="BW5" s="841"/>
      <c r="BX5" s="841"/>
      <c r="BY5" s="841"/>
      <c r="BZ5" s="841"/>
      <c r="CA5" s="841"/>
      <c r="CB5" s="841"/>
      <c r="CC5" s="841"/>
      <c r="CD5" s="841"/>
      <c r="CE5" s="841"/>
      <c r="CF5" s="841"/>
      <c r="CG5" s="841"/>
      <c r="CH5" s="841"/>
      <c r="CI5" s="841"/>
      <c r="CJ5" s="841"/>
      <c r="CK5" s="841"/>
      <c r="CL5" s="841"/>
      <c r="CM5" s="841"/>
      <c r="CN5" s="841"/>
      <c r="CO5" s="841"/>
      <c r="CP5" s="841"/>
      <c r="CQ5" s="841"/>
      <c r="CR5" s="841"/>
      <c r="CS5" s="841"/>
      <c r="CT5" s="841"/>
      <c r="CU5" s="841"/>
      <c r="CV5" s="841"/>
      <c r="CW5" s="841"/>
      <c r="CX5" s="841"/>
      <c r="CY5" s="841"/>
      <c r="CZ5" s="841"/>
      <c r="DA5" s="841"/>
      <c r="DB5" s="841"/>
      <c r="DC5" s="841"/>
      <c r="DD5" s="841"/>
      <c r="DE5" s="841"/>
      <c r="DF5" s="841"/>
      <c r="DG5" s="841"/>
      <c r="DH5" s="841"/>
      <c r="DI5" s="841"/>
      <c r="DJ5" s="841"/>
      <c r="DK5" s="841"/>
      <c r="DL5" s="841"/>
      <c r="DM5" s="841"/>
      <c r="DN5" s="841"/>
      <c r="DO5" s="841"/>
      <c r="DP5" s="841"/>
      <c r="DQ5" s="841"/>
      <c r="DR5" s="841"/>
      <c r="DS5" s="841"/>
      <c r="DT5" s="841"/>
      <c r="DU5" s="841"/>
      <c r="DV5" s="841"/>
      <c r="DW5" s="841"/>
      <c r="DX5" s="841"/>
      <c r="DY5" s="841"/>
      <c r="DZ5" s="841"/>
      <c r="EA5" s="841"/>
      <c r="EB5" s="841"/>
      <c r="EC5" s="841"/>
      <c r="ED5" s="841"/>
      <c r="EE5" s="841"/>
      <c r="EF5" s="841"/>
      <c r="EG5" s="841"/>
      <c r="EH5" s="841"/>
      <c r="EI5" s="841"/>
      <c r="EJ5" s="841"/>
      <c r="EK5" s="841"/>
      <c r="EL5" s="841"/>
      <c r="EM5" s="841"/>
      <c r="EN5" s="841"/>
      <c r="EO5" s="841"/>
      <c r="EP5" s="841"/>
      <c r="EQ5" s="841"/>
      <c r="ER5" s="841"/>
      <c r="ES5" s="841"/>
      <c r="ET5" s="841"/>
      <c r="EU5" s="841"/>
      <c r="EV5" s="841"/>
      <c r="EW5" s="841"/>
      <c r="EX5" s="841"/>
      <c r="EY5" s="841"/>
      <c r="EZ5" s="841"/>
      <c r="FA5" s="841"/>
      <c r="FB5" s="841"/>
      <c r="FC5" s="841"/>
      <c r="FD5" s="841"/>
      <c r="FE5" s="841"/>
      <c r="FF5" s="841"/>
      <c r="FG5" s="841"/>
      <c r="FH5" s="841"/>
      <c r="FI5" s="841"/>
      <c r="FJ5" s="841"/>
      <c r="FK5" s="841"/>
      <c r="FL5" s="841"/>
      <c r="FM5" s="841"/>
      <c r="FN5" s="841"/>
      <c r="FO5" s="841"/>
      <c r="FP5" s="841"/>
      <c r="FQ5" s="841"/>
      <c r="FR5" s="841"/>
      <c r="FS5" s="841"/>
      <c r="FT5" s="841"/>
      <c r="FU5" s="841"/>
      <c r="FV5" s="841"/>
      <c r="FW5" s="841"/>
      <c r="FX5" s="841"/>
      <c r="FY5" s="841"/>
      <c r="FZ5" s="841"/>
      <c r="GA5" s="841"/>
      <c r="GB5" s="841"/>
      <c r="GC5" s="841"/>
      <c r="GD5" s="841"/>
      <c r="GE5" s="841"/>
      <c r="GF5" s="841"/>
      <c r="GG5" s="841"/>
      <c r="GH5" s="841"/>
      <c r="GI5" s="841"/>
      <c r="GJ5" s="841"/>
      <c r="GK5" s="841"/>
      <c r="GL5" s="841"/>
      <c r="GM5" s="841"/>
      <c r="GN5" s="841"/>
      <c r="GO5" s="841"/>
      <c r="GP5" s="841"/>
      <c r="GQ5" s="841"/>
      <c r="GR5" s="841"/>
      <c r="GS5" s="841"/>
      <c r="GT5" s="841"/>
      <c r="GU5" s="841"/>
      <c r="GV5" s="841"/>
      <c r="GW5" s="841"/>
      <c r="GX5" s="841"/>
      <c r="GY5" s="841"/>
      <c r="GZ5" s="841"/>
      <c r="HA5" s="841"/>
      <c r="HB5" s="841"/>
      <c r="HC5" s="841"/>
      <c r="HD5" s="841"/>
      <c r="HE5" s="841"/>
      <c r="HF5" s="841"/>
      <c r="HG5" s="841"/>
      <c r="HH5" s="841"/>
      <c r="HI5" s="841"/>
      <c r="HJ5" s="841"/>
      <c r="HK5" s="841"/>
      <c r="HL5" s="841"/>
      <c r="HM5" s="841"/>
      <c r="HN5" s="841"/>
      <c r="HO5" s="841"/>
      <c r="HP5" s="841"/>
      <c r="HQ5" s="841"/>
      <c r="HR5" s="841"/>
      <c r="HS5" s="841"/>
      <c r="HT5" s="841"/>
      <c r="HU5" s="841"/>
      <c r="HV5" s="841"/>
      <c r="HW5" s="841"/>
      <c r="HX5" s="841"/>
      <c r="HY5" s="841"/>
      <c r="HZ5" s="841"/>
      <c r="IA5" s="841"/>
      <c r="IB5" s="841"/>
      <c r="IC5" s="841"/>
      <c r="ID5" s="841"/>
      <c r="IE5" s="841"/>
      <c r="IF5" s="841"/>
      <c r="IG5" s="841"/>
      <c r="IH5" s="841"/>
      <c r="II5" s="841"/>
      <c r="IJ5" s="841"/>
      <c r="IK5" s="841"/>
      <c r="IL5" s="841"/>
      <c r="IM5" s="841"/>
      <c r="IN5" s="841"/>
      <c r="IO5" s="841"/>
      <c r="IP5" s="841"/>
      <c r="IQ5" s="841"/>
      <c r="IR5" s="841"/>
      <c r="IS5" s="841"/>
      <c r="IT5" s="841"/>
      <c r="IU5" s="841"/>
      <c r="IV5" s="841"/>
    </row>
    <row r="6" spans="1:256">
      <c r="A6" s="15"/>
      <c r="B6" s="844"/>
      <c r="C6" s="844"/>
      <c r="D6" s="845"/>
      <c r="E6" s="841"/>
      <c r="F6" s="841"/>
      <c r="G6" s="841"/>
      <c r="H6" s="841"/>
      <c r="I6" s="841"/>
      <c r="J6" s="841"/>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1"/>
      <c r="AU6" s="841"/>
      <c r="AV6" s="841"/>
      <c r="AW6" s="841"/>
      <c r="AX6" s="841"/>
      <c r="AY6" s="841"/>
      <c r="AZ6" s="841"/>
      <c r="BA6" s="841"/>
      <c r="BB6" s="841"/>
      <c r="BC6" s="841"/>
      <c r="BD6" s="841"/>
      <c r="BE6" s="841"/>
      <c r="BF6" s="841"/>
      <c r="BG6" s="841"/>
      <c r="BH6" s="841"/>
      <c r="BI6" s="841"/>
      <c r="BJ6" s="841"/>
      <c r="BK6" s="841"/>
      <c r="BL6" s="841"/>
      <c r="BM6" s="841"/>
      <c r="BN6" s="841"/>
      <c r="BO6" s="841"/>
      <c r="BP6" s="841"/>
      <c r="BQ6" s="841"/>
      <c r="BR6" s="841"/>
      <c r="BS6" s="841"/>
      <c r="BT6" s="841"/>
      <c r="BU6" s="841"/>
      <c r="BV6" s="841"/>
      <c r="BW6" s="841"/>
      <c r="BX6" s="841"/>
      <c r="BY6" s="841"/>
      <c r="BZ6" s="841"/>
      <c r="CA6" s="841"/>
      <c r="CB6" s="841"/>
      <c r="CC6" s="841"/>
      <c r="CD6" s="841"/>
      <c r="CE6" s="841"/>
      <c r="CF6" s="841"/>
      <c r="CG6" s="841"/>
      <c r="CH6" s="841"/>
      <c r="CI6" s="841"/>
      <c r="CJ6" s="841"/>
      <c r="CK6" s="841"/>
      <c r="CL6" s="841"/>
      <c r="CM6" s="841"/>
      <c r="CN6" s="841"/>
      <c r="CO6" s="841"/>
      <c r="CP6" s="841"/>
      <c r="CQ6" s="841"/>
      <c r="CR6" s="841"/>
      <c r="CS6" s="841"/>
      <c r="CT6" s="841"/>
      <c r="CU6" s="841"/>
      <c r="CV6" s="841"/>
      <c r="CW6" s="841"/>
      <c r="CX6" s="841"/>
      <c r="CY6" s="841"/>
      <c r="CZ6" s="841"/>
      <c r="DA6" s="841"/>
      <c r="DB6" s="841"/>
      <c r="DC6" s="841"/>
      <c r="DD6" s="841"/>
      <c r="DE6" s="841"/>
      <c r="DF6" s="841"/>
      <c r="DG6" s="841"/>
      <c r="DH6" s="841"/>
      <c r="DI6" s="841"/>
      <c r="DJ6" s="841"/>
      <c r="DK6" s="841"/>
      <c r="DL6" s="841"/>
      <c r="DM6" s="841"/>
      <c r="DN6" s="841"/>
      <c r="DO6" s="841"/>
      <c r="DP6" s="841"/>
      <c r="DQ6" s="841"/>
      <c r="DR6" s="841"/>
      <c r="DS6" s="841"/>
      <c r="DT6" s="841"/>
      <c r="DU6" s="841"/>
      <c r="DV6" s="841"/>
      <c r="DW6" s="841"/>
      <c r="DX6" s="841"/>
      <c r="DY6" s="841"/>
      <c r="DZ6" s="841"/>
      <c r="EA6" s="841"/>
      <c r="EB6" s="841"/>
      <c r="EC6" s="841"/>
      <c r="ED6" s="841"/>
      <c r="EE6" s="841"/>
      <c r="EF6" s="841"/>
      <c r="EG6" s="841"/>
      <c r="EH6" s="841"/>
      <c r="EI6" s="841"/>
      <c r="EJ6" s="841"/>
      <c r="EK6" s="841"/>
      <c r="EL6" s="841"/>
      <c r="EM6" s="841"/>
      <c r="EN6" s="841"/>
      <c r="EO6" s="841"/>
      <c r="EP6" s="841"/>
      <c r="EQ6" s="841"/>
      <c r="ER6" s="841"/>
      <c r="ES6" s="841"/>
      <c r="ET6" s="841"/>
      <c r="EU6" s="841"/>
      <c r="EV6" s="841"/>
      <c r="EW6" s="841"/>
      <c r="EX6" s="841"/>
      <c r="EY6" s="841"/>
      <c r="EZ6" s="841"/>
      <c r="FA6" s="841"/>
      <c r="FB6" s="841"/>
      <c r="FC6" s="841"/>
      <c r="FD6" s="841"/>
      <c r="FE6" s="841"/>
      <c r="FF6" s="841"/>
      <c r="FG6" s="841"/>
      <c r="FH6" s="841"/>
      <c r="FI6" s="841"/>
      <c r="FJ6" s="841"/>
      <c r="FK6" s="841"/>
      <c r="FL6" s="841"/>
      <c r="FM6" s="841"/>
      <c r="FN6" s="841"/>
      <c r="FO6" s="841"/>
      <c r="FP6" s="841"/>
      <c r="FQ6" s="841"/>
      <c r="FR6" s="841"/>
      <c r="FS6" s="841"/>
      <c r="FT6" s="841"/>
      <c r="FU6" s="841"/>
      <c r="FV6" s="841"/>
      <c r="FW6" s="841"/>
      <c r="FX6" s="841"/>
      <c r="FY6" s="841"/>
      <c r="FZ6" s="841"/>
      <c r="GA6" s="841"/>
      <c r="GB6" s="841"/>
      <c r="GC6" s="841"/>
      <c r="GD6" s="841"/>
      <c r="GE6" s="841"/>
      <c r="GF6" s="841"/>
      <c r="GG6" s="841"/>
      <c r="GH6" s="841"/>
      <c r="GI6" s="841"/>
      <c r="GJ6" s="841"/>
      <c r="GK6" s="841"/>
      <c r="GL6" s="841"/>
      <c r="GM6" s="841"/>
      <c r="GN6" s="841"/>
      <c r="GO6" s="841"/>
      <c r="GP6" s="841"/>
      <c r="GQ6" s="841"/>
      <c r="GR6" s="841"/>
      <c r="GS6" s="841"/>
      <c r="GT6" s="841"/>
      <c r="GU6" s="841"/>
      <c r="GV6" s="841"/>
      <c r="GW6" s="841"/>
      <c r="GX6" s="841"/>
      <c r="GY6" s="841"/>
      <c r="GZ6" s="841"/>
      <c r="HA6" s="841"/>
      <c r="HB6" s="841"/>
      <c r="HC6" s="841"/>
      <c r="HD6" s="841"/>
      <c r="HE6" s="841"/>
      <c r="HF6" s="841"/>
      <c r="HG6" s="841"/>
      <c r="HH6" s="841"/>
      <c r="HI6" s="841"/>
      <c r="HJ6" s="841"/>
      <c r="HK6" s="841"/>
      <c r="HL6" s="841"/>
      <c r="HM6" s="841"/>
      <c r="HN6" s="841"/>
      <c r="HO6" s="841"/>
      <c r="HP6" s="841"/>
      <c r="HQ6" s="841"/>
      <c r="HR6" s="841"/>
      <c r="HS6" s="841"/>
      <c r="HT6" s="841"/>
      <c r="HU6" s="841"/>
      <c r="HV6" s="841"/>
      <c r="HW6" s="841"/>
      <c r="HX6" s="841"/>
      <c r="HY6" s="841"/>
      <c r="HZ6" s="841"/>
      <c r="IA6" s="841"/>
      <c r="IB6" s="841"/>
      <c r="IC6" s="841"/>
      <c r="ID6" s="841"/>
      <c r="IE6" s="841"/>
      <c r="IF6" s="841"/>
      <c r="IG6" s="841"/>
      <c r="IH6" s="841"/>
      <c r="II6" s="841"/>
      <c r="IJ6" s="841"/>
      <c r="IK6" s="841"/>
      <c r="IL6" s="841"/>
      <c r="IM6" s="841"/>
      <c r="IN6" s="841"/>
      <c r="IO6" s="841"/>
      <c r="IP6" s="841"/>
      <c r="IQ6" s="841"/>
      <c r="IR6" s="841"/>
      <c r="IS6" s="841"/>
      <c r="IT6" s="841"/>
      <c r="IU6" s="841"/>
      <c r="IV6" s="841"/>
    </row>
    <row r="7" spans="1:256">
      <c r="A7" s="62"/>
      <c r="B7" s="844"/>
      <c r="C7" s="844"/>
      <c r="D7" s="63"/>
      <c r="E7" s="841"/>
      <c r="F7" s="841"/>
      <c r="G7" s="841"/>
      <c r="H7" s="841"/>
      <c r="I7" s="841"/>
      <c r="J7" s="841"/>
      <c r="K7" s="841"/>
      <c r="L7" s="841"/>
      <c r="M7" s="841"/>
      <c r="N7" s="841"/>
      <c r="O7" s="841"/>
      <c r="P7" s="841"/>
      <c r="Q7" s="841"/>
      <c r="R7" s="841"/>
      <c r="S7" s="841"/>
      <c r="T7" s="841"/>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1"/>
      <c r="AS7" s="841"/>
      <c r="AT7" s="841"/>
      <c r="AU7" s="841"/>
      <c r="AV7" s="841"/>
      <c r="AW7" s="841"/>
      <c r="AX7" s="841"/>
      <c r="AY7" s="841"/>
      <c r="AZ7" s="841"/>
      <c r="BA7" s="841"/>
      <c r="BB7" s="841"/>
      <c r="BC7" s="841"/>
      <c r="BD7" s="841"/>
      <c r="BE7" s="841"/>
      <c r="BF7" s="841"/>
      <c r="BG7" s="841"/>
      <c r="BH7" s="841"/>
      <c r="BI7" s="841"/>
      <c r="BJ7" s="841"/>
      <c r="BK7" s="841"/>
      <c r="BL7" s="841"/>
      <c r="BM7" s="841"/>
      <c r="BN7" s="841"/>
      <c r="BO7" s="841"/>
      <c r="BP7" s="841"/>
      <c r="BQ7" s="841"/>
      <c r="BR7" s="841"/>
      <c r="BS7" s="841"/>
      <c r="BT7" s="841"/>
      <c r="BU7" s="841"/>
      <c r="BV7" s="841"/>
      <c r="BW7" s="841"/>
      <c r="BX7" s="841"/>
      <c r="BY7" s="841"/>
      <c r="BZ7" s="841"/>
      <c r="CA7" s="841"/>
      <c r="CB7" s="841"/>
      <c r="CC7" s="841"/>
      <c r="CD7" s="841"/>
      <c r="CE7" s="841"/>
      <c r="CF7" s="841"/>
      <c r="CG7" s="841"/>
      <c r="CH7" s="841"/>
      <c r="CI7" s="841"/>
      <c r="CJ7" s="841"/>
      <c r="CK7" s="841"/>
      <c r="CL7" s="841"/>
      <c r="CM7" s="841"/>
      <c r="CN7" s="841"/>
      <c r="CO7" s="841"/>
      <c r="CP7" s="841"/>
      <c r="CQ7" s="841"/>
      <c r="CR7" s="841"/>
      <c r="CS7" s="841"/>
      <c r="CT7" s="841"/>
      <c r="CU7" s="841"/>
      <c r="CV7" s="841"/>
      <c r="CW7" s="841"/>
      <c r="CX7" s="841"/>
      <c r="CY7" s="841"/>
      <c r="CZ7" s="841"/>
      <c r="DA7" s="841"/>
      <c r="DB7" s="841"/>
      <c r="DC7" s="841"/>
      <c r="DD7" s="841"/>
      <c r="DE7" s="841"/>
      <c r="DF7" s="841"/>
      <c r="DG7" s="841"/>
      <c r="DH7" s="841"/>
      <c r="DI7" s="841"/>
      <c r="DJ7" s="841"/>
      <c r="DK7" s="841"/>
      <c r="DL7" s="84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841"/>
      <c r="ES7" s="841"/>
      <c r="ET7" s="841"/>
      <c r="EU7" s="841"/>
      <c r="EV7" s="841"/>
      <c r="EW7" s="841"/>
      <c r="EX7" s="841"/>
      <c r="EY7" s="841"/>
      <c r="EZ7" s="841"/>
      <c r="FA7" s="841"/>
      <c r="FB7" s="841"/>
      <c r="FC7" s="841"/>
      <c r="FD7" s="841"/>
      <c r="FE7" s="841"/>
      <c r="FF7" s="841"/>
      <c r="FG7" s="841"/>
      <c r="FH7" s="841"/>
      <c r="FI7" s="841"/>
      <c r="FJ7" s="841"/>
      <c r="FK7" s="841"/>
      <c r="FL7" s="841"/>
      <c r="FM7" s="841"/>
      <c r="FN7" s="841"/>
      <c r="FO7" s="841"/>
      <c r="FP7" s="841"/>
      <c r="FQ7" s="841"/>
      <c r="FR7" s="841"/>
      <c r="FS7" s="841"/>
      <c r="FT7" s="841"/>
      <c r="FU7" s="841"/>
      <c r="FV7" s="841"/>
      <c r="FW7" s="841"/>
      <c r="FX7" s="841"/>
      <c r="FY7" s="841"/>
      <c r="FZ7" s="841"/>
      <c r="GA7" s="841"/>
      <c r="GB7" s="841"/>
      <c r="GC7" s="841"/>
      <c r="GD7" s="841"/>
      <c r="GE7" s="841"/>
      <c r="GF7" s="841"/>
      <c r="GG7" s="841"/>
      <c r="GH7" s="841"/>
      <c r="GI7" s="841"/>
      <c r="GJ7" s="841"/>
      <c r="GK7" s="841"/>
      <c r="GL7" s="841"/>
      <c r="GM7" s="841"/>
      <c r="GN7" s="841"/>
      <c r="GO7" s="841"/>
      <c r="GP7" s="841"/>
      <c r="GQ7" s="841"/>
      <c r="GR7" s="841"/>
      <c r="GS7" s="841"/>
      <c r="GT7" s="841"/>
      <c r="GU7" s="841"/>
      <c r="GV7" s="841"/>
      <c r="GW7" s="841"/>
      <c r="GX7" s="841"/>
      <c r="GY7" s="841"/>
      <c r="GZ7" s="841"/>
      <c r="HA7" s="841"/>
      <c r="HB7" s="841"/>
      <c r="HC7" s="841"/>
      <c r="HD7" s="841"/>
      <c r="HE7" s="841"/>
      <c r="HF7" s="841"/>
      <c r="HG7" s="841"/>
      <c r="HH7" s="841"/>
      <c r="HI7" s="841"/>
      <c r="HJ7" s="841"/>
      <c r="HK7" s="841"/>
      <c r="HL7" s="841"/>
      <c r="HM7" s="841"/>
      <c r="HN7" s="841"/>
      <c r="HO7" s="841"/>
      <c r="HP7" s="841"/>
      <c r="HQ7" s="841"/>
      <c r="HR7" s="841"/>
      <c r="HS7" s="841"/>
      <c r="HT7" s="841"/>
      <c r="HU7" s="841"/>
      <c r="HV7" s="841"/>
      <c r="HW7" s="841"/>
      <c r="HX7" s="841"/>
      <c r="HY7" s="841"/>
      <c r="HZ7" s="841"/>
      <c r="IA7" s="841"/>
      <c r="IB7" s="841"/>
      <c r="IC7" s="841"/>
      <c r="ID7" s="841"/>
      <c r="IE7" s="841"/>
      <c r="IF7" s="841"/>
      <c r="IG7" s="841"/>
      <c r="IH7" s="841"/>
      <c r="II7" s="841"/>
      <c r="IJ7" s="841"/>
      <c r="IK7" s="841"/>
      <c r="IL7" s="841"/>
      <c r="IM7" s="841"/>
      <c r="IN7" s="841"/>
      <c r="IO7" s="841"/>
      <c r="IP7" s="841"/>
      <c r="IQ7" s="841"/>
      <c r="IR7" s="841"/>
      <c r="IS7" s="841"/>
      <c r="IT7" s="841"/>
      <c r="IU7" s="841"/>
      <c r="IV7" s="841"/>
    </row>
    <row r="8" spans="1:256">
      <c r="A8" s="15" t="s">
        <v>40</v>
      </c>
      <c r="B8" s="844"/>
      <c r="C8" s="64"/>
      <c r="D8" s="65"/>
      <c r="E8" s="841"/>
      <c r="F8" s="841"/>
      <c r="G8" s="841"/>
      <c r="H8" s="841"/>
      <c r="I8" s="841"/>
      <c r="J8" s="841"/>
      <c r="K8" s="841"/>
      <c r="L8" s="841"/>
      <c r="M8" s="841"/>
      <c r="N8" s="841"/>
      <c r="O8" s="841"/>
      <c r="P8" s="841"/>
      <c r="Q8" s="841"/>
      <c r="R8" s="841"/>
      <c r="S8" s="841"/>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1"/>
      <c r="AU8" s="841"/>
      <c r="AV8" s="841"/>
      <c r="AW8" s="841"/>
      <c r="AX8" s="841"/>
      <c r="AY8" s="841"/>
      <c r="AZ8" s="841"/>
      <c r="BA8" s="841"/>
      <c r="BB8" s="841"/>
      <c r="BC8" s="841"/>
      <c r="BD8" s="841"/>
      <c r="BE8" s="841"/>
      <c r="BF8" s="841"/>
      <c r="BG8" s="841"/>
      <c r="BH8" s="841"/>
      <c r="BI8" s="841"/>
      <c r="BJ8" s="841"/>
      <c r="BK8" s="841"/>
      <c r="BL8" s="841"/>
      <c r="BM8" s="841"/>
      <c r="BN8" s="841"/>
      <c r="BO8" s="841"/>
      <c r="BP8" s="841"/>
      <c r="BQ8" s="841"/>
      <c r="BR8" s="841"/>
      <c r="BS8" s="841"/>
      <c r="BT8" s="841"/>
      <c r="BU8" s="841"/>
      <c r="BV8" s="841"/>
      <c r="BW8" s="841"/>
      <c r="BX8" s="841"/>
      <c r="BY8" s="841"/>
      <c r="BZ8" s="841"/>
      <c r="CA8" s="841"/>
      <c r="CB8" s="841"/>
      <c r="CC8" s="841"/>
      <c r="CD8" s="841"/>
      <c r="CE8" s="841"/>
      <c r="CF8" s="841"/>
      <c r="CG8" s="841"/>
      <c r="CH8" s="841"/>
      <c r="CI8" s="841"/>
      <c r="CJ8" s="841"/>
      <c r="CK8" s="841"/>
      <c r="CL8" s="841"/>
      <c r="CM8" s="841"/>
      <c r="CN8" s="841"/>
      <c r="CO8" s="841"/>
      <c r="CP8" s="841"/>
      <c r="CQ8" s="841"/>
      <c r="CR8" s="841"/>
      <c r="CS8" s="841"/>
      <c r="CT8" s="841"/>
      <c r="CU8" s="841"/>
      <c r="CV8" s="841"/>
      <c r="CW8" s="841"/>
      <c r="CX8" s="841"/>
      <c r="CY8" s="841"/>
      <c r="CZ8" s="841"/>
      <c r="DA8" s="841"/>
      <c r="DB8" s="841"/>
      <c r="DC8" s="841"/>
      <c r="DD8" s="841"/>
      <c r="DE8" s="841"/>
      <c r="DF8" s="841"/>
      <c r="DG8" s="841"/>
      <c r="DH8" s="841"/>
      <c r="DI8" s="841"/>
      <c r="DJ8" s="841"/>
      <c r="DK8" s="841"/>
      <c r="DL8" s="841"/>
      <c r="DM8" s="841"/>
      <c r="DN8" s="841"/>
      <c r="DO8" s="841"/>
      <c r="DP8" s="841"/>
      <c r="DQ8" s="841"/>
      <c r="DR8" s="841"/>
      <c r="DS8" s="841"/>
      <c r="DT8" s="841"/>
      <c r="DU8" s="841"/>
      <c r="DV8" s="841"/>
      <c r="DW8" s="841"/>
      <c r="DX8" s="841"/>
      <c r="DY8" s="841"/>
      <c r="DZ8" s="841"/>
      <c r="EA8" s="841"/>
      <c r="EB8" s="841"/>
      <c r="EC8" s="841"/>
      <c r="ED8" s="841"/>
      <c r="EE8" s="841"/>
      <c r="EF8" s="841"/>
      <c r="EG8" s="841"/>
      <c r="EH8" s="841"/>
      <c r="EI8" s="841"/>
      <c r="EJ8" s="841"/>
      <c r="EK8" s="841"/>
      <c r="EL8" s="841"/>
      <c r="EM8" s="841"/>
      <c r="EN8" s="841"/>
      <c r="EO8" s="841"/>
      <c r="EP8" s="841"/>
      <c r="EQ8" s="841"/>
      <c r="ER8" s="841"/>
      <c r="ES8" s="841"/>
      <c r="ET8" s="841"/>
      <c r="EU8" s="841"/>
      <c r="EV8" s="841"/>
      <c r="EW8" s="841"/>
      <c r="EX8" s="841"/>
      <c r="EY8" s="841"/>
      <c r="EZ8" s="841"/>
      <c r="FA8" s="841"/>
      <c r="FB8" s="841"/>
      <c r="FC8" s="841"/>
      <c r="FD8" s="841"/>
      <c r="FE8" s="841"/>
      <c r="FF8" s="841"/>
      <c r="FG8" s="841"/>
      <c r="FH8" s="841"/>
      <c r="FI8" s="841"/>
      <c r="FJ8" s="841"/>
      <c r="FK8" s="841"/>
      <c r="FL8" s="841"/>
      <c r="FM8" s="841"/>
      <c r="FN8" s="841"/>
      <c r="FO8" s="841"/>
      <c r="FP8" s="841"/>
      <c r="FQ8" s="841"/>
      <c r="FR8" s="841"/>
      <c r="FS8" s="841"/>
      <c r="FT8" s="841"/>
      <c r="FU8" s="841"/>
      <c r="FV8" s="841"/>
      <c r="FW8" s="841"/>
      <c r="FX8" s="841"/>
      <c r="FY8" s="841"/>
      <c r="FZ8" s="841"/>
      <c r="GA8" s="841"/>
      <c r="GB8" s="841"/>
      <c r="GC8" s="841"/>
      <c r="GD8" s="841"/>
      <c r="GE8" s="841"/>
      <c r="GF8" s="841"/>
      <c r="GG8" s="841"/>
      <c r="GH8" s="841"/>
      <c r="GI8" s="841"/>
      <c r="GJ8" s="841"/>
      <c r="GK8" s="841"/>
      <c r="GL8" s="841"/>
      <c r="GM8" s="841"/>
      <c r="GN8" s="841"/>
      <c r="GO8" s="841"/>
      <c r="GP8" s="841"/>
      <c r="GQ8" s="841"/>
      <c r="GR8" s="841"/>
      <c r="GS8" s="841"/>
      <c r="GT8" s="841"/>
      <c r="GU8" s="841"/>
      <c r="GV8" s="841"/>
      <c r="GW8" s="841"/>
      <c r="GX8" s="841"/>
      <c r="GY8" s="841"/>
      <c r="GZ8" s="841"/>
      <c r="HA8" s="841"/>
      <c r="HB8" s="841"/>
      <c r="HC8" s="841"/>
      <c r="HD8" s="841"/>
      <c r="HE8" s="841"/>
      <c r="HF8" s="841"/>
      <c r="HG8" s="841"/>
      <c r="HH8" s="841"/>
      <c r="HI8" s="841"/>
      <c r="HJ8" s="841"/>
      <c r="HK8" s="841"/>
      <c r="HL8" s="841"/>
      <c r="HM8" s="841"/>
      <c r="HN8" s="841"/>
      <c r="HO8" s="841"/>
      <c r="HP8" s="841"/>
      <c r="HQ8" s="841"/>
      <c r="HR8" s="841"/>
      <c r="HS8" s="841"/>
      <c r="HT8" s="841"/>
      <c r="HU8" s="841"/>
      <c r="HV8" s="841"/>
      <c r="HW8" s="841"/>
      <c r="HX8" s="841"/>
      <c r="HY8" s="841"/>
      <c r="HZ8" s="841"/>
      <c r="IA8" s="841"/>
      <c r="IB8" s="841"/>
      <c r="IC8" s="841"/>
      <c r="ID8" s="841"/>
      <c r="IE8" s="841"/>
      <c r="IF8" s="841"/>
      <c r="IG8" s="841"/>
      <c r="IH8" s="841"/>
      <c r="II8" s="841"/>
      <c r="IJ8" s="841"/>
      <c r="IK8" s="841"/>
      <c r="IL8" s="841"/>
      <c r="IM8" s="841"/>
      <c r="IN8" s="841"/>
      <c r="IO8" s="841"/>
      <c r="IP8" s="841"/>
      <c r="IQ8" s="841"/>
      <c r="IR8" s="841"/>
      <c r="IS8" s="841"/>
      <c r="IT8" s="841"/>
      <c r="IU8" s="841"/>
      <c r="IV8" s="841"/>
    </row>
    <row r="9" spans="1:256">
      <c r="A9" s="66" t="s">
        <v>41</v>
      </c>
      <c r="B9" s="205">
        <v>400000</v>
      </c>
      <c r="C9" s="64"/>
      <c r="D9" s="65"/>
      <c r="E9" s="841"/>
      <c r="F9" s="841"/>
      <c r="G9" s="841"/>
      <c r="H9" s="841"/>
      <c r="I9" s="841"/>
      <c r="J9" s="841"/>
      <c r="K9" s="841"/>
      <c r="L9" s="841"/>
      <c r="M9" s="841"/>
      <c r="N9" s="841"/>
      <c r="O9" s="841"/>
      <c r="P9" s="841"/>
      <c r="Q9" s="841"/>
      <c r="R9" s="841"/>
      <c r="S9" s="841"/>
      <c r="T9" s="841"/>
      <c r="U9" s="841"/>
      <c r="V9" s="841"/>
      <c r="W9" s="841"/>
      <c r="X9" s="841"/>
      <c r="Y9" s="841"/>
      <c r="Z9" s="841"/>
      <c r="AA9" s="841"/>
      <c r="AB9" s="841"/>
      <c r="AC9" s="841"/>
      <c r="AD9" s="841"/>
      <c r="AE9" s="841"/>
      <c r="AF9" s="841"/>
      <c r="AG9" s="841"/>
      <c r="AH9" s="841"/>
      <c r="AI9" s="841"/>
      <c r="AJ9" s="841"/>
      <c r="AK9" s="841"/>
      <c r="AL9" s="841"/>
      <c r="AM9" s="841"/>
      <c r="AN9" s="841"/>
      <c r="AO9" s="841"/>
      <c r="AP9" s="841"/>
      <c r="AQ9" s="841"/>
      <c r="AR9" s="841"/>
      <c r="AS9" s="841"/>
      <c r="AT9" s="841"/>
      <c r="AU9" s="841"/>
      <c r="AV9" s="841"/>
      <c r="AW9" s="841"/>
      <c r="AX9" s="841"/>
      <c r="AY9" s="841"/>
      <c r="AZ9" s="841"/>
      <c r="BA9" s="841"/>
      <c r="BB9" s="841"/>
      <c r="BC9" s="841"/>
      <c r="BD9" s="841"/>
      <c r="BE9" s="841"/>
      <c r="BF9" s="841"/>
      <c r="BG9" s="841"/>
      <c r="BH9" s="841"/>
      <c r="BI9" s="841"/>
      <c r="BJ9" s="841"/>
      <c r="BK9" s="841"/>
      <c r="BL9" s="841"/>
      <c r="BM9" s="841"/>
      <c r="BN9" s="841"/>
      <c r="BO9" s="841"/>
      <c r="BP9" s="841"/>
      <c r="BQ9" s="841"/>
      <c r="BR9" s="841"/>
      <c r="BS9" s="841"/>
      <c r="BT9" s="841"/>
      <c r="BU9" s="841"/>
      <c r="BV9" s="841"/>
      <c r="BW9" s="841"/>
      <c r="BX9" s="841"/>
      <c r="BY9" s="841"/>
      <c r="BZ9" s="841"/>
      <c r="CA9" s="841"/>
      <c r="CB9" s="841"/>
      <c r="CC9" s="841"/>
      <c r="CD9" s="841"/>
      <c r="CE9" s="841"/>
      <c r="CF9" s="841"/>
      <c r="CG9" s="841"/>
      <c r="CH9" s="841"/>
      <c r="CI9" s="841"/>
      <c r="CJ9" s="841"/>
      <c r="CK9" s="841"/>
      <c r="CL9" s="841"/>
      <c r="CM9" s="841"/>
      <c r="CN9" s="841"/>
      <c r="CO9" s="841"/>
      <c r="CP9" s="841"/>
      <c r="CQ9" s="841"/>
      <c r="CR9" s="841"/>
      <c r="CS9" s="841"/>
      <c r="CT9" s="841"/>
      <c r="CU9" s="841"/>
      <c r="CV9" s="841"/>
      <c r="CW9" s="841"/>
      <c r="CX9" s="841"/>
      <c r="CY9" s="841"/>
      <c r="CZ9" s="841"/>
      <c r="DA9" s="841"/>
      <c r="DB9" s="841"/>
      <c r="DC9" s="841"/>
      <c r="DD9" s="841"/>
      <c r="DE9" s="841"/>
      <c r="DF9" s="841"/>
      <c r="DG9" s="841"/>
      <c r="DH9" s="841"/>
      <c r="DI9" s="841"/>
      <c r="DJ9" s="841"/>
      <c r="DK9" s="841"/>
      <c r="DL9" s="841"/>
      <c r="DM9" s="841"/>
      <c r="DN9" s="841"/>
      <c r="DO9" s="841"/>
      <c r="DP9" s="841"/>
      <c r="DQ9" s="841"/>
      <c r="DR9" s="841"/>
      <c r="DS9" s="841"/>
      <c r="DT9" s="841"/>
      <c r="DU9" s="841"/>
      <c r="DV9" s="841"/>
      <c r="DW9" s="841"/>
      <c r="DX9" s="841"/>
      <c r="DY9" s="841"/>
      <c r="DZ9" s="841"/>
      <c r="EA9" s="841"/>
      <c r="EB9" s="841"/>
      <c r="EC9" s="841"/>
      <c r="ED9" s="841"/>
      <c r="EE9" s="841"/>
      <c r="EF9" s="841"/>
      <c r="EG9" s="841"/>
      <c r="EH9" s="841"/>
      <c r="EI9" s="841"/>
      <c r="EJ9" s="841"/>
      <c r="EK9" s="841"/>
      <c r="EL9" s="841"/>
      <c r="EM9" s="841"/>
      <c r="EN9" s="841"/>
      <c r="EO9" s="841"/>
      <c r="EP9" s="841"/>
      <c r="EQ9" s="841"/>
      <c r="ER9" s="841"/>
      <c r="ES9" s="841"/>
      <c r="ET9" s="841"/>
      <c r="EU9" s="841"/>
      <c r="EV9" s="841"/>
      <c r="EW9" s="841"/>
      <c r="EX9" s="841"/>
      <c r="EY9" s="841"/>
      <c r="EZ9" s="841"/>
      <c r="FA9" s="841"/>
      <c r="FB9" s="841"/>
      <c r="FC9" s="841"/>
      <c r="FD9" s="841"/>
      <c r="FE9" s="841"/>
      <c r="FF9" s="841"/>
      <c r="FG9" s="841"/>
      <c r="FH9" s="841"/>
      <c r="FI9" s="841"/>
      <c r="FJ9" s="841"/>
      <c r="FK9" s="841"/>
      <c r="FL9" s="841"/>
      <c r="FM9" s="841"/>
      <c r="FN9" s="841"/>
      <c r="FO9" s="841"/>
      <c r="FP9" s="841"/>
      <c r="FQ9" s="841"/>
      <c r="FR9" s="841"/>
      <c r="FS9" s="841"/>
      <c r="FT9" s="841"/>
      <c r="FU9" s="841"/>
      <c r="FV9" s="841"/>
      <c r="FW9" s="841"/>
      <c r="FX9" s="841"/>
      <c r="FY9" s="841"/>
      <c r="FZ9" s="841"/>
      <c r="GA9" s="841"/>
      <c r="GB9" s="841"/>
      <c r="GC9" s="841"/>
      <c r="GD9" s="841"/>
      <c r="GE9" s="841"/>
      <c r="GF9" s="841"/>
      <c r="GG9" s="841"/>
      <c r="GH9" s="841"/>
      <c r="GI9" s="841"/>
      <c r="GJ9" s="841"/>
      <c r="GK9" s="841"/>
      <c r="GL9" s="841"/>
      <c r="GM9" s="841"/>
      <c r="GN9" s="841"/>
      <c r="GO9" s="841"/>
      <c r="GP9" s="841"/>
      <c r="GQ9" s="841"/>
      <c r="GR9" s="841"/>
      <c r="GS9" s="841"/>
      <c r="GT9" s="841"/>
      <c r="GU9" s="841"/>
      <c r="GV9" s="841"/>
      <c r="GW9" s="841"/>
      <c r="GX9" s="841"/>
      <c r="GY9" s="841"/>
      <c r="GZ9" s="841"/>
      <c r="HA9" s="841"/>
      <c r="HB9" s="841"/>
      <c r="HC9" s="841"/>
      <c r="HD9" s="841"/>
      <c r="HE9" s="841"/>
      <c r="HF9" s="841"/>
      <c r="HG9" s="841"/>
      <c r="HH9" s="841"/>
      <c r="HI9" s="841"/>
      <c r="HJ9" s="841"/>
      <c r="HK9" s="841"/>
      <c r="HL9" s="841"/>
      <c r="HM9" s="841"/>
      <c r="HN9" s="841"/>
      <c r="HO9" s="841"/>
      <c r="HP9" s="841"/>
      <c r="HQ9" s="841"/>
      <c r="HR9" s="841"/>
      <c r="HS9" s="841"/>
      <c r="HT9" s="841"/>
      <c r="HU9" s="841"/>
      <c r="HV9" s="841"/>
      <c r="HW9" s="841"/>
      <c r="HX9" s="841"/>
      <c r="HY9" s="841"/>
      <c r="HZ9" s="841"/>
      <c r="IA9" s="841"/>
      <c r="IB9" s="841"/>
      <c r="IC9" s="841"/>
      <c r="ID9" s="841"/>
      <c r="IE9" s="841"/>
      <c r="IF9" s="841"/>
      <c r="IG9" s="841"/>
      <c r="IH9" s="841"/>
      <c r="II9" s="841"/>
      <c r="IJ9" s="841"/>
      <c r="IK9" s="841"/>
      <c r="IL9" s="841"/>
      <c r="IM9" s="841"/>
      <c r="IN9" s="841"/>
      <c r="IO9" s="841"/>
      <c r="IP9" s="841"/>
      <c r="IQ9" s="841"/>
      <c r="IR9" s="841"/>
      <c r="IS9" s="841"/>
      <c r="IT9" s="841"/>
      <c r="IU9" s="841"/>
      <c r="IV9" s="841"/>
    </row>
    <row r="10" spans="1:256">
      <c r="A10" s="19"/>
      <c r="B10" s="844"/>
      <c r="C10" s="64"/>
      <c r="D10" s="65"/>
      <c r="E10" s="841"/>
      <c r="F10" s="841"/>
      <c r="G10" s="841"/>
      <c r="H10" s="841"/>
      <c r="I10" s="841"/>
      <c r="J10" s="841"/>
      <c r="K10" s="841"/>
      <c r="L10" s="841"/>
      <c r="M10" s="841"/>
      <c r="N10" s="841"/>
      <c r="O10" s="841"/>
      <c r="P10" s="841"/>
      <c r="Q10" s="841"/>
      <c r="R10" s="841"/>
      <c r="S10" s="841"/>
      <c r="T10" s="841"/>
      <c r="U10" s="841"/>
      <c r="V10" s="841"/>
      <c r="W10" s="841"/>
      <c r="X10" s="841"/>
      <c r="Y10" s="841"/>
      <c r="Z10" s="841"/>
      <c r="AA10" s="841"/>
      <c r="AB10" s="841"/>
      <c r="AC10" s="841"/>
      <c r="AD10" s="841"/>
      <c r="AE10" s="841"/>
      <c r="AF10" s="841"/>
      <c r="AG10" s="841"/>
      <c r="AH10" s="841"/>
      <c r="AI10" s="841"/>
      <c r="AJ10" s="841"/>
      <c r="AK10" s="841"/>
      <c r="AL10" s="841"/>
      <c r="AM10" s="841"/>
      <c r="AN10" s="841"/>
      <c r="AO10" s="841"/>
      <c r="AP10" s="841"/>
      <c r="AQ10" s="841"/>
      <c r="AR10" s="841"/>
      <c r="AS10" s="841"/>
      <c r="AT10" s="841"/>
      <c r="AU10" s="841"/>
      <c r="AV10" s="841"/>
      <c r="AW10" s="841"/>
      <c r="AX10" s="841"/>
      <c r="AY10" s="841"/>
      <c r="AZ10" s="841"/>
      <c r="BA10" s="841"/>
      <c r="BB10" s="841"/>
      <c r="BC10" s="841"/>
      <c r="BD10" s="841"/>
      <c r="BE10" s="841"/>
      <c r="BF10" s="841"/>
      <c r="BG10" s="841"/>
      <c r="BH10" s="841"/>
      <c r="BI10" s="841"/>
      <c r="BJ10" s="841"/>
      <c r="BK10" s="841"/>
      <c r="BL10" s="841"/>
      <c r="BM10" s="841"/>
      <c r="BN10" s="841"/>
      <c r="BO10" s="841"/>
      <c r="BP10" s="841"/>
      <c r="BQ10" s="841"/>
      <c r="BR10" s="841"/>
      <c r="BS10" s="841"/>
      <c r="BT10" s="841"/>
      <c r="BU10" s="841"/>
      <c r="BV10" s="841"/>
      <c r="BW10" s="841"/>
      <c r="BX10" s="841"/>
      <c r="BY10" s="841"/>
      <c r="BZ10" s="841"/>
      <c r="CA10" s="841"/>
      <c r="CB10" s="841"/>
      <c r="CC10" s="841"/>
      <c r="CD10" s="841"/>
      <c r="CE10" s="841"/>
      <c r="CF10" s="841"/>
      <c r="CG10" s="841"/>
      <c r="CH10" s="841"/>
      <c r="CI10" s="841"/>
      <c r="CJ10" s="841"/>
      <c r="CK10" s="841"/>
      <c r="CL10" s="841"/>
      <c r="CM10" s="841"/>
      <c r="CN10" s="841"/>
      <c r="CO10" s="841"/>
      <c r="CP10" s="841"/>
      <c r="CQ10" s="841"/>
      <c r="CR10" s="841"/>
      <c r="CS10" s="841"/>
      <c r="CT10" s="841"/>
      <c r="CU10" s="841"/>
      <c r="CV10" s="841"/>
      <c r="CW10" s="841"/>
      <c r="CX10" s="841"/>
      <c r="CY10" s="841"/>
      <c r="CZ10" s="841"/>
      <c r="DA10" s="841"/>
      <c r="DB10" s="841"/>
      <c r="DC10" s="841"/>
      <c r="DD10" s="841"/>
      <c r="DE10" s="841"/>
      <c r="DF10" s="841"/>
      <c r="DG10" s="841"/>
      <c r="DH10" s="841"/>
      <c r="DI10" s="841"/>
      <c r="DJ10" s="841"/>
      <c r="DK10" s="841"/>
      <c r="DL10" s="841"/>
      <c r="DM10" s="841"/>
      <c r="DN10" s="841"/>
      <c r="DO10" s="841"/>
      <c r="DP10" s="841"/>
      <c r="DQ10" s="841"/>
      <c r="DR10" s="841"/>
      <c r="DS10" s="841"/>
      <c r="DT10" s="841"/>
      <c r="DU10" s="841"/>
      <c r="DV10" s="841"/>
      <c r="DW10" s="841"/>
      <c r="DX10" s="841"/>
      <c r="DY10" s="841"/>
      <c r="DZ10" s="841"/>
      <c r="EA10" s="841"/>
      <c r="EB10" s="841"/>
      <c r="EC10" s="841"/>
      <c r="ED10" s="841"/>
      <c r="EE10" s="841"/>
      <c r="EF10" s="841"/>
      <c r="EG10" s="841"/>
      <c r="EH10" s="841"/>
      <c r="EI10" s="841"/>
      <c r="EJ10" s="841"/>
      <c r="EK10" s="841"/>
      <c r="EL10" s="841"/>
      <c r="EM10" s="841"/>
      <c r="EN10" s="841"/>
      <c r="EO10" s="841"/>
      <c r="EP10" s="841"/>
      <c r="EQ10" s="841"/>
      <c r="ER10" s="841"/>
      <c r="ES10" s="841"/>
      <c r="ET10" s="841"/>
      <c r="EU10" s="841"/>
      <c r="EV10" s="841"/>
      <c r="EW10" s="841"/>
      <c r="EX10" s="841"/>
      <c r="EY10" s="841"/>
      <c r="EZ10" s="841"/>
      <c r="FA10" s="841"/>
      <c r="FB10" s="841"/>
      <c r="FC10" s="841"/>
      <c r="FD10" s="841"/>
      <c r="FE10" s="841"/>
      <c r="FF10" s="841"/>
      <c r="FG10" s="841"/>
      <c r="FH10" s="841"/>
      <c r="FI10" s="841"/>
      <c r="FJ10" s="841"/>
      <c r="FK10" s="841"/>
      <c r="FL10" s="841"/>
      <c r="FM10" s="841"/>
      <c r="FN10" s="841"/>
      <c r="FO10" s="841"/>
      <c r="FP10" s="841"/>
      <c r="FQ10" s="841"/>
      <c r="FR10" s="841"/>
      <c r="FS10" s="841"/>
      <c r="FT10" s="841"/>
      <c r="FU10" s="841"/>
      <c r="FV10" s="841"/>
      <c r="FW10" s="841"/>
      <c r="FX10" s="841"/>
      <c r="FY10" s="841"/>
      <c r="FZ10" s="841"/>
      <c r="GA10" s="841"/>
      <c r="GB10" s="841"/>
      <c r="GC10" s="841"/>
      <c r="GD10" s="841"/>
      <c r="GE10" s="841"/>
      <c r="GF10" s="841"/>
      <c r="GG10" s="841"/>
      <c r="GH10" s="841"/>
      <c r="GI10" s="841"/>
      <c r="GJ10" s="841"/>
      <c r="GK10" s="841"/>
      <c r="GL10" s="841"/>
      <c r="GM10" s="841"/>
      <c r="GN10" s="841"/>
      <c r="GO10" s="841"/>
      <c r="GP10" s="841"/>
      <c r="GQ10" s="841"/>
      <c r="GR10" s="841"/>
      <c r="GS10" s="841"/>
      <c r="GT10" s="841"/>
      <c r="GU10" s="841"/>
      <c r="GV10" s="841"/>
      <c r="GW10" s="841"/>
      <c r="GX10" s="841"/>
      <c r="GY10" s="841"/>
      <c r="GZ10" s="841"/>
      <c r="HA10" s="841"/>
      <c r="HB10" s="841"/>
      <c r="HC10" s="841"/>
      <c r="HD10" s="841"/>
      <c r="HE10" s="841"/>
      <c r="HF10" s="841"/>
      <c r="HG10" s="841"/>
      <c r="HH10" s="841"/>
      <c r="HI10" s="841"/>
      <c r="HJ10" s="841"/>
      <c r="HK10" s="841"/>
      <c r="HL10" s="841"/>
      <c r="HM10" s="841"/>
      <c r="HN10" s="841"/>
      <c r="HO10" s="841"/>
      <c r="HP10" s="841"/>
      <c r="HQ10" s="841"/>
      <c r="HR10" s="841"/>
      <c r="HS10" s="841"/>
      <c r="HT10" s="841"/>
      <c r="HU10" s="841"/>
      <c r="HV10" s="841"/>
      <c r="HW10" s="841"/>
      <c r="HX10" s="841"/>
      <c r="HY10" s="841"/>
      <c r="HZ10" s="841"/>
      <c r="IA10" s="841"/>
      <c r="IB10" s="841"/>
      <c r="IC10" s="841"/>
      <c r="ID10" s="841"/>
      <c r="IE10" s="841"/>
      <c r="IF10" s="841"/>
      <c r="IG10" s="841"/>
      <c r="IH10" s="841"/>
      <c r="II10" s="841"/>
      <c r="IJ10" s="841"/>
      <c r="IK10" s="841"/>
      <c r="IL10" s="841"/>
      <c r="IM10" s="841"/>
      <c r="IN10" s="841"/>
      <c r="IO10" s="841"/>
      <c r="IP10" s="841"/>
      <c r="IQ10" s="841"/>
      <c r="IR10" s="841"/>
      <c r="IS10" s="841"/>
      <c r="IT10" s="841"/>
      <c r="IU10" s="841"/>
      <c r="IV10" s="841"/>
    </row>
    <row r="11" spans="1:256">
      <c r="A11" s="78" t="s">
        <v>42</v>
      </c>
      <c r="B11" s="844"/>
      <c r="C11" s="64"/>
      <c r="D11" s="67"/>
      <c r="E11" s="841"/>
      <c r="F11" s="841"/>
      <c r="G11" s="841"/>
      <c r="H11" s="841"/>
      <c r="I11" s="841"/>
      <c r="J11" s="841"/>
      <c r="K11" s="841"/>
      <c r="L11" s="841"/>
      <c r="M11" s="841"/>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1"/>
      <c r="AU11" s="841"/>
      <c r="AV11" s="841"/>
      <c r="AW11" s="841"/>
      <c r="AX11" s="841"/>
      <c r="AY11" s="841"/>
      <c r="AZ11" s="841"/>
      <c r="BA11" s="841"/>
      <c r="BB11" s="841"/>
      <c r="BC11" s="841"/>
      <c r="BD11" s="841"/>
      <c r="BE11" s="841"/>
      <c r="BF11" s="841"/>
      <c r="BG11" s="841"/>
      <c r="BH11" s="841"/>
      <c r="BI11" s="841"/>
      <c r="BJ11" s="841"/>
      <c r="BK11" s="841"/>
      <c r="BL11" s="841"/>
      <c r="BM11" s="841"/>
      <c r="BN11" s="841"/>
      <c r="BO11" s="841"/>
      <c r="BP11" s="841"/>
      <c r="BQ11" s="841"/>
      <c r="BR11" s="841"/>
      <c r="BS11" s="841"/>
      <c r="BT11" s="841"/>
      <c r="BU11" s="841"/>
      <c r="BV11" s="841"/>
      <c r="BW11" s="841"/>
      <c r="BX11" s="841"/>
      <c r="BY11" s="841"/>
      <c r="BZ11" s="841"/>
      <c r="CA11" s="841"/>
      <c r="CB11" s="841"/>
      <c r="CC11" s="841"/>
      <c r="CD11" s="841"/>
      <c r="CE11" s="841"/>
      <c r="CF11" s="841"/>
      <c r="CG11" s="841"/>
      <c r="CH11" s="841"/>
      <c r="CI11" s="841"/>
      <c r="CJ11" s="841"/>
      <c r="CK11" s="841"/>
      <c r="CL11" s="841"/>
      <c r="CM11" s="841"/>
      <c r="CN11" s="841"/>
      <c r="CO11" s="841"/>
      <c r="CP11" s="841"/>
      <c r="CQ11" s="841"/>
      <c r="CR11" s="841"/>
      <c r="CS11" s="841"/>
      <c r="CT11" s="841"/>
      <c r="CU11" s="841"/>
      <c r="CV11" s="841"/>
      <c r="CW11" s="841"/>
      <c r="CX11" s="841"/>
      <c r="CY11" s="841"/>
      <c r="CZ11" s="841"/>
      <c r="DA11" s="841"/>
      <c r="DB11" s="841"/>
      <c r="DC11" s="841"/>
      <c r="DD11" s="841"/>
      <c r="DE11" s="841"/>
      <c r="DF11" s="841"/>
      <c r="DG11" s="841"/>
      <c r="DH11" s="841"/>
      <c r="DI11" s="841"/>
      <c r="DJ11" s="841"/>
      <c r="DK11" s="841"/>
      <c r="DL11" s="841"/>
      <c r="DM11" s="841"/>
      <c r="DN11" s="841"/>
      <c r="DO11" s="841"/>
      <c r="DP11" s="841"/>
      <c r="DQ11" s="841"/>
      <c r="DR11" s="841"/>
      <c r="DS11" s="841"/>
      <c r="DT11" s="841"/>
      <c r="DU11" s="841"/>
      <c r="DV11" s="841"/>
      <c r="DW11" s="841"/>
      <c r="DX11" s="841"/>
      <c r="DY11" s="841"/>
      <c r="DZ11" s="841"/>
      <c r="EA11" s="841"/>
      <c r="EB11" s="841"/>
      <c r="EC11" s="841"/>
      <c r="ED11" s="841"/>
      <c r="EE11" s="841"/>
      <c r="EF11" s="841"/>
      <c r="EG11" s="841"/>
      <c r="EH11" s="841"/>
      <c r="EI11" s="841"/>
      <c r="EJ11" s="841"/>
      <c r="EK11" s="841"/>
      <c r="EL11" s="841"/>
      <c r="EM11" s="841"/>
      <c r="EN11" s="841"/>
      <c r="EO11" s="841"/>
      <c r="EP11" s="841"/>
      <c r="EQ11" s="841"/>
      <c r="ER11" s="841"/>
      <c r="ES11" s="841"/>
      <c r="ET11" s="841"/>
      <c r="EU11" s="841"/>
      <c r="EV11" s="841"/>
      <c r="EW11" s="841"/>
      <c r="EX11" s="841"/>
      <c r="EY11" s="841"/>
      <c r="EZ11" s="841"/>
      <c r="FA11" s="841"/>
      <c r="FB11" s="841"/>
      <c r="FC11" s="841"/>
      <c r="FD11" s="841"/>
      <c r="FE11" s="841"/>
      <c r="FF11" s="841"/>
      <c r="FG11" s="841"/>
      <c r="FH11" s="841"/>
      <c r="FI11" s="841"/>
      <c r="FJ11" s="841"/>
      <c r="FK11" s="841"/>
      <c r="FL11" s="841"/>
      <c r="FM11" s="841"/>
      <c r="FN11" s="841"/>
      <c r="FO11" s="841"/>
      <c r="FP11" s="841"/>
      <c r="FQ11" s="841"/>
      <c r="FR11" s="841"/>
      <c r="FS11" s="841"/>
      <c r="FT11" s="841"/>
      <c r="FU11" s="841"/>
      <c r="FV11" s="841"/>
      <c r="FW11" s="841"/>
      <c r="FX11" s="841"/>
      <c r="FY11" s="841"/>
      <c r="FZ11" s="841"/>
      <c r="GA11" s="841"/>
      <c r="GB11" s="841"/>
      <c r="GC11" s="841"/>
      <c r="GD11" s="841"/>
      <c r="GE11" s="841"/>
      <c r="GF11" s="841"/>
      <c r="GG11" s="841"/>
      <c r="GH11" s="841"/>
      <c r="GI11" s="841"/>
      <c r="GJ11" s="841"/>
      <c r="GK11" s="841"/>
      <c r="GL11" s="841"/>
      <c r="GM11" s="841"/>
      <c r="GN11" s="841"/>
      <c r="GO11" s="841"/>
      <c r="GP11" s="841"/>
      <c r="GQ11" s="841"/>
      <c r="GR11" s="841"/>
      <c r="GS11" s="841"/>
      <c r="GT11" s="841"/>
      <c r="GU11" s="841"/>
      <c r="GV11" s="841"/>
      <c r="GW11" s="841"/>
      <c r="GX11" s="841"/>
      <c r="GY11" s="841"/>
      <c r="GZ11" s="841"/>
      <c r="HA11" s="841"/>
      <c r="HB11" s="841"/>
      <c r="HC11" s="841"/>
      <c r="HD11" s="841"/>
      <c r="HE11" s="841"/>
      <c r="HF11" s="841"/>
      <c r="HG11" s="841"/>
      <c r="HH11" s="841"/>
      <c r="HI11" s="841"/>
      <c r="HJ11" s="841"/>
      <c r="HK11" s="841"/>
      <c r="HL11" s="841"/>
      <c r="HM11" s="841"/>
      <c r="HN11" s="841"/>
      <c r="HO11" s="841"/>
      <c r="HP11" s="841"/>
      <c r="HQ11" s="841"/>
      <c r="HR11" s="841"/>
      <c r="HS11" s="841"/>
      <c r="HT11" s="841"/>
      <c r="HU11" s="841"/>
      <c r="HV11" s="841"/>
      <c r="HW11" s="841"/>
      <c r="HX11" s="841"/>
      <c r="HY11" s="841"/>
      <c r="HZ11" s="841"/>
      <c r="IA11" s="841"/>
      <c r="IB11" s="841"/>
      <c r="IC11" s="841"/>
      <c r="ID11" s="841"/>
      <c r="IE11" s="841"/>
      <c r="IF11" s="841"/>
      <c r="IG11" s="841"/>
      <c r="IH11" s="841"/>
      <c r="II11" s="841"/>
      <c r="IJ11" s="841"/>
      <c r="IK11" s="841"/>
      <c r="IL11" s="841"/>
      <c r="IM11" s="841"/>
      <c r="IN11" s="841"/>
      <c r="IO11" s="841"/>
      <c r="IP11" s="841"/>
      <c r="IQ11" s="841"/>
      <c r="IR11" s="841"/>
      <c r="IS11" s="841"/>
      <c r="IT11" s="841"/>
      <c r="IU11" s="841"/>
      <c r="IV11" s="841"/>
    </row>
    <row r="12" spans="1:256">
      <c r="A12" s="68" t="s">
        <v>43</v>
      </c>
      <c r="B12" s="233">
        <v>43734</v>
      </c>
      <c r="C12" s="64"/>
      <c r="D12" s="65"/>
      <c r="E12" s="841"/>
      <c r="F12" s="841"/>
      <c r="G12" s="841"/>
      <c r="H12" s="841"/>
      <c r="I12" s="841"/>
      <c r="J12" s="841"/>
      <c r="K12" s="841"/>
      <c r="L12" s="841"/>
      <c r="M12" s="841"/>
      <c r="N12" s="841"/>
      <c r="O12" s="841"/>
      <c r="P12" s="841"/>
      <c r="Q12" s="841"/>
      <c r="R12" s="841"/>
      <c r="S12" s="841"/>
      <c r="T12" s="841"/>
      <c r="U12" s="841"/>
      <c r="V12" s="841"/>
      <c r="W12" s="841"/>
      <c r="X12" s="841"/>
      <c r="Y12" s="841"/>
      <c r="Z12" s="841"/>
      <c r="AA12" s="841"/>
      <c r="AB12" s="841"/>
      <c r="AC12" s="841"/>
      <c r="AD12" s="841"/>
      <c r="AE12" s="841"/>
      <c r="AF12" s="841"/>
      <c r="AG12" s="841"/>
      <c r="AH12" s="841"/>
      <c r="AI12" s="841"/>
      <c r="AJ12" s="841"/>
      <c r="AK12" s="841"/>
      <c r="AL12" s="841"/>
      <c r="AM12" s="841"/>
      <c r="AN12" s="841"/>
      <c r="AO12" s="841"/>
      <c r="AP12" s="841"/>
      <c r="AQ12" s="841"/>
      <c r="AR12" s="841"/>
      <c r="AS12" s="841"/>
      <c r="AT12" s="841"/>
      <c r="AU12" s="841"/>
      <c r="AV12" s="841"/>
      <c r="AW12" s="841"/>
      <c r="AX12" s="841"/>
      <c r="AY12" s="841"/>
      <c r="AZ12" s="841"/>
      <c r="BA12" s="841"/>
      <c r="BB12" s="841"/>
      <c r="BC12" s="841"/>
      <c r="BD12" s="841"/>
      <c r="BE12" s="841"/>
      <c r="BF12" s="841"/>
      <c r="BG12" s="841"/>
      <c r="BH12" s="841"/>
      <c r="BI12" s="841"/>
      <c r="BJ12" s="841"/>
      <c r="BK12" s="841"/>
      <c r="BL12" s="841"/>
      <c r="BM12" s="841"/>
      <c r="BN12" s="841"/>
      <c r="BO12" s="841"/>
      <c r="BP12" s="841"/>
      <c r="BQ12" s="841"/>
      <c r="BR12" s="841"/>
      <c r="BS12" s="841"/>
      <c r="BT12" s="841"/>
      <c r="BU12" s="841"/>
      <c r="BV12" s="841"/>
      <c r="BW12" s="841"/>
      <c r="BX12" s="841"/>
      <c r="BY12" s="841"/>
      <c r="BZ12" s="841"/>
      <c r="CA12" s="841"/>
      <c r="CB12" s="841"/>
      <c r="CC12" s="841"/>
      <c r="CD12" s="841"/>
      <c r="CE12" s="841"/>
      <c r="CF12" s="841"/>
      <c r="CG12" s="841"/>
      <c r="CH12" s="841"/>
      <c r="CI12" s="841"/>
      <c r="CJ12" s="841"/>
      <c r="CK12" s="841"/>
      <c r="CL12" s="841"/>
      <c r="CM12" s="841"/>
      <c r="CN12" s="841"/>
      <c r="CO12" s="841"/>
      <c r="CP12" s="841"/>
      <c r="CQ12" s="841"/>
      <c r="CR12" s="841"/>
      <c r="CS12" s="841"/>
      <c r="CT12" s="841"/>
      <c r="CU12" s="841"/>
      <c r="CV12" s="841"/>
      <c r="CW12" s="841"/>
      <c r="CX12" s="841"/>
      <c r="CY12" s="841"/>
      <c r="CZ12" s="841"/>
      <c r="DA12" s="841"/>
      <c r="DB12" s="841"/>
      <c r="DC12" s="841"/>
      <c r="DD12" s="841"/>
      <c r="DE12" s="841"/>
      <c r="DF12" s="841"/>
      <c r="DG12" s="841"/>
      <c r="DH12" s="841"/>
      <c r="DI12" s="841"/>
      <c r="DJ12" s="841"/>
      <c r="DK12" s="841"/>
      <c r="DL12" s="841"/>
      <c r="DM12" s="841"/>
      <c r="DN12" s="841"/>
      <c r="DO12" s="841"/>
      <c r="DP12" s="841"/>
      <c r="DQ12" s="841"/>
      <c r="DR12" s="841"/>
      <c r="DS12" s="841"/>
      <c r="DT12" s="841"/>
      <c r="DU12" s="841"/>
      <c r="DV12" s="841"/>
      <c r="DW12" s="841"/>
      <c r="DX12" s="841"/>
      <c r="DY12" s="841"/>
      <c r="DZ12" s="841"/>
      <c r="EA12" s="841"/>
      <c r="EB12" s="841"/>
      <c r="EC12" s="841"/>
      <c r="ED12" s="841"/>
      <c r="EE12" s="841"/>
      <c r="EF12" s="841"/>
      <c r="EG12" s="841"/>
      <c r="EH12" s="841"/>
      <c r="EI12" s="841"/>
      <c r="EJ12" s="841"/>
      <c r="EK12" s="841"/>
      <c r="EL12" s="841"/>
      <c r="EM12" s="841"/>
      <c r="EN12" s="841"/>
      <c r="EO12" s="841"/>
      <c r="EP12" s="841"/>
      <c r="EQ12" s="841"/>
      <c r="ER12" s="841"/>
      <c r="ES12" s="841"/>
      <c r="ET12" s="841"/>
      <c r="EU12" s="841"/>
      <c r="EV12" s="841"/>
      <c r="EW12" s="841"/>
      <c r="EX12" s="841"/>
      <c r="EY12" s="841"/>
      <c r="EZ12" s="841"/>
      <c r="FA12" s="841"/>
      <c r="FB12" s="841"/>
      <c r="FC12" s="841"/>
      <c r="FD12" s="841"/>
      <c r="FE12" s="841"/>
      <c r="FF12" s="841"/>
      <c r="FG12" s="841"/>
      <c r="FH12" s="841"/>
      <c r="FI12" s="841"/>
      <c r="FJ12" s="841"/>
      <c r="FK12" s="841"/>
      <c r="FL12" s="841"/>
      <c r="FM12" s="841"/>
      <c r="FN12" s="841"/>
      <c r="FO12" s="841"/>
      <c r="FP12" s="841"/>
      <c r="FQ12" s="841"/>
      <c r="FR12" s="841"/>
      <c r="FS12" s="841"/>
      <c r="FT12" s="841"/>
      <c r="FU12" s="841"/>
      <c r="FV12" s="841"/>
      <c r="FW12" s="841"/>
      <c r="FX12" s="841"/>
      <c r="FY12" s="841"/>
      <c r="FZ12" s="841"/>
      <c r="GA12" s="841"/>
      <c r="GB12" s="841"/>
      <c r="GC12" s="841"/>
      <c r="GD12" s="841"/>
      <c r="GE12" s="841"/>
      <c r="GF12" s="841"/>
      <c r="GG12" s="841"/>
      <c r="GH12" s="841"/>
      <c r="GI12" s="841"/>
      <c r="GJ12" s="841"/>
      <c r="GK12" s="841"/>
      <c r="GL12" s="841"/>
      <c r="GM12" s="841"/>
      <c r="GN12" s="841"/>
      <c r="GO12" s="841"/>
      <c r="GP12" s="841"/>
      <c r="GQ12" s="841"/>
      <c r="GR12" s="841"/>
      <c r="GS12" s="841"/>
      <c r="GT12" s="841"/>
      <c r="GU12" s="841"/>
      <c r="GV12" s="841"/>
      <c r="GW12" s="841"/>
      <c r="GX12" s="841"/>
      <c r="GY12" s="841"/>
      <c r="GZ12" s="841"/>
      <c r="HA12" s="841"/>
      <c r="HB12" s="841"/>
      <c r="HC12" s="841"/>
      <c r="HD12" s="841"/>
      <c r="HE12" s="841"/>
      <c r="HF12" s="841"/>
      <c r="HG12" s="841"/>
      <c r="HH12" s="841"/>
      <c r="HI12" s="841"/>
      <c r="HJ12" s="841"/>
      <c r="HK12" s="841"/>
      <c r="HL12" s="841"/>
      <c r="HM12" s="841"/>
      <c r="HN12" s="841"/>
      <c r="HO12" s="841"/>
      <c r="HP12" s="841"/>
      <c r="HQ12" s="841"/>
      <c r="HR12" s="841"/>
      <c r="HS12" s="841"/>
      <c r="HT12" s="841"/>
      <c r="HU12" s="841"/>
      <c r="HV12" s="841"/>
      <c r="HW12" s="841"/>
      <c r="HX12" s="841"/>
      <c r="HY12" s="841"/>
      <c r="HZ12" s="841"/>
      <c r="IA12" s="841"/>
      <c r="IB12" s="841"/>
      <c r="IC12" s="841"/>
      <c r="ID12" s="841"/>
      <c r="IE12" s="841"/>
      <c r="IF12" s="841"/>
      <c r="IG12" s="841"/>
      <c r="IH12" s="841"/>
      <c r="II12" s="841"/>
      <c r="IJ12" s="841"/>
      <c r="IK12" s="841"/>
      <c r="IL12" s="841"/>
      <c r="IM12" s="841"/>
      <c r="IN12" s="841"/>
      <c r="IO12" s="841"/>
      <c r="IP12" s="841"/>
      <c r="IQ12" s="841"/>
      <c r="IR12" s="841"/>
      <c r="IS12" s="841"/>
      <c r="IT12" s="841"/>
      <c r="IU12" s="841"/>
      <c r="IV12" s="841"/>
    </row>
    <row r="13" spans="1:256">
      <c r="A13" s="68" t="s">
        <v>44</v>
      </c>
      <c r="B13" s="233">
        <v>57729</v>
      </c>
      <c r="C13" s="64"/>
      <c r="D13" s="65"/>
      <c r="E13" s="841"/>
      <c r="F13" s="841"/>
      <c r="G13" s="841"/>
      <c r="H13" s="841"/>
      <c r="I13" s="841"/>
      <c r="J13" s="841"/>
      <c r="K13" s="841"/>
      <c r="L13" s="841"/>
      <c r="M13" s="841"/>
      <c r="N13" s="841"/>
      <c r="O13" s="841"/>
      <c r="P13" s="841"/>
      <c r="Q13" s="841"/>
      <c r="R13" s="841"/>
      <c r="S13" s="841"/>
      <c r="T13" s="841"/>
      <c r="U13" s="841"/>
      <c r="V13" s="841"/>
      <c r="W13" s="841"/>
      <c r="X13" s="841"/>
      <c r="Y13" s="841"/>
      <c r="Z13" s="841"/>
      <c r="AA13" s="841"/>
      <c r="AB13" s="841"/>
      <c r="AC13" s="841"/>
      <c r="AD13" s="841"/>
      <c r="AE13" s="841"/>
      <c r="AF13" s="841"/>
      <c r="AG13" s="841"/>
      <c r="AH13" s="841"/>
      <c r="AI13" s="841"/>
      <c r="AJ13" s="841"/>
      <c r="AK13" s="841"/>
      <c r="AL13" s="841"/>
      <c r="AM13" s="841"/>
      <c r="AN13" s="841"/>
      <c r="AO13" s="841"/>
      <c r="AP13" s="841"/>
      <c r="AQ13" s="841"/>
      <c r="AR13" s="841"/>
      <c r="AS13" s="841"/>
      <c r="AT13" s="841"/>
      <c r="AU13" s="841"/>
      <c r="AV13" s="841"/>
      <c r="AW13" s="841"/>
      <c r="AX13" s="841"/>
      <c r="AY13" s="841"/>
      <c r="AZ13" s="841"/>
      <c r="BA13" s="841"/>
      <c r="BB13" s="841"/>
      <c r="BC13" s="841"/>
      <c r="BD13" s="841"/>
      <c r="BE13" s="841"/>
      <c r="BF13" s="841"/>
      <c r="BG13" s="841"/>
      <c r="BH13" s="841"/>
      <c r="BI13" s="841"/>
      <c r="BJ13" s="841"/>
      <c r="BK13" s="841"/>
      <c r="BL13" s="841"/>
      <c r="BM13" s="841"/>
      <c r="BN13" s="841"/>
      <c r="BO13" s="841"/>
      <c r="BP13" s="841"/>
      <c r="BQ13" s="841"/>
      <c r="BR13" s="841"/>
      <c r="BS13" s="841"/>
      <c r="BT13" s="841"/>
      <c r="BU13" s="841"/>
      <c r="BV13" s="841"/>
      <c r="BW13" s="841"/>
      <c r="BX13" s="841"/>
      <c r="BY13" s="841"/>
      <c r="BZ13" s="841"/>
      <c r="CA13" s="841"/>
      <c r="CB13" s="841"/>
      <c r="CC13" s="841"/>
      <c r="CD13" s="841"/>
      <c r="CE13" s="841"/>
      <c r="CF13" s="841"/>
      <c r="CG13" s="841"/>
      <c r="CH13" s="841"/>
      <c r="CI13" s="841"/>
      <c r="CJ13" s="841"/>
      <c r="CK13" s="841"/>
      <c r="CL13" s="841"/>
      <c r="CM13" s="841"/>
      <c r="CN13" s="841"/>
      <c r="CO13" s="841"/>
      <c r="CP13" s="841"/>
      <c r="CQ13" s="841"/>
      <c r="CR13" s="841"/>
      <c r="CS13" s="841"/>
      <c r="CT13" s="841"/>
      <c r="CU13" s="841"/>
      <c r="CV13" s="841"/>
      <c r="CW13" s="841"/>
      <c r="CX13" s="841"/>
      <c r="CY13" s="841"/>
      <c r="CZ13" s="841"/>
      <c r="DA13" s="841"/>
      <c r="DB13" s="841"/>
      <c r="DC13" s="841"/>
      <c r="DD13" s="841"/>
      <c r="DE13" s="841"/>
      <c r="DF13" s="841"/>
      <c r="DG13" s="841"/>
      <c r="DH13" s="841"/>
      <c r="DI13" s="841"/>
      <c r="DJ13" s="841"/>
      <c r="DK13" s="841"/>
      <c r="DL13" s="841"/>
      <c r="DM13" s="841"/>
      <c r="DN13" s="841"/>
      <c r="DO13" s="841"/>
      <c r="DP13" s="841"/>
      <c r="DQ13" s="841"/>
      <c r="DR13" s="841"/>
      <c r="DS13" s="841"/>
      <c r="DT13" s="841"/>
      <c r="DU13" s="841"/>
      <c r="DV13" s="841"/>
      <c r="DW13" s="841"/>
      <c r="DX13" s="841"/>
      <c r="DY13" s="841"/>
      <c r="DZ13" s="841"/>
      <c r="EA13" s="841"/>
      <c r="EB13" s="841"/>
      <c r="EC13" s="841"/>
      <c r="ED13" s="841"/>
      <c r="EE13" s="841"/>
      <c r="EF13" s="841"/>
      <c r="EG13" s="841"/>
      <c r="EH13" s="841"/>
      <c r="EI13" s="841"/>
      <c r="EJ13" s="841"/>
      <c r="EK13" s="841"/>
      <c r="EL13" s="841"/>
      <c r="EM13" s="841"/>
      <c r="EN13" s="841"/>
      <c r="EO13" s="841"/>
      <c r="EP13" s="841"/>
      <c r="EQ13" s="841"/>
      <c r="ER13" s="841"/>
      <c r="ES13" s="841"/>
      <c r="ET13" s="841"/>
      <c r="EU13" s="841"/>
      <c r="EV13" s="841"/>
      <c r="EW13" s="841"/>
      <c r="EX13" s="841"/>
      <c r="EY13" s="841"/>
      <c r="EZ13" s="841"/>
      <c r="FA13" s="841"/>
      <c r="FB13" s="841"/>
      <c r="FC13" s="841"/>
      <c r="FD13" s="841"/>
      <c r="FE13" s="841"/>
      <c r="FF13" s="841"/>
      <c r="FG13" s="841"/>
      <c r="FH13" s="841"/>
      <c r="FI13" s="841"/>
      <c r="FJ13" s="841"/>
      <c r="FK13" s="841"/>
      <c r="FL13" s="841"/>
      <c r="FM13" s="841"/>
      <c r="FN13" s="841"/>
      <c r="FO13" s="841"/>
      <c r="FP13" s="841"/>
      <c r="FQ13" s="841"/>
      <c r="FR13" s="841"/>
      <c r="FS13" s="841"/>
      <c r="FT13" s="841"/>
      <c r="FU13" s="841"/>
      <c r="FV13" s="841"/>
      <c r="FW13" s="841"/>
      <c r="FX13" s="841"/>
      <c r="FY13" s="841"/>
      <c r="FZ13" s="841"/>
      <c r="GA13" s="841"/>
      <c r="GB13" s="841"/>
      <c r="GC13" s="841"/>
      <c r="GD13" s="841"/>
      <c r="GE13" s="841"/>
      <c r="GF13" s="841"/>
      <c r="GG13" s="841"/>
      <c r="GH13" s="841"/>
      <c r="GI13" s="841"/>
      <c r="GJ13" s="841"/>
      <c r="GK13" s="841"/>
      <c r="GL13" s="841"/>
      <c r="GM13" s="841"/>
      <c r="GN13" s="841"/>
      <c r="GO13" s="841"/>
      <c r="GP13" s="841"/>
      <c r="GQ13" s="841"/>
      <c r="GR13" s="841"/>
      <c r="GS13" s="841"/>
      <c r="GT13" s="841"/>
      <c r="GU13" s="841"/>
      <c r="GV13" s="841"/>
      <c r="GW13" s="841"/>
      <c r="GX13" s="841"/>
      <c r="GY13" s="841"/>
      <c r="GZ13" s="841"/>
      <c r="HA13" s="841"/>
      <c r="HB13" s="841"/>
      <c r="HC13" s="841"/>
      <c r="HD13" s="841"/>
      <c r="HE13" s="841"/>
      <c r="HF13" s="841"/>
      <c r="HG13" s="841"/>
      <c r="HH13" s="841"/>
      <c r="HI13" s="841"/>
      <c r="HJ13" s="841"/>
      <c r="HK13" s="841"/>
      <c r="HL13" s="841"/>
      <c r="HM13" s="841"/>
      <c r="HN13" s="841"/>
      <c r="HO13" s="841"/>
      <c r="HP13" s="841"/>
      <c r="HQ13" s="841"/>
      <c r="HR13" s="841"/>
      <c r="HS13" s="841"/>
      <c r="HT13" s="841"/>
      <c r="HU13" s="841"/>
      <c r="HV13" s="841"/>
      <c r="HW13" s="841"/>
      <c r="HX13" s="841"/>
      <c r="HY13" s="841"/>
      <c r="HZ13" s="841"/>
      <c r="IA13" s="841"/>
      <c r="IB13" s="841"/>
      <c r="IC13" s="841"/>
      <c r="ID13" s="841"/>
      <c r="IE13" s="841"/>
      <c r="IF13" s="841"/>
      <c r="IG13" s="841"/>
      <c r="IH13" s="841"/>
      <c r="II13" s="841"/>
      <c r="IJ13" s="841"/>
      <c r="IK13" s="841"/>
      <c r="IL13" s="841"/>
      <c r="IM13" s="841"/>
      <c r="IN13" s="841"/>
      <c r="IO13" s="841"/>
      <c r="IP13" s="841"/>
      <c r="IQ13" s="841"/>
      <c r="IR13" s="841"/>
      <c r="IS13" s="841"/>
      <c r="IT13" s="841"/>
      <c r="IU13" s="841"/>
      <c r="IV13" s="841"/>
    </row>
    <row r="14" spans="1:256">
      <c r="A14" s="68" t="s">
        <v>45</v>
      </c>
      <c r="B14" s="233">
        <v>56624</v>
      </c>
      <c r="C14" s="64"/>
      <c r="D14" s="65"/>
      <c r="E14" s="841"/>
      <c r="F14" s="841"/>
      <c r="G14" s="841"/>
      <c r="H14" s="841"/>
      <c r="I14" s="841"/>
      <c r="J14" s="841"/>
      <c r="K14" s="841"/>
      <c r="L14" s="841"/>
      <c r="M14" s="841"/>
      <c r="N14" s="841"/>
      <c r="O14" s="841"/>
      <c r="P14" s="841"/>
      <c r="Q14" s="841"/>
      <c r="R14" s="841"/>
      <c r="S14" s="841"/>
      <c r="T14" s="841"/>
      <c r="U14" s="841"/>
      <c r="V14" s="841"/>
      <c r="W14" s="841"/>
      <c r="X14" s="841"/>
      <c r="Y14" s="841"/>
      <c r="Z14" s="841"/>
      <c r="AA14" s="841"/>
      <c r="AB14" s="841"/>
      <c r="AC14" s="841"/>
      <c r="AD14" s="841"/>
      <c r="AE14" s="841"/>
      <c r="AF14" s="841"/>
      <c r="AG14" s="841"/>
      <c r="AH14" s="841"/>
      <c r="AI14" s="841"/>
      <c r="AJ14" s="841"/>
      <c r="AK14" s="841"/>
      <c r="AL14" s="841"/>
      <c r="AM14" s="841"/>
      <c r="AN14" s="841"/>
      <c r="AO14" s="841"/>
      <c r="AP14" s="841"/>
      <c r="AQ14" s="841"/>
      <c r="AR14" s="841"/>
      <c r="AS14" s="841"/>
      <c r="AT14" s="841"/>
      <c r="AU14" s="841"/>
      <c r="AV14" s="841"/>
      <c r="AW14" s="841"/>
      <c r="AX14" s="841"/>
      <c r="AY14" s="841"/>
      <c r="AZ14" s="841"/>
      <c r="BA14" s="841"/>
      <c r="BB14" s="841"/>
      <c r="BC14" s="841"/>
      <c r="BD14" s="841"/>
      <c r="BE14" s="841"/>
      <c r="BF14" s="841"/>
      <c r="BG14" s="841"/>
      <c r="BH14" s="841"/>
      <c r="BI14" s="841"/>
      <c r="BJ14" s="841"/>
      <c r="BK14" s="841"/>
      <c r="BL14" s="841"/>
      <c r="BM14" s="841"/>
      <c r="BN14" s="841"/>
      <c r="BO14" s="841"/>
      <c r="BP14" s="841"/>
      <c r="BQ14" s="841"/>
      <c r="BR14" s="841"/>
      <c r="BS14" s="841"/>
      <c r="BT14" s="841"/>
      <c r="BU14" s="841"/>
      <c r="BV14" s="841"/>
      <c r="BW14" s="841"/>
      <c r="BX14" s="841"/>
      <c r="BY14" s="841"/>
      <c r="BZ14" s="841"/>
      <c r="CA14" s="841"/>
      <c r="CB14" s="841"/>
      <c r="CC14" s="841"/>
      <c r="CD14" s="841"/>
      <c r="CE14" s="841"/>
      <c r="CF14" s="841"/>
      <c r="CG14" s="841"/>
      <c r="CH14" s="841"/>
      <c r="CI14" s="841"/>
      <c r="CJ14" s="841"/>
      <c r="CK14" s="841"/>
      <c r="CL14" s="841"/>
      <c r="CM14" s="841"/>
      <c r="CN14" s="841"/>
      <c r="CO14" s="841"/>
      <c r="CP14" s="841"/>
      <c r="CQ14" s="841"/>
      <c r="CR14" s="841"/>
      <c r="CS14" s="841"/>
      <c r="CT14" s="841"/>
      <c r="CU14" s="841"/>
      <c r="CV14" s="841"/>
      <c r="CW14" s="841"/>
      <c r="CX14" s="841"/>
      <c r="CY14" s="841"/>
      <c r="CZ14" s="841"/>
      <c r="DA14" s="841"/>
      <c r="DB14" s="841"/>
      <c r="DC14" s="841"/>
      <c r="DD14" s="841"/>
      <c r="DE14" s="841"/>
      <c r="DF14" s="841"/>
      <c r="DG14" s="841"/>
      <c r="DH14" s="841"/>
      <c r="DI14" s="841"/>
      <c r="DJ14" s="841"/>
      <c r="DK14" s="841"/>
      <c r="DL14" s="841"/>
      <c r="DM14" s="841"/>
      <c r="DN14" s="841"/>
      <c r="DO14" s="841"/>
      <c r="DP14" s="841"/>
      <c r="DQ14" s="841"/>
      <c r="DR14" s="841"/>
      <c r="DS14" s="841"/>
      <c r="DT14" s="841"/>
      <c r="DU14" s="841"/>
      <c r="DV14" s="841"/>
      <c r="DW14" s="841"/>
      <c r="DX14" s="841"/>
      <c r="DY14" s="841"/>
      <c r="DZ14" s="841"/>
      <c r="EA14" s="841"/>
      <c r="EB14" s="841"/>
      <c r="EC14" s="841"/>
      <c r="ED14" s="841"/>
      <c r="EE14" s="841"/>
      <c r="EF14" s="841"/>
      <c r="EG14" s="841"/>
      <c r="EH14" s="841"/>
      <c r="EI14" s="841"/>
      <c r="EJ14" s="841"/>
      <c r="EK14" s="841"/>
      <c r="EL14" s="841"/>
      <c r="EM14" s="841"/>
      <c r="EN14" s="841"/>
      <c r="EO14" s="841"/>
      <c r="EP14" s="841"/>
      <c r="EQ14" s="841"/>
      <c r="ER14" s="841"/>
      <c r="ES14" s="841"/>
      <c r="ET14" s="841"/>
      <c r="EU14" s="841"/>
      <c r="EV14" s="841"/>
      <c r="EW14" s="841"/>
      <c r="EX14" s="841"/>
      <c r="EY14" s="841"/>
      <c r="EZ14" s="841"/>
      <c r="FA14" s="841"/>
      <c r="FB14" s="841"/>
      <c r="FC14" s="841"/>
      <c r="FD14" s="841"/>
      <c r="FE14" s="841"/>
      <c r="FF14" s="841"/>
      <c r="FG14" s="841"/>
      <c r="FH14" s="841"/>
      <c r="FI14" s="841"/>
      <c r="FJ14" s="841"/>
      <c r="FK14" s="841"/>
      <c r="FL14" s="841"/>
      <c r="FM14" s="841"/>
      <c r="FN14" s="841"/>
      <c r="FO14" s="841"/>
      <c r="FP14" s="841"/>
      <c r="FQ14" s="841"/>
      <c r="FR14" s="841"/>
      <c r="FS14" s="841"/>
      <c r="FT14" s="841"/>
      <c r="FU14" s="841"/>
      <c r="FV14" s="841"/>
      <c r="FW14" s="841"/>
      <c r="FX14" s="841"/>
      <c r="FY14" s="841"/>
      <c r="FZ14" s="841"/>
      <c r="GA14" s="841"/>
      <c r="GB14" s="841"/>
      <c r="GC14" s="841"/>
      <c r="GD14" s="841"/>
      <c r="GE14" s="841"/>
      <c r="GF14" s="841"/>
      <c r="GG14" s="841"/>
      <c r="GH14" s="841"/>
      <c r="GI14" s="841"/>
      <c r="GJ14" s="841"/>
      <c r="GK14" s="841"/>
      <c r="GL14" s="841"/>
      <c r="GM14" s="841"/>
      <c r="GN14" s="841"/>
      <c r="GO14" s="841"/>
      <c r="GP14" s="841"/>
      <c r="GQ14" s="841"/>
      <c r="GR14" s="841"/>
      <c r="GS14" s="841"/>
      <c r="GT14" s="841"/>
      <c r="GU14" s="841"/>
      <c r="GV14" s="841"/>
      <c r="GW14" s="841"/>
      <c r="GX14" s="841"/>
      <c r="GY14" s="841"/>
      <c r="GZ14" s="841"/>
      <c r="HA14" s="841"/>
      <c r="HB14" s="841"/>
      <c r="HC14" s="841"/>
      <c r="HD14" s="841"/>
      <c r="HE14" s="841"/>
      <c r="HF14" s="841"/>
      <c r="HG14" s="841"/>
      <c r="HH14" s="841"/>
      <c r="HI14" s="841"/>
      <c r="HJ14" s="841"/>
      <c r="HK14" s="841"/>
      <c r="HL14" s="841"/>
      <c r="HM14" s="841"/>
      <c r="HN14" s="841"/>
      <c r="HO14" s="841"/>
      <c r="HP14" s="841"/>
      <c r="HQ14" s="841"/>
      <c r="HR14" s="841"/>
      <c r="HS14" s="841"/>
      <c r="HT14" s="841"/>
      <c r="HU14" s="841"/>
      <c r="HV14" s="841"/>
      <c r="HW14" s="841"/>
      <c r="HX14" s="841"/>
      <c r="HY14" s="841"/>
      <c r="HZ14" s="841"/>
      <c r="IA14" s="841"/>
      <c r="IB14" s="841"/>
      <c r="IC14" s="841"/>
      <c r="ID14" s="841"/>
      <c r="IE14" s="841"/>
      <c r="IF14" s="841"/>
      <c r="IG14" s="841"/>
      <c r="IH14" s="841"/>
      <c r="II14" s="841"/>
      <c r="IJ14" s="841"/>
      <c r="IK14" s="841"/>
      <c r="IL14" s="841"/>
      <c r="IM14" s="841"/>
      <c r="IN14" s="841"/>
      <c r="IO14" s="841"/>
      <c r="IP14" s="841"/>
      <c r="IQ14" s="841"/>
      <c r="IR14" s="841"/>
      <c r="IS14" s="841"/>
      <c r="IT14" s="841"/>
      <c r="IU14" s="841"/>
      <c r="IV14" s="841"/>
    </row>
    <row r="15" spans="1:256">
      <c r="A15" s="69"/>
      <c r="B15" s="174"/>
      <c r="C15" s="64"/>
      <c r="D15" s="65"/>
      <c r="E15" s="841"/>
      <c r="F15" s="841"/>
      <c r="G15" s="841"/>
      <c r="H15" s="841"/>
      <c r="I15" s="841"/>
      <c r="J15" s="841"/>
      <c r="K15" s="841"/>
      <c r="L15" s="841"/>
      <c r="M15" s="841"/>
      <c r="N15" s="841"/>
      <c r="O15" s="841"/>
      <c r="P15" s="841"/>
      <c r="Q15" s="841"/>
      <c r="R15" s="841"/>
      <c r="S15" s="841"/>
      <c r="T15" s="841"/>
      <c r="U15" s="841"/>
      <c r="V15" s="841"/>
      <c r="W15" s="841"/>
      <c r="X15" s="841"/>
      <c r="Y15" s="841"/>
      <c r="Z15" s="841"/>
      <c r="AA15" s="841"/>
      <c r="AB15" s="841"/>
      <c r="AC15" s="841"/>
      <c r="AD15" s="841"/>
      <c r="AE15" s="841"/>
      <c r="AF15" s="841"/>
      <c r="AG15" s="841"/>
      <c r="AH15" s="841"/>
      <c r="AI15" s="841"/>
      <c r="AJ15" s="841"/>
      <c r="AK15" s="841"/>
      <c r="AL15" s="841"/>
      <c r="AM15" s="841"/>
      <c r="AN15" s="841"/>
      <c r="AO15" s="841"/>
      <c r="AP15" s="841"/>
      <c r="AQ15" s="841"/>
      <c r="AR15" s="841"/>
      <c r="AS15" s="841"/>
      <c r="AT15" s="841"/>
      <c r="AU15" s="841"/>
      <c r="AV15" s="841"/>
      <c r="AW15" s="841"/>
      <c r="AX15" s="841"/>
      <c r="AY15" s="841"/>
      <c r="AZ15" s="841"/>
      <c r="BA15" s="841"/>
      <c r="BB15" s="841"/>
      <c r="BC15" s="841"/>
      <c r="BD15" s="841"/>
      <c r="BE15" s="841"/>
      <c r="BF15" s="841"/>
      <c r="BG15" s="841"/>
      <c r="BH15" s="841"/>
      <c r="BI15" s="841"/>
      <c r="BJ15" s="841"/>
      <c r="BK15" s="841"/>
      <c r="BL15" s="841"/>
      <c r="BM15" s="841"/>
      <c r="BN15" s="841"/>
      <c r="BO15" s="841"/>
      <c r="BP15" s="841"/>
      <c r="BQ15" s="841"/>
      <c r="BR15" s="841"/>
      <c r="BS15" s="841"/>
      <c r="BT15" s="841"/>
      <c r="BU15" s="841"/>
      <c r="BV15" s="841"/>
      <c r="BW15" s="841"/>
      <c r="BX15" s="841"/>
      <c r="BY15" s="841"/>
      <c r="BZ15" s="841"/>
      <c r="CA15" s="841"/>
      <c r="CB15" s="841"/>
      <c r="CC15" s="841"/>
      <c r="CD15" s="841"/>
      <c r="CE15" s="841"/>
      <c r="CF15" s="841"/>
      <c r="CG15" s="841"/>
      <c r="CH15" s="841"/>
      <c r="CI15" s="841"/>
      <c r="CJ15" s="841"/>
      <c r="CK15" s="841"/>
      <c r="CL15" s="841"/>
      <c r="CM15" s="841"/>
      <c r="CN15" s="841"/>
      <c r="CO15" s="841"/>
      <c r="CP15" s="841"/>
      <c r="CQ15" s="841"/>
      <c r="CR15" s="841"/>
      <c r="CS15" s="841"/>
      <c r="CT15" s="841"/>
      <c r="CU15" s="841"/>
      <c r="CV15" s="841"/>
      <c r="CW15" s="841"/>
      <c r="CX15" s="841"/>
      <c r="CY15" s="841"/>
      <c r="CZ15" s="841"/>
      <c r="DA15" s="841"/>
      <c r="DB15" s="841"/>
      <c r="DC15" s="841"/>
      <c r="DD15" s="841"/>
      <c r="DE15" s="841"/>
      <c r="DF15" s="841"/>
      <c r="DG15" s="841"/>
      <c r="DH15" s="841"/>
      <c r="DI15" s="841"/>
      <c r="DJ15" s="841"/>
      <c r="DK15" s="841"/>
      <c r="DL15" s="841"/>
      <c r="DM15" s="841"/>
      <c r="DN15" s="841"/>
      <c r="DO15" s="841"/>
      <c r="DP15" s="841"/>
      <c r="DQ15" s="841"/>
      <c r="DR15" s="841"/>
      <c r="DS15" s="841"/>
      <c r="DT15" s="841"/>
      <c r="DU15" s="841"/>
      <c r="DV15" s="841"/>
      <c r="DW15" s="841"/>
      <c r="DX15" s="841"/>
      <c r="DY15" s="841"/>
      <c r="DZ15" s="841"/>
      <c r="EA15" s="841"/>
      <c r="EB15" s="841"/>
      <c r="EC15" s="841"/>
      <c r="ED15" s="841"/>
      <c r="EE15" s="841"/>
      <c r="EF15" s="841"/>
      <c r="EG15" s="841"/>
      <c r="EH15" s="841"/>
      <c r="EI15" s="841"/>
      <c r="EJ15" s="841"/>
      <c r="EK15" s="841"/>
      <c r="EL15" s="841"/>
      <c r="EM15" s="841"/>
      <c r="EN15" s="841"/>
      <c r="EO15" s="841"/>
      <c r="EP15" s="841"/>
      <c r="EQ15" s="841"/>
      <c r="ER15" s="841"/>
      <c r="ES15" s="841"/>
      <c r="ET15" s="841"/>
      <c r="EU15" s="841"/>
      <c r="EV15" s="841"/>
      <c r="EW15" s="841"/>
      <c r="EX15" s="841"/>
      <c r="EY15" s="841"/>
      <c r="EZ15" s="841"/>
      <c r="FA15" s="841"/>
      <c r="FB15" s="841"/>
      <c r="FC15" s="841"/>
      <c r="FD15" s="841"/>
      <c r="FE15" s="841"/>
      <c r="FF15" s="841"/>
      <c r="FG15" s="841"/>
      <c r="FH15" s="841"/>
      <c r="FI15" s="841"/>
      <c r="FJ15" s="841"/>
      <c r="FK15" s="841"/>
      <c r="FL15" s="841"/>
      <c r="FM15" s="841"/>
      <c r="FN15" s="841"/>
      <c r="FO15" s="841"/>
      <c r="FP15" s="841"/>
      <c r="FQ15" s="841"/>
      <c r="FR15" s="841"/>
      <c r="FS15" s="841"/>
      <c r="FT15" s="841"/>
      <c r="FU15" s="841"/>
      <c r="FV15" s="841"/>
      <c r="FW15" s="841"/>
      <c r="FX15" s="841"/>
      <c r="FY15" s="841"/>
      <c r="FZ15" s="841"/>
      <c r="GA15" s="841"/>
      <c r="GB15" s="841"/>
      <c r="GC15" s="841"/>
      <c r="GD15" s="841"/>
      <c r="GE15" s="841"/>
      <c r="GF15" s="841"/>
      <c r="GG15" s="841"/>
      <c r="GH15" s="841"/>
      <c r="GI15" s="841"/>
      <c r="GJ15" s="841"/>
      <c r="GK15" s="841"/>
      <c r="GL15" s="841"/>
      <c r="GM15" s="841"/>
      <c r="GN15" s="841"/>
      <c r="GO15" s="841"/>
      <c r="GP15" s="841"/>
      <c r="GQ15" s="841"/>
      <c r="GR15" s="841"/>
      <c r="GS15" s="841"/>
      <c r="GT15" s="841"/>
      <c r="GU15" s="841"/>
      <c r="GV15" s="841"/>
      <c r="GW15" s="841"/>
      <c r="GX15" s="841"/>
      <c r="GY15" s="841"/>
      <c r="GZ15" s="841"/>
      <c r="HA15" s="841"/>
      <c r="HB15" s="841"/>
      <c r="HC15" s="841"/>
      <c r="HD15" s="841"/>
      <c r="HE15" s="841"/>
      <c r="HF15" s="841"/>
      <c r="HG15" s="841"/>
      <c r="HH15" s="841"/>
      <c r="HI15" s="841"/>
      <c r="HJ15" s="841"/>
      <c r="HK15" s="841"/>
      <c r="HL15" s="841"/>
      <c r="HM15" s="841"/>
      <c r="HN15" s="841"/>
      <c r="HO15" s="841"/>
      <c r="HP15" s="841"/>
      <c r="HQ15" s="841"/>
      <c r="HR15" s="841"/>
      <c r="HS15" s="841"/>
      <c r="HT15" s="841"/>
      <c r="HU15" s="841"/>
      <c r="HV15" s="841"/>
      <c r="HW15" s="841"/>
      <c r="HX15" s="841"/>
      <c r="HY15" s="841"/>
      <c r="HZ15" s="841"/>
      <c r="IA15" s="841"/>
      <c r="IB15" s="841"/>
      <c r="IC15" s="841"/>
      <c r="ID15" s="841"/>
      <c r="IE15" s="841"/>
      <c r="IF15" s="841"/>
      <c r="IG15" s="841"/>
      <c r="IH15" s="841"/>
      <c r="II15" s="841"/>
      <c r="IJ15" s="841"/>
      <c r="IK15" s="841"/>
      <c r="IL15" s="841"/>
      <c r="IM15" s="841"/>
      <c r="IN15" s="841"/>
      <c r="IO15" s="841"/>
      <c r="IP15" s="841"/>
      <c r="IQ15" s="841"/>
      <c r="IR15" s="841"/>
      <c r="IS15" s="841"/>
      <c r="IT15" s="841"/>
      <c r="IU15" s="841"/>
      <c r="IV15" s="841"/>
    </row>
    <row r="16" spans="1:256">
      <c r="A16" s="299" t="s">
        <v>46</v>
      </c>
      <c r="B16" s="174"/>
      <c r="C16" s="70"/>
      <c r="D16" s="71"/>
      <c r="E16" s="841"/>
      <c r="F16" s="841"/>
      <c r="G16" s="841"/>
      <c r="H16" s="841"/>
      <c r="I16" s="841"/>
      <c r="J16" s="841"/>
      <c r="K16" s="841"/>
      <c r="L16" s="841"/>
      <c r="M16" s="841"/>
      <c r="N16" s="841"/>
      <c r="O16" s="841"/>
      <c r="P16" s="841"/>
      <c r="Q16" s="841"/>
      <c r="R16" s="841"/>
      <c r="S16" s="841"/>
      <c r="T16" s="841"/>
      <c r="U16" s="841"/>
      <c r="V16" s="841"/>
      <c r="W16" s="841"/>
      <c r="X16" s="841"/>
      <c r="Y16" s="841"/>
      <c r="Z16" s="841"/>
      <c r="AA16" s="841"/>
      <c r="AB16" s="841"/>
      <c r="AC16" s="841"/>
      <c r="AD16" s="841"/>
      <c r="AE16" s="841"/>
      <c r="AF16" s="841"/>
      <c r="AG16" s="841"/>
      <c r="AH16" s="841"/>
      <c r="AI16" s="841"/>
      <c r="AJ16" s="841"/>
      <c r="AK16" s="841"/>
      <c r="AL16" s="841"/>
      <c r="AM16" s="841"/>
      <c r="AN16" s="841"/>
      <c r="AO16" s="841"/>
      <c r="AP16" s="841"/>
      <c r="AQ16" s="841"/>
      <c r="AR16" s="841"/>
      <c r="AS16" s="841"/>
      <c r="AT16" s="841"/>
      <c r="AU16" s="841"/>
      <c r="AV16" s="841"/>
      <c r="AW16" s="841"/>
      <c r="AX16" s="841"/>
      <c r="AY16" s="841"/>
      <c r="AZ16" s="841"/>
      <c r="BA16" s="841"/>
      <c r="BB16" s="841"/>
      <c r="BC16" s="841"/>
      <c r="BD16" s="841"/>
      <c r="BE16" s="841"/>
      <c r="BF16" s="841"/>
      <c r="BG16" s="841"/>
      <c r="BH16" s="841"/>
      <c r="BI16" s="841"/>
      <c r="BJ16" s="841"/>
      <c r="BK16" s="841"/>
      <c r="BL16" s="841"/>
      <c r="BM16" s="841"/>
      <c r="BN16" s="841"/>
      <c r="BO16" s="841"/>
      <c r="BP16" s="841"/>
      <c r="BQ16" s="841"/>
      <c r="BR16" s="841"/>
      <c r="BS16" s="841"/>
      <c r="BT16" s="841"/>
      <c r="BU16" s="841"/>
      <c r="BV16" s="841"/>
      <c r="BW16" s="841"/>
      <c r="BX16" s="841"/>
      <c r="BY16" s="841"/>
      <c r="BZ16" s="841"/>
      <c r="CA16" s="841"/>
      <c r="CB16" s="841"/>
      <c r="CC16" s="841"/>
      <c r="CD16" s="841"/>
      <c r="CE16" s="841"/>
      <c r="CF16" s="841"/>
      <c r="CG16" s="841"/>
      <c r="CH16" s="841"/>
      <c r="CI16" s="841"/>
      <c r="CJ16" s="841"/>
      <c r="CK16" s="841"/>
      <c r="CL16" s="841"/>
      <c r="CM16" s="841"/>
      <c r="CN16" s="841"/>
      <c r="CO16" s="841"/>
      <c r="CP16" s="841"/>
      <c r="CQ16" s="841"/>
      <c r="CR16" s="841"/>
      <c r="CS16" s="841"/>
      <c r="CT16" s="841"/>
      <c r="CU16" s="841"/>
      <c r="CV16" s="841"/>
      <c r="CW16" s="841"/>
      <c r="CX16" s="841"/>
      <c r="CY16" s="841"/>
      <c r="CZ16" s="841"/>
      <c r="DA16" s="841"/>
      <c r="DB16" s="841"/>
      <c r="DC16" s="841"/>
      <c r="DD16" s="841"/>
      <c r="DE16" s="841"/>
      <c r="DF16" s="841"/>
      <c r="DG16" s="841"/>
      <c r="DH16" s="841"/>
      <c r="DI16" s="841"/>
      <c r="DJ16" s="841"/>
      <c r="DK16" s="841"/>
      <c r="DL16" s="841"/>
      <c r="DM16" s="841"/>
      <c r="DN16" s="841"/>
      <c r="DO16" s="841"/>
      <c r="DP16" s="841"/>
      <c r="DQ16" s="841"/>
      <c r="DR16" s="841"/>
      <c r="DS16" s="841"/>
      <c r="DT16" s="841"/>
      <c r="DU16" s="841"/>
      <c r="DV16" s="841"/>
      <c r="DW16" s="841"/>
      <c r="DX16" s="841"/>
      <c r="DY16" s="841"/>
      <c r="DZ16" s="841"/>
      <c r="EA16" s="841"/>
      <c r="EB16" s="841"/>
      <c r="EC16" s="841"/>
      <c r="ED16" s="841"/>
      <c r="EE16" s="841"/>
      <c r="EF16" s="841"/>
      <c r="EG16" s="841"/>
      <c r="EH16" s="841"/>
      <c r="EI16" s="841"/>
      <c r="EJ16" s="841"/>
      <c r="EK16" s="841"/>
      <c r="EL16" s="841"/>
      <c r="EM16" s="841"/>
      <c r="EN16" s="841"/>
      <c r="EO16" s="841"/>
      <c r="EP16" s="841"/>
      <c r="EQ16" s="841"/>
      <c r="ER16" s="841"/>
      <c r="ES16" s="841"/>
      <c r="ET16" s="841"/>
      <c r="EU16" s="841"/>
      <c r="EV16" s="841"/>
      <c r="EW16" s="841"/>
      <c r="EX16" s="841"/>
      <c r="EY16" s="841"/>
      <c r="EZ16" s="841"/>
      <c r="FA16" s="841"/>
      <c r="FB16" s="841"/>
      <c r="FC16" s="841"/>
      <c r="FD16" s="841"/>
      <c r="FE16" s="841"/>
      <c r="FF16" s="841"/>
      <c r="FG16" s="841"/>
      <c r="FH16" s="841"/>
      <c r="FI16" s="841"/>
      <c r="FJ16" s="841"/>
      <c r="FK16" s="841"/>
      <c r="FL16" s="841"/>
      <c r="FM16" s="841"/>
      <c r="FN16" s="841"/>
      <c r="FO16" s="841"/>
      <c r="FP16" s="841"/>
      <c r="FQ16" s="841"/>
      <c r="FR16" s="841"/>
      <c r="FS16" s="841"/>
      <c r="FT16" s="841"/>
      <c r="FU16" s="841"/>
      <c r="FV16" s="841"/>
      <c r="FW16" s="841"/>
      <c r="FX16" s="841"/>
      <c r="FY16" s="841"/>
      <c r="FZ16" s="841"/>
      <c r="GA16" s="841"/>
      <c r="GB16" s="841"/>
      <c r="GC16" s="841"/>
      <c r="GD16" s="841"/>
      <c r="GE16" s="841"/>
      <c r="GF16" s="841"/>
      <c r="GG16" s="841"/>
      <c r="GH16" s="841"/>
      <c r="GI16" s="841"/>
      <c r="GJ16" s="841"/>
      <c r="GK16" s="841"/>
      <c r="GL16" s="841"/>
      <c r="GM16" s="841"/>
      <c r="GN16" s="841"/>
      <c r="GO16" s="841"/>
      <c r="GP16" s="841"/>
      <c r="GQ16" s="841"/>
      <c r="GR16" s="841"/>
      <c r="GS16" s="841"/>
      <c r="GT16" s="841"/>
      <c r="GU16" s="841"/>
      <c r="GV16" s="841"/>
      <c r="GW16" s="841"/>
      <c r="GX16" s="841"/>
      <c r="GY16" s="841"/>
      <c r="GZ16" s="841"/>
      <c r="HA16" s="841"/>
      <c r="HB16" s="841"/>
      <c r="HC16" s="841"/>
      <c r="HD16" s="841"/>
      <c r="HE16" s="841"/>
      <c r="HF16" s="841"/>
      <c r="HG16" s="841"/>
      <c r="HH16" s="841"/>
      <c r="HI16" s="841"/>
      <c r="HJ16" s="841"/>
      <c r="HK16" s="841"/>
      <c r="HL16" s="841"/>
      <c r="HM16" s="841"/>
      <c r="HN16" s="841"/>
      <c r="HO16" s="841"/>
      <c r="HP16" s="841"/>
      <c r="HQ16" s="841"/>
      <c r="HR16" s="841"/>
      <c r="HS16" s="841"/>
      <c r="HT16" s="841"/>
      <c r="HU16" s="841"/>
      <c r="HV16" s="841"/>
      <c r="HW16" s="841"/>
      <c r="HX16" s="841"/>
      <c r="HY16" s="841"/>
      <c r="HZ16" s="841"/>
      <c r="IA16" s="841"/>
      <c r="IB16" s="841"/>
      <c r="IC16" s="841"/>
      <c r="ID16" s="841"/>
      <c r="IE16" s="841"/>
      <c r="IF16" s="841"/>
      <c r="IG16" s="841"/>
      <c r="IH16" s="841"/>
      <c r="II16" s="841"/>
      <c r="IJ16" s="841"/>
      <c r="IK16" s="841"/>
      <c r="IL16" s="841"/>
      <c r="IM16" s="841"/>
      <c r="IN16" s="841"/>
      <c r="IO16" s="841"/>
      <c r="IP16" s="841"/>
      <c r="IQ16" s="841"/>
      <c r="IR16" s="841"/>
      <c r="IS16" s="841"/>
      <c r="IT16" s="841"/>
      <c r="IU16" s="841"/>
      <c r="IV16" s="841"/>
    </row>
    <row r="17" spans="1:4">
      <c r="A17" s="68" t="s">
        <v>47</v>
      </c>
      <c r="B17" s="233">
        <v>8330</v>
      </c>
      <c r="C17" s="72"/>
      <c r="D17" s="73"/>
    </row>
    <row r="18" spans="1:4">
      <c r="A18" s="68" t="s">
        <v>48</v>
      </c>
      <c r="B18" s="233">
        <v>3332</v>
      </c>
      <c r="C18" s="74"/>
      <c r="D18" s="73"/>
    </row>
    <row r="19" spans="1:4">
      <c r="A19" s="19"/>
      <c r="B19" s="175"/>
      <c r="C19" s="75"/>
      <c r="D19" s="76"/>
    </row>
    <row r="20" spans="1:4">
      <c r="A20" s="15" t="s">
        <v>49</v>
      </c>
      <c r="B20" s="176"/>
      <c r="C20" s="74"/>
      <c r="D20" s="73"/>
    </row>
    <row r="21" spans="1:4">
      <c r="A21" s="77" t="s">
        <v>50</v>
      </c>
      <c r="B21" s="233">
        <v>2764</v>
      </c>
      <c r="C21" s="74"/>
      <c r="D21" s="73"/>
    </row>
    <row r="22" spans="1:4">
      <c r="A22" s="15"/>
      <c r="B22" s="176"/>
      <c r="C22" s="75"/>
      <c r="D22" s="73"/>
    </row>
    <row r="23" spans="1:4">
      <c r="A23" s="15" t="s">
        <v>51</v>
      </c>
      <c r="B23" s="176"/>
      <c r="C23" s="74"/>
      <c r="D23" s="73"/>
    </row>
    <row r="24" spans="1:4">
      <c r="A24" s="77" t="s">
        <v>52</v>
      </c>
      <c r="B24" s="233">
        <v>58861</v>
      </c>
      <c r="C24" s="33"/>
      <c r="D24" s="71"/>
    </row>
    <row r="25" spans="1:4">
      <c r="A25" s="19"/>
      <c r="B25" s="153"/>
      <c r="C25" s="844"/>
      <c r="D25" s="845"/>
    </row>
    <row r="26" spans="1:4">
      <c r="A26" s="15" t="s">
        <v>53</v>
      </c>
      <c r="B26" s="31"/>
      <c r="C26" s="844"/>
      <c r="D26" s="845"/>
    </row>
    <row r="27" spans="1:4">
      <c r="A27" s="77" t="s">
        <v>54</v>
      </c>
      <c r="B27" s="233">
        <v>9111</v>
      </c>
      <c r="C27" s="844"/>
      <c r="D27" s="845"/>
    </row>
    <row r="28" spans="1:4">
      <c r="A28" s="19"/>
      <c r="B28" s="31"/>
      <c r="C28" s="844"/>
      <c r="D28" s="845"/>
    </row>
    <row r="29" spans="1:4">
      <c r="A29" s="78" t="s">
        <v>55</v>
      </c>
      <c r="B29" s="99"/>
      <c r="C29" s="844"/>
      <c r="D29" s="845"/>
    </row>
    <row r="30" spans="1:4">
      <c r="A30" s="68" t="s">
        <v>56</v>
      </c>
      <c r="B30" s="233">
        <v>119052</v>
      </c>
      <c r="C30" s="844"/>
      <c r="D30" s="845"/>
    </row>
    <row r="31" spans="1:4">
      <c r="A31" s="68" t="s">
        <v>57</v>
      </c>
      <c r="B31" s="233">
        <v>107146</v>
      </c>
      <c r="C31" s="844"/>
      <c r="D31" s="845"/>
    </row>
    <row r="32" spans="1:4">
      <c r="A32" s="68" t="s">
        <v>58</v>
      </c>
      <c r="B32" s="182">
        <v>95241</v>
      </c>
      <c r="C32" s="844"/>
      <c r="D32" s="845"/>
    </row>
    <row r="33" spans="1:4">
      <c r="A33" s="68" t="s">
        <v>59</v>
      </c>
      <c r="B33" s="233">
        <v>43087</v>
      </c>
      <c r="C33" s="844"/>
      <c r="D33" s="845"/>
    </row>
    <row r="34" spans="1:4">
      <c r="A34" s="79"/>
      <c r="B34" s="99"/>
      <c r="C34" s="844"/>
      <c r="D34" s="845"/>
    </row>
    <row r="35" spans="1:4">
      <c r="A35" s="78" t="s">
        <v>60</v>
      </c>
      <c r="B35" s="99"/>
      <c r="C35" s="844"/>
      <c r="D35" s="845"/>
    </row>
    <row r="36" spans="1:4">
      <c r="A36" s="80" t="s">
        <v>61</v>
      </c>
      <c r="B36" s="233">
        <v>134615</v>
      </c>
      <c r="C36" s="844"/>
      <c r="D36" s="845"/>
    </row>
    <row r="37" spans="1:4">
      <c r="A37" s="80" t="s">
        <v>62</v>
      </c>
      <c r="B37" s="233">
        <v>127885</v>
      </c>
      <c r="C37" s="844"/>
      <c r="D37" s="845"/>
    </row>
    <row r="38" spans="1:4">
      <c r="A38" s="80" t="s">
        <v>63</v>
      </c>
      <c r="B38" s="233">
        <v>121154</v>
      </c>
      <c r="C38" s="844"/>
      <c r="D38" s="845"/>
    </row>
    <row r="39" spans="1:4" ht="13.5" thickBot="1">
      <c r="A39" s="81" t="s">
        <v>64</v>
      </c>
      <c r="B39" s="415">
        <v>114423</v>
      </c>
      <c r="C39" s="2"/>
      <c r="D39" s="82"/>
    </row>
  </sheetData>
  <customSheetViews>
    <customSheetView guid="{F165901F-2ED3-463B-B2D8-F03C10664774}" hiddenColumns="1">
      <selection activeCell="B49" sqref="B49"/>
      <pageMargins left="0" right="0" top="0" bottom="0" header="0" footer="0"/>
      <pageSetup paperSize="9" orientation="landscape" r:id="rId1"/>
      <headerFooter alignWithMargins="0"/>
    </customSheetView>
    <customSheetView guid="{4815BE6A-DAE3-4DF6-B77E-1B568730B529}" hiddenColumns="1">
      <selection activeCell="E18" sqref="E18"/>
      <pageMargins left="0" right="0" top="0" bottom="0" header="0" footer="0"/>
      <pageSetup paperSize="9" orientation="landscape" r:id="rId2"/>
      <headerFooter alignWithMargins="0"/>
    </customSheetView>
  </customSheetViews>
  <mergeCells count="67">
    <mergeCell ref="AC3:AF3"/>
    <mergeCell ref="AG3:AJ3"/>
    <mergeCell ref="GC3:GF3"/>
    <mergeCell ref="FE3:FH3"/>
    <mergeCell ref="BM3:BP3"/>
    <mergeCell ref="AS3:AV3"/>
    <mergeCell ref="AW3:AZ3"/>
    <mergeCell ref="BA3:BD3"/>
    <mergeCell ref="BE3:BH3"/>
    <mergeCell ref="BI3:BL3"/>
    <mergeCell ref="FA3:FD3"/>
    <mergeCell ref="CG3:CJ3"/>
    <mergeCell ref="CK3:CN3"/>
    <mergeCell ref="CO3:CR3"/>
    <mergeCell ref="CS3:CV3"/>
    <mergeCell ref="CW3:CZ3"/>
    <mergeCell ref="U3:X3"/>
    <mergeCell ref="A1:B1"/>
    <mergeCell ref="A2:D2"/>
    <mergeCell ref="E3:H3"/>
    <mergeCell ref="I3:L3"/>
    <mergeCell ref="M3:P3"/>
    <mergeCell ref="Q3:T3"/>
    <mergeCell ref="A3:D3"/>
    <mergeCell ref="Y3:AB3"/>
    <mergeCell ref="HU3:HX3"/>
    <mergeCell ref="HY3:IB3"/>
    <mergeCell ref="GG3:GJ3"/>
    <mergeCell ref="GK3:GN3"/>
    <mergeCell ref="GO3:GR3"/>
    <mergeCell ref="GS3:GV3"/>
    <mergeCell ref="GW3:GZ3"/>
    <mergeCell ref="HA3:HD3"/>
    <mergeCell ref="HE3:HH3"/>
    <mergeCell ref="HI3:HL3"/>
    <mergeCell ref="HM3:HP3"/>
    <mergeCell ref="HQ3:HT3"/>
    <mergeCell ref="EO3:ER3"/>
    <mergeCell ref="ES3:EV3"/>
    <mergeCell ref="EW3:EZ3"/>
    <mergeCell ref="A4:D4"/>
    <mergeCell ref="FM3:FP3"/>
    <mergeCell ref="FQ3:FT3"/>
    <mergeCell ref="FU3:FX3"/>
    <mergeCell ref="FY3:GB3"/>
    <mergeCell ref="FI3:FL3"/>
    <mergeCell ref="DQ3:DT3"/>
    <mergeCell ref="DU3:DX3"/>
    <mergeCell ref="DY3:EB3"/>
    <mergeCell ref="EC3:EF3"/>
    <mergeCell ref="EG3:EJ3"/>
    <mergeCell ref="EK3:EN3"/>
    <mergeCell ref="DM3:DP3"/>
    <mergeCell ref="BU3:BX3"/>
    <mergeCell ref="BY3:CB3"/>
    <mergeCell ref="CC3:CF3"/>
    <mergeCell ref="DA3:DD3"/>
    <mergeCell ref="DE3:DH3"/>
    <mergeCell ref="DI3:DL3"/>
    <mergeCell ref="BQ3:BT3"/>
    <mergeCell ref="AK3:AN3"/>
    <mergeCell ref="AO3:AR3"/>
    <mergeCell ref="IC3:IF3"/>
    <mergeCell ref="IG3:IJ3"/>
    <mergeCell ref="IK3:IN3"/>
    <mergeCell ref="IO3:IR3"/>
    <mergeCell ref="IS3:IV3"/>
  </mergeCells>
  <phoneticPr fontId="0" type="noConversion"/>
  <hyperlinks>
    <hyperlink ref="C1" location="Indhold!A1" display="Tilbage til indholdsoversigten" xr:uid="{00000000-0004-0000-0100-000000000000}"/>
    <hyperlink ref="E1" location="Indhold!A1" display="Tilbage til indholdsoversigten" xr:uid="{00000000-0004-0000-0100-000001000000}"/>
  </hyperlinks>
  <pageMargins left="0.75" right="0.75" top="1" bottom="1" header="0.5" footer="0.5"/>
  <pageSetup paperSize="9" orientation="landscape" r:id="rId3"/>
  <headerFooter alignWithMargins="0"/>
  <customProperties>
    <customPr name="_pios_id" r:id="rId4"/>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7DAFC-FE30-4128-9DF5-C5587D40AEB3}">
  <sheetPr codeName="Ark20"/>
  <dimension ref="A1:L69"/>
  <sheetViews>
    <sheetView workbookViewId="0">
      <selection activeCell="A15" sqref="A15"/>
    </sheetView>
  </sheetViews>
  <sheetFormatPr defaultColWidth="9.140625" defaultRowHeight="12.75"/>
  <cols>
    <col min="1" max="1" width="21" style="811" customWidth="1"/>
    <col min="2" max="2" width="21.140625" style="811" customWidth="1"/>
    <col min="3" max="3" width="42.28515625" style="811" customWidth="1"/>
    <col min="4" max="4" width="21.140625" style="811" customWidth="1"/>
    <col min="5" max="5" width="26.42578125" style="811" customWidth="1"/>
    <col min="6" max="6" width="17.42578125" style="811" customWidth="1"/>
    <col min="7" max="7" width="15" style="811" customWidth="1"/>
    <col min="8" max="16384" width="9.140625" style="811"/>
  </cols>
  <sheetData>
    <row r="1" spans="1:12" ht="21" thickBot="1">
      <c r="A1" s="868" t="s">
        <v>35</v>
      </c>
      <c r="B1" s="869"/>
      <c r="C1" s="869"/>
      <c r="D1" s="869"/>
      <c r="E1" s="869"/>
      <c r="F1" s="866" t="s">
        <v>36</v>
      </c>
      <c r="G1" s="867"/>
      <c r="H1" s="841"/>
      <c r="I1" s="841"/>
      <c r="J1" s="841"/>
      <c r="K1" s="841"/>
      <c r="L1" s="841"/>
    </row>
    <row r="2" spans="1:12" ht="21" thickBot="1">
      <c r="A2" s="812"/>
      <c r="B2" s="812"/>
      <c r="C2" s="841"/>
      <c r="D2" s="813"/>
      <c r="E2" s="813"/>
      <c r="F2" s="813"/>
      <c r="G2" s="841"/>
      <c r="H2" s="841"/>
      <c r="I2" s="841"/>
      <c r="J2" s="841"/>
      <c r="K2" s="841"/>
      <c r="L2" s="841"/>
    </row>
    <row r="3" spans="1:12" ht="13.5" thickBot="1">
      <c r="A3" s="931" t="s">
        <v>5496</v>
      </c>
      <c r="B3" s="932"/>
      <c r="C3" s="932"/>
      <c r="D3" s="932"/>
      <c r="E3" s="932"/>
      <c r="F3" s="932"/>
      <c r="G3" s="932"/>
      <c r="H3" s="932"/>
      <c r="I3" s="932"/>
      <c r="J3" s="933"/>
      <c r="K3" s="814"/>
      <c r="L3" s="814"/>
    </row>
    <row r="4" spans="1:12">
      <c r="A4" s="265"/>
      <c r="B4" s="841"/>
      <c r="C4" s="841"/>
      <c r="D4" s="841"/>
      <c r="E4" s="841"/>
      <c r="F4" s="841"/>
      <c r="G4" s="841"/>
      <c r="H4" s="841"/>
      <c r="I4" s="841"/>
      <c r="J4" s="266"/>
      <c r="K4" s="841"/>
      <c r="L4" s="841"/>
    </row>
    <row r="5" spans="1:12">
      <c r="A5" s="265" t="s">
        <v>5497</v>
      </c>
      <c r="B5" s="841"/>
      <c r="C5" s="841"/>
      <c r="D5" s="841"/>
      <c r="E5" s="841"/>
      <c r="F5" s="841"/>
      <c r="G5" s="841"/>
      <c r="H5" s="841"/>
      <c r="I5" s="841"/>
      <c r="J5" s="266"/>
      <c r="K5" s="841"/>
      <c r="L5" s="841"/>
    </row>
    <row r="6" spans="1:12">
      <c r="A6" s="936"/>
      <c r="B6" s="937"/>
      <c r="C6" s="841"/>
      <c r="D6" s="841"/>
      <c r="E6" s="841"/>
      <c r="F6" s="841"/>
      <c r="G6" s="938"/>
      <c r="H6" s="938"/>
      <c r="I6" s="841"/>
      <c r="J6" s="266"/>
      <c r="K6" s="841"/>
      <c r="L6" s="841"/>
    </row>
    <row r="7" spans="1:12" ht="38.25">
      <c r="A7" s="834" t="s">
        <v>704</v>
      </c>
      <c r="B7" s="834" t="s">
        <v>5498</v>
      </c>
      <c r="C7" s="834" t="s">
        <v>146</v>
      </c>
      <c r="D7" s="834" t="s">
        <v>700</v>
      </c>
      <c r="E7" s="834" t="s">
        <v>709</v>
      </c>
      <c r="F7" s="834" t="s">
        <v>701</v>
      </c>
      <c r="G7" s="834" t="s">
        <v>715</v>
      </c>
      <c r="H7" s="834" t="s">
        <v>630</v>
      </c>
      <c r="I7" s="834" t="s">
        <v>5499</v>
      </c>
      <c r="J7" s="834" t="s">
        <v>5500</v>
      </c>
      <c r="K7" s="841"/>
      <c r="L7" s="833"/>
    </row>
    <row r="8" spans="1:12">
      <c r="A8" s="934"/>
      <c r="B8" s="935"/>
      <c r="C8" s="841"/>
      <c r="D8" s="841"/>
      <c r="E8" s="841"/>
      <c r="F8" s="841"/>
      <c r="G8" s="935"/>
      <c r="H8" s="935"/>
      <c r="I8" s="841"/>
      <c r="J8" s="266"/>
      <c r="K8" s="841"/>
      <c r="L8" s="841"/>
    </row>
    <row r="9" spans="1:12">
      <c r="A9" s="265">
        <v>3500</v>
      </c>
      <c r="B9" s="841">
        <v>3514</v>
      </c>
      <c r="C9" s="841" t="s">
        <v>5501</v>
      </c>
      <c r="D9" s="841">
        <v>985</v>
      </c>
      <c r="E9" s="841" t="s">
        <v>102</v>
      </c>
      <c r="F9" s="841" t="s">
        <v>5502</v>
      </c>
      <c r="G9" s="841">
        <v>5</v>
      </c>
      <c r="H9" s="841">
        <v>12680</v>
      </c>
      <c r="I9" s="841">
        <v>0</v>
      </c>
      <c r="J9" s="266">
        <v>9220</v>
      </c>
      <c r="K9" s="841"/>
      <c r="L9" s="841"/>
    </row>
    <row r="10" spans="1:12">
      <c r="A10" s="265">
        <v>3500</v>
      </c>
      <c r="B10" s="841">
        <v>3569</v>
      </c>
      <c r="C10" s="841" t="s">
        <v>5503</v>
      </c>
      <c r="D10" s="841">
        <v>985</v>
      </c>
      <c r="E10" s="841" t="s">
        <v>102</v>
      </c>
      <c r="F10" s="841" t="s">
        <v>5502</v>
      </c>
      <c r="G10" s="841">
        <v>5</v>
      </c>
      <c r="H10" s="841">
        <v>12680</v>
      </c>
      <c r="I10" s="841">
        <v>0</v>
      </c>
      <c r="J10" s="266">
        <v>9220</v>
      </c>
      <c r="K10" s="841"/>
      <c r="L10" s="841"/>
    </row>
    <row r="11" spans="1:12">
      <c r="A11" s="265">
        <v>3500</v>
      </c>
      <c r="B11" s="841">
        <v>3004</v>
      </c>
      <c r="C11" s="841" t="s">
        <v>5504</v>
      </c>
      <c r="D11" s="841">
        <v>985</v>
      </c>
      <c r="E11" s="841" t="s">
        <v>102</v>
      </c>
      <c r="F11" s="841" t="s">
        <v>5502</v>
      </c>
      <c r="G11" s="841">
        <v>5</v>
      </c>
      <c r="H11" s="841">
        <v>12680</v>
      </c>
      <c r="I11" s="841">
        <v>0</v>
      </c>
      <c r="J11" s="266">
        <v>9220</v>
      </c>
      <c r="K11" s="841"/>
      <c r="L11" s="841"/>
    </row>
    <row r="12" spans="1:12">
      <c r="A12" s="265">
        <v>3500</v>
      </c>
      <c r="B12" s="841">
        <v>3005</v>
      </c>
      <c r="C12" s="841" t="s">
        <v>5505</v>
      </c>
      <c r="D12" s="841">
        <v>985</v>
      </c>
      <c r="E12" s="841" t="s">
        <v>102</v>
      </c>
      <c r="F12" s="841" t="s">
        <v>5502</v>
      </c>
      <c r="G12" s="841">
        <v>5</v>
      </c>
      <c r="H12" s="841">
        <v>12680</v>
      </c>
      <c r="I12" s="841">
        <v>0</v>
      </c>
      <c r="J12" s="266">
        <v>9220</v>
      </c>
      <c r="K12" s="841"/>
      <c r="L12" s="841"/>
    </row>
    <row r="13" spans="1:12">
      <c r="A13" s="265">
        <v>3500</v>
      </c>
      <c r="B13" s="841">
        <v>3514</v>
      </c>
      <c r="C13" s="841" t="s">
        <v>5506</v>
      </c>
      <c r="D13" s="841">
        <v>985</v>
      </c>
      <c r="E13" s="841" t="s">
        <v>102</v>
      </c>
      <c r="F13" s="841" t="s">
        <v>5502</v>
      </c>
      <c r="G13" s="841">
        <v>5</v>
      </c>
      <c r="H13" s="841">
        <v>12680</v>
      </c>
      <c r="I13" s="841">
        <v>0</v>
      </c>
      <c r="J13" s="266">
        <v>9220</v>
      </c>
      <c r="K13" s="841"/>
      <c r="L13" s="841"/>
    </row>
    <row r="14" spans="1:12">
      <c r="A14" s="265">
        <v>3500</v>
      </c>
      <c r="B14" s="841">
        <v>3569</v>
      </c>
      <c r="C14" s="841" t="s">
        <v>5507</v>
      </c>
      <c r="D14" s="841">
        <v>985</v>
      </c>
      <c r="E14" s="841" t="s">
        <v>102</v>
      </c>
      <c r="F14" s="841" t="s">
        <v>5502</v>
      </c>
      <c r="G14" s="841">
        <v>5</v>
      </c>
      <c r="H14" s="841">
        <v>12680</v>
      </c>
      <c r="I14" s="841">
        <v>0</v>
      </c>
      <c r="J14" s="266">
        <v>9220</v>
      </c>
      <c r="K14" s="841"/>
      <c r="L14" s="841"/>
    </row>
    <row r="15" spans="1:12">
      <c r="A15" s="265">
        <v>3500</v>
      </c>
      <c r="B15" s="841">
        <v>3004</v>
      </c>
      <c r="C15" s="841" t="s">
        <v>5504</v>
      </c>
      <c r="D15" s="841">
        <v>986</v>
      </c>
      <c r="E15" s="841" t="s">
        <v>102</v>
      </c>
      <c r="F15" s="841" t="s">
        <v>5508</v>
      </c>
      <c r="G15" s="841">
        <v>5</v>
      </c>
      <c r="H15" s="841">
        <v>12680</v>
      </c>
      <c r="I15" s="841">
        <v>0</v>
      </c>
      <c r="J15" s="266">
        <v>9220</v>
      </c>
      <c r="K15" s="841"/>
      <c r="L15" s="841"/>
    </row>
    <row r="16" spans="1:12">
      <c r="A16" s="265">
        <v>3500</v>
      </c>
      <c r="B16" s="841">
        <v>3569</v>
      </c>
      <c r="C16" s="841" t="s">
        <v>5507</v>
      </c>
      <c r="D16" s="841">
        <v>986</v>
      </c>
      <c r="E16" s="841" t="s">
        <v>102</v>
      </c>
      <c r="F16" s="841" t="s">
        <v>5508</v>
      </c>
      <c r="G16" s="841">
        <v>5</v>
      </c>
      <c r="H16" s="841">
        <v>12680</v>
      </c>
      <c r="I16" s="841">
        <v>0</v>
      </c>
      <c r="J16" s="266">
        <v>9220</v>
      </c>
      <c r="K16" s="841"/>
      <c r="L16" s="841"/>
    </row>
    <row r="17" spans="1:10">
      <c r="A17" s="265">
        <v>3500</v>
      </c>
      <c r="B17" s="841">
        <v>3569</v>
      </c>
      <c r="C17" s="841" t="s">
        <v>5503</v>
      </c>
      <c r="D17" s="841">
        <v>986</v>
      </c>
      <c r="E17" s="841" t="s">
        <v>102</v>
      </c>
      <c r="F17" s="841" t="s">
        <v>5508</v>
      </c>
      <c r="G17" s="841">
        <v>5</v>
      </c>
      <c r="H17" s="841">
        <v>12680</v>
      </c>
      <c r="I17" s="841">
        <v>0</v>
      </c>
      <c r="J17" s="266">
        <v>9220</v>
      </c>
    </row>
    <row r="18" spans="1:10">
      <c r="A18" s="265">
        <v>3500</v>
      </c>
      <c r="B18" s="841">
        <v>3005</v>
      </c>
      <c r="C18" s="841" t="s">
        <v>5505</v>
      </c>
      <c r="D18" s="841">
        <v>986</v>
      </c>
      <c r="E18" s="841" t="s">
        <v>102</v>
      </c>
      <c r="F18" s="841" t="s">
        <v>5508</v>
      </c>
      <c r="G18" s="841">
        <v>5</v>
      </c>
      <c r="H18" s="841">
        <v>12680</v>
      </c>
      <c r="I18" s="841">
        <v>0</v>
      </c>
      <c r="J18" s="266">
        <v>9220</v>
      </c>
    </row>
    <row r="19" spans="1:10">
      <c r="A19" s="265">
        <v>3500</v>
      </c>
      <c r="B19" s="841">
        <v>3004</v>
      </c>
      <c r="C19" s="841" t="s">
        <v>5504</v>
      </c>
      <c r="D19" s="841">
        <v>10911</v>
      </c>
      <c r="E19" s="841" t="s">
        <v>102</v>
      </c>
      <c r="F19" s="841" t="s">
        <v>5509</v>
      </c>
      <c r="G19" s="841">
        <v>5</v>
      </c>
      <c r="H19" s="841">
        <v>12680</v>
      </c>
      <c r="I19" s="841">
        <v>0</v>
      </c>
      <c r="J19" s="266">
        <v>9220</v>
      </c>
    </row>
    <row r="20" spans="1:10">
      <c r="A20" s="265">
        <v>3500</v>
      </c>
      <c r="B20" s="841">
        <v>3569</v>
      </c>
      <c r="C20" s="841" t="s">
        <v>5507</v>
      </c>
      <c r="D20" s="841">
        <v>10911</v>
      </c>
      <c r="E20" s="841" t="s">
        <v>102</v>
      </c>
      <c r="F20" s="841" t="s">
        <v>5509</v>
      </c>
      <c r="G20" s="841">
        <v>5</v>
      </c>
      <c r="H20" s="841">
        <v>12680</v>
      </c>
      <c r="I20" s="841">
        <v>0</v>
      </c>
      <c r="J20" s="266">
        <v>9220</v>
      </c>
    </row>
    <row r="21" spans="1:10">
      <c r="A21" s="265">
        <v>3500</v>
      </c>
      <c r="B21" s="841">
        <v>3005</v>
      </c>
      <c r="C21" s="841" t="s">
        <v>5505</v>
      </c>
      <c r="D21" s="841">
        <v>10911</v>
      </c>
      <c r="E21" s="841" t="s">
        <v>102</v>
      </c>
      <c r="F21" s="841" t="s">
        <v>5509</v>
      </c>
      <c r="G21" s="841">
        <v>5</v>
      </c>
      <c r="H21" s="841">
        <v>12680</v>
      </c>
      <c r="I21" s="841">
        <v>0</v>
      </c>
      <c r="J21" s="266">
        <v>9220</v>
      </c>
    </row>
    <row r="22" spans="1:10">
      <c r="A22" s="265">
        <v>3500</v>
      </c>
      <c r="B22" s="841">
        <v>3514</v>
      </c>
      <c r="C22" s="841" t="s">
        <v>5501</v>
      </c>
      <c r="D22" s="841">
        <v>10911</v>
      </c>
      <c r="E22" s="841" t="s">
        <v>102</v>
      </c>
      <c r="F22" s="841" t="s">
        <v>5509</v>
      </c>
      <c r="G22" s="841">
        <v>5</v>
      </c>
      <c r="H22" s="841">
        <v>12680</v>
      </c>
      <c r="I22" s="841">
        <v>0</v>
      </c>
      <c r="J22" s="266">
        <v>9220</v>
      </c>
    </row>
    <row r="23" spans="1:10">
      <c r="A23" s="265">
        <v>3660</v>
      </c>
      <c r="B23" s="841">
        <v>3660</v>
      </c>
      <c r="C23" s="841" t="s">
        <v>5510</v>
      </c>
      <c r="D23" s="841">
        <v>7130</v>
      </c>
      <c r="E23" s="841" t="s">
        <v>102</v>
      </c>
      <c r="F23" s="841" t="s">
        <v>5511</v>
      </c>
      <c r="G23" s="841">
        <v>10</v>
      </c>
      <c r="H23" s="841">
        <v>24700</v>
      </c>
      <c r="I23" s="841">
        <v>0</v>
      </c>
      <c r="J23" s="266">
        <v>8500</v>
      </c>
    </row>
    <row r="24" spans="1:10">
      <c r="A24" s="265">
        <v>3660</v>
      </c>
      <c r="B24" s="841">
        <v>3660</v>
      </c>
      <c r="C24" s="841" t="s">
        <v>5510</v>
      </c>
      <c r="D24" s="841">
        <v>7131</v>
      </c>
      <c r="E24" s="841" t="s">
        <v>102</v>
      </c>
      <c r="F24" s="841" t="s">
        <v>5512</v>
      </c>
      <c r="G24" s="841">
        <v>10</v>
      </c>
      <c r="H24" s="841">
        <v>24700</v>
      </c>
      <c r="I24" s="841">
        <v>0</v>
      </c>
      <c r="J24" s="266">
        <v>8500</v>
      </c>
    </row>
    <row r="25" spans="1:10">
      <c r="A25" s="265">
        <v>3660</v>
      </c>
      <c r="B25" s="841">
        <v>3660</v>
      </c>
      <c r="C25" s="841" t="s">
        <v>5510</v>
      </c>
      <c r="D25" s="841">
        <v>7132</v>
      </c>
      <c r="E25" s="841" t="s">
        <v>102</v>
      </c>
      <c r="F25" s="841" t="s">
        <v>5513</v>
      </c>
      <c r="G25" s="841">
        <v>10</v>
      </c>
      <c r="H25" s="841">
        <v>24700</v>
      </c>
      <c r="I25" s="841">
        <v>0</v>
      </c>
      <c r="J25" s="266">
        <v>8500</v>
      </c>
    </row>
    <row r="26" spans="1:10">
      <c r="A26" s="265">
        <v>3660</v>
      </c>
      <c r="B26" s="841">
        <v>3660</v>
      </c>
      <c r="C26" s="841" t="s">
        <v>5510</v>
      </c>
      <c r="D26" s="841">
        <v>7133</v>
      </c>
      <c r="E26" s="841" t="s">
        <v>102</v>
      </c>
      <c r="F26" s="841" t="s">
        <v>5514</v>
      </c>
      <c r="G26" s="841">
        <v>10</v>
      </c>
      <c r="H26" s="841">
        <v>24700</v>
      </c>
      <c r="I26" s="841">
        <v>0</v>
      </c>
      <c r="J26" s="266">
        <v>8500</v>
      </c>
    </row>
    <row r="27" spans="1:10">
      <c r="A27" s="265">
        <v>3660</v>
      </c>
      <c r="B27" s="841">
        <v>3660</v>
      </c>
      <c r="C27" s="841" t="s">
        <v>5510</v>
      </c>
      <c r="D27" s="841">
        <v>7134</v>
      </c>
      <c r="E27" s="841" t="s">
        <v>102</v>
      </c>
      <c r="F27" s="841" t="s">
        <v>5515</v>
      </c>
      <c r="G27" s="841">
        <v>10</v>
      </c>
      <c r="H27" s="841">
        <v>24700</v>
      </c>
      <c r="I27" s="841">
        <v>0</v>
      </c>
      <c r="J27" s="266">
        <v>8500</v>
      </c>
    </row>
    <row r="28" spans="1:10">
      <c r="A28" s="265">
        <v>3660</v>
      </c>
      <c r="B28" s="841">
        <v>3660</v>
      </c>
      <c r="C28" s="841" t="s">
        <v>5510</v>
      </c>
      <c r="D28" s="841">
        <v>7141</v>
      </c>
      <c r="E28" s="841" t="s">
        <v>102</v>
      </c>
      <c r="F28" s="841" t="s">
        <v>5516</v>
      </c>
      <c r="G28" s="841">
        <v>10</v>
      </c>
      <c r="H28" s="841">
        <v>24700</v>
      </c>
      <c r="I28" s="841">
        <v>0</v>
      </c>
      <c r="J28" s="266">
        <v>8500</v>
      </c>
    </row>
    <row r="29" spans="1:10">
      <c r="A29" s="265">
        <v>3660</v>
      </c>
      <c r="B29" s="841">
        <v>3660</v>
      </c>
      <c r="C29" s="841" t="s">
        <v>5510</v>
      </c>
      <c r="D29" s="841">
        <v>7142</v>
      </c>
      <c r="E29" s="841" t="s">
        <v>102</v>
      </c>
      <c r="F29" s="841" t="s">
        <v>5517</v>
      </c>
      <c r="G29" s="841">
        <v>10</v>
      </c>
      <c r="H29" s="841">
        <v>24700</v>
      </c>
      <c r="I29" s="841">
        <v>0</v>
      </c>
      <c r="J29" s="266">
        <v>8500</v>
      </c>
    </row>
    <row r="30" spans="1:10">
      <c r="A30" s="265">
        <v>3660</v>
      </c>
      <c r="B30" s="841">
        <v>3660</v>
      </c>
      <c r="C30" s="841" t="s">
        <v>5510</v>
      </c>
      <c r="D30" s="841">
        <v>7143</v>
      </c>
      <c r="E30" s="841" t="s">
        <v>102</v>
      </c>
      <c r="F30" s="841" t="s">
        <v>5518</v>
      </c>
      <c r="G30" s="841">
        <v>10</v>
      </c>
      <c r="H30" s="841">
        <v>24700</v>
      </c>
      <c r="I30" s="841">
        <v>0</v>
      </c>
      <c r="J30" s="266">
        <v>8500</v>
      </c>
    </row>
    <row r="31" spans="1:10">
      <c r="A31" s="265">
        <v>3660</v>
      </c>
      <c r="B31" s="841">
        <v>3660</v>
      </c>
      <c r="C31" s="841" t="s">
        <v>5510</v>
      </c>
      <c r="D31" s="841">
        <v>7144</v>
      </c>
      <c r="E31" s="841" t="s">
        <v>102</v>
      </c>
      <c r="F31" s="841" t="s">
        <v>5519</v>
      </c>
      <c r="G31" s="841">
        <v>10</v>
      </c>
      <c r="H31" s="841">
        <v>24700</v>
      </c>
      <c r="I31" s="841">
        <v>0</v>
      </c>
      <c r="J31" s="266">
        <v>8500</v>
      </c>
    </row>
    <row r="32" spans="1:10">
      <c r="A32" s="265">
        <v>3660</v>
      </c>
      <c r="B32" s="841">
        <v>3660</v>
      </c>
      <c r="C32" s="841" t="s">
        <v>5510</v>
      </c>
      <c r="D32" s="841">
        <v>7145</v>
      </c>
      <c r="E32" s="841" t="s">
        <v>102</v>
      </c>
      <c r="F32" s="841" t="s">
        <v>5520</v>
      </c>
      <c r="G32" s="841">
        <v>10</v>
      </c>
      <c r="H32" s="841">
        <v>24700</v>
      </c>
      <c r="I32" s="841">
        <v>0</v>
      </c>
      <c r="J32" s="266">
        <v>8500</v>
      </c>
    </row>
    <row r="33" spans="1:10">
      <c r="A33" s="265">
        <v>3662</v>
      </c>
      <c r="B33" s="841">
        <v>3662</v>
      </c>
      <c r="C33" s="841" t="s">
        <v>5521</v>
      </c>
      <c r="D33" s="841">
        <v>7350</v>
      </c>
      <c r="E33" s="841" t="s">
        <v>102</v>
      </c>
      <c r="F33" s="841" t="s">
        <v>5522</v>
      </c>
      <c r="G33" s="841">
        <v>10</v>
      </c>
      <c r="H33" s="841">
        <v>17990</v>
      </c>
      <c r="I33" s="841">
        <v>0</v>
      </c>
      <c r="J33" s="266">
        <v>4560</v>
      </c>
    </row>
    <row r="34" spans="1:10">
      <c r="A34" s="265">
        <v>3662</v>
      </c>
      <c r="B34" s="841">
        <v>3662</v>
      </c>
      <c r="C34" s="841" t="s">
        <v>5521</v>
      </c>
      <c r="D34" s="841">
        <v>7351</v>
      </c>
      <c r="E34" s="841" t="s">
        <v>102</v>
      </c>
      <c r="F34" s="841" t="s">
        <v>5523</v>
      </c>
      <c r="G34" s="841">
        <v>10</v>
      </c>
      <c r="H34" s="841">
        <v>17990</v>
      </c>
      <c r="I34" s="841">
        <v>0</v>
      </c>
      <c r="J34" s="266">
        <v>4560</v>
      </c>
    </row>
    <row r="35" spans="1:10">
      <c r="A35" s="265">
        <v>3662</v>
      </c>
      <c r="B35" s="841">
        <v>3662</v>
      </c>
      <c r="C35" s="841" t="s">
        <v>5521</v>
      </c>
      <c r="D35" s="841">
        <v>7352</v>
      </c>
      <c r="E35" s="841" t="s">
        <v>102</v>
      </c>
      <c r="F35" s="841" t="s">
        <v>5524</v>
      </c>
      <c r="G35" s="841">
        <v>10</v>
      </c>
      <c r="H35" s="841">
        <v>17990</v>
      </c>
      <c r="I35" s="841">
        <v>0</v>
      </c>
      <c r="J35" s="266">
        <v>4560</v>
      </c>
    </row>
    <row r="36" spans="1:10">
      <c r="A36" s="265">
        <v>3663</v>
      </c>
      <c r="B36" s="841">
        <v>3653</v>
      </c>
      <c r="C36" s="841" t="s">
        <v>5525</v>
      </c>
      <c r="D36" s="841">
        <v>7164</v>
      </c>
      <c r="E36" s="841" t="s">
        <v>102</v>
      </c>
      <c r="F36" s="841" t="s">
        <v>5526</v>
      </c>
      <c r="G36" s="841">
        <v>11</v>
      </c>
      <c r="H36" s="841">
        <v>17100</v>
      </c>
      <c r="I36" s="841">
        <v>0</v>
      </c>
      <c r="J36" s="266">
        <v>5760</v>
      </c>
    </row>
    <row r="37" spans="1:10">
      <c r="A37" s="265">
        <v>3663</v>
      </c>
      <c r="B37" s="841">
        <v>3663</v>
      </c>
      <c r="C37" s="841" t="s">
        <v>5527</v>
      </c>
      <c r="D37" s="841">
        <v>7164</v>
      </c>
      <c r="E37" s="841" t="s">
        <v>102</v>
      </c>
      <c r="F37" s="841" t="s">
        <v>5526</v>
      </c>
      <c r="G37" s="841">
        <v>11</v>
      </c>
      <c r="H37" s="841">
        <v>17100</v>
      </c>
      <c r="I37" s="841">
        <v>0</v>
      </c>
      <c r="J37" s="266">
        <v>5760</v>
      </c>
    </row>
    <row r="38" spans="1:10">
      <c r="A38" s="265">
        <v>3663</v>
      </c>
      <c r="B38" s="841">
        <v>3663</v>
      </c>
      <c r="C38" s="841" t="s">
        <v>5527</v>
      </c>
      <c r="D38" s="841">
        <v>7360</v>
      </c>
      <c r="E38" s="841" t="s">
        <v>102</v>
      </c>
      <c r="F38" s="841" t="s">
        <v>5528</v>
      </c>
      <c r="G38" s="841">
        <v>11</v>
      </c>
      <c r="H38" s="841">
        <v>17100</v>
      </c>
      <c r="I38" s="841">
        <v>0</v>
      </c>
      <c r="J38" s="266">
        <v>5760</v>
      </c>
    </row>
    <row r="39" spans="1:10">
      <c r="A39" s="265">
        <v>3663</v>
      </c>
      <c r="B39" s="841">
        <v>3620</v>
      </c>
      <c r="C39" s="841" t="s">
        <v>5529</v>
      </c>
      <c r="D39" s="841">
        <v>7360</v>
      </c>
      <c r="E39" s="841" t="s">
        <v>102</v>
      </c>
      <c r="F39" s="841" t="s">
        <v>5528</v>
      </c>
      <c r="G39" s="841">
        <v>11</v>
      </c>
      <c r="H39" s="841">
        <v>17100</v>
      </c>
      <c r="I39" s="841">
        <v>0</v>
      </c>
      <c r="J39" s="266">
        <v>5760</v>
      </c>
    </row>
    <row r="40" spans="1:10">
      <c r="A40" s="265">
        <v>3663</v>
      </c>
      <c r="B40" s="841">
        <v>3570</v>
      </c>
      <c r="C40" s="841" t="s">
        <v>5530</v>
      </c>
      <c r="D40" s="841">
        <v>7360</v>
      </c>
      <c r="E40" s="841" t="s">
        <v>102</v>
      </c>
      <c r="F40" s="841" t="s">
        <v>5528</v>
      </c>
      <c r="G40" s="841">
        <v>11</v>
      </c>
      <c r="H40" s="841">
        <v>17100</v>
      </c>
      <c r="I40" s="841">
        <v>0</v>
      </c>
      <c r="J40" s="266">
        <v>5760</v>
      </c>
    </row>
    <row r="41" spans="1:10">
      <c r="A41" s="265">
        <v>3663</v>
      </c>
      <c r="B41" s="841">
        <v>3663</v>
      </c>
      <c r="C41" s="841" t="s">
        <v>5527</v>
      </c>
      <c r="D41" s="841">
        <v>7361</v>
      </c>
      <c r="E41" s="841" t="s">
        <v>102</v>
      </c>
      <c r="F41" s="841" t="s">
        <v>5531</v>
      </c>
      <c r="G41" s="841">
        <v>11</v>
      </c>
      <c r="H41" s="841">
        <v>17100</v>
      </c>
      <c r="I41" s="841">
        <v>0</v>
      </c>
      <c r="J41" s="266">
        <v>5760</v>
      </c>
    </row>
    <row r="42" spans="1:10">
      <c r="A42" s="265">
        <v>3663</v>
      </c>
      <c r="B42" s="841">
        <v>3663</v>
      </c>
      <c r="C42" s="841" t="s">
        <v>5527</v>
      </c>
      <c r="D42" s="841">
        <v>7362</v>
      </c>
      <c r="E42" s="841" t="s">
        <v>102</v>
      </c>
      <c r="F42" s="841" t="s">
        <v>5532</v>
      </c>
      <c r="G42" s="841">
        <v>11</v>
      </c>
      <c r="H42" s="841">
        <v>17100</v>
      </c>
      <c r="I42" s="841">
        <v>0</v>
      </c>
      <c r="J42" s="266">
        <v>5760</v>
      </c>
    </row>
    <row r="43" spans="1:10">
      <c r="A43" s="265">
        <v>3663</v>
      </c>
      <c r="B43" s="841">
        <v>3663</v>
      </c>
      <c r="C43" s="841" t="s">
        <v>5527</v>
      </c>
      <c r="D43" s="841">
        <v>7363</v>
      </c>
      <c r="E43" s="841" t="s">
        <v>102</v>
      </c>
      <c r="F43" s="841" t="s">
        <v>5533</v>
      </c>
      <c r="G43" s="841">
        <v>11</v>
      </c>
      <c r="H43" s="841">
        <v>17100</v>
      </c>
      <c r="I43" s="841">
        <v>0</v>
      </c>
      <c r="J43" s="266">
        <v>5760</v>
      </c>
    </row>
    <row r="44" spans="1:10">
      <c r="A44" s="265">
        <v>3663</v>
      </c>
      <c r="B44" s="841">
        <v>3663</v>
      </c>
      <c r="C44" s="841" t="s">
        <v>5527</v>
      </c>
      <c r="D44" s="841">
        <v>7364</v>
      </c>
      <c r="E44" s="841" t="s">
        <v>102</v>
      </c>
      <c r="F44" s="841" t="s">
        <v>5534</v>
      </c>
      <c r="G44" s="841">
        <v>11</v>
      </c>
      <c r="H44" s="841">
        <v>17100</v>
      </c>
      <c r="I44" s="841">
        <v>0</v>
      </c>
      <c r="J44" s="266">
        <v>5760</v>
      </c>
    </row>
    <row r="45" spans="1:10">
      <c r="A45" s="265">
        <v>3663</v>
      </c>
      <c r="B45" s="841">
        <v>3663</v>
      </c>
      <c r="C45" s="841" t="s">
        <v>5527</v>
      </c>
      <c r="D45" s="841">
        <v>7365</v>
      </c>
      <c r="E45" s="841" t="s">
        <v>102</v>
      </c>
      <c r="F45" s="841" t="s">
        <v>5535</v>
      </c>
      <c r="G45" s="841">
        <v>11</v>
      </c>
      <c r="H45" s="841">
        <v>17100</v>
      </c>
      <c r="I45" s="841">
        <v>0</v>
      </c>
      <c r="J45" s="266">
        <v>5760</v>
      </c>
    </row>
    <row r="46" spans="1:10">
      <c r="A46" s="265">
        <v>3663</v>
      </c>
      <c r="B46" s="841">
        <v>3663</v>
      </c>
      <c r="C46" s="841" t="s">
        <v>5527</v>
      </c>
      <c r="D46" s="841">
        <v>7367</v>
      </c>
      <c r="E46" s="841" t="s">
        <v>102</v>
      </c>
      <c r="F46" s="841" t="s">
        <v>5536</v>
      </c>
      <c r="G46" s="841">
        <v>11</v>
      </c>
      <c r="H46" s="841">
        <v>17100</v>
      </c>
      <c r="I46" s="841">
        <v>0</v>
      </c>
      <c r="J46" s="266">
        <v>5760</v>
      </c>
    </row>
    <row r="47" spans="1:10">
      <c r="A47" s="265">
        <v>3663</v>
      </c>
      <c r="B47" s="841">
        <v>3663</v>
      </c>
      <c r="C47" s="841" t="s">
        <v>5527</v>
      </c>
      <c r="D47" s="841">
        <v>7368</v>
      </c>
      <c r="E47" s="841" t="s">
        <v>102</v>
      </c>
      <c r="F47" s="841" t="s">
        <v>5537</v>
      </c>
      <c r="G47" s="841">
        <v>11</v>
      </c>
      <c r="H47" s="841">
        <v>17100</v>
      </c>
      <c r="I47" s="841">
        <v>0</v>
      </c>
      <c r="J47" s="266">
        <v>5760</v>
      </c>
    </row>
    <row r="48" spans="1:10">
      <c r="A48" s="265">
        <v>3663</v>
      </c>
      <c r="B48" s="841">
        <v>3663</v>
      </c>
      <c r="C48" s="841" t="s">
        <v>5527</v>
      </c>
      <c r="D48" s="841">
        <v>7369</v>
      </c>
      <c r="E48" s="841" t="s">
        <v>102</v>
      </c>
      <c r="F48" s="841" t="s">
        <v>5538</v>
      </c>
      <c r="G48" s="841">
        <v>11</v>
      </c>
      <c r="H48" s="841">
        <v>17100</v>
      </c>
      <c r="I48" s="841">
        <v>0</v>
      </c>
      <c r="J48" s="266">
        <v>5760</v>
      </c>
    </row>
    <row r="49" spans="1:10">
      <c r="A49" s="265">
        <v>3663</v>
      </c>
      <c r="B49" s="841">
        <v>3663</v>
      </c>
      <c r="C49" s="841" t="s">
        <v>5527</v>
      </c>
      <c r="D49" s="841">
        <v>7370</v>
      </c>
      <c r="E49" s="841" t="s">
        <v>102</v>
      </c>
      <c r="F49" s="841" t="s">
        <v>5539</v>
      </c>
      <c r="G49" s="841">
        <v>11</v>
      </c>
      <c r="H49" s="841">
        <v>17100</v>
      </c>
      <c r="I49" s="841">
        <v>0</v>
      </c>
      <c r="J49" s="266">
        <v>5760</v>
      </c>
    </row>
    <row r="50" spans="1:10">
      <c r="A50" s="265">
        <v>3663</v>
      </c>
      <c r="B50" s="841">
        <v>3663</v>
      </c>
      <c r="C50" s="841" t="s">
        <v>5527</v>
      </c>
      <c r="D50" s="841">
        <v>7371</v>
      </c>
      <c r="E50" s="841" t="s">
        <v>102</v>
      </c>
      <c r="F50" s="841" t="s">
        <v>5540</v>
      </c>
      <c r="G50" s="841">
        <v>11</v>
      </c>
      <c r="H50" s="841">
        <v>17100</v>
      </c>
      <c r="I50" s="841">
        <v>0</v>
      </c>
      <c r="J50" s="266">
        <v>5760</v>
      </c>
    </row>
    <row r="51" spans="1:10">
      <c r="A51" s="265">
        <v>3663</v>
      </c>
      <c r="B51" s="841">
        <v>3663</v>
      </c>
      <c r="C51" s="841" t="s">
        <v>5527</v>
      </c>
      <c r="D51" s="841">
        <v>7374</v>
      </c>
      <c r="E51" s="841" t="s">
        <v>102</v>
      </c>
      <c r="F51" s="841" t="s">
        <v>5541</v>
      </c>
      <c r="G51" s="841">
        <v>11</v>
      </c>
      <c r="H51" s="841">
        <v>17100</v>
      </c>
      <c r="I51" s="841">
        <v>0</v>
      </c>
      <c r="J51" s="266">
        <v>5760</v>
      </c>
    </row>
    <row r="52" spans="1:10">
      <c r="A52" s="265">
        <v>3663</v>
      </c>
      <c r="B52" s="841">
        <v>3663</v>
      </c>
      <c r="C52" s="841" t="s">
        <v>5527</v>
      </c>
      <c r="D52" s="841">
        <v>7375</v>
      </c>
      <c r="E52" s="841" t="s">
        <v>102</v>
      </c>
      <c r="F52" s="841" t="s">
        <v>5542</v>
      </c>
      <c r="G52" s="841">
        <v>11</v>
      </c>
      <c r="H52" s="841">
        <v>17100</v>
      </c>
      <c r="I52" s="841">
        <v>0</v>
      </c>
      <c r="J52" s="266">
        <v>5760</v>
      </c>
    </row>
    <row r="53" spans="1:10">
      <c r="A53" s="265">
        <v>3663</v>
      </c>
      <c r="B53" s="841">
        <v>3663</v>
      </c>
      <c r="C53" s="841" t="s">
        <v>5527</v>
      </c>
      <c r="D53" s="841">
        <v>7376</v>
      </c>
      <c r="E53" s="841" t="s">
        <v>102</v>
      </c>
      <c r="F53" s="841" t="s">
        <v>5543</v>
      </c>
      <c r="G53" s="841">
        <v>11</v>
      </c>
      <c r="H53" s="841">
        <v>17100</v>
      </c>
      <c r="I53" s="841">
        <v>0</v>
      </c>
      <c r="J53" s="266">
        <v>5760</v>
      </c>
    </row>
    <row r="54" spans="1:10">
      <c r="A54" s="265">
        <v>3663</v>
      </c>
      <c r="B54" s="841">
        <v>3663</v>
      </c>
      <c r="C54" s="841" t="s">
        <v>5527</v>
      </c>
      <c r="D54" s="841">
        <v>7377</v>
      </c>
      <c r="E54" s="841" t="s">
        <v>102</v>
      </c>
      <c r="F54" s="841" t="s">
        <v>5544</v>
      </c>
      <c r="G54" s="841">
        <v>11</v>
      </c>
      <c r="H54" s="841">
        <v>17100</v>
      </c>
      <c r="I54" s="841">
        <v>0</v>
      </c>
      <c r="J54" s="266">
        <v>5760</v>
      </c>
    </row>
    <row r="55" spans="1:10">
      <c r="A55" s="265">
        <v>3663</v>
      </c>
      <c r="B55" s="841">
        <v>3663</v>
      </c>
      <c r="C55" s="841" t="s">
        <v>5527</v>
      </c>
      <c r="D55" s="841">
        <v>7382</v>
      </c>
      <c r="E55" s="841" t="s">
        <v>102</v>
      </c>
      <c r="F55" s="841" t="s">
        <v>5545</v>
      </c>
      <c r="G55" s="841">
        <v>11</v>
      </c>
      <c r="H55" s="841">
        <v>17100</v>
      </c>
      <c r="I55" s="841">
        <v>0</v>
      </c>
      <c r="J55" s="266">
        <v>5760</v>
      </c>
    </row>
    <row r="56" spans="1:10">
      <c r="A56" s="265">
        <v>3681</v>
      </c>
      <c r="B56" s="841">
        <v>3681</v>
      </c>
      <c r="C56" s="841" t="s">
        <v>5546</v>
      </c>
      <c r="D56" s="841">
        <v>4175</v>
      </c>
      <c r="E56" s="841" t="s">
        <v>102</v>
      </c>
      <c r="F56" s="841" t="s">
        <v>5547</v>
      </c>
      <c r="G56" s="841">
        <v>10</v>
      </c>
      <c r="H56" s="841">
        <v>55610</v>
      </c>
      <c r="I56" s="841">
        <v>0</v>
      </c>
      <c r="J56" s="266">
        <v>9790</v>
      </c>
    </row>
    <row r="57" spans="1:10">
      <c r="A57" s="265">
        <v>3681</v>
      </c>
      <c r="B57" s="841">
        <v>3681</v>
      </c>
      <c r="C57" s="841" t="s">
        <v>5546</v>
      </c>
      <c r="D57" s="841">
        <v>4653</v>
      </c>
      <c r="E57" s="841" t="s">
        <v>102</v>
      </c>
      <c r="F57" s="841" t="s">
        <v>5548</v>
      </c>
      <c r="G57" s="841">
        <v>10</v>
      </c>
      <c r="H57" s="841">
        <v>55610</v>
      </c>
      <c r="I57" s="841">
        <v>0</v>
      </c>
      <c r="J57" s="266">
        <v>9790</v>
      </c>
    </row>
    <row r="58" spans="1:10">
      <c r="A58" s="265">
        <v>3681</v>
      </c>
      <c r="B58" s="841">
        <v>3681</v>
      </c>
      <c r="C58" s="841" t="s">
        <v>5546</v>
      </c>
      <c r="D58" s="841">
        <v>4654</v>
      </c>
      <c r="E58" s="841" t="s">
        <v>102</v>
      </c>
      <c r="F58" s="841" t="s">
        <v>5549</v>
      </c>
      <c r="G58" s="841">
        <v>10</v>
      </c>
      <c r="H58" s="841">
        <v>55610</v>
      </c>
      <c r="I58" s="841">
        <v>0</v>
      </c>
      <c r="J58" s="266">
        <v>9790</v>
      </c>
    </row>
    <row r="59" spans="1:10">
      <c r="A59" s="265">
        <v>3681</v>
      </c>
      <c r="B59" s="841">
        <v>3681</v>
      </c>
      <c r="C59" s="841" t="s">
        <v>5546</v>
      </c>
      <c r="D59" s="841">
        <v>4655</v>
      </c>
      <c r="E59" s="841" t="s">
        <v>102</v>
      </c>
      <c r="F59" s="841" t="s">
        <v>5550</v>
      </c>
      <c r="G59" s="841">
        <v>10</v>
      </c>
      <c r="H59" s="841">
        <v>55610</v>
      </c>
      <c r="I59" s="841">
        <v>0</v>
      </c>
      <c r="J59" s="266">
        <v>9790</v>
      </c>
    </row>
    <row r="60" spans="1:10">
      <c r="A60" s="265">
        <v>3681</v>
      </c>
      <c r="B60" s="841">
        <v>3681</v>
      </c>
      <c r="C60" s="841" t="s">
        <v>5546</v>
      </c>
      <c r="D60" s="841">
        <v>7070</v>
      </c>
      <c r="E60" s="841" t="s">
        <v>102</v>
      </c>
      <c r="F60" s="841" t="s">
        <v>5551</v>
      </c>
      <c r="G60" s="841">
        <v>10</v>
      </c>
      <c r="H60" s="841">
        <v>55610</v>
      </c>
      <c r="I60" s="841">
        <v>0</v>
      </c>
      <c r="J60" s="266">
        <v>9790</v>
      </c>
    </row>
    <row r="61" spans="1:10">
      <c r="A61" s="265">
        <v>3684</v>
      </c>
      <c r="B61" s="841">
        <v>3684</v>
      </c>
      <c r="C61" s="841" t="s">
        <v>5552</v>
      </c>
      <c r="D61" s="841">
        <v>6818</v>
      </c>
      <c r="E61" s="841" t="s">
        <v>102</v>
      </c>
      <c r="F61" s="841" t="s">
        <v>5553</v>
      </c>
      <c r="G61" s="841">
        <v>10</v>
      </c>
      <c r="H61" s="841">
        <v>55610</v>
      </c>
      <c r="I61" s="841">
        <v>0</v>
      </c>
      <c r="J61" s="266">
        <v>9790</v>
      </c>
    </row>
    <row r="62" spans="1:10">
      <c r="A62" s="265">
        <v>3684</v>
      </c>
      <c r="B62" s="841">
        <v>3684</v>
      </c>
      <c r="C62" s="841" t="s">
        <v>5552</v>
      </c>
      <c r="D62" s="841">
        <v>6819</v>
      </c>
      <c r="E62" s="841" t="s">
        <v>102</v>
      </c>
      <c r="F62" s="841" t="s">
        <v>5554</v>
      </c>
      <c r="G62" s="841">
        <v>10</v>
      </c>
      <c r="H62" s="841">
        <v>55610</v>
      </c>
      <c r="I62" s="841">
        <v>0</v>
      </c>
      <c r="J62" s="266">
        <v>9790</v>
      </c>
    </row>
    <row r="63" spans="1:10">
      <c r="A63" s="265">
        <v>3684</v>
      </c>
      <c r="B63" s="841">
        <v>3684</v>
      </c>
      <c r="C63" s="841" t="s">
        <v>5552</v>
      </c>
      <c r="D63" s="841">
        <v>6820</v>
      </c>
      <c r="E63" s="841" t="s">
        <v>102</v>
      </c>
      <c r="F63" s="841" t="s">
        <v>5555</v>
      </c>
      <c r="G63" s="841">
        <v>10</v>
      </c>
      <c r="H63" s="841">
        <v>55610</v>
      </c>
      <c r="I63" s="841">
        <v>0</v>
      </c>
      <c r="J63" s="266">
        <v>9790</v>
      </c>
    </row>
    <row r="64" spans="1:10">
      <c r="A64" s="265">
        <v>3684</v>
      </c>
      <c r="B64" s="841">
        <v>3684</v>
      </c>
      <c r="C64" s="841" t="s">
        <v>5552</v>
      </c>
      <c r="D64" s="841">
        <v>6821</v>
      </c>
      <c r="E64" s="841" t="s">
        <v>102</v>
      </c>
      <c r="F64" s="841" t="s">
        <v>5556</v>
      </c>
      <c r="G64" s="841">
        <v>10</v>
      </c>
      <c r="H64" s="841">
        <v>55610</v>
      </c>
      <c r="I64" s="841">
        <v>0</v>
      </c>
      <c r="J64" s="266">
        <v>9790</v>
      </c>
    </row>
    <row r="65" spans="1:10">
      <c r="A65" s="265">
        <v>3684</v>
      </c>
      <c r="B65" s="841">
        <v>3684</v>
      </c>
      <c r="C65" s="841" t="s">
        <v>5552</v>
      </c>
      <c r="D65" s="841">
        <v>6822</v>
      </c>
      <c r="E65" s="841" t="s">
        <v>102</v>
      </c>
      <c r="F65" s="841" t="s">
        <v>5557</v>
      </c>
      <c r="G65" s="841">
        <v>10</v>
      </c>
      <c r="H65" s="841">
        <v>55610</v>
      </c>
      <c r="I65" s="841">
        <v>0</v>
      </c>
      <c r="J65" s="266">
        <v>9790</v>
      </c>
    </row>
    <row r="66" spans="1:10">
      <c r="A66" s="265">
        <v>3684</v>
      </c>
      <c r="B66" s="841">
        <v>3684</v>
      </c>
      <c r="C66" s="841" t="s">
        <v>5552</v>
      </c>
      <c r="D66" s="841">
        <v>6824</v>
      </c>
      <c r="E66" s="841" t="s">
        <v>102</v>
      </c>
      <c r="F66" s="841" t="s">
        <v>5558</v>
      </c>
      <c r="G66" s="841">
        <v>10</v>
      </c>
      <c r="H66" s="841">
        <v>55610</v>
      </c>
      <c r="I66" s="841">
        <v>0</v>
      </c>
      <c r="J66" s="266">
        <v>9790</v>
      </c>
    </row>
    <row r="67" spans="1:10">
      <c r="A67" s="265">
        <v>3684</v>
      </c>
      <c r="B67" s="841">
        <v>3684</v>
      </c>
      <c r="C67" s="841" t="s">
        <v>5552</v>
      </c>
      <c r="D67" s="841">
        <v>6825</v>
      </c>
      <c r="E67" s="841" t="s">
        <v>102</v>
      </c>
      <c r="F67" s="841" t="s">
        <v>5559</v>
      </c>
      <c r="G67" s="841">
        <v>10</v>
      </c>
      <c r="H67" s="841">
        <v>55610</v>
      </c>
      <c r="I67" s="841">
        <v>0</v>
      </c>
      <c r="J67" s="266">
        <v>9790</v>
      </c>
    </row>
    <row r="68" spans="1:10">
      <c r="A68" s="265">
        <v>3684</v>
      </c>
      <c r="B68" s="841">
        <v>3684</v>
      </c>
      <c r="C68" s="841" t="s">
        <v>5552</v>
      </c>
      <c r="D68" s="841">
        <v>7233</v>
      </c>
      <c r="E68" s="841" t="s">
        <v>102</v>
      </c>
      <c r="F68" s="841" t="s">
        <v>5560</v>
      </c>
      <c r="G68" s="841">
        <v>10</v>
      </c>
      <c r="H68" s="841">
        <v>55610</v>
      </c>
      <c r="I68" s="841">
        <v>0</v>
      </c>
      <c r="J68" s="266">
        <v>9790</v>
      </c>
    </row>
    <row r="69" spans="1:10">
      <c r="A69" s="847">
        <v>3684</v>
      </c>
      <c r="B69" s="34">
        <v>3684</v>
      </c>
      <c r="C69" s="34" t="s">
        <v>5552</v>
      </c>
      <c r="D69" s="34">
        <v>7240</v>
      </c>
      <c r="E69" s="34" t="s">
        <v>102</v>
      </c>
      <c r="F69" s="34" t="s">
        <v>5561</v>
      </c>
      <c r="G69" s="34">
        <v>10</v>
      </c>
      <c r="H69" s="34">
        <v>55610</v>
      </c>
      <c r="I69" s="34">
        <v>0</v>
      </c>
      <c r="J69" s="264">
        <v>9790</v>
      </c>
    </row>
  </sheetData>
  <mergeCells count="7">
    <mergeCell ref="A1:E1"/>
    <mergeCell ref="F1:G1"/>
    <mergeCell ref="A6:B6"/>
    <mergeCell ref="G6:H6"/>
    <mergeCell ref="A8:B8"/>
    <mergeCell ref="G8:H8"/>
    <mergeCell ref="A3:J3"/>
  </mergeCells>
  <hyperlinks>
    <hyperlink ref="F1" location="Indhold!A1" display="Tilbage til indholdsoversigten" xr:uid="{508DB70A-B078-4F7D-BAF2-141B48AC2F2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26"/>
  <dimension ref="A1:J22"/>
  <sheetViews>
    <sheetView zoomScaleNormal="100" workbookViewId="0">
      <selection sqref="A1:F1"/>
    </sheetView>
  </sheetViews>
  <sheetFormatPr defaultColWidth="9.140625" defaultRowHeight="12.75"/>
  <cols>
    <col min="1" max="1" width="48.5703125" style="621" customWidth="1"/>
    <col min="2" max="2" width="14.7109375" style="621" customWidth="1"/>
    <col min="3" max="3" width="13.7109375" style="621" customWidth="1"/>
    <col min="4" max="4" width="10.42578125" style="621" customWidth="1"/>
    <col min="5" max="5" width="11.28515625" style="621" customWidth="1"/>
    <col min="6" max="6" width="14.42578125" style="621" customWidth="1"/>
    <col min="7" max="7" width="14" style="621" customWidth="1"/>
    <col min="8" max="8" width="10.5703125" style="621" customWidth="1"/>
    <col min="9" max="9" width="11.7109375" style="621" customWidth="1"/>
    <col min="10" max="16384" width="9.140625" style="621"/>
  </cols>
  <sheetData>
    <row r="1" spans="1:10" ht="21" thickBot="1">
      <c r="A1" s="868" t="s">
        <v>35</v>
      </c>
      <c r="B1" s="869"/>
      <c r="C1" s="869"/>
      <c r="D1" s="869"/>
      <c r="E1" s="869"/>
      <c r="F1" s="869"/>
      <c r="G1" s="866" t="s">
        <v>36</v>
      </c>
      <c r="H1" s="866"/>
      <c r="I1" s="867"/>
      <c r="J1" s="841"/>
    </row>
    <row r="2" spans="1:10" ht="18.75" customHeight="1">
      <c r="A2" s="308"/>
      <c r="B2" s="308"/>
      <c r="C2" s="308"/>
      <c r="D2" s="308"/>
      <c r="E2" s="308"/>
      <c r="F2" s="308"/>
      <c r="G2" s="353"/>
      <c r="H2" s="353"/>
      <c r="I2" s="353"/>
      <c r="J2" s="841"/>
    </row>
    <row r="3" spans="1:10" ht="12.75" customHeight="1" thickBot="1">
      <c r="A3" s="841"/>
      <c r="B3" s="841"/>
      <c r="C3" s="841"/>
      <c r="D3" s="841"/>
      <c r="E3" s="841"/>
      <c r="F3" s="841"/>
      <c r="G3" s="841"/>
      <c r="H3" s="841"/>
      <c r="I3" s="841"/>
      <c r="J3" s="841"/>
    </row>
    <row r="4" spans="1:10" ht="13.5" thickBot="1">
      <c r="A4" s="939" t="s">
        <v>5562</v>
      </c>
      <c r="B4" s="940"/>
      <c r="C4" s="940"/>
      <c r="D4" s="940"/>
      <c r="E4" s="940"/>
      <c r="F4" s="940"/>
      <c r="G4" s="940"/>
      <c r="H4" s="940"/>
      <c r="I4" s="941"/>
      <c r="J4" s="841"/>
    </row>
    <row r="5" spans="1:10">
      <c r="A5" s="730"/>
      <c r="B5" s="731"/>
      <c r="C5" s="731"/>
      <c r="D5" s="732"/>
      <c r="E5" s="732"/>
      <c r="F5" s="732"/>
      <c r="G5" s="732"/>
      <c r="H5" s="732"/>
      <c r="I5" s="733"/>
      <c r="J5" s="841"/>
    </row>
    <row r="6" spans="1:10">
      <c r="A6" s="492"/>
      <c r="B6" s="247"/>
      <c r="C6" s="247"/>
      <c r="D6" s="247"/>
      <c r="E6" s="247"/>
      <c r="F6" s="247"/>
      <c r="G6" s="247"/>
      <c r="H6" s="247"/>
      <c r="I6" s="629"/>
      <c r="J6" s="841"/>
    </row>
    <row r="7" spans="1:10">
      <c r="A7" s="630" t="s">
        <v>142</v>
      </c>
      <c r="B7" s="942" t="s">
        <v>143</v>
      </c>
      <c r="C7" s="943"/>
      <c r="D7" s="943"/>
      <c r="E7" s="944"/>
      <c r="F7" s="943" t="s">
        <v>144</v>
      </c>
      <c r="G7" s="943"/>
      <c r="H7" s="943"/>
      <c r="I7" s="945"/>
      <c r="J7" s="841"/>
    </row>
    <row r="8" spans="1:10" ht="25.5">
      <c r="A8" s="492"/>
      <c r="B8" s="631" t="s">
        <v>5563</v>
      </c>
      <c r="C8" s="632" t="s">
        <v>5564</v>
      </c>
      <c r="D8" s="632" t="s">
        <v>369</v>
      </c>
      <c r="E8" s="633" t="s">
        <v>5565</v>
      </c>
      <c r="F8" s="631" t="s">
        <v>5563</v>
      </c>
      <c r="G8" s="632" t="s">
        <v>5564</v>
      </c>
      <c r="H8" s="632" t="s">
        <v>369</v>
      </c>
      <c r="I8" s="634" t="s">
        <v>5565</v>
      </c>
      <c r="J8" s="841"/>
    </row>
    <row r="9" spans="1:10">
      <c r="A9" s="492"/>
      <c r="B9" s="635" t="s">
        <v>152</v>
      </c>
      <c r="C9" s="636" t="s">
        <v>153</v>
      </c>
      <c r="D9" s="636" t="s">
        <v>153</v>
      </c>
      <c r="E9" s="637" t="s">
        <v>153</v>
      </c>
      <c r="F9" s="727" t="s">
        <v>152</v>
      </c>
      <c r="G9" s="723" t="s">
        <v>153</v>
      </c>
      <c r="H9" s="723" t="s">
        <v>153</v>
      </c>
      <c r="I9" s="728" t="s">
        <v>153</v>
      </c>
      <c r="J9" s="841"/>
    </row>
    <row r="10" spans="1:10">
      <c r="A10" s="492"/>
      <c r="B10" s="638"/>
      <c r="C10" s="639"/>
      <c r="D10" s="639"/>
      <c r="E10" s="639"/>
      <c r="F10" s="638"/>
      <c r="G10" s="639"/>
      <c r="H10" s="639"/>
      <c r="I10" s="734"/>
      <c r="J10" s="841"/>
    </row>
    <row r="11" spans="1:10">
      <c r="A11" s="492"/>
      <c r="B11" s="628">
        <v>85450</v>
      </c>
      <c r="C11" s="396">
        <v>20110</v>
      </c>
      <c r="D11" s="396">
        <v>30540</v>
      </c>
      <c r="E11" s="396">
        <v>29370</v>
      </c>
      <c r="F11" s="640">
        <f>+B11*1.07</f>
        <v>91431.5</v>
      </c>
      <c r="G11" s="729">
        <f>+C11*1.11</f>
        <v>22322.100000000002</v>
      </c>
      <c r="H11" s="729">
        <f>+D11*1.19</f>
        <v>36342.6</v>
      </c>
      <c r="I11" s="735">
        <f>E11*1.07</f>
        <v>31425.9</v>
      </c>
      <c r="J11" s="841"/>
    </row>
    <row r="12" spans="1:10" ht="13.5" thickBot="1">
      <c r="A12" s="724"/>
      <c r="B12" s="725"/>
      <c r="C12" s="725"/>
      <c r="D12" s="725"/>
      <c r="E12" s="725"/>
      <c r="F12" s="725"/>
      <c r="G12" s="725"/>
      <c r="H12" s="725"/>
      <c r="I12" s="726"/>
      <c r="J12" s="841"/>
    </row>
    <row r="13" spans="1:10" ht="13.5" thickBot="1">
      <c r="A13" s="630"/>
      <c r="B13" s="641"/>
      <c r="C13" s="641"/>
      <c r="D13" s="641"/>
      <c r="E13" s="641"/>
      <c r="F13" s="641"/>
      <c r="G13" s="641"/>
      <c r="H13" s="641"/>
      <c r="I13" s="641"/>
      <c r="J13" s="841"/>
    </row>
    <row r="14" spans="1:10" ht="13.5" thickBot="1">
      <c r="A14" s="939" t="s">
        <v>5566</v>
      </c>
      <c r="B14" s="940"/>
      <c r="C14" s="940"/>
      <c r="D14" s="940"/>
      <c r="E14" s="940"/>
      <c r="F14" s="940"/>
      <c r="G14" s="940"/>
      <c r="H14" s="940"/>
      <c r="I14" s="941"/>
      <c r="J14" s="844"/>
    </row>
    <row r="15" spans="1:10">
      <c r="A15" s="730"/>
      <c r="B15" s="731"/>
      <c r="C15" s="731"/>
      <c r="D15" s="732"/>
      <c r="E15" s="732"/>
      <c r="F15" s="732"/>
      <c r="G15" s="732"/>
      <c r="H15" s="732"/>
      <c r="I15" s="733"/>
      <c r="J15" s="844"/>
    </row>
    <row r="16" spans="1:10">
      <c r="A16" s="492" t="s">
        <v>5567</v>
      </c>
      <c r="B16" s="247"/>
      <c r="C16" s="247"/>
      <c r="D16" s="247"/>
      <c r="E16" s="247"/>
      <c r="F16" s="247"/>
      <c r="G16" s="247"/>
      <c r="H16" s="247"/>
      <c r="I16" s="629"/>
      <c r="J16" s="844"/>
    </row>
    <row r="17" spans="1:10" ht="13.5" thickBot="1">
      <c r="A17" s="736"/>
      <c r="B17" s="737"/>
      <c r="C17" s="737"/>
      <c r="D17" s="737"/>
      <c r="E17" s="737"/>
      <c r="F17" s="737"/>
      <c r="G17" s="737"/>
      <c r="H17" s="737"/>
      <c r="I17" s="738"/>
      <c r="J17" s="844"/>
    </row>
    <row r="18" spans="1:10">
      <c r="A18" s="247"/>
      <c r="B18" s="632"/>
      <c r="C18" s="632"/>
      <c r="D18" s="632"/>
      <c r="E18" s="632"/>
      <c r="F18" s="632"/>
      <c r="G18" s="632"/>
      <c r="H18" s="632"/>
      <c r="I18" s="632"/>
      <c r="J18" s="841"/>
    </row>
    <row r="19" spans="1:10">
      <c r="A19" s="247"/>
      <c r="B19" s="723"/>
      <c r="C19" s="723"/>
      <c r="D19" s="723"/>
      <c r="E19" s="723"/>
      <c r="F19" s="723"/>
      <c r="G19" s="723"/>
      <c r="H19" s="723"/>
      <c r="I19" s="723"/>
      <c r="J19" s="841"/>
    </row>
    <row r="20" spans="1:10">
      <c r="A20" s="247"/>
      <c r="B20" s="247"/>
      <c r="C20" s="247"/>
      <c r="D20" s="247"/>
      <c r="E20" s="247"/>
      <c r="F20" s="247"/>
      <c r="G20" s="247"/>
      <c r="H20" s="247"/>
      <c r="I20" s="247"/>
      <c r="J20" s="841"/>
    </row>
    <row r="21" spans="1:10">
      <c r="A21" s="247"/>
      <c r="B21" s="205"/>
      <c r="C21" s="205"/>
      <c r="D21" s="205"/>
      <c r="E21" s="205"/>
      <c r="F21" s="641"/>
      <c r="G21" s="641"/>
      <c r="H21" s="641"/>
      <c r="I21" s="641"/>
      <c r="J21" s="841"/>
    </row>
    <row r="22" spans="1:10">
      <c r="A22" s="247"/>
      <c r="B22" s="641"/>
      <c r="C22" s="641"/>
      <c r="D22" s="641"/>
      <c r="E22" s="641"/>
      <c r="F22" s="641"/>
      <c r="G22" s="641"/>
      <c r="H22" s="641"/>
      <c r="I22" s="641"/>
      <c r="J22" s="841"/>
    </row>
  </sheetData>
  <customSheetViews>
    <customSheetView guid="{F165901F-2ED3-463B-B2D8-F03C10664774}">
      <selection activeCell="M44" sqref="M44"/>
      <pageMargins left="0" right="0" top="0" bottom="0" header="0" footer="0"/>
      <pageSetup paperSize="9" orientation="landscape" r:id="rId1"/>
      <headerFooter alignWithMargins="0"/>
    </customSheetView>
    <customSheetView guid="{4815BE6A-DAE3-4DF6-B77E-1B568730B529}">
      <selection sqref="A1:F1"/>
      <pageMargins left="0" right="0" top="0" bottom="0" header="0" footer="0"/>
      <pageSetup paperSize="9" orientation="landscape" r:id="rId2"/>
      <headerFooter alignWithMargins="0"/>
    </customSheetView>
  </customSheetViews>
  <mergeCells count="6">
    <mergeCell ref="A14:I14"/>
    <mergeCell ref="G1:I1"/>
    <mergeCell ref="A1:F1"/>
    <mergeCell ref="A4:I4"/>
    <mergeCell ref="B7:E7"/>
    <mergeCell ref="F7:I7"/>
  </mergeCells>
  <phoneticPr fontId="0" type="noConversion"/>
  <hyperlinks>
    <hyperlink ref="G1" location="Indhold!A1" display="Tilbage til indholdsoversigten" xr:uid="{00000000-0004-0000-1200-000000000000}"/>
  </hyperlinks>
  <pageMargins left="0.75" right="0.75" top="1" bottom="1" header="0" footer="0"/>
  <pageSetup paperSize="9" orientation="landscape" r:id="rId3"/>
  <headerFooter alignWithMargins="0"/>
  <customProperties>
    <customPr name="_pios_id" r:id="rId4"/>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27"/>
  <dimension ref="A1:M85"/>
  <sheetViews>
    <sheetView zoomScaleNormal="100" workbookViewId="0">
      <selection sqref="A1:I1"/>
    </sheetView>
  </sheetViews>
  <sheetFormatPr defaultRowHeight="12.75"/>
  <cols>
    <col min="1" max="1" width="9.85546875" customWidth="1"/>
    <col min="2" max="2" width="39" customWidth="1"/>
    <col min="3" max="3" width="16.7109375" hidden="1" customWidth="1"/>
    <col min="4" max="4" width="36.5703125" customWidth="1"/>
    <col min="5" max="5" width="10.7109375" customWidth="1"/>
    <col min="6" max="6" width="20.140625" customWidth="1"/>
    <col min="7" max="10" width="10.7109375" customWidth="1"/>
    <col min="11" max="11" width="11" customWidth="1"/>
    <col min="12" max="12" width="9.42578125" customWidth="1"/>
    <col min="16" max="16" width="13.42578125" customWidth="1"/>
    <col min="17" max="17" width="14.28515625" customWidth="1"/>
    <col min="18" max="18" width="13.42578125" customWidth="1"/>
    <col min="19" max="19" width="11.7109375" customWidth="1"/>
    <col min="20" max="20" width="12.42578125" customWidth="1"/>
    <col min="21" max="21" width="11.7109375" customWidth="1"/>
  </cols>
  <sheetData>
    <row r="1" spans="1:13" ht="23.65" customHeight="1" thickBot="1">
      <c r="A1" s="868" t="s">
        <v>35</v>
      </c>
      <c r="B1" s="869"/>
      <c r="C1" s="869"/>
      <c r="D1" s="869"/>
      <c r="E1" s="869"/>
      <c r="F1" s="869"/>
      <c r="G1" s="869"/>
      <c r="H1" s="869"/>
      <c r="I1" s="869"/>
      <c r="J1" s="866" t="s">
        <v>36</v>
      </c>
      <c r="K1" s="866"/>
      <c r="L1" s="867"/>
      <c r="M1" s="841"/>
    </row>
    <row r="2" spans="1:13" s="297" customFormat="1" ht="23.65" customHeight="1">
      <c r="A2" s="308"/>
      <c r="B2" s="308"/>
      <c r="C2" s="844"/>
      <c r="D2" s="309"/>
      <c r="E2" s="309"/>
      <c r="F2" s="309"/>
      <c r="G2" s="309"/>
      <c r="H2" s="309"/>
      <c r="I2" s="309"/>
      <c r="J2" s="309"/>
      <c r="K2" s="309"/>
      <c r="L2" s="309"/>
      <c r="M2" s="841"/>
    </row>
    <row r="3" spans="1:13" ht="13.5" thickBot="1">
      <c r="A3" s="841"/>
      <c r="B3" s="841"/>
      <c r="C3" s="841"/>
      <c r="D3" s="841"/>
      <c r="E3" s="841"/>
      <c r="F3" s="841"/>
      <c r="G3" s="841"/>
      <c r="H3" s="841"/>
      <c r="I3" s="841"/>
      <c r="J3" s="841"/>
      <c r="K3" s="841"/>
      <c r="L3" s="841"/>
      <c r="M3" s="841"/>
    </row>
    <row r="4" spans="1:13" ht="12.75" customHeight="1" thickBot="1">
      <c r="A4" s="532"/>
      <c r="B4" s="864" t="s">
        <v>5568</v>
      </c>
      <c r="C4" s="864"/>
      <c r="D4" s="864"/>
      <c r="E4" s="864"/>
      <c r="F4" s="864"/>
      <c r="G4" s="864"/>
      <c r="H4" s="864"/>
      <c r="I4" s="864"/>
      <c r="J4" s="864"/>
      <c r="K4" s="864"/>
      <c r="L4" s="865"/>
      <c r="M4" s="841"/>
    </row>
    <row r="5" spans="1:13" ht="26.1" customHeight="1">
      <c r="A5" s="325"/>
      <c r="B5" s="166"/>
      <c r="C5" s="166"/>
      <c r="D5" s="166"/>
      <c r="E5" s="166"/>
      <c r="F5" s="166"/>
      <c r="G5" s="166"/>
      <c r="H5" s="166"/>
      <c r="I5" s="287"/>
      <c r="J5" s="166"/>
      <c r="K5" s="166"/>
      <c r="L5" s="71"/>
      <c r="M5" s="841"/>
    </row>
    <row r="6" spans="1:13">
      <c r="A6" s="533"/>
      <c r="B6" s="231"/>
      <c r="C6" s="231"/>
      <c r="D6" s="273"/>
      <c r="E6" s="949" t="s">
        <v>143</v>
      </c>
      <c r="F6" s="949"/>
      <c r="G6" s="949"/>
      <c r="H6" s="950"/>
      <c r="I6" s="951" t="s">
        <v>144</v>
      </c>
      <c r="J6" s="952"/>
      <c r="K6" s="952"/>
      <c r="L6" s="953"/>
      <c r="M6" s="841"/>
    </row>
    <row r="7" spans="1:13" ht="25.5">
      <c r="A7" s="534" t="s">
        <v>575</v>
      </c>
      <c r="B7" s="147" t="s">
        <v>146</v>
      </c>
      <c r="C7" s="147"/>
      <c r="D7" s="219"/>
      <c r="E7" s="219" t="s">
        <v>147</v>
      </c>
      <c r="F7" s="219" t="s">
        <v>149</v>
      </c>
      <c r="G7" s="219" t="s">
        <v>399</v>
      </c>
      <c r="H7" s="272"/>
      <c r="I7" s="219" t="s">
        <v>147</v>
      </c>
      <c r="J7" s="219" t="s">
        <v>149</v>
      </c>
      <c r="K7" s="219" t="s">
        <v>399</v>
      </c>
      <c r="L7" s="434"/>
      <c r="M7" s="841"/>
    </row>
    <row r="8" spans="1:13">
      <c r="A8" s="535"/>
      <c r="B8" s="130"/>
      <c r="C8" s="130"/>
      <c r="D8" s="130"/>
      <c r="E8" s="147" t="s">
        <v>152</v>
      </c>
      <c r="F8" s="147" t="s">
        <v>152</v>
      </c>
      <c r="G8" s="147" t="s">
        <v>153</v>
      </c>
      <c r="H8" s="220"/>
      <c r="I8" s="147" t="s">
        <v>152</v>
      </c>
      <c r="J8" s="147" t="s">
        <v>152</v>
      </c>
      <c r="K8" s="147" t="s">
        <v>153</v>
      </c>
      <c r="L8" s="466"/>
      <c r="M8" s="841"/>
    </row>
    <row r="9" spans="1:13" ht="19.5">
      <c r="A9" s="536"/>
      <c r="B9" s="147" t="s">
        <v>5569</v>
      </c>
      <c r="C9" s="537"/>
      <c r="D9" s="222"/>
      <c r="E9" s="166"/>
      <c r="F9" s="166"/>
      <c r="G9" s="166"/>
      <c r="H9" s="221"/>
      <c r="I9" s="222"/>
      <c r="J9" s="222"/>
      <c r="K9" s="223"/>
      <c r="L9" s="538"/>
      <c r="M9" s="841"/>
    </row>
    <row r="10" spans="1:13" ht="15">
      <c r="A10" s="539">
        <v>3015</v>
      </c>
      <c r="B10" s="540" t="s">
        <v>5570</v>
      </c>
      <c r="C10" s="540"/>
      <c r="D10" s="540" t="s">
        <v>5571</v>
      </c>
      <c r="E10" s="213">
        <v>73640</v>
      </c>
      <c r="F10" s="213">
        <v>11110</v>
      </c>
      <c r="G10" s="213">
        <v>11630</v>
      </c>
      <c r="H10" s="224"/>
      <c r="I10" s="119">
        <f>+E10*1.05</f>
        <v>77322</v>
      </c>
      <c r="J10" s="120">
        <f>+F10*1.1</f>
        <v>12221.000000000002</v>
      </c>
      <c r="K10" s="121">
        <f t="shared" ref="K10:K15" si="0">+G10*1.19</f>
        <v>13839.699999999999</v>
      </c>
      <c r="L10" s="541"/>
      <c r="M10" s="841"/>
    </row>
    <row r="11" spans="1:13" ht="15">
      <c r="A11" s="539"/>
      <c r="B11" s="540"/>
      <c r="C11" s="540"/>
      <c r="D11" s="540" t="s">
        <v>5572</v>
      </c>
      <c r="E11" s="213">
        <v>71040</v>
      </c>
      <c r="F11" s="213">
        <v>11110</v>
      </c>
      <c r="G11" s="213">
        <v>11630</v>
      </c>
      <c r="H11" s="224"/>
      <c r="I11" s="119">
        <f t="shared" ref="I11:I15" si="1">+E11*1.05</f>
        <v>74592</v>
      </c>
      <c r="J11" s="120">
        <f>+F11*1.1</f>
        <v>12221.000000000002</v>
      </c>
      <c r="K11" s="121">
        <f t="shared" si="0"/>
        <v>13839.699999999999</v>
      </c>
      <c r="L11" s="542"/>
      <c r="M11" s="841"/>
    </row>
    <row r="12" spans="1:13" ht="15">
      <c r="A12" s="543">
        <v>3016</v>
      </c>
      <c r="B12" s="540" t="s">
        <v>12</v>
      </c>
      <c r="C12" s="540"/>
      <c r="D12" s="540" t="s">
        <v>5571</v>
      </c>
      <c r="E12" s="213">
        <v>69100</v>
      </c>
      <c r="F12" s="213">
        <v>11030</v>
      </c>
      <c r="G12" s="213">
        <v>12230</v>
      </c>
      <c r="H12" s="224"/>
      <c r="I12" s="119">
        <f t="shared" si="1"/>
        <v>72555</v>
      </c>
      <c r="J12" s="120">
        <f t="shared" ref="J12:J15" si="2">+F12*1.1</f>
        <v>12133.000000000002</v>
      </c>
      <c r="K12" s="121">
        <f t="shared" si="0"/>
        <v>14553.699999999999</v>
      </c>
      <c r="L12" s="542"/>
      <c r="M12" s="841"/>
    </row>
    <row r="13" spans="1:13" ht="15">
      <c r="A13" s="543"/>
      <c r="B13" s="540"/>
      <c r="C13" s="540"/>
      <c r="D13" s="540" t="s">
        <v>5573</v>
      </c>
      <c r="E13" s="213">
        <v>50630</v>
      </c>
      <c r="F13" s="213">
        <v>11030</v>
      </c>
      <c r="G13" s="213">
        <v>12230</v>
      </c>
      <c r="H13" s="224"/>
      <c r="I13" s="119">
        <f t="shared" si="1"/>
        <v>53161.5</v>
      </c>
      <c r="J13" s="120">
        <f>+F13*1.1</f>
        <v>12133.000000000002</v>
      </c>
      <c r="K13" s="121">
        <f t="shared" si="0"/>
        <v>14553.699999999999</v>
      </c>
      <c r="L13" s="542"/>
      <c r="M13" s="841"/>
    </row>
    <row r="14" spans="1:13" ht="15">
      <c r="A14" s="543">
        <v>3018</v>
      </c>
      <c r="B14" s="540" t="s">
        <v>5574</v>
      </c>
      <c r="C14" s="540"/>
      <c r="D14" s="540"/>
      <c r="E14" s="213">
        <v>77440</v>
      </c>
      <c r="F14" s="213">
        <v>9620</v>
      </c>
      <c r="G14" s="213">
        <v>12560</v>
      </c>
      <c r="H14" s="224"/>
      <c r="I14" s="119">
        <f t="shared" si="1"/>
        <v>81312</v>
      </c>
      <c r="J14" s="120">
        <f t="shared" si="2"/>
        <v>10582</v>
      </c>
      <c r="K14" s="121">
        <f t="shared" si="0"/>
        <v>14946.4</v>
      </c>
      <c r="L14" s="542"/>
      <c r="M14" s="841"/>
    </row>
    <row r="15" spans="1:13" ht="15">
      <c r="A15" s="543">
        <v>3019</v>
      </c>
      <c r="B15" s="540" t="s">
        <v>5575</v>
      </c>
      <c r="C15" s="540"/>
      <c r="D15" s="540"/>
      <c r="E15" s="213">
        <v>202020</v>
      </c>
      <c r="F15" s="213">
        <v>17540</v>
      </c>
      <c r="G15" s="213">
        <v>28560</v>
      </c>
      <c r="H15" s="224"/>
      <c r="I15" s="119">
        <f t="shared" si="1"/>
        <v>212121</v>
      </c>
      <c r="J15" s="120">
        <f t="shared" si="2"/>
        <v>19294</v>
      </c>
      <c r="K15" s="121">
        <f t="shared" si="0"/>
        <v>33986.400000000001</v>
      </c>
      <c r="L15" s="542"/>
      <c r="M15" s="841"/>
    </row>
    <row r="16" spans="1:13">
      <c r="A16" s="543"/>
      <c r="B16" s="540"/>
      <c r="C16" s="540"/>
      <c r="D16" s="540"/>
      <c r="E16" s="129"/>
      <c r="F16" s="129"/>
      <c r="G16" s="129"/>
      <c r="H16" s="129"/>
      <c r="I16" s="225"/>
      <c r="J16" s="226"/>
      <c r="K16" s="148"/>
      <c r="L16" s="845"/>
      <c r="M16" s="841"/>
    </row>
    <row r="17" spans="1:13">
      <c r="A17" s="544"/>
      <c r="B17" s="230" t="s">
        <v>5576</v>
      </c>
      <c r="C17" s="274"/>
      <c r="D17" s="274"/>
      <c r="E17" s="276"/>
      <c r="F17" s="276"/>
      <c r="G17" s="276"/>
      <c r="H17" s="277"/>
      <c r="I17" s="286"/>
      <c r="J17" s="276"/>
      <c r="K17" s="276"/>
      <c r="L17" s="545"/>
      <c r="M17" s="841"/>
    </row>
    <row r="18" spans="1:13">
      <c r="A18" s="539">
        <v>3015</v>
      </c>
      <c r="B18" s="540" t="s">
        <v>5570</v>
      </c>
      <c r="C18" s="540"/>
      <c r="D18" s="540" t="s">
        <v>5571</v>
      </c>
      <c r="E18" s="213">
        <v>66390</v>
      </c>
      <c r="F18" s="213">
        <v>11110</v>
      </c>
      <c r="G18" s="213">
        <v>11630</v>
      </c>
      <c r="H18" s="227"/>
      <c r="I18" s="121">
        <f>+E18*1.05</f>
        <v>69709.5</v>
      </c>
      <c r="J18" s="129">
        <f>+F18*1.1</f>
        <v>12221.000000000002</v>
      </c>
      <c r="K18" s="129">
        <f>+G18*1.19</f>
        <v>13839.699999999999</v>
      </c>
      <c r="L18" s="845"/>
      <c r="M18" s="841"/>
    </row>
    <row r="19" spans="1:13">
      <c r="A19" s="539"/>
      <c r="B19" s="540"/>
      <c r="C19" s="540"/>
      <c r="D19" s="540" t="s">
        <v>5572</v>
      </c>
      <c r="E19" s="213">
        <v>63790</v>
      </c>
      <c r="F19" s="213">
        <v>11110</v>
      </c>
      <c r="G19" s="213">
        <v>11630</v>
      </c>
      <c r="H19" s="227"/>
      <c r="I19" s="121">
        <f>+E19*1.05</f>
        <v>66979.5</v>
      </c>
      <c r="J19" s="129">
        <f>+F19*1.1</f>
        <v>12221.000000000002</v>
      </c>
      <c r="K19" s="129">
        <f>+G19*1.19</f>
        <v>13839.699999999999</v>
      </c>
      <c r="L19" s="845"/>
      <c r="M19" s="841"/>
    </row>
    <row r="20" spans="1:13">
      <c r="A20" s="543">
        <v>3016</v>
      </c>
      <c r="B20" s="540" t="s">
        <v>12</v>
      </c>
      <c r="C20" s="540"/>
      <c r="D20" s="540" t="s">
        <v>5571</v>
      </c>
      <c r="E20" s="213">
        <v>56720</v>
      </c>
      <c r="F20" s="213">
        <v>11030</v>
      </c>
      <c r="G20" s="213">
        <v>12230</v>
      </c>
      <c r="H20" s="227"/>
      <c r="I20" s="121">
        <f>+E20*1.05</f>
        <v>59556</v>
      </c>
      <c r="J20" s="129">
        <f>+F20*1.1</f>
        <v>12133.000000000002</v>
      </c>
      <c r="K20" s="129">
        <f>+G20*1.19</f>
        <v>14553.699999999999</v>
      </c>
      <c r="L20" s="71"/>
      <c r="M20" s="841"/>
    </row>
    <row r="21" spans="1:13">
      <c r="A21" s="543"/>
      <c r="B21" s="540"/>
      <c r="C21" s="540"/>
      <c r="D21" s="540" t="s">
        <v>5573</v>
      </c>
      <c r="E21" s="213">
        <v>33580</v>
      </c>
      <c r="F21" s="213">
        <v>11030</v>
      </c>
      <c r="G21" s="213">
        <v>12230</v>
      </c>
      <c r="H21" s="227"/>
      <c r="I21" s="121">
        <f>+E21*1.05</f>
        <v>35259</v>
      </c>
      <c r="J21" s="129">
        <f>+F21*1.1</f>
        <v>12133.000000000002</v>
      </c>
      <c r="K21" s="129">
        <f>+G21*1.19</f>
        <v>14553.699999999999</v>
      </c>
      <c r="L21" s="71"/>
      <c r="M21" s="841"/>
    </row>
    <row r="22" spans="1:13" ht="19.5">
      <c r="A22" s="546"/>
      <c r="B22" s="230" t="s">
        <v>125</v>
      </c>
      <c r="C22" s="275"/>
      <c r="D22" s="278"/>
      <c r="E22" s="279"/>
      <c r="F22" s="279"/>
      <c r="G22" s="279">
        <v>0</v>
      </c>
      <c r="H22" s="280"/>
      <c r="I22" s="281"/>
      <c r="J22" s="281"/>
      <c r="K22" s="281"/>
      <c r="L22" s="547"/>
      <c r="M22" s="841"/>
    </row>
    <row r="23" spans="1:13">
      <c r="A23" s="325">
        <v>3015</v>
      </c>
      <c r="B23" s="367" t="s">
        <v>5577</v>
      </c>
      <c r="C23" s="367"/>
      <c r="D23" s="148" t="s">
        <v>5578</v>
      </c>
      <c r="E23" s="213">
        <v>6450</v>
      </c>
      <c r="F23" s="548" t="s">
        <v>102</v>
      </c>
      <c r="G23" s="548" t="s">
        <v>102</v>
      </c>
      <c r="H23" s="146"/>
      <c r="I23" s="225">
        <f>+E23*1.05</f>
        <v>6772.5</v>
      </c>
      <c r="J23" s="146" t="s">
        <v>102</v>
      </c>
      <c r="K23" s="146" t="s">
        <v>102</v>
      </c>
      <c r="L23" s="493"/>
      <c r="M23" s="841"/>
    </row>
    <row r="24" spans="1:13">
      <c r="A24" s="325">
        <v>3015</v>
      </c>
      <c r="B24" s="367" t="s">
        <v>5579</v>
      </c>
      <c r="C24" s="367"/>
      <c r="D24" s="148" t="s">
        <v>5580</v>
      </c>
      <c r="E24" s="548" t="s">
        <v>102</v>
      </c>
      <c r="F24" s="32">
        <v>280</v>
      </c>
      <c r="G24" s="548" t="s">
        <v>102</v>
      </c>
      <c r="H24" s="146"/>
      <c r="I24" s="270" t="s">
        <v>102</v>
      </c>
      <c r="J24" s="129">
        <f>+F24*1.1</f>
        <v>308</v>
      </c>
      <c r="K24" s="146" t="s">
        <v>102</v>
      </c>
      <c r="L24" s="493"/>
      <c r="M24" s="841"/>
    </row>
    <row r="25" spans="1:13">
      <c r="A25" s="543">
        <v>3016</v>
      </c>
      <c r="B25" s="367" t="s">
        <v>5581</v>
      </c>
      <c r="C25" s="367"/>
      <c r="D25" s="148" t="s">
        <v>5580</v>
      </c>
      <c r="E25" s="548" t="s">
        <v>102</v>
      </c>
      <c r="F25" s="32">
        <v>290</v>
      </c>
      <c r="G25" s="548" t="s">
        <v>102</v>
      </c>
      <c r="H25" s="146"/>
      <c r="I25" s="270" t="s">
        <v>102</v>
      </c>
      <c r="J25" s="129">
        <f>+F25*1.1</f>
        <v>319</v>
      </c>
      <c r="K25" s="146" t="s">
        <v>102</v>
      </c>
      <c r="L25" s="493"/>
      <c r="M25" s="841"/>
    </row>
    <row r="26" spans="1:13">
      <c r="A26" s="543">
        <v>3018</v>
      </c>
      <c r="B26" s="367" t="s">
        <v>5582</v>
      </c>
      <c r="C26" s="367"/>
      <c r="D26" s="148" t="s">
        <v>5580</v>
      </c>
      <c r="E26" s="548" t="s">
        <v>102</v>
      </c>
      <c r="F26" s="32">
        <v>290</v>
      </c>
      <c r="G26" s="548" t="s">
        <v>102</v>
      </c>
      <c r="H26" s="146"/>
      <c r="I26" s="270" t="s">
        <v>102</v>
      </c>
      <c r="J26" s="129">
        <f>+F26*1.1</f>
        <v>319</v>
      </c>
      <c r="K26" s="146" t="s">
        <v>102</v>
      </c>
      <c r="L26" s="493"/>
      <c r="M26" s="841"/>
    </row>
    <row r="27" spans="1:13">
      <c r="A27" s="543">
        <v>3019</v>
      </c>
      <c r="B27" s="367" t="s">
        <v>5583</v>
      </c>
      <c r="C27" s="367"/>
      <c r="D27" s="148" t="s">
        <v>5580</v>
      </c>
      <c r="E27" s="548" t="s">
        <v>102</v>
      </c>
      <c r="F27" s="32">
        <v>480</v>
      </c>
      <c r="G27" s="548" t="s">
        <v>102</v>
      </c>
      <c r="H27" s="146"/>
      <c r="I27" s="270" t="s">
        <v>102</v>
      </c>
      <c r="J27" s="129">
        <f>+F27*1.1</f>
        <v>528</v>
      </c>
      <c r="K27" s="146" t="s">
        <v>102</v>
      </c>
      <c r="L27" s="493"/>
      <c r="M27" s="841"/>
    </row>
    <row r="28" spans="1:13">
      <c r="A28" s="325" t="s">
        <v>326</v>
      </c>
      <c r="B28" s="148" t="s">
        <v>5584</v>
      </c>
      <c r="C28" s="148"/>
      <c r="D28" s="148"/>
      <c r="E28" s="148"/>
      <c r="F28" s="148"/>
      <c r="G28" s="194"/>
      <c r="H28" s="148"/>
      <c r="I28" s="228"/>
      <c r="J28" s="148"/>
      <c r="K28" s="148"/>
      <c r="L28" s="493"/>
      <c r="M28" s="841"/>
    </row>
    <row r="29" spans="1:13">
      <c r="A29" s="325" t="s">
        <v>335</v>
      </c>
      <c r="B29" s="148" t="s">
        <v>5585</v>
      </c>
      <c r="C29" s="148"/>
      <c r="D29" s="148"/>
      <c r="E29" s="148"/>
      <c r="F29" s="148"/>
      <c r="G29" s="148"/>
      <c r="H29" s="148"/>
      <c r="I29" s="228"/>
      <c r="J29" s="148"/>
      <c r="K29" s="148"/>
      <c r="L29" s="493"/>
      <c r="M29" s="841"/>
    </row>
    <row r="30" spans="1:13">
      <c r="A30" s="325"/>
      <c r="B30" s="148"/>
      <c r="C30" s="148"/>
      <c r="D30" s="148"/>
      <c r="E30" s="148"/>
      <c r="F30" s="148"/>
      <c r="G30" s="148"/>
      <c r="H30" s="148"/>
      <c r="I30" s="228"/>
      <c r="J30" s="148"/>
      <c r="K30" s="148"/>
      <c r="L30" s="493"/>
      <c r="M30" s="841"/>
    </row>
    <row r="31" spans="1:13" ht="19.5">
      <c r="A31" s="546"/>
      <c r="B31" s="530" t="s">
        <v>5586</v>
      </c>
      <c r="C31" s="275"/>
      <c r="D31" s="278"/>
      <c r="E31" s="190" t="s">
        <v>143</v>
      </c>
      <c r="F31" s="289"/>
      <c r="G31" s="208"/>
      <c r="H31" s="289"/>
      <c r="I31" s="531" t="s">
        <v>144</v>
      </c>
      <c r="J31" s="281"/>
      <c r="K31" s="278"/>
      <c r="L31" s="547"/>
      <c r="M31" s="841"/>
    </row>
    <row r="32" spans="1:13">
      <c r="A32" s="543">
        <v>3018</v>
      </c>
      <c r="B32" s="540" t="s">
        <v>5587</v>
      </c>
      <c r="C32" s="540"/>
      <c r="D32" s="166" t="s">
        <v>5588</v>
      </c>
      <c r="E32" s="213">
        <v>38170</v>
      </c>
      <c r="F32" s="146"/>
      <c r="G32" s="844"/>
      <c r="H32" s="146"/>
      <c r="I32" s="119">
        <f t="shared" ref="I32:I37" si="3">+E32*1.05</f>
        <v>40078.5</v>
      </c>
      <c r="J32" s="148"/>
      <c r="K32" s="166"/>
      <c r="L32" s="71"/>
      <c r="M32" s="841"/>
    </row>
    <row r="33" spans="1:13" ht="14.25" customHeight="1">
      <c r="A33" s="543">
        <v>3019</v>
      </c>
      <c r="B33" s="540" t="s">
        <v>5583</v>
      </c>
      <c r="C33" s="540"/>
      <c r="D33" s="166" t="s">
        <v>5589</v>
      </c>
      <c r="E33" s="213">
        <v>1440</v>
      </c>
      <c r="F33" s="146"/>
      <c r="G33" s="844"/>
      <c r="H33" s="146"/>
      <c r="I33" s="119">
        <f t="shared" si="3"/>
        <v>1512</v>
      </c>
      <c r="J33" s="148"/>
      <c r="K33" s="166"/>
      <c r="L33" s="71"/>
      <c r="M33" s="841"/>
    </row>
    <row r="34" spans="1:13" ht="16.149999999999999" customHeight="1">
      <c r="A34" s="543">
        <v>3019</v>
      </c>
      <c r="B34" s="540" t="s">
        <v>5583</v>
      </c>
      <c r="C34" s="540"/>
      <c r="D34" s="166" t="s">
        <v>5590</v>
      </c>
      <c r="E34" s="213">
        <v>3650</v>
      </c>
      <c r="F34" s="146"/>
      <c r="G34" s="844"/>
      <c r="H34" s="146"/>
      <c r="I34" s="119">
        <f t="shared" si="3"/>
        <v>3832.5</v>
      </c>
      <c r="J34" s="100"/>
      <c r="K34" s="101"/>
      <c r="L34" s="71"/>
      <c r="M34" s="841"/>
    </row>
    <row r="35" spans="1:13" ht="12.75" customHeight="1">
      <c r="A35" s="543">
        <v>3019</v>
      </c>
      <c r="B35" s="549" t="s">
        <v>5591</v>
      </c>
      <c r="C35" s="166"/>
      <c r="D35" s="166" t="s">
        <v>5592</v>
      </c>
      <c r="E35" s="213">
        <v>114640</v>
      </c>
      <c r="F35" s="146"/>
      <c r="G35" s="844"/>
      <c r="H35" s="146"/>
      <c r="I35" s="119">
        <f t="shared" si="3"/>
        <v>120372</v>
      </c>
      <c r="J35" s="100"/>
      <c r="K35" s="101"/>
      <c r="L35" s="71"/>
      <c r="M35" s="841"/>
    </row>
    <row r="36" spans="1:13" ht="12.75" customHeight="1">
      <c r="A36" s="550">
        <v>3018</v>
      </c>
      <c r="B36" s="551" t="s">
        <v>5593</v>
      </c>
      <c r="C36" s="551"/>
      <c r="D36" s="373" t="s">
        <v>5594</v>
      </c>
      <c r="E36" s="32">
        <v>540</v>
      </c>
      <c r="F36" s="146"/>
      <c r="G36" s="844"/>
      <c r="H36" s="146"/>
      <c r="I36" s="119">
        <f t="shared" si="3"/>
        <v>567</v>
      </c>
      <c r="J36" s="100"/>
      <c r="K36" s="101"/>
      <c r="L36" s="71"/>
      <c r="M36" s="841"/>
    </row>
    <row r="37" spans="1:13">
      <c r="A37" s="550">
        <v>3018</v>
      </c>
      <c r="B37" s="551" t="s">
        <v>5595</v>
      </c>
      <c r="C37" s="551"/>
      <c r="D37" s="373" t="s">
        <v>5594</v>
      </c>
      <c r="E37" s="32">
        <v>270</v>
      </c>
      <c r="F37" s="146"/>
      <c r="G37" s="844"/>
      <c r="H37" s="146"/>
      <c r="I37" s="119">
        <f t="shared" si="3"/>
        <v>283.5</v>
      </c>
      <c r="J37" s="100"/>
      <c r="K37" s="101"/>
      <c r="L37" s="71"/>
      <c r="M37" s="841"/>
    </row>
    <row r="38" spans="1:13">
      <c r="A38" s="325" t="s">
        <v>326</v>
      </c>
      <c r="B38" s="166" t="s">
        <v>5584</v>
      </c>
      <c r="C38" s="166"/>
      <c r="D38" s="166"/>
      <c r="E38" s="148"/>
      <c r="F38" s="148"/>
      <c r="G38" s="844"/>
      <c r="H38" s="148"/>
      <c r="I38" s="228"/>
      <c r="J38" s="100"/>
      <c r="K38" s="101"/>
      <c r="L38" s="552"/>
      <c r="M38" s="841"/>
    </row>
    <row r="39" spans="1:13" ht="16.149999999999999" customHeight="1">
      <c r="A39" s="325" t="s">
        <v>335</v>
      </c>
      <c r="B39" s="166" t="s">
        <v>5585</v>
      </c>
      <c r="C39" s="166"/>
      <c r="D39" s="166"/>
      <c r="E39" s="148"/>
      <c r="F39" s="148"/>
      <c r="G39" s="148"/>
      <c r="H39" s="148"/>
      <c r="I39" s="102"/>
      <c r="J39" s="100"/>
      <c r="K39" s="101"/>
      <c r="L39" s="552"/>
      <c r="M39" s="841"/>
    </row>
    <row r="40" spans="1:13" ht="16.149999999999999" customHeight="1">
      <c r="A40" s="325"/>
      <c r="B40" s="166"/>
      <c r="C40" s="166"/>
      <c r="D40" s="166"/>
      <c r="E40" s="148"/>
      <c r="F40" s="148"/>
      <c r="G40" s="148"/>
      <c r="H40" s="148"/>
      <c r="I40" s="285"/>
      <c r="J40" s="357"/>
      <c r="K40" s="130"/>
      <c r="L40" s="845"/>
      <c r="M40" s="841"/>
    </row>
    <row r="41" spans="1:13" ht="16.149999999999999" customHeight="1">
      <c r="A41" s="553"/>
      <c r="B41" s="230" t="s">
        <v>172</v>
      </c>
      <c r="C41" s="529"/>
      <c r="D41" s="274"/>
      <c r="E41" s="190" t="s">
        <v>5596</v>
      </c>
      <c r="F41" s="289"/>
      <c r="G41" s="208"/>
      <c r="H41" s="289"/>
      <c r="I41" s="531" t="s">
        <v>144</v>
      </c>
      <c r="J41" s="289"/>
      <c r="K41" s="278"/>
      <c r="L41" s="547"/>
      <c r="M41" s="841"/>
    </row>
    <row r="42" spans="1:13">
      <c r="A42" s="325">
        <v>3015</v>
      </c>
      <c r="B42" s="540" t="s">
        <v>5597</v>
      </c>
      <c r="C42" s="540"/>
      <c r="D42" s="148" t="s">
        <v>172</v>
      </c>
      <c r="E42" s="213">
        <v>109320</v>
      </c>
      <c r="F42" s="148"/>
      <c r="G42" s="844"/>
      <c r="H42" s="223"/>
      <c r="I42" s="102">
        <f>E42*1.05</f>
        <v>114786</v>
      </c>
      <c r="J42" s="223"/>
      <c r="K42" s="222"/>
      <c r="L42" s="538"/>
      <c r="M42" s="841"/>
    </row>
    <row r="43" spans="1:13">
      <c r="A43" s="543">
        <v>3016</v>
      </c>
      <c r="B43" s="540" t="s">
        <v>12</v>
      </c>
      <c r="C43" s="540"/>
      <c r="D43" s="148" t="s">
        <v>172</v>
      </c>
      <c r="E43" s="213">
        <v>102690</v>
      </c>
      <c r="F43" s="148"/>
      <c r="G43" s="844"/>
      <c r="H43" s="223"/>
      <c r="I43" s="102">
        <f>E43*1.05</f>
        <v>107824.5</v>
      </c>
      <c r="J43" s="100"/>
      <c r="K43" s="101"/>
      <c r="L43" s="552"/>
      <c r="M43" s="841"/>
    </row>
    <row r="44" spans="1:13" ht="19.5" customHeight="1">
      <c r="A44" s="325"/>
      <c r="B44" s="166"/>
      <c r="C44" s="166"/>
      <c r="D44" s="166"/>
      <c r="E44" s="148"/>
      <c r="F44" s="148"/>
      <c r="G44" s="844"/>
      <c r="H44" s="148"/>
      <c r="I44" s="228"/>
      <c r="J44" s="100"/>
      <c r="K44" s="101"/>
      <c r="L44" s="552"/>
      <c r="M44" s="841"/>
    </row>
    <row r="45" spans="1:13">
      <c r="A45" s="325"/>
      <c r="B45" s="166"/>
      <c r="C45" s="166"/>
      <c r="D45" s="166"/>
      <c r="E45" s="130"/>
      <c r="F45" s="148"/>
      <c r="G45" s="844"/>
      <c r="H45" s="148"/>
      <c r="I45" s="229"/>
      <c r="J45" s="100"/>
      <c r="K45" s="101"/>
      <c r="L45" s="552"/>
      <c r="M45" s="841"/>
    </row>
    <row r="46" spans="1:13" ht="19.5" customHeight="1">
      <c r="A46" s="544"/>
      <c r="B46" s="947" t="s">
        <v>5598</v>
      </c>
      <c r="C46" s="947"/>
      <c r="D46" s="947"/>
      <c r="E46" s="947"/>
      <c r="F46" s="947"/>
      <c r="G46" s="34"/>
      <c r="H46" s="282"/>
      <c r="I46" s="847"/>
      <c r="J46" s="283"/>
      <c r="K46" s="284"/>
      <c r="L46" s="554"/>
      <c r="M46" s="841"/>
    </row>
    <row r="47" spans="1:13" ht="25.5">
      <c r="A47" s="325">
        <v>3016</v>
      </c>
      <c r="B47" s="166"/>
      <c r="C47" s="166"/>
      <c r="D47" s="555" t="s">
        <v>5598</v>
      </c>
      <c r="E47" s="213">
        <v>94590</v>
      </c>
      <c r="F47" s="148"/>
      <c r="G47" s="844"/>
      <c r="H47" s="148"/>
      <c r="I47" s="123">
        <f>E47*1.05</f>
        <v>99319.5</v>
      </c>
      <c r="J47" s="148"/>
      <c r="K47" s="166"/>
      <c r="L47" s="71"/>
      <c r="M47" s="841"/>
    </row>
    <row r="48" spans="1:13">
      <c r="A48" s="325"/>
      <c r="B48" s="166"/>
      <c r="C48" s="166"/>
      <c r="D48" s="166"/>
      <c r="E48" s="146"/>
      <c r="F48" s="148"/>
      <c r="G48" s="844"/>
      <c r="H48" s="148"/>
      <c r="I48" s="228"/>
      <c r="J48" s="148"/>
      <c r="K48" s="166"/>
      <c r="L48" s="71"/>
      <c r="M48" s="841"/>
    </row>
    <row r="49" spans="1:13">
      <c r="A49" s="325"/>
      <c r="B49" s="166"/>
      <c r="C49" s="166"/>
      <c r="D49" s="166"/>
      <c r="E49" s="118"/>
      <c r="F49" s="148"/>
      <c r="G49" s="124"/>
      <c r="H49" s="148"/>
      <c r="I49" s="228"/>
      <c r="J49" s="148"/>
      <c r="K49" s="166"/>
      <c r="L49" s="71"/>
      <c r="M49" s="841"/>
    </row>
    <row r="50" spans="1:13" ht="19.5" customHeight="1">
      <c r="A50" s="544"/>
      <c r="B50" s="947" t="s">
        <v>5599</v>
      </c>
      <c r="C50" s="947"/>
      <c r="D50" s="947"/>
      <c r="E50" s="947"/>
      <c r="F50" s="947"/>
      <c r="G50" s="288"/>
      <c r="H50" s="289"/>
      <c r="I50" s="290"/>
      <c r="J50" s="289"/>
      <c r="K50" s="274"/>
      <c r="L50" s="426"/>
      <c r="M50" s="841"/>
    </row>
    <row r="51" spans="1:13">
      <c r="A51" s="325"/>
      <c r="B51" s="166" t="s">
        <v>5600</v>
      </c>
      <c r="C51" s="166"/>
      <c r="D51" s="166"/>
      <c r="E51" s="118"/>
      <c r="F51" s="148"/>
      <c r="G51" s="124"/>
      <c r="H51" s="148"/>
      <c r="I51" s="228"/>
      <c r="J51" s="148"/>
      <c r="K51" s="166"/>
      <c r="L51" s="71"/>
      <c r="M51" s="841"/>
    </row>
    <row r="52" spans="1:13">
      <c r="A52" s="325"/>
      <c r="B52" s="166" t="s">
        <v>5601</v>
      </c>
      <c r="C52" s="166"/>
      <c r="D52" s="166"/>
      <c r="E52" s="118"/>
      <c r="F52" s="148"/>
      <c r="G52" s="124"/>
      <c r="H52" s="148"/>
      <c r="I52" s="228"/>
      <c r="J52" s="148"/>
      <c r="K52" s="166"/>
      <c r="L52" s="71"/>
      <c r="M52" s="841"/>
    </row>
    <row r="53" spans="1:13">
      <c r="A53" s="543">
        <v>3018</v>
      </c>
      <c r="B53" s="148" t="s">
        <v>5602</v>
      </c>
      <c r="C53" s="148"/>
      <c r="D53" s="739">
        <v>230</v>
      </c>
      <c r="E53" s="118"/>
      <c r="F53" s="556"/>
      <c r="G53" s="124"/>
      <c r="H53" s="148"/>
      <c r="I53" s="228"/>
      <c r="J53" s="148"/>
      <c r="K53" s="166"/>
      <c r="L53" s="71"/>
      <c r="M53" s="841"/>
    </row>
    <row r="54" spans="1:13">
      <c r="A54" s="325">
        <v>3019</v>
      </c>
      <c r="B54" s="148" t="s">
        <v>5603</v>
      </c>
      <c r="C54" s="148"/>
      <c r="D54" s="646">
        <v>490</v>
      </c>
      <c r="E54" s="166"/>
      <c r="F54" s="166"/>
      <c r="G54" s="166"/>
      <c r="H54" s="166"/>
      <c r="I54" s="291"/>
      <c r="J54" s="166"/>
      <c r="K54" s="166"/>
      <c r="L54" s="71"/>
      <c r="M54" s="841"/>
    </row>
    <row r="55" spans="1:13">
      <c r="A55" s="325"/>
      <c r="B55" s="166"/>
      <c r="C55" s="166"/>
      <c r="D55" s="166"/>
      <c r="E55" s="166"/>
      <c r="F55" s="166"/>
      <c r="G55" s="166"/>
      <c r="H55" s="166"/>
      <c r="I55" s="291"/>
      <c r="J55" s="166"/>
      <c r="K55" s="166"/>
      <c r="L55" s="71"/>
      <c r="M55" s="841"/>
    </row>
    <row r="56" spans="1:13">
      <c r="A56" s="557"/>
      <c r="B56" s="948" t="s">
        <v>5604</v>
      </c>
      <c r="C56" s="948"/>
      <c r="D56" s="948"/>
      <c r="E56" s="948"/>
      <c r="F56" s="948"/>
      <c r="G56" s="289"/>
      <c r="H56" s="289"/>
      <c r="I56" s="290"/>
      <c r="J56" s="289"/>
      <c r="K56" s="289"/>
      <c r="L56" s="558"/>
      <c r="M56" s="841"/>
    </row>
    <row r="57" spans="1:13" ht="13.5" thickBot="1">
      <c r="A57" s="559"/>
      <c r="B57" s="560" t="s">
        <v>5605</v>
      </c>
      <c r="C57" s="561"/>
      <c r="D57" s="561"/>
      <c r="E57" s="561"/>
      <c r="F57" s="561"/>
      <c r="G57" s="561"/>
      <c r="H57" s="561"/>
      <c r="I57" s="562"/>
      <c r="J57" s="561"/>
      <c r="K57" s="561"/>
      <c r="L57" s="563"/>
      <c r="M57" s="841"/>
    </row>
    <row r="58" spans="1:13">
      <c r="A58" s="166"/>
      <c r="B58" s="166"/>
      <c r="C58" s="166"/>
      <c r="D58" s="166"/>
      <c r="E58" s="166"/>
      <c r="F58" s="166"/>
      <c r="G58" s="166"/>
      <c r="H58" s="569"/>
      <c r="I58" s="569"/>
      <c r="J58" s="166"/>
      <c r="K58" s="166"/>
      <c r="L58" s="33"/>
      <c r="M58" s="841"/>
    </row>
    <row r="59" spans="1:13" s="297" customFormat="1">
      <c r="A59" s="166"/>
      <c r="B59" s="166"/>
      <c r="C59" s="166"/>
      <c r="D59" s="166"/>
      <c r="E59" s="166"/>
      <c r="F59" s="166"/>
      <c r="G59" s="166"/>
      <c r="H59" s="166"/>
      <c r="I59" s="166"/>
      <c r="J59" s="166"/>
      <c r="K59" s="166"/>
      <c r="L59" s="33"/>
      <c r="M59" s="841"/>
    </row>
    <row r="60" spans="1:13" s="297" customFormat="1">
      <c r="A60" s="166"/>
      <c r="B60" s="166"/>
      <c r="C60" s="166"/>
      <c r="D60" s="166"/>
      <c r="E60" s="166"/>
      <c r="F60" s="166"/>
      <c r="G60" s="166"/>
      <c r="H60" s="166"/>
      <c r="I60" s="166"/>
      <c r="J60" s="166"/>
      <c r="K60" s="166"/>
      <c r="L60" s="33"/>
      <c r="M60" s="841"/>
    </row>
    <row r="61" spans="1:13" ht="13.5" thickBot="1">
      <c r="A61" s="237"/>
      <c r="B61" s="237"/>
      <c r="C61" s="237"/>
      <c r="D61" s="237"/>
      <c r="E61" s="237"/>
      <c r="F61" s="237"/>
      <c r="G61" s="237"/>
      <c r="H61" s="164"/>
      <c r="I61" s="164"/>
      <c r="J61" s="237"/>
      <c r="K61" s="237"/>
      <c r="L61" s="841"/>
      <c r="M61" s="841"/>
    </row>
    <row r="62" spans="1:13" ht="13.5" thickBot="1">
      <c r="A62" s="863" t="s">
        <v>5606</v>
      </c>
      <c r="B62" s="864"/>
      <c r="C62" s="864"/>
      <c r="D62" s="864"/>
      <c r="E62" s="864"/>
      <c r="F62" s="864"/>
      <c r="G62" s="864"/>
      <c r="H62" s="864"/>
      <c r="I62" s="864"/>
      <c r="J62" s="864"/>
      <c r="K62" s="864"/>
      <c r="L62" s="865"/>
      <c r="M62" s="841"/>
    </row>
    <row r="63" spans="1:13" ht="12.75" customHeight="1">
      <c r="A63" s="331"/>
      <c r="B63" s="130"/>
      <c r="C63" s="130"/>
      <c r="D63" s="130"/>
      <c r="E63" s="130"/>
      <c r="F63" s="130"/>
      <c r="G63" s="130"/>
      <c r="H63" s="130"/>
      <c r="I63" s="130"/>
      <c r="J63" s="130"/>
      <c r="K63" s="130"/>
      <c r="L63" s="845"/>
      <c r="M63" s="841"/>
    </row>
    <row r="64" spans="1:13">
      <c r="A64" s="331"/>
      <c r="B64" s="564" t="s">
        <v>5607</v>
      </c>
      <c r="C64" s="130"/>
      <c r="D64" s="130"/>
      <c r="E64" s="130"/>
      <c r="F64" s="130"/>
      <c r="G64" s="130"/>
      <c r="H64" s="130"/>
      <c r="I64" s="130"/>
      <c r="J64" s="130"/>
      <c r="K64" s="130"/>
      <c r="L64" s="845"/>
      <c r="M64" s="841"/>
    </row>
    <row r="65" spans="1:13">
      <c r="A65" s="331"/>
      <c r="B65" s="166" t="s">
        <v>359</v>
      </c>
      <c r="C65" s="565"/>
      <c r="D65" s="124">
        <v>1000000</v>
      </c>
      <c r="E65" s="565"/>
      <c r="F65" s="565"/>
      <c r="G65" s="565"/>
      <c r="H65" s="130"/>
      <c r="I65" s="130"/>
      <c r="J65" s="130"/>
      <c r="K65" s="130"/>
      <c r="L65" s="845"/>
      <c r="M65" s="841"/>
    </row>
    <row r="66" spans="1:13">
      <c r="A66" s="331"/>
      <c r="B66" s="565" t="s">
        <v>5608</v>
      </c>
      <c r="C66" s="565"/>
      <c r="D66" s="124">
        <v>700000</v>
      </c>
      <c r="E66" s="565"/>
      <c r="F66" s="565"/>
      <c r="G66" s="565"/>
      <c r="H66" s="130"/>
      <c r="I66" s="130"/>
      <c r="J66" s="130"/>
      <c r="K66" s="130"/>
      <c r="L66" s="845"/>
      <c r="M66" s="841"/>
    </row>
    <row r="67" spans="1:13">
      <c r="A67" s="331"/>
      <c r="B67" s="565" t="s">
        <v>5609</v>
      </c>
      <c r="C67" s="565"/>
      <c r="D67" s="124">
        <v>100000</v>
      </c>
      <c r="E67" s="166"/>
      <c r="F67" s="565"/>
      <c r="G67" s="565"/>
      <c r="H67" s="130"/>
      <c r="I67" s="130"/>
      <c r="J67" s="130"/>
      <c r="K67" s="130"/>
      <c r="L67" s="845"/>
      <c r="M67" s="841"/>
    </row>
    <row r="68" spans="1:13">
      <c r="A68" s="331"/>
      <c r="B68" s="166" t="s">
        <v>5610</v>
      </c>
      <c r="C68" s="565"/>
      <c r="D68" s="124">
        <v>60000</v>
      </c>
      <c r="E68" s="565"/>
      <c r="F68" s="565"/>
      <c r="G68" s="565"/>
      <c r="H68" s="130"/>
      <c r="I68" s="130"/>
      <c r="J68" s="130"/>
      <c r="K68" s="130"/>
      <c r="L68" s="845"/>
      <c r="M68" s="841"/>
    </row>
    <row r="69" spans="1:13">
      <c r="A69" s="331"/>
      <c r="B69" s="166" t="s">
        <v>5611</v>
      </c>
      <c r="C69" s="565"/>
      <c r="D69" s="124">
        <v>100000</v>
      </c>
      <c r="E69" s="565"/>
      <c r="F69" s="565"/>
      <c r="G69" s="565"/>
      <c r="H69" s="130"/>
      <c r="I69" s="130"/>
      <c r="J69" s="130"/>
      <c r="K69" s="130"/>
      <c r="L69" s="845"/>
      <c r="M69" s="841"/>
    </row>
    <row r="70" spans="1:13" ht="12.75" customHeight="1">
      <c r="A70" s="331"/>
      <c r="B70" s="565" t="s">
        <v>5612</v>
      </c>
      <c r="C70" s="565"/>
      <c r="D70" s="124">
        <v>60000</v>
      </c>
      <c r="E70" s="565"/>
      <c r="F70" s="565"/>
      <c r="G70" s="565"/>
      <c r="H70" s="130"/>
      <c r="I70" s="130"/>
      <c r="J70" s="130"/>
      <c r="K70" s="130"/>
      <c r="L70" s="845"/>
      <c r="M70" s="841"/>
    </row>
    <row r="71" spans="1:13" ht="12.75" customHeight="1">
      <c r="A71" s="331"/>
      <c r="B71" s="565" t="s">
        <v>5613</v>
      </c>
      <c r="C71" s="565"/>
      <c r="D71" s="124">
        <v>600</v>
      </c>
      <c r="E71" s="565"/>
      <c r="F71" s="565"/>
      <c r="G71" s="565"/>
      <c r="H71" s="130"/>
      <c r="I71" s="130"/>
      <c r="J71" s="130"/>
      <c r="K71" s="130"/>
      <c r="L71" s="845"/>
      <c r="M71" s="841"/>
    </row>
    <row r="72" spans="1:13" ht="12.75" customHeight="1">
      <c r="A72" s="331"/>
      <c r="B72" s="565" t="s">
        <v>5614</v>
      </c>
      <c r="C72" s="565"/>
      <c r="D72" s="124">
        <v>190000</v>
      </c>
      <c r="E72" s="565"/>
      <c r="F72" s="565"/>
      <c r="G72" s="565"/>
      <c r="H72" s="130"/>
      <c r="I72" s="130"/>
      <c r="J72" s="130"/>
      <c r="K72" s="130"/>
      <c r="L72" s="845"/>
      <c r="M72" s="841"/>
    </row>
    <row r="73" spans="1:13">
      <c r="A73" s="331"/>
      <c r="B73" s="565"/>
      <c r="C73" s="565"/>
      <c r="D73" s="565"/>
      <c r="E73" s="565"/>
      <c r="F73" s="565"/>
      <c r="G73" s="565"/>
      <c r="H73" s="130"/>
      <c r="I73" s="130"/>
      <c r="J73" s="130"/>
      <c r="K73" s="130"/>
      <c r="L73" s="845"/>
      <c r="M73" s="841"/>
    </row>
    <row r="74" spans="1:13">
      <c r="A74" s="331"/>
      <c r="B74" s="566" t="s">
        <v>5615</v>
      </c>
      <c r="C74" s="566"/>
      <c r="D74" s="566"/>
      <c r="E74" s="566"/>
      <c r="F74" s="566"/>
      <c r="G74" s="565"/>
      <c r="H74" s="130"/>
      <c r="I74" s="130"/>
      <c r="J74" s="130"/>
      <c r="K74" s="130"/>
      <c r="L74" s="845"/>
      <c r="M74" s="841"/>
    </row>
    <row r="75" spans="1:13">
      <c r="A75" s="331"/>
      <c r="B75" s="848"/>
      <c r="C75" s="848"/>
      <c r="D75" s="848"/>
      <c r="E75" s="848"/>
      <c r="F75" s="848"/>
      <c r="G75" s="132"/>
      <c r="H75" s="130"/>
      <c r="I75" s="130"/>
      <c r="J75" s="130"/>
      <c r="K75" s="130"/>
      <c r="L75" s="845"/>
      <c r="M75" s="841"/>
    </row>
    <row r="76" spans="1:13" ht="20.25" customHeight="1">
      <c r="A76" s="331"/>
      <c r="B76" s="564" t="s">
        <v>5616</v>
      </c>
      <c r="C76" s="130"/>
      <c r="D76" s="130"/>
      <c r="E76" s="130"/>
      <c r="F76" s="130"/>
      <c r="G76" s="130"/>
      <c r="H76" s="130"/>
      <c r="I76" s="130"/>
      <c r="J76" s="130"/>
      <c r="K76" s="130"/>
      <c r="L76" s="845"/>
      <c r="M76" s="841"/>
    </row>
    <row r="77" spans="1:13" ht="12.75" customHeight="1">
      <c r="A77" s="331"/>
      <c r="B77" s="230" t="s">
        <v>5617</v>
      </c>
      <c r="C77" s="231"/>
      <c r="D77" s="231"/>
      <c r="E77" s="232" t="s">
        <v>5618</v>
      </c>
      <c r="F77" s="232" t="s">
        <v>5619</v>
      </c>
      <c r="G77" s="130"/>
      <c r="H77" s="130"/>
      <c r="I77" s="130"/>
      <c r="J77" s="130"/>
      <c r="K77" s="130"/>
      <c r="L77" s="845"/>
      <c r="M77" s="841"/>
    </row>
    <row r="78" spans="1:13" ht="12.75" customHeight="1">
      <c r="A78" s="331"/>
      <c r="B78" s="567" t="s">
        <v>5620</v>
      </c>
      <c r="C78" s="565"/>
      <c r="D78" s="565"/>
      <c r="E78" s="643"/>
      <c r="F78" s="644">
        <v>11060</v>
      </c>
      <c r="G78" s="130"/>
      <c r="H78" s="130"/>
      <c r="I78" s="130"/>
      <c r="J78" s="130"/>
      <c r="K78" s="130"/>
      <c r="L78" s="845"/>
      <c r="M78" s="841"/>
    </row>
    <row r="79" spans="1:13" ht="12.75" customHeight="1">
      <c r="A79" s="331"/>
      <c r="B79" s="568" t="s">
        <v>5621</v>
      </c>
      <c r="C79" s="565"/>
      <c r="D79" s="565"/>
      <c r="E79" s="643"/>
      <c r="F79" s="644">
        <v>239820</v>
      </c>
      <c r="G79" s="130"/>
      <c r="H79" s="130"/>
      <c r="I79" s="130"/>
      <c r="J79" s="130"/>
      <c r="K79" s="130"/>
      <c r="L79" s="845"/>
      <c r="M79" s="841"/>
    </row>
    <row r="80" spans="1:13" ht="12.75" customHeight="1">
      <c r="A80" s="331"/>
      <c r="B80" s="946" t="s">
        <v>5622</v>
      </c>
      <c r="C80" s="946"/>
      <c r="D80" s="946"/>
      <c r="E80" s="643">
        <v>2383550</v>
      </c>
      <c r="F80" s="644">
        <v>6497400</v>
      </c>
      <c r="G80" s="130"/>
      <c r="H80" s="130"/>
      <c r="I80" s="130"/>
      <c r="J80" s="130"/>
      <c r="K80" s="130"/>
      <c r="L80" s="845"/>
      <c r="M80" s="841"/>
    </row>
    <row r="81" spans="1:13" ht="12.75" customHeight="1">
      <c r="A81" s="331"/>
      <c r="B81" s="946" t="s">
        <v>5623</v>
      </c>
      <c r="C81" s="946"/>
      <c r="D81" s="946"/>
      <c r="E81" s="643"/>
      <c r="F81" s="644">
        <v>16600</v>
      </c>
      <c r="G81" s="130"/>
      <c r="H81" s="130"/>
      <c r="I81" s="130"/>
      <c r="J81" s="130"/>
      <c r="K81" s="130"/>
      <c r="L81" s="845"/>
      <c r="M81" s="841"/>
    </row>
    <row r="82" spans="1:13" ht="12.75" customHeight="1">
      <c r="A82" s="331"/>
      <c r="B82" s="946" t="s">
        <v>5624</v>
      </c>
      <c r="C82" s="946"/>
      <c r="D82" s="946"/>
      <c r="E82" s="645"/>
      <c r="F82" s="644">
        <v>8297860</v>
      </c>
      <c r="G82" s="130"/>
      <c r="H82" s="130"/>
      <c r="I82" s="130"/>
      <c r="J82" s="130"/>
      <c r="K82" s="130"/>
      <c r="L82" s="845"/>
      <c r="M82" s="841"/>
    </row>
    <row r="83" spans="1:13" ht="12.75" customHeight="1">
      <c r="A83" s="331"/>
      <c r="B83" s="946" t="s">
        <v>5625</v>
      </c>
      <c r="C83" s="946"/>
      <c r="D83" s="946"/>
      <c r="E83" s="646"/>
      <c r="F83" s="644">
        <v>11060</v>
      </c>
      <c r="G83" s="130"/>
      <c r="H83" s="130"/>
      <c r="I83" s="130"/>
      <c r="J83" s="130"/>
      <c r="K83" s="130"/>
      <c r="L83" s="845"/>
      <c r="M83" s="841"/>
    </row>
    <row r="84" spans="1:13">
      <c r="A84" s="331"/>
      <c r="B84" s="565" t="s">
        <v>5626</v>
      </c>
      <c r="C84" s="565"/>
      <c r="D84" s="565"/>
      <c r="E84" s="646"/>
      <c r="F84" s="644">
        <v>3689470</v>
      </c>
      <c r="G84" s="130"/>
      <c r="H84" s="130"/>
      <c r="I84" s="130"/>
      <c r="J84" s="130"/>
      <c r="K84" s="130"/>
      <c r="L84" s="845"/>
      <c r="M84" s="841"/>
    </row>
    <row r="85" spans="1:13" ht="13.5" thickBot="1">
      <c r="A85" s="254"/>
      <c r="B85" s="2"/>
      <c r="C85" s="2"/>
      <c r="D85" s="2"/>
      <c r="E85" s="2"/>
      <c r="F85" s="2"/>
      <c r="G85" s="2"/>
      <c r="H85" s="2"/>
      <c r="I85" s="2"/>
      <c r="J85" s="2"/>
      <c r="K85" s="2"/>
      <c r="L85" s="82"/>
      <c r="M85" s="841"/>
    </row>
  </sheetData>
  <customSheetViews>
    <customSheetView guid="{F165901F-2ED3-463B-B2D8-F03C10664774}" hiddenColumns="1">
      <selection sqref="A1:I1"/>
      <pageMargins left="0" right="0" top="0" bottom="0" header="0" footer="0"/>
      <pageSetup paperSize="9" scale="80" fitToWidth="2" orientation="landscape" r:id="rId1"/>
      <headerFooter alignWithMargins="0"/>
    </customSheetView>
    <customSheetView guid="{4815BE6A-DAE3-4DF6-B77E-1B568730B529}" hiddenColumns="1">
      <selection sqref="A1:I1"/>
      <pageMargins left="0" right="0" top="0" bottom="0" header="0" footer="0"/>
      <pageSetup paperSize="9" scale="80" fitToWidth="2" orientation="landscape" r:id="rId2"/>
      <headerFooter alignWithMargins="0"/>
    </customSheetView>
  </customSheetViews>
  <mergeCells count="13">
    <mergeCell ref="B4:L4"/>
    <mergeCell ref="J1:L1"/>
    <mergeCell ref="A1:I1"/>
    <mergeCell ref="E6:H6"/>
    <mergeCell ref="I6:L6"/>
    <mergeCell ref="B80:D80"/>
    <mergeCell ref="B81:D81"/>
    <mergeCell ref="B82:D82"/>
    <mergeCell ref="B83:D83"/>
    <mergeCell ref="B46:F46"/>
    <mergeCell ref="B50:F50"/>
    <mergeCell ref="B56:F56"/>
    <mergeCell ref="A62:L62"/>
  </mergeCells>
  <phoneticPr fontId="0" type="noConversion"/>
  <hyperlinks>
    <hyperlink ref="J1" location="Indhold!A1" display="Tilbage til indholdsoversigten" xr:uid="{00000000-0004-0000-1300-000000000000}"/>
  </hyperlinks>
  <pageMargins left="0.37" right="0.28000000000000003" top="0.31" bottom="0.38" header="0.19" footer="0.25"/>
  <pageSetup paperSize="9" scale="80" fitToWidth="2" orientation="landscape" r:id="rId3"/>
  <headerFooter alignWithMargins="0"/>
  <customProperties>
    <customPr name="_pios_id" r:id="rId4"/>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E50D-CB17-4A38-86B3-2BB0887383C9}">
  <dimension ref="A1:R909"/>
  <sheetViews>
    <sheetView workbookViewId="0">
      <selection activeCell="G530" sqref="G530"/>
    </sheetView>
  </sheetViews>
  <sheetFormatPr defaultRowHeight="15"/>
  <cols>
    <col min="1" max="6" width="9.140625" style="969"/>
    <col min="7" max="7" width="51.7109375" style="969" bestFit="1" customWidth="1"/>
    <col min="8" max="16384" width="9.140625" style="969"/>
  </cols>
  <sheetData>
    <row r="1" spans="1:18">
      <c r="A1" s="969" t="s">
        <v>5853</v>
      </c>
      <c r="B1" s="969" t="s">
        <v>5852</v>
      </c>
      <c r="C1" s="969" t="s">
        <v>5851</v>
      </c>
      <c r="D1" s="969" t="s">
        <v>5850</v>
      </c>
      <c r="E1" s="969" t="s">
        <v>5849</v>
      </c>
      <c r="F1" s="969" t="s">
        <v>5848</v>
      </c>
      <c r="G1" s="969" t="s">
        <v>5847</v>
      </c>
      <c r="H1" s="969" t="s">
        <v>5846</v>
      </c>
      <c r="I1" s="969" t="s">
        <v>5845</v>
      </c>
      <c r="J1" s="969" t="s">
        <v>5844</v>
      </c>
      <c r="K1" s="969" t="s">
        <v>5843</v>
      </c>
      <c r="L1" s="969" t="s">
        <v>5842</v>
      </c>
      <c r="M1" s="969" t="s">
        <v>5841</v>
      </c>
      <c r="N1" s="969" t="s">
        <v>5840</v>
      </c>
      <c r="O1" s="969" t="s">
        <v>5839</v>
      </c>
      <c r="P1" s="969" t="s">
        <v>5838</v>
      </c>
      <c r="Q1" s="969" t="s">
        <v>5837</v>
      </c>
      <c r="R1" s="969" t="s">
        <v>5836</v>
      </c>
    </row>
    <row r="2" spans="1:18">
      <c r="A2" s="969" t="s">
        <v>5658</v>
      </c>
      <c r="B2" s="969">
        <v>3015</v>
      </c>
      <c r="C2" s="969" t="s">
        <v>5749</v>
      </c>
      <c r="D2" s="969" t="s">
        <v>5659</v>
      </c>
      <c r="E2" s="969">
        <v>7926</v>
      </c>
      <c r="F2" s="969" t="s">
        <v>4338</v>
      </c>
      <c r="G2" s="969" t="s">
        <v>5923</v>
      </c>
      <c r="H2" s="969">
        <v>75</v>
      </c>
      <c r="I2" s="969">
        <v>1400</v>
      </c>
      <c r="J2" s="969">
        <v>71040</v>
      </c>
      <c r="K2" s="969">
        <v>63790</v>
      </c>
      <c r="L2" s="969">
        <v>280</v>
      </c>
      <c r="M2" s="969">
        <v>11630</v>
      </c>
      <c r="N2" s="969">
        <v>11110</v>
      </c>
      <c r="O2" s="969">
        <v>0</v>
      </c>
    </row>
    <row r="3" spans="1:18">
      <c r="A3" s="969" t="s">
        <v>5658</v>
      </c>
      <c r="B3" s="969">
        <v>3015</v>
      </c>
      <c r="C3" s="969" t="s">
        <v>5749</v>
      </c>
      <c r="D3" s="969" t="s">
        <v>5659</v>
      </c>
      <c r="E3" s="969">
        <v>7929</v>
      </c>
      <c r="F3" s="969" t="s">
        <v>1065</v>
      </c>
      <c r="G3" s="969" t="s">
        <v>5763</v>
      </c>
      <c r="H3" s="969">
        <v>200</v>
      </c>
      <c r="I3" s="969">
        <v>1400</v>
      </c>
      <c r="J3" s="969">
        <v>71040</v>
      </c>
      <c r="K3" s="969">
        <v>63790</v>
      </c>
      <c r="L3" s="969">
        <v>280</v>
      </c>
      <c r="M3" s="969">
        <v>11630</v>
      </c>
      <c r="N3" s="969">
        <v>11110</v>
      </c>
      <c r="O3" s="969">
        <v>0</v>
      </c>
    </row>
    <row r="4" spans="1:18">
      <c r="A4" s="969" t="s">
        <v>5658</v>
      </c>
      <c r="B4" s="969">
        <v>3015</v>
      </c>
      <c r="C4" s="969" t="s">
        <v>5749</v>
      </c>
      <c r="D4" s="969" t="s">
        <v>5659</v>
      </c>
      <c r="E4" s="969">
        <v>7929</v>
      </c>
      <c r="F4" s="969" t="s">
        <v>4338</v>
      </c>
      <c r="G4" s="969" t="s">
        <v>5763</v>
      </c>
      <c r="H4" s="969">
        <v>75</v>
      </c>
      <c r="I4" s="969">
        <v>1400</v>
      </c>
      <c r="J4" s="969">
        <v>71040</v>
      </c>
      <c r="K4" s="969">
        <v>63790</v>
      </c>
      <c r="L4" s="969">
        <v>280</v>
      </c>
      <c r="M4" s="969">
        <v>11630</v>
      </c>
      <c r="N4" s="969">
        <v>11110</v>
      </c>
      <c r="O4" s="969">
        <v>0</v>
      </c>
    </row>
    <row r="5" spans="1:18">
      <c r="A5" s="969" t="s">
        <v>5658</v>
      </c>
      <c r="B5" s="969">
        <v>3015</v>
      </c>
      <c r="C5" s="969" t="s">
        <v>5749</v>
      </c>
      <c r="D5" s="969" t="s">
        <v>5659</v>
      </c>
      <c r="E5" s="969">
        <v>7932</v>
      </c>
      <c r="F5" s="969" t="s">
        <v>1065</v>
      </c>
      <c r="G5" s="969" t="s">
        <v>5762</v>
      </c>
      <c r="H5" s="969">
        <v>200</v>
      </c>
      <c r="I5" s="969">
        <v>550</v>
      </c>
      <c r="J5" s="969">
        <v>73640</v>
      </c>
      <c r="K5" s="969">
        <v>66390</v>
      </c>
      <c r="L5" s="969">
        <v>280</v>
      </c>
      <c r="M5" s="969">
        <v>11630</v>
      </c>
      <c r="N5" s="969">
        <v>11110</v>
      </c>
      <c r="O5" s="969">
        <v>0</v>
      </c>
    </row>
    <row r="6" spans="1:18">
      <c r="A6" s="969" t="s">
        <v>5658</v>
      </c>
      <c r="B6" s="969">
        <v>3015</v>
      </c>
      <c r="C6" s="969" t="s">
        <v>5749</v>
      </c>
      <c r="D6" s="969" t="s">
        <v>5659</v>
      </c>
      <c r="E6" s="969">
        <v>7932</v>
      </c>
      <c r="F6" s="969" t="s">
        <v>4338</v>
      </c>
      <c r="G6" s="969" t="s">
        <v>5762</v>
      </c>
      <c r="H6" s="969">
        <v>75</v>
      </c>
      <c r="I6" s="969">
        <v>550</v>
      </c>
      <c r="J6" s="969">
        <v>73640</v>
      </c>
      <c r="K6" s="969">
        <v>66390</v>
      </c>
      <c r="L6" s="969">
        <v>280</v>
      </c>
      <c r="M6" s="969">
        <v>11630</v>
      </c>
      <c r="N6" s="969">
        <v>11110</v>
      </c>
      <c r="O6" s="969">
        <v>0</v>
      </c>
    </row>
    <row r="7" spans="1:18">
      <c r="A7" s="969" t="s">
        <v>5658</v>
      </c>
      <c r="B7" s="969">
        <v>3015</v>
      </c>
      <c r="C7" s="969" t="s">
        <v>5749</v>
      </c>
      <c r="D7" s="969" t="s">
        <v>5659</v>
      </c>
      <c r="E7" s="969">
        <v>7963</v>
      </c>
      <c r="F7" s="969" t="s">
        <v>1065</v>
      </c>
      <c r="G7" s="969" t="s">
        <v>5761</v>
      </c>
      <c r="H7" s="969">
        <v>200</v>
      </c>
      <c r="I7" s="969">
        <v>550</v>
      </c>
      <c r="J7" s="969">
        <v>73640</v>
      </c>
      <c r="K7" s="969">
        <v>66390</v>
      </c>
      <c r="L7" s="969">
        <v>280</v>
      </c>
      <c r="M7" s="969">
        <v>11630</v>
      </c>
      <c r="N7" s="969">
        <v>11110</v>
      </c>
      <c r="O7" s="969">
        <v>0</v>
      </c>
    </row>
    <row r="8" spans="1:18">
      <c r="A8" s="969" t="s">
        <v>5658</v>
      </c>
      <c r="B8" s="969">
        <v>3015</v>
      </c>
      <c r="C8" s="969" t="s">
        <v>5749</v>
      </c>
      <c r="D8" s="969" t="s">
        <v>5659</v>
      </c>
      <c r="E8" s="969">
        <v>7963</v>
      </c>
      <c r="F8" s="969" t="s">
        <v>4338</v>
      </c>
      <c r="G8" s="969" t="s">
        <v>5761</v>
      </c>
      <c r="H8" s="969">
        <v>75</v>
      </c>
      <c r="I8" s="969">
        <v>550</v>
      </c>
      <c r="J8" s="969">
        <v>73640</v>
      </c>
      <c r="K8" s="969">
        <v>66390</v>
      </c>
      <c r="L8" s="969">
        <v>280</v>
      </c>
      <c r="M8" s="969">
        <v>11630</v>
      </c>
      <c r="N8" s="969">
        <v>11110</v>
      </c>
      <c r="O8" s="969">
        <v>0</v>
      </c>
    </row>
    <row r="9" spans="1:18">
      <c r="A9" s="969" t="s">
        <v>5658</v>
      </c>
      <c r="B9" s="969">
        <v>3015</v>
      </c>
      <c r="C9" s="969" t="s">
        <v>5749</v>
      </c>
      <c r="D9" s="969" t="s">
        <v>5659</v>
      </c>
      <c r="E9" s="969">
        <v>7967</v>
      </c>
      <c r="F9" s="969" t="s">
        <v>1062</v>
      </c>
      <c r="G9" s="969" t="s">
        <v>5760</v>
      </c>
      <c r="H9" s="969">
        <v>260</v>
      </c>
      <c r="I9" s="969">
        <v>550</v>
      </c>
      <c r="J9" s="969">
        <v>73640</v>
      </c>
      <c r="K9" s="969">
        <v>66390</v>
      </c>
      <c r="L9" s="969">
        <v>280</v>
      </c>
      <c r="M9" s="969">
        <v>11630</v>
      </c>
      <c r="N9" s="969">
        <v>11110</v>
      </c>
      <c r="O9" s="969">
        <v>0</v>
      </c>
    </row>
    <row r="10" spans="1:18">
      <c r="A10" s="969" t="s">
        <v>5658</v>
      </c>
      <c r="B10" s="969">
        <v>3015</v>
      </c>
      <c r="C10" s="969" t="s">
        <v>5749</v>
      </c>
      <c r="D10" s="969" t="s">
        <v>5659</v>
      </c>
      <c r="E10" s="969">
        <v>7972</v>
      </c>
      <c r="F10" s="969" t="s">
        <v>1062</v>
      </c>
      <c r="G10" s="969" t="s">
        <v>5759</v>
      </c>
      <c r="H10" s="969">
        <v>325</v>
      </c>
      <c r="I10" s="969">
        <v>550</v>
      </c>
      <c r="J10" s="969">
        <v>73640</v>
      </c>
      <c r="K10" s="969">
        <v>66390</v>
      </c>
      <c r="L10" s="969">
        <v>280</v>
      </c>
      <c r="M10" s="969">
        <v>11630</v>
      </c>
      <c r="N10" s="969">
        <v>11110</v>
      </c>
      <c r="O10" s="969">
        <v>0</v>
      </c>
    </row>
    <row r="11" spans="1:18">
      <c r="A11" s="969" t="s">
        <v>5658</v>
      </c>
      <c r="B11" s="969">
        <v>3015</v>
      </c>
      <c r="C11" s="969" t="s">
        <v>5749</v>
      </c>
      <c r="D11" s="969" t="s">
        <v>5659</v>
      </c>
      <c r="E11" s="969">
        <v>7972</v>
      </c>
      <c r="F11" s="969" t="s">
        <v>1065</v>
      </c>
      <c r="G11" s="969" t="s">
        <v>5759</v>
      </c>
      <c r="H11" s="969">
        <v>210</v>
      </c>
      <c r="I11" s="969">
        <v>550</v>
      </c>
      <c r="J11" s="969">
        <v>73640</v>
      </c>
      <c r="K11" s="969">
        <v>66390</v>
      </c>
      <c r="L11" s="969">
        <v>280</v>
      </c>
      <c r="M11" s="969">
        <v>11630</v>
      </c>
      <c r="N11" s="969">
        <v>11110</v>
      </c>
      <c r="O11" s="969">
        <v>0</v>
      </c>
    </row>
    <row r="12" spans="1:18">
      <c r="A12" s="969" t="s">
        <v>5658</v>
      </c>
      <c r="B12" s="969">
        <v>3015</v>
      </c>
      <c r="C12" s="969" t="s">
        <v>5749</v>
      </c>
      <c r="D12" s="969" t="s">
        <v>5659</v>
      </c>
      <c r="E12" s="969">
        <v>7972</v>
      </c>
      <c r="F12" s="969" t="s">
        <v>4338</v>
      </c>
      <c r="G12" s="969" t="s">
        <v>5759</v>
      </c>
      <c r="H12" s="969">
        <v>75</v>
      </c>
      <c r="I12" s="969">
        <v>550</v>
      </c>
      <c r="J12" s="969">
        <v>73640</v>
      </c>
      <c r="K12" s="969">
        <v>66390</v>
      </c>
      <c r="L12" s="969">
        <v>280</v>
      </c>
      <c r="M12" s="969">
        <v>11630</v>
      </c>
      <c r="N12" s="969">
        <v>11110</v>
      </c>
      <c r="O12" s="969">
        <v>0</v>
      </c>
    </row>
    <row r="13" spans="1:18">
      <c r="A13" s="969" t="s">
        <v>5658</v>
      </c>
      <c r="B13" s="969">
        <v>3015</v>
      </c>
      <c r="C13" s="969" t="s">
        <v>5749</v>
      </c>
      <c r="D13" s="969" t="s">
        <v>5659</v>
      </c>
      <c r="E13" s="969">
        <v>8054</v>
      </c>
      <c r="F13" s="969" t="s">
        <v>102</v>
      </c>
      <c r="G13" s="969" t="s">
        <v>5758</v>
      </c>
      <c r="H13" s="969">
        <v>300</v>
      </c>
      <c r="I13" s="969">
        <v>550</v>
      </c>
      <c r="J13" s="969">
        <v>73640</v>
      </c>
      <c r="K13" s="969">
        <v>66390</v>
      </c>
      <c r="L13" s="969">
        <v>280</v>
      </c>
      <c r="M13" s="969">
        <v>11630</v>
      </c>
      <c r="N13" s="969">
        <v>11110</v>
      </c>
      <c r="O13" s="969">
        <v>0</v>
      </c>
    </row>
    <row r="14" spans="1:18">
      <c r="A14" s="969" t="s">
        <v>5658</v>
      </c>
      <c r="B14" s="969">
        <v>3015</v>
      </c>
      <c r="C14" s="969" t="s">
        <v>5749</v>
      </c>
      <c r="D14" s="969" t="s">
        <v>5659</v>
      </c>
      <c r="E14" s="969">
        <v>8064</v>
      </c>
      <c r="F14" s="969" t="s">
        <v>1062</v>
      </c>
      <c r="G14" s="969" t="s">
        <v>5757</v>
      </c>
      <c r="H14" s="969">
        <v>325</v>
      </c>
      <c r="I14" s="969">
        <v>1400</v>
      </c>
      <c r="J14" s="969">
        <v>71040</v>
      </c>
      <c r="K14" s="969">
        <v>63790</v>
      </c>
      <c r="L14" s="969">
        <v>280</v>
      </c>
      <c r="M14" s="969">
        <v>11630</v>
      </c>
      <c r="N14" s="969">
        <v>11110</v>
      </c>
      <c r="O14" s="969">
        <v>0</v>
      </c>
    </row>
    <row r="15" spans="1:18">
      <c r="A15" s="969" t="s">
        <v>5658</v>
      </c>
      <c r="B15" s="969">
        <v>3015</v>
      </c>
      <c r="C15" s="969" t="s">
        <v>5749</v>
      </c>
      <c r="D15" s="969" t="s">
        <v>5659</v>
      </c>
      <c r="E15" s="969">
        <v>8064</v>
      </c>
      <c r="F15" s="969" t="s">
        <v>1065</v>
      </c>
      <c r="G15" s="969" t="s">
        <v>5757</v>
      </c>
      <c r="H15" s="969">
        <v>200</v>
      </c>
      <c r="I15" s="969">
        <v>1400</v>
      </c>
      <c r="J15" s="969">
        <v>71040</v>
      </c>
      <c r="K15" s="969">
        <v>63790</v>
      </c>
      <c r="L15" s="969">
        <v>280</v>
      </c>
      <c r="M15" s="969">
        <v>11630</v>
      </c>
      <c r="N15" s="969">
        <v>11110</v>
      </c>
      <c r="O15" s="969">
        <v>0</v>
      </c>
    </row>
    <row r="16" spans="1:18">
      <c r="A16" s="969" t="s">
        <v>5658</v>
      </c>
      <c r="B16" s="969">
        <v>3015</v>
      </c>
      <c r="C16" s="969" t="s">
        <v>5749</v>
      </c>
      <c r="D16" s="969" t="s">
        <v>5659</v>
      </c>
      <c r="E16" s="969">
        <v>8234</v>
      </c>
      <c r="F16" s="969" t="s">
        <v>1062</v>
      </c>
      <c r="G16" s="969" t="s">
        <v>5756</v>
      </c>
      <c r="H16" s="969">
        <v>325</v>
      </c>
      <c r="I16" s="969">
        <v>1400</v>
      </c>
      <c r="J16" s="969">
        <v>71040</v>
      </c>
      <c r="K16" s="969">
        <v>63790</v>
      </c>
      <c r="L16" s="969">
        <v>280</v>
      </c>
      <c r="M16" s="969">
        <v>11630</v>
      </c>
      <c r="N16" s="969">
        <v>11110</v>
      </c>
      <c r="O16" s="969">
        <v>0</v>
      </c>
    </row>
    <row r="17" spans="1:15">
      <c r="A17" s="969" t="s">
        <v>5658</v>
      </c>
      <c r="B17" s="969">
        <v>3015</v>
      </c>
      <c r="C17" s="969" t="s">
        <v>5749</v>
      </c>
      <c r="D17" s="969" t="s">
        <v>5659</v>
      </c>
      <c r="E17" s="969">
        <v>8234</v>
      </c>
      <c r="F17" s="969" t="s">
        <v>1065</v>
      </c>
      <c r="G17" s="969" t="s">
        <v>5756</v>
      </c>
      <c r="H17" s="969">
        <v>200</v>
      </c>
      <c r="I17" s="969">
        <v>1400</v>
      </c>
      <c r="J17" s="969">
        <v>71040</v>
      </c>
      <c r="K17" s="969">
        <v>63790</v>
      </c>
      <c r="L17" s="969">
        <v>280</v>
      </c>
      <c r="M17" s="969">
        <v>11630</v>
      </c>
      <c r="N17" s="969">
        <v>11110</v>
      </c>
      <c r="O17" s="969">
        <v>0</v>
      </c>
    </row>
    <row r="18" spans="1:15">
      <c r="A18" s="969" t="s">
        <v>5658</v>
      </c>
      <c r="B18" s="969">
        <v>3015</v>
      </c>
      <c r="C18" s="969" t="s">
        <v>5749</v>
      </c>
      <c r="D18" s="969" t="s">
        <v>5659</v>
      </c>
      <c r="E18" s="969">
        <v>10801</v>
      </c>
      <c r="F18" s="969" t="s">
        <v>4338</v>
      </c>
      <c r="G18" s="969" t="s">
        <v>5755</v>
      </c>
      <c r="I18" s="969">
        <v>1400</v>
      </c>
      <c r="J18" s="969">
        <v>71040</v>
      </c>
      <c r="K18" s="969">
        <v>63790</v>
      </c>
      <c r="L18" s="969">
        <v>280</v>
      </c>
      <c r="M18" s="969">
        <v>11630</v>
      </c>
      <c r="N18" s="969">
        <v>11110</v>
      </c>
      <c r="O18" s="969">
        <v>0</v>
      </c>
    </row>
    <row r="19" spans="1:15">
      <c r="A19" s="969" t="s">
        <v>5658</v>
      </c>
      <c r="B19" s="969">
        <v>3015</v>
      </c>
      <c r="C19" s="969" t="s">
        <v>5749</v>
      </c>
      <c r="D19" s="969" t="s">
        <v>5659</v>
      </c>
      <c r="E19" s="969">
        <v>10830</v>
      </c>
      <c r="F19" s="969" t="s">
        <v>4338</v>
      </c>
      <c r="G19" s="969" t="s">
        <v>5924</v>
      </c>
      <c r="I19" s="969">
        <v>1400</v>
      </c>
      <c r="J19" s="969">
        <v>71040</v>
      </c>
      <c r="K19" s="969">
        <v>63790</v>
      </c>
      <c r="L19" s="969">
        <v>280</v>
      </c>
      <c r="M19" s="969">
        <v>11630</v>
      </c>
      <c r="N19" s="969">
        <v>11110</v>
      </c>
      <c r="O19" s="969">
        <v>0</v>
      </c>
    </row>
    <row r="20" spans="1:15">
      <c r="A20" s="969" t="s">
        <v>5658</v>
      </c>
      <c r="B20" s="969">
        <v>3015</v>
      </c>
      <c r="C20" s="969" t="s">
        <v>5749</v>
      </c>
      <c r="D20" s="969" t="s">
        <v>5659</v>
      </c>
      <c r="E20" s="969">
        <v>10840</v>
      </c>
      <c r="F20" s="969" t="s">
        <v>4338</v>
      </c>
      <c r="G20" s="969" t="s">
        <v>5754</v>
      </c>
      <c r="I20" s="969">
        <v>1400</v>
      </c>
      <c r="J20" s="969">
        <v>71040</v>
      </c>
      <c r="K20" s="969">
        <v>63790</v>
      </c>
      <c r="L20" s="969">
        <v>280</v>
      </c>
      <c r="M20" s="969">
        <v>11630</v>
      </c>
      <c r="N20" s="969">
        <v>11110</v>
      </c>
      <c r="O20" s="969">
        <v>0</v>
      </c>
    </row>
    <row r="21" spans="1:15">
      <c r="A21" s="969" t="s">
        <v>5658</v>
      </c>
      <c r="B21" s="969">
        <v>3015</v>
      </c>
      <c r="C21" s="969" t="s">
        <v>5749</v>
      </c>
      <c r="D21" s="969" t="s">
        <v>5659</v>
      </c>
      <c r="E21" s="969">
        <v>10848</v>
      </c>
      <c r="F21" s="969" t="s">
        <v>4338</v>
      </c>
      <c r="G21" s="969" t="s">
        <v>5753</v>
      </c>
      <c r="I21" s="969">
        <v>1400</v>
      </c>
      <c r="J21" s="969">
        <v>71040</v>
      </c>
      <c r="K21" s="969">
        <v>63790</v>
      </c>
      <c r="L21" s="969">
        <v>280</v>
      </c>
      <c r="M21" s="969">
        <v>11630</v>
      </c>
      <c r="N21" s="969">
        <v>11110</v>
      </c>
      <c r="O21" s="969">
        <v>0</v>
      </c>
    </row>
    <row r="22" spans="1:15">
      <c r="A22" s="969" t="s">
        <v>5658</v>
      </c>
      <c r="B22" s="969">
        <v>3015</v>
      </c>
      <c r="C22" s="969" t="s">
        <v>5749</v>
      </c>
      <c r="D22" s="969" t="s">
        <v>5659</v>
      </c>
      <c r="E22" s="969">
        <v>22357</v>
      </c>
      <c r="F22" s="969" t="s">
        <v>1065</v>
      </c>
      <c r="G22" s="969" t="s">
        <v>5752</v>
      </c>
      <c r="H22" s="969">
        <v>260</v>
      </c>
      <c r="I22" s="969">
        <v>550</v>
      </c>
      <c r="J22" s="969">
        <v>73640</v>
      </c>
      <c r="K22" s="969">
        <v>66390</v>
      </c>
      <c r="L22" s="969">
        <v>280</v>
      </c>
      <c r="M22" s="969">
        <v>11630</v>
      </c>
      <c r="N22" s="969">
        <v>11110</v>
      </c>
      <c r="O22" s="969">
        <v>0</v>
      </c>
    </row>
    <row r="23" spans="1:15">
      <c r="A23" s="969" t="s">
        <v>5658</v>
      </c>
      <c r="B23" s="969">
        <v>3015</v>
      </c>
      <c r="C23" s="969" t="s">
        <v>5749</v>
      </c>
      <c r="D23" s="969" t="s">
        <v>5659</v>
      </c>
      <c r="E23" s="969">
        <v>22357</v>
      </c>
      <c r="F23" s="969" t="s">
        <v>4338</v>
      </c>
      <c r="G23" s="969" t="s">
        <v>5752</v>
      </c>
      <c r="H23" s="969">
        <v>135</v>
      </c>
      <c r="I23" s="969">
        <v>550</v>
      </c>
      <c r="J23" s="969">
        <v>73640</v>
      </c>
      <c r="K23" s="969">
        <v>66390</v>
      </c>
      <c r="L23" s="969">
        <v>280</v>
      </c>
      <c r="M23" s="969">
        <v>11630</v>
      </c>
      <c r="N23" s="969">
        <v>11110</v>
      </c>
      <c r="O23" s="969">
        <v>0</v>
      </c>
    </row>
    <row r="24" spans="1:15">
      <c r="A24" s="969" t="s">
        <v>5658</v>
      </c>
      <c r="B24" s="969">
        <v>3015</v>
      </c>
      <c r="C24" s="969" t="s">
        <v>5749</v>
      </c>
      <c r="D24" s="969" t="s">
        <v>5659</v>
      </c>
      <c r="E24" s="969">
        <v>22358</v>
      </c>
      <c r="F24" s="969" t="s">
        <v>1065</v>
      </c>
      <c r="G24" s="969" t="s">
        <v>5752</v>
      </c>
      <c r="H24" s="969">
        <v>250</v>
      </c>
      <c r="I24" s="969">
        <v>550</v>
      </c>
      <c r="J24" s="969">
        <v>73640</v>
      </c>
      <c r="K24" s="969">
        <v>66390</v>
      </c>
      <c r="L24" s="969">
        <v>280</v>
      </c>
      <c r="M24" s="969">
        <v>11630</v>
      </c>
      <c r="N24" s="969">
        <v>11110</v>
      </c>
      <c r="O24" s="969">
        <v>0</v>
      </c>
    </row>
    <row r="25" spans="1:15">
      <c r="A25" s="969" t="s">
        <v>5658</v>
      </c>
      <c r="B25" s="969">
        <v>3015</v>
      </c>
      <c r="C25" s="969" t="s">
        <v>5749</v>
      </c>
      <c r="D25" s="969" t="s">
        <v>5659</v>
      </c>
      <c r="E25" s="969">
        <v>22360</v>
      </c>
      <c r="F25" s="969" t="s">
        <v>1062</v>
      </c>
      <c r="G25" s="969" t="s">
        <v>5752</v>
      </c>
      <c r="H25" s="969">
        <v>375</v>
      </c>
      <c r="I25" s="969">
        <v>550</v>
      </c>
      <c r="J25" s="969">
        <v>73640</v>
      </c>
      <c r="K25" s="969">
        <v>66390</v>
      </c>
      <c r="L25" s="969">
        <v>280</v>
      </c>
      <c r="M25" s="969">
        <v>11630</v>
      </c>
      <c r="N25" s="969">
        <v>11110</v>
      </c>
      <c r="O25" s="969">
        <v>0</v>
      </c>
    </row>
    <row r="26" spans="1:15">
      <c r="A26" s="969" t="s">
        <v>5658</v>
      </c>
      <c r="B26" s="969">
        <v>3015</v>
      </c>
      <c r="C26" s="969" t="s">
        <v>5749</v>
      </c>
      <c r="D26" s="969" t="s">
        <v>5659</v>
      </c>
      <c r="E26" s="969">
        <v>22688</v>
      </c>
      <c r="F26" s="969" t="s">
        <v>1062</v>
      </c>
      <c r="G26" s="969" t="s">
        <v>5751</v>
      </c>
      <c r="I26" s="969">
        <v>550</v>
      </c>
      <c r="J26" s="969">
        <v>73640</v>
      </c>
      <c r="K26" s="969">
        <v>66390</v>
      </c>
      <c r="L26" s="969">
        <v>280</v>
      </c>
      <c r="M26" s="969">
        <v>11630</v>
      </c>
      <c r="N26" s="969">
        <v>11110</v>
      </c>
      <c r="O26" s="969">
        <v>0</v>
      </c>
    </row>
    <row r="27" spans="1:15">
      <c r="A27" s="969" t="s">
        <v>5658</v>
      </c>
      <c r="B27" s="969">
        <v>3015</v>
      </c>
      <c r="C27" s="969" t="s">
        <v>5749</v>
      </c>
      <c r="D27" s="969" t="s">
        <v>5659</v>
      </c>
      <c r="E27" s="969">
        <v>22689</v>
      </c>
      <c r="F27" s="969" t="s">
        <v>1062</v>
      </c>
      <c r="G27" s="969" t="s">
        <v>5751</v>
      </c>
      <c r="H27" s="969">
        <v>325</v>
      </c>
      <c r="I27" s="969">
        <v>550</v>
      </c>
      <c r="J27" s="969">
        <v>73640</v>
      </c>
      <c r="K27" s="969">
        <v>66390</v>
      </c>
      <c r="L27" s="969">
        <v>280</v>
      </c>
      <c r="M27" s="969">
        <v>11630</v>
      </c>
      <c r="N27" s="969">
        <v>11110</v>
      </c>
      <c r="O27" s="969">
        <v>0</v>
      </c>
    </row>
    <row r="28" spans="1:15">
      <c r="A28" s="969" t="s">
        <v>5658</v>
      </c>
      <c r="B28" s="969">
        <v>3015</v>
      </c>
      <c r="C28" s="969" t="s">
        <v>5749</v>
      </c>
      <c r="D28" s="969" t="s">
        <v>5659</v>
      </c>
      <c r="E28" s="969">
        <v>22690</v>
      </c>
      <c r="F28" s="969" t="s">
        <v>1062</v>
      </c>
      <c r="G28" s="969" t="s">
        <v>5750</v>
      </c>
      <c r="H28" s="969">
        <v>325</v>
      </c>
      <c r="I28" s="969">
        <v>1400</v>
      </c>
      <c r="J28" s="969">
        <v>71040</v>
      </c>
      <c r="K28" s="969">
        <v>63790</v>
      </c>
      <c r="L28" s="969">
        <v>280</v>
      </c>
      <c r="M28" s="969">
        <v>11630</v>
      </c>
      <c r="N28" s="969">
        <v>11110</v>
      </c>
      <c r="O28" s="969">
        <v>0</v>
      </c>
    </row>
    <row r="29" spans="1:15">
      <c r="A29" s="969" t="s">
        <v>5658</v>
      </c>
      <c r="B29" s="969">
        <v>3015</v>
      </c>
      <c r="C29" s="969" t="s">
        <v>5749</v>
      </c>
      <c r="D29" s="969" t="s">
        <v>5659</v>
      </c>
      <c r="E29" s="969">
        <v>22691</v>
      </c>
      <c r="F29" s="969" t="s">
        <v>1062</v>
      </c>
      <c r="G29" s="969" t="s">
        <v>5748</v>
      </c>
      <c r="I29" s="969">
        <v>1400</v>
      </c>
      <c r="J29" s="969">
        <v>71040</v>
      </c>
      <c r="K29" s="969">
        <v>63790</v>
      </c>
      <c r="L29" s="969">
        <v>280</v>
      </c>
      <c r="M29" s="969">
        <v>11630</v>
      </c>
      <c r="N29" s="969">
        <v>11110</v>
      </c>
      <c r="O29" s="969">
        <v>0</v>
      </c>
    </row>
    <row r="30" spans="1:15">
      <c r="A30" s="969" t="s">
        <v>5658</v>
      </c>
      <c r="B30" s="969">
        <v>3015</v>
      </c>
      <c r="C30" s="969" t="s">
        <v>5749</v>
      </c>
      <c r="D30" s="969" t="s">
        <v>5659</v>
      </c>
      <c r="E30" s="969">
        <v>39427</v>
      </c>
      <c r="F30" s="969" t="s">
        <v>1062</v>
      </c>
      <c r="G30" s="969" t="s">
        <v>5748</v>
      </c>
      <c r="H30" s="969">
        <v>325</v>
      </c>
      <c r="I30" s="969">
        <v>1400</v>
      </c>
      <c r="J30" s="969">
        <v>71040</v>
      </c>
      <c r="K30" s="969">
        <v>63790</v>
      </c>
      <c r="L30" s="969">
        <v>280</v>
      </c>
      <c r="M30" s="969">
        <v>11630</v>
      </c>
      <c r="N30" s="969">
        <v>11110</v>
      </c>
      <c r="O30" s="969">
        <v>0</v>
      </c>
    </row>
    <row r="31" spans="1:15">
      <c r="A31" s="969" t="s">
        <v>5658</v>
      </c>
      <c r="B31" s="969">
        <v>3015</v>
      </c>
      <c r="C31" s="969" t="s">
        <v>5749</v>
      </c>
      <c r="D31" s="969" t="s">
        <v>5659</v>
      </c>
      <c r="E31" s="969">
        <v>6653</v>
      </c>
      <c r="F31" s="969" t="s">
        <v>1065</v>
      </c>
      <c r="G31" s="969" t="s">
        <v>5759</v>
      </c>
      <c r="H31" s="969">
        <v>210</v>
      </c>
      <c r="I31" s="969">
        <v>550</v>
      </c>
      <c r="J31" s="969">
        <v>73640</v>
      </c>
      <c r="K31" s="969">
        <v>66390</v>
      </c>
      <c r="L31" s="969">
        <v>280</v>
      </c>
      <c r="M31" s="969">
        <v>11630</v>
      </c>
      <c r="N31" s="969">
        <v>11110</v>
      </c>
      <c r="O31" s="969">
        <v>0</v>
      </c>
    </row>
    <row r="32" spans="1:15">
      <c r="A32" s="969" t="s">
        <v>5658</v>
      </c>
      <c r="B32" s="969">
        <v>3015</v>
      </c>
      <c r="C32" s="969" t="s">
        <v>5749</v>
      </c>
      <c r="D32" s="969" t="s">
        <v>5659</v>
      </c>
      <c r="E32" s="969">
        <v>6654</v>
      </c>
      <c r="F32" s="969" t="s">
        <v>4338</v>
      </c>
      <c r="G32" s="969" t="s">
        <v>5925</v>
      </c>
      <c r="H32" s="969">
        <v>75</v>
      </c>
      <c r="I32" s="969">
        <v>550</v>
      </c>
      <c r="J32" s="969">
        <v>73640</v>
      </c>
      <c r="K32" s="969">
        <v>66390</v>
      </c>
      <c r="L32" s="969">
        <v>280</v>
      </c>
      <c r="M32" s="969">
        <v>11630</v>
      </c>
      <c r="N32" s="969">
        <v>11110</v>
      </c>
      <c r="O32" s="969">
        <v>0</v>
      </c>
    </row>
    <row r="33" spans="1:15">
      <c r="A33" s="969" t="s">
        <v>5658</v>
      </c>
      <c r="B33" s="969">
        <v>3015</v>
      </c>
      <c r="C33" s="969" t="s">
        <v>5749</v>
      </c>
      <c r="D33" s="969" t="s">
        <v>5659</v>
      </c>
      <c r="E33" s="969">
        <v>6655</v>
      </c>
      <c r="F33" s="969" t="s">
        <v>4338</v>
      </c>
      <c r="G33" s="969" t="s">
        <v>5776</v>
      </c>
      <c r="H33" s="969">
        <v>75</v>
      </c>
      <c r="I33" s="969">
        <v>550</v>
      </c>
      <c r="J33" s="969">
        <v>73640</v>
      </c>
      <c r="K33" s="969">
        <v>66390</v>
      </c>
      <c r="L33" s="969">
        <v>280</v>
      </c>
      <c r="M33" s="969">
        <v>11630</v>
      </c>
      <c r="N33" s="969">
        <v>11110</v>
      </c>
      <c r="O33" s="969">
        <v>0</v>
      </c>
    </row>
    <row r="34" spans="1:15">
      <c r="A34" s="969" t="s">
        <v>5658</v>
      </c>
      <c r="B34" s="969">
        <v>3015</v>
      </c>
      <c r="C34" s="969" t="s">
        <v>5749</v>
      </c>
      <c r="D34" s="969" t="s">
        <v>5659</v>
      </c>
      <c r="E34" s="969">
        <v>6656</v>
      </c>
      <c r="F34" s="969" t="s">
        <v>4338</v>
      </c>
      <c r="G34" s="969" t="s">
        <v>569</v>
      </c>
      <c r="H34" s="969">
        <v>75</v>
      </c>
      <c r="I34" s="969">
        <v>550</v>
      </c>
      <c r="J34" s="969">
        <v>73640</v>
      </c>
      <c r="K34" s="969">
        <v>66390</v>
      </c>
      <c r="L34" s="969">
        <v>280</v>
      </c>
      <c r="M34" s="969">
        <v>11630</v>
      </c>
      <c r="N34" s="969">
        <v>11110</v>
      </c>
      <c r="O34" s="969">
        <v>6450</v>
      </c>
    </row>
    <row r="35" spans="1:15">
      <c r="A35" s="969" t="s">
        <v>5658</v>
      </c>
      <c r="B35" s="969">
        <v>3015</v>
      </c>
      <c r="C35" s="969" t="s">
        <v>5749</v>
      </c>
      <c r="D35" s="969" t="s">
        <v>5659</v>
      </c>
      <c r="E35" s="969">
        <v>6657</v>
      </c>
      <c r="F35" s="969" t="s">
        <v>1065</v>
      </c>
      <c r="G35" s="969" t="s">
        <v>5752</v>
      </c>
      <c r="H35" s="969">
        <v>200</v>
      </c>
      <c r="I35" s="969">
        <v>550</v>
      </c>
      <c r="J35" s="969">
        <v>73640</v>
      </c>
      <c r="K35" s="969">
        <v>66390</v>
      </c>
      <c r="L35" s="969">
        <v>280</v>
      </c>
      <c r="M35" s="969">
        <v>11630</v>
      </c>
      <c r="N35" s="969">
        <v>11110</v>
      </c>
      <c r="O35" s="969">
        <v>0</v>
      </c>
    </row>
    <row r="36" spans="1:15">
      <c r="A36" s="969" t="s">
        <v>5658</v>
      </c>
      <c r="B36" s="969">
        <v>3015</v>
      </c>
      <c r="C36" s="969" t="s">
        <v>5749</v>
      </c>
      <c r="D36" s="969" t="s">
        <v>5659</v>
      </c>
      <c r="E36" s="969">
        <v>6657</v>
      </c>
      <c r="F36" s="969" t="s">
        <v>4338</v>
      </c>
      <c r="G36" s="969" t="s">
        <v>5752</v>
      </c>
      <c r="H36" s="969">
        <v>135</v>
      </c>
      <c r="I36" s="969">
        <v>550</v>
      </c>
      <c r="J36" s="969">
        <v>73640</v>
      </c>
      <c r="K36" s="969">
        <v>66390</v>
      </c>
      <c r="L36" s="969">
        <v>280</v>
      </c>
      <c r="M36" s="969">
        <v>11630</v>
      </c>
      <c r="N36" s="969">
        <v>11110</v>
      </c>
      <c r="O36" s="969">
        <v>0</v>
      </c>
    </row>
    <row r="37" spans="1:15">
      <c r="A37" s="969" t="s">
        <v>5658</v>
      </c>
      <c r="B37" s="969">
        <v>3015</v>
      </c>
      <c r="C37" s="969" t="s">
        <v>5749</v>
      </c>
      <c r="D37" s="969" t="s">
        <v>5659</v>
      </c>
      <c r="E37" s="969">
        <v>6659</v>
      </c>
      <c r="F37" s="969" t="s">
        <v>4338</v>
      </c>
      <c r="G37" s="969" t="s">
        <v>593</v>
      </c>
      <c r="H37" s="969">
        <v>75</v>
      </c>
      <c r="I37" s="969">
        <v>550</v>
      </c>
      <c r="J37" s="969">
        <v>73640</v>
      </c>
      <c r="K37" s="969">
        <v>66390</v>
      </c>
      <c r="L37" s="969">
        <v>280</v>
      </c>
      <c r="M37" s="969">
        <v>11630</v>
      </c>
      <c r="N37" s="969">
        <v>11110</v>
      </c>
      <c r="O37" s="969">
        <v>6450</v>
      </c>
    </row>
    <row r="38" spans="1:15">
      <c r="A38" s="969" t="s">
        <v>5658</v>
      </c>
      <c r="B38" s="969">
        <v>3015</v>
      </c>
      <c r="C38" s="969" t="s">
        <v>5749</v>
      </c>
      <c r="D38" s="969" t="s">
        <v>5659</v>
      </c>
      <c r="E38" s="969">
        <v>6660</v>
      </c>
      <c r="F38" s="969" t="s">
        <v>4338</v>
      </c>
      <c r="G38" s="969" t="s">
        <v>5775</v>
      </c>
      <c r="H38" s="969">
        <v>75</v>
      </c>
      <c r="I38" s="969">
        <v>550</v>
      </c>
      <c r="J38" s="969">
        <v>73640</v>
      </c>
      <c r="K38" s="969">
        <v>66390</v>
      </c>
      <c r="L38" s="969">
        <v>280</v>
      </c>
      <c r="M38" s="969">
        <v>11630</v>
      </c>
      <c r="N38" s="969">
        <v>11110</v>
      </c>
      <c r="O38" s="969">
        <v>0</v>
      </c>
    </row>
    <row r="39" spans="1:15">
      <c r="A39" s="969" t="s">
        <v>5658</v>
      </c>
      <c r="B39" s="969">
        <v>3015</v>
      </c>
      <c r="C39" s="969" t="s">
        <v>5749</v>
      </c>
      <c r="D39" s="969" t="s">
        <v>5659</v>
      </c>
      <c r="E39" s="969">
        <v>6661</v>
      </c>
      <c r="F39" s="969" t="s">
        <v>4338</v>
      </c>
      <c r="G39" s="969" t="s">
        <v>5768</v>
      </c>
      <c r="H39" s="969">
        <v>75</v>
      </c>
      <c r="I39" s="969">
        <v>550</v>
      </c>
      <c r="J39" s="969">
        <v>73640</v>
      </c>
      <c r="K39" s="969">
        <v>66390</v>
      </c>
      <c r="L39" s="969">
        <v>280</v>
      </c>
      <c r="M39" s="969">
        <v>11630</v>
      </c>
      <c r="N39" s="969">
        <v>11110</v>
      </c>
      <c r="O39" s="969">
        <v>0</v>
      </c>
    </row>
    <row r="40" spans="1:15">
      <c r="A40" s="969" t="s">
        <v>5658</v>
      </c>
      <c r="B40" s="969">
        <v>3015</v>
      </c>
      <c r="C40" s="969" t="s">
        <v>5749</v>
      </c>
      <c r="D40" s="969" t="s">
        <v>5659</v>
      </c>
      <c r="E40" s="969">
        <v>6664</v>
      </c>
      <c r="F40" s="969" t="s">
        <v>1065</v>
      </c>
      <c r="G40" s="969" t="s">
        <v>5774</v>
      </c>
      <c r="H40" s="969">
        <v>200</v>
      </c>
      <c r="I40" s="969">
        <v>1400</v>
      </c>
      <c r="J40" s="969">
        <v>71040</v>
      </c>
      <c r="K40" s="969">
        <v>63790</v>
      </c>
      <c r="L40" s="969">
        <v>280</v>
      </c>
      <c r="M40" s="969">
        <v>11630</v>
      </c>
      <c r="N40" s="969">
        <v>11110</v>
      </c>
      <c r="O40" s="969">
        <v>0</v>
      </c>
    </row>
    <row r="41" spans="1:15">
      <c r="A41" s="969" t="s">
        <v>5658</v>
      </c>
      <c r="B41" s="969">
        <v>3015</v>
      </c>
      <c r="C41" s="969" t="s">
        <v>5749</v>
      </c>
      <c r="D41" s="969" t="s">
        <v>5659</v>
      </c>
      <c r="E41" s="969">
        <v>6673</v>
      </c>
      <c r="F41" s="969" t="s">
        <v>1062</v>
      </c>
      <c r="G41" s="969" t="s">
        <v>5760</v>
      </c>
      <c r="H41" s="969">
        <v>260</v>
      </c>
      <c r="I41" s="969">
        <v>550</v>
      </c>
      <c r="J41" s="969">
        <v>73640</v>
      </c>
      <c r="K41" s="969">
        <v>66390</v>
      </c>
      <c r="L41" s="969">
        <v>280</v>
      </c>
      <c r="M41" s="969">
        <v>11630</v>
      </c>
      <c r="N41" s="969">
        <v>11110</v>
      </c>
      <c r="O41" s="969">
        <v>0</v>
      </c>
    </row>
    <row r="42" spans="1:15">
      <c r="A42" s="969" t="s">
        <v>5658</v>
      </c>
      <c r="B42" s="969">
        <v>3015</v>
      </c>
      <c r="C42" s="969" t="s">
        <v>5749</v>
      </c>
      <c r="D42" s="969" t="s">
        <v>5659</v>
      </c>
      <c r="E42" s="969">
        <v>6674</v>
      </c>
      <c r="F42" s="969" t="s">
        <v>1062</v>
      </c>
      <c r="G42" s="969" t="s">
        <v>5759</v>
      </c>
      <c r="H42" s="969">
        <v>335</v>
      </c>
      <c r="I42" s="969">
        <v>550</v>
      </c>
      <c r="J42" s="969">
        <v>73640</v>
      </c>
      <c r="K42" s="969">
        <v>66390</v>
      </c>
      <c r="L42" s="969">
        <v>280</v>
      </c>
      <c r="M42" s="969">
        <v>11630</v>
      </c>
      <c r="N42" s="969">
        <v>11110</v>
      </c>
      <c r="O42" s="969">
        <v>0</v>
      </c>
    </row>
    <row r="43" spans="1:15">
      <c r="A43" s="969" t="s">
        <v>5658</v>
      </c>
      <c r="B43" s="969">
        <v>3015</v>
      </c>
      <c r="C43" s="969" t="s">
        <v>5749</v>
      </c>
      <c r="D43" s="969" t="s">
        <v>5659</v>
      </c>
      <c r="E43" s="969">
        <v>6677</v>
      </c>
      <c r="F43" s="969" t="s">
        <v>1065</v>
      </c>
      <c r="G43" s="969" t="s">
        <v>5771</v>
      </c>
      <c r="H43" s="969">
        <v>150</v>
      </c>
      <c r="I43" s="969">
        <v>550</v>
      </c>
      <c r="J43" s="969">
        <v>73640</v>
      </c>
      <c r="K43" s="969">
        <v>66390</v>
      </c>
      <c r="L43" s="969">
        <v>280</v>
      </c>
      <c r="M43" s="969">
        <v>11630</v>
      </c>
      <c r="N43" s="969">
        <v>11110</v>
      </c>
      <c r="O43" s="969">
        <v>0</v>
      </c>
    </row>
    <row r="44" spans="1:15">
      <c r="A44" s="969" t="s">
        <v>5658</v>
      </c>
      <c r="B44" s="969">
        <v>3015</v>
      </c>
      <c r="C44" s="969" t="s">
        <v>5749</v>
      </c>
      <c r="D44" s="969" t="s">
        <v>5659</v>
      </c>
      <c r="E44" s="969">
        <v>6678</v>
      </c>
      <c r="F44" s="969" t="s">
        <v>1065</v>
      </c>
      <c r="G44" s="969" t="s">
        <v>5773</v>
      </c>
      <c r="H44" s="969">
        <v>200</v>
      </c>
      <c r="I44" s="969">
        <v>1400</v>
      </c>
      <c r="J44" s="969">
        <v>71040</v>
      </c>
      <c r="K44" s="969">
        <v>63790</v>
      </c>
      <c r="L44" s="969">
        <v>280</v>
      </c>
      <c r="M44" s="969">
        <v>11630</v>
      </c>
      <c r="N44" s="969">
        <v>11110</v>
      </c>
      <c r="O44" s="969">
        <v>0</v>
      </c>
    </row>
    <row r="45" spans="1:15">
      <c r="A45" s="969" t="s">
        <v>5658</v>
      </c>
      <c r="B45" s="969">
        <v>3015</v>
      </c>
      <c r="C45" s="969" t="s">
        <v>5749</v>
      </c>
      <c r="D45" s="969" t="s">
        <v>5659</v>
      </c>
      <c r="E45" s="969">
        <v>6678</v>
      </c>
      <c r="F45" s="969" t="s">
        <v>4338</v>
      </c>
      <c r="G45" s="969" t="s">
        <v>5773</v>
      </c>
      <c r="H45" s="969">
        <v>75</v>
      </c>
      <c r="I45" s="969">
        <v>1400</v>
      </c>
      <c r="J45" s="969">
        <v>71040</v>
      </c>
      <c r="K45" s="969">
        <v>63790</v>
      </c>
      <c r="L45" s="969">
        <v>280</v>
      </c>
      <c r="M45" s="969">
        <v>11630</v>
      </c>
      <c r="N45" s="969">
        <v>11110</v>
      </c>
      <c r="O45" s="969">
        <v>0</v>
      </c>
    </row>
    <row r="46" spans="1:15">
      <c r="A46" s="969" t="s">
        <v>5658</v>
      </c>
      <c r="B46" s="969">
        <v>3015</v>
      </c>
      <c r="C46" s="969" t="s">
        <v>5749</v>
      </c>
      <c r="D46" s="969" t="s">
        <v>5659</v>
      </c>
      <c r="E46" s="969">
        <v>6690</v>
      </c>
      <c r="F46" s="969" t="s">
        <v>1062</v>
      </c>
      <c r="G46" s="969" t="s">
        <v>5772</v>
      </c>
      <c r="H46" s="969">
        <v>260</v>
      </c>
      <c r="I46" s="969">
        <v>550</v>
      </c>
      <c r="J46" s="969">
        <v>73640</v>
      </c>
      <c r="K46" s="969">
        <v>66390</v>
      </c>
      <c r="L46" s="969">
        <v>280</v>
      </c>
      <c r="M46" s="969">
        <v>11630</v>
      </c>
      <c r="N46" s="969">
        <v>11110</v>
      </c>
      <c r="O46" s="969">
        <v>0</v>
      </c>
    </row>
    <row r="47" spans="1:15">
      <c r="A47" s="969" t="s">
        <v>5658</v>
      </c>
      <c r="B47" s="969">
        <v>3015</v>
      </c>
      <c r="C47" s="969" t="s">
        <v>5749</v>
      </c>
      <c r="D47" s="969" t="s">
        <v>5659</v>
      </c>
      <c r="E47" s="969">
        <v>6690</v>
      </c>
      <c r="F47" s="969" t="s">
        <v>1065</v>
      </c>
      <c r="G47" s="969" t="s">
        <v>5772</v>
      </c>
      <c r="H47" s="969">
        <v>180</v>
      </c>
      <c r="I47" s="969">
        <v>550</v>
      </c>
      <c r="J47" s="969">
        <v>73640</v>
      </c>
      <c r="K47" s="969">
        <v>66390</v>
      </c>
      <c r="L47" s="969">
        <v>280</v>
      </c>
      <c r="M47" s="969">
        <v>11630</v>
      </c>
      <c r="N47" s="969">
        <v>11110</v>
      </c>
      <c r="O47" s="969">
        <v>0</v>
      </c>
    </row>
    <row r="48" spans="1:15">
      <c r="A48" s="969" t="s">
        <v>5658</v>
      </c>
      <c r="B48" s="969">
        <v>3015</v>
      </c>
      <c r="C48" s="969" t="s">
        <v>5749</v>
      </c>
      <c r="D48" s="969" t="s">
        <v>5659</v>
      </c>
      <c r="E48" s="969">
        <v>6690</v>
      </c>
      <c r="F48" s="969" t="s">
        <v>4338</v>
      </c>
      <c r="G48" s="969" t="s">
        <v>5772</v>
      </c>
      <c r="H48" s="969">
        <v>60</v>
      </c>
      <c r="I48" s="969">
        <v>550</v>
      </c>
      <c r="J48" s="969">
        <v>73640</v>
      </c>
      <c r="K48" s="969">
        <v>66390</v>
      </c>
      <c r="L48" s="969">
        <v>280</v>
      </c>
      <c r="M48" s="969">
        <v>11630</v>
      </c>
      <c r="N48" s="969">
        <v>11110</v>
      </c>
      <c r="O48" s="969">
        <v>0</v>
      </c>
    </row>
    <row r="49" spans="1:15">
      <c r="A49" s="969" t="s">
        <v>5658</v>
      </c>
      <c r="B49" s="969">
        <v>3015</v>
      </c>
      <c r="C49" s="969" t="s">
        <v>5749</v>
      </c>
      <c r="D49" s="969" t="s">
        <v>5659</v>
      </c>
      <c r="E49" s="969">
        <v>6700</v>
      </c>
      <c r="F49" s="969" t="s">
        <v>1062</v>
      </c>
      <c r="G49" s="969" t="s">
        <v>5752</v>
      </c>
      <c r="H49" s="969">
        <v>375</v>
      </c>
      <c r="I49" s="969">
        <v>550</v>
      </c>
      <c r="J49" s="969">
        <v>73640</v>
      </c>
      <c r="K49" s="969">
        <v>66390</v>
      </c>
      <c r="L49" s="969">
        <v>280</v>
      </c>
      <c r="M49" s="969">
        <v>11630</v>
      </c>
      <c r="N49" s="969">
        <v>11110</v>
      </c>
      <c r="O49" s="969">
        <v>0</v>
      </c>
    </row>
    <row r="50" spans="1:15">
      <c r="A50" s="969" t="s">
        <v>5658</v>
      </c>
      <c r="B50" s="969">
        <v>3015</v>
      </c>
      <c r="C50" s="969" t="s">
        <v>5749</v>
      </c>
      <c r="D50" s="969" t="s">
        <v>5659</v>
      </c>
      <c r="E50" s="969">
        <v>6700</v>
      </c>
      <c r="F50" s="969" t="s">
        <v>1065</v>
      </c>
      <c r="G50" s="969" t="s">
        <v>5752</v>
      </c>
      <c r="H50" s="969">
        <v>250</v>
      </c>
      <c r="I50" s="969">
        <v>550</v>
      </c>
      <c r="J50" s="969">
        <v>73640</v>
      </c>
      <c r="K50" s="969">
        <v>66390</v>
      </c>
      <c r="L50" s="969">
        <v>280</v>
      </c>
      <c r="M50" s="969">
        <v>11630</v>
      </c>
      <c r="N50" s="969">
        <v>11110</v>
      </c>
      <c r="O50" s="969">
        <v>0</v>
      </c>
    </row>
    <row r="51" spans="1:15">
      <c r="A51" s="969" t="s">
        <v>5658</v>
      </c>
      <c r="B51" s="969">
        <v>3015</v>
      </c>
      <c r="C51" s="969" t="s">
        <v>5749</v>
      </c>
      <c r="D51" s="969" t="s">
        <v>5659</v>
      </c>
      <c r="E51" s="969">
        <v>6703</v>
      </c>
      <c r="F51" s="969" t="s">
        <v>1062</v>
      </c>
      <c r="G51" s="969" t="s">
        <v>5771</v>
      </c>
      <c r="H51" s="969">
        <v>50</v>
      </c>
      <c r="I51" s="969">
        <v>550</v>
      </c>
      <c r="J51" s="969">
        <v>73640</v>
      </c>
      <c r="K51" s="969">
        <v>66390</v>
      </c>
      <c r="L51" s="969">
        <v>280</v>
      </c>
      <c r="M51" s="969">
        <v>11630</v>
      </c>
      <c r="N51" s="969">
        <v>11110</v>
      </c>
      <c r="O51" s="969">
        <v>0</v>
      </c>
    </row>
    <row r="52" spans="1:15">
      <c r="A52" s="969" t="s">
        <v>5658</v>
      </c>
      <c r="B52" s="969">
        <v>3015</v>
      </c>
      <c r="C52" s="969" t="s">
        <v>5749</v>
      </c>
      <c r="D52" s="969" t="s">
        <v>5659</v>
      </c>
      <c r="E52" s="969">
        <v>6706</v>
      </c>
      <c r="F52" s="969" t="s">
        <v>1062</v>
      </c>
      <c r="G52" s="969" t="s">
        <v>5762</v>
      </c>
      <c r="H52" s="969">
        <v>325</v>
      </c>
      <c r="I52" s="969">
        <v>550</v>
      </c>
      <c r="J52" s="969">
        <v>73640</v>
      </c>
      <c r="K52" s="969">
        <v>66390</v>
      </c>
      <c r="L52" s="969">
        <v>280</v>
      </c>
      <c r="M52" s="969">
        <v>11630</v>
      </c>
      <c r="N52" s="969">
        <v>11110</v>
      </c>
      <c r="O52" s="969">
        <v>0</v>
      </c>
    </row>
    <row r="53" spans="1:15">
      <c r="A53" s="969" t="s">
        <v>5658</v>
      </c>
      <c r="B53" s="969">
        <v>3015</v>
      </c>
      <c r="C53" s="969" t="s">
        <v>5749</v>
      </c>
      <c r="D53" s="969" t="s">
        <v>5659</v>
      </c>
      <c r="E53" s="969">
        <v>6707</v>
      </c>
      <c r="F53" s="969" t="s">
        <v>4338</v>
      </c>
      <c r="G53" s="969" t="s">
        <v>5760</v>
      </c>
      <c r="H53" s="969">
        <v>75</v>
      </c>
      <c r="I53" s="969">
        <v>550</v>
      </c>
      <c r="J53" s="969">
        <v>73640</v>
      </c>
      <c r="K53" s="969">
        <v>66390</v>
      </c>
      <c r="L53" s="969">
        <v>280</v>
      </c>
      <c r="M53" s="969">
        <v>11630</v>
      </c>
      <c r="N53" s="969">
        <v>11110</v>
      </c>
      <c r="O53" s="969">
        <v>0</v>
      </c>
    </row>
    <row r="54" spans="1:15">
      <c r="A54" s="969" t="s">
        <v>5658</v>
      </c>
      <c r="B54" s="969">
        <v>3015</v>
      </c>
      <c r="C54" s="969" t="s">
        <v>5749</v>
      </c>
      <c r="D54" s="969" t="s">
        <v>5659</v>
      </c>
      <c r="E54" s="969">
        <v>6721</v>
      </c>
      <c r="F54" s="969" t="s">
        <v>1065</v>
      </c>
      <c r="G54" s="969" t="s">
        <v>5770</v>
      </c>
      <c r="I54" s="969">
        <v>550</v>
      </c>
      <c r="J54" s="969">
        <v>73640</v>
      </c>
      <c r="K54" s="969">
        <v>66390</v>
      </c>
      <c r="L54" s="969">
        <v>280</v>
      </c>
      <c r="M54" s="969">
        <v>11630</v>
      </c>
      <c r="N54" s="969">
        <v>11110</v>
      </c>
      <c r="O54" s="969">
        <v>0</v>
      </c>
    </row>
    <row r="55" spans="1:15">
      <c r="A55" s="969" t="s">
        <v>5658</v>
      </c>
      <c r="B55" s="969">
        <v>3015</v>
      </c>
      <c r="C55" s="969" t="s">
        <v>5749</v>
      </c>
      <c r="D55" s="969" t="s">
        <v>5659</v>
      </c>
      <c r="E55" s="969">
        <v>6736</v>
      </c>
      <c r="F55" s="969" t="s">
        <v>1065</v>
      </c>
      <c r="G55" s="969" t="s">
        <v>5769</v>
      </c>
      <c r="H55" s="969">
        <v>200</v>
      </c>
      <c r="I55" s="969">
        <v>1400</v>
      </c>
      <c r="J55" s="969">
        <v>71040</v>
      </c>
      <c r="K55" s="969">
        <v>63790</v>
      </c>
      <c r="L55" s="969">
        <v>280</v>
      </c>
      <c r="M55" s="969">
        <v>11630</v>
      </c>
      <c r="N55" s="969">
        <v>11110</v>
      </c>
      <c r="O55" s="969">
        <v>0</v>
      </c>
    </row>
    <row r="56" spans="1:15">
      <c r="A56" s="969" t="s">
        <v>5658</v>
      </c>
      <c r="B56" s="969">
        <v>3015</v>
      </c>
      <c r="C56" s="969" t="s">
        <v>5749</v>
      </c>
      <c r="D56" s="969" t="s">
        <v>5659</v>
      </c>
      <c r="E56" s="969">
        <v>6755</v>
      </c>
      <c r="F56" s="969" t="s">
        <v>1065</v>
      </c>
      <c r="G56" s="969" t="s">
        <v>5752</v>
      </c>
      <c r="H56" s="969">
        <v>250</v>
      </c>
      <c r="I56" s="969">
        <v>550</v>
      </c>
      <c r="J56" s="969">
        <v>73640</v>
      </c>
      <c r="K56" s="969">
        <v>66390</v>
      </c>
      <c r="L56" s="969">
        <v>280</v>
      </c>
      <c r="M56" s="969">
        <v>11630</v>
      </c>
      <c r="N56" s="969">
        <v>11110</v>
      </c>
      <c r="O56" s="969">
        <v>0</v>
      </c>
    </row>
    <row r="57" spans="1:15">
      <c r="A57" s="969" t="s">
        <v>5658</v>
      </c>
      <c r="B57" s="969">
        <v>3015</v>
      </c>
      <c r="C57" s="969" t="s">
        <v>5749</v>
      </c>
      <c r="D57" s="969" t="s">
        <v>5659</v>
      </c>
      <c r="E57" s="969">
        <v>6770</v>
      </c>
      <c r="F57" s="969" t="s">
        <v>102</v>
      </c>
      <c r="G57" s="969" t="s">
        <v>5926</v>
      </c>
      <c r="H57" s="969">
        <v>25</v>
      </c>
      <c r="I57" s="969">
        <v>1400</v>
      </c>
      <c r="J57" s="969">
        <v>71040</v>
      </c>
      <c r="K57" s="969">
        <v>63790</v>
      </c>
      <c r="L57" s="969">
        <v>280</v>
      </c>
      <c r="M57" s="969">
        <v>11630</v>
      </c>
      <c r="N57" s="969">
        <v>11110</v>
      </c>
      <c r="O57" s="969">
        <v>0</v>
      </c>
    </row>
    <row r="58" spans="1:15">
      <c r="A58" s="969" t="s">
        <v>5658</v>
      </c>
      <c r="B58" s="969">
        <v>3015</v>
      </c>
      <c r="C58" s="969" t="s">
        <v>5749</v>
      </c>
      <c r="D58" s="969" t="s">
        <v>5659</v>
      </c>
      <c r="E58" s="969">
        <v>6771</v>
      </c>
      <c r="F58" s="969" t="s">
        <v>1065</v>
      </c>
      <c r="G58" s="969" t="s">
        <v>5752</v>
      </c>
      <c r="H58" s="969">
        <v>250</v>
      </c>
      <c r="I58" s="969">
        <v>550</v>
      </c>
      <c r="J58" s="969">
        <v>73640</v>
      </c>
      <c r="K58" s="969">
        <v>66390</v>
      </c>
      <c r="L58" s="969">
        <v>280</v>
      </c>
      <c r="M58" s="969">
        <v>11630</v>
      </c>
      <c r="N58" s="969">
        <v>11110</v>
      </c>
      <c r="O58" s="969">
        <v>0</v>
      </c>
    </row>
    <row r="59" spans="1:15">
      <c r="A59" s="969" t="s">
        <v>5658</v>
      </c>
      <c r="B59" s="969">
        <v>3015</v>
      </c>
      <c r="C59" s="969" t="s">
        <v>5749</v>
      </c>
      <c r="D59" s="969" t="s">
        <v>5659</v>
      </c>
      <c r="E59" s="969">
        <v>6772</v>
      </c>
      <c r="F59" s="969" t="s">
        <v>4338</v>
      </c>
      <c r="G59" s="969" t="s">
        <v>5927</v>
      </c>
      <c r="H59" s="969">
        <v>75</v>
      </c>
      <c r="I59" s="969">
        <v>1400</v>
      </c>
      <c r="J59" s="969">
        <v>71040</v>
      </c>
      <c r="K59" s="969">
        <v>63790</v>
      </c>
      <c r="L59" s="969">
        <v>280</v>
      </c>
      <c r="M59" s="969">
        <v>11630</v>
      </c>
      <c r="N59" s="969">
        <v>11110</v>
      </c>
      <c r="O59" s="969">
        <v>0</v>
      </c>
    </row>
    <row r="60" spans="1:15">
      <c r="A60" s="969" t="s">
        <v>5658</v>
      </c>
      <c r="B60" s="969">
        <v>3015</v>
      </c>
      <c r="C60" s="969" t="s">
        <v>5749</v>
      </c>
      <c r="D60" s="969" t="s">
        <v>5659</v>
      </c>
      <c r="E60" s="969">
        <v>6784</v>
      </c>
      <c r="F60" s="969" t="s">
        <v>1062</v>
      </c>
      <c r="G60" s="969" t="s">
        <v>5928</v>
      </c>
      <c r="H60" s="969">
        <v>325</v>
      </c>
      <c r="I60" s="969">
        <v>1400</v>
      </c>
      <c r="J60" s="969">
        <v>71040</v>
      </c>
      <c r="K60" s="969">
        <v>63790</v>
      </c>
      <c r="L60" s="969">
        <v>280</v>
      </c>
      <c r="M60" s="969">
        <v>11630</v>
      </c>
      <c r="N60" s="969">
        <v>11110</v>
      </c>
      <c r="O60" s="969">
        <v>0</v>
      </c>
    </row>
    <row r="61" spans="1:15">
      <c r="A61" s="969" t="s">
        <v>5658</v>
      </c>
      <c r="B61" s="969">
        <v>3015</v>
      </c>
      <c r="C61" s="969" t="s">
        <v>5749</v>
      </c>
      <c r="D61" s="969" t="s">
        <v>5659</v>
      </c>
      <c r="E61" s="969">
        <v>6784</v>
      </c>
      <c r="F61" s="969" t="s">
        <v>1065</v>
      </c>
      <c r="G61" s="969" t="s">
        <v>5928</v>
      </c>
      <c r="H61" s="969">
        <v>200</v>
      </c>
      <c r="I61" s="969">
        <v>1400</v>
      </c>
      <c r="J61" s="969">
        <v>71040</v>
      </c>
      <c r="K61" s="969">
        <v>63790</v>
      </c>
      <c r="L61" s="969">
        <v>280</v>
      </c>
      <c r="M61" s="969">
        <v>11630</v>
      </c>
      <c r="N61" s="969">
        <v>11110</v>
      </c>
      <c r="O61" s="969">
        <v>0</v>
      </c>
    </row>
    <row r="62" spans="1:15">
      <c r="A62" s="969" t="s">
        <v>5658</v>
      </c>
      <c r="B62" s="969">
        <v>3015</v>
      </c>
      <c r="C62" s="969" t="s">
        <v>5749</v>
      </c>
      <c r="D62" s="969" t="s">
        <v>5659</v>
      </c>
      <c r="E62" s="969">
        <v>6791</v>
      </c>
      <c r="F62" s="969" t="s">
        <v>1065</v>
      </c>
      <c r="G62" s="969" t="s">
        <v>570</v>
      </c>
      <c r="H62" s="969">
        <v>200</v>
      </c>
      <c r="I62" s="969">
        <v>550</v>
      </c>
      <c r="J62" s="969">
        <v>73640</v>
      </c>
      <c r="K62" s="969">
        <v>66390</v>
      </c>
      <c r="L62" s="969">
        <v>280</v>
      </c>
      <c r="M62" s="969">
        <v>11630</v>
      </c>
      <c r="N62" s="969">
        <v>11110</v>
      </c>
      <c r="O62" s="969">
        <v>6450</v>
      </c>
    </row>
    <row r="63" spans="1:15">
      <c r="A63" s="969" t="s">
        <v>5658</v>
      </c>
      <c r="B63" s="969">
        <v>3015</v>
      </c>
      <c r="C63" s="969" t="s">
        <v>5749</v>
      </c>
      <c r="D63" s="969" t="s">
        <v>5659</v>
      </c>
      <c r="E63" s="969">
        <v>6796</v>
      </c>
      <c r="F63" s="969" t="s">
        <v>1065</v>
      </c>
      <c r="G63" s="969" t="s">
        <v>5768</v>
      </c>
      <c r="H63" s="969">
        <v>200</v>
      </c>
      <c r="I63" s="969">
        <v>550</v>
      </c>
      <c r="J63" s="969">
        <v>73640</v>
      </c>
      <c r="K63" s="969">
        <v>66390</v>
      </c>
      <c r="L63" s="969">
        <v>280</v>
      </c>
      <c r="M63" s="969">
        <v>11630</v>
      </c>
      <c r="N63" s="969">
        <v>11110</v>
      </c>
      <c r="O63" s="969">
        <v>0</v>
      </c>
    </row>
    <row r="64" spans="1:15">
      <c r="A64" s="969" t="s">
        <v>5658</v>
      </c>
      <c r="B64" s="969">
        <v>3015</v>
      </c>
      <c r="C64" s="969" t="s">
        <v>5749</v>
      </c>
      <c r="D64" s="969" t="s">
        <v>5659</v>
      </c>
      <c r="E64" s="969">
        <v>6798</v>
      </c>
      <c r="F64" s="969" t="s">
        <v>1062</v>
      </c>
      <c r="G64" s="969" t="s">
        <v>5928</v>
      </c>
      <c r="H64" s="969">
        <v>325</v>
      </c>
      <c r="I64" s="969">
        <v>1400</v>
      </c>
      <c r="J64" s="969">
        <v>71040</v>
      </c>
      <c r="K64" s="969">
        <v>63790</v>
      </c>
      <c r="L64" s="969">
        <v>280</v>
      </c>
      <c r="M64" s="969">
        <v>11630</v>
      </c>
      <c r="N64" s="969">
        <v>11110</v>
      </c>
      <c r="O64" s="969">
        <v>0</v>
      </c>
    </row>
    <row r="65" spans="1:15">
      <c r="A65" s="969" t="s">
        <v>5658</v>
      </c>
      <c r="B65" s="969">
        <v>3015</v>
      </c>
      <c r="C65" s="969" t="s">
        <v>5749</v>
      </c>
      <c r="D65" s="969" t="s">
        <v>5659</v>
      </c>
      <c r="E65" s="969">
        <v>6798</v>
      </c>
      <c r="F65" s="969" t="s">
        <v>1065</v>
      </c>
      <c r="G65" s="969" t="s">
        <v>5928</v>
      </c>
      <c r="H65" s="969">
        <v>200</v>
      </c>
      <c r="I65" s="969">
        <v>1400</v>
      </c>
      <c r="J65" s="969">
        <v>71040</v>
      </c>
      <c r="K65" s="969">
        <v>63790</v>
      </c>
      <c r="L65" s="969">
        <v>280</v>
      </c>
      <c r="M65" s="969">
        <v>11630</v>
      </c>
      <c r="N65" s="969">
        <v>11110</v>
      </c>
      <c r="O65" s="969">
        <v>0</v>
      </c>
    </row>
    <row r="66" spans="1:15">
      <c r="A66" s="969" t="s">
        <v>5658</v>
      </c>
      <c r="B66" s="969">
        <v>3015</v>
      </c>
      <c r="C66" s="969" t="s">
        <v>5749</v>
      </c>
      <c r="D66" s="969" t="s">
        <v>5659</v>
      </c>
      <c r="E66" s="969">
        <v>6871</v>
      </c>
      <c r="F66" s="969" t="s">
        <v>1062</v>
      </c>
      <c r="G66" s="969" t="s">
        <v>5929</v>
      </c>
      <c r="H66" s="969">
        <v>325</v>
      </c>
      <c r="I66" s="969">
        <v>550</v>
      </c>
      <c r="J66" s="969">
        <v>73640</v>
      </c>
      <c r="K66" s="969">
        <v>66390</v>
      </c>
      <c r="L66" s="969">
        <v>280</v>
      </c>
      <c r="M66" s="969">
        <v>11630</v>
      </c>
      <c r="N66" s="969">
        <v>11110</v>
      </c>
      <c r="O66" s="969">
        <v>0</v>
      </c>
    </row>
    <row r="67" spans="1:15">
      <c r="A67" s="969" t="s">
        <v>5658</v>
      </c>
      <c r="B67" s="969">
        <v>3015</v>
      </c>
      <c r="C67" s="969" t="s">
        <v>5749</v>
      </c>
      <c r="D67" s="969" t="s">
        <v>5659</v>
      </c>
      <c r="E67" s="969">
        <v>6871</v>
      </c>
      <c r="F67" s="969" t="s">
        <v>1065</v>
      </c>
      <c r="G67" s="969" t="s">
        <v>5929</v>
      </c>
      <c r="H67" s="969">
        <v>200</v>
      </c>
      <c r="I67" s="969">
        <v>550</v>
      </c>
      <c r="J67" s="969">
        <v>73640</v>
      </c>
      <c r="K67" s="969">
        <v>66390</v>
      </c>
      <c r="L67" s="969">
        <v>280</v>
      </c>
      <c r="M67" s="969">
        <v>11630</v>
      </c>
      <c r="N67" s="969">
        <v>11110</v>
      </c>
      <c r="O67" s="969">
        <v>0</v>
      </c>
    </row>
    <row r="68" spans="1:15">
      <c r="A68" s="969" t="s">
        <v>5658</v>
      </c>
      <c r="B68" s="969">
        <v>3015</v>
      </c>
      <c r="C68" s="969" t="s">
        <v>5749</v>
      </c>
      <c r="D68" s="969" t="s">
        <v>5659</v>
      </c>
      <c r="E68" s="969">
        <v>6872</v>
      </c>
      <c r="F68" s="969" t="s">
        <v>1065</v>
      </c>
      <c r="G68" s="969" t="s">
        <v>570</v>
      </c>
      <c r="H68" s="969">
        <v>200</v>
      </c>
      <c r="I68" s="969">
        <v>550</v>
      </c>
      <c r="J68" s="969">
        <v>73640</v>
      </c>
      <c r="K68" s="969">
        <v>66390</v>
      </c>
      <c r="L68" s="969">
        <v>280</v>
      </c>
      <c r="M68" s="969">
        <v>11630</v>
      </c>
      <c r="N68" s="969">
        <v>11110</v>
      </c>
      <c r="O68" s="969">
        <v>0</v>
      </c>
    </row>
    <row r="69" spans="1:15">
      <c r="A69" s="969" t="s">
        <v>5658</v>
      </c>
      <c r="B69" s="969">
        <v>3015</v>
      </c>
      <c r="C69" s="969" t="s">
        <v>5749</v>
      </c>
      <c r="D69" s="969" t="s">
        <v>5659</v>
      </c>
      <c r="E69" s="969">
        <v>6958</v>
      </c>
      <c r="F69" s="969" t="s">
        <v>1062</v>
      </c>
      <c r="G69" s="969" t="s">
        <v>5930</v>
      </c>
      <c r="H69" s="969">
        <v>350</v>
      </c>
      <c r="I69" s="969">
        <v>1400</v>
      </c>
      <c r="J69" s="969">
        <v>71040</v>
      </c>
      <c r="K69" s="969">
        <v>63790</v>
      </c>
      <c r="L69" s="969">
        <v>280</v>
      </c>
      <c r="M69" s="969">
        <v>11630</v>
      </c>
      <c r="N69" s="969">
        <v>11110</v>
      </c>
      <c r="O69" s="969">
        <v>0</v>
      </c>
    </row>
    <row r="70" spans="1:15">
      <c r="A70" s="969" t="s">
        <v>5658</v>
      </c>
      <c r="B70" s="969">
        <v>3015</v>
      </c>
      <c r="C70" s="969" t="s">
        <v>5749</v>
      </c>
      <c r="D70" s="969" t="s">
        <v>5659</v>
      </c>
      <c r="E70" s="969">
        <v>6958</v>
      </c>
      <c r="F70" s="969" t="s">
        <v>1065</v>
      </c>
      <c r="G70" s="969" t="s">
        <v>5930</v>
      </c>
      <c r="H70" s="969">
        <v>225</v>
      </c>
      <c r="I70" s="969">
        <v>1400</v>
      </c>
      <c r="J70" s="969">
        <v>71040</v>
      </c>
      <c r="K70" s="969">
        <v>63790</v>
      </c>
      <c r="L70" s="969">
        <v>280</v>
      </c>
      <c r="M70" s="969">
        <v>11630</v>
      </c>
      <c r="N70" s="969">
        <v>11110</v>
      </c>
      <c r="O70" s="969">
        <v>0</v>
      </c>
    </row>
    <row r="71" spans="1:15">
      <c r="A71" s="969" t="s">
        <v>5658</v>
      </c>
      <c r="B71" s="969">
        <v>3015</v>
      </c>
      <c r="C71" s="969" t="s">
        <v>5749</v>
      </c>
      <c r="D71" s="969" t="s">
        <v>5659</v>
      </c>
      <c r="E71" s="969">
        <v>7000</v>
      </c>
      <c r="F71" s="969" t="s">
        <v>1062</v>
      </c>
      <c r="G71" s="969" t="s">
        <v>5755</v>
      </c>
      <c r="H71" s="969">
        <v>350</v>
      </c>
      <c r="I71" s="969">
        <v>1400</v>
      </c>
      <c r="J71" s="969">
        <v>71040</v>
      </c>
      <c r="K71" s="969">
        <v>63790</v>
      </c>
      <c r="L71" s="969">
        <v>280</v>
      </c>
      <c r="M71" s="969">
        <v>11630</v>
      </c>
      <c r="N71" s="969">
        <v>11110</v>
      </c>
      <c r="O71" s="969">
        <v>0</v>
      </c>
    </row>
    <row r="72" spans="1:15">
      <c r="A72" s="969" t="s">
        <v>5658</v>
      </c>
      <c r="B72" s="969">
        <v>3015</v>
      </c>
      <c r="C72" s="969" t="s">
        <v>5749</v>
      </c>
      <c r="D72" s="969" t="s">
        <v>5659</v>
      </c>
      <c r="E72" s="969">
        <v>7004</v>
      </c>
      <c r="F72" s="969" t="s">
        <v>1062</v>
      </c>
      <c r="G72" s="969" t="s">
        <v>570</v>
      </c>
      <c r="H72" s="969">
        <v>325</v>
      </c>
      <c r="I72" s="969">
        <v>550</v>
      </c>
      <c r="J72" s="969">
        <v>73640</v>
      </c>
      <c r="K72" s="969">
        <v>66390</v>
      </c>
      <c r="L72" s="969">
        <v>280</v>
      </c>
      <c r="M72" s="969">
        <v>11630</v>
      </c>
      <c r="N72" s="969">
        <v>11110</v>
      </c>
      <c r="O72" s="969">
        <v>6450</v>
      </c>
    </row>
    <row r="73" spans="1:15">
      <c r="A73" s="969" t="s">
        <v>5658</v>
      </c>
      <c r="B73" s="969">
        <v>3015</v>
      </c>
      <c r="C73" s="969" t="s">
        <v>5749</v>
      </c>
      <c r="D73" s="969" t="s">
        <v>5659</v>
      </c>
      <c r="E73" s="969">
        <v>7005</v>
      </c>
      <c r="F73" s="969" t="s">
        <v>1062</v>
      </c>
      <c r="G73" s="969" t="s">
        <v>568</v>
      </c>
      <c r="H73" s="969">
        <v>325</v>
      </c>
      <c r="I73" s="969">
        <v>550</v>
      </c>
      <c r="J73" s="969">
        <v>73640</v>
      </c>
      <c r="K73" s="969">
        <v>66390</v>
      </c>
      <c r="L73" s="969">
        <v>280</v>
      </c>
      <c r="M73" s="969">
        <v>11630</v>
      </c>
      <c r="N73" s="969">
        <v>11110</v>
      </c>
      <c r="O73" s="969">
        <v>6450</v>
      </c>
    </row>
    <row r="74" spans="1:15">
      <c r="A74" s="969" t="s">
        <v>5658</v>
      </c>
      <c r="B74" s="969">
        <v>3015</v>
      </c>
      <c r="C74" s="969" t="s">
        <v>5749</v>
      </c>
      <c r="D74" s="969" t="s">
        <v>5659</v>
      </c>
      <c r="E74" s="969">
        <v>7006</v>
      </c>
      <c r="F74" s="969" t="s">
        <v>1062</v>
      </c>
      <c r="G74" s="969" t="s">
        <v>5752</v>
      </c>
      <c r="H74" s="969">
        <v>375</v>
      </c>
      <c r="I74" s="969">
        <v>550</v>
      </c>
      <c r="J74" s="969">
        <v>73640</v>
      </c>
      <c r="K74" s="969">
        <v>66390</v>
      </c>
      <c r="L74" s="969">
        <v>280</v>
      </c>
      <c r="M74" s="969">
        <v>11630</v>
      </c>
      <c r="N74" s="969">
        <v>11110</v>
      </c>
      <c r="O74" s="969">
        <v>0</v>
      </c>
    </row>
    <row r="75" spans="1:15">
      <c r="A75" s="969" t="s">
        <v>5658</v>
      </c>
      <c r="B75" s="969">
        <v>3015</v>
      </c>
      <c r="C75" s="969" t="s">
        <v>5749</v>
      </c>
      <c r="D75" s="969" t="s">
        <v>5659</v>
      </c>
      <c r="E75" s="969">
        <v>7006</v>
      </c>
      <c r="F75" s="969" t="s">
        <v>1065</v>
      </c>
      <c r="G75" s="969" t="s">
        <v>5752</v>
      </c>
      <c r="H75" s="969">
        <v>250</v>
      </c>
      <c r="I75" s="969">
        <v>550</v>
      </c>
      <c r="J75" s="969">
        <v>73640</v>
      </c>
      <c r="K75" s="969">
        <v>66390</v>
      </c>
      <c r="L75" s="969">
        <v>280</v>
      </c>
      <c r="M75" s="969">
        <v>11630</v>
      </c>
      <c r="N75" s="969">
        <v>11110</v>
      </c>
      <c r="O75" s="969">
        <v>0</v>
      </c>
    </row>
    <row r="76" spans="1:15">
      <c r="A76" s="969" t="s">
        <v>5658</v>
      </c>
      <c r="B76" s="969">
        <v>3015</v>
      </c>
      <c r="C76" s="969" t="s">
        <v>5749</v>
      </c>
      <c r="D76" s="969" t="s">
        <v>5659</v>
      </c>
      <c r="E76" s="969">
        <v>7007</v>
      </c>
      <c r="F76" s="969" t="s">
        <v>1062</v>
      </c>
      <c r="G76" s="969" t="s">
        <v>5768</v>
      </c>
      <c r="H76" s="969">
        <v>325</v>
      </c>
      <c r="I76" s="969">
        <v>550</v>
      </c>
      <c r="J76" s="969">
        <v>73640</v>
      </c>
      <c r="K76" s="969">
        <v>66390</v>
      </c>
      <c r="L76" s="969">
        <v>280</v>
      </c>
      <c r="M76" s="969">
        <v>11630</v>
      </c>
      <c r="N76" s="969">
        <v>11110</v>
      </c>
      <c r="O76" s="969">
        <v>0</v>
      </c>
    </row>
    <row r="77" spans="1:15">
      <c r="A77" s="969" t="s">
        <v>5658</v>
      </c>
      <c r="B77" s="969">
        <v>3015</v>
      </c>
      <c r="C77" s="969" t="s">
        <v>5749</v>
      </c>
      <c r="D77" s="969" t="s">
        <v>5659</v>
      </c>
      <c r="E77" s="969">
        <v>7020</v>
      </c>
      <c r="F77" s="969" t="s">
        <v>4338</v>
      </c>
      <c r="G77" s="969" t="s">
        <v>5752</v>
      </c>
      <c r="H77" s="969">
        <v>125</v>
      </c>
      <c r="I77" s="969">
        <v>550</v>
      </c>
      <c r="J77" s="969">
        <v>73640</v>
      </c>
      <c r="K77" s="969">
        <v>66390</v>
      </c>
      <c r="L77" s="969">
        <v>280</v>
      </c>
      <c r="M77" s="969">
        <v>11630</v>
      </c>
      <c r="N77" s="969">
        <v>11110</v>
      </c>
      <c r="O77" s="969">
        <v>0</v>
      </c>
    </row>
    <row r="78" spans="1:15">
      <c r="A78" s="969" t="s">
        <v>5658</v>
      </c>
      <c r="B78" s="969">
        <v>3015</v>
      </c>
      <c r="C78" s="969" t="s">
        <v>5749</v>
      </c>
      <c r="D78" s="969" t="s">
        <v>5659</v>
      </c>
      <c r="E78" s="969">
        <v>7173</v>
      </c>
      <c r="F78" s="969" t="s">
        <v>4338</v>
      </c>
      <c r="G78" s="969" t="s">
        <v>5760</v>
      </c>
      <c r="H78" s="969">
        <v>75</v>
      </c>
      <c r="I78" s="969">
        <v>550</v>
      </c>
      <c r="J78" s="969">
        <v>73640</v>
      </c>
      <c r="K78" s="969">
        <v>66390</v>
      </c>
      <c r="L78" s="969">
        <v>280</v>
      </c>
      <c r="M78" s="969">
        <v>11630</v>
      </c>
      <c r="N78" s="969">
        <v>11110</v>
      </c>
      <c r="O78" s="969">
        <v>0</v>
      </c>
    </row>
    <row r="79" spans="1:15">
      <c r="A79" s="969" t="s">
        <v>5658</v>
      </c>
      <c r="B79" s="969">
        <v>3015</v>
      </c>
      <c r="C79" s="969" t="s">
        <v>5749</v>
      </c>
      <c r="D79" s="969" t="s">
        <v>5659</v>
      </c>
      <c r="E79" s="969">
        <v>7458</v>
      </c>
      <c r="F79" s="969" t="s">
        <v>1065</v>
      </c>
      <c r="G79" s="969" t="s">
        <v>5767</v>
      </c>
      <c r="H79" s="969">
        <v>200</v>
      </c>
      <c r="I79" s="969">
        <v>550</v>
      </c>
      <c r="J79" s="969">
        <v>73640</v>
      </c>
      <c r="K79" s="969">
        <v>66390</v>
      </c>
      <c r="L79" s="969">
        <v>280</v>
      </c>
      <c r="M79" s="969">
        <v>11630</v>
      </c>
      <c r="N79" s="969">
        <v>11110</v>
      </c>
      <c r="O79" s="969">
        <v>0</v>
      </c>
    </row>
    <row r="80" spans="1:15">
      <c r="A80" s="969" t="s">
        <v>5658</v>
      </c>
      <c r="B80" s="969">
        <v>3015</v>
      </c>
      <c r="C80" s="969" t="s">
        <v>5749</v>
      </c>
      <c r="D80" s="969" t="s">
        <v>5659</v>
      </c>
      <c r="E80" s="969">
        <v>7458</v>
      </c>
      <c r="F80" s="969" t="s">
        <v>4338</v>
      </c>
      <c r="G80" s="969" t="s">
        <v>5767</v>
      </c>
      <c r="H80" s="969">
        <v>75</v>
      </c>
      <c r="I80" s="969">
        <v>550</v>
      </c>
      <c r="J80" s="969">
        <v>73640</v>
      </c>
      <c r="K80" s="969">
        <v>66390</v>
      </c>
      <c r="L80" s="969">
        <v>280</v>
      </c>
      <c r="M80" s="969">
        <v>11630</v>
      </c>
      <c r="N80" s="969">
        <v>11110</v>
      </c>
      <c r="O80" s="969">
        <v>0</v>
      </c>
    </row>
    <row r="81" spans="1:15">
      <c r="A81" s="969" t="s">
        <v>5658</v>
      </c>
      <c r="B81" s="969">
        <v>3015</v>
      </c>
      <c r="C81" s="969" t="s">
        <v>5749</v>
      </c>
      <c r="D81" s="969" t="s">
        <v>5659</v>
      </c>
      <c r="E81" s="969">
        <v>7493</v>
      </c>
      <c r="F81" s="969" t="s">
        <v>1062</v>
      </c>
      <c r="G81" s="969" t="s">
        <v>5766</v>
      </c>
      <c r="H81" s="969">
        <v>325</v>
      </c>
      <c r="I81" s="969">
        <v>1400</v>
      </c>
      <c r="J81" s="969">
        <v>71040</v>
      </c>
      <c r="K81" s="969">
        <v>63790</v>
      </c>
      <c r="L81" s="969">
        <v>280</v>
      </c>
      <c r="M81" s="969">
        <v>11630</v>
      </c>
      <c r="N81" s="969">
        <v>11110</v>
      </c>
      <c r="O81" s="969">
        <v>0</v>
      </c>
    </row>
    <row r="82" spans="1:15">
      <c r="A82" s="969" t="s">
        <v>5658</v>
      </c>
      <c r="B82" s="969">
        <v>3015</v>
      </c>
      <c r="C82" s="969" t="s">
        <v>5749</v>
      </c>
      <c r="D82" s="969" t="s">
        <v>5659</v>
      </c>
      <c r="E82" s="969">
        <v>7493</v>
      </c>
      <c r="F82" s="969" t="s">
        <v>1065</v>
      </c>
      <c r="G82" s="969" t="s">
        <v>5766</v>
      </c>
      <c r="H82" s="969">
        <v>200</v>
      </c>
      <c r="I82" s="969">
        <v>1400</v>
      </c>
      <c r="J82" s="969">
        <v>71040</v>
      </c>
      <c r="K82" s="969">
        <v>63790</v>
      </c>
      <c r="L82" s="969">
        <v>280</v>
      </c>
      <c r="M82" s="969">
        <v>11630</v>
      </c>
      <c r="N82" s="969">
        <v>11110</v>
      </c>
      <c r="O82" s="969">
        <v>0</v>
      </c>
    </row>
    <row r="83" spans="1:15">
      <c r="A83" s="969" t="s">
        <v>5658</v>
      </c>
      <c r="B83" s="969">
        <v>3015</v>
      </c>
      <c r="C83" s="969" t="s">
        <v>5749</v>
      </c>
      <c r="D83" s="969" t="s">
        <v>5659</v>
      </c>
      <c r="E83" s="969">
        <v>7497</v>
      </c>
      <c r="F83" s="969" t="s">
        <v>1065</v>
      </c>
      <c r="G83" s="969" t="s">
        <v>4464</v>
      </c>
      <c r="H83" s="969">
        <v>200</v>
      </c>
      <c r="I83" s="969">
        <v>1400</v>
      </c>
      <c r="J83" s="969">
        <v>71040</v>
      </c>
      <c r="K83" s="969">
        <v>63790</v>
      </c>
      <c r="L83" s="969">
        <v>280</v>
      </c>
      <c r="M83" s="969">
        <v>11630</v>
      </c>
      <c r="N83" s="969">
        <v>11110</v>
      </c>
      <c r="O83" s="969">
        <v>0</v>
      </c>
    </row>
    <row r="84" spans="1:15">
      <c r="A84" s="969" t="s">
        <v>5658</v>
      </c>
      <c r="B84" s="969">
        <v>3015</v>
      </c>
      <c r="C84" s="969" t="s">
        <v>5749</v>
      </c>
      <c r="D84" s="969" t="s">
        <v>5659</v>
      </c>
      <c r="E84" s="969">
        <v>7497</v>
      </c>
      <c r="F84" s="969" t="s">
        <v>4338</v>
      </c>
      <c r="G84" s="969" t="s">
        <v>4464</v>
      </c>
      <c r="H84" s="969">
        <v>75</v>
      </c>
      <c r="I84" s="969">
        <v>1400</v>
      </c>
      <c r="J84" s="969">
        <v>71040</v>
      </c>
      <c r="K84" s="969">
        <v>63790</v>
      </c>
      <c r="L84" s="969">
        <v>280</v>
      </c>
      <c r="M84" s="969">
        <v>11630</v>
      </c>
      <c r="N84" s="969">
        <v>11110</v>
      </c>
      <c r="O84" s="969">
        <v>0</v>
      </c>
    </row>
    <row r="85" spans="1:15">
      <c r="A85" s="969" t="s">
        <v>5658</v>
      </c>
      <c r="B85" s="969">
        <v>3015</v>
      </c>
      <c r="C85" s="969" t="s">
        <v>5749</v>
      </c>
      <c r="D85" s="969" t="s">
        <v>5659</v>
      </c>
      <c r="E85" s="969">
        <v>7615</v>
      </c>
      <c r="F85" s="969" t="s">
        <v>1062</v>
      </c>
      <c r="G85" s="969" t="s">
        <v>5752</v>
      </c>
      <c r="H85" s="969">
        <v>375</v>
      </c>
      <c r="I85" s="969">
        <v>550</v>
      </c>
      <c r="J85" s="969">
        <v>73640</v>
      </c>
      <c r="K85" s="969">
        <v>66390</v>
      </c>
      <c r="L85" s="969">
        <v>280</v>
      </c>
      <c r="M85" s="969">
        <v>11630</v>
      </c>
      <c r="N85" s="969">
        <v>11110</v>
      </c>
      <c r="O85" s="969">
        <v>0</v>
      </c>
    </row>
    <row r="86" spans="1:15">
      <c r="A86" s="969" t="s">
        <v>5658</v>
      </c>
      <c r="B86" s="969">
        <v>3015</v>
      </c>
      <c r="C86" s="969" t="s">
        <v>5749</v>
      </c>
      <c r="D86" s="969" t="s">
        <v>5659</v>
      </c>
      <c r="E86" s="969">
        <v>7615</v>
      </c>
      <c r="F86" s="969" t="s">
        <v>1065</v>
      </c>
      <c r="G86" s="969" t="s">
        <v>5752</v>
      </c>
      <c r="H86" s="969">
        <v>250</v>
      </c>
      <c r="I86" s="969">
        <v>550</v>
      </c>
      <c r="J86" s="969">
        <v>73640</v>
      </c>
      <c r="K86" s="969">
        <v>66390</v>
      </c>
      <c r="L86" s="969">
        <v>280</v>
      </c>
      <c r="M86" s="969">
        <v>11630</v>
      </c>
      <c r="N86" s="969">
        <v>11110</v>
      </c>
      <c r="O86" s="969">
        <v>0</v>
      </c>
    </row>
    <row r="87" spans="1:15">
      <c r="A87" s="969" t="s">
        <v>5658</v>
      </c>
      <c r="B87" s="969">
        <v>3015</v>
      </c>
      <c r="C87" s="969" t="s">
        <v>5749</v>
      </c>
      <c r="D87" s="969" t="s">
        <v>5659</v>
      </c>
      <c r="E87" s="969">
        <v>7615</v>
      </c>
      <c r="F87" s="969" t="s">
        <v>4338</v>
      </c>
      <c r="G87" s="969" t="s">
        <v>5752</v>
      </c>
      <c r="H87" s="969">
        <v>125</v>
      </c>
      <c r="I87" s="969">
        <v>550</v>
      </c>
      <c r="J87" s="969">
        <v>73640</v>
      </c>
      <c r="K87" s="969">
        <v>66390</v>
      </c>
      <c r="L87" s="969">
        <v>280</v>
      </c>
      <c r="M87" s="969">
        <v>11630</v>
      </c>
      <c r="N87" s="969">
        <v>11110</v>
      </c>
      <c r="O87" s="969">
        <v>0</v>
      </c>
    </row>
    <row r="88" spans="1:15">
      <c r="A88" s="969" t="s">
        <v>5658</v>
      </c>
      <c r="B88" s="969">
        <v>3015</v>
      </c>
      <c r="C88" s="969" t="s">
        <v>5749</v>
      </c>
      <c r="D88" s="969" t="s">
        <v>5659</v>
      </c>
      <c r="E88" s="969">
        <v>7616</v>
      </c>
      <c r="F88" s="969" t="s">
        <v>1062</v>
      </c>
      <c r="G88" s="969" t="s">
        <v>572</v>
      </c>
      <c r="H88" s="969">
        <v>400</v>
      </c>
      <c r="I88" s="969">
        <v>1400</v>
      </c>
      <c r="J88" s="969">
        <v>71040</v>
      </c>
      <c r="K88" s="969">
        <v>63790</v>
      </c>
      <c r="L88" s="969">
        <v>280</v>
      </c>
      <c r="M88" s="969">
        <v>11630</v>
      </c>
      <c r="N88" s="969">
        <v>11110</v>
      </c>
      <c r="O88" s="969">
        <v>6450</v>
      </c>
    </row>
    <row r="89" spans="1:15">
      <c r="A89" s="969" t="s">
        <v>5658</v>
      </c>
      <c r="B89" s="969">
        <v>3015</v>
      </c>
      <c r="C89" s="969" t="s">
        <v>5749</v>
      </c>
      <c r="D89" s="969" t="s">
        <v>5659</v>
      </c>
      <c r="E89" s="969">
        <v>7858</v>
      </c>
      <c r="F89" s="969" t="s">
        <v>1062</v>
      </c>
      <c r="G89" s="969" t="s">
        <v>570</v>
      </c>
      <c r="H89" s="969">
        <v>325</v>
      </c>
      <c r="I89" s="969">
        <v>550</v>
      </c>
      <c r="J89" s="969">
        <v>73640</v>
      </c>
      <c r="K89" s="969">
        <v>66390</v>
      </c>
      <c r="L89" s="969">
        <v>280</v>
      </c>
      <c r="M89" s="969">
        <v>11630</v>
      </c>
      <c r="N89" s="969">
        <v>11110</v>
      </c>
      <c r="O89" s="969">
        <v>6450</v>
      </c>
    </row>
    <row r="90" spans="1:15">
      <c r="A90" s="969" t="s">
        <v>5658</v>
      </c>
      <c r="B90" s="969">
        <v>3015</v>
      </c>
      <c r="C90" s="969" t="s">
        <v>5749</v>
      </c>
      <c r="D90" s="969" t="s">
        <v>5659</v>
      </c>
      <c r="E90" s="969">
        <v>7858</v>
      </c>
      <c r="F90" s="969" t="s">
        <v>1065</v>
      </c>
      <c r="G90" s="969" t="s">
        <v>570</v>
      </c>
      <c r="H90" s="969">
        <v>200</v>
      </c>
      <c r="I90" s="969">
        <v>550</v>
      </c>
      <c r="J90" s="969">
        <v>73640</v>
      </c>
      <c r="K90" s="969">
        <v>66390</v>
      </c>
      <c r="L90" s="969">
        <v>280</v>
      </c>
      <c r="M90" s="969">
        <v>11630</v>
      </c>
      <c r="N90" s="969">
        <v>11110</v>
      </c>
      <c r="O90" s="969">
        <v>6450</v>
      </c>
    </row>
    <row r="91" spans="1:15">
      <c r="A91" s="969" t="s">
        <v>5658</v>
      </c>
      <c r="B91" s="969">
        <v>3015</v>
      </c>
      <c r="C91" s="969" t="s">
        <v>5749</v>
      </c>
      <c r="D91" s="969" t="s">
        <v>5659</v>
      </c>
      <c r="E91" s="969">
        <v>7859</v>
      </c>
      <c r="F91" s="969" t="s">
        <v>4338</v>
      </c>
      <c r="G91" s="969" t="s">
        <v>5765</v>
      </c>
      <c r="H91" s="969">
        <v>75</v>
      </c>
      <c r="I91" s="969">
        <v>1400</v>
      </c>
      <c r="J91" s="969">
        <v>71040</v>
      </c>
      <c r="K91" s="969">
        <v>63790</v>
      </c>
      <c r="L91" s="969">
        <v>280</v>
      </c>
      <c r="M91" s="969">
        <v>11630</v>
      </c>
      <c r="N91" s="969">
        <v>11110</v>
      </c>
      <c r="O91" s="969">
        <v>0</v>
      </c>
    </row>
    <row r="92" spans="1:15">
      <c r="A92" s="969" t="s">
        <v>5658</v>
      </c>
      <c r="B92" s="969">
        <v>3015</v>
      </c>
      <c r="C92" s="969" t="s">
        <v>5749</v>
      </c>
      <c r="D92" s="969" t="s">
        <v>5659</v>
      </c>
      <c r="E92" s="969">
        <v>7897</v>
      </c>
      <c r="F92" s="969" t="s">
        <v>1065</v>
      </c>
      <c r="G92" s="969" t="s">
        <v>5764</v>
      </c>
      <c r="H92" s="969">
        <v>200</v>
      </c>
      <c r="I92" s="969">
        <v>550</v>
      </c>
      <c r="J92" s="969">
        <v>73640</v>
      </c>
      <c r="K92" s="969">
        <v>66390</v>
      </c>
      <c r="L92" s="969">
        <v>280</v>
      </c>
      <c r="M92" s="969">
        <v>11630</v>
      </c>
      <c r="N92" s="969">
        <v>11110</v>
      </c>
      <c r="O92" s="969">
        <v>0</v>
      </c>
    </row>
    <row r="93" spans="1:15">
      <c r="A93" s="969" t="s">
        <v>5658</v>
      </c>
      <c r="B93" s="969">
        <v>3015</v>
      </c>
      <c r="C93" s="969" t="s">
        <v>5749</v>
      </c>
      <c r="D93" s="969" t="s">
        <v>5659</v>
      </c>
      <c r="E93" s="969">
        <v>7897</v>
      </c>
      <c r="F93" s="969" t="s">
        <v>4338</v>
      </c>
      <c r="G93" s="969" t="s">
        <v>5764</v>
      </c>
      <c r="H93" s="969">
        <v>75</v>
      </c>
      <c r="I93" s="969">
        <v>550</v>
      </c>
      <c r="J93" s="969">
        <v>73640</v>
      </c>
      <c r="K93" s="969">
        <v>66390</v>
      </c>
      <c r="L93" s="969">
        <v>280</v>
      </c>
      <c r="M93" s="969">
        <v>11630</v>
      </c>
      <c r="N93" s="969">
        <v>11110</v>
      </c>
      <c r="O93" s="969">
        <v>0</v>
      </c>
    </row>
    <row r="94" spans="1:15">
      <c r="A94" s="969" t="s">
        <v>5658</v>
      </c>
      <c r="B94" s="969">
        <v>3015</v>
      </c>
      <c r="C94" s="969" t="s">
        <v>5749</v>
      </c>
      <c r="D94" s="969" t="s">
        <v>5659</v>
      </c>
      <c r="E94" s="969">
        <v>7926</v>
      </c>
      <c r="F94" s="969" t="s">
        <v>1065</v>
      </c>
      <c r="G94" s="969" t="s">
        <v>5923</v>
      </c>
      <c r="H94" s="969">
        <v>200</v>
      </c>
      <c r="I94" s="969">
        <v>1400</v>
      </c>
      <c r="J94" s="969">
        <v>71040</v>
      </c>
      <c r="K94" s="969">
        <v>63790</v>
      </c>
      <c r="L94" s="969">
        <v>280</v>
      </c>
      <c r="M94" s="969">
        <v>11630</v>
      </c>
      <c r="N94" s="969">
        <v>11110</v>
      </c>
      <c r="O94" s="969">
        <v>0</v>
      </c>
    </row>
    <row r="95" spans="1:15">
      <c r="A95" s="969" t="s">
        <v>5658</v>
      </c>
      <c r="B95" s="969">
        <v>3015</v>
      </c>
      <c r="C95" s="969" t="s">
        <v>5749</v>
      </c>
      <c r="D95" s="969" t="s">
        <v>5659</v>
      </c>
      <c r="E95" s="969">
        <v>5700</v>
      </c>
      <c r="F95" s="969" t="s">
        <v>1065</v>
      </c>
      <c r="G95" s="969" t="s">
        <v>5797</v>
      </c>
      <c r="H95" s="969">
        <v>200</v>
      </c>
      <c r="I95" s="969">
        <v>1400</v>
      </c>
      <c r="J95" s="969">
        <v>71040</v>
      </c>
      <c r="K95" s="969">
        <v>63790</v>
      </c>
      <c r="L95" s="969">
        <v>280</v>
      </c>
      <c r="M95" s="969">
        <v>11630</v>
      </c>
      <c r="N95" s="969">
        <v>11110</v>
      </c>
      <c r="O95" s="969">
        <v>0</v>
      </c>
    </row>
    <row r="96" spans="1:15">
      <c r="A96" s="969" t="s">
        <v>5658</v>
      </c>
      <c r="B96" s="969">
        <v>3015</v>
      </c>
      <c r="C96" s="969" t="s">
        <v>5749</v>
      </c>
      <c r="D96" s="969" t="s">
        <v>5659</v>
      </c>
      <c r="E96" s="969">
        <v>5700</v>
      </c>
      <c r="F96" s="969" t="s">
        <v>4338</v>
      </c>
      <c r="G96" s="969" t="s">
        <v>5797</v>
      </c>
      <c r="H96" s="969">
        <v>75</v>
      </c>
      <c r="I96" s="969">
        <v>1400</v>
      </c>
      <c r="J96" s="969">
        <v>71040</v>
      </c>
      <c r="K96" s="969">
        <v>63790</v>
      </c>
      <c r="L96" s="969">
        <v>280</v>
      </c>
      <c r="M96" s="969">
        <v>11630</v>
      </c>
      <c r="N96" s="969">
        <v>11110</v>
      </c>
      <c r="O96" s="969">
        <v>0</v>
      </c>
    </row>
    <row r="97" spans="1:15">
      <c r="A97" s="969" t="s">
        <v>5658</v>
      </c>
      <c r="B97" s="969">
        <v>3015</v>
      </c>
      <c r="C97" s="969" t="s">
        <v>5749</v>
      </c>
      <c r="D97" s="969" t="s">
        <v>5659</v>
      </c>
      <c r="E97" s="969">
        <v>5708</v>
      </c>
      <c r="F97" s="969" t="s">
        <v>1062</v>
      </c>
      <c r="G97" s="969" t="s">
        <v>5796</v>
      </c>
      <c r="H97" s="969">
        <v>285</v>
      </c>
      <c r="I97" s="969">
        <v>1400</v>
      </c>
      <c r="J97" s="969">
        <v>71040</v>
      </c>
      <c r="K97" s="969">
        <v>63790</v>
      </c>
      <c r="L97" s="969">
        <v>280</v>
      </c>
      <c r="M97" s="969">
        <v>11630</v>
      </c>
      <c r="N97" s="969">
        <v>11110</v>
      </c>
      <c r="O97" s="969">
        <v>0</v>
      </c>
    </row>
    <row r="98" spans="1:15">
      <c r="A98" s="969" t="s">
        <v>5658</v>
      </c>
      <c r="B98" s="969">
        <v>3015</v>
      </c>
      <c r="C98" s="969" t="s">
        <v>5749</v>
      </c>
      <c r="D98" s="969" t="s">
        <v>5659</v>
      </c>
      <c r="E98" s="969">
        <v>5708</v>
      </c>
      <c r="F98" s="969" t="s">
        <v>4338</v>
      </c>
      <c r="G98" s="969" t="s">
        <v>5796</v>
      </c>
      <c r="H98" s="969">
        <v>75</v>
      </c>
      <c r="I98" s="969">
        <v>1400</v>
      </c>
      <c r="J98" s="969">
        <v>71040</v>
      </c>
      <c r="K98" s="969">
        <v>63790</v>
      </c>
      <c r="L98" s="969">
        <v>280</v>
      </c>
      <c r="M98" s="969">
        <v>11630</v>
      </c>
      <c r="N98" s="969">
        <v>11110</v>
      </c>
      <c r="O98" s="969">
        <v>0</v>
      </c>
    </row>
    <row r="99" spans="1:15">
      <c r="A99" s="969" t="s">
        <v>5658</v>
      </c>
      <c r="B99" s="969">
        <v>3015</v>
      </c>
      <c r="C99" s="969" t="s">
        <v>5749</v>
      </c>
      <c r="D99" s="969" t="s">
        <v>5659</v>
      </c>
      <c r="E99" s="969">
        <v>5725</v>
      </c>
      <c r="F99" s="969" t="s">
        <v>102</v>
      </c>
      <c r="G99" s="969" t="s">
        <v>5795</v>
      </c>
      <c r="H99" s="969">
        <v>16.3</v>
      </c>
      <c r="J99" s="969">
        <v>109320</v>
      </c>
      <c r="M99" s="969">
        <v>0</v>
      </c>
      <c r="N99" s="969">
        <v>0</v>
      </c>
      <c r="O99" s="969">
        <v>0</v>
      </c>
    </row>
    <row r="100" spans="1:15">
      <c r="A100" s="969" t="s">
        <v>5658</v>
      </c>
      <c r="B100" s="969">
        <v>3015</v>
      </c>
      <c r="C100" s="969" t="s">
        <v>5749</v>
      </c>
      <c r="D100" s="969" t="s">
        <v>5659</v>
      </c>
      <c r="E100" s="969">
        <v>5727</v>
      </c>
      <c r="F100" s="969" t="s">
        <v>1062</v>
      </c>
      <c r="G100" s="969" t="s">
        <v>5794</v>
      </c>
      <c r="H100" s="969">
        <v>325</v>
      </c>
      <c r="I100" s="969">
        <v>1400</v>
      </c>
      <c r="J100" s="969">
        <v>71040</v>
      </c>
      <c r="K100" s="969">
        <v>63790</v>
      </c>
      <c r="L100" s="969">
        <v>280</v>
      </c>
      <c r="M100" s="969">
        <v>11630</v>
      </c>
      <c r="N100" s="969">
        <v>11110</v>
      </c>
      <c r="O100" s="969">
        <v>0</v>
      </c>
    </row>
    <row r="101" spans="1:15">
      <c r="A101" s="969" t="s">
        <v>5658</v>
      </c>
      <c r="B101" s="969">
        <v>3015</v>
      </c>
      <c r="C101" s="969" t="s">
        <v>5749</v>
      </c>
      <c r="D101" s="969" t="s">
        <v>5659</v>
      </c>
      <c r="E101" s="969">
        <v>5727</v>
      </c>
      <c r="F101" s="969" t="s">
        <v>1065</v>
      </c>
      <c r="G101" s="969" t="s">
        <v>5794</v>
      </c>
      <c r="H101" s="969">
        <v>200</v>
      </c>
      <c r="I101" s="969">
        <v>1400</v>
      </c>
      <c r="J101" s="969">
        <v>71040</v>
      </c>
      <c r="K101" s="969">
        <v>63790</v>
      </c>
      <c r="L101" s="969">
        <v>280</v>
      </c>
      <c r="M101" s="969">
        <v>11630</v>
      </c>
      <c r="N101" s="969">
        <v>11110</v>
      </c>
      <c r="O101" s="969">
        <v>0</v>
      </c>
    </row>
    <row r="102" spans="1:15">
      <c r="A102" s="969" t="s">
        <v>5658</v>
      </c>
      <c r="B102" s="969">
        <v>3015</v>
      </c>
      <c r="C102" s="969" t="s">
        <v>5749</v>
      </c>
      <c r="D102" s="969" t="s">
        <v>5659</v>
      </c>
      <c r="E102" s="969">
        <v>5728</v>
      </c>
      <c r="F102" s="969" t="s">
        <v>1062</v>
      </c>
      <c r="G102" s="969" t="s">
        <v>569</v>
      </c>
      <c r="H102" s="969">
        <v>325</v>
      </c>
      <c r="I102" s="969">
        <v>550</v>
      </c>
      <c r="J102" s="969">
        <v>73640</v>
      </c>
      <c r="K102" s="969">
        <v>66390</v>
      </c>
      <c r="L102" s="969">
        <v>280</v>
      </c>
      <c r="M102" s="969">
        <v>11630</v>
      </c>
      <c r="N102" s="969">
        <v>11110</v>
      </c>
      <c r="O102" s="969">
        <v>6450</v>
      </c>
    </row>
    <row r="103" spans="1:15">
      <c r="A103" s="969" t="s">
        <v>5658</v>
      </c>
      <c r="B103" s="969">
        <v>3015</v>
      </c>
      <c r="C103" s="969" t="s">
        <v>5749</v>
      </c>
      <c r="D103" s="969" t="s">
        <v>5659</v>
      </c>
      <c r="E103" s="969">
        <v>5728</v>
      </c>
      <c r="F103" s="969" t="s">
        <v>1065</v>
      </c>
      <c r="G103" s="969" t="s">
        <v>569</v>
      </c>
      <c r="H103" s="969">
        <v>200</v>
      </c>
      <c r="I103" s="969">
        <v>550</v>
      </c>
      <c r="J103" s="969">
        <v>73640</v>
      </c>
      <c r="K103" s="969">
        <v>66390</v>
      </c>
      <c r="L103" s="969">
        <v>280</v>
      </c>
      <c r="M103" s="969">
        <v>11630</v>
      </c>
      <c r="N103" s="969">
        <v>11110</v>
      </c>
      <c r="O103" s="969">
        <v>6450</v>
      </c>
    </row>
    <row r="104" spans="1:15">
      <c r="A104" s="969" t="s">
        <v>5658</v>
      </c>
      <c r="B104" s="969">
        <v>3015</v>
      </c>
      <c r="C104" s="969" t="s">
        <v>5749</v>
      </c>
      <c r="D104" s="969" t="s">
        <v>5659</v>
      </c>
      <c r="E104" s="969">
        <v>5732</v>
      </c>
      <c r="F104" s="969" t="s">
        <v>1065</v>
      </c>
      <c r="G104" s="969" t="s">
        <v>5931</v>
      </c>
      <c r="H104" s="969">
        <v>150</v>
      </c>
      <c r="I104" s="969">
        <v>1400</v>
      </c>
      <c r="J104" s="969">
        <v>71040</v>
      </c>
      <c r="K104" s="969">
        <v>63790</v>
      </c>
      <c r="L104" s="969">
        <v>280</v>
      </c>
      <c r="M104" s="969">
        <v>11630</v>
      </c>
      <c r="N104" s="969">
        <v>11110</v>
      </c>
      <c r="O104" s="969">
        <v>0</v>
      </c>
    </row>
    <row r="105" spans="1:15">
      <c r="A105" s="969" t="s">
        <v>5658</v>
      </c>
      <c r="B105" s="969">
        <v>3015</v>
      </c>
      <c r="C105" s="969" t="s">
        <v>5749</v>
      </c>
      <c r="D105" s="969" t="s">
        <v>5659</v>
      </c>
      <c r="E105" s="969">
        <v>5735</v>
      </c>
      <c r="F105" s="969" t="s">
        <v>1065</v>
      </c>
      <c r="G105" s="969" t="s">
        <v>5793</v>
      </c>
      <c r="H105" s="969">
        <v>200</v>
      </c>
      <c r="I105" s="969">
        <v>1400</v>
      </c>
      <c r="J105" s="969">
        <v>71040</v>
      </c>
      <c r="K105" s="969">
        <v>63790</v>
      </c>
      <c r="L105" s="969">
        <v>280</v>
      </c>
      <c r="M105" s="969">
        <v>11630</v>
      </c>
      <c r="N105" s="969">
        <v>11110</v>
      </c>
      <c r="O105" s="969">
        <v>0</v>
      </c>
    </row>
    <row r="106" spans="1:15">
      <c r="A106" s="969" t="s">
        <v>5658</v>
      </c>
      <c r="B106" s="969">
        <v>3015</v>
      </c>
      <c r="C106" s="969" t="s">
        <v>5749</v>
      </c>
      <c r="D106" s="969" t="s">
        <v>5659</v>
      </c>
      <c r="E106" s="969">
        <v>5735</v>
      </c>
      <c r="F106" s="969" t="s">
        <v>4338</v>
      </c>
      <c r="G106" s="969" t="s">
        <v>5793</v>
      </c>
      <c r="H106" s="969">
        <v>75</v>
      </c>
      <c r="I106" s="969">
        <v>1400</v>
      </c>
      <c r="J106" s="969">
        <v>71040</v>
      </c>
      <c r="K106" s="969">
        <v>63790</v>
      </c>
      <c r="L106" s="969">
        <v>280</v>
      </c>
      <c r="M106" s="969">
        <v>11630</v>
      </c>
      <c r="N106" s="969">
        <v>11110</v>
      </c>
      <c r="O106" s="969">
        <v>0</v>
      </c>
    </row>
    <row r="107" spans="1:15">
      <c r="A107" s="969" t="s">
        <v>5658</v>
      </c>
      <c r="B107" s="969">
        <v>3015</v>
      </c>
      <c r="C107" s="969" t="s">
        <v>5749</v>
      </c>
      <c r="D107" s="969" t="s">
        <v>5659</v>
      </c>
      <c r="E107" s="969">
        <v>5737</v>
      </c>
      <c r="F107" s="969" t="s">
        <v>1062</v>
      </c>
      <c r="G107" s="969" t="s">
        <v>5755</v>
      </c>
      <c r="H107" s="969">
        <v>335</v>
      </c>
      <c r="I107" s="969">
        <v>1400</v>
      </c>
      <c r="J107" s="969">
        <v>71040</v>
      </c>
      <c r="K107" s="969">
        <v>63790</v>
      </c>
      <c r="L107" s="969">
        <v>280</v>
      </c>
      <c r="M107" s="969">
        <v>11630</v>
      </c>
      <c r="O107" s="969">
        <v>0</v>
      </c>
    </row>
    <row r="108" spans="1:15">
      <c r="A108" s="969" t="s">
        <v>5658</v>
      </c>
      <c r="B108" s="969">
        <v>3015</v>
      </c>
      <c r="C108" s="969" t="s">
        <v>5749</v>
      </c>
      <c r="D108" s="969" t="s">
        <v>5659</v>
      </c>
      <c r="E108" s="969">
        <v>5737</v>
      </c>
      <c r="F108" s="969" t="s">
        <v>1065</v>
      </c>
      <c r="G108" s="969" t="s">
        <v>5755</v>
      </c>
      <c r="H108" s="969">
        <v>210</v>
      </c>
      <c r="I108" s="969">
        <v>1400</v>
      </c>
      <c r="J108" s="969">
        <v>71040</v>
      </c>
      <c r="K108" s="969">
        <v>63790</v>
      </c>
      <c r="L108" s="969">
        <v>280</v>
      </c>
      <c r="M108" s="969">
        <v>11630</v>
      </c>
      <c r="N108" s="969">
        <v>11110</v>
      </c>
      <c r="O108" s="969">
        <v>0</v>
      </c>
    </row>
    <row r="109" spans="1:15">
      <c r="A109" s="969" t="s">
        <v>5658</v>
      </c>
      <c r="B109" s="969">
        <v>3015</v>
      </c>
      <c r="C109" s="969" t="s">
        <v>5749</v>
      </c>
      <c r="D109" s="969" t="s">
        <v>5659</v>
      </c>
      <c r="E109" s="969">
        <v>5739</v>
      </c>
      <c r="F109" s="969" t="s">
        <v>1062</v>
      </c>
      <c r="G109" s="969" t="s">
        <v>5785</v>
      </c>
      <c r="I109" s="969">
        <v>1400</v>
      </c>
      <c r="J109" s="969">
        <v>71040</v>
      </c>
      <c r="K109" s="969">
        <v>63790</v>
      </c>
      <c r="L109" s="969">
        <v>280</v>
      </c>
      <c r="M109" s="969">
        <v>11630</v>
      </c>
      <c r="N109" s="969">
        <v>11110</v>
      </c>
      <c r="O109" s="969">
        <v>0</v>
      </c>
    </row>
    <row r="110" spans="1:15">
      <c r="A110" s="969" t="s">
        <v>5658</v>
      </c>
      <c r="B110" s="969">
        <v>3015</v>
      </c>
      <c r="C110" s="969" t="s">
        <v>5749</v>
      </c>
      <c r="D110" s="969" t="s">
        <v>5659</v>
      </c>
      <c r="E110" s="969">
        <v>5739</v>
      </c>
      <c r="F110" s="969" t="s">
        <v>1065</v>
      </c>
      <c r="G110" s="969" t="s">
        <v>5785</v>
      </c>
      <c r="H110" s="969">
        <v>200</v>
      </c>
      <c r="I110" s="969">
        <v>1400</v>
      </c>
      <c r="J110" s="969">
        <v>71040</v>
      </c>
      <c r="K110" s="969">
        <v>63790</v>
      </c>
      <c r="L110" s="969">
        <v>280</v>
      </c>
      <c r="M110" s="969">
        <v>11630</v>
      </c>
      <c r="N110" s="969">
        <v>11110</v>
      </c>
      <c r="O110" s="969">
        <v>0</v>
      </c>
    </row>
    <row r="111" spans="1:15">
      <c r="A111" s="969" t="s">
        <v>5658</v>
      </c>
      <c r="B111" s="969">
        <v>3015</v>
      </c>
      <c r="C111" s="969" t="s">
        <v>5749</v>
      </c>
      <c r="D111" s="969" t="s">
        <v>5659</v>
      </c>
      <c r="E111" s="969">
        <v>5739</v>
      </c>
      <c r="F111" s="969" t="s">
        <v>4338</v>
      </c>
      <c r="G111" s="969" t="s">
        <v>5785</v>
      </c>
      <c r="H111" s="969">
        <v>75</v>
      </c>
      <c r="I111" s="969">
        <v>1400</v>
      </c>
      <c r="J111" s="969">
        <v>71040</v>
      </c>
      <c r="K111" s="969">
        <v>63790</v>
      </c>
      <c r="L111" s="969">
        <v>280</v>
      </c>
      <c r="M111" s="969">
        <v>11630</v>
      </c>
      <c r="N111" s="969">
        <v>11110</v>
      </c>
      <c r="O111" s="969">
        <v>0</v>
      </c>
    </row>
    <row r="112" spans="1:15">
      <c r="A112" s="969" t="s">
        <v>5658</v>
      </c>
      <c r="B112" s="969">
        <v>3015</v>
      </c>
      <c r="C112" s="969" t="s">
        <v>5749</v>
      </c>
      <c r="D112" s="969" t="s">
        <v>5659</v>
      </c>
      <c r="E112" s="969">
        <v>5743</v>
      </c>
      <c r="F112" s="969" t="s">
        <v>1062</v>
      </c>
      <c r="G112" s="969" t="s">
        <v>571</v>
      </c>
      <c r="H112" s="969">
        <v>325</v>
      </c>
      <c r="I112" s="969">
        <v>550</v>
      </c>
      <c r="J112" s="969">
        <v>73640</v>
      </c>
      <c r="K112" s="969">
        <v>66390</v>
      </c>
      <c r="L112" s="969">
        <v>280</v>
      </c>
      <c r="M112" s="969">
        <v>11630</v>
      </c>
      <c r="N112" s="969">
        <v>11110</v>
      </c>
      <c r="O112" s="969">
        <v>6450</v>
      </c>
    </row>
    <row r="113" spans="1:15">
      <c r="A113" s="969" t="s">
        <v>5658</v>
      </c>
      <c r="B113" s="969">
        <v>3015</v>
      </c>
      <c r="C113" s="969" t="s">
        <v>5749</v>
      </c>
      <c r="D113" s="969" t="s">
        <v>5659</v>
      </c>
      <c r="E113" s="969">
        <v>5745</v>
      </c>
      <c r="F113" s="969" t="s">
        <v>4338</v>
      </c>
      <c r="G113" s="969" t="s">
        <v>5792</v>
      </c>
      <c r="H113" s="969">
        <v>75</v>
      </c>
      <c r="I113" s="969">
        <v>1400</v>
      </c>
      <c r="J113" s="969">
        <v>71040</v>
      </c>
      <c r="K113" s="969">
        <v>63790</v>
      </c>
      <c r="L113" s="969">
        <v>280</v>
      </c>
      <c r="M113" s="969">
        <v>11630</v>
      </c>
      <c r="N113" s="969">
        <v>11110</v>
      </c>
      <c r="O113" s="969">
        <v>0</v>
      </c>
    </row>
    <row r="114" spans="1:15">
      <c r="A114" s="969" t="s">
        <v>5658</v>
      </c>
      <c r="B114" s="969">
        <v>3015</v>
      </c>
      <c r="C114" s="969" t="s">
        <v>5749</v>
      </c>
      <c r="D114" s="969" t="s">
        <v>5659</v>
      </c>
      <c r="E114" s="969">
        <v>5746</v>
      </c>
      <c r="F114" s="969" t="s">
        <v>102</v>
      </c>
      <c r="G114" s="969" t="s">
        <v>5791</v>
      </c>
      <c r="H114" s="969">
        <v>0</v>
      </c>
      <c r="I114" s="969">
        <v>1400</v>
      </c>
      <c r="J114" s="969">
        <v>71040</v>
      </c>
      <c r="K114" s="969">
        <v>63790</v>
      </c>
      <c r="L114" s="969">
        <v>280</v>
      </c>
      <c r="M114" s="969">
        <v>11630</v>
      </c>
      <c r="N114" s="969">
        <v>11110</v>
      </c>
      <c r="O114" s="969">
        <v>0</v>
      </c>
    </row>
    <row r="115" spans="1:15">
      <c r="A115" s="969" t="s">
        <v>5658</v>
      </c>
      <c r="B115" s="969">
        <v>3015</v>
      </c>
      <c r="C115" s="969" t="s">
        <v>5749</v>
      </c>
      <c r="D115" s="969" t="s">
        <v>5659</v>
      </c>
      <c r="E115" s="969">
        <v>5764</v>
      </c>
      <c r="F115" s="969" t="s">
        <v>4338</v>
      </c>
      <c r="G115" s="969" t="s">
        <v>5790</v>
      </c>
      <c r="H115" s="969">
        <v>75</v>
      </c>
      <c r="I115" s="969">
        <v>1400</v>
      </c>
      <c r="J115" s="969">
        <v>71040</v>
      </c>
      <c r="K115" s="969">
        <v>63790</v>
      </c>
      <c r="L115" s="969">
        <v>280</v>
      </c>
      <c r="M115" s="969">
        <v>11630</v>
      </c>
      <c r="N115" s="969">
        <v>11110</v>
      </c>
      <c r="O115" s="969">
        <v>0</v>
      </c>
    </row>
    <row r="116" spans="1:15">
      <c r="A116" s="969" t="s">
        <v>5658</v>
      </c>
      <c r="B116" s="969">
        <v>3015</v>
      </c>
      <c r="C116" s="969" t="s">
        <v>5749</v>
      </c>
      <c r="D116" s="969" t="s">
        <v>5659</v>
      </c>
      <c r="E116" s="969">
        <v>5771</v>
      </c>
      <c r="F116" s="969" t="s">
        <v>4338</v>
      </c>
      <c r="G116" s="969" t="s">
        <v>5789</v>
      </c>
      <c r="H116" s="969">
        <v>75</v>
      </c>
      <c r="I116" s="969">
        <v>1400</v>
      </c>
      <c r="J116" s="969">
        <v>71040</v>
      </c>
      <c r="K116" s="969">
        <v>63790</v>
      </c>
      <c r="L116" s="969">
        <v>280</v>
      </c>
      <c r="M116" s="969">
        <v>11630</v>
      </c>
      <c r="N116" s="969">
        <v>11110</v>
      </c>
      <c r="O116" s="969">
        <v>0</v>
      </c>
    </row>
    <row r="117" spans="1:15">
      <c r="A117" s="969" t="s">
        <v>5658</v>
      </c>
      <c r="B117" s="969">
        <v>3015</v>
      </c>
      <c r="C117" s="969" t="s">
        <v>5749</v>
      </c>
      <c r="D117" s="969" t="s">
        <v>5659</v>
      </c>
      <c r="E117" s="969">
        <v>5772</v>
      </c>
      <c r="F117" s="969" t="s">
        <v>4338</v>
      </c>
      <c r="G117" s="969" t="s">
        <v>5788</v>
      </c>
      <c r="H117" s="969">
        <v>75</v>
      </c>
      <c r="I117" s="969">
        <v>1400</v>
      </c>
      <c r="J117" s="969">
        <v>71040</v>
      </c>
      <c r="K117" s="969">
        <v>63790</v>
      </c>
      <c r="L117" s="969">
        <v>280</v>
      </c>
      <c r="M117" s="969">
        <v>11630</v>
      </c>
      <c r="N117" s="969">
        <v>11110</v>
      </c>
      <c r="O117" s="969">
        <v>0</v>
      </c>
    </row>
    <row r="118" spans="1:15">
      <c r="A118" s="969" t="s">
        <v>5658</v>
      </c>
      <c r="B118" s="969">
        <v>3015</v>
      </c>
      <c r="C118" s="969" t="s">
        <v>5749</v>
      </c>
      <c r="D118" s="969" t="s">
        <v>5659</v>
      </c>
      <c r="E118" s="969">
        <v>5774</v>
      </c>
      <c r="F118" s="969" t="s">
        <v>102</v>
      </c>
      <c r="G118" s="969" t="s">
        <v>5787</v>
      </c>
      <c r="H118" s="969">
        <v>25</v>
      </c>
      <c r="I118" s="969">
        <v>1400</v>
      </c>
      <c r="J118" s="969">
        <v>71040</v>
      </c>
      <c r="K118" s="969">
        <v>63790</v>
      </c>
      <c r="L118" s="969">
        <v>280</v>
      </c>
      <c r="M118" s="969">
        <v>11630</v>
      </c>
      <c r="N118" s="969">
        <v>11110</v>
      </c>
      <c r="O118" s="969">
        <v>0</v>
      </c>
    </row>
    <row r="119" spans="1:15">
      <c r="A119" s="969" t="s">
        <v>5658</v>
      </c>
      <c r="B119" s="969">
        <v>3015</v>
      </c>
      <c r="C119" s="969" t="s">
        <v>5749</v>
      </c>
      <c r="D119" s="969" t="s">
        <v>5659</v>
      </c>
      <c r="E119" s="969">
        <v>5783</v>
      </c>
      <c r="F119" s="969" t="s">
        <v>1065</v>
      </c>
      <c r="G119" s="969" t="s">
        <v>5932</v>
      </c>
      <c r="H119" s="969">
        <v>150</v>
      </c>
      <c r="I119" s="969">
        <v>1400</v>
      </c>
      <c r="J119" s="969">
        <v>71040</v>
      </c>
      <c r="K119" s="969">
        <v>63790</v>
      </c>
      <c r="L119" s="969">
        <v>280</v>
      </c>
      <c r="M119" s="969">
        <v>11630</v>
      </c>
      <c r="N119" s="969">
        <v>11110</v>
      </c>
      <c r="O119" s="969">
        <v>0</v>
      </c>
    </row>
    <row r="120" spans="1:15">
      <c r="A120" s="969" t="s">
        <v>5658</v>
      </c>
      <c r="B120" s="969">
        <v>3015</v>
      </c>
      <c r="C120" s="969" t="s">
        <v>5749</v>
      </c>
      <c r="D120" s="969" t="s">
        <v>5659</v>
      </c>
      <c r="E120" s="969">
        <v>5813</v>
      </c>
      <c r="F120" s="969" t="s">
        <v>1062</v>
      </c>
      <c r="G120" s="969" t="s">
        <v>5771</v>
      </c>
      <c r="H120" s="969">
        <v>190</v>
      </c>
      <c r="I120" s="969">
        <v>550</v>
      </c>
      <c r="J120" s="969">
        <v>73640</v>
      </c>
      <c r="K120" s="969">
        <v>66390</v>
      </c>
      <c r="L120" s="969">
        <v>280</v>
      </c>
      <c r="M120" s="969">
        <v>11630</v>
      </c>
      <c r="N120" s="969">
        <v>11110</v>
      </c>
      <c r="O120" s="969">
        <v>0</v>
      </c>
    </row>
    <row r="121" spans="1:15">
      <c r="A121" s="969" t="s">
        <v>5658</v>
      </c>
      <c r="B121" s="969">
        <v>3015</v>
      </c>
      <c r="C121" s="969" t="s">
        <v>5749</v>
      </c>
      <c r="D121" s="969" t="s">
        <v>5659</v>
      </c>
      <c r="E121" s="969">
        <v>5813</v>
      </c>
      <c r="F121" s="969" t="s">
        <v>1065</v>
      </c>
      <c r="G121" s="969" t="s">
        <v>5771</v>
      </c>
      <c r="H121" s="969">
        <v>150</v>
      </c>
      <c r="I121" s="969">
        <v>550</v>
      </c>
      <c r="J121" s="969">
        <v>73640</v>
      </c>
      <c r="K121" s="969">
        <v>66390</v>
      </c>
      <c r="L121" s="969">
        <v>280</v>
      </c>
      <c r="M121" s="969">
        <v>11630</v>
      </c>
      <c r="N121" s="969">
        <v>11110</v>
      </c>
      <c r="O121" s="969">
        <v>0</v>
      </c>
    </row>
    <row r="122" spans="1:15">
      <c r="A122" s="969" t="s">
        <v>5658</v>
      </c>
      <c r="B122" s="969">
        <v>3015</v>
      </c>
      <c r="C122" s="969" t="s">
        <v>5749</v>
      </c>
      <c r="D122" s="969" t="s">
        <v>5659</v>
      </c>
      <c r="E122" s="969">
        <v>5886</v>
      </c>
      <c r="F122" s="969" t="s">
        <v>4338</v>
      </c>
      <c r="G122" s="969" t="s">
        <v>5933</v>
      </c>
      <c r="H122" s="969">
        <v>75</v>
      </c>
      <c r="I122" s="969">
        <v>1400</v>
      </c>
      <c r="J122" s="969">
        <v>71040</v>
      </c>
      <c r="K122" s="969">
        <v>63790</v>
      </c>
      <c r="L122" s="969">
        <v>280</v>
      </c>
      <c r="M122" s="969">
        <v>11630</v>
      </c>
      <c r="N122" s="969">
        <v>11110</v>
      </c>
      <c r="O122" s="969">
        <v>0</v>
      </c>
    </row>
    <row r="123" spans="1:15">
      <c r="A123" s="969" t="s">
        <v>5658</v>
      </c>
      <c r="B123" s="969">
        <v>3015</v>
      </c>
      <c r="C123" s="969" t="s">
        <v>5749</v>
      </c>
      <c r="D123" s="969" t="s">
        <v>5659</v>
      </c>
      <c r="E123" s="969">
        <v>5887</v>
      </c>
      <c r="F123" s="969" t="s">
        <v>1065</v>
      </c>
      <c r="G123" s="969" t="s">
        <v>5786</v>
      </c>
      <c r="H123" s="969">
        <v>200</v>
      </c>
      <c r="I123" s="969">
        <v>550</v>
      </c>
      <c r="J123" s="969">
        <v>73640</v>
      </c>
      <c r="K123" s="969">
        <v>66390</v>
      </c>
      <c r="L123" s="969">
        <v>280</v>
      </c>
      <c r="M123" s="969">
        <v>11630</v>
      </c>
      <c r="N123" s="969">
        <v>11110</v>
      </c>
      <c r="O123" s="969">
        <v>0</v>
      </c>
    </row>
    <row r="124" spans="1:15">
      <c r="A124" s="969" t="s">
        <v>5658</v>
      </c>
      <c r="B124" s="969">
        <v>3015</v>
      </c>
      <c r="C124" s="969" t="s">
        <v>5749</v>
      </c>
      <c r="D124" s="969" t="s">
        <v>5659</v>
      </c>
      <c r="E124" s="969">
        <v>5887</v>
      </c>
      <c r="F124" s="969" t="s">
        <v>4338</v>
      </c>
      <c r="G124" s="969" t="s">
        <v>5786</v>
      </c>
      <c r="H124" s="969">
        <v>75</v>
      </c>
      <c r="I124" s="969">
        <v>550</v>
      </c>
      <c r="J124" s="969">
        <v>73640</v>
      </c>
      <c r="K124" s="969">
        <v>66390</v>
      </c>
      <c r="L124" s="969">
        <v>280</v>
      </c>
      <c r="M124" s="969">
        <v>11630</v>
      </c>
      <c r="N124" s="969">
        <v>11110</v>
      </c>
      <c r="O124" s="969">
        <v>0</v>
      </c>
    </row>
    <row r="125" spans="1:15">
      <c r="A125" s="969" t="s">
        <v>5658</v>
      </c>
      <c r="B125" s="969">
        <v>3015</v>
      </c>
      <c r="C125" s="969" t="s">
        <v>5749</v>
      </c>
      <c r="D125" s="969" t="s">
        <v>5659</v>
      </c>
      <c r="E125" s="969">
        <v>5972</v>
      </c>
      <c r="F125" s="969" t="s">
        <v>1062</v>
      </c>
      <c r="G125" s="969" t="s">
        <v>5772</v>
      </c>
      <c r="H125" s="969">
        <v>240</v>
      </c>
      <c r="I125" s="969">
        <v>550</v>
      </c>
      <c r="J125" s="969">
        <v>73640</v>
      </c>
      <c r="K125" s="969">
        <v>66390</v>
      </c>
      <c r="L125" s="969">
        <v>280</v>
      </c>
      <c r="M125" s="969">
        <v>11630</v>
      </c>
      <c r="N125" s="969">
        <v>11110</v>
      </c>
      <c r="O125" s="969">
        <v>0</v>
      </c>
    </row>
    <row r="126" spans="1:15">
      <c r="A126" s="969" t="s">
        <v>5658</v>
      </c>
      <c r="B126" s="969">
        <v>3015</v>
      </c>
      <c r="C126" s="969" t="s">
        <v>5749</v>
      </c>
      <c r="D126" s="969" t="s">
        <v>5659</v>
      </c>
      <c r="E126" s="969">
        <v>6019</v>
      </c>
      <c r="F126" s="969" t="s">
        <v>1065</v>
      </c>
      <c r="G126" s="969" t="s">
        <v>5785</v>
      </c>
      <c r="H126" s="969">
        <v>200</v>
      </c>
      <c r="I126" s="969">
        <v>1400</v>
      </c>
      <c r="J126" s="969">
        <v>71040</v>
      </c>
      <c r="K126" s="969">
        <v>63790</v>
      </c>
      <c r="L126" s="969">
        <v>280</v>
      </c>
      <c r="M126" s="969">
        <v>11630</v>
      </c>
      <c r="N126" s="969">
        <v>11110</v>
      </c>
      <c r="O126" s="969">
        <v>0</v>
      </c>
    </row>
    <row r="127" spans="1:15">
      <c r="A127" s="969" t="s">
        <v>5658</v>
      </c>
      <c r="B127" s="969">
        <v>3015</v>
      </c>
      <c r="C127" s="969" t="s">
        <v>5749</v>
      </c>
      <c r="D127" s="969" t="s">
        <v>5659</v>
      </c>
      <c r="E127" s="969">
        <v>6043</v>
      </c>
      <c r="F127" s="969" t="s">
        <v>1062</v>
      </c>
      <c r="G127" s="969" t="s">
        <v>5760</v>
      </c>
      <c r="H127" s="969">
        <v>260</v>
      </c>
      <c r="I127" s="969">
        <v>550</v>
      </c>
      <c r="J127" s="969">
        <v>73640</v>
      </c>
      <c r="K127" s="969">
        <v>66390</v>
      </c>
      <c r="L127" s="969">
        <v>280</v>
      </c>
      <c r="M127" s="969">
        <v>11630</v>
      </c>
      <c r="N127" s="969">
        <v>11110</v>
      </c>
      <c r="O127" s="969">
        <v>0</v>
      </c>
    </row>
    <row r="128" spans="1:15">
      <c r="A128" s="969" t="s">
        <v>5658</v>
      </c>
      <c r="B128" s="969">
        <v>3015</v>
      </c>
      <c r="C128" s="969" t="s">
        <v>5749</v>
      </c>
      <c r="D128" s="969" t="s">
        <v>5659</v>
      </c>
      <c r="E128" s="969">
        <v>6044</v>
      </c>
      <c r="F128" s="969" t="s">
        <v>1062</v>
      </c>
      <c r="G128" s="969" t="s">
        <v>5752</v>
      </c>
      <c r="I128" s="969">
        <v>550</v>
      </c>
      <c r="J128" s="969">
        <v>73640</v>
      </c>
      <c r="K128" s="969">
        <v>66390</v>
      </c>
      <c r="L128" s="969">
        <v>280</v>
      </c>
      <c r="M128" s="969">
        <v>11630</v>
      </c>
      <c r="N128" s="969">
        <v>11110</v>
      </c>
      <c r="O128" s="969">
        <v>0</v>
      </c>
    </row>
    <row r="129" spans="1:15">
      <c r="A129" s="969" t="s">
        <v>5658</v>
      </c>
      <c r="B129" s="969">
        <v>3015</v>
      </c>
      <c r="C129" s="969" t="s">
        <v>5749</v>
      </c>
      <c r="D129" s="969" t="s">
        <v>5659</v>
      </c>
      <c r="E129" s="969">
        <v>6045</v>
      </c>
      <c r="F129" s="969" t="s">
        <v>1062</v>
      </c>
      <c r="G129" s="969" t="s">
        <v>5768</v>
      </c>
      <c r="H129" s="969">
        <v>325</v>
      </c>
      <c r="I129" s="969">
        <v>550</v>
      </c>
      <c r="J129" s="969">
        <v>73640</v>
      </c>
      <c r="K129" s="969">
        <v>66390</v>
      </c>
      <c r="L129" s="969">
        <v>280</v>
      </c>
      <c r="M129" s="969">
        <v>11630</v>
      </c>
      <c r="N129" s="969">
        <v>11110</v>
      </c>
      <c r="O129" s="969">
        <v>0</v>
      </c>
    </row>
    <row r="130" spans="1:15">
      <c r="A130" s="969" t="s">
        <v>5658</v>
      </c>
      <c r="B130" s="969">
        <v>3015</v>
      </c>
      <c r="C130" s="969" t="s">
        <v>5749</v>
      </c>
      <c r="D130" s="969" t="s">
        <v>5659</v>
      </c>
      <c r="E130" s="969">
        <v>6623</v>
      </c>
      <c r="F130" s="969" t="s">
        <v>4338</v>
      </c>
      <c r="G130" s="969" t="s">
        <v>5784</v>
      </c>
      <c r="H130" s="969">
        <v>75</v>
      </c>
      <c r="I130" s="969">
        <v>1400</v>
      </c>
      <c r="J130" s="969">
        <v>71040</v>
      </c>
      <c r="K130" s="969">
        <v>63790</v>
      </c>
      <c r="L130" s="969">
        <v>280</v>
      </c>
      <c r="M130" s="969">
        <v>11630</v>
      </c>
      <c r="N130" s="969">
        <v>11110</v>
      </c>
      <c r="O130" s="969">
        <v>0</v>
      </c>
    </row>
    <row r="131" spans="1:15">
      <c r="A131" s="969" t="s">
        <v>5658</v>
      </c>
      <c r="B131" s="969">
        <v>3015</v>
      </c>
      <c r="C131" s="969" t="s">
        <v>5749</v>
      </c>
      <c r="D131" s="969" t="s">
        <v>5659</v>
      </c>
      <c r="E131" s="969">
        <v>6624</v>
      </c>
      <c r="F131" s="969" t="s">
        <v>1062</v>
      </c>
      <c r="G131" s="969" t="s">
        <v>5783</v>
      </c>
      <c r="H131" s="969">
        <v>325</v>
      </c>
      <c r="I131" s="969">
        <v>1400</v>
      </c>
      <c r="J131" s="969">
        <v>71040</v>
      </c>
      <c r="K131" s="969">
        <v>63790</v>
      </c>
      <c r="L131" s="969">
        <v>280</v>
      </c>
      <c r="M131" s="969">
        <v>11630</v>
      </c>
      <c r="N131" s="969">
        <v>11110</v>
      </c>
      <c r="O131" s="969">
        <v>0</v>
      </c>
    </row>
    <row r="132" spans="1:15">
      <c r="A132" s="969" t="s">
        <v>5658</v>
      </c>
      <c r="B132" s="969">
        <v>3015</v>
      </c>
      <c r="C132" s="969" t="s">
        <v>5749</v>
      </c>
      <c r="D132" s="969" t="s">
        <v>5659</v>
      </c>
      <c r="E132" s="969">
        <v>6625</v>
      </c>
      <c r="F132" s="969" t="s">
        <v>1065</v>
      </c>
      <c r="G132" s="969" t="s">
        <v>5783</v>
      </c>
      <c r="H132" s="969">
        <v>200</v>
      </c>
      <c r="I132" s="969">
        <v>1400</v>
      </c>
      <c r="J132" s="969">
        <v>71040</v>
      </c>
      <c r="K132" s="969">
        <v>63790</v>
      </c>
      <c r="L132" s="969">
        <v>280</v>
      </c>
      <c r="M132" s="969">
        <v>11630</v>
      </c>
      <c r="N132" s="969">
        <v>11110</v>
      </c>
      <c r="O132" s="969">
        <v>0</v>
      </c>
    </row>
    <row r="133" spans="1:15">
      <c r="A133" s="969" t="s">
        <v>5658</v>
      </c>
      <c r="B133" s="969">
        <v>3015</v>
      </c>
      <c r="C133" s="969" t="s">
        <v>5749</v>
      </c>
      <c r="D133" s="969" t="s">
        <v>5659</v>
      </c>
      <c r="E133" s="969">
        <v>6626</v>
      </c>
      <c r="F133" s="969" t="s">
        <v>1062</v>
      </c>
      <c r="G133" s="969" t="s">
        <v>5768</v>
      </c>
      <c r="H133" s="969">
        <v>325</v>
      </c>
      <c r="I133" s="969">
        <v>550</v>
      </c>
      <c r="J133" s="969">
        <v>73640</v>
      </c>
      <c r="K133" s="969">
        <v>66390</v>
      </c>
      <c r="L133" s="969">
        <v>280</v>
      </c>
      <c r="M133" s="969">
        <v>11630</v>
      </c>
      <c r="N133" s="969">
        <v>11110</v>
      </c>
      <c r="O133" s="969">
        <v>0</v>
      </c>
    </row>
    <row r="134" spans="1:15">
      <c r="A134" s="969" t="s">
        <v>5658</v>
      </c>
      <c r="B134" s="969">
        <v>3015</v>
      </c>
      <c r="C134" s="969" t="s">
        <v>5749</v>
      </c>
      <c r="D134" s="969" t="s">
        <v>5659</v>
      </c>
      <c r="E134" s="969">
        <v>6626</v>
      </c>
      <c r="F134" s="969" t="s">
        <v>1065</v>
      </c>
      <c r="G134" s="969" t="s">
        <v>5768</v>
      </c>
      <c r="H134" s="969">
        <v>200</v>
      </c>
      <c r="I134" s="969">
        <v>550</v>
      </c>
      <c r="J134" s="969">
        <v>73640</v>
      </c>
      <c r="K134" s="969">
        <v>66390</v>
      </c>
      <c r="L134" s="969">
        <v>280</v>
      </c>
      <c r="M134" s="969">
        <v>11630</v>
      </c>
      <c r="N134" s="969">
        <v>11110</v>
      </c>
      <c r="O134" s="969">
        <v>0</v>
      </c>
    </row>
    <row r="135" spans="1:15">
      <c r="A135" s="969" t="s">
        <v>5658</v>
      </c>
      <c r="B135" s="969">
        <v>3015</v>
      </c>
      <c r="C135" s="969" t="s">
        <v>5749</v>
      </c>
      <c r="D135" s="969" t="s">
        <v>5659</v>
      </c>
      <c r="E135" s="969">
        <v>6626</v>
      </c>
      <c r="F135" s="969" t="s">
        <v>4338</v>
      </c>
      <c r="G135" s="969" t="s">
        <v>5768</v>
      </c>
      <c r="H135" s="969">
        <v>75</v>
      </c>
      <c r="I135" s="969">
        <v>550</v>
      </c>
      <c r="J135" s="969">
        <v>73640</v>
      </c>
      <c r="K135" s="969">
        <v>66390</v>
      </c>
      <c r="L135" s="969">
        <v>280</v>
      </c>
      <c r="M135" s="969">
        <v>11630</v>
      </c>
      <c r="N135" s="969">
        <v>11110</v>
      </c>
      <c r="O135" s="969">
        <v>0</v>
      </c>
    </row>
    <row r="136" spans="1:15">
      <c r="A136" s="969" t="s">
        <v>5658</v>
      </c>
      <c r="B136" s="969">
        <v>3015</v>
      </c>
      <c r="C136" s="969" t="s">
        <v>5749</v>
      </c>
      <c r="D136" s="969" t="s">
        <v>5659</v>
      </c>
      <c r="E136" s="969">
        <v>6627</v>
      </c>
      <c r="F136" s="969" t="s">
        <v>1062</v>
      </c>
      <c r="G136" s="969" t="s">
        <v>5748</v>
      </c>
      <c r="H136" s="969">
        <v>325</v>
      </c>
      <c r="I136" s="969">
        <v>1400</v>
      </c>
      <c r="J136" s="969">
        <v>71040</v>
      </c>
      <c r="K136" s="969">
        <v>63790</v>
      </c>
      <c r="L136" s="969">
        <v>280</v>
      </c>
      <c r="M136" s="969">
        <v>11630</v>
      </c>
      <c r="N136" s="969">
        <v>11110</v>
      </c>
      <c r="O136" s="969">
        <v>0</v>
      </c>
    </row>
    <row r="137" spans="1:15">
      <c r="A137" s="969" t="s">
        <v>5658</v>
      </c>
      <c r="B137" s="969">
        <v>3015</v>
      </c>
      <c r="C137" s="969" t="s">
        <v>5749</v>
      </c>
      <c r="D137" s="969" t="s">
        <v>5659</v>
      </c>
      <c r="E137" s="969">
        <v>6627</v>
      </c>
      <c r="F137" s="969" t="s">
        <v>1065</v>
      </c>
      <c r="G137" s="969" t="s">
        <v>5748</v>
      </c>
      <c r="H137" s="969">
        <v>200</v>
      </c>
      <c r="I137" s="969">
        <v>1400</v>
      </c>
      <c r="J137" s="969">
        <v>71040</v>
      </c>
      <c r="K137" s="969">
        <v>63790</v>
      </c>
      <c r="L137" s="969">
        <v>280</v>
      </c>
      <c r="M137" s="969">
        <v>11630</v>
      </c>
      <c r="N137" s="969">
        <v>11110</v>
      </c>
      <c r="O137" s="969">
        <v>0</v>
      </c>
    </row>
    <row r="138" spans="1:15">
      <c r="A138" s="969" t="s">
        <v>5658</v>
      </c>
      <c r="B138" s="969">
        <v>3015</v>
      </c>
      <c r="C138" s="969" t="s">
        <v>5749</v>
      </c>
      <c r="D138" s="969" t="s">
        <v>5659</v>
      </c>
      <c r="E138" s="969">
        <v>6628</v>
      </c>
      <c r="F138" s="969" t="s">
        <v>1065</v>
      </c>
      <c r="G138" s="969" t="s">
        <v>5775</v>
      </c>
      <c r="H138" s="969">
        <v>200</v>
      </c>
      <c r="I138" s="969">
        <v>550</v>
      </c>
      <c r="J138" s="969">
        <v>73640</v>
      </c>
      <c r="K138" s="969">
        <v>66390</v>
      </c>
      <c r="L138" s="969">
        <v>280</v>
      </c>
      <c r="M138" s="969">
        <v>11630</v>
      </c>
      <c r="N138" s="969">
        <v>11110</v>
      </c>
      <c r="O138" s="969">
        <v>0</v>
      </c>
    </row>
    <row r="139" spans="1:15">
      <c r="A139" s="969" t="s">
        <v>5658</v>
      </c>
      <c r="B139" s="969">
        <v>3015</v>
      </c>
      <c r="C139" s="969" t="s">
        <v>5749</v>
      </c>
      <c r="D139" s="969" t="s">
        <v>5659</v>
      </c>
      <c r="E139" s="969">
        <v>6628</v>
      </c>
      <c r="F139" s="969" t="s">
        <v>4338</v>
      </c>
      <c r="G139" s="969" t="s">
        <v>5775</v>
      </c>
      <c r="H139" s="969">
        <v>75</v>
      </c>
      <c r="I139" s="969">
        <v>550</v>
      </c>
      <c r="J139" s="969">
        <v>73640</v>
      </c>
      <c r="K139" s="969">
        <v>66390</v>
      </c>
      <c r="L139" s="969">
        <v>280</v>
      </c>
      <c r="M139" s="969">
        <v>11630</v>
      </c>
      <c r="N139" s="969">
        <v>11110</v>
      </c>
      <c r="O139" s="969">
        <v>0</v>
      </c>
    </row>
    <row r="140" spans="1:15">
      <c r="A140" s="969" t="s">
        <v>5658</v>
      </c>
      <c r="B140" s="969">
        <v>3015</v>
      </c>
      <c r="C140" s="969" t="s">
        <v>5749</v>
      </c>
      <c r="D140" s="969" t="s">
        <v>5659</v>
      </c>
      <c r="E140" s="969">
        <v>6629</v>
      </c>
      <c r="F140" s="969" t="s">
        <v>1062</v>
      </c>
      <c r="G140" s="969" t="s">
        <v>5782</v>
      </c>
      <c r="H140" s="969">
        <v>270</v>
      </c>
      <c r="I140" s="969">
        <v>550</v>
      </c>
      <c r="J140" s="969">
        <v>73640</v>
      </c>
      <c r="K140" s="969">
        <v>66390</v>
      </c>
      <c r="L140" s="969">
        <v>280</v>
      </c>
      <c r="M140" s="969">
        <v>11630</v>
      </c>
      <c r="N140" s="969">
        <v>11110</v>
      </c>
      <c r="O140" s="969">
        <v>0</v>
      </c>
    </row>
    <row r="141" spans="1:15">
      <c r="A141" s="969" t="s">
        <v>5658</v>
      </c>
      <c r="B141" s="969">
        <v>3015</v>
      </c>
      <c r="C141" s="969" t="s">
        <v>5749</v>
      </c>
      <c r="D141" s="969" t="s">
        <v>5659</v>
      </c>
      <c r="E141" s="969">
        <v>6633</v>
      </c>
      <c r="F141" s="969" t="s">
        <v>1062</v>
      </c>
      <c r="G141" s="969" t="s">
        <v>5781</v>
      </c>
      <c r="H141" s="969">
        <v>415</v>
      </c>
      <c r="I141" s="969">
        <v>1400</v>
      </c>
      <c r="J141" s="969">
        <v>71040</v>
      </c>
      <c r="K141" s="969">
        <v>63790</v>
      </c>
      <c r="L141" s="969">
        <v>280</v>
      </c>
      <c r="M141" s="969">
        <v>11630</v>
      </c>
      <c r="N141" s="969">
        <v>11110</v>
      </c>
      <c r="O141" s="969">
        <v>0</v>
      </c>
    </row>
    <row r="142" spans="1:15">
      <c r="A142" s="969" t="s">
        <v>5658</v>
      </c>
      <c r="B142" s="969">
        <v>3015</v>
      </c>
      <c r="C142" s="969" t="s">
        <v>5749</v>
      </c>
      <c r="D142" s="969" t="s">
        <v>5659</v>
      </c>
      <c r="E142" s="969">
        <v>6633</v>
      </c>
      <c r="F142" s="969" t="s">
        <v>1065</v>
      </c>
      <c r="G142" s="969" t="s">
        <v>5781</v>
      </c>
      <c r="H142" s="969">
        <v>290</v>
      </c>
      <c r="I142" s="969">
        <v>1400</v>
      </c>
      <c r="J142" s="969">
        <v>71040</v>
      </c>
      <c r="K142" s="969">
        <v>63790</v>
      </c>
      <c r="L142" s="969">
        <v>280</v>
      </c>
      <c r="M142" s="969">
        <v>11630</v>
      </c>
      <c r="N142" s="969">
        <v>11110</v>
      </c>
      <c r="O142" s="969">
        <v>0</v>
      </c>
    </row>
    <row r="143" spans="1:15">
      <c r="A143" s="969" t="s">
        <v>5658</v>
      </c>
      <c r="B143" s="969">
        <v>3015</v>
      </c>
      <c r="C143" s="969" t="s">
        <v>5749</v>
      </c>
      <c r="D143" s="969" t="s">
        <v>5659</v>
      </c>
      <c r="E143" s="969">
        <v>6633</v>
      </c>
      <c r="F143" s="969" t="s">
        <v>4338</v>
      </c>
      <c r="G143" s="969" t="s">
        <v>5781</v>
      </c>
      <c r="H143" s="969">
        <v>75</v>
      </c>
      <c r="I143" s="969">
        <v>1400</v>
      </c>
      <c r="J143" s="969">
        <v>71040</v>
      </c>
      <c r="K143" s="969">
        <v>63790</v>
      </c>
      <c r="L143" s="969">
        <v>280</v>
      </c>
      <c r="M143" s="969">
        <v>11630</v>
      </c>
      <c r="N143" s="969">
        <v>11110</v>
      </c>
      <c r="O143" s="969">
        <v>0</v>
      </c>
    </row>
    <row r="144" spans="1:15">
      <c r="A144" s="969" t="s">
        <v>5658</v>
      </c>
      <c r="B144" s="969">
        <v>3015</v>
      </c>
      <c r="C144" s="969" t="s">
        <v>5749</v>
      </c>
      <c r="D144" s="969" t="s">
        <v>5659</v>
      </c>
      <c r="E144" s="969">
        <v>6634</v>
      </c>
      <c r="F144" s="969" t="s">
        <v>1062</v>
      </c>
      <c r="G144" s="969" t="s">
        <v>5780</v>
      </c>
      <c r="H144" s="969">
        <v>325</v>
      </c>
      <c r="I144" s="969">
        <v>1400</v>
      </c>
      <c r="J144" s="969">
        <v>71040</v>
      </c>
      <c r="K144" s="969">
        <v>63790</v>
      </c>
      <c r="L144" s="969">
        <v>280</v>
      </c>
      <c r="M144" s="969">
        <v>11630</v>
      </c>
      <c r="N144" s="969">
        <v>11110</v>
      </c>
      <c r="O144" s="969">
        <v>0</v>
      </c>
    </row>
    <row r="145" spans="1:15">
      <c r="A145" s="969" t="s">
        <v>5658</v>
      </c>
      <c r="B145" s="969">
        <v>3015</v>
      </c>
      <c r="C145" s="969" t="s">
        <v>5749</v>
      </c>
      <c r="D145" s="969" t="s">
        <v>5659</v>
      </c>
      <c r="E145" s="969">
        <v>6635</v>
      </c>
      <c r="F145" s="969" t="s">
        <v>1065</v>
      </c>
      <c r="G145" s="969" t="s">
        <v>5780</v>
      </c>
      <c r="H145" s="969">
        <v>200</v>
      </c>
      <c r="I145" s="969">
        <v>1400</v>
      </c>
      <c r="J145" s="969">
        <v>71040</v>
      </c>
      <c r="K145" s="969">
        <v>63790</v>
      </c>
      <c r="L145" s="969">
        <v>280</v>
      </c>
      <c r="M145" s="969">
        <v>11630</v>
      </c>
      <c r="N145" s="969">
        <v>11110</v>
      </c>
      <c r="O145" s="969">
        <v>0</v>
      </c>
    </row>
    <row r="146" spans="1:15">
      <c r="A146" s="969" t="s">
        <v>5658</v>
      </c>
      <c r="B146" s="969">
        <v>3015</v>
      </c>
      <c r="C146" s="969" t="s">
        <v>5749</v>
      </c>
      <c r="D146" s="969" t="s">
        <v>5659</v>
      </c>
      <c r="E146" s="969">
        <v>6636</v>
      </c>
      <c r="F146" s="969" t="s">
        <v>1062</v>
      </c>
      <c r="G146" s="969" t="s">
        <v>5779</v>
      </c>
      <c r="H146" s="969">
        <v>325</v>
      </c>
      <c r="I146" s="969">
        <v>550</v>
      </c>
      <c r="J146" s="969">
        <v>73640</v>
      </c>
      <c r="K146" s="969">
        <v>66390</v>
      </c>
      <c r="L146" s="969">
        <v>280</v>
      </c>
      <c r="M146" s="969">
        <v>11630</v>
      </c>
      <c r="N146" s="969">
        <v>11110</v>
      </c>
      <c r="O146" s="969">
        <v>0</v>
      </c>
    </row>
    <row r="147" spans="1:15">
      <c r="A147" s="969" t="s">
        <v>5658</v>
      </c>
      <c r="B147" s="969">
        <v>3015</v>
      </c>
      <c r="C147" s="969" t="s">
        <v>5749</v>
      </c>
      <c r="D147" s="969" t="s">
        <v>5659</v>
      </c>
      <c r="E147" s="969">
        <v>6636</v>
      </c>
      <c r="F147" s="969" t="s">
        <v>1065</v>
      </c>
      <c r="G147" s="969" t="s">
        <v>5779</v>
      </c>
      <c r="H147" s="969">
        <v>200</v>
      </c>
      <c r="I147" s="969">
        <v>550</v>
      </c>
      <c r="J147" s="969">
        <v>73640</v>
      </c>
      <c r="K147" s="969">
        <v>66390</v>
      </c>
      <c r="L147" s="969">
        <v>280</v>
      </c>
      <c r="M147" s="969">
        <v>11630</v>
      </c>
      <c r="N147" s="969">
        <v>11110</v>
      </c>
      <c r="O147" s="969">
        <v>0</v>
      </c>
    </row>
    <row r="148" spans="1:15">
      <c r="A148" s="969" t="s">
        <v>5658</v>
      </c>
      <c r="B148" s="969">
        <v>3015</v>
      </c>
      <c r="C148" s="969" t="s">
        <v>5749</v>
      </c>
      <c r="D148" s="969" t="s">
        <v>5659</v>
      </c>
      <c r="E148" s="969">
        <v>6637</v>
      </c>
      <c r="F148" s="969" t="s">
        <v>1062</v>
      </c>
      <c r="G148" s="969" t="s">
        <v>5929</v>
      </c>
      <c r="H148" s="969">
        <v>325</v>
      </c>
      <c r="I148" s="969">
        <v>550</v>
      </c>
      <c r="J148" s="969">
        <v>73640</v>
      </c>
      <c r="K148" s="969">
        <v>66390</v>
      </c>
      <c r="L148" s="969">
        <v>280</v>
      </c>
      <c r="M148" s="969">
        <v>11630</v>
      </c>
      <c r="N148" s="969">
        <v>11110</v>
      </c>
      <c r="O148" s="969">
        <v>0</v>
      </c>
    </row>
    <row r="149" spans="1:15">
      <c r="A149" s="969" t="s">
        <v>5658</v>
      </c>
      <c r="B149" s="969">
        <v>3015</v>
      </c>
      <c r="C149" s="969" t="s">
        <v>5749</v>
      </c>
      <c r="D149" s="969" t="s">
        <v>5659</v>
      </c>
      <c r="E149" s="969">
        <v>6637</v>
      </c>
      <c r="F149" s="969" t="s">
        <v>1065</v>
      </c>
      <c r="G149" s="969" t="s">
        <v>5929</v>
      </c>
      <c r="H149" s="969">
        <v>200</v>
      </c>
      <c r="I149" s="969">
        <v>550</v>
      </c>
      <c r="J149" s="969">
        <v>73640</v>
      </c>
      <c r="K149" s="969">
        <v>66390</v>
      </c>
      <c r="L149" s="969">
        <v>280</v>
      </c>
      <c r="M149" s="969">
        <v>11630</v>
      </c>
      <c r="N149" s="969">
        <v>11110</v>
      </c>
      <c r="O149" s="969">
        <v>0</v>
      </c>
    </row>
    <row r="150" spans="1:15">
      <c r="A150" s="969" t="s">
        <v>5658</v>
      </c>
      <c r="B150" s="969">
        <v>3015</v>
      </c>
      <c r="C150" s="969" t="s">
        <v>5749</v>
      </c>
      <c r="D150" s="969" t="s">
        <v>5659</v>
      </c>
      <c r="E150" s="969">
        <v>6637</v>
      </c>
      <c r="F150" s="969" t="s">
        <v>4338</v>
      </c>
      <c r="G150" s="969" t="s">
        <v>5929</v>
      </c>
      <c r="H150" s="969">
        <v>75</v>
      </c>
      <c r="I150" s="969">
        <v>550</v>
      </c>
      <c r="J150" s="969">
        <v>73640</v>
      </c>
      <c r="K150" s="969">
        <v>66390</v>
      </c>
      <c r="L150" s="969">
        <v>280</v>
      </c>
      <c r="M150" s="969">
        <v>11630</v>
      </c>
      <c r="N150" s="969">
        <v>11110</v>
      </c>
      <c r="O150" s="969">
        <v>0</v>
      </c>
    </row>
    <row r="151" spans="1:15">
      <c r="A151" s="969" t="s">
        <v>5658</v>
      </c>
      <c r="B151" s="969">
        <v>3015</v>
      </c>
      <c r="C151" s="969" t="s">
        <v>5749</v>
      </c>
      <c r="D151" s="969" t="s">
        <v>5659</v>
      </c>
      <c r="E151" s="969">
        <v>6638</v>
      </c>
      <c r="F151" s="969" t="s">
        <v>1062</v>
      </c>
      <c r="G151" s="969" t="s">
        <v>5930</v>
      </c>
      <c r="H151" s="969">
        <v>335</v>
      </c>
      <c r="I151" s="969">
        <v>1400</v>
      </c>
      <c r="J151" s="969">
        <v>71040</v>
      </c>
      <c r="K151" s="969">
        <v>63790</v>
      </c>
      <c r="L151" s="969">
        <v>280</v>
      </c>
      <c r="M151" s="969">
        <v>11630</v>
      </c>
      <c r="N151" s="969">
        <v>11110</v>
      </c>
      <c r="O151" s="969">
        <v>0</v>
      </c>
    </row>
    <row r="152" spans="1:15">
      <c r="A152" s="969" t="s">
        <v>5658</v>
      </c>
      <c r="B152" s="969">
        <v>3015</v>
      </c>
      <c r="C152" s="969" t="s">
        <v>5749</v>
      </c>
      <c r="D152" s="969" t="s">
        <v>5659</v>
      </c>
      <c r="E152" s="969">
        <v>6638</v>
      </c>
      <c r="F152" s="969" t="s">
        <v>1065</v>
      </c>
      <c r="G152" s="969" t="s">
        <v>5930</v>
      </c>
      <c r="H152" s="969">
        <v>210</v>
      </c>
      <c r="I152" s="969">
        <v>1400</v>
      </c>
      <c r="J152" s="969">
        <v>71040</v>
      </c>
      <c r="K152" s="969">
        <v>63790</v>
      </c>
      <c r="L152" s="969">
        <v>280</v>
      </c>
      <c r="M152" s="969">
        <v>11630</v>
      </c>
      <c r="N152" s="969">
        <v>11110</v>
      </c>
      <c r="O152" s="969">
        <v>0</v>
      </c>
    </row>
    <row r="153" spans="1:15">
      <c r="A153" s="969" t="s">
        <v>5658</v>
      </c>
      <c r="B153" s="969">
        <v>3015</v>
      </c>
      <c r="C153" s="969" t="s">
        <v>5749</v>
      </c>
      <c r="D153" s="969" t="s">
        <v>5659</v>
      </c>
      <c r="E153" s="969">
        <v>6646</v>
      </c>
      <c r="F153" s="969" t="s">
        <v>4338</v>
      </c>
      <c r="G153" s="969" t="s">
        <v>5778</v>
      </c>
      <c r="H153" s="969">
        <v>75</v>
      </c>
      <c r="I153" s="969">
        <v>1400</v>
      </c>
      <c r="J153" s="969">
        <v>71040</v>
      </c>
      <c r="K153" s="969">
        <v>63790</v>
      </c>
      <c r="L153" s="969">
        <v>280</v>
      </c>
      <c r="M153" s="969">
        <v>11630</v>
      </c>
      <c r="N153" s="969">
        <v>11110</v>
      </c>
      <c r="O153" s="969">
        <v>0</v>
      </c>
    </row>
    <row r="154" spans="1:15">
      <c r="A154" s="969" t="s">
        <v>5658</v>
      </c>
      <c r="B154" s="969">
        <v>3015</v>
      </c>
      <c r="C154" s="969" t="s">
        <v>5749</v>
      </c>
      <c r="D154" s="969" t="s">
        <v>5659</v>
      </c>
      <c r="E154" s="969">
        <v>6648</v>
      </c>
      <c r="F154" s="969" t="s">
        <v>4338</v>
      </c>
      <c r="G154" s="969" t="s">
        <v>5762</v>
      </c>
      <c r="H154" s="969">
        <v>75</v>
      </c>
      <c r="I154" s="969">
        <v>550</v>
      </c>
      <c r="J154" s="969">
        <v>73640</v>
      </c>
      <c r="K154" s="969">
        <v>66390</v>
      </c>
      <c r="L154" s="969">
        <v>280</v>
      </c>
      <c r="M154" s="969">
        <v>11630</v>
      </c>
      <c r="N154" s="969">
        <v>11110</v>
      </c>
      <c r="O154" s="969">
        <v>0</v>
      </c>
    </row>
    <row r="155" spans="1:15">
      <c r="A155" s="969" t="s">
        <v>5658</v>
      </c>
      <c r="B155" s="969">
        <v>3015</v>
      </c>
      <c r="C155" s="969" t="s">
        <v>5749</v>
      </c>
      <c r="D155" s="969" t="s">
        <v>5659</v>
      </c>
      <c r="E155" s="969">
        <v>6649</v>
      </c>
      <c r="F155" s="969" t="s">
        <v>4338</v>
      </c>
      <c r="G155" s="969" t="s">
        <v>570</v>
      </c>
      <c r="H155" s="969">
        <v>75</v>
      </c>
      <c r="I155" s="969">
        <v>550</v>
      </c>
      <c r="J155" s="969">
        <v>73640</v>
      </c>
      <c r="K155" s="969">
        <v>66390</v>
      </c>
      <c r="L155" s="969">
        <v>280</v>
      </c>
      <c r="M155" s="969">
        <v>11630</v>
      </c>
      <c r="N155" s="969">
        <v>11110</v>
      </c>
      <c r="O155" s="969">
        <v>6450</v>
      </c>
    </row>
    <row r="156" spans="1:15">
      <c r="A156" s="969" t="s">
        <v>5658</v>
      </c>
      <c r="B156" s="969">
        <v>3015</v>
      </c>
      <c r="C156" s="969" t="s">
        <v>5749</v>
      </c>
      <c r="D156" s="969" t="s">
        <v>5659</v>
      </c>
      <c r="E156" s="969">
        <v>6650</v>
      </c>
      <c r="F156" s="969" t="s">
        <v>1062</v>
      </c>
      <c r="G156" s="969" t="s">
        <v>5760</v>
      </c>
      <c r="H156" s="969">
        <v>260</v>
      </c>
      <c r="I156" s="969">
        <v>550</v>
      </c>
      <c r="J156" s="969">
        <v>73640</v>
      </c>
      <c r="K156" s="969">
        <v>66390</v>
      </c>
      <c r="L156" s="969">
        <v>280</v>
      </c>
      <c r="M156" s="969">
        <v>11630</v>
      </c>
      <c r="N156" s="969">
        <v>11110</v>
      </c>
      <c r="O156" s="969">
        <v>0</v>
      </c>
    </row>
    <row r="157" spans="1:15">
      <c r="A157" s="969" t="s">
        <v>5658</v>
      </c>
      <c r="B157" s="969">
        <v>3015</v>
      </c>
      <c r="C157" s="969" t="s">
        <v>5749</v>
      </c>
      <c r="D157" s="969" t="s">
        <v>5659</v>
      </c>
      <c r="E157" s="969">
        <v>6651</v>
      </c>
      <c r="F157" s="969" t="s">
        <v>4338</v>
      </c>
      <c r="G157" s="969" t="s">
        <v>5777</v>
      </c>
      <c r="H157" s="969">
        <v>75</v>
      </c>
      <c r="I157" s="969">
        <v>550</v>
      </c>
      <c r="J157" s="969">
        <v>73640</v>
      </c>
      <c r="K157" s="969">
        <v>66390</v>
      </c>
      <c r="L157" s="969">
        <v>280</v>
      </c>
      <c r="M157" s="969">
        <v>11630</v>
      </c>
      <c r="N157" s="969">
        <v>11110</v>
      </c>
      <c r="O157" s="969">
        <v>0</v>
      </c>
    </row>
    <row r="158" spans="1:15">
      <c r="A158" s="969" t="s">
        <v>5658</v>
      </c>
      <c r="B158" s="969">
        <v>3015</v>
      </c>
      <c r="C158" s="969" t="s">
        <v>5749</v>
      </c>
      <c r="D158" s="969" t="s">
        <v>5659</v>
      </c>
      <c r="E158" s="969">
        <v>6652</v>
      </c>
      <c r="F158" s="969" t="s">
        <v>4338</v>
      </c>
      <c r="G158" s="969" t="s">
        <v>5761</v>
      </c>
      <c r="H158" s="969">
        <v>75</v>
      </c>
      <c r="I158" s="969">
        <v>550</v>
      </c>
      <c r="J158" s="969">
        <v>73640</v>
      </c>
      <c r="K158" s="969">
        <v>66390</v>
      </c>
      <c r="L158" s="969">
        <v>280</v>
      </c>
      <c r="M158" s="969">
        <v>11630</v>
      </c>
      <c r="N158" s="969">
        <v>11110</v>
      </c>
      <c r="O158" s="969">
        <v>0</v>
      </c>
    </row>
    <row r="159" spans="1:15">
      <c r="A159" s="969" t="s">
        <v>5658</v>
      </c>
      <c r="B159" s="969">
        <v>3015</v>
      </c>
      <c r="C159" s="969" t="s">
        <v>5749</v>
      </c>
      <c r="D159" s="969" t="s">
        <v>5659</v>
      </c>
      <c r="E159" s="969">
        <v>4891</v>
      </c>
      <c r="F159" s="969" t="s">
        <v>4338</v>
      </c>
      <c r="G159" s="969" t="s">
        <v>5933</v>
      </c>
      <c r="H159" s="969">
        <v>75</v>
      </c>
      <c r="I159" s="969">
        <v>1400</v>
      </c>
      <c r="J159" s="969">
        <v>71040</v>
      </c>
      <c r="K159" s="969">
        <v>63790</v>
      </c>
      <c r="L159" s="969">
        <v>280</v>
      </c>
      <c r="M159" s="969">
        <v>11630</v>
      </c>
      <c r="N159" s="969">
        <v>11110</v>
      </c>
      <c r="O159" s="969">
        <v>0</v>
      </c>
    </row>
    <row r="160" spans="1:15">
      <c r="A160" s="969" t="s">
        <v>5658</v>
      </c>
      <c r="B160" s="969">
        <v>3015</v>
      </c>
      <c r="C160" s="969" t="s">
        <v>5749</v>
      </c>
      <c r="D160" s="969" t="s">
        <v>5659</v>
      </c>
      <c r="E160" s="969">
        <v>4892</v>
      </c>
      <c r="F160" s="969" t="s">
        <v>1065</v>
      </c>
      <c r="G160" s="969" t="s">
        <v>5763</v>
      </c>
      <c r="H160" s="969">
        <v>200</v>
      </c>
      <c r="I160" s="969">
        <v>1400</v>
      </c>
      <c r="J160" s="969">
        <v>71040</v>
      </c>
      <c r="K160" s="969">
        <v>63790</v>
      </c>
      <c r="L160" s="969">
        <v>280</v>
      </c>
      <c r="M160" s="969">
        <v>11630</v>
      </c>
      <c r="N160" s="969">
        <v>11110</v>
      </c>
      <c r="O160" s="969">
        <v>0</v>
      </c>
    </row>
    <row r="161" spans="1:15">
      <c r="A161" s="969" t="s">
        <v>5658</v>
      </c>
      <c r="B161" s="969">
        <v>3015</v>
      </c>
      <c r="C161" s="969" t="s">
        <v>5749</v>
      </c>
      <c r="D161" s="969" t="s">
        <v>5659</v>
      </c>
      <c r="E161" s="969">
        <v>4892</v>
      </c>
      <c r="F161" s="969" t="s">
        <v>4338</v>
      </c>
      <c r="G161" s="969" t="s">
        <v>5763</v>
      </c>
      <c r="H161" s="969">
        <v>75</v>
      </c>
      <c r="I161" s="969">
        <v>1400</v>
      </c>
      <c r="J161" s="969">
        <v>71040</v>
      </c>
      <c r="K161" s="969">
        <v>63790</v>
      </c>
      <c r="L161" s="969">
        <v>280</v>
      </c>
      <c r="M161" s="969">
        <v>11630</v>
      </c>
      <c r="N161" s="969">
        <v>11110</v>
      </c>
      <c r="O161" s="969">
        <v>0</v>
      </c>
    </row>
    <row r="162" spans="1:15">
      <c r="A162" s="969" t="s">
        <v>5658</v>
      </c>
      <c r="B162" s="969">
        <v>3015</v>
      </c>
      <c r="C162" s="969" t="s">
        <v>5749</v>
      </c>
      <c r="D162" s="969" t="s">
        <v>5659</v>
      </c>
      <c r="E162" s="969">
        <v>4893</v>
      </c>
      <c r="F162" s="969" t="s">
        <v>4338</v>
      </c>
      <c r="G162" s="969" t="s">
        <v>5820</v>
      </c>
      <c r="H162" s="969">
        <v>75</v>
      </c>
      <c r="I162" s="969">
        <v>1400</v>
      </c>
      <c r="J162" s="969">
        <v>71040</v>
      </c>
      <c r="K162" s="969">
        <v>63790</v>
      </c>
      <c r="L162" s="969">
        <v>280</v>
      </c>
      <c r="M162" s="969">
        <v>11630</v>
      </c>
      <c r="N162" s="969">
        <v>11110</v>
      </c>
      <c r="O162" s="969">
        <v>0</v>
      </c>
    </row>
    <row r="163" spans="1:15">
      <c r="A163" s="969" t="s">
        <v>5658</v>
      </c>
      <c r="B163" s="969">
        <v>3015</v>
      </c>
      <c r="C163" s="969" t="s">
        <v>5749</v>
      </c>
      <c r="D163" s="969" t="s">
        <v>5659</v>
      </c>
      <c r="E163" s="969">
        <v>4894</v>
      </c>
      <c r="F163" s="969" t="s">
        <v>4338</v>
      </c>
      <c r="G163" s="969" t="s">
        <v>5797</v>
      </c>
      <c r="H163" s="969">
        <v>75</v>
      </c>
      <c r="I163" s="969">
        <v>1400</v>
      </c>
      <c r="J163" s="969">
        <v>71040</v>
      </c>
      <c r="K163" s="969">
        <v>63790</v>
      </c>
      <c r="L163" s="969">
        <v>280</v>
      </c>
      <c r="M163" s="969">
        <v>11630</v>
      </c>
      <c r="N163" s="969">
        <v>11110</v>
      </c>
      <c r="O163" s="969">
        <v>0</v>
      </c>
    </row>
    <row r="164" spans="1:15">
      <c r="A164" s="969" t="s">
        <v>5658</v>
      </c>
      <c r="B164" s="969">
        <v>3015</v>
      </c>
      <c r="C164" s="969" t="s">
        <v>5749</v>
      </c>
      <c r="D164" s="969" t="s">
        <v>5659</v>
      </c>
      <c r="E164" s="969">
        <v>4895</v>
      </c>
      <c r="F164" s="969" t="s">
        <v>1065</v>
      </c>
      <c r="G164" s="969" t="s">
        <v>5751</v>
      </c>
      <c r="H164" s="969">
        <v>200</v>
      </c>
      <c r="I164" s="969">
        <v>550</v>
      </c>
      <c r="J164" s="969">
        <v>73640</v>
      </c>
      <c r="K164" s="969">
        <v>66390</v>
      </c>
      <c r="L164" s="969">
        <v>280</v>
      </c>
      <c r="M164" s="969">
        <v>11630</v>
      </c>
      <c r="N164" s="969">
        <v>11110</v>
      </c>
      <c r="O164" s="969">
        <v>0</v>
      </c>
    </row>
    <row r="165" spans="1:15">
      <c r="A165" s="969" t="s">
        <v>5658</v>
      </c>
      <c r="B165" s="969">
        <v>3015</v>
      </c>
      <c r="C165" s="969" t="s">
        <v>5749</v>
      </c>
      <c r="D165" s="969" t="s">
        <v>5659</v>
      </c>
      <c r="E165" s="969">
        <v>4895</v>
      </c>
      <c r="F165" s="969" t="s">
        <v>4338</v>
      </c>
      <c r="G165" s="969" t="s">
        <v>5934</v>
      </c>
      <c r="H165" s="969">
        <v>75</v>
      </c>
      <c r="I165" s="969">
        <v>550</v>
      </c>
      <c r="J165" s="969">
        <v>73640</v>
      </c>
      <c r="K165" s="969">
        <v>66390</v>
      </c>
      <c r="L165" s="969">
        <v>280</v>
      </c>
      <c r="M165" s="969">
        <v>11630</v>
      </c>
      <c r="N165" s="969">
        <v>11110</v>
      </c>
      <c r="O165" s="969">
        <v>0</v>
      </c>
    </row>
    <row r="166" spans="1:15">
      <c r="A166" s="969" t="s">
        <v>5658</v>
      </c>
      <c r="B166" s="969">
        <v>3015</v>
      </c>
      <c r="C166" s="969" t="s">
        <v>5749</v>
      </c>
      <c r="D166" s="969" t="s">
        <v>5659</v>
      </c>
      <c r="E166" s="969">
        <v>4896</v>
      </c>
      <c r="F166" s="969" t="s">
        <v>4338</v>
      </c>
      <c r="G166" s="969" t="s">
        <v>5819</v>
      </c>
      <c r="H166" s="969">
        <v>75</v>
      </c>
      <c r="I166" s="969">
        <v>1400</v>
      </c>
      <c r="J166" s="969">
        <v>71040</v>
      </c>
      <c r="K166" s="969">
        <v>63790</v>
      </c>
      <c r="L166" s="969">
        <v>280</v>
      </c>
      <c r="M166" s="969">
        <v>11630</v>
      </c>
      <c r="N166" s="969">
        <v>11110</v>
      </c>
      <c r="O166" s="969">
        <v>6450</v>
      </c>
    </row>
    <row r="167" spans="1:15">
      <c r="A167" s="969" t="s">
        <v>5658</v>
      </c>
      <c r="B167" s="969">
        <v>3015</v>
      </c>
      <c r="C167" s="969" t="s">
        <v>5749</v>
      </c>
      <c r="D167" s="969" t="s">
        <v>5659</v>
      </c>
      <c r="E167" s="969">
        <v>4897</v>
      </c>
      <c r="F167" s="969" t="s">
        <v>1065</v>
      </c>
      <c r="G167" s="969" t="s">
        <v>5925</v>
      </c>
      <c r="H167" s="969">
        <v>200</v>
      </c>
      <c r="I167" s="969">
        <v>550</v>
      </c>
      <c r="J167" s="969">
        <v>73640</v>
      </c>
      <c r="K167" s="969">
        <v>66390</v>
      </c>
      <c r="L167" s="969">
        <v>280</v>
      </c>
      <c r="M167" s="969">
        <v>11630</v>
      </c>
      <c r="N167" s="969">
        <v>11110</v>
      </c>
      <c r="O167" s="969">
        <v>0</v>
      </c>
    </row>
    <row r="168" spans="1:15">
      <c r="A168" s="969" t="s">
        <v>5658</v>
      </c>
      <c r="B168" s="969">
        <v>3015</v>
      </c>
      <c r="C168" s="969" t="s">
        <v>5749</v>
      </c>
      <c r="D168" s="969" t="s">
        <v>5659</v>
      </c>
      <c r="E168" s="969">
        <v>4898</v>
      </c>
      <c r="F168" s="969" t="s">
        <v>4338</v>
      </c>
      <c r="G168" s="969" t="s">
        <v>5818</v>
      </c>
      <c r="H168" s="969">
        <v>75</v>
      </c>
      <c r="I168" s="969">
        <v>1400</v>
      </c>
      <c r="J168" s="969">
        <v>71040</v>
      </c>
      <c r="K168" s="969">
        <v>63790</v>
      </c>
      <c r="L168" s="969">
        <v>280</v>
      </c>
      <c r="M168" s="969">
        <v>11630</v>
      </c>
      <c r="N168" s="969">
        <v>11110</v>
      </c>
      <c r="O168" s="969">
        <v>0</v>
      </c>
    </row>
    <row r="169" spans="1:15">
      <c r="A169" s="969" t="s">
        <v>5658</v>
      </c>
      <c r="B169" s="969">
        <v>3015</v>
      </c>
      <c r="C169" s="969" t="s">
        <v>5749</v>
      </c>
      <c r="D169" s="969" t="s">
        <v>5659</v>
      </c>
      <c r="E169" s="969">
        <v>4899</v>
      </c>
      <c r="F169" s="969" t="s">
        <v>4338</v>
      </c>
      <c r="G169" s="969" t="s">
        <v>5785</v>
      </c>
      <c r="H169" s="969">
        <v>75</v>
      </c>
      <c r="I169" s="969">
        <v>1400</v>
      </c>
      <c r="J169" s="969">
        <v>71040</v>
      </c>
      <c r="K169" s="969">
        <v>63790</v>
      </c>
      <c r="L169" s="969">
        <v>280</v>
      </c>
      <c r="M169" s="969">
        <v>11630</v>
      </c>
      <c r="N169" s="969">
        <v>11110</v>
      </c>
      <c r="O169" s="969">
        <v>0</v>
      </c>
    </row>
    <row r="170" spans="1:15">
      <c r="A170" s="969" t="s">
        <v>5658</v>
      </c>
      <c r="B170" s="969">
        <v>3015</v>
      </c>
      <c r="C170" s="969" t="s">
        <v>5749</v>
      </c>
      <c r="D170" s="969" t="s">
        <v>5659</v>
      </c>
      <c r="E170" s="969">
        <v>4900</v>
      </c>
      <c r="F170" s="969" t="s">
        <v>4338</v>
      </c>
      <c r="G170" s="969" t="s">
        <v>5788</v>
      </c>
      <c r="H170" s="969">
        <v>75</v>
      </c>
      <c r="I170" s="969">
        <v>1400</v>
      </c>
      <c r="J170" s="969">
        <v>71040</v>
      </c>
      <c r="K170" s="969">
        <v>63790</v>
      </c>
      <c r="L170" s="969">
        <v>280</v>
      </c>
      <c r="M170" s="969">
        <v>11630</v>
      </c>
      <c r="N170" s="969">
        <v>11110</v>
      </c>
      <c r="O170" s="969">
        <v>0</v>
      </c>
    </row>
    <row r="171" spans="1:15">
      <c r="A171" s="969" t="s">
        <v>5658</v>
      </c>
      <c r="B171" s="969">
        <v>3015</v>
      </c>
      <c r="C171" s="969" t="s">
        <v>5749</v>
      </c>
      <c r="D171" s="969" t="s">
        <v>5659</v>
      </c>
      <c r="E171" s="969">
        <v>4901</v>
      </c>
      <c r="F171" s="969" t="s">
        <v>1065</v>
      </c>
      <c r="G171" s="969" t="s">
        <v>5750</v>
      </c>
      <c r="H171" s="969">
        <v>200</v>
      </c>
      <c r="I171" s="969">
        <v>1400</v>
      </c>
      <c r="J171" s="969">
        <v>71040</v>
      </c>
      <c r="K171" s="969">
        <v>63790</v>
      </c>
      <c r="L171" s="969">
        <v>280</v>
      </c>
      <c r="M171" s="969">
        <v>11630</v>
      </c>
      <c r="N171" s="969">
        <v>11110</v>
      </c>
      <c r="O171" s="969">
        <v>0</v>
      </c>
    </row>
    <row r="172" spans="1:15">
      <c r="A172" s="969" t="s">
        <v>5658</v>
      </c>
      <c r="B172" s="969">
        <v>3015</v>
      </c>
      <c r="C172" s="969" t="s">
        <v>5749</v>
      </c>
      <c r="D172" s="969" t="s">
        <v>5659</v>
      </c>
      <c r="E172" s="969">
        <v>4902</v>
      </c>
      <c r="F172" s="969" t="s">
        <v>1062</v>
      </c>
      <c r="G172" s="969" t="s">
        <v>5794</v>
      </c>
      <c r="H172" s="969">
        <v>325</v>
      </c>
      <c r="I172" s="969">
        <v>1400</v>
      </c>
      <c r="J172" s="969">
        <v>71040</v>
      </c>
      <c r="K172" s="969">
        <v>63790</v>
      </c>
      <c r="L172" s="969">
        <v>280</v>
      </c>
      <c r="M172" s="969">
        <v>11630</v>
      </c>
      <c r="N172" s="969">
        <v>11110</v>
      </c>
      <c r="O172" s="969">
        <v>0</v>
      </c>
    </row>
    <row r="173" spans="1:15">
      <c r="A173" s="969" t="s">
        <v>5658</v>
      </c>
      <c r="B173" s="969">
        <v>3015</v>
      </c>
      <c r="C173" s="969" t="s">
        <v>5749</v>
      </c>
      <c r="D173" s="969" t="s">
        <v>5659</v>
      </c>
      <c r="E173" s="969">
        <v>4902</v>
      </c>
      <c r="F173" s="969" t="s">
        <v>1065</v>
      </c>
      <c r="G173" s="969" t="s">
        <v>5794</v>
      </c>
      <c r="H173" s="969">
        <v>200</v>
      </c>
      <c r="I173" s="969">
        <v>1400</v>
      </c>
      <c r="J173" s="969">
        <v>71040</v>
      </c>
      <c r="K173" s="969">
        <v>63790</v>
      </c>
      <c r="L173" s="969">
        <v>280</v>
      </c>
      <c r="M173" s="969">
        <v>11630</v>
      </c>
      <c r="N173" s="969">
        <v>11110</v>
      </c>
      <c r="O173" s="969">
        <v>0</v>
      </c>
    </row>
    <row r="174" spans="1:15">
      <c r="A174" s="969" t="s">
        <v>5658</v>
      </c>
      <c r="B174" s="969">
        <v>3015</v>
      </c>
      <c r="C174" s="969" t="s">
        <v>5749</v>
      </c>
      <c r="D174" s="969" t="s">
        <v>5659</v>
      </c>
      <c r="E174" s="969">
        <v>4903</v>
      </c>
      <c r="F174" s="969" t="s">
        <v>1062</v>
      </c>
      <c r="G174" s="969" t="s">
        <v>5766</v>
      </c>
      <c r="H174" s="969">
        <v>325</v>
      </c>
      <c r="I174" s="969">
        <v>1400</v>
      </c>
      <c r="J174" s="969">
        <v>71040</v>
      </c>
      <c r="K174" s="969">
        <v>63790</v>
      </c>
      <c r="L174" s="969">
        <v>280</v>
      </c>
      <c r="M174" s="969">
        <v>11630</v>
      </c>
      <c r="N174" s="969">
        <v>11110</v>
      </c>
      <c r="O174" s="969">
        <v>0</v>
      </c>
    </row>
    <row r="175" spans="1:15">
      <c r="A175" s="969" t="s">
        <v>5658</v>
      </c>
      <c r="B175" s="969">
        <v>3015</v>
      </c>
      <c r="C175" s="969" t="s">
        <v>5749</v>
      </c>
      <c r="D175" s="969" t="s">
        <v>5659</v>
      </c>
      <c r="E175" s="969">
        <v>4903</v>
      </c>
      <c r="F175" s="969" t="s">
        <v>1065</v>
      </c>
      <c r="G175" s="969" t="s">
        <v>5766</v>
      </c>
      <c r="H175" s="969">
        <v>200</v>
      </c>
      <c r="I175" s="969">
        <v>1400</v>
      </c>
      <c r="J175" s="969">
        <v>71040</v>
      </c>
      <c r="K175" s="969">
        <v>63790</v>
      </c>
      <c r="L175" s="969">
        <v>280</v>
      </c>
      <c r="M175" s="969">
        <v>11630</v>
      </c>
      <c r="N175" s="969">
        <v>11110</v>
      </c>
      <c r="O175" s="969">
        <v>0</v>
      </c>
    </row>
    <row r="176" spans="1:15">
      <c r="A176" s="969" t="s">
        <v>5658</v>
      </c>
      <c r="B176" s="969">
        <v>3015</v>
      </c>
      <c r="C176" s="969" t="s">
        <v>5749</v>
      </c>
      <c r="D176" s="969" t="s">
        <v>5659</v>
      </c>
      <c r="E176" s="969">
        <v>4904</v>
      </c>
      <c r="F176" s="969" t="s">
        <v>1065</v>
      </c>
      <c r="G176" s="969" t="s">
        <v>5923</v>
      </c>
      <c r="H176" s="969">
        <v>200</v>
      </c>
      <c r="I176" s="969">
        <v>1400</v>
      </c>
      <c r="J176" s="969">
        <v>71040</v>
      </c>
      <c r="K176" s="969">
        <v>63790</v>
      </c>
      <c r="L176" s="969">
        <v>280</v>
      </c>
      <c r="M176" s="969">
        <v>11630</v>
      </c>
      <c r="N176" s="969">
        <v>11110</v>
      </c>
      <c r="O176" s="969">
        <v>0</v>
      </c>
    </row>
    <row r="177" spans="1:15">
      <c r="A177" s="969" t="s">
        <v>5658</v>
      </c>
      <c r="B177" s="969">
        <v>3015</v>
      </c>
      <c r="C177" s="969" t="s">
        <v>5749</v>
      </c>
      <c r="D177" s="969" t="s">
        <v>5659</v>
      </c>
      <c r="E177" s="969">
        <v>4904</v>
      </c>
      <c r="F177" s="969" t="s">
        <v>4338</v>
      </c>
      <c r="G177" s="969" t="s">
        <v>5923</v>
      </c>
      <c r="H177" s="969">
        <v>75</v>
      </c>
      <c r="I177" s="969">
        <v>1400</v>
      </c>
      <c r="J177" s="969">
        <v>71040</v>
      </c>
      <c r="K177" s="969">
        <v>63790</v>
      </c>
      <c r="L177" s="969">
        <v>280</v>
      </c>
      <c r="M177" s="969">
        <v>11630</v>
      </c>
      <c r="N177" s="969">
        <v>11110</v>
      </c>
      <c r="O177" s="969">
        <v>0</v>
      </c>
    </row>
    <row r="178" spans="1:15">
      <c r="A178" s="969" t="s">
        <v>5658</v>
      </c>
      <c r="B178" s="969">
        <v>3015</v>
      </c>
      <c r="C178" s="969" t="s">
        <v>5749</v>
      </c>
      <c r="D178" s="969" t="s">
        <v>5659</v>
      </c>
      <c r="E178" s="969">
        <v>4905</v>
      </c>
      <c r="F178" s="969" t="s">
        <v>4338</v>
      </c>
      <c r="G178" s="969" t="s">
        <v>5817</v>
      </c>
      <c r="H178" s="969">
        <v>75</v>
      </c>
      <c r="I178" s="969">
        <v>1400</v>
      </c>
      <c r="J178" s="969">
        <v>71040</v>
      </c>
      <c r="K178" s="969">
        <v>63790</v>
      </c>
      <c r="L178" s="969">
        <v>280</v>
      </c>
      <c r="M178" s="969">
        <v>11630</v>
      </c>
      <c r="N178" s="969">
        <v>11110</v>
      </c>
      <c r="O178" s="969">
        <v>6450</v>
      </c>
    </row>
    <row r="179" spans="1:15">
      <c r="A179" s="969" t="s">
        <v>5658</v>
      </c>
      <c r="B179" s="969">
        <v>3015</v>
      </c>
      <c r="C179" s="969" t="s">
        <v>5749</v>
      </c>
      <c r="D179" s="969" t="s">
        <v>5659</v>
      </c>
      <c r="E179" s="969">
        <v>4906</v>
      </c>
      <c r="F179" s="969" t="s">
        <v>4338</v>
      </c>
      <c r="G179" s="969" t="s">
        <v>5816</v>
      </c>
      <c r="H179" s="969">
        <v>75</v>
      </c>
      <c r="I179" s="969">
        <v>1400</v>
      </c>
      <c r="J179" s="969">
        <v>71040</v>
      </c>
      <c r="K179" s="969">
        <v>63790</v>
      </c>
      <c r="L179" s="969">
        <v>280</v>
      </c>
      <c r="M179" s="969">
        <v>11630</v>
      </c>
      <c r="N179" s="969">
        <v>11110</v>
      </c>
      <c r="O179" s="969">
        <v>0</v>
      </c>
    </row>
    <row r="180" spans="1:15">
      <c r="A180" s="969" t="s">
        <v>5658</v>
      </c>
      <c r="B180" s="969">
        <v>3015</v>
      </c>
      <c r="C180" s="969" t="s">
        <v>5749</v>
      </c>
      <c r="D180" s="969" t="s">
        <v>5659</v>
      </c>
      <c r="E180" s="969">
        <v>4907</v>
      </c>
      <c r="F180" s="969" t="s">
        <v>4338</v>
      </c>
      <c r="G180" s="969" t="s">
        <v>5815</v>
      </c>
      <c r="H180" s="969">
        <v>75</v>
      </c>
      <c r="I180" s="969">
        <v>1400</v>
      </c>
      <c r="J180" s="969">
        <v>71040</v>
      </c>
      <c r="K180" s="969">
        <v>63790</v>
      </c>
      <c r="L180" s="969">
        <v>280</v>
      </c>
      <c r="M180" s="969">
        <v>11630</v>
      </c>
      <c r="N180" s="969">
        <v>11110</v>
      </c>
      <c r="O180" s="969">
        <v>0</v>
      </c>
    </row>
    <row r="181" spans="1:15">
      <c r="A181" s="969" t="s">
        <v>5658</v>
      </c>
      <c r="B181" s="969">
        <v>3015</v>
      </c>
      <c r="C181" s="969" t="s">
        <v>5749</v>
      </c>
      <c r="D181" s="969" t="s">
        <v>5659</v>
      </c>
      <c r="E181" s="969">
        <v>4908</v>
      </c>
      <c r="F181" s="969" t="s">
        <v>4338</v>
      </c>
      <c r="G181" s="969" t="s">
        <v>5814</v>
      </c>
      <c r="H181" s="969">
        <v>75</v>
      </c>
      <c r="I181" s="969">
        <v>1400</v>
      </c>
      <c r="J181" s="969">
        <v>71040</v>
      </c>
      <c r="K181" s="969">
        <v>63790</v>
      </c>
      <c r="L181" s="969">
        <v>280</v>
      </c>
      <c r="M181" s="969">
        <v>11630</v>
      </c>
      <c r="N181" s="969">
        <v>11110</v>
      </c>
      <c r="O181" s="969">
        <v>0</v>
      </c>
    </row>
    <row r="182" spans="1:15">
      <c r="A182" s="969" t="s">
        <v>5658</v>
      </c>
      <c r="B182" s="969">
        <v>3015</v>
      </c>
      <c r="C182" s="969" t="s">
        <v>5749</v>
      </c>
      <c r="D182" s="969" t="s">
        <v>5659</v>
      </c>
      <c r="E182" s="969">
        <v>4909</v>
      </c>
      <c r="F182" s="969" t="s">
        <v>4338</v>
      </c>
      <c r="G182" s="969" t="s">
        <v>5765</v>
      </c>
      <c r="H182" s="969">
        <v>75</v>
      </c>
      <c r="I182" s="969">
        <v>1400</v>
      </c>
      <c r="J182" s="969">
        <v>71040</v>
      </c>
      <c r="K182" s="969">
        <v>63790</v>
      </c>
      <c r="L182" s="969">
        <v>280</v>
      </c>
      <c r="M182" s="969">
        <v>11630</v>
      </c>
      <c r="N182" s="969">
        <v>11110</v>
      </c>
      <c r="O182" s="969">
        <v>0</v>
      </c>
    </row>
    <row r="183" spans="1:15">
      <c r="A183" s="969" t="s">
        <v>5658</v>
      </c>
      <c r="B183" s="969">
        <v>3015</v>
      </c>
      <c r="C183" s="969" t="s">
        <v>5749</v>
      </c>
      <c r="D183" s="969" t="s">
        <v>5659</v>
      </c>
      <c r="E183" s="969">
        <v>4910</v>
      </c>
      <c r="F183" s="969" t="s">
        <v>4338</v>
      </c>
      <c r="G183" s="969" t="s">
        <v>4464</v>
      </c>
      <c r="H183" s="969">
        <v>75</v>
      </c>
      <c r="I183" s="969">
        <v>1400</v>
      </c>
      <c r="J183" s="969">
        <v>71040</v>
      </c>
      <c r="K183" s="969">
        <v>63790</v>
      </c>
      <c r="L183" s="969">
        <v>280</v>
      </c>
      <c r="M183" s="969">
        <v>11630</v>
      </c>
      <c r="N183" s="969">
        <v>11110</v>
      </c>
      <c r="O183" s="969">
        <v>0</v>
      </c>
    </row>
    <row r="184" spans="1:15">
      <c r="A184" s="969" t="s">
        <v>5658</v>
      </c>
      <c r="B184" s="969">
        <v>3015</v>
      </c>
      <c r="C184" s="969" t="s">
        <v>5749</v>
      </c>
      <c r="D184" s="969" t="s">
        <v>5659</v>
      </c>
      <c r="E184" s="969">
        <v>4911</v>
      </c>
      <c r="F184" s="969" t="s">
        <v>1065</v>
      </c>
      <c r="G184" s="969" t="s">
        <v>5764</v>
      </c>
      <c r="H184" s="969">
        <v>200</v>
      </c>
      <c r="I184" s="969">
        <v>550</v>
      </c>
      <c r="J184" s="969">
        <v>73640</v>
      </c>
      <c r="K184" s="969">
        <v>66390</v>
      </c>
      <c r="L184" s="969">
        <v>280</v>
      </c>
      <c r="M184" s="969">
        <v>11630</v>
      </c>
      <c r="N184" s="969">
        <v>11110</v>
      </c>
      <c r="O184" s="969">
        <v>0</v>
      </c>
    </row>
    <row r="185" spans="1:15">
      <c r="A185" s="969" t="s">
        <v>5658</v>
      </c>
      <c r="B185" s="969">
        <v>3015</v>
      </c>
      <c r="C185" s="969" t="s">
        <v>5749</v>
      </c>
      <c r="D185" s="969" t="s">
        <v>5659</v>
      </c>
      <c r="E185" s="969">
        <v>4911</v>
      </c>
      <c r="F185" s="969" t="s">
        <v>4338</v>
      </c>
      <c r="G185" s="969" t="s">
        <v>5764</v>
      </c>
      <c r="H185" s="969">
        <v>75</v>
      </c>
      <c r="I185" s="969">
        <v>550</v>
      </c>
      <c r="J185" s="969">
        <v>73640</v>
      </c>
      <c r="K185" s="969">
        <v>66390</v>
      </c>
      <c r="L185" s="969">
        <v>280</v>
      </c>
      <c r="M185" s="969">
        <v>11630</v>
      </c>
      <c r="N185" s="969">
        <v>11110</v>
      </c>
      <c r="O185" s="969">
        <v>0</v>
      </c>
    </row>
    <row r="186" spans="1:15">
      <c r="A186" s="969" t="s">
        <v>5658</v>
      </c>
      <c r="B186" s="969">
        <v>3015</v>
      </c>
      <c r="C186" s="969" t="s">
        <v>5749</v>
      </c>
      <c r="D186" s="969" t="s">
        <v>5659</v>
      </c>
      <c r="E186" s="969">
        <v>4912</v>
      </c>
      <c r="F186" s="969" t="s">
        <v>1065</v>
      </c>
      <c r="G186" s="969" t="s">
        <v>5775</v>
      </c>
      <c r="H186" s="969">
        <v>200</v>
      </c>
      <c r="I186" s="969">
        <v>550</v>
      </c>
      <c r="J186" s="969">
        <v>73640</v>
      </c>
      <c r="K186" s="969">
        <v>66390</v>
      </c>
      <c r="L186" s="969">
        <v>280</v>
      </c>
      <c r="M186" s="969">
        <v>11630</v>
      </c>
      <c r="N186" s="969">
        <v>11110</v>
      </c>
      <c r="O186" s="969">
        <v>0</v>
      </c>
    </row>
    <row r="187" spans="1:15">
      <c r="A187" s="969" t="s">
        <v>5658</v>
      </c>
      <c r="B187" s="969">
        <v>3015</v>
      </c>
      <c r="C187" s="969" t="s">
        <v>5749</v>
      </c>
      <c r="D187" s="969" t="s">
        <v>5659</v>
      </c>
      <c r="E187" s="969">
        <v>4913</v>
      </c>
      <c r="F187" s="969" t="s">
        <v>4338</v>
      </c>
      <c r="G187" s="969" t="s">
        <v>5784</v>
      </c>
      <c r="H187" s="969">
        <v>75</v>
      </c>
      <c r="I187" s="969">
        <v>1400</v>
      </c>
      <c r="J187" s="969">
        <v>71040</v>
      </c>
      <c r="K187" s="969">
        <v>63790</v>
      </c>
      <c r="L187" s="969">
        <v>280</v>
      </c>
      <c r="M187" s="969">
        <v>11630</v>
      </c>
      <c r="N187" s="969">
        <v>11110</v>
      </c>
      <c r="O187" s="969">
        <v>0</v>
      </c>
    </row>
    <row r="188" spans="1:15">
      <c r="A188" s="969" t="s">
        <v>5658</v>
      </c>
      <c r="B188" s="969">
        <v>3015</v>
      </c>
      <c r="C188" s="969" t="s">
        <v>5749</v>
      </c>
      <c r="D188" s="969" t="s">
        <v>5659</v>
      </c>
      <c r="E188" s="969">
        <v>4914</v>
      </c>
      <c r="F188" s="969" t="s">
        <v>1065</v>
      </c>
      <c r="G188" s="969" t="s">
        <v>5783</v>
      </c>
      <c r="H188" s="969">
        <v>200</v>
      </c>
      <c r="I188" s="969">
        <v>1400</v>
      </c>
      <c r="J188" s="969">
        <v>71040</v>
      </c>
      <c r="K188" s="969">
        <v>63790</v>
      </c>
      <c r="L188" s="969">
        <v>280</v>
      </c>
      <c r="M188" s="969">
        <v>11630</v>
      </c>
      <c r="N188" s="969">
        <v>11110</v>
      </c>
      <c r="O188" s="969">
        <v>0</v>
      </c>
    </row>
    <row r="189" spans="1:15">
      <c r="A189" s="969" t="s">
        <v>5658</v>
      </c>
      <c r="B189" s="969">
        <v>3015</v>
      </c>
      <c r="C189" s="969" t="s">
        <v>5749</v>
      </c>
      <c r="D189" s="969" t="s">
        <v>5659</v>
      </c>
      <c r="E189" s="969">
        <v>4915</v>
      </c>
      <c r="F189" s="969" t="s">
        <v>1065</v>
      </c>
      <c r="G189" s="969" t="s">
        <v>5813</v>
      </c>
      <c r="H189" s="969">
        <v>200</v>
      </c>
      <c r="I189" s="969">
        <v>1400</v>
      </c>
      <c r="J189" s="969">
        <v>71040</v>
      </c>
      <c r="K189" s="969">
        <v>63790</v>
      </c>
      <c r="L189" s="969">
        <v>280</v>
      </c>
      <c r="M189" s="969">
        <v>11630</v>
      </c>
      <c r="N189" s="969">
        <v>11110</v>
      </c>
      <c r="O189" s="969">
        <v>0</v>
      </c>
    </row>
    <row r="190" spans="1:15">
      <c r="A190" s="969" t="s">
        <v>5658</v>
      </c>
      <c r="B190" s="969">
        <v>3015</v>
      </c>
      <c r="C190" s="969" t="s">
        <v>5749</v>
      </c>
      <c r="D190" s="969" t="s">
        <v>5659</v>
      </c>
      <c r="E190" s="969">
        <v>4916</v>
      </c>
      <c r="F190" s="969" t="s">
        <v>4338</v>
      </c>
      <c r="G190" s="969" t="s">
        <v>5927</v>
      </c>
      <c r="H190" s="969">
        <v>75</v>
      </c>
      <c r="I190" s="969">
        <v>1400</v>
      </c>
      <c r="J190" s="969">
        <v>71040</v>
      </c>
      <c r="K190" s="969">
        <v>63790</v>
      </c>
      <c r="L190" s="969">
        <v>280</v>
      </c>
      <c r="M190" s="969">
        <v>11630</v>
      </c>
      <c r="N190" s="969">
        <v>11110</v>
      </c>
      <c r="O190" s="969">
        <v>0</v>
      </c>
    </row>
    <row r="191" spans="1:15">
      <c r="A191" s="969" t="s">
        <v>5658</v>
      </c>
      <c r="B191" s="969">
        <v>3015</v>
      </c>
      <c r="C191" s="969" t="s">
        <v>5749</v>
      </c>
      <c r="D191" s="969" t="s">
        <v>5659</v>
      </c>
      <c r="E191" s="969">
        <v>4917</v>
      </c>
      <c r="F191" s="969" t="s">
        <v>4338</v>
      </c>
      <c r="G191" s="969" t="s">
        <v>5778</v>
      </c>
      <c r="H191" s="969">
        <v>75</v>
      </c>
      <c r="I191" s="969">
        <v>1400</v>
      </c>
      <c r="J191" s="969">
        <v>71040</v>
      </c>
      <c r="K191" s="969">
        <v>63790</v>
      </c>
      <c r="L191" s="969">
        <v>280</v>
      </c>
      <c r="M191" s="969">
        <v>11630</v>
      </c>
      <c r="N191" s="969">
        <v>11110</v>
      </c>
      <c r="O191" s="969">
        <v>0</v>
      </c>
    </row>
    <row r="192" spans="1:15">
      <c r="A192" s="969" t="s">
        <v>5658</v>
      </c>
      <c r="B192" s="969">
        <v>3015</v>
      </c>
      <c r="C192" s="969" t="s">
        <v>5749</v>
      </c>
      <c r="D192" s="969" t="s">
        <v>5659</v>
      </c>
      <c r="E192" s="969">
        <v>4918</v>
      </c>
      <c r="F192" s="969" t="s">
        <v>4338</v>
      </c>
      <c r="G192" s="969" t="s">
        <v>5781</v>
      </c>
      <c r="H192" s="969">
        <v>75</v>
      </c>
      <c r="I192" s="969">
        <v>1400</v>
      </c>
      <c r="J192" s="969">
        <v>71040</v>
      </c>
      <c r="K192" s="969">
        <v>63790</v>
      </c>
      <c r="L192" s="969">
        <v>280</v>
      </c>
      <c r="M192" s="969">
        <v>11630</v>
      </c>
      <c r="N192" s="969">
        <v>11110</v>
      </c>
      <c r="O192" s="969">
        <v>0</v>
      </c>
    </row>
    <row r="193" spans="1:15">
      <c r="A193" s="969" t="s">
        <v>5658</v>
      </c>
      <c r="B193" s="969">
        <v>3015</v>
      </c>
      <c r="C193" s="969" t="s">
        <v>5749</v>
      </c>
      <c r="D193" s="969" t="s">
        <v>5659</v>
      </c>
      <c r="E193" s="969">
        <v>4919</v>
      </c>
      <c r="F193" s="969" t="s">
        <v>1062</v>
      </c>
      <c r="G193" s="969" t="s">
        <v>5780</v>
      </c>
      <c r="H193" s="969">
        <v>325</v>
      </c>
      <c r="I193" s="969">
        <v>1400</v>
      </c>
      <c r="J193" s="969">
        <v>71040</v>
      </c>
      <c r="K193" s="969">
        <v>63790</v>
      </c>
      <c r="L193" s="969">
        <v>280</v>
      </c>
      <c r="M193" s="969">
        <v>11630</v>
      </c>
      <c r="N193" s="969">
        <v>11110</v>
      </c>
      <c r="O193" s="969">
        <v>0</v>
      </c>
    </row>
    <row r="194" spans="1:15">
      <c r="A194" s="969" t="s">
        <v>5658</v>
      </c>
      <c r="B194" s="969">
        <v>3015</v>
      </c>
      <c r="C194" s="969" t="s">
        <v>5749</v>
      </c>
      <c r="D194" s="969" t="s">
        <v>5659</v>
      </c>
      <c r="E194" s="969">
        <v>4919</v>
      </c>
      <c r="F194" s="969" t="s">
        <v>1065</v>
      </c>
      <c r="G194" s="969" t="s">
        <v>5780</v>
      </c>
      <c r="H194" s="969">
        <v>200</v>
      </c>
      <c r="I194" s="969">
        <v>1400</v>
      </c>
      <c r="J194" s="969">
        <v>71040</v>
      </c>
      <c r="K194" s="969">
        <v>63790</v>
      </c>
      <c r="L194" s="969">
        <v>280</v>
      </c>
      <c r="M194" s="969">
        <v>11630</v>
      </c>
      <c r="N194" s="969">
        <v>11110</v>
      </c>
      <c r="O194" s="969">
        <v>0</v>
      </c>
    </row>
    <row r="195" spans="1:15">
      <c r="A195" s="969" t="s">
        <v>5658</v>
      </c>
      <c r="B195" s="969">
        <v>3015</v>
      </c>
      <c r="C195" s="969" t="s">
        <v>5749</v>
      </c>
      <c r="D195" s="969" t="s">
        <v>5659</v>
      </c>
      <c r="E195" s="969">
        <v>4920</v>
      </c>
      <c r="F195" s="969" t="s">
        <v>1065</v>
      </c>
      <c r="G195" s="969" t="s">
        <v>5812</v>
      </c>
      <c r="H195" s="969">
        <v>200</v>
      </c>
      <c r="I195" s="969">
        <v>550</v>
      </c>
      <c r="J195" s="969">
        <v>73640</v>
      </c>
      <c r="K195" s="969">
        <v>66390</v>
      </c>
      <c r="L195" s="969">
        <v>280</v>
      </c>
      <c r="M195" s="969">
        <v>11630</v>
      </c>
      <c r="N195" s="969">
        <v>11110</v>
      </c>
      <c r="O195" s="969">
        <v>0</v>
      </c>
    </row>
    <row r="196" spans="1:15">
      <c r="A196" s="969" t="s">
        <v>5658</v>
      </c>
      <c r="B196" s="969">
        <v>3015</v>
      </c>
      <c r="C196" s="969" t="s">
        <v>5749</v>
      </c>
      <c r="D196" s="969" t="s">
        <v>5659</v>
      </c>
      <c r="E196" s="969">
        <v>4920</v>
      </c>
      <c r="F196" s="969" t="s">
        <v>4338</v>
      </c>
      <c r="G196" s="969" t="s">
        <v>5929</v>
      </c>
      <c r="H196" s="969">
        <v>75</v>
      </c>
      <c r="I196" s="969">
        <v>550</v>
      </c>
      <c r="J196" s="969">
        <v>73640</v>
      </c>
      <c r="K196" s="969">
        <v>66390</v>
      </c>
      <c r="L196" s="969">
        <v>280</v>
      </c>
      <c r="M196" s="969">
        <v>11630</v>
      </c>
      <c r="N196" s="969">
        <v>11110</v>
      </c>
      <c r="O196" s="969">
        <v>0</v>
      </c>
    </row>
    <row r="197" spans="1:15">
      <c r="A197" s="969" t="s">
        <v>5658</v>
      </c>
      <c r="B197" s="969">
        <v>3015</v>
      </c>
      <c r="C197" s="969" t="s">
        <v>5749</v>
      </c>
      <c r="D197" s="969" t="s">
        <v>5659</v>
      </c>
      <c r="E197" s="969">
        <v>4927</v>
      </c>
      <c r="F197" s="969" t="s">
        <v>4338</v>
      </c>
      <c r="G197" s="969" t="s">
        <v>570</v>
      </c>
      <c r="H197" s="969">
        <v>75</v>
      </c>
      <c r="I197" s="969">
        <v>550</v>
      </c>
      <c r="J197" s="969">
        <v>73640</v>
      </c>
      <c r="K197" s="969">
        <v>66390</v>
      </c>
      <c r="L197" s="969">
        <v>280</v>
      </c>
      <c r="M197" s="969">
        <v>11630</v>
      </c>
      <c r="N197" s="969">
        <v>11110</v>
      </c>
      <c r="O197" s="969">
        <v>6450</v>
      </c>
    </row>
    <row r="198" spans="1:15">
      <c r="A198" s="969" t="s">
        <v>5658</v>
      </c>
      <c r="B198" s="969">
        <v>3015</v>
      </c>
      <c r="C198" s="969" t="s">
        <v>5749</v>
      </c>
      <c r="D198" s="969" t="s">
        <v>5659</v>
      </c>
      <c r="E198" s="969">
        <v>4928</v>
      </c>
      <c r="F198" s="969" t="s">
        <v>4338</v>
      </c>
      <c r="G198" s="969" t="s">
        <v>5759</v>
      </c>
      <c r="H198" s="969">
        <v>75</v>
      </c>
      <c r="I198" s="969">
        <v>550</v>
      </c>
      <c r="J198" s="969">
        <v>73640</v>
      </c>
      <c r="K198" s="969">
        <v>66390</v>
      </c>
      <c r="L198" s="969">
        <v>280</v>
      </c>
      <c r="M198" s="969">
        <v>11630</v>
      </c>
      <c r="N198" s="969">
        <v>11110</v>
      </c>
      <c r="O198" s="969">
        <v>0</v>
      </c>
    </row>
    <row r="199" spans="1:15">
      <c r="A199" s="969" t="s">
        <v>5658</v>
      </c>
      <c r="B199" s="969">
        <v>3015</v>
      </c>
      <c r="C199" s="969" t="s">
        <v>5749</v>
      </c>
      <c r="D199" s="969" t="s">
        <v>5659</v>
      </c>
      <c r="E199" s="969">
        <v>4929</v>
      </c>
      <c r="F199" s="969" t="s">
        <v>4338</v>
      </c>
      <c r="G199" s="969" t="s">
        <v>5776</v>
      </c>
      <c r="H199" s="969">
        <v>75</v>
      </c>
      <c r="I199" s="969">
        <v>550</v>
      </c>
      <c r="J199" s="969">
        <v>73640</v>
      </c>
      <c r="K199" s="969">
        <v>66390</v>
      </c>
      <c r="L199" s="969">
        <v>280</v>
      </c>
      <c r="M199" s="969">
        <v>11630</v>
      </c>
      <c r="N199" s="969">
        <v>11110</v>
      </c>
      <c r="O199" s="969">
        <v>0</v>
      </c>
    </row>
    <row r="200" spans="1:15">
      <c r="A200" s="969" t="s">
        <v>5658</v>
      </c>
      <c r="B200" s="969">
        <v>3015</v>
      </c>
      <c r="C200" s="969" t="s">
        <v>5749</v>
      </c>
      <c r="D200" s="969" t="s">
        <v>5659</v>
      </c>
      <c r="E200" s="969">
        <v>4930</v>
      </c>
      <c r="F200" s="969" t="s">
        <v>1065</v>
      </c>
      <c r="G200" s="969" t="s">
        <v>5771</v>
      </c>
      <c r="H200" s="969">
        <v>150</v>
      </c>
      <c r="I200" s="969">
        <v>550</v>
      </c>
      <c r="J200" s="969">
        <v>73640</v>
      </c>
      <c r="K200" s="969">
        <v>66390</v>
      </c>
      <c r="L200" s="969">
        <v>280</v>
      </c>
      <c r="M200" s="969">
        <v>11630</v>
      </c>
      <c r="N200" s="969">
        <v>11110</v>
      </c>
      <c r="O200" s="969">
        <v>0</v>
      </c>
    </row>
    <row r="201" spans="1:15">
      <c r="A201" s="969" t="s">
        <v>5658</v>
      </c>
      <c r="B201" s="969">
        <v>3015</v>
      </c>
      <c r="C201" s="969" t="s">
        <v>5749</v>
      </c>
      <c r="D201" s="969" t="s">
        <v>5659</v>
      </c>
      <c r="E201" s="969">
        <v>4931</v>
      </c>
      <c r="F201" s="969" t="s">
        <v>4338</v>
      </c>
      <c r="G201" s="969" t="s">
        <v>569</v>
      </c>
      <c r="H201" s="969">
        <v>75</v>
      </c>
      <c r="I201" s="969">
        <v>550</v>
      </c>
      <c r="J201" s="969">
        <v>73640</v>
      </c>
      <c r="K201" s="969">
        <v>66390</v>
      </c>
      <c r="L201" s="969">
        <v>280</v>
      </c>
      <c r="M201" s="969">
        <v>11630</v>
      </c>
      <c r="N201" s="969">
        <v>11110</v>
      </c>
      <c r="O201" s="969">
        <v>6450</v>
      </c>
    </row>
    <row r="202" spans="1:15">
      <c r="A202" s="969" t="s">
        <v>5658</v>
      </c>
      <c r="B202" s="969">
        <v>3015</v>
      </c>
      <c r="C202" s="969" t="s">
        <v>5749</v>
      </c>
      <c r="D202" s="969" t="s">
        <v>5659</v>
      </c>
      <c r="E202" s="969">
        <v>4932</v>
      </c>
      <c r="F202" s="969" t="s">
        <v>1065</v>
      </c>
      <c r="G202" s="969" t="s">
        <v>5752</v>
      </c>
      <c r="H202" s="969">
        <v>250</v>
      </c>
      <c r="I202" s="969">
        <v>550</v>
      </c>
      <c r="J202" s="969">
        <v>73640</v>
      </c>
      <c r="K202" s="969">
        <v>66390</v>
      </c>
      <c r="L202" s="969">
        <v>280</v>
      </c>
      <c r="M202" s="969">
        <v>11630</v>
      </c>
      <c r="N202" s="969">
        <v>11110</v>
      </c>
      <c r="O202" s="969">
        <v>0</v>
      </c>
    </row>
    <row r="203" spans="1:15">
      <c r="A203" s="969" t="s">
        <v>5658</v>
      </c>
      <c r="B203" s="969">
        <v>3015</v>
      </c>
      <c r="C203" s="969" t="s">
        <v>5749</v>
      </c>
      <c r="D203" s="969" t="s">
        <v>5659</v>
      </c>
      <c r="E203" s="969">
        <v>4933</v>
      </c>
      <c r="F203" s="969" t="s">
        <v>4338</v>
      </c>
      <c r="G203" s="969" t="s">
        <v>5775</v>
      </c>
      <c r="H203" s="969">
        <v>75</v>
      </c>
      <c r="I203" s="969">
        <v>550</v>
      </c>
      <c r="J203" s="969">
        <v>73640</v>
      </c>
      <c r="K203" s="969">
        <v>66390</v>
      </c>
      <c r="L203" s="969">
        <v>280</v>
      </c>
      <c r="M203" s="969">
        <v>11630</v>
      </c>
      <c r="N203" s="969">
        <v>11110</v>
      </c>
      <c r="O203" s="969">
        <v>0</v>
      </c>
    </row>
    <row r="204" spans="1:15">
      <c r="A204" s="969" t="s">
        <v>5658</v>
      </c>
      <c r="B204" s="969">
        <v>3015</v>
      </c>
      <c r="C204" s="969" t="s">
        <v>5749</v>
      </c>
      <c r="D204" s="969" t="s">
        <v>5659</v>
      </c>
      <c r="E204" s="969">
        <v>4934</v>
      </c>
      <c r="F204" s="969" t="s">
        <v>4338</v>
      </c>
      <c r="G204" s="969" t="s">
        <v>5768</v>
      </c>
      <c r="H204" s="969">
        <v>75</v>
      </c>
      <c r="I204" s="969">
        <v>550</v>
      </c>
      <c r="J204" s="969">
        <v>73640</v>
      </c>
      <c r="K204" s="969">
        <v>66390</v>
      </c>
      <c r="L204" s="969">
        <v>280</v>
      </c>
      <c r="M204" s="969">
        <v>11630</v>
      </c>
      <c r="N204" s="969">
        <v>11110</v>
      </c>
      <c r="O204" s="969">
        <v>0</v>
      </c>
    </row>
    <row r="205" spans="1:15">
      <c r="A205" s="969" t="s">
        <v>5658</v>
      </c>
      <c r="B205" s="969">
        <v>3015</v>
      </c>
      <c r="C205" s="969" t="s">
        <v>5749</v>
      </c>
      <c r="D205" s="969" t="s">
        <v>5659</v>
      </c>
      <c r="E205" s="969">
        <v>5181</v>
      </c>
      <c r="F205" s="969" t="s">
        <v>102</v>
      </c>
      <c r="G205" s="969" t="s">
        <v>5811</v>
      </c>
      <c r="H205" s="969">
        <v>62</v>
      </c>
      <c r="I205" s="969">
        <v>1400</v>
      </c>
      <c r="J205" s="969">
        <v>71040</v>
      </c>
      <c r="K205" s="969">
        <v>63790</v>
      </c>
      <c r="L205" s="969">
        <v>280</v>
      </c>
      <c r="M205" s="969">
        <v>11630</v>
      </c>
      <c r="N205" s="969">
        <v>11110</v>
      </c>
      <c r="O205" s="969">
        <v>0</v>
      </c>
    </row>
    <row r="206" spans="1:15">
      <c r="A206" s="969" t="s">
        <v>5658</v>
      </c>
      <c r="B206" s="969">
        <v>3015</v>
      </c>
      <c r="C206" s="969" t="s">
        <v>5749</v>
      </c>
      <c r="D206" s="969" t="s">
        <v>5659</v>
      </c>
      <c r="E206" s="969">
        <v>5182</v>
      </c>
      <c r="F206" s="969" t="s">
        <v>102</v>
      </c>
      <c r="G206" s="969" t="s">
        <v>5810</v>
      </c>
      <c r="H206" s="969">
        <v>94.5</v>
      </c>
      <c r="I206" s="969">
        <v>1400</v>
      </c>
      <c r="J206" s="969">
        <v>71040</v>
      </c>
      <c r="K206" s="969">
        <v>63790</v>
      </c>
      <c r="L206" s="969">
        <v>280</v>
      </c>
      <c r="M206" s="969">
        <v>11630</v>
      </c>
      <c r="N206" s="969">
        <v>11110</v>
      </c>
      <c r="O206" s="969">
        <v>0</v>
      </c>
    </row>
    <row r="207" spans="1:15">
      <c r="A207" s="969" t="s">
        <v>5658</v>
      </c>
      <c r="B207" s="969">
        <v>3015</v>
      </c>
      <c r="C207" s="969" t="s">
        <v>5749</v>
      </c>
      <c r="D207" s="969" t="s">
        <v>5659</v>
      </c>
      <c r="E207" s="969">
        <v>5183</v>
      </c>
      <c r="F207" s="969" t="s">
        <v>102</v>
      </c>
      <c r="G207" s="969" t="s">
        <v>5809</v>
      </c>
      <c r="H207" s="969">
        <v>99.5</v>
      </c>
      <c r="I207" s="969">
        <v>1400</v>
      </c>
      <c r="J207" s="969">
        <v>71040</v>
      </c>
      <c r="K207" s="969">
        <v>63790</v>
      </c>
      <c r="L207" s="969">
        <v>280</v>
      </c>
      <c r="M207" s="969">
        <v>11630</v>
      </c>
      <c r="N207" s="969">
        <v>11110</v>
      </c>
      <c r="O207" s="969">
        <v>0</v>
      </c>
    </row>
    <row r="208" spans="1:15">
      <c r="A208" s="969" t="s">
        <v>5658</v>
      </c>
      <c r="B208" s="969">
        <v>3015</v>
      </c>
      <c r="C208" s="969" t="s">
        <v>5749</v>
      </c>
      <c r="D208" s="969" t="s">
        <v>5659</v>
      </c>
      <c r="E208" s="969">
        <v>5184</v>
      </c>
      <c r="F208" s="969" t="s">
        <v>102</v>
      </c>
      <c r="G208" s="969" t="s">
        <v>5809</v>
      </c>
      <c r="H208" s="969">
        <v>99.5</v>
      </c>
      <c r="I208" s="969">
        <v>1400</v>
      </c>
      <c r="J208" s="969">
        <v>71040</v>
      </c>
      <c r="K208" s="969">
        <v>63790</v>
      </c>
      <c r="L208" s="969">
        <v>280</v>
      </c>
      <c r="M208" s="969">
        <v>11630</v>
      </c>
      <c r="N208" s="969">
        <v>11110</v>
      </c>
      <c r="O208" s="969">
        <v>0</v>
      </c>
    </row>
    <row r="209" spans="1:15">
      <c r="A209" s="969" t="s">
        <v>5658</v>
      </c>
      <c r="B209" s="969">
        <v>3015</v>
      </c>
      <c r="C209" s="969" t="s">
        <v>5749</v>
      </c>
      <c r="D209" s="969" t="s">
        <v>5659</v>
      </c>
      <c r="E209" s="969">
        <v>5185</v>
      </c>
      <c r="F209" s="969" t="s">
        <v>102</v>
      </c>
      <c r="G209" s="969" t="s">
        <v>5808</v>
      </c>
      <c r="H209" s="969">
        <v>104.5</v>
      </c>
      <c r="I209" s="969">
        <v>1400</v>
      </c>
      <c r="J209" s="969">
        <v>71040</v>
      </c>
      <c r="K209" s="969">
        <v>63790</v>
      </c>
      <c r="L209" s="969">
        <v>280</v>
      </c>
      <c r="M209" s="969">
        <v>11630</v>
      </c>
      <c r="N209" s="969">
        <v>11110</v>
      </c>
      <c r="O209" s="969">
        <v>0</v>
      </c>
    </row>
    <row r="210" spans="1:15">
      <c r="A210" s="969" t="s">
        <v>5658</v>
      </c>
      <c r="B210" s="969">
        <v>3015</v>
      </c>
      <c r="C210" s="969" t="s">
        <v>5749</v>
      </c>
      <c r="D210" s="969" t="s">
        <v>5659</v>
      </c>
      <c r="E210" s="969">
        <v>5186</v>
      </c>
      <c r="F210" s="969" t="s">
        <v>102</v>
      </c>
      <c r="G210" s="969" t="s">
        <v>5807</v>
      </c>
      <c r="H210" s="969">
        <v>112</v>
      </c>
      <c r="I210" s="969">
        <v>1400</v>
      </c>
      <c r="J210" s="969">
        <v>71040</v>
      </c>
      <c r="K210" s="969">
        <v>63790</v>
      </c>
      <c r="L210" s="969">
        <v>280</v>
      </c>
      <c r="M210" s="969">
        <v>11630</v>
      </c>
      <c r="N210" s="969">
        <v>11110</v>
      </c>
      <c r="O210" s="969">
        <v>0</v>
      </c>
    </row>
    <row r="211" spans="1:15">
      <c r="A211" s="969" t="s">
        <v>5658</v>
      </c>
      <c r="B211" s="969">
        <v>3015</v>
      </c>
      <c r="C211" s="969" t="s">
        <v>5749</v>
      </c>
      <c r="D211" s="969" t="s">
        <v>5659</v>
      </c>
      <c r="E211" s="969">
        <v>5187</v>
      </c>
      <c r="F211" s="969" t="s">
        <v>102</v>
      </c>
      <c r="G211" s="969" t="s">
        <v>5806</v>
      </c>
      <c r="H211" s="969">
        <v>119.5</v>
      </c>
      <c r="I211" s="969">
        <v>1400</v>
      </c>
      <c r="J211" s="969">
        <v>71040</v>
      </c>
      <c r="K211" s="969">
        <v>63790</v>
      </c>
      <c r="L211" s="969">
        <v>280</v>
      </c>
      <c r="M211" s="969">
        <v>11630</v>
      </c>
      <c r="N211" s="969">
        <v>11110</v>
      </c>
      <c r="O211" s="969">
        <v>0</v>
      </c>
    </row>
    <row r="212" spans="1:15">
      <c r="A212" s="969" t="s">
        <v>5658</v>
      </c>
      <c r="B212" s="969">
        <v>3015</v>
      </c>
      <c r="C212" s="969" t="s">
        <v>5749</v>
      </c>
      <c r="D212" s="969" t="s">
        <v>5659</v>
      </c>
      <c r="E212" s="969">
        <v>5189</v>
      </c>
      <c r="F212" s="969" t="s">
        <v>102</v>
      </c>
      <c r="G212" s="969" t="s">
        <v>5805</v>
      </c>
      <c r="H212" s="969">
        <v>124.5</v>
      </c>
      <c r="I212" s="969">
        <v>1400</v>
      </c>
      <c r="J212" s="969">
        <v>71040</v>
      </c>
      <c r="K212" s="969">
        <v>63790</v>
      </c>
      <c r="L212" s="969">
        <v>280</v>
      </c>
      <c r="M212" s="969">
        <v>11630</v>
      </c>
      <c r="N212" s="969">
        <v>11110</v>
      </c>
      <c r="O212" s="969">
        <v>0</v>
      </c>
    </row>
    <row r="213" spans="1:15">
      <c r="A213" s="969" t="s">
        <v>5658</v>
      </c>
      <c r="B213" s="969">
        <v>3015</v>
      </c>
      <c r="C213" s="969" t="s">
        <v>5749</v>
      </c>
      <c r="D213" s="969" t="s">
        <v>5659</v>
      </c>
      <c r="E213" s="969">
        <v>5190</v>
      </c>
      <c r="F213" s="969" t="s">
        <v>102</v>
      </c>
      <c r="G213" s="969" t="s">
        <v>5804</v>
      </c>
      <c r="H213" s="969">
        <v>129.5</v>
      </c>
      <c r="I213" s="969">
        <v>1400</v>
      </c>
      <c r="J213" s="969">
        <v>71040</v>
      </c>
      <c r="K213" s="969">
        <v>63790</v>
      </c>
      <c r="L213" s="969">
        <v>280</v>
      </c>
      <c r="M213" s="969">
        <v>11630</v>
      </c>
      <c r="N213" s="969">
        <v>11110</v>
      </c>
      <c r="O213" s="969">
        <v>0</v>
      </c>
    </row>
    <row r="214" spans="1:15">
      <c r="A214" s="969" t="s">
        <v>5658</v>
      </c>
      <c r="B214" s="969">
        <v>3015</v>
      </c>
      <c r="C214" s="969" t="s">
        <v>5749</v>
      </c>
      <c r="D214" s="969" t="s">
        <v>5659</v>
      </c>
      <c r="E214" s="969">
        <v>5191</v>
      </c>
      <c r="F214" s="969" t="s">
        <v>102</v>
      </c>
      <c r="G214" s="969" t="s">
        <v>5803</v>
      </c>
      <c r="H214" s="969">
        <v>149.5</v>
      </c>
      <c r="I214" s="969">
        <v>1400</v>
      </c>
      <c r="J214" s="969">
        <v>71040</v>
      </c>
      <c r="K214" s="969">
        <v>63790</v>
      </c>
      <c r="L214" s="969">
        <v>280</v>
      </c>
      <c r="M214" s="969">
        <v>11630</v>
      </c>
      <c r="N214" s="969">
        <v>11110</v>
      </c>
      <c r="O214" s="969">
        <v>0</v>
      </c>
    </row>
    <row r="215" spans="1:15">
      <c r="A215" s="969" t="s">
        <v>5658</v>
      </c>
      <c r="B215" s="969">
        <v>3015</v>
      </c>
      <c r="C215" s="969" t="s">
        <v>5749</v>
      </c>
      <c r="D215" s="969" t="s">
        <v>5659</v>
      </c>
      <c r="E215" s="969">
        <v>5192</v>
      </c>
      <c r="F215" s="969" t="s">
        <v>102</v>
      </c>
      <c r="G215" s="969" t="s">
        <v>5802</v>
      </c>
      <c r="H215" s="969">
        <v>162</v>
      </c>
      <c r="I215" s="969">
        <v>1400</v>
      </c>
      <c r="J215" s="969">
        <v>71040</v>
      </c>
      <c r="K215" s="969">
        <v>63790</v>
      </c>
      <c r="L215" s="969">
        <v>280</v>
      </c>
      <c r="M215" s="969">
        <v>11630</v>
      </c>
      <c r="N215" s="969">
        <v>11110</v>
      </c>
      <c r="O215" s="969">
        <v>0</v>
      </c>
    </row>
    <row r="216" spans="1:15">
      <c r="A216" s="969" t="s">
        <v>5658</v>
      </c>
      <c r="B216" s="969">
        <v>3015</v>
      </c>
      <c r="C216" s="969" t="s">
        <v>5749</v>
      </c>
      <c r="D216" s="969" t="s">
        <v>5659</v>
      </c>
      <c r="E216" s="969">
        <v>5193</v>
      </c>
      <c r="F216" s="969" t="s">
        <v>102</v>
      </c>
      <c r="G216" s="969" t="s">
        <v>5802</v>
      </c>
      <c r="H216" s="969">
        <v>162</v>
      </c>
      <c r="I216" s="969">
        <v>1400</v>
      </c>
      <c r="J216" s="969">
        <v>71040</v>
      </c>
      <c r="K216" s="969">
        <v>63790</v>
      </c>
      <c r="L216" s="969">
        <v>280</v>
      </c>
      <c r="M216" s="969">
        <v>11630</v>
      </c>
      <c r="N216" s="969">
        <v>11110</v>
      </c>
      <c r="O216" s="969">
        <v>0</v>
      </c>
    </row>
    <row r="217" spans="1:15">
      <c r="A217" s="969" t="s">
        <v>5658</v>
      </c>
      <c r="B217" s="969">
        <v>3015</v>
      </c>
      <c r="C217" s="969" t="s">
        <v>5749</v>
      </c>
      <c r="D217" s="969" t="s">
        <v>5659</v>
      </c>
      <c r="E217" s="969">
        <v>5194</v>
      </c>
      <c r="F217" s="969" t="s">
        <v>102</v>
      </c>
      <c r="G217" s="969" t="s">
        <v>5801</v>
      </c>
      <c r="H217" s="969">
        <v>167</v>
      </c>
      <c r="I217" s="969">
        <v>1400</v>
      </c>
      <c r="J217" s="969">
        <v>71040</v>
      </c>
      <c r="K217" s="969">
        <v>63790</v>
      </c>
      <c r="L217" s="969">
        <v>280</v>
      </c>
      <c r="M217" s="969">
        <v>11630</v>
      </c>
      <c r="N217" s="969">
        <v>11110</v>
      </c>
      <c r="O217" s="969">
        <v>0</v>
      </c>
    </row>
    <row r="218" spans="1:15">
      <c r="A218" s="969" t="s">
        <v>5658</v>
      </c>
      <c r="B218" s="969">
        <v>3015</v>
      </c>
      <c r="C218" s="969" t="s">
        <v>5749</v>
      </c>
      <c r="D218" s="969" t="s">
        <v>5659</v>
      </c>
      <c r="E218" s="969">
        <v>5195</v>
      </c>
      <c r="F218" s="969" t="s">
        <v>102</v>
      </c>
      <c r="G218" s="969" t="s">
        <v>5800</v>
      </c>
      <c r="H218" s="969">
        <v>187</v>
      </c>
      <c r="I218" s="969">
        <v>1400</v>
      </c>
      <c r="J218" s="969">
        <v>71040</v>
      </c>
      <c r="K218" s="969">
        <v>63790</v>
      </c>
      <c r="L218" s="969">
        <v>280</v>
      </c>
      <c r="M218" s="969">
        <v>11630</v>
      </c>
      <c r="N218" s="969">
        <v>11110</v>
      </c>
      <c r="O218" s="969">
        <v>0</v>
      </c>
    </row>
    <row r="219" spans="1:15">
      <c r="A219" s="969" t="s">
        <v>5658</v>
      </c>
      <c r="B219" s="969">
        <v>3015</v>
      </c>
      <c r="C219" s="969" t="s">
        <v>5749</v>
      </c>
      <c r="D219" s="969" t="s">
        <v>5659</v>
      </c>
      <c r="E219" s="969">
        <v>5197</v>
      </c>
      <c r="F219" s="969" t="s">
        <v>102</v>
      </c>
      <c r="G219" s="969" t="s">
        <v>5799</v>
      </c>
      <c r="H219" s="969">
        <v>37</v>
      </c>
      <c r="I219" s="969">
        <v>1400</v>
      </c>
      <c r="J219" s="969">
        <v>71040</v>
      </c>
      <c r="K219" s="969">
        <v>63790</v>
      </c>
      <c r="L219" s="969">
        <v>280</v>
      </c>
      <c r="M219" s="969">
        <v>11630</v>
      </c>
      <c r="N219" s="969">
        <v>11110</v>
      </c>
      <c r="O219" s="969">
        <v>0</v>
      </c>
    </row>
    <row r="220" spans="1:15">
      <c r="A220" s="969" t="s">
        <v>5658</v>
      </c>
      <c r="B220" s="969">
        <v>3015</v>
      </c>
      <c r="C220" s="969" t="s">
        <v>5749</v>
      </c>
      <c r="D220" s="969" t="s">
        <v>5659</v>
      </c>
      <c r="E220" s="969">
        <v>5198</v>
      </c>
      <c r="F220" s="969" t="s">
        <v>102</v>
      </c>
      <c r="G220" s="969" t="s">
        <v>5799</v>
      </c>
      <c r="H220" s="969">
        <v>37</v>
      </c>
      <c r="I220" s="969">
        <v>1400</v>
      </c>
      <c r="J220" s="969">
        <v>71040</v>
      </c>
      <c r="K220" s="969">
        <v>63790</v>
      </c>
      <c r="L220" s="969">
        <v>280</v>
      </c>
      <c r="M220" s="969">
        <v>11630</v>
      </c>
      <c r="N220" s="969">
        <v>11110</v>
      </c>
      <c r="O220" s="969">
        <v>0</v>
      </c>
    </row>
    <row r="221" spans="1:15">
      <c r="A221" s="969" t="s">
        <v>5658</v>
      </c>
      <c r="B221" s="969">
        <v>3015</v>
      </c>
      <c r="C221" s="969" t="s">
        <v>5749</v>
      </c>
      <c r="D221" s="969" t="s">
        <v>5659</v>
      </c>
      <c r="E221" s="969">
        <v>5257</v>
      </c>
      <c r="F221" s="969" t="s">
        <v>102</v>
      </c>
      <c r="G221" s="969" t="s">
        <v>5798</v>
      </c>
      <c r="H221" s="969">
        <v>0</v>
      </c>
      <c r="I221" s="969">
        <v>1400</v>
      </c>
      <c r="J221" s="969">
        <v>71040</v>
      </c>
      <c r="K221" s="969">
        <v>63790</v>
      </c>
      <c r="L221" s="969">
        <v>280</v>
      </c>
      <c r="M221" s="969">
        <v>11630</v>
      </c>
      <c r="N221" s="969">
        <v>11110</v>
      </c>
      <c r="O221" s="969">
        <v>0</v>
      </c>
    </row>
    <row r="222" spans="1:15">
      <c r="A222" s="969" t="s">
        <v>5658</v>
      </c>
      <c r="B222" s="969">
        <v>3015</v>
      </c>
      <c r="C222" s="969" t="s">
        <v>5749</v>
      </c>
      <c r="D222" s="969" t="s">
        <v>5659</v>
      </c>
      <c r="E222" s="969">
        <v>5550</v>
      </c>
      <c r="F222" s="969" t="s">
        <v>1062</v>
      </c>
      <c r="G222" s="969" t="s">
        <v>5935</v>
      </c>
      <c r="H222" s="969">
        <v>325</v>
      </c>
      <c r="I222" s="969">
        <v>550</v>
      </c>
      <c r="J222" s="969">
        <v>73640</v>
      </c>
      <c r="K222" s="969">
        <v>66390</v>
      </c>
      <c r="L222" s="969">
        <v>280</v>
      </c>
      <c r="M222" s="969">
        <v>11630</v>
      </c>
      <c r="N222" s="969">
        <v>11110</v>
      </c>
      <c r="O222" s="969">
        <v>0</v>
      </c>
    </row>
    <row r="223" spans="1:15">
      <c r="A223" s="969" t="s">
        <v>5658</v>
      </c>
      <c r="B223" s="969">
        <v>3015</v>
      </c>
      <c r="C223" s="969" t="s">
        <v>5749</v>
      </c>
      <c r="D223" s="969" t="s">
        <v>5659</v>
      </c>
      <c r="E223" s="969">
        <v>4844</v>
      </c>
      <c r="F223" s="969" t="s">
        <v>1065</v>
      </c>
      <c r="G223" s="969" t="s">
        <v>5762</v>
      </c>
      <c r="H223" s="969">
        <v>200</v>
      </c>
      <c r="I223" s="969">
        <v>550</v>
      </c>
      <c r="J223" s="969">
        <v>73640</v>
      </c>
      <c r="K223" s="969">
        <v>66390</v>
      </c>
      <c r="L223" s="969">
        <v>280</v>
      </c>
      <c r="M223" s="969">
        <v>11630</v>
      </c>
      <c r="N223" s="969">
        <v>11110</v>
      </c>
      <c r="O223" s="969">
        <v>0</v>
      </c>
    </row>
    <row r="224" spans="1:15">
      <c r="A224" s="969" t="s">
        <v>5658</v>
      </c>
      <c r="B224" s="969">
        <v>3015</v>
      </c>
      <c r="C224" s="969" t="s">
        <v>5749</v>
      </c>
      <c r="D224" s="969" t="s">
        <v>5659</v>
      </c>
      <c r="E224" s="969">
        <v>4844</v>
      </c>
      <c r="F224" s="969" t="s">
        <v>4338</v>
      </c>
      <c r="G224" s="969" t="s">
        <v>5762</v>
      </c>
      <c r="H224" s="969">
        <v>75</v>
      </c>
      <c r="I224" s="969">
        <v>550</v>
      </c>
      <c r="J224" s="969">
        <v>73640</v>
      </c>
      <c r="K224" s="969">
        <v>66390</v>
      </c>
      <c r="L224" s="969">
        <v>280</v>
      </c>
      <c r="M224" s="969">
        <v>11630</v>
      </c>
      <c r="N224" s="969">
        <v>11110</v>
      </c>
      <c r="O224" s="969">
        <v>0</v>
      </c>
    </row>
    <row r="225" spans="1:15">
      <c r="A225" s="969" t="s">
        <v>5658</v>
      </c>
      <c r="B225" s="969">
        <v>3015</v>
      </c>
      <c r="C225" s="969" t="s">
        <v>5749</v>
      </c>
      <c r="D225" s="969" t="s">
        <v>5659</v>
      </c>
      <c r="E225" s="969">
        <v>4845</v>
      </c>
      <c r="F225" s="969" t="s">
        <v>1062</v>
      </c>
      <c r="G225" s="969" t="s">
        <v>570</v>
      </c>
      <c r="H225" s="969">
        <v>325</v>
      </c>
      <c r="I225" s="969">
        <v>550</v>
      </c>
      <c r="J225" s="969">
        <v>73640</v>
      </c>
      <c r="K225" s="969">
        <v>66390</v>
      </c>
      <c r="L225" s="969">
        <v>280</v>
      </c>
      <c r="M225" s="969">
        <v>11630</v>
      </c>
      <c r="N225" s="969">
        <v>11110</v>
      </c>
      <c r="O225" s="969">
        <v>6450</v>
      </c>
    </row>
    <row r="226" spans="1:15">
      <c r="A226" s="969" t="s">
        <v>5658</v>
      </c>
      <c r="B226" s="969">
        <v>3015</v>
      </c>
      <c r="C226" s="969" t="s">
        <v>5749</v>
      </c>
      <c r="D226" s="969" t="s">
        <v>5659</v>
      </c>
      <c r="E226" s="969">
        <v>4845</v>
      </c>
      <c r="F226" s="969" t="s">
        <v>1065</v>
      </c>
      <c r="G226" s="969" t="s">
        <v>570</v>
      </c>
      <c r="H226" s="969">
        <v>200</v>
      </c>
      <c r="I226" s="969">
        <v>550</v>
      </c>
      <c r="J226" s="969">
        <v>73640</v>
      </c>
      <c r="K226" s="969">
        <v>66390</v>
      </c>
      <c r="L226" s="969">
        <v>280</v>
      </c>
      <c r="M226" s="969">
        <v>11630</v>
      </c>
      <c r="N226" s="969">
        <v>11110</v>
      </c>
      <c r="O226" s="969">
        <v>6450</v>
      </c>
    </row>
    <row r="227" spans="1:15">
      <c r="A227" s="969" t="s">
        <v>5658</v>
      </c>
      <c r="B227" s="969">
        <v>3015</v>
      </c>
      <c r="C227" s="969" t="s">
        <v>5749</v>
      </c>
      <c r="D227" s="969" t="s">
        <v>5659</v>
      </c>
      <c r="E227" s="969">
        <v>4845</v>
      </c>
      <c r="F227" s="969" t="s">
        <v>4338</v>
      </c>
      <c r="G227" s="969" t="s">
        <v>570</v>
      </c>
      <c r="H227" s="969">
        <v>75</v>
      </c>
      <c r="I227" s="969">
        <v>550</v>
      </c>
      <c r="J227" s="969">
        <v>73640</v>
      </c>
      <c r="K227" s="969">
        <v>66390</v>
      </c>
      <c r="L227" s="969">
        <v>280</v>
      </c>
      <c r="M227" s="969">
        <v>11630</v>
      </c>
      <c r="N227" s="969">
        <v>11110</v>
      </c>
      <c r="O227" s="969">
        <v>6450</v>
      </c>
    </row>
    <row r="228" spans="1:15">
      <c r="A228" s="969" t="s">
        <v>5658</v>
      </c>
      <c r="B228" s="969">
        <v>3015</v>
      </c>
      <c r="C228" s="969" t="s">
        <v>5749</v>
      </c>
      <c r="D228" s="969" t="s">
        <v>5659</v>
      </c>
      <c r="E228" s="969">
        <v>4846</v>
      </c>
      <c r="F228" s="969" t="s">
        <v>1062</v>
      </c>
      <c r="G228" s="969" t="s">
        <v>5760</v>
      </c>
      <c r="H228" s="969">
        <v>260</v>
      </c>
      <c r="I228" s="969">
        <v>550</v>
      </c>
      <c r="J228" s="969">
        <v>73640</v>
      </c>
      <c r="K228" s="969">
        <v>66390</v>
      </c>
      <c r="L228" s="969">
        <v>280</v>
      </c>
      <c r="M228" s="969">
        <v>11630</v>
      </c>
      <c r="N228" s="969">
        <v>11110</v>
      </c>
      <c r="O228" s="969">
        <v>0</v>
      </c>
    </row>
    <row r="229" spans="1:15">
      <c r="A229" s="969" t="s">
        <v>5658</v>
      </c>
      <c r="B229" s="969">
        <v>3015</v>
      </c>
      <c r="C229" s="969" t="s">
        <v>5749</v>
      </c>
      <c r="D229" s="969" t="s">
        <v>5659</v>
      </c>
      <c r="E229" s="969">
        <v>4847</v>
      </c>
      <c r="F229" s="969" t="s">
        <v>1065</v>
      </c>
      <c r="G229" s="969" t="s">
        <v>5761</v>
      </c>
      <c r="H229" s="969">
        <v>200</v>
      </c>
      <c r="I229" s="969">
        <v>550</v>
      </c>
      <c r="J229" s="969">
        <v>73640</v>
      </c>
      <c r="K229" s="969">
        <v>66390</v>
      </c>
      <c r="L229" s="969">
        <v>280</v>
      </c>
      <c r="M229" s="969">
        <v>11630</v>
      </c>
      <c r="N229" s="969">
        <v>11110</v>
      </c>
      <c r="O229" s="969">
        <v>0</v>
      </c>
    </row>
    <row r="230" spans="1:15">
      <c r="A230" s="969" t="s">
        <v>5658</v>
      </c>
      <c r="B230" s="969">
        <v>3015</v>
      </c>
      <c r="C230" s="969" t="s">
        <v>5749</v>
      </c>
      <c r="D230" s="969" t="s">
        <v>5659</v>
      </c>
      <c r="E230" s="969">
        <v>4847</v>
      </c>
      <c r="F230" s="969" t="s">
        <v>4338</v>
      </c>
      <c r="G230" s="969" t="s">
        <v>5761</v>
      </c>
      <c r="H230" s="969">
        <v>75</v>
      </c>
      <c r="I230" s="969">
        <v>550</v>
      </c>
      <c r="J230" s="969">
        <v>73640</v>
      </c>
      <c r="K230" s="969">
        <v>66390</v>
      </c>
      <c r="L230" s="969">
        <v>280</v>
      </c>
      <c r="M230" s="969">
        <v>11630</v>
      </c>
      <c r="N230" s="969">
        <v>11110</v>
      </c>
      <c r="O230" s="969">
        <v>0</v>
      </c>
    </row>
    <row r="231" spans="1:15">
      <c r="A231" s="969" t="s">
        <v>5658</v>
      </c>
      <c r="B231" s="969">
        <v>3015</v>
      </c>
      <c r="C231" s="969" t="s">
        <v>5749</v>
      </c>
      <c r="D231" s="969" t="s">
        <v>5659</v>
      </c>
      <c r="E231" s="969">
        <v>4848</v>
      </c>
      <c r="F231" s="969" t="s">
        <v>1062</v>
      </c>
      <c r="G231" s="969" t="s">
        <v>5759</v>
      </c>
      <c r="H231" s="969">
        <v>335</v>
      </c>
      <c r="I231" s="969">
        <v>550</v>
      </c>
      <c r="J231" s="969">
        <v>73640</v>
      </c>
      <c r="K231" s="969">
        <v>66390</v>
      </c>
      <c r="L231" s="969">
        <v>280</v>
      </c>
      <c r="M231" s="969">
        <v>11630</v>
      </c>
      <c r="N231" s="969">
        <v>11110</v>
      </c>
      <c r="O231" s="969">
        <v>0</v>
      </c>
    </row>
    <row r="232" spans="1:15">
      <c r="A232" s="969" t="s">
        <v>5658</v>
      </c>
      <c r="B232" s="969">
        <v>3015</v>
      </c>
      <c r="C232" s="969" t="s">
        <v>5749</v>
      </c>
      <c r="D232" s="969" t="s">
        <v>5659</v>
      </c>
      <c r="E232" s="969">
        <v>4848</v>
      </c>
      <c r="F232" s="969" t="s">
        <v>1065</v>
      </c>
      <c r="G232" s="969" t="s">
        <v>5759</v>
      </c>
      <c r="H232" s="969">
        <v>210</v>
      </c>
      <c r="I232" s="969">
        <v>550</v>
      </c>
      <c r="J232" s="969">
        <v>73640</v>
      </c>
      <c r="K232" s="969">
        <v>66390</v>
      </c>
      <c r="L232" s="969">
        <v>280</v>
      </c>
      <c r="M232" s="969">
        <v>11630</v>
      </c>
      <c r="N232" s="969">
        <v>11110</v>
      </c>
      <c r="O232" s="969">
        <v>0</v>
      </c>
    </row>
    <row r="233" spans="1:15">
      <c r="A233" s="969" t="s">
        <v>5658</v>
      </c>
      <c r="B233" s="969">
        <v>3015</v>
      </c>
      <c r="C233" s="969" t="s">
        <v>5749</v>
      </c>
      <c r="D233" s="969" t="s">
        <v>5659</v>
      </c>
      <c r="E233" s="969">
        <v>4849</v>
      </c>
      <c r="F233" s="969" t="s">
        <v>1062</v>
      </c>
      <c r="G233" s="969" t="s">
        <v>5751</v>
      </c>
      <c r="H233" s="969">
        <v>325</v>
      </c>
      <c r="I233" s="969">
        <v>550</v>
      </c>
      <c r="J233" s="969">
        <v>73640</v>
      </c>
      <c r="K233" s="969">
        <v>66390</v>
      </c>
      <c r="L233" s="969">
        <v>280</v>
      </c>
      <c r="M233" s="969">
        <v>11630</v>
      </c>
      <c r="N233" s="969">
        <v>11110</v>
      </c>
      <c r="O233" s="969">
        <v>0</v>
      </c>
    </row>
    <row r="234" spans="1:15">
      <c r="A234" s="969" t="s">
        <v>5658</v>
      </c>
      <c r="B234" s="969">
        <v>3015</v>
      </c>
      <c r="C234" s="969" t="s">
        <v>5749</v>
      </c>
      <c r="D234" s="969" t="s">
        <v>5659</v>
      </c>
      <c r="E234" s="969">
        <v>4850</v>
      </c>
      <c r="F234" s="969" t="s">
        <v>1062</v>
      </c>
      <c r="G234" s="969" t="s">
        <v>5934</v>
      </c>
      <c r="H234" s="969">
        <v>325</v>
      </c>
      <c r="I234" s="969">
        <v>550</v>
      </c>
      <c r="J234" s="969">
        <v>73640</v>
      </c>
      <c r="K234" s="969">
        <v>66390</v>
      </c>
      <c r="L234" s="969">
        <v>280</v>
      </c>
      <c r="M234" s="969">
        <v>11630</v>
      </c>
      <c r="N234" s="969">
        <v>11110</v>
      </c>
      <c r="O234" s="969">
        <v>0</v>
      </c>
    </row>
    <row r="235" spans="1:15">
      <c r="A235" s="969" t="s">
        <v>5658</v>
      </c>
      <c r="B235" s="969">
        <v>3015</v>
      </c>
      <c r="C235" s="969" t="s">
        <v>5749</v>
      </c>
      <c r="D235" s="969" t="s">
        <v>5659</v>
      </c>
      <c r="E235" s="969">
        <v>4850</v>
      </c>
      <c r="F235" s="969" t="s">
        <v>1065</v>
      </c>
      <c r="G235" s="969" t="s">
        <v>5934</v>
      </c>
      <c r="H235" s="969">
        <v>200</v>
      </c>
      <c r="I235" s="969">
        <v>550</v>
      </c>
      <c r="J235" s="969">
        <v>73640</v>
      </c>
      <c r="K235" s="969">
        <v>66390</v>
      </c>
      <c r="L235" s="969">
        <v>280</v>
      </c>
      <c r="M235" s="969">
        <v>11630</v>
      </c>
      <c r="N235" s="969">
        <v>11110</v>
      </c>
      <c r="O235" s="969">
        <v>0</v>
      </c>
    </row>
    <row r="236" spans="1:15">
      <c r="A236" s="969" t="s">
        <v>5658</v>
      </c>
      <c r="B236" s="969">
        <v>3015</v>
      </c>
      <c r="C236" s="969" t="s">
        <v>5749</v>
      </c>
      <c r="D236" s="969" t="s">
        <v>5659</v>
      </c>
      <c r="E236" s="969">
        <v>4851</v>
      </c>
      <c r="F236" s="969" t="s">
        <v>1062</v>
      </c>
      <c r="G236" s="969" t="s">
        <v>568</v>
      </c>
      <c r="H236" s="969">
        <v>325</v>
      </c>
      <c r="I236" s="969">
        <v>550</v>
      </c>
      <c r="J236" s="969">
        <v>73640</v>
      </c>
      <c r="K236" s="969">
        <v>66390</v>
      </c>
      <c r="L236" s="969">
        <v>280</v>
      </c>
      <c r="M236" s="969">
        <v>11630</v>
      </c>
      <c r="N236" s="969">
        <v>11110</v>
      </c>
      <c r="O236" s="969">
        <v>6450</v>
      </c>
    </row>
    <row r="237" spans="1:15">
      <c r="A237" s="969" t="s">
        <v>5658</v>
      </c>
      <c r="B237" s="969">
        <v>3015</v>
      </c>
      <c r="C237" s="969" t="s">
        <v>5749</v>
      </c>
      <c r="D237" s="969" t="s">
        <v>5659</v>
      </c>
      <c r="E237" s="969">
        <v>4851</v>
      </c>
      <c r="F237" s="969" t="s">
        <v>1065</v>
      </c>
      <c r="G237" s="969" t="s">
        <v>568</v>
      </c>
      <c r="H237" s="969">
        <v>200</v>
      </c>
      <c r="I237" s="969">
        <v>550</v>
      </c>
      <c r="J237" s="969">
        <v>73640</v>
      </c>
      <c r="K237" s="969">
        <v>66390</v>
      </c>
      <c r="L237" s="969">
        <v>280</v>
      </c>
      <c r="M237" s="969">
        <v>11630</v>
      </c>
      <c r="N237" s="969">
        <v>11110</v>
      </c>
      <c r="O237" s="969">
        <v>6450</v>
      </c>
    </row>
    <row r="238" spans="1:15">
      <c r="A238" s="969" t="s">
        <v>5658</v>
      </c>
      <c r="B238" s="969">
        <v>3015</v>
      </c>
      <c r="C238" s="969" t="s">
        <v>5749</v>
      </c>
      <c r="D238" s="969" t="s">
        <v>5659</v>
      </c>
      <c r="E238" s="969">
        <v>4851</v>
      </c>
      <c r="F238" s="969" t="s">
        <v>4338</v>
      </c>
      <c r="G238" s="969" t="s">
        <v>568</v>
      </c>
      <c r="H238" s="969">
        <v>75</v>
      </c>
      <c r="I238" s="969">
        <v>550</v>
      </c>
      <c r="J238" s="969">
        <v>73640</v>
      </c>
      <c r="K238" s="969">
        <v>66390</v>
      </c>
      <c r="L238" s="969">
        <v>280</v>
      </c>
      <c r="M238" s="969">
        <v>11630</v>
      </c>
      <c r="N238" s="969">
        <v>11110</v>
      </c>
      <c r="O238" s="969">
        <v>6450</v>
      </c>
    </row>
    <row r="239" spans="1:15">
      <c r="A239" s="969" t="s">
        <v>5658</v>
      </c>
      <c r="B239" s="969">
        <v>3015</v>
      </c>
      <c r="C239" s="969" t="s">
        <v>5749</v>
      </c>
      <c r="D239" s="969" t="s">
        <v>5659</v>
      </c>
      <c r="E239" s="969">
        <v>4852</v>
      </c>
      <c r="F239" s="969" t="s">
        <v>1062</v>
      </c>
      <c r="G239" s="969" t="s">
        <v>5819</v>
      </c>
      <c r="H239" s="969">
        <v>325</v>
      </c>
      <c r="I239" s="969">
        <v>1400</v>
      </c>
      <c r="J239" s="969">
        <v>71040</v>
      </c>
      <c r="K239" s="969">
        <v>63790</v>
      </c>
      <c r="L239" s="969">
        <v>280</v>
      </c>
      <c r="M239" s="969">
        <v>11630</v>
      </c>
      <c r="N239" s="969">
        <v>11110</v>
      </c>
      <c r="O239" s="969">
        <v>6450</v>
      </c>
    </row>
    <row r="240" spans="1:15">
      <c r="A240" s="969" t="s">
        <v>5658</v>
      </c>
      <c r="B240" s="969">
        <v>3015</v>
      </c>
      <c r="C240" s="969" t="s">
        <v>5749</v>
      </c>
      <c r="D240" s="969" t="s">
        <v>5659</v>
      </c>
      <c r="E240" s="969">
        <v>4853</v>
      </c>
      <c r="F240" s="969" t="s">
        <v>1062</v>
      </c>
      <c r="G240" s="969" t="s">
        <v>5771</v>
      </c>
      <c r="H240" s="969">
        <v>190</v>
      </c>
      <c r="I240" s="969">
        <v>550</v>
      </c>
      <c r="J240" s="969">
        <v>73640</v>
      </c>
      <c r="K240" s="969">
        <v>66390</v>
      </c>
      <c r="L240" s="969">
        <v>280</v>
      </c>
      <c r="M240" s="969">
        <v>11630</v>
      </c>
      <c r="N240" s="969">
        <v>11110</v>
      </c>
      <c r="O240" s="969">
        <v>0</v>
      </c>
    </row>
    <row r="241" spans="1:15">
      <c r="A241" s="969" t="s">
        <v>5658</v>
      </c>
      <c r="B241" s="969">
        <v>3015</v>
      </c>
      <c r="C241" s="969" t="s">
        <v>5749</v>
      </c>
      <c r="D241" s="969" t="s">
        <v>5659</v>
      </c>
      <c r="E241" s="969">
        <v>4854</v>
      </c>
      <c r="F241" s="969" t="s">
        <v>4338</v>
      </c>
      <c r="G241" s="969" t="s">
        <v>5925</v>
      </c>
      <c r="I241" s="969">
        <v>550</v>
      </c>
      <c r="J241" s="969">
        <v>73640</v>
      </c>
      <c r="K241" s="969">
        <v>66390</v>
      </c>
      <c r="L241" s="969">
        <v>280</v>
      </c>
      <c r="M241" s="969">
        <v>11630</v>
      </c>
      <c r="N241" s="969">
        <v>11110</v>
      </c>
      <c r="O241" s="969">
        <v>0</v>
      </c>
    </row>
    <row r="242" spans="1:15">
      <c r="A242" s="969" t="s">
        <v>5658</v>
      </c>
      <c r="B242" s="969">
        <v>3015</v>
      </c>
      <c r="C242" s="969" t="s">
        <v>5749</v>
      </c>
      <c r="D242" s="969" t="s">
        <v>5659</v>
      </c>
      <c r="E242" s="969">
        <v>4855</v>
      </c>
      <c r="F242" s="969" t="s">
        <v>1062</v>
      </c>
      <c r="G242" s="969" t="s">
        <v>5750</v>
      </c>
      <c r="H242" s="969">
        <v>325</v>
      </c>
      <c r="I242" s="969">
        <v>1400</v>
      </c>
      <c r="J242" s="969">
        <v>71040</v>
      </c>
      <c r="K242" s="969">
        <v>63790</v>
      </c>
      <c r="L242" s="969">
        <v>280</v>
      </c>
      <c r="M242" s="969">
        <v>11630</v>
      </c>
      <c r="N242" s="969">
        <v>11110</v>
      </c>
      <c r="O242" s="969">
        <v>0</v>
      </c>
    </row>
    <row r="243" spans="1:15">
      <c r="A243" s="969" t="s">
        <v>5658</v>
      </c>
      <c r="B243" s="969">
        <v>3015</v>
      </c>
      <c r="C243" s="969" t="s">
        <v>5749</v>
      </c>
      <c r="D243" s="969" t="s">
        <v>5659</v>
      </c>
      <c r="E243" s="969">
        <v>4856</v>
      </c>
      <c r="F243" s="969" t="s">
        <v>1062</v>
      </c>
      <c r="G243" s="969" t="s">
        <v>569</v>
      </c>
      <c r="H243" s="969">
        <v>325</v>
      </c>
      <c r="I243" s="969">
        <v>550</v>
      </c>
      <c r="J243" s="969">
        <v>73640</v>
      </c>
      <c r="K243" s="969">
        <v>66390</v>
      </c>
      <c r="L243" s="969">
        <v>280</v>
      </c>
      <c r="M243" s="969">
        <v>11630</v>
      </c>
      <c r="N243" s="969">
        <v>11110</v>
      </c>
      <c r="O243" s="969">
        <v>6450</v>
      </c>
    </row>
    <row r="244" spans="1:15">
      <c r="A244" s="969" t="s">
        <v>5658</v>
      </c>
      <c r="B244" s="969">
        <v>3015</v>
      </c>
      <c r="C244" s="969" t="s">
        <v>5749</v>
      </c>
      <c r="D244" s="969" t="s">
        <v>5659</v>
      </c>
      <c r="E244" s="969">
        <v>4856</v>
      </c>
      <c r="F244" s="969" t="s">
        <v>1065</v>
      </c>
      <c r="G244" s="969" t="s">
        <v>569</v>
      </c>
      <c r="H244" s="969">
        <v>200</v>
      </c>
      <c r="I244" s="969">
        <v>550</v>
      </c>
      <c r="J244" s="969">
        <v>73640</v>
      </c>
      <c r="K244" s="969">
        <v>66390</v>
      </c>
      <c r="L244" s="969">
        <v>280</v>
      </c>
      <c r="M244" s="969">
        <v>11630</v>
      </c>
      <c r="N244" s="969">
        <v>11110</v>
      </c>
      <c r="O244" s="969">
        <v>6450</v>
      </c>
    </row>
    <row r="245" spans="1:15">
      <c r="A245" s="969" t="s">
        <v>5658</v>
      </c>
      <c r="B245" s="969">
        <v>3015</v>
      </c>
      <c r="C245" s="969" t="s">
        <v>5749</v>
      </c>
      <c r="D245" s="969" t="s">
        <v>5659</v>
      </c>
      <c r="E245" s="969">
        <v>4856</v>
      </c>
      <c r="F245" s="969" t="s">
        <v>4338</v>
      </c>
      <c r="G245" s="969" t="s">
        <v>569</v>
      </c>
      <c r="H245" s="969">
        <v>75</v>
      </c>
      <c r="I245" s="969">
        <v>550</v>
      </c>
      <c r="J245" s="969">
        <v>73640</v>
      </c>
      <c r="K245" s="969">
        <v>66390</v>
      </c>
      <c r="L245" s="969">
        <v>280</v>
      </c>
      <c r="M245" s="969">
        <v>11630</v>
      </c>
      <c r="N245" s="969">
        <v>11110</v>
      </c>
      <c r="O245" s="969">
        <v>6450</v>
      </c>
    </row>
    <row r="246" spans="1:15">
      <c r="A246" s="969" t="s">
        <v>5658</v>
      </c>
      <c r="B246" s="969">
        <v>3015</v>
      </c>
      <c r="C246" s="969" t="s">
        <v>5749</v>
      </c>
      <c r="D246" s="969" t="s">
        <v>5659</v>
      </c>
      <c r="E246" s="969">
        <v>4857</v>
      </c>
      <c r="F246" s="969" t="s">
        <v>1062</v>
      </c>
      <c r="G246" s="969" t="s">
        <v>5817</v>
      </c>
      <c r="H246" s="969">
        <v>325</v>
      </c>
      <c r="I246" s="969">
        <v>1400</v>
      </c>
      <c r="J246" s="969">
        <v>71040</v>
      </c>
      <c r="K246" s="969">
        <v>63790</v>
      </c>
      <c r="L246" s="969">
        <v>280</v>
      </c>
      <c r="M246" s="969">
        <v>11630</v>
      </c>
      <c r="N246" s="969">
        <v>11110</v>
      </c>
      <c r="O246" s="969">
        <v>6450</v>
      </c>
    </row>
    <row r="247" spans="1:15">
      <c r="A247" s="969" t="s">
        <v>5658</v>
      </c>
      <c r="B247" s="969">
        <v>3015</v>
      </c>
      <c r="C247" s="969" t="s">
        <v>5749</v>
      </c>
      <c r="D247" s="969" t="s">
        <v>5659</v>
      </c>
      <c r="E247" s="969">
        <v>4857</v>
      </c>
      <c r="F247" s="969" t="s">
        <v>1065</v>
      </c>
      <c r="G247" s="969" t="s">
        <v>5817</v>
      </c>
      <c r="H247" s="969">
        <v>200</v>
      </c>
      <c r="I247" s="969">
        <v>1400</v>
      </c>
      <c r="J247" s="969">
        <v>71040</v>
      </c>
      <c r="K247" s="969">
        <v>63790</v>
      </c>
      <c r="L247" s="969">
        <v>280</v>
      </c>
      <c r="M247" s="969">
        <v>11630</v>
      </c>
      <c r="N247" s="969">
        <v>11110</v>
      </c>
      <c r="O247" s="969">
        <v>6450</v>
      </c>
    </row>
    <row r="248" spans="1:15">
      <c r="A248" s="969" t="s">
        <v>5658</v>
      </c>
      <c r="B248" s="969">
        <v>3015</v>
      </c>
      <c r="C248" s="969" t="s">
        <v>5749</v>
      </c>
      <c r="D248" s="969" t="s">
        <v>5659</v>
      </c>
      <c r="E248" s="969">
        <v>4858</v>
      </c>
      <c r="F248" s="969" t="s">
        <v>1062</v>
      </c>
      <c r="G248" s="969" t="s">
        <v>5752</v>
      </c>
      <c r="H248" s="969">
        <v>375</v>
      </c>
      <c r="I248" s="969">
        <v>550</v>
      </c>
      <c r="J248" s="969">
        <v>73640</v>
      </c>
      <c r="K248" s="969">
        <v>66390</v>
      </c>
      <c r="L248" s="969">
        <v>280</v>
      </c>
      <c r="M248" s="969">
        <v>11630</v>
      </c>
      <c r="N248" s="969">
        <v>11110</v>
      </c>
      <c r="O248" s="969">
        <v>0</v>
      </c>
    </row>
    <row r="249" spans="1:15">
      <c r="A249" s="969" t="s">
        <v>5658</v>
      </c>
      <c r="B249" s="969">
        <v>3015</v>
      </c>
      <c r="C249" s="969" t="s">
        <v>5749</v>
      </c>
      <c r="D249" s="969" t="s">
        <v>5659</v>
      </c>
      <c r="E249" s="969">
        <v>4858</v>
      </c>
      <c r="F249" s="969" t="s">
        <v>1065</v>
      </c>
      <c r="G249" s="969" t="s">
        <v>5752</v>
      </c>
      <c r="H249" s="969">
        <v>250</v>
      </c>
      <c r="I249" s="969">
        <v>550</v>
      </c>
      <c r="J249" s="969">
        <v>73640</v>
      </c>
      <c r="K249" s="969">
        <v>66390</v>
      </c>
      <c r="L249" s="969">
        <v>280</v>
      </c>
      <c r="M249" s="969">
        <v>11630</v>
      </c>
      <c r="N249" s="969">
        <v>11110</v>
      </c>
      <c r="O249" s="969">
        <v>0</v>
      </c>
    </row>
    <row r="250" spans="1:15">
      <c r="A250" s="969" t="s">
        <v>5658</v>
      </c>
      <c r="B250" s="969">
        <v>3015</v>
      </c>
      <c r="C250" s="969" t="s">
        <v>5749</v>
      </c>
      <c r="D250" s="969" t="s">
        <v>5659</v>
      </c>
      <c r="E250" s="969">
        <v>4858</v>
      </c>
      <c r="F250" s="969" t="s">
        <v>4338</v>
      </c>
      <c r="G250" s="969" t="s">
        <v>5752</v>
      </c>
      <c r="H250" s="969">
        <v>125</v>
      </c>
      <c r="I250" s="969">
        <v>550</v>
      </c>
      <c r="J250" s="969">
        <v>73640</v>
      </c>
      <c r="K250" s="969">
        <v>66390</v>
      </c>
      <c r="L250" s="969">
        <v>280</v>
      </c>
      <c r="M250" s="969">
        <v>11630</v>
      </c>
      <c r="N250" s="969">
        <v>11110</v>
      </c>
      <c r="O250" s="969">
        <v>0</v>
      </c>
    </row>
    <row r="251" spans="1:15">
      <c r="A251" s="969" t="s">
        <v>5658</v>
      </c>
      <c r="B251" s="969">
        <v>3015</v>
      </c>
      <c r="C251" s="969" t="s">
        <v>5749</v>
      </c>
      <c r="D251" s="969" t="s">
        <v>5659</v>
      </c>
      <c r="E251" s="969">
        <v>4859</v>
      </c>
      <c r="F251" s="969" t="s">
        <v>1065</v>
      </c>
      <c r="G251" s="969" t="s">
        <v>5786</v>
      </c>
      <c r="H251" s="969">
        <v>200</v>
      </c>
      <c r="I251" s="969">
        <v>550</v>
      </c>
      <c r="J251" s="969">
        <v>73640</v>
      </c>
      <c r="K251" s="969">
        <v>66390</v>
      </c>
      <c r="L251" s="969">
        <v>280</v>
      </c>
      <c r="M251" s="969">
        <v>11630</v>
      </c>
      <c r="N251" s="969">
        <v>11110</v>
      </c>
      <c r="O251" s="969">
        <v>0</v>
      </c>
    </row>
    <row r="252" spans="1:15">
      <c r="A252" s="969" t="s">
        <v>5658</v>
      </c>
      <c r="B252" s="969">
        <v>3015</v>
      </c>
      <c r="C252" s="969" t="s">
        <v>5749</v>
      </c>
      <c r="D252" s="969" t="s">
        <v>5659</v>
      </c>
      <c r="E252" s="969">
        <v>4859</v>
      </c>
      <c r="F252" s="969" t="s">
        <v>4338</v>
      </c>
      <c r="G252" s="969" t="s">
        <v>5786</v>
      </c>
      <c r="H252" s="969">
        <v>75</v>
      </c>
      <c r="I252" s="969">
        <v>550</v>
      </c>
      <c r="J252" s="969">
        <v>73640</v>
      </c>
      <c r="K252" s="969">
        <v>66390</v>
      </c>
      <c r="L252" s="969">
        <v>280</v>
      </c>
      <c r="M252" s="969">
        <v>11630</v>
      </c>
      <c r="N252" s="969">
        <v>11110</v>
      </c>
      <c r="O252" s="969">
        <v>0</v>
      </c>
    </row>
    <row r="253" spans="1:15">
      <c r="A253" s="969" t="s">
        <v>5658</v>
      </c>
      <c r="B253" s="969">
        <v>3015</v>
      </c>
      <c r="C253" s="969" t="s">
        <v>5749</v>
      </c>
      <c r="D253" s="969" t="s">
        <v>5659</v>
      </c>
      <c r="E253" s="969">
        <v>4860</v>
      </c>
      <c r="F253" s="969" t="s">
        <v>1062</v>
      </c>
      <c r="G253" s="969" t="s">
        <v>593</v>
      </c>
      <c r="H253" s="969">
        <v>325</v>
      </c>
      <c r="I253" s="969">
        <v>550</v>
      </c>
      <c r="J253" s="969">
        <v>73640</v>
      </c>
      <c r="K253" s="969">
        <v>66390</v>
      </c>
      <c r="L253" s="969">
        <v>280</v>
      </c>
      <c r="M253" s="969">
        <v>11630</v>
      </c>
      <c r="N253" s="969">
        <v>11110</v>
      </c>
      <c r="O253" s="969">
        <v>6450</v>
      </c>
    </row>
    <row r="254" spans="1:15">
      <c r="A254" s="969" t="s">
        <v>5658</v>
      </c>
      <c r="B254" s="969">
        <v>3015</v>
      </c>
      <c r="C254" s="969" t="s">
        <v>5749</v>
      </c>
      <c r="D254" s="969" t="s">
        <v>5659</v>
      </c>
      <c r="E254" s="969">
        <v>4860</v>
      </c>
      <c r="F254" s="969" t="s">
        <v>1065</v>
      </c>
      <c r="G254" s="969" t="s">
        <v>593</v>
      </c>
      <c r="H254" s="969">
        <v>200</v>
      </c>
      <c r="I254" s="969">
        <v>550</v>
      </c>
      <c r="J254" s="969">
        <v>73640</v>
      </c>
      <c r="K254" s="969">
        <v>66390</v>
      </c>
      <c r="L254" s="969">
        <v>280</v>
      </c>
      <c r="M254" s="969">
        <v>11630</v>
      </c>
      <c r="N254" s="969">
        <v>11110</v>
      </c>
      <c r="O254" s="969">
        <v>6450</v>
      </c>
    </row>
    <row r="255" spans="1:15">
      <c r="A255" s="969" t="s">
        <v>5658</v>
      </c>
      <c r="B255" s="969">
        <v>3015</v>
      </c>
      <c r="C255" s="969" t="s">
        <v>5749</v>
      </c>
      <c r="D255" s="969" t="s">
        <v>5659</v>
      </c>
      <c r="E255" s="969">
        <v>4860</v>
      </c>
      <c r="F255" s="969" t="s">
        <v>4338</v>
      </c>
      <c r="G255" s="969" t="s">
        <v>593</v>
      </c>
      <c r="H255" s="969">
        <v>75</v>
      </c>
      <c r="I255" s="969">
        <v>550</v>
      </c>
      <c r="J255" s="969">
        <v>73640</v>
      </c>
      <c r="K255" s="969">
        <v>66390</v>
      </c>
      <c r="L255" s="969">
        <v>280</v>
      </c>
      <c r="M255" s="969">
        <v>11630</v>
      </c>
      <c r="N255" s="969">
        <v>11110</v>
      </c>
      <c r="O255" s="969">
        <v>0</v>
      </c>
    </row>
    <row r="256" spans="1:15">
      <c r="A256" s="969" t="s">
        <v>5658</v>
      </c>
      <c r="B256" s="969">
        <v>3015</v>
      </c>
      <c r="C256" s="969" t="s">
        <v>5749</v>
      </c>
      <c r="D256" s="969" t="s">
        <v>5659</v>
      </c>
      <c r="E256" s="969">
        <v>4861</v>
      </c>
      <c r="F256" s="969" t="s">
        <v>1065</v>
      </c>
      <c r="G256" s="969" t="s">
        <v>5825</v>
      </c>
      <c r="H256" s="969">
        <v>200</v>
      </c>
      <c r="I256" s="969">
        <v>550</v>
      </c>
      <c r="J256" s="969">
        <v>73640</v>
      </c>
      <c r="K256" s="969">
        <v>66390</v>
      </c>
      <c r="L256" s="969">
        <v>280</v>
      </c>
      <c r="M256" s="969">
        <v>11630</v>
      </c>
      <c r="N256" s="969">
        <v>11110</v>
      </c>
      <c r="O256" s="969">
        <v>0</v>
      </c>
    </row>
    <row r="257" spans="1:15">
      <c r="A257" s="969" t="s">
        <v>5658</v>
      </c>
      <c r="B257" s="969">
        <v>3015</v>
      </c>
      <c r="C257" s="969" t="s">
        <v>5749</v>
      </c>
      <c r="D257" s="969" t="s">
        <v>5659</v>
      </c>
      <c r="E257" s="969">
        <v>4861</v>
      </c>
      <c r="F257" s="969" t="s">
        <v>4338</v>
      </c>
      <c r="G257" s="969" t="s">
        <v>5825</v>
      </c>
      <c r="H257" s="969">
        <v>75</v>
      </c>
      <c r="I257" s="969">
        <v>550</v>
      </c>
      <c r="J257" s="969">
        <v>73640</v>
      </c>
      <c r="K257" s="969">
        <v>66390</v>
      </c>
      <c r="L257" s="969">
        <v>280</v>
      </c>
      <c r="M257" s="969">
        <v>11630</v>
      </c>
      <c r="N257" s="969">
        <v>11110</v>
      </c>
      <c r="O257" s="969">
        <v>0</v>
      </c>
    </row>
    <row r="258" spans="1:15">
      <c r="A258" s="969" t="s">
        <v>5658</v>
      </c>
      <c r="B258" s="969">
        <v>3015</v>
      </c>
      <c r="C258" s="969" t="s">
        <v>5749</v>
      </c>
      <c r="D258" s="969" t="s">
        <v>5659</v>
      </c>
      <c r="E258" s="969">
        <v>4863</v>
      </c>
      <c r="F258" s="969" t="s">
        <v>4338</v>
      </c>
      <c r="G258" s="969" t="s">
        <v>5792</v>
      </c>
      <c r="H258" s="969">
        <v>75</v>
      </c>
      <c r="I258" s="969">
        <v>1400</v>
      </c>
      <c r="J258" s="969">
        <v>71040</v>
      </c>
      <c r="K258" s="969">
        <v>63790</v>
      </c>
      <c r="L258" s="969">
        <v>280</v>
      </c>
      <c r="M258" s="969">
        <v>11630</v>
      </c>
      <c r="N258" s="969">
        <v>11110</v>
      </c>
      <c r="O258" s="969">
        <v>0</v>
      </c>
    </row>
    <row r="259" spans="1:15">
      <c r="A259" s="969" t="s">
        <v>5658</v>
      </c>
      <c r="B259" s="969">
        <v>3015</v>
      </c>
      <c r="C259" s="969" t="s">
        <v>5749</v>
      </c>
      <c r="D259" s="969" t="s">
        <v>5659</v>
      </c>
      <c r="E259" s="969">
        <v>4864</v>
      </c>
      <c r="F259" s="969" t="s">
        <v>4338</v>
      </c>
      <c r="G259" s="969" t="s">
        <v>5775</v>
      </c>
      <c r="H259" s="969">
        <v>75</v>
      </c>
      <c r="I259" s="969">
        <v>550</v>
      </c>
      <c r="J259" s="969">
        <v>73640</v>
      </c>
      <c r="K259" s="969">
        <v>66390</v>
      </c>
      <c r="L259" s="969">
        <v>280</v>
      </c>
      <c r="M259" s="969">
        <v>11630</v>
      </c>
      <c r="N259" s="969">
        <v>11110</v>
      </c>
      <c r="O259" s="969">
        <v>0</v>
      </c>
    </row>
    <row r="260" spans="1:15">
      <c r="A260" s="969" t="s">
        <v>5658</v>
      </c>
      <c r="B260" s="969">
        <v>3015</v>
      </c>
      <c r="C260" s="969" t="s">
        <v>5749</v>
      </c>
      <c r="D260" s="969" t="s">
        <v>5659</v>
      </c>
      <c r="E260" s="969">
        <v>4865</v>
      </c>
      <c r="F260" s="969" t="s">
        <v>1062</v>
      </c>
      <c r="G260" s="969" t="s">
        <v>5783</v>
      </c>
      <c r="H260" s="969">
        <v>325</v>
      </c>
      <c r="I260" s="969">
        <v>1400</v>
      </c>
      <c r="J260" s="969">
        <v>71040</v>
      </c>
      <c r="K260" s="969">
        <v>63790</v>
      </c>
      <c r="L260" s="969">
        <v>280</v>
      </c>
      <c r="M260" s="969">
        <v>11630</v>
      </c>
      <c r="N260" s="969">
        <v>11110</v>
      </c>
      <c r="O260" s="969">
        <v>0</v>
      </c>
    </row>
    <row r="261" spans="1:15">
      <c r="A261" s="969" t="s">
        <v>5658</v>
      </c>
      <c r="B261" s="969">
        <v>3015</v>
      </c>
      <c r="C261" s="969" t="s">
        <v>5749</v>
      </c>
      <c r="D261" s="969" t="s">
        <v>5659</v>
      </c>
      <c r="E261" s="969">
        <v>4866</v>
      </c>
      <c r="F261" s="969" t="s">
        <v>1062</v>
      </c>
      <c r="G261" s="969" t="s">
        <v>5768</v>
      </c>
      <c r="H261" s="969">
        <v>325</v>
      </c>
      <c r="I261" s="969">
        <v>550</v>
      </c>
      <c r="J261" s="969">
        <v>73640</v>
      </c>
      <c r="K261" s="969">
        <v>66390</v>
      </c>
      <c r="L261" s="969">
        <v>280</v>
      </c>
      <c r="M261" s="969">
        <v>11630</v>
      </c>
      <c r="N261" s="969">
        <v>11110</v>
      </c>
      <c r="O261" s="969">
        <v>0</v>
      </c>
    </row>
    <row r="262" spans="1:15">
      <c r="A262" s="969" t="s">
        <v>5658</v>
      </c>
      <c r="B262" s="969">
        <v>3015</v>
      </c>
      <c r="C262" s="969" t="s">
        <v>5749</v>
      </c>
      <c r="D262" s="969" t="s">
        <v>5659</v>
      </c>
      <c r="E262" s="969">
        <v>4866</v>
      </c>
      <c r="F262" s="969" t="s">
        <v>1065</v>
      </c>
      <c r="G262" s="969" t="s">
        <v>5768</v>
      </c>
      <c r="H262" s="969">
        <v>200</v>
      </c>
      <c r="I262" s="969">
        <v>550</v>
      </c>
      <c r="J262" s="969">
        <v>73640</v>
      </c>
      <c r="K262" s="969">
        <v>66390</v>
      </c>
      <c r="L262" s="969">
        <v>280</v>
      </c>
      <c r="M262" s="969">
        <v>11630</v>
      </c>
      <c r="N262" s="969">
        <v>11110</v>
      </c>
      <c r="O262" s="969">
        <v>0</v>
      </c>
    </row>
    <row r="263" spans="1:15">
      <c r="A263" s="969" t="s">
        <v>5658</v>
      </c>
      <c r="B263" s="969">
        <v>3015</v>
      </c>
      <c r="C263" s="969" t="s">
        <v>5749</v>
      </c>
      <c r="D263" s="969" t="s">
        <v>5659</v>
      </c>
      <c r="E263" s="969">
        <v>4866</v>
      </c>
      <c r="F263" s="969" t="s">
        <v>4338</v>
      </c>
      <c r="G263" s="969" t="s">
        <v>5768</v>
      </c>
      <c r="H263" s="969">
        <v>75</v>
      </c>
      <c r="I263" s="969">
        <v>550</v>
      </c>
      <c r="J263" s="969">
        <v>73640</v>
      </c>
      <c r="K263" s="969">
        <v>66390</v>
      </c>
      <c r="L263" s="969">
        <v>280</v>
      </c>
      <c r="M263" s="969">
        <v>11630</v>
      </c>
      <c r="N263" s="969">
        <v>11110</v>
      </c>
      <c r="O263" s="969">
        <v>0</v>
      </c>
    </row>
    <row r="264" spans="1:15">
      <c r="A264" s="969" t="s">
        <v>5658</v>
      </c>
      <c r="B264" s="969">
        <v>3015</v>
      </c>
      <c r="C264" s="969" t="s">
        <v>5749</v>
      </c>
      <c r="D264" s="969" t="s">
        <v>5659</v>
      </c>
      <c r="E264" s="969">
        <v>4867</v>
      </c>
      <c r="F264" s="969" t="s">
        <v>1062</v>
      </c>
      <c r="G264" s="969" t="s">
        <v>5813</v>
      </c>
      <c r="H264" s="969">
        <v>325</v>
      </c>
      <c r="I264" s="969">
        <v>1400</v>
      </c>
      <c r="J264" s="969">
        <v>71040</v>
      </c>
      <c r="K264" s="969">
        <v>63790</v>
      </c>
      <c r="L264" s="969">
        <v>280</v>
      </c>
      <c r="M264" s="969">
        <v>11630</v>
      </c>
      <c r="N264" s="969">
        <v>11110</v>
      </c>
      <c r="O264" s="969">
        <v>0</v>
      </c>
    </row>
    <row r="265" spans="1:15">
      <c r="A265" s="969" t="s">
        <v>5658</v>
      </c>
      <c r="B265" s="969">
        <v>3015</v>
      </c>
      <c r="C265" s="969" t="s">
        <v>5749</v>
      </c>
      <c r="D265" s="969" t="s">
        <v>5659</v>
      </c>
      <c r="E265" s="969">
        <v>4868</v>
      </c>
      <c r="F265" s="969" t="s">
        <v>1062</v>
      </c>
      <c r="G265" s="969" t="s">
        <v>5812</v>
      </c>
      <c r="H265" s="969">
        <v>325</v>
      </c>
      <c r="I265" s="969">
        <v>550</v>
      </c>
      <c r="J265" s="969">
        <v>73640</v>
      </c>
      <c r="K265" s="969">
        <v>66390</v>
      </c>
      <c r="L265" s="969">
        <v>280</v>
      </c>
      <c r="M265" s="969">
        <v>11630</v>
      </c>
      <c r="N265" s="969">
        <v>11110</v>
      </c>
      <c r="O265" s="969">
        <v>0</v>
      </c>
    </row>
    <row r="266" spans="1:15">
      <c r="A266" s="969" t="s">
        <v>5658</v>
      </c>
      <c r="B266" s="969">
        <v>3015</v>
      </c>
      <c r="C266" s="969" t="s">
        <v>5749</v>
      </c>
      <c r="D266" s="969" t="s">
        <v>5659</v>
      </c>
      <c r="E266" s="969">
        <v>4869</v>
      </c>
      <c r="F266" s="969" t="s">
        <v>1062</v>
      </c>
      <c r="G266" s="969" t="s">
        <v>5929</v>
      </c>
      <c r="H266" s="969">
        <v>325</v>
      </c>
      <c r="I266" s="969">
        <v>550</v>
      </c>
      <c r="J266" s="969">
        <v>73640</v>
      </c>
      <c r="K266" s="969">
        <v>66390</v>
      </c>
      <c r="L266" s="969">
        <v>280</v>
      </c>
      <c r="M266" s="969">
        <v>11630</v>
      </c>
      <c r="N266" s="969">
        <v>11110</v>
      </c>
      <c r="O266" s="969">
        <v>0</v>
      </c>
    </row>
    <row r="267" spans="1:15">
      <c r="A267" s="969" t="s">
        <v>5658</v>
      </c>
      <c r="B267" s="969">
        <v>3015</v>
      </c>
      <c r="C267" s="969" t="s">
        <v>5749</v>
      </c>
      <c r="D267" s="969" t="s">
        <v>5659</v>
      </c>
      <c r="E267" s="969">
        <v>4869</v>
      </c>
      <c r="F267" s="969" t="s">
        <v>1065</v>
      </c>
      <c r="G267" s="969" t="s">
        <v>5929</v>
      </c>
      <c r="H267" s="969">
        <v>200</v>
      </c>
      <c r="I267" s="969">
        <v>550</v>
      </c>
      <c r="J267" s="969">
        <v>73640</v>
      </c>
      <c r="K267" s="969">
        <v>66390</v>
      </c>
      <c r="L267" s="969">
        <v>280</v>
      </c>
      <c r="M267" s="969">
        <v>11630</v>
      </c>
      <c r="N267" s="969">
        <v>11110</v>
      </c>
      <c r="O267" s="969">
        <v>0</v>
      </c>
    </row>
    <row r="268" spans="1:15">
      <c r="A268" s="969" t="s">
        <v>5658</v>
      </c>
      <c r="B268" s="969">
        <v>3015</v>
      </c>
      <c r="C268" s="969" t="s">
        <v>5749</v>
      </c>
      <c r="D268" s="969" t="s">
        <v>5659</v>
      </c>
      <c r="E268" s="969">
        <v>4870</v>
      </c>
      <c r="F268" s="969" t="s">
        <v>102</v>
      </c>
      <c r="G268" s="969" t="s">
        <v>5824</v>
      </c>
      <c r="H268" s="969">
        <v>25</v>
      </c>
      <c r="I268" s="969">
        <v>1400</v>
      </c>
      <c r="J268" s="969">
        <v>71040</v>
      </c>
      <c r="K268" s="969">
        <v>63790</v>
      </c>
      <c r="L268" s="969">
        <v>280</v>
      </c>
      <c r="M268" s="969">
        <v>11630</v>
      </c>
      <c r="N268" s="969">
        <v>11110</v>
      </c>
      <c r="O268" s="969">
        <v>0</v>
      </c>
    </row>
    <row r="269" spans="1:15">
      <c r="A269" s="969" t="s">
        <v>5658</v>
      </c>
      <c r="B269" s="969">
        <v>3015</v>
      </c>
      <c r="C269" s="969" t="s">
        <v>5749</v>
      </c>
      <c r="D269" s="969" t="s">
        <v>5659</v>
      </c>
      <c r="E269" s="969">
        <v>4872</v>
      </c>
      <c r="F269" s="969" t="s">
        <v>102</v>
      </c>
      <c r="G269" s="969" t="s">
        <v>5926</v>
      </c>
      <c r="H269" s="969">
        <v>25</v>
      </c>
      <c r="I269" s="969">
        <v>1400</v>
      </c>
      <c r="J269" s="969">
        <v>71040</v>
      </c>
      <c r="K269" s="969">
        <v>63790</v>
      </c>
      <c r="L269" s="969">
        <v>280</v>
      </c>
      <c r="M269" s="969">
        <v>11630</v>
      </c>
      <c r="N269" s="969">
        <v>11110</v>
      </c>
      <c r="O269" s="969">
        <v>0</v>
      </c>
    </row>
    <row r="270" spans="1:15">
      <c r="A270" s="969" t="s">
        <v>5658</v>
      </c>
      <c r="B270" s="969">
        <v>3015</v>
      </c>
      <c r="C270" s="969" t="s">
        <v>5749</v>
      </c>
      <c r="D270" s="969" t="s">
        <v>5659</v>
      </c>
      <c r="E270" s="969">
        <v>4875</v>
      </c>
      <c r="F270" s="969" t="s">
        <v>4338</v>
      </c>
      <c r="G270" s="969" t="s">
        <v>5762</v>
      </c>
      <c r="H270" s="969">
        <v>75</v>
      </c>
      <c r="I270" s="969">
        <v>550</v>
      </c>
      <c r="J270" s="969">
        <v>73640</v>
      </c>
      <c r="K270" s="969">
        <v>66390</v>
      </c>
      <c r="L270" s="969">
        <v>280</v>
      </c>
      <c r="M270" s="969">
        <v>11630</v>
      </c>
      <c r="N270" s="969">
        <v>11110</v>
      </c>
      <c r="O270" s="969">
        <v>0</v>
      </c>
    </row>
    <row r="271" spans="1:15">
      <c r="A271" s="969" t="s">
        <v>5658</v>
      </c>
      <c r="B271" s="969">
        <v>3015</v>
      </c>
      <c r="C271" s="969" t="s">
        <v>5749</v>
      </c>
      <c r="D271" s="969" t="s">
        <v>5659</v>
      </c>
      <c r="E271" s="969">
        <v>4876</v>
      </c>
      <c r="F271" s="969" t="s">
        <v>4338</v>
      </c>
      <c r="G271" s="969" t="s">
        <v>5767</v>
      </c>
      <c r="H271" s="969">
        <v>75</v>
      </c>
      <c r="I271" s="969">
        <v>550</v>
      </c>
      <c r="J271" s="969">
        <v>73640</v>
      </c>
      <c r="K271" s="969">
        <v>66390</v>
      </c>
      <c r="L271" s="969">
        <v>280</v>
      </c>
      <c r="M271" s="969">
        <v>11630</v>
      </c>
      <c r="N271" s="969">
        <v>11110</v>
      </c>
      <c r="O271" s="969">
        <v>0</v>
      </c>
    </row>
    <row r="272" spans="1:15">
      <c r="A272" s="969" t="s">
        <v>5658</v>
      </c>
      <c r="B272" s="969">
        <v>3015</v>
      </c>
      <c r="C272" s="969" t="s">
        <v>5749</v>
      </c>
      <c r="D272" s="969" t="s">
        <v>5659</v>
      </c>
      <c r="E272" s="969">
        <v>4877</v>
      </c>
      <c r="F272" s="969" t="s">
        <v>1062</v>
      </c>
      <c r="G272" s="969" t="s">
        <v>5760</v>
      </c>
      <c r="H272" s="969">
        <v>240</v>
      </c>
      <c r="I272" s="969">
        <v>550</v>
      </c>
      <c r="J272" s="969">
        <v>73640</v>
      </c>
      <c r="K272" s="969">
        <v>66390</v>
      </c>
      <c r="L272" s="969">
        <v>280</v>
      </c>
      <c r="M272" s="969">
        <v>11630</v>
      </c>
      <c r="N272" s="969">
        <v>11110</v>
      </c>
      <c r="O272" s="969">
        <v>0</v>
      </c>
    </row>
    <row r="273" spans="1:15">
      <c r="A273" s="969" t="s">
        <v>5658</v>
      </c>
      <c r="B273" s="969">
        <v>3015</v>
      </c>
      <c r="C273" s="969" t="s">
        <v>5749</v>
      </c>
      <c r="D273" s="969" t="s">
        <v>5659</v>
      </c>
      <c r="E273" s="969">
        <v>4878</v>
      </c>
      <c r="F273" s="969" t="s">
        <v>4338</v>
      </c>
      <c r="G273" s="969" t="s">
        <v>5774</v>
      </c>
      <c r="H273" s="969">
        <v>75</v>
      </c>
      <c r="I273" s="969">
        <v>1400</v>
      </c>
      <c r="J273" s="969">
        <v>71040</v>
      </c>
      <c r="K273" s="969">
        <v>63790</v>
      </c>
      <c r="L273" s="969">
        <v>280</v>
      </c>
      <c r="M273" s="969">
        <v>11630</v>
      </c>
      <c r="N273" s="969">
        <v>11110</v>
      </c>
      <c r="O273" s="969">
        <v>0</v>
      </c>
    </row>
    <row r="274" spans="1:15">
      <c r="A274" s="969" t="s">
        <v>5658</v>
      </c>
      <c r="B274" s="969">
        <v>3015</v>
      </c>
      <c r="C274" s="969" t="s">
        <v>5749</v>
      </c>
      <c r="D274" s="969" t="s">
        <v>5659</v>
      </c>
      <c r="E274" s="969">
        <v>4879</v>
      </c>
      <c r="F274" s="969" t="s">
        <v>4338</v>
      </c>
      <c r="G274" s="969" t="s">
        <v>5761</v>
      </c>
      <c r="H274" s="969">
        <v>75</v>
      </c>
      <c r="I274" s="969">
        <v>550</v>
      </c>
      <c r="J274" s="969">
        <v>73640</v>
      </c>
      <c r="K274" s="969">
        <v>66390</v>
      </c>
      <c r="L274" s="969">
        <v>280</v>
      </c>
      <c r="M274" s="969">
        <v>11630</v>
      </c>
      <c r="N274" s="969">
        <v>11110</v>
      </c>
      <c r="O274" s="969">
        <v>0</v>
      </c>
    </row>
    <row r="275" spans="1:15">
      <c r="A275" s="969" t="s">
        <v>5658</v>
      </c>
      <c r="B275" s="969">
        <v>3015</v>
      </c>
      <c r="C275" s="969" t="s">
        <v>5749</v>
      </c>
      <c r="D275" s="969" t="s">
        <v>5659</v>
      </c>
      <c r="E275" s="969">
        <v>4880</v>
      </c>
      <c r="F275" s="969" t="s">
        <v>1065</v>
      </c>
      <c r="G275" s="969" t="s">
        <v>5759</v>
      </c>
      <c r="H275" s="969">
        <v>210</v>
      </c>
      <c r="I275" s="969">
        <v>550</v>
      </c>
      <c r="J275" s="969">
        <v>73640</v>
      </c>
      <c r="K275" s="969">
        <v>66390</v>
      </c>
      <c r="L275" s="969">
        <v>280</v>
      </c>
      <c r="M275" s="969">
        <v>11630</v>
      </c>
      <c r="N275" s="969">
        <v>11110</v>
      </c>
      <c r="O275" s="969">
        <v>0</v>
      </c>
    </row>
    <row r="276" spans="1:15">
      <c r="A276" s="969" t="s">
        <v>5658</v>
      </c>
      <c r="B276" s="969">
        <v>3015</v>
      </c>
      <c r="C276" s="969" t="s">
        <v>5749</v>
      </c>
      <c r="D276" s="969" t="s">
        <v>5659</v>
      </c>
      <c r="E276" s="969">
        <v>4881</v>
      </c>
      <c r="F276" s="969" t="s">
        <v>4338</v>
      </c>
      <c r="G276" s="969" t="s">
        <v>5925</v>
      </c>
      <c r="H276" s="969">
        <v>75</v>
      </c>
      <c r="I276" s="969">
        <v>550</v>
      </c>
      <c r="J276" s="969">
        <v>73640</v>
      </c>
      <c r="K276" s="969">
        <v>66390</v>
      </c>
      <c r="L276" s="969">
        <v>280</v>
      </c>
      <c r="M276" s="969">
        <v>11630</v>
      </c>
      <c r="N276" s="969">
        <v>11110</v>
      </c>
      <c r="O276" s="969">
        <v>0</v>
      </c>
    </row>
    <row r="277" spans="1:15">
      <c r="A277" s="969" t="s">
        <v>5658</v>
      </c>
      <c r="B277" s="969">
        <v>3015</v>
      </c>
      <c r="C277" s="969" t="s">
        <v>5749</v>
      </c>
      <c r="D277" s="969" t="s">
        <v>5659</v>
      </c>
      <c r="E277" s="969">
        <v>4882</v>
      </c>
      <c r="F277" s="969" t="s">
        <v>102</v>
      </c>
      <c r="G277" s="969" t="s">
        <v>5823</v>
      </c>
      <c r="H277" s="969">
        <v>300</v>
      </c>
      <c r="I277" s="969">
        <v>550</v>
      </c>
      <c r="J277" s="969">
        <v>73640</v>
      </c>
      <c r="K277" s="969">
        <v>66390</v>
      </c>
      <c r="L277" s="969">
        <v>280</v>
      </c>
      <c r="M277" s="969">
        <v>11630</v>
      </c>
      <c r="N277" s="969">
        <v>11110</v>
      </c>
      <c r="O277" s="969">
        <v>0</v>
      </c>
    </row>
    <row r="278" spans="1:15">
      <c r="A278" s="969" t="s">
        <v>5658</v>
      </c>
      <c r="B278" s="969">
        <v>3015</v>
      </c>
      <c r="C278" s="969" t="s">
        <v>5749</v>
      </c>
      <c r="D278" s="969" t="s">
        <v>5659</v>
      </c>
      <c r="E278" s="969">
        <v>4883</v>
      </c>
      <c r="F278" s="969" t="s">
        <v>4338</v>
      </c>
      <c r="G278" s="969" t="s">
        <v>5752</v>
      </c>
      <c r="H278" s="969">
        <v>125</v>
      </c>
      <c r="I278" s="969">
        <v>550</v>
      </c>
      <c r="J278" s="969">
        <v>73640</v>
      </c>
      <c r="K278" s="969">
        <v>66390</v>
      </c>
      <c r="L278" s="969">
        <v>280</v>
      </c>
      <c r="M278" s="969">
        <v>11630</v>
      </c>
      <c r="N278" s="969">
        <v>11110</v>
      </c>
      <c r="O278" s="969">
        <v>0</v>
      </c>
    </row>
    <row r="279" spans="1:15">
      <c r="A279" s="969" t="s">
        <v>5658</v>
      </c>
      <c r="B279" s="969">
        <v>3015</v>
      </c>
      <c r="C279" s="969" t="s">
        <v>5749</v>
      </c>
      <c r="D279" s="969" t="s">
        <v>5659</v>
      </c>
      <c r="E279" s="969">
        <v>4884</v>
      </c>
      <c r="F279" s="969" t="s">
        <v>4338</v>
      </c>
      <c r="G279" s="969" t="s">
        <v>5786</v>
      </c>
      <c r="H279" s="969">
        <v>75</v>
      </c>
      <c r="I279" s="969">
        <v>550</v>
      </c>
      <c r="J279" s="969">
        <v>73640</v>
      </c>
      <c r="K279" s="969">
        <v>66390</v>
      </c>
      <c r="L279" s="969">
        <v>280</v>
      </c>
      <c r="M279" s="969">
        <v>11630</v>
      </c>
      <c r="N279" s="969">
        <v>11110</v>
      </c>
      <c r="O279" s="969">
        <v>0</v>
      </c>
    </row>
    <row r="280" spans="1:15">
      <c r="A280" s="969" t="s">
        <v>5658</v>
      </c>
      <c r="B280" s="969">
        <v>3015</v>
      </c>
      <c r="C280" s="969" t="s">
        <v>5749</v>
      </c>
      <c r="D280" s="969" t="s">
        <v>5659</v>
      </c>
      <c r="E280" s="969">
        <v>4885</v>
      </c>
      <c r="F280" s="969" t="s">
        <v>4338</v>
      </c>
      <c r="G280" s="969" t="s">
        <v>593</v>
      </c>
      <c r="H280" s="969">
        <v>75</v>
      </c>
      <c r="I280" s="969">
        <v>1400</v>
      </c>
      <c r="J280" s="969">
        <v>71040</v>
      </c>
      <c r="K280" s="969">
        <v>63790</v>
      </c>
      <c r="L280" s="969">
        <v>280</v>
      </c>
      <c r="M280" s="969">
        <v>11630</v>
      </c>
      <c r="N280" s="969">
        <v>11110</v>
      </c>
      <c r="O280" s="969">
        <v>6450</v>
      </c>
    </row>
    <row r="281" spans="1:15">
      <c r="A281" s="969" t="s">
        <v>5658</v>
      </c>
      <c r="B281" s="969">
        <v>3015</v>
      </c>
      <c r="C281" s="969" t="s">
        <v>5749</v>
      </c>
      <c r="D281" s="969" t="s">
        <v>5659</v>
      </c>
      <c r="E281" s="969">
        <v>4886</v>
      </c>
      <c r="F281" s="969" t="s">
        <v>102</v>
      </c>
      <c r="G281" s="969" t="s">
        <v>5822</v>
      </c>
      <c r="H281" s="969">
        <v>225</v>
      </c>
      <c r="I281" s="969">
        <v>550</v>
      </c>
      <c r="J281" s="969">
        <v>73640</v>
      </c>
      <c r="K281" s="969">
        <v>66390</v>
      </c>
      <c r="L281" s="969">
        <v>280</v>
      </c>
      <c r="M281" s="969">
        <v>11630</v>
      </c>
      <c r="N281" s="969">
        <v>11110</v>
      </c>
      <c r="O281" s="969">
        <v>0</v>
      </c>
    </row>
    <row r="282" spans="1:15">
      <c r="A282" s="969" t="s">
        <v>5658</v>
      </c>
      <c r="B282" s="969">
        <v>3015</v>
      </c>
      <c r="C282" s="969" t="s">
        <v>5749</v>
      </c>
      <c r="D282" s="969" t="s">
        <v>5659</v>
      </c>
      <c r="E282" s="969">
        <v>4887</v>
      </c>
      <c r="F282" s="969" t="s">
        <v>1062</v>
      </c>
      <c r="G282" s="969" t="s">
        <v>5756</v>
      </c>
      <c r="H282" s="969">
        <v>325</v>
      </c>
      <c r="I282" s="969">
        <v>1400</v>
      </c>
      <c r="J282" s="969">
        <v>71040</v>
      </c>
      <c r="K282" s="969">
        <v>63790</v>
      </c>
      <c r="L282" s="969">
        <v>280</v>
      </c>
      <c r="M282" s="969">
        <v>11630</v>
      </c>
      <c r="N282" s="969">
        <v>11110</v>
      </c>
      <c r="O282" s="969">
        <v>0</v>
      </c>
    </row>
    <row r="283" spans="1:15">
      <c r="A283" s="969" t="s">
        <v>5658</v>
      </c>
      <c r="B283" s="969">
        <v>3015</v>
      </c>
      <c r="C283" s="969" t="s">
        <v>5749</v>
      </c>
      <c r="D283" s="969" t="s">
        <v>5659</v>
      </c>
      <c r="E283" s="969">
        <v>4887</v>
      </c>
      <c r="F283" s="969" t="s">
        <v>1065</v>
      </c>
      <c r="G283" s="969" t="s">
        <v>5756</v>
      </c>
      <c r="H283" s="969">
        <v>200</v>
      </c>
      <c r="I283" s="969">
        <v>1400</v>
      </c>
      <c r="J283" s="969">
        <v>71040</v>
      </c>
      <c r="K283" s="969">
        <v>63790</v>
      </c>
      <c r="L283" s="969">
        <v>280</v>
      </c>
      <c r="M283" s="969">
        <v>11630</v>
      </c>
      <c r="N283" s="969">
        <v>11110</v>
      </c>
      <c r="O283" s="969">
        <v>0</v>
      </c>
    </row>
    <row r="284" spans="1:15">
      <c r="A284" s="969" t="s">
        <v>5658</v>
      </c>
      <c r="B284" s="969">
        <v>3015</v>
      </c>
      <c r="C284" s="969" t="s">
        <v>5749</v>
      </c>
      <c r="D284" s="969" t="s">
        <v>5659</v>
      </c>
      <c r="E284" s="969">
        <v>4888</v>
      </c>
      <c r="F284" s="969" t="s">
        <v>4338</v>
      </c>
      <c r="G284" s="969" t="s">
        <v>5790</v>
      </c>
      <c r="H284" s="969">
        <v>75</v>
      </c>
      <c r="I284" s="969">
        <v>1400</v>
      </c>
      <c r="J284" s="969">
        <v>71040</v>
      </c>
      <c r="K284" s="969">
        <v>63790</v>
      </c>
      <c r="L284" s="969">
        <v>280</v>
      </c>
      <c r="M284" s="969">
        <v>11630</v>
      </c>
      <c r="N284" s="969">
        <v>11110</v>
      </c>
      <c r="O284" s="969">
        <v>0</v>
      </c>
    </row>
    <row r="285" spans="1:15">
      <c r="A285" s="969" t="s">
        <v>5658</v>
      </c>
      <c r="B285" s="969">
        <v>3015</v>
      </c>
      <c r="C285" s="969" t="s">
        <v>5749</v>
      </c>
      <c r="D285" s="969" t="s">
        <v>5659</v>
      </c>
      <c r="E285" s="969">
        <v>4889</v>
      </c>
      <c r="F285" s="969" t="s">
        <v>1065</v>
      </c>
      <c r="G285" s="969" t="s">
        <v>5767</v>
      </c>
      <c r="H285" s="969">
        <v>200</v>
      </c>
      <c r="I285" s="969">
        <v>550</v>
      </c>
      <c r="J285" s="969">
        <v>73640</v>
      </c>
      <c r="K285" s="969">
        <v>66390</v>
      </c>
      <c r="L285" s="969">
        <v>280</v>
      </c>
      <c r="M285" s="969">
        <v>11630</v>
      </c>
      <c r="N285" s="969">
        <v>11110</v>
      </c>
      <c r="O285" s="969">
        <v>0</v>
      </c>
    </row>
    <row r="286" spans="1:15">
      <c r="A286" s="969" t="s">
        <v>5658</v>
      </c>
      <c r="B286" s="969">
        <v>3015</v>
      </c>
      <c r="C286" s="969" t="s">
        <v>5749</v>
      </c>
      <c r="D286" s="969" t="s">
        <v>5659</v>
      </c>
      <c r="E286" s="969">
        <v>4890</v>
      </c>
      <c r="F286" s="969" t="s">
        <v>4338</v>
      </c>
      <c r="G286" s="969" t="s">
        <v>5821</v>
      </c>
      <c r="H286" s="969">
        <v>75</v>
      </c>
      <c r="I286" s="969">
        <v>1400</v>
      </c>
      <c r="J286" s="969">
        <v>71040</v>
      </c>
      <c r="K286" s="969">
        <v>63790</v>
      </c>
      <c r="L286" s="969">
        <v>280</v>
      </c>
      <c r="M286" s="969">
        <v>11630</v>
      </c>
      <c r="N286" s="969">
        <v>11110</v>
      </c>
      <c r="O286" s="969">
        <v>0</v>
      </c>
    </row>
    <row r="287" spans="1:15">
      <c r="A287" s="969" t="s">
        <v>5658</v>
      </c>
      <c r="B287" s="969">
        <v>3015</v>
      </c>
      <c r="C287" s="969" t="s">
        <v>5749</v>
      </c>
      <c r="D287" s="969" t="s">
        <v>5659</v>
      </c>
      <c r="E287" s="969">
        <v>1257</v>
      </c>
      <c r="F287" s="969" t="s">
        <v>1062</v>
      </c>
      <c r="G287" s="969" t="s">
        <v>5760</v>
      </c>
      <c r="H287" s="969">
        <v>240</v>
      </c>
      <c r="I287" s="969">
        <v>550</v>
      </c>
      <c r="J287" s="969">
        <v>73640</v>
      </c>
      <c r="K287" s="969">
        <v>66390</v>
      </c>
      <c r="L287" s="969">
        <v>280</v>
      </c>
      <c r="M287" s="969">
        <v>11630</v>
      </c>
      <c r="N287" s="969">
        <v>11110</v>
      </c>
      <c r="O287" s="969">
        <v>0</v>
      </c>
    </row>
    <row r="288" spans="1:15">
      <c r="A288" s="969" t="s">
        <v>5658</v>
      </c>
      <c r="B288" s="969">
        <v>3015</v>
      </c>
      <c r="C288" s="969" t="s">
        <v>5749</v>
      </c>
      <c r="D288" s="969" t="s">
        <v>5659</v>
      </c>
      <c r="E288" s="969">
        <v>1269</v>
      </c>
      <c r="F288" s="969" t="s">
        <v>1065</v>
      </c>
      <c r="G288" s="969" t="s">
        <v>5759</v>
      </c>
      <c r="H288" s="969">
        <v>210</v>
      </c>
      <c r="I288" s="969">
        <v>550</v>
      </c>
      <c r="J288" s="969">
        <v>73640</v>
      </c>
      <c r="K288" s="969">
        <v>66390</v>
      </c>
      <c r="L288" s="969">
        <v>280</v>
      </c>
      <c r="M288" s="969">
        <v>11630</v>
      </c>
      <c r="N288" s="969">
        <v>11110</v>
      </c>
      <c r="O288" s="969">
        <v>0</v>
      </c>
    </row>
    <row r="289" spans="1:15">
      <c r="A289" s="969" t="s">
        <v>5658</v>
      </c>
      <c r="B289" s="969">
        <v>3015</v>
      </c>
      <c r="C289" s="969" t="s">
        <v>5749</v>
      </c>
      <c r="D289" s="969" t="s">
        <v>5659</v>
      </c>
      <c r="E289" s="969">
        <v>3168</v>
      </c>
      <c r="F289" s="969" t="s">
        <v>1062</v>
      </c>
      <c r="G289" s="969" t="s">
        <v>5759</v>
      </c>
      <c r="H289" s="969">
        <v>335</v>
      </c>
      <c r="I289" s="969">
        <v>550</v>
      </c>
      <c r="J289" s="969">
        <v>73640</v>
      </c>
      <c r="K289" s="969">
        <v>66390</v>
      </c>
      <c r="L289" s="969">
        <v>280</v>
      </c>
      <c r="M289" s="969">
        <v>11630</v>
      </c>
      <c r="N289" s="969">
        <v>11110</v>
      </c>
      <c r="O289" s="969">
        <v>0</v>
      </c>
    </row>
    <row r="290" spans="1:15">
      <c r="A290" s="969" t="s">
        <v>5658</v>
      </c>
      <c r="B290" s="969">
        <v>3015</v>
      </c>
      <c r="C290" s="969" t="s">
        <v>5749</v>
      </c>
      <c r="D290" s="969" t="s">
        <v>5659</v>
      </c>
      <c r="E290" s="969">
        <v>3196</v>
      </c>
      <c r="F290" s="969" t="s">
        <v>4338</v>
      </c>
      <c r="G290" s="969" t="s">
        <v>5797</v>
      </c>
      <c r="H290" s="969">
        <v>75</v>
      </c>
      <c r="I290" s="969">
        <v>1400</v>
      </c>
      <c r="J290" s="969">
        <v>71040</v>
      </c>
      <c r="K290" s="969">
        <v>63790</v>
      </c>
      <c r="L290" s="969">
        <v>280</v>
      </c>
      <c r="M290" s="969">
        <v>11630</v>
      </c>
      <c r="N290" s="969">
        <v>11110</v>
      </c>
      <c r="O290" s="969">
        <v>0</v>
      </c>
    </row>
    <row r="291" spans="1:15">
      <c r="A291" s="969" t="s">
        <v>5658</v>
      </c>
      <c r="B291" s="969">
        <v>3015</v>
      </c>
      <c r="C291" s="969" t="s">
        <v>5749</v>
      </c>
      <c r="D291" s="969" t="s">
        <v>5659</v>
      </c>
      <c r="E291" s="969">
        <v>3198</v>
      </c>
      <c r="F291" s="969" t="s">
        <v>4338</v>
      </c>
      <c r="G291" s="969" t="s">
        <v>5765</v>
      </c>
      <c r="H291" s="969">
        <v>75</v>
      </c>
      <c r="I291" s="969">
        <v>1400</v>
      </c>
      <c r="J291" s="969">
        <v>71040</v>
      </c>
      <c r="K291" s="969">
        <v>63790</v>
      </c>
      <c r="L291" s="969">
        <v>280</v>
      </c>
      <c r="M291" s="969">
        <v>11630</v>
      </c>
      <c r="N291" s="969">
        <v>11110</v>
      </c>
      <c r="O291" s="969">
        <v>0</v>
      </c>
    </row>
    <row r="292" spans="1:15">
      <c r="A292" s="969" t="s">
        <v>5658</v>
      </c>
      <c r="B292" s="969">
        <v>3015</v>
      </c>
      <c r="C292" s="969" t="s">
        <v>5749</v>
      </c>
      <c r="D292" s="969" t="s">
        <v>5659</v>
      </c>
      <c r="E292" s="969">
        <v>3202</v>
      </c>
      <c r="F292" s="969" t="s">
        <v>1062</v>
      </c>
      <c r="G292" s="969" t="s">
        <v>5932</v>
      </c>
      <c r="I292" s="969">
        <v>1400</v>
      </c>
      <c r="J292" s="969">
        <v>71040</v>
      </c>
      <c r="K292" s="969">
        <v>63790</v>
      </c>
      <c r="L292" s="969">
        <v>280</v>
      </c>
      <c r="M292" s="969">
        <v>11630</v>
      </c>
      <c r="N292" s="969">
        <v>11110</v>
      </c>
      <c r="O292" s="969">
        <v>0</v>
      </c>
    </row>
    <row r="293" spans="1:15">
      <c r="A293" s="969" t="s">
        <v>5658</v>
      </c>
      <c r="B293" s="969">
        <v>3015</v>
      </c>
      <c r="C293" s="969" t="s">
        <v>5749</v>
      </c>
      <c r="D293" s="969" t="s">
        <v>5659</v>
      </c>
      <c r="E293" s="969">
        <v>3202</v>
      </c>
      <c r="F293" s="969" t="s">
        <v>1065</v>
      </c>
      <c r="G293" s="969" t="s">
        <v>5932</v>
      </c>
      <c r="I293" s="969">
        <v>1400</v>
      </c>
      <c r="J293" s="969">
        <v>71040</v>
      </c>
      <c r="K293" s="969">
        <v>63790</v>
      </c>
      <c r="L293" s="969">
        <v>280</v>
      </c>
      <c r="M293" s="969">
        <v>11630</v>
      </c>
      <c r="N293" s="969">
        <v>11110</v>
      </c>
      <c r="O293" s="969">
        <v>0</v>
      </c>
    </row>
    <row r="294" spans="1:15">
      <c r="A294" s="969" t="s">
        <v>5658</v>
      </c>
      <c r="B294" s="969">
        <v>3015</v>
      </c>
      <c r="C294" s="969" t="s">
        <v>5749</v>
      </c>
      <c r="D294" s="969" t="s">
        <v>5659</v>
      </c>
      <c r="E294" s="969">
        <v>3205</v>
      </c>
      <c r="F294" s="969" t="s">
        <v>1062</v>
      </c>
      <c r="G294" s="969" t="s">
        <v>5817</v>
      </c>
      <c r="H294" s="969">
        <v>325</v>
      </c>
      <c r="I294" s="969">
        <v>1400</v>
      </c>
      <c r="J294" s="969">
        <v>71040</v>
      </c>
      <c r="K294" s="969">
        <v>63790</v>
      </c>
      <c r="L294" s="969">
        <v>280</v>
      </c>
      <c r="M294" s="969">
        <v>11630</v>
      </c>
      <c r="N294" s="969">
        <v>11110</v>
      </c>
      <c r="O294" s="969">
        <v>6450</v>
      </c>
    </row>
    <row r="295" spans="1:15">
      <c r="A295" s="969" t="s">
        <v>5658</v>
      </c>
      <c r="B295" s="969">
        <v>3015</v>
      </c>
      <c r="C295" s="969" t="s">
        <v>5749</v>
      </c>
      <c r="D295" s="969" t="s">
        <v>5659</v>
      </c>
      <c r="E295" s="969">
        <v>3207</v>
      </c>
      <c r="F295" s="969" t="s">
        <v>1065</v>
      </c>
      <c r="G295" s="969" t="s">
        <v>5764</v>
      </c>
      <c r="H295" s="969">
        <v>200</v>
      </c>
      <c r="I295" s="969">
        <v>550</v>
      </c>
      <c r="J295" s="969">
        <v>73640</v>
      </c>
      <c r="K295" s="969">
        <v>66390</v>
      </c>
      <c r="L295" s="969">
        <v>280</v>
      </c>
      <c r="M295" s="969">
        <v>11630</v>
      </c>
      <c r="N295" s="969">
        <v>11110</v>
      </c>
      <c r="O295" s="969">
        <v>0</v>
      </c>
    </row>
    <row r="296" spans="1:15">
      <c r="A296" s="969" t="s">
        <v>5658</v>
      </c>
      <c r="B296" s="969">
        <v>3015</v>
      </c>
      <c r="C296" s="969" t="s">
        <v>5749</v>
      </c>
      <c r="D296" s="969" t="s">
        <v>5659</v>
      </c>
      <c r="E296" s="969">
        <v>3209</v>
      </c>
      <c r="F296" s="969" t="s">
        <v>1065</v>
      </c>
      <c r="G296" s="969" t="s">
        <v>5768</v>
      </c>
      <c r="H296" s="969">
        <v>200</v>
      </c>
      <c r="I296" s="969">
        <v>550</v>
      </c>
      <c r="J296" s="969">
        <v>73640</v>
      </c>
      <c r="K296" s="969">
        <v>66390</v>
      </c>
      <c r="L296" s="969">
        <v>280</v>
      </c>
      <c r="M296" s="969">
        <v>11630</v>
      </c>
      <c r="N296" s="969">
        <v>11110</v>
      </c>
      <c r="O296" s="969">
        <v>0</v>
      </c>
    </row>
    <row r="297" spans="1:15">
      <c r="A297" s="969" t="s">
        <v>5658</v>
      </c>
      <c r="B297" s="969">
        <v>3015</v>
      </c>
      <c r="C297" s="969" t="s">
        <v>5749</v>
      </c>
      <c r="D297" s="969" t="s">
        <v>5659</v>
      </c>
      <c r="E297" s="969">
        <v>3263</v>
      </c>
      <c r="F297" s="969" t="s">
        <v>4338</v>
      </c>
      <c r="G297" s="969" t="s">
        <v>5781</v>
      </c>
      <c r="H297" s="969">
        <v>75</v>
      </c>
      <c r="I297" s="969">
        <v>1400</v>
      </c>
      <c r="J297" s="969">
        <v>71040</v>
      </c>
      <c r="K297" s="969">
        <v>63790</v>
      </c>
      <c r="L297" s="969">
        <v>280</v>
      </c>
      <c r="M297" s="969">
        <v>11630</v>
      </c>
      <c r="N297" s="969">
        <v>11110</v>
      </c>
      <c r="O297" s="969">
        <v>0</v>
      </c>
    </row>
    <row r="298" spans="1:15">
      <c r="A298" s="969" t="s">
        <v>5658</v>
      </c>
      <c r="B298" s="969">
        <v>3015</v>
      </c>
      <c r="C298" s="969" t="s">
        <v>5749</v>
      </c>
      <c r="D298" s="969" t="s">
        <v>5659</v>
      </c>
      <c r="E298" s="969">
        <v>3402</v>
      </c>
      <c r="F298" s="969" t="s">
        <v>1062</v>
      </c>
      <c r="G298" s="969" t="s">
        <v>5930</v>
      </c>
      <c r="H298" s="969">
        <v>350</v>
      </c>
      <c r="I298" s="969">
        <v>1400</v>
      </c>
      <c r="J298" s="969">
        <v>71040</v>
      </c>
      <c r="K298" s="969">
        <v>63790</v>
      </c>
      <c r="L298" s="969">
        <v>280</v>
      </c>
      <c r="M298" s="969">
        <v>11630</v>
      </c>
      <c r="N298" s="969">
        <v>11110</v>
      </c>
      <c r="O298" s="969">
        <v>0</v>
      </c>
    </row>
    <row r="299" spans="1:15">
      <c r="A299" s="969" t="s">
        <v>5658</v>
      </c>
      <c r="B299" s="969">
        <v>3015</v>
      </c>
      <c r="C299" s="969" t="s">
        <v>5749</v>
      </c>
      <c r="D299" s="969" t="s">
        <v>5659</v>
      </c>
      <c r="E299" s="969">
        <v>3402</v>
      </c>
      <c r="F299" s="969" t="s">
        <v>1065</v>
      </c>
      <c r="G299" s="969" t="s">
        <v>5930</v>
      </c>
      <c r="H299" s="969">
        <v>225</v>
      </c>
      <c r="I299" s="969">
        <v>1400</v>
      </c>
      <c r="J299" s="969">
        <v>71040</v>
      </c>
      <c r="K299" s="969">
        <v>63790</v>
      </c>
      <c r="L299" s="969">
        <v>280</v>
      </c>
      <c r="M299" s="969">
        <v>11630</v>
      </c>
      <c r="N299" s="969">
        <v>11110</v>
      </c>
      <c r="O299" s="969">
        <v>0</v>
      </c>
    </row>
    <row r="300" spans="1:15">
      <c r="A300" s="969" t="s">
        <v>5658</v>
      </c>
      <c r="B300" s="969">
        <v>3015</v>
      </c>
      <c r="C300" s="969" t="s">
        <v>5749</v>
      </c>
      <c r="D300" s="969" t="s">
        <v>5659</v>
      </c>
      <c r="E300" s="969">
        <v>3460</v>
      </c>
      <c r="F300" s="969" t="s">
        <v>4338</v>
      </c>
      <c r="G300" s="969" t="s">
        <v>5829</v>
      </c>
      <c r="H300" s="969">
        <v>75</v>
      </c>
      <c r="I300" s="969">
        <v>1400</v>
      </c>
      <c r="J300" s="969">
        <v>71040</v>
      </c>
      <c r="K300" s="969">
        <v>63790</v>
      </c>
      <c r="L300" s="969">
        <v>280</v>
      </c>
      <c r="M300" s="969">
        <v>11630</v>
      </c>
      <c r="N300" s="969">
        <v>11110</v>
      </c>
      <c r="O300" s="969">
        <v>0</v>
      </c>
    </row>
    <row r="301" spans="1:15">
      <c r="A301" s="969" t="s">
        <v>5658</v>
      </c>
      <c r="B301" s="969">
        <v>3015</v>
      </c>
      <c r="C301" s="969" t="s">
        <v>5749</v>
      </c>
      <c r="D301" s="969" t="s">
        <v>5659</v>
      </c>
      <c r="E301" s="969">
        <v>3465</v>
      </c>
      <c r="F301" s="969" t="s">
        <v>1062</v>
      </c>
      <c r="G301" s="969" t="s">
        <v>5751</v>
      </c>
      <c r="H301" s="969">
        <v>335</v>
      </c>
      <c r="I301" s="969">
        <v>550</v>
      </c>
      <c r="J301" s="969">
        <v>73640</v>
      </c>
      <c r="K301" s="969">
        <v>66390</v>
      </c>
      <c r="L301" s="969">
        <v>280</v>
      </c>
      <c r="M301" s="969">
        <v>11630</v>
      </c>
      <c r="N301" s="969">
        <v>11110</v>
      </c>
      <c r="O301" s="969">
        <v>0</v>
      </c>
    </row>
    <row r="302" spans="1:15">
      <c r="A302" s="969" t="s">
        <v>5658</v>
      </c>
      <c r="B302" s="969">
        <v>3015</v>
      </c>
      <c r="C302" s="969" t="s">
        <v>5749</v>
      </c>
      <c r="D302" s="969" t="s">
        <v>5659</v>
      </c>
      <c r="E302" s="969">
        <v>3467</v>
      </c>
      <c r="F302" s="969" t="s">
        <v>1062</v>
      </c>
      <c r="G302" s="969" t="s">
        <v>5813</v>
      </c>
      <c r="H302" s="969">
        <v>335</v>
      </c>
      <c r="I302" s="969">
        <v>1400</v>
      </c>
      <c r="J302" s="969">
        <v>71040</v>
      </c>
      <c r="K302" s="969">
        <v>63790</v>
      </c>
      <c r="L302" s="969">
        <v>280</v>
      </c>
      <c r="M302" s="969">
        <v>11630</v>
      </c>
      <c r="N302" s="969">
        <v>11110</v>
      </c>
      <c r="O302" s="969">
        <v>0</v>
      </c>
    </row>
    <row r="303" spans="1:15">
      <c r="A303" s="969" t="s">
        <v>5658</v>
      </c>
      <c r="B303" s="969">
        <v>3015</v>
      </c>
      <c r="C303" s="969" t="s">
        <v>5749</v>
      </c>
      <c r="D303" s="969" t="s">
        <v>5659</v>
      </c>
      <c r="E303" s="969">
        <v>3508</v>
      </c>
      <c r="F303" s="969" t="s">
        <v>1062</v>
      </c>
      <c r="G303" s="969" t="s">
        <v>5751</v>
      </c>
      <c r="H303" s="969">
        <v>81.400000000000006</v>
      </c>
      <c r="I303" s="969">
        <v>550</v>
      </c>
      <c r="J303" s="969">
        <v>73640</v>
      </c>
      <c r="K303" s="969">
        <v>66390</v>
      </c>
      <c r="L303" s="969">
        <v>280</v>
      </c>
      <c r="M303" s="969">
        <v>11630</v>
      </c>
      <c r="N303" s="969">
        <v>11110</v>
      </c>
      <c r="O303" s="969">
        <v>0</v>
      </c>
    </row>
    <row r="304" spans="1:15">
      <c r="A304" s="969" t="s">
        <v>5658</v>
      </c>
      <c r="B304" s="969">
        <v>3015</v>
      </c>
      <c r="C304" s="969" t="s">
        <v>5749</v>
      </c>
      <c r="D304" s="969" t="s">
        <v>5659</v>
      </c>
      <c r="E304" s="969">
        <v>3510</v>
      </c>
      <c r="F304" s="969" t="s">
        <v>1062</v>
      </c>
      <c r="G304" s="969" t="s">
        <v>5813</v>
      </c>
      <c r="I304" s="969">
        <v>1400</v>
      </c>
      <c r="J304" s="969">
        <v>71040</v>
      </c>
      <c r="K304" s="969">
        <v>63790</v>
      </c>
      <c r="L304" s="969">
        <v>280</v>
      </c>
      <c r="M304" s="969">
        <v>11630</v>
      </c>
      <c r="N304" s="969">
        <v>11110</v>
      </c>
      <c r="O304" s="969">
        <v>0</v>
      </c>
    </row>
    <row r="305" spans="1:15">
      <c r="A305" s="969" t="s">
        <v>5658</v>
      </c>
      <c r="B305" s="969">
        <v>3015</v>
      </c>
      <c r="C305" s="969" t="s">
        <v>5749</v>
      </c>
      <c r="D305" s="969" t="s">
        <v>5659</v>
      </c>
      <c r="E305" s="969">
        <v>4476</v>
      </c>
      <c r="F305" s="969" t="s">
        <v>1065</v>
      </c>
      <c r="G305" s="969" t="s">
        <v>5925</v>
      </c>
      <c r="H305" s="969">
        <v>200</v>
      </c>
      <c r="I305" s="969">
        <v>550</v>
      </c>
      <c r="J305" s="969">
        <v>73640</v>
      </c>
      <c r="K305" s="969">
        <v>66390</v>
      </c>
      <c r="L305" s="969">
        <v>280</v>
      </c>
      <c r="M305" s="969">
        <v>11630</v>
      </c>
      <c r="N305" s="969">
        <v>11110</v>
      </c>
      <c r="O305" s="969">
        <v>0</v>
      </c>
    </row>
    <row r="306" spans="1:15">
      <c r="A306" s="969" t="s">
        <v>5658</v>
      </c>
      <c r="B306" s="969">
        <v>3015</v>
      </c>
      <c r="C306" s="969" t="s">
        <v>5749</v>
      </c>
      <c r="D306" s="969" t="s">
        <v>5659</v>
      </c>
      <c r="E306" s="969">
        <v>4624</v>
      </c>
      <c r="F306" s="969" t="s">
        <v>1062</v>
      </c>
      <c r="G306" s="969" t="s">
        <v>568</v>
      </c>
      <c r="H306" s="969">
        <v>325</v>
      </c>
      <c r="I306" s="969">
        <v>550</v>
      </c>
      <c r="J306" s="969">
        <v>73640</v>
      </c>
      <c r="K306" s="969">
        <v>66390</v>
      </c>
      <c r="L306" s="969">
        <v>280</v>
      </c>
      <c r="M306" s="969">
        <v>11630</v>
      </c>
      <c r="N306" s="969">
        <v>11110</v>
      </c>
      <c r="O306" s="969">
        <v>6450</v>
      </c>
    </row>
    <row r="307" spans="1:15">
      <c r="A307" s="969" t="s">
        <v>5658</v>
      </c>
      <c r="B307" s="969">
        <v>3015</v>
      </c>
      <c r="C307" s="969" t="s">
        <v>5749</v>
      </c>
      <c r="D307" s="969" t="s">
        <v>5659</v>
      </c>
      <c r="E307" s="969">
        <v>4624</v>
      </c>
      <c r="F307" s="969" t="s">
        <v>1065</v>
      </c>
      <c r="G307" s="969" t="s">
        <v>568</v>
      </c>
      <c r="H307" s="969">
        <v>200</v>
      </c>
      <c r="I307" s="969">
        <v>550</v>
      </c>
      <c r="J307" s="969">
        <v>73640</v>
      </c>
      <c r="K307" s="969">
        <v>66390</v>
      </c>
      <c r="L307" s="969">
        <v>280</v>
      </c>
      <c r="M307" s="969">
        <v>11630</v>
      </c>
      <c r="N307" s="969">
        <v>11110</v>
      </c>
      <c r="O307" s="969">
        <v>6450</v>
      </c>
    </row>
    <row r="308" spans="1:15">
      <c r="A308" s="969" t="s">
        <v>5658</v>
      </c>
      <c r="B308" s="969">
        <v>3015</v>
      </c>
      <c r="C308" s="969" t="s">
        <v>5749</v>
      </c>
      <c r="D308" s="969" t="s">
        <v>5659</v>
      </c>
      <c r="E308" s="969">
        <v>4624</v>
      </c>
      <c r="F308" s="969" t="s">
        <v>4338</v>
      </c>
      <c r="G308" s="969" t="s">
        <v>568</v>
      </c>
      <c r="H308" s="969">
        <v>75</v>
      </c>
      <c r="I308" s="969">
        <v>550</v>
      </c>
      <c r="J308" s="969">
        <v>73640</v>
      </c>
      <c r="K308" s="969">
        <v>66390</v>
      </c>
      <c r="L308" s="969">
        <v>280</v>
      </c>
      <c r="M308" s="969">
        <v>11630</v>
      </c>
      <c r="N308" s="969">
        <v>11110</v>
      </c>
      <c r="O308" s="969">
        <v>6450</v>
      </c>
    </row>
    <row r="309" spans="1:15">
      <c r="A309" s="969" t="s">
        <v>5658</v>
      </c>
      <c r="B309" s="969">
        <v>3015</v>
      </c>
      <c r="C309" s="969" t="s">
        <v>5749</v>
      </c>
      <c r="D309" s="969" t="s">
        <v>5659</v>
      </c>
      <c r="E309" s="969">
        <v>4658</v>
      </c>
      <c r="F309" s="969" t="s">
        <v>1062</v>
      </c>
      <c r="G309" s="969" t="s">
        <v>5817</v>
      </c>
      <c r="H309" s="969">
        <v>325</v>
      </c>
      <c r="I309" s="969">
        <v>1400</v>
      </c>
      <c r="J309" s="969">
        <v>71040</v>
      </c>
      <c r="K309" s="969">
        <v>63790</v>
      </c>
      <c r="L309" s="969">
        <v>280</v>
      </c>
      <c r="M309" s="969">
        <v>11630</v>
      </c>
      <c r="N309" s="969">
        <v>11110</v>
      </c>
      <c r="O309" s="969">
        <v>6450</v>
      </c>
    </row>
    <row r="310" spans="1:15">
      <c r="A310" s="969" t="s">
        <v>5658</v>
      </c>
      <c r="B310" s="969">
        <v>3015</v>
      </c>
      <c r="C310" s="969" t="s">
        <v>5749</v>
      </c>
      <c r="D310" s="969" t="s">
        <v>5659</v>
      </c>
      <c r="E310" s="969">
        <v>4658</v>
      </c>
      <c r="F310" s="969" t="s">
        <v>1065</v>
      </c>
      <c r="G310" s="969" t="s">
        <v>5817</v>
      </c>
      <c r="H310" s="969">
        <v>200</v>
      </c>
      <c r="I310" s="969">
        <v>1400</v>
      </c>
      <c r="J310" s="969">
        <v>71040</v>
      </c>
      <c r="K310" s="969">
        <v>63790</v>
      </c>
      <c r="L310" s="969">
        <v>280</v>
      </c>
      <c r="M310" s="969">
        <v>11630</v>
      </c>
      <c r="N310" s="969">
        <v>11110</v>
      </c>
      <c r="O310" s="969">
        <v>6450</v>
      </c>
    </row>
    <row r="311" spans="1:15">
      <c r="A311" s="969" t="s">
        <v>5658</v>
      </c>
      <c r="B311" s="969">
        <v>3015</v>
      </c>
      <c r="C311" s="969" t="s">
        <v>5749</v>
      </c>
      <c r="D311" s="969" t="s">
        <v>5659</v>
      </c>
      <c r="E311" s="969">
        <v>4658</v>
      </c>
      <c r="F311" s="969" t="s">
        <v>4338</v>
      </c>
      <c r="G311" s="969" t="s">
        <v>5817</v>
      </c>
      <c r="H311" s="969">
        <v>75</v>
      </c>
      <c r="I311" s="969">
        <v>1400</v>
      </c>
      <c r="J311" s="969">
        <v>71040</v>
      </c>
      <c r="K311" s="969">
        <v>63790</v>
      </c>
      <c r="L311" s="969">
        <v>280</v>
      </c>
      <c r="M311" s="969">
        <v>11630</v>
      </c>
      <c r="N311" s="969">
        <v>11110</v>
      </c>
      <c r="O311" s="969">
        <v>6450</v>
      </c>
    </row>
    <row r="312" spans="1:15">
      <c r="A312" s="969" t="s">
        <v>5658</v>
      </c>
      <c r="B312" s="969">
        <v>3015</v>
      </c>
      <c r="C312" s="969" t="s">
        <v>5749</v>
      </c>
      <c r="D312" s="969" t="s">
        <v>5659</v>
      </c>
      <c r="E312" s="969">
        <v>4678</v>
      </c>
      <c r="F312" s="969" t="s">
        <v>1062</v>
      </c>
      <c r="G312" s="969" t="s">
        <v>5751</v>
      </c>
      <c r="H312" s="969">
        <v>325</v>
      </c>
      <c r="I312" s="969">
        <v>550</v>
      </c>
      <c r="J312" s="969">
        <v>73640</v>
      </c>
      <c r="K312" s="969">
        <v>66390</v>
      </c>
      <c r="L312" s="969">
        <v>280</v>
      </c>
      <c r="M312" s="969">
        <v>11630</v>
      </c>
      <c r="N312" s="969">
        <v>11110</v>
      </c>
      <c r="O312" s="969">
        <v>0</v>
      </c>
    </row>
    <row r="313" spans="1:15">
      <c r="A313" s="969" t="s">
        <v>5658</v>
      </c>
      <c r="B313" s="969">
        <v>3015</v>
      </c>
      <c r="C313" s="969" t="s">
        <v>5749</v>
      </c>
      <c r="D313" s="969" t="s">
        <v>5659</v>
      </c>
      <c r="E313" s="969">
        <v>4678</v>
      </c>
      <c r="F313" s="969" t="s">
        <v>1065</v>
      </c>
      <c r="G313" s="969" t="s">
        <v>5751</v>
      </c>
      <c r="H313" s="969">
        <v>200</v>
      </c>
      <c r="I313" s="969">
        <v>550</v>
      </c>
      <c r="J313" s="969">
        <v>73640</v>
      </c>
      <c r="K313" s="969">
        <v>66390</v>
      </c>
      <c r="L313" s="969">
        <v>280</v>
      </c>
      <c r="M313" s="969">
        <v>11630</v>
      </c>
      <c r="N313" s="969">
        <v>11110</v>
      </c>
      <c r="O313" s="969">
        <v>0</v>
      </c>
    </row>
    <row r="314" spans="1:15">
      <c r="A314" s="969" t="s">
        <v>5658</v>
      </c>
      <c r="B314" s="969">
        <v>3015</v>
      </c>
      <c r="C314" s="969" t="s">
        <v>5749</v>
      </c>
      <c r="D314" s="969" t="s">
        <v>5659</v>
      </c>
      <c r="E314" s="969">
        <v>4679</v>
      </c>
      <c r="F314" s="969" t="s">
        <v>1062</v>
      </c>
      <c r="G314" s="969" t="s">
        <v>571</v>
      </c>
      <c r="H314" s="969">
        <v>400</v>
      </c>
      <c r="I314" s="969">
        <v>550</v>
      </c>
      <c r="J314" s="969">
        <v>73640</v>
      </c>
      <c r="K314" s="969">
        <v>66390</v>
      </c>
      <c r="L314" s="969">
        <v>280</v>
      </c>
      <c r="M314" s="969">
        <v>11630</v>
      </c>
      <c r="N314" s="969">
        <v>11110</v>
      </c>
      <c r="O314" s="969">
        <v>6450</v>
      </c>
    </row>
    <row r="315" spans="1:15">
      <c r="A315" s="969" t="s">
        <v>5658</v>
      </c>
      <c r="B315" s="969">
        <v>3015</v>
      </c>
      <c r="C315" s="969" t="s">
        <v>5749</v>
      </c>
      <c r="D315" s="969" t="s">
        <v>5659</v>
      </c>
      <c r="E315" s="969">
        <v>4682</v>
      </c>
      <c r="F315" s="969" t="s">
        <v>1062</v>
      </c>
      <c r="G315" s="969" t="s">
        <v>593</v>
      </c>
      <c r="H315" s="969">
        <v>325</v>
      </c>
      <c r="I315" s="969">
        <v>550</v>
      </c>
      <c r="J315" s="969">
        <v>73640</v>
      </c>
      <c r="K315" s="969">
        <v>66390</v>
      </c>
      <c r="L315" s="969">
        <v>280</v>
      </c>
      <c r="M315" s="969">
        <v>11630</v>
      </c>
      <c r="N315" s="969">
        <v>11110</v>
      </c>
      <c r="O315" s="969">
        <v>6450</v>
      </c>
    </row>
    <row r="316" spans="1:15">
      <c r="A316" s="969" t="s">
        <v>5658</v>
      </c>
      <c r="B316" s="969">
        <v>3015</v>
      </c>
      <c r="C316" s="969" t="s">
        <v>5749</v>
      </c>
      <c r="D316" s="969" t="s">
        <v>5659</v>
      </c>
      <c r="E316" s="969">
        <v>4682</v>
      </c>
      <c r="F316" s="969" t="s">
        <v>1065</v>
      </c>
      <c r="G316" s="969" t="s">
        <v>593</v>
      </c>
      <c r="H316" s="969">
        <v>200</v>
      </c>
      <c r="I316" s="969">
        <v>550</v>
      </c>
      <c r="J316" s="969">
        <v>73640</v>
      </c>
      <c r="K316" s="969">
        <v>66390</v>
      </c>
      <c r="L316" s="969">
        <v>280</v>
      </c>
      <c r="M316" s="969">
        <v>11630</v>
      </c>
      <c r="N316" s="969">
        <v>11110</v>
      </c>
      <c r="O316" s="969">
        <v>6450</v>
      </c>
    </row>
    <row r="317" spans="1:15">
      <c r="A317" s="969" t="s">
        <v>5658</v>
      </c>
      <c r="B317" s="969">
        <v>3015</v>
      </c>
      <c r="C317" s="969" t="s">
        <v>5749</v>
      </c>
      <c r="D317" s="969" t="s">
        <v>5659</v>
      </c>
      <c r="E317" s="969">
        <v>4682</v>
      </c>
      <c r="F317" s="969" t="s">
        <v>4338</v>
      </c>
      <c r="G317" s="969" t="s">
        <v>593</v>
      </c>
      <c r="H317" s="969">
        <v>75</v>
      </c>
      <c r="I317" s="969">
        <v>550</v>
      </c>
      <c r="J317" s="969">
        <v>73640</v>
      </c>
      <c r="K317" s="969">
        <v>66390</v>
      </c>
      <c r="L317" s="969">
        <v>280</v>
      </c>
      <c r="M317" s="969">
        <v>11630</v>
      </c>
      <c r="N317" s="969">
        <v>11110</v>
      </c>
      <c r="O317" s="969">
        <v>0</v>
      </c>
    </row>
    <row r="318" spans="1:15">
      <c r="A318" s="969" t="s">
        <v>5658</v>
      </c>
      <c r="B318" s="969">
        <v>3015</v>
      </c>
      <c r="C318" s="969" t="s">
        <v>5749</v>
      </c>
      <c r="D318" s="969" t="s">
        <v>5659</v>
      </c>
      <c r="E318" s="969">
        <v>4686</v>
      </c>
      <c r="F318" s="969" t="s">
        <v>1062</v>
      </c>
      <c r="G318" s="969" t="s">
        <v>5777</v>
      </c>
      <c r="I318" s="969">
        <v>550</v>
      </c>
      <c r="J318" s="969">
        <v>73640</v>
      </c>
      <c r="K318" s="969">
        <v>66390</v>
      </c>
      <c r="L318" s="969">
        <v>280</v>
      </c>
      <c r="M318" s="969">
        <v>11630</v>
      </c>
      <c r="N318" s="969">
        <v>11110</v>
      </c>
      <c r="O318" s="969">
        <v>0</v>
      </c>
    </row>
    <row r="319" spans="1:15">
      <c r="A319" s="969" t="s">
        <v>5658</v>
      </c>
      <c r="B319" s="969">
        <v>3015</v>
      </c>
      <c r="C319" s="969" t="s">
        <v>5749</v>
      </c>
      <c r="D319" s="969" t="s">
        <v>5659</v>
      </c>
      <c r="E319" s="969">
        <v>4686</v>
      </c>
      <c r="F319" s="969" t="s">
        <v>1065</v>
      </c>
      <c r="G319" s="969" t="s">
        <v>5777</v>
      </c>
      <c r="H319" s="969">
        <v>200</v>
      </c>
      <c r="I319" s="969">
        <v>550</v>
      </c>
      <c r="J319" s="969">
        <v>73640</v>
      </c>
      <c r="K319" s="969">
        <v>66390</v>
      </c>
      <c r="L319" s="969">
        <v>280</v>
      </c>
      <c r="M319" s="969">
        <v>11630</v>
      </c>
      <c r="N319" s="969">
        <v>11110</v>
      </c>
      <c r="O319" s="969">
        <v>0</v>
      </c>
    </row>
    <row r="320" spans="1:15">
      <c r="A320" s="969" t="s">
        <v>5658</v>
      </c>
      <c r="B320" s="969">
        <v>3015</v>
      </c>
      <c r="C320" s="969" t="s">
        <v>5749</v>
      </c>
      <c r="D320" s="969" t="s">
        <v>5659</v>
      </c>
      <c r="E320" s="969">
        <v>4686</v>
      </c>
      <c r="F320" s="969" t="s">
        <v>4338</v>
      </c>
      <c r="G320" s="969" t="s">
        <v>5777</v>
      </c>
      <c r="H320" s="969">
        <v>75</v>
      </c>
      <c r="I320" s="969">
        <v>550</v>
      </c>
      <c r="J320" s="969">
        <v>73640</v>
      </c>
      <c r="K320" s="969">
        <v>66390</v>
      </c>
      <c r="L320" s="969">
        <v>280</v>
      </c>
      <c r="M320" s="969">
        <v>11630</v>
      </c>
      <c r="N320" s="969">
        <v>11110</v>
      </c>
      <c r="O320" s="969">
        <v>0</v>
      </c>
    </row>
    <row r="321" spans="1:15">
      <c r="A321" s="969" t="s">
        <v>5658</v>
      </c>
      <c r="B321" s="969">
        <v>3015</v>
      </c>
      <c r="C321" s="969" t="s">
        <v>5749</v>
      </c>
      <c r="D321" s="969" t="s">
        <v>5659</v>
      </c>
      <c r="E321" s="969">
        <v>4687</v>
      </c>
      <c r="F321" s="969" t="s">
        <v>1062</v>
      </c>
      <c r="G321" s="969" t="s">
        <v>5936</v>
      </c>
      <c r="H321" s="969">
        <v>325</v>
      </c>
      <c r="I321" s="969">
        <v>550</v>
      </c>
      <c r="J321" s="969">
        <v>73640</v>
      </c>
      <c r="K321" s="969">
        <v>66390</v>
      </c>
      <c r="L321" s="969">
        <v>280</v>
      </c>
      <c r="M321" s="969">
        <v>11630</v>
      </c>
      <c r="N321" s="969">
        <v>11110</v>
      </c>
      <c r="O321" s="969">
        <v>0</v>
      </c>
    </row>
    <row r="322" spans="1:15">
      <c r="A322" s="969" t="s">
        <v>5658</v>
      </c>
      <c r="B322" s="969">
        <v>3015</v>
      </c>
      <c r="C322" s="969" t="s">
        <v>5749</v>
      </c>
      <c r="D322" s="969" t="s">
        <v>5659</v>
      </c>
      <c r="E322" s="969">
        <v>4687</v>
      </c>
      <c r="F322" s="969" t="s">
        <v>1065</v>
      </c>
      <c r="G322" s="969" t="s">
        <v>5936</v>
      </c>
      <c r="H322" s="969">
        <v>200</v>
      </c>
      <c r="I322" s="969">
        <v>550</v>
      </c>
      <c r="J322" s="969">
        <v>73640</v>
      </c>
      <c r="K322" s="969">
        <v>66390</v>
      </c>
      <c r="L322" s="969">
        <v>280</v>
      </c>
      <c r="M322" s="969">
        <v>11630</v>
      </c>
      <c r="N322" s="969">
        <v>11110</v>
      </c>
      <c r="O322" s="969">
        <v>0</v>
      </c>
    </row>
    <row r="323" spans="1:15">
      <c r="A323" s="969" t="s">
        <v>5658</v>
      </c>
      <c r="B323" s="969">
        <v>3015</v>
      </c>
      <c r="C323" s="969" t="s">
        <v>5749</v>
      </c>
      <c r="D323" s="969" t="s">
        <v>5659</v>
      </c>
      <c r="E323" s="969">
        <v>4687</v>
      </c>
      <c r="F323" s="969" t="s">
        <v>4338</v>
      </c>
      <c r="G323" s="969" t="s">
        <v>5936</v>
      </c>
      <c r="H323" s="969">
        <v>75</v>
      </c>
      <c r="I323" s="969">
        <v>550</v>
      </c>
      <c r="J323" s="969">
        <v>73640</v>
      </c>
      <c r="K323" s="969">
        <v>66390</v>
      </c>
      <c r="L323" s="969">
        <v>280</v>
      </c>
      <c r="M323" s="969">
        <v>11630</v>
      </c>
      <c r="N323" s="969">
        <v>11110</v>
      </c>
      <c r="O323" s="969">
        <v>0</v>
      </c>
    </row>
    <row r="324" spans="1:15">
      <c r="A324" s="969" t="s">
        <v>5658</v>
      </c>
      <c r="B324" s="969">
        <v>3015</v>
      </c>
      <c r="C324" s="969" t="s">
        <v>5749</v>
      </c>
      <c r="D324" s="969" t="s">
        <v>5659</v>
      </c>
      <c r="E324" s="969">
        <v>4693</v>
      </c>
      <c r="F324" s="969" t="s">
        <v>1062</v>
      </c>
      <c r="G324" s="969" t="s">
        <v>5819</v>
      </c>
      <c r="H324" s="969">
        <v>325</v>
      </c>
      <c r="I324" s="969">
        <v>1400</v>
      </c>
      <c r="J324" s="969">
        <v>71040</v>
      </c>
      <c r="K324" s="969">
        <v>63790</v>
      </c>
      <c r="L324" s="969">
        <v>280</v>
      </c>
      <c r="M324" s="969">
        <v>11630</v>
      </c>
      <c r="N324" s="969">
        <v>11110</v>
      </c>
      <c r="O324" s="969">
        <v>6450</v>
      </c>
    </row>
    <row r="325" spans="1:15">
      <c r="A325" s="969" t="s">
        <v>5658</v>
      </c>
      <c r="B325" s="969">
        <v>3015</v>
      </c>
      <c r="C325" s="969" t="s">
        <v>5749</v>
      </c>
      <c r="D325" s="969" t="s">
        <v>5659</v>
      </c>
      <c r="E325" s="969">
        <v>4693</v>
      </c>
      <c r="F325" s="969" t="s">
        <v>4338</v>
      </c>
      <c r="G325" s="969" t="s">
        <v>5819</v>
      </c>
      <c r="H325" s="969">
        <v>75</v>
      </c>
      <c r="I325" s="969">
        <v>1400</v>
      </c>
      <c r="J325" s="969">
        <v>71040</v>
      </c>
      <c r="K325" s="969">
        <v>63790</v>
      </c>
      <c r="L325" s="969">
        <v>280</v>
      </c>
      <c r="M325" s="969">
        <v>11630</v>
      </c>
      <c r="N325" s="969">
        <v>11110</v>
      </c>
      <c r="O325" s="969">
        <v>6450</v>
      </c>
    </row>
    <row r="326" spans="1:15">
      <c r="A326" s="969" t="s">
        <v>5658</v>
      </c>
      <c r="B326" s="969">
        <v>3015</v>
      </c>
      <c r="C326" s="969" t="s">
        <v>5749</v>
      </c>
      <c r="D326" s="969" t="s">
        <v>5659</v>
      </c>
      <c r="E326" s="969">
        <v>4748</v>
      </c>
      <c r="F326" s="969" t="s">
        <v>4338</v>
      </c>
      <c r="G326" s="969" t="s">
        <v>5815</v>
      </c>
      <c r="H326" s="969">
        <v>75</v>
      </c>
      <c r="I326" s="969">
        <v>1400</v>
      </c>
      <c r="J326" s="969">
        <v>71040</v>
      </c>
      <c r="K326" s="969">
        <v>63790</v>
      </c>
      <c r="L326" s="969">
        <v>280</v>
      </c>
      <c r="M326" s="969">
        <v>11630</v>
      </c>
      <c r="N326" s="969">
        <v>11110</v>
      </c>
      <c r="O326" s="969">
        <v>0</v>
      </c>
    </row>
    <row r="327" spans="1:15">
      <c r="A327" s="969" t="s">
        <v>5658</v>
      </c>
      <c r="B327" s="969">
        <v>3015</v>
      </c>
      <c r="C327" s="969" t="s">
        <v>5749</v>
      </c>
      <c r="D327" s="969" t="s">
        <v>5659</v>
      </c>
      <c r="E327" s="969">
        <v>4752</v>
      </c>
      <c r="F327" s="969" t="s">
        <v>1065</v>
      </c>
      <c r="G327" s="969" t="s">
        <v>5825</v>
      </c>
      <c r="H327" s="969">
        <v>200</v>
      </c>
      <c r="I327" s="969">
        <v>550</v>
      </c>
      <c r="J327" s="969">
        <v>73640</v>
      </c>
      <c r="K327" s="969">
        <v>66390</v>
      </c>
      <c r="L327" s="969">
        <v>280</v>
      </c>
      <c r="M327" s="969">
        <v>11630</v>
      </c>
      <c r="N327" s="969">
        <v>11110</v>
      </c>
      <c r="O327" s="969">
        <v>0</v>
      </c>
    </row>
    <row r="328" spans="1:15">
      <c r="A328" s="969" t="s">
        <v>5658</v>
      </c>
      <c r="B328" s="969">
        <v>3015</v>
      </c>
      <c r="C328" s="969" t="s">
        <v>5749</v>
      </c>
      <c r="D328" s="969" t="s">
        <v>5659</v>
      </c>
      <c r="E328" s="969">
        <v>4752</v>
      </c>
      <c r="F328" s="969" t="s">
        <v>4338</v>
      </c>
      <c r="G328" s="969" t="s">
        <v>5825</v>
      </c>
      <c r="H328" s="969">
        <v>75</v>
      </c>
      <c r="I328" s="969">
        <v>550</v>
      </c>
      <c r="J328" s="969">
        <v>73640</v>
      </c>
      <c r="K328" s="969">
        <v>66390</v>
      </c>
      <c r="L328" s="969">
        <v>280</v>
      </c>
      <c r="M328" s="969">
        <v>11630</v>
      </c>
      <c r="N328" s="969">
        <v>11110</v>
      </c>
      <c r="O328" s="969">
        <v>0</v>
      </c>
    </row>
    <row r="329" spans="1:15">
      <c r="A329" s="969" t="s">
        <v>5658</v>
      </c>
      <c r="B329" s="969">
        <v>3015</v>
      </c>
      <c r="C329" s="969" t="s">
        <v>5749</v>
      </c>
      <c r="D329" s="969" t="s">
        <v>5659</v>
      </c>
      <c r="E329" s="969">
        <v>4754</v>
      </c>
      <c r="F329" s="969" t="s">
        <v>1062</v>
      </c>
      <c r="G329" s="969" t="s">
        <v>5835</v>
      </c>
      <c r="H329" s="969">
        <v>325</v>
      </c>
      <c r="I329" s="969">
        <v>1400</v>
      </c>
      <c r="J329" s="969">
        <v>71040</v>
      </c>
      <c r="K329" s="969">
        <v>63790</v>
      </c>
      <c r="L329" s="969">
        <v>280</v>
      </c>
      <c r="M329" s="969">
        <v>11630</v>
      </c>
      <c r="N329" s="969">
        <v>11110</v>
      </c>
      <c r="O329" s="969">
        <v>0</v>
      </c>
    </row>
    <row r="330" spans="1:15">
      <c r="A330" s="969" t="s">
        <v>5658</v>
      </c>
      <c r="B330" s="969">
        <v>3015</v>
      </c>
      <c r="C330" s="969" t="s">
        <v>5749</v>
      </c>
      <c r="D330" s="969" t="s">
        <v>5659</v>
      </c>
      <c r="E330" s="969">
        <v>4772</v>
      </c>
      <c r="F330" s="969" t="s">
        <v>4338</v>
      </c>
      <c r="G330" s="969" t="s">
        <v>5816</v>
      </c>
      <c r="H330" s="969">
        <v>75</v>
      </c>
      <c r="I330" s="969">
        <v>1400</v>
      </c>
      <c r="J330" s="969">
        <v>71040</v>
      </c>
      <c r="K330" s="969">
        <v>63790</v>
      </c>
      <c r="L330" s="969">
        <v>280</v>
      </c>
      <c r="M330" s="969">
        <v>11630</v>
      </c>
      <c r="N330" s="969">
        <v>11110</v>
      </c>
      <c r="O330" s="969">
        <v>0</v>
      </c>
    </row>
    <row r="331" spans="1:15">
      <c r="A331" s="969" t="s">
        <v>5658</v>
      </c>
      <c r="B331" s="969">
        <v>3015</v>
      </c>
      <c r="C331" s="969" t="s">
        <v>5749</v>
      </c>
      <c r="D331" s="969" t="s">
        <v>5659</v>
      </c>
      <c r="E331" s="969">
        <v>4802</v>
      </c>
      <c r="F331" s="969" t="s">
        <v>1065</v>
      </c>
      <c r="G331" s="969" t="s">
        <v>5774</v>
      </c>
      <c r="H331" s="969">
        <v>200</v>
      </c>
      <c r="I331" s="969">
        <v>1400</v>
      </c>
      <c r="J331" s="969">
        <v>71040</v>
      </c>
      <c r="K331" s="969">
        <v>63790</v>
      </c>
      <c r="L331" s="969">
        <v>280</v>
      </c>
      <c r="M331" s="969">
        <v>11630</v>
      </c>
      <c r="N331" s="969">
        <v>11110</v>
      </c>
      <c r="O331" s="969">
        <v>0</v>
      </c>
    </row>
    <row r="332" spans="1:15">
      <c r="A332" s="969" t="s">
        <v>5658</v>
      </c>
      <c r="B332" s="969">
        <v>3015</v>
      </c>
      <c r="C332" s="969" t="s">
        <v>5749</v>
      </c>
      <c r="D332" s="969" t="s">
        <v>5659</v>
      </c>
      <c r="E332" s="969">
        <v>4805</v>
      </c>
      <c r="F332" s="969" t="s">
        <v>1065</v>
      </c>
      <c r="G332" s="969" t="s">
        <v>5818</v>
      </c>
      <c r="H332" s="969">
        <v>200</v>
      </c>
      <c r="I332" s="969">
        <v>1400</v>
      </c>
      <c r="J332" s="969">
        <v>71040</v>
      </c>
      <c r="K332" s="969">
        <v>63790</v>
      </c>
      <c r="L332" s="969">
        <v>280</v>
      </c>
      <c r="M332" s="969">
        <v>11630</v>
      </c>
      <c r="N332" s="969">
        <v>11110</v>
      </c>
      <c r="O332" s="969">
        <v>0</v>
      </c>
    </row>
    <row r="333" spans="1:15">
      <c r="A333" s="969" t="s">
        <v>5658</v>
      </c>
      <c r="B333" s="969">
        <v>3015</v>
      </c>
      <c r="C333" s="969" t="s">
        <v>5749</v>
      </c>
      <c r="D333" s="969" t="s">
        <v>5659</v>
      </c>
      <c r="E333" s="969">
        <v>4807</v>
      </c>
      <c r="F333" s="969" t="s">
        <v>1062</v>
      </c>
      <c r="G333" s="969" t="s">
        <v>5834</v>
      </c>
      <c r="H333" s="969">
        <v>285</v>
      </c>
      <c r="I333" s="969">
        <v>1400</v>
      </c>
      <c r="J333" s="969">
        <v>71040</v>
      </c>
      <c r="K333" s="969">
        <v>63790</v>
      </c>
      <c r="L333" s="969">
        <v>280</v>
      </c>
      <c r="M333" s="969">
        <v>11630</v>
      </c>
      <c r="N333" s="969">
        <v>11110</v>
      </c>
      <c r="O333" s="969">
        <v>0</v>
      </c>
    </row>
    <row r="334" spans="1:15">
      <c r="A334" s="969" t="s">
        <v>5658</v>
      </c>
      <c r="B334" s="969">
        <v>3015</v>
      </c>
      <c r="C334" s="969" t="s">
        <v>5749</v>
      </c>
      <c r="D334" s="969" t="s">
        <v>5659</v>
      </c>
      <c r="E334" s="969">
        <v>4807</v>
      </c>
      <c r="F334" s="969" t="s">
        <v>4338</v>
      </c>
      <c r="G334" s="969" t="s">
        <v>5834</v>
      </c>
      <c r="H334" s="969">
        <v>75</v>
      </c>
      <c r="I334" s="969">
        <v>1400</v>
      </c>
      <c r="J334" s="969">
        <v>71040</v>
      </c>
      <c r="K334" s="969">
        <v>63790</v>
      </c>
      <c r="L334" s="969">
        <v>280</v>
      </c>
      <c r="M334" s="969">
        <v>11630</v>
      </c>
      <c r="N334" s="969">
        <v>11110</v>
      </c>
      <c r="O334" s="969">
        <v>0</v>
      </c>
    </row>
    <row r="335" spans="1:15">
      <c r="A335" s="969" t="s">
        <v>5658</v>
      </c>
      <c r="B335" s="969">
        <v>3015</v>
      </c>
      <c r="C335" s="969" t="s">
        <v>5749</v>
      </c>
      <c r="D335" s="969" t="s">
        <v>5659</v>
      </c>
      <c r="E335" s="969">
        <v>4810</v>
      </c>
      <c r="F335" s="969" t="s">
        <v>1062</v>
      </c>
      <c r="G335" s="969" t="s">
        <v>5833</v>
      </c>
      <c r="H335" s="969">
        <v>295</v>
      </c>
      <c r="I335" s="969">
        <v>1400</v>
      </c>
      <c r="J335" s="969">
        <v>71040</v>
      </c>
      <c r="K335" s="969">
        <v>63790</v>
      </c>
      <c r="L335" s="969">
        <v>280</v>
      </c>
      <c r="M335" s="969">
        <v>11630</v>
      </c>
      <c r="N335" s="969">
        <v>11110</v>
      </c>
      <c r="O335" s="969">
        <v>0</v>
      </c>
    </row>
    <row r="336" spans="1:15">
      <c r="A336" s="969" t="s">
        <v>5658</v>
      </c>
      <c r="B336" s="969">
        <v>3015</v>
      </c>
      <c r="C336" s="969" t="s">
        <v>5749</v>
      </c>
      <c r="D336" s="969" t="s">
        <v>5659</v>
      </c>
      <c r="E336" s="969">
        <v>4811</v>
      </c>
      <c r="F336" s="969" t="s">
        <v>1062</v>
      </c>
      <c r="G336" s="969" t="s">
        <v>5832</v>
      </c>
      <c r="H336" s="969">
        <v>295</v>
      </c>
      <c r="I336" s="969">
        <v>1400</v>
      </c>
      <c r="J336" s="969">
        <v>71040</v>
      </c>
      <c r="K336" s="969">
        <v>63790</v>
      </c>
      <c r="L336" s="969">
        <v>280</v>
      </c>
      <c r="M336" s="969">
        <v>11630</v>
      </c>
      <c r="N336" s="969">
        <v>11110</v>
      </c>
      <c r="O336" s="969">
        <v>0</v>
      </c>
    </row>
    <row r="337" spans="1:15">
      <c r="A337" s="969" t="s">
        <v>5658</v>
      </c>
      <c r="B337" s="969">
        <v>3015</v>
      </c>
      <c r="C337" s="969" t="s">
        <v>5749</v>
      </c>
      <c r="D337" s="969" t="s">
        <v>5659</v>
      </c>
      <c r="E337" s="969">
        <v>4812</v>
      </c>
      <c r="F337" s="969" t="s">
        <v>1062</v>
      </c>
      <c r="G337" s="969" t="s">
        <v>5831</v>
      </c>
      <c r="H337" s="969">
        <v>295</v>
      </c>
      <c r="I337" s="969">
        <v>1400</v>
      </c>
      <c r="J337" s="969">
        <v>71040</v>
      </c>
      <c r="K337" s="969">
        <v>63790</v>
      </c>
      <c r="L337" s="969">
        <v>280</v>
      </c>
      <c r="M337" s="969">
        <v>11630</v>
      </c>
      <c r="N337" s="969">
        <v>11110</v>
      </c>
      <c r="O337" s="969">
        <v>0</v>
      </c>
    </row>
    <row r="338" spans="1:15">
      <c r="A338" s="969" t="s">
        <v>5658</v>
      </c>
      <c r="B338" s="969">
        <v>3015</v>
      </c>
      <c r="C338" s="969" t="s">
        <v>5749</v>
      </c>
      <c r="D338" s="969" t="s">
        <v>5659</v>
      </c>
      <c r="E338" s="969">
        <v>4813</v>
      </c>
      <c r="F338" s="969" t="s">
        <v>1062</v>
      </c>
      <c r="G338" s="969" t="s">
        <v>5781</v>
      </c>
      <c r="H338" s="969">
        <v>455</v>
      </c>
      <c r="I338" s="969">
        <v>1400</v>
      </c>
      <c r="J338" s="969">
        <v>71040</v>
      </c>
      <c r="K338" s="969">
        <v>63790</v>
      </c>
      <c r="L338" s="969">
        <v>280</v>
      </c>
      <c r="M338" s="969">
        <v>11630</v>
      </c>
      <c r="N338" s="969">
        <v>11110</v>
      </c>
      <c r="O338" s="969">
        <v>0</v>
      </c>
    </row>
    <row r="339" spans="1:15">
      <c r="A339" s="969" t="s">
        <v>5658</v>
      </c>
      <c r="B339" s="969">
        <v>3015</v>
      </c>
      <c r="C339" s="969" t="s">
        <v>5749</v>
      </c>
      <c r="D339" s="969" t="s">
        <v>5659</v>
      </c>
      <c r="E339" s="969">
        <v>4813</v>
      </c>
      <c r="F339" s="969" t="s">
        <v>1065</v>
      </c>
      <c r="G339" s="969" t="s">
        <v>5781</v>
      </c>
      <c r="H339" s="969">
        <v>330</v>
      </c>
      <c r="I339" s="969">
        <v>1400</v>
      </c>
      <c r="J339" s="969">
        <v>71040</v>
      </c>
      <c r="K339" s="969">
        <v>63790</v>
      </c>
      <c r="L339" s="969">
        <v>280</v>
      </c>
      <c r="M339" s="969">
        <v>11630</v>
      </c>
      <c r="N339" s="969">
        <v>11110</v>
      </c>
      <c r="O339" s="969">
        <v>0</v>
      </c>
    </row>
    <row r="340" spans="1:15">
      <c r="A340" s="969" t="s">
        <v>5658</v>
      </c>
      <c r="B340" s="969">
        <v>3015</v>
      </c>
      <c r="C340" s="969" t="s">
        <v>5749</v>
      </c>
      <c r="D340" s="969" t="s">
        <v>5659</v>
      </c>
      <c r="E340" s="969">
        <v>4814</v>
      </c>
      <c r="F340" s="969" t="s">
        <v>4338</v>
      </c>
      <c r="G340" s="969" t="s">
        <v>5830</v>
      </c>
      <c r="H340" s="969">
        <v>75</v>
      </c>
      <c r="I340" s="969">
        <v>1400</v>
      </c>
      <c r="J340" s="969">
        <v>71040</v>
      </c>
      <c r="K340" s="969">
        <v>63790</v>
      </c>
      <c r="L340" s="969">
        <v>280</v>
      </c>
      <c r="M340" s="969">
        <v>11630</v>
      </c>
      <c r="N340" s="969">
        <v>11110</v>
      </c>
      <c r="O340" s="969">
        <v>0</v>
      </c>
    </row>
    <row r="341" spans="1:15">
      <c r="A341" s="969" t="s">
        <v>5658</v>
      </c>
      <c r="B341" s="969">
        <v>3015</v>
      </c>
      <c r="C341" s="969" t="s">
        <v>5749</v>
      </c>
      <c r="D341" s="969" t="s">
        <v>5659</v>
      </c>
      <c r="E341" s="969">
        <v>4821</v>
      </c>
      <c r="F341" s="969" t="s">
        <v>1062</v>
      </c>
      <c r="G341" s="969" t="s">
        <v>5755</v>
      </c>
      <c r="H341" s="969">
        <v>350</v>
      </c>
      <c r="I341" s="969">
        <v>1400</v>
      </c>
      <c r="J341" s="969">
        <v>71040</v>
      </c>
      <c r="K341" s="969">
        <v>63790</v>
      </c>
      <c r="L341" s="969">
        <v>280</v>
      </c>
      <c r="M341" s="969">
        <v>11630</v>
      </c>
      <c r="N341" s="969">
        <v>11110</v>
      </c>
      <c r="O341" s="969">
        <v>0</v>
      </c>
    </row>
    <row r="342" spans="1:15">
      <c r="A342" s="969" t="s">
        <v>5658</v>
      </c>
      <c r="B342" s="969">
        <v>3015</v>
      </c>
      <c r="C342" s="969" t="s">
        <v>5749</v>
      </c>
      <c r="D342" s="969" t="s">
        <v>5659</v>
      </c>
      <c r="E342" s="969">
        <v>4821</v>
      </c>
      <c r="F342" s="969" t="s">
        <v>1065</v>
      </c>
      <c r="G342" s="969" t="s">
        <v>5755</v>
      </c>
      <c r="H342" s="969">
        <v>225</v>
      </c>
      <c r="I342" s="969">
        <v>1400</v>
      </c>
      <c r="J342" s="969">
        <v>71040</v>
      </c>
      <c r="K342" s="969">
        <v>63790</v>
      </c>
      <c r="L342" s="969">
        <v>280</v>
      </c>
      <c r="M342" s="969">
        <v>11630</v>
      </c>
      <c r="N342" s="969">
        <v>11110</v>
      </c>
      <c r="O342" s="969">
        <v>0</v>
      </c>
    </row>
    <row r="343" spans="1:15">
      <c r="A343" s="969" t="s">
        <v>5658</v>
      </c>
      <c r="B343" s="969">
        <v>3015</v>
      </c>
      <c r="C343" s="969" t="s">
        <v>5749</v>
      </c>
      <c r="D343" s="969" t="s">
        <v>5659</v>
      </c>
      <c r="E343" s="969">
        <v>4824</v>
      </c>
      <c r="F343" s="969" t="s">
        <v>4338</v>
      </c>
      <c r="G343" s="969" t="s">
        <v>5829</v>
      </c>
      <c r="H343" s="969">
        <v>75</v>
      </c>
      <c r="I343" s="969">
        <v>1400</v>
      </c>
      <c r="J343" s="969">
        <v>71040</v>
      </c>
      <c r="K343" s="969">
        <v>63790</v>
      </c>
      <c r="L343" s="969">
        <v>280</v>
      </c>
      <c r="M343" s="969">
        <v>11630</v>
      </c>
      <c r="N343" s="969">
        <v>11110</v>
      </c>
      <c r="O343" s="969">
        <v>0</v>
      </c>
    </row>
    <row r="344" spans="1:15">
      <c r="A344" s="969" t="s">
        <v>5658</v>
      </c>
      <c r="B344" s="969">
        <v>3015</v>
      </c>
      <c r="C344" s="969" t="s">
        <v>5749</v>
      </c>
      <c r="D344" s="969" t="s">
        <v>5659</v>
      </c>
      <c r="E344" s="969">
        <v>4827</v>
      </c>
      <c r="F344" s="969" t="s">
        <v>1062</v>
      </c>
      <c r="G344" s="969" t="s">
        <v>5932</v>
      </c>
      <c r="H344" s="969">
        <v>255</v>
      </c>
      <c r="I344" s="969">
        <v>1400</v>
      </c>
      <c r="J344" s="969">
        <v>71040</v>
      </c>
      <c r="K344" s="969">
        <v>63790</v>
      </c>
      <c r="L344" s="969">
        <v>280</v>
      </c>
      <c r="M344" s="969">
        <v>11630</v>
      </c>
      <c r="N344" s="969">
        <v>11110</v>
      </c>
      <c r="O344" s="969">
        <v>0</v>
      </c>
    </row>
    <row r="345" spans="1:15">
      <c r="A345" s="969" t="s">
        <v>5658</v>
      </c>
      <c r="B345" s="969">
        <v>3015</v>
      </c>
      <c r="C345" s="969" t="s">
        <v>5749</v>
      </c>
      <c r="D345" s="969" t="s">
        <v>5659</v>
      </c>
      <c r="E345" s="969">
        <v>4827</v>
      </c>
      <c r="F345" s="969" t="s">
        <v>1065</v>
      </c>
      <c r="G345" s="969" t="s">
        <v>5932</v>
      </c>
      <c r="H345" s="969">
        <v>130</v>
      </c>
      <c r="I345" s="969">
        <v>1400</v>
      </c>
      <c r="J345" s="969">
        <v>71040</v>
      </c>
      <c r="K345" s="969">
        <v>63790</v>
      </c>
      <c r="L345" s="969">
        <v>280</v>
      </c>
      <c r="M345" s="969">
        <v>11630</v>
      </c>
      <c r="N345" s="969">
        <v>11110</v>
      </c>
      <c r="O345" s="969">
        <v>0</v>
      </c>
    </row>
    <row r="346" spans="1:15">
      <c r="A346" s="969" t="s">
        <v>5658</v>
      </c>
      <c r="B346" s="969">
        <v>3015</v>
      </c>
      <c r="C346" s="969" t="s">
        <v>5749</v>
      </c>
      <c r="D346" s="969" t="s">
        <v>5659</v>
      </c>
      <c r="E346" s="969">
        <v>4831</v>
      </c>
      <c r="F346" s="969" t="s">
        <v>1065</v>
      </c>
      <c r="G346" s="969" t="s">
        <v>5828</v>
      </c>
      <c r="H346" s="969">
        <v>130</v>
      </c>
      <c r="I346" s="969">
        <v>1400</v>
      </c>
      <c r="J346" s="969">
        <v>71040</v>
      </c>
      <c r="K346" s="969">
        <v>63790</v>
      </c>
      <c r="L346" s="969">
        <v>280</v>
      </c>
      <c r="M346" s="969">
        <v>11630</v>
      </c>
      <c r="N346" s="969">
        <v>11110</v>
      </c>
      <c r="O346" s="969">
        <v>0</v>
      </c>
    </row>
    <row r="347" spans="1:15">
      <c r="A347" s="969" t="s">
        <v>5658</v>
      </c>
      <c r="B347" s="969">
        <v>3015</v>
      </c>
      <c r="C347" s="969" t="s">
        <v>5749</v>
      </c>
      <c r="D347" s="969" t="s">
        <v>5659</v>
      </c>
      <c r="E347" s="969">
        <v>4834</v>
      </c>
      <c r="F347" s="969" t="s">
        <v>102</v>
      </c>
      <c r="G347" s="969" t="s">
        <v>5827</v>
      </c>
      <c r="H347" s="969">
        <v>50</v>
      </c>
      <c r="I347" s="969">
        <v>1400</v>
      </c>
      <c r="J347" s="969">
        <v>71040</v>
      </c>
      <c r="K347" s="969">
        <v>63790</v>
      </c>
      <c r="L347" s="969">
        <v>280</v>
      </c>
      <c r="M347" s="969">
        <v>11630</v>
      </c>
      <c r="N347" s="969">
        <v>11110</v>
      </c>
      <c r="O347" s="969">
        <v>0</v>
      </c>
    </row>
    <row r="348" spans="1:15">
      <c r="A348" s="969" t="s">
        <v>5658</v>
      </c>
      <c r="B348" s="969">
        <v>3015</v>
      </c>
      <c r="C348" s="969" t="s">
        <v>5749</v>
      </c>
      <c r="D348" s="969" t="s">
        <v>5659</v>
      </c>
      <c r="E348" s="969">
        <v>4835</v>
      </c>
      <c r="F348" s="969" t="s">
        <v>1062</v>
      </c>
      <c r="G348" s="969" t="s">
        <v>5930</v>
      </c>
      <c r="H348" s="969">
        <v>350</v>
      </c>
      <c r="I348" s="969">
        <v>1400</v>
      </c>
      <c r="J348" s="969">
        <v>71040</v>
      </c>
      <c r="K348" s="969">
        <v>63790</v>
      </c>
      <c r="L348" s="969">
        <v>280</v>
      </c>
      <c r="M348" s="969">
        <v>11630</v>
      </c>
      <c r="N348" s="969">
        <v>11110</v>
      </c>
      <c r="O348" s="969">
        <v>0</v>
      </c>
    </row>
    <row r="349" spans="1:15">
      <c r="A349" s="969" t="s">
        <v>5658</v>
      </c>
      <c r="B349" s="969">
        <v>3015</v>
      </c>
      <c r="C349" s="969" t="s">
        <v>5749</v>
      </c>
      <c r="D349" s="969" t="s">
        <v>5659</v>
      </c>
      <c r="E349" s="969">
        <v>4835</v>
      </c>
      <c r="F349" s="969" t="s">
        <v>1065</v>
      </c>
      <c r="G349" s="969" t="s">
        <v>5930</v>
      </c>
      <c r="H349" s="969">
        <v>225</v>
      </c>
      <c r="I349" s="969">
        <v>1400</v>
      </c>
      <c r="J349" s="969">
        <v>71040</v>
      </c>
      <c r="K349" s="969">
        <v>63790</v>
      </c>
      <c r="L349" s="969">
        <v>280</v>
      </c>
      <c r="M349" s="969">
        <v>11630</v>
      </c>
      <c r="N349" s="969">
        <v>11110</v>
      </c>
      <c r="O349" s="969">
        <v>0</v>
      </c>
    </row>
    <row r="350" spans="1:15">
      <c r="A350" s="969" t="s">
        <v>5658</v>
      </c>
      <c r="B350" s="969">
        <v>3015</v>
      </c>
      <c r="C350" s="969" t="s">
        <v>5749</v>
      </c>
      <c r="D350" s="969" t="s">
        <v>5659</v>
      </c>
      <c r="E350" s="969">
        <v>4840</v>
      </c>
      <c r="F350" s="969" t="s">
        <v>102</v>
      </c>
      <c r="G350" s="969" t="s">
        <v>5826</v>
      </c>
      <c r="H350" s="969">
        <v>50</v>
      </c>
      <c r="I350" s="969">
        <v>1400</v>
      </c>
      <c r="J350" s="969">
        <v>71040</v>
      </c>
      <c r="K350" s="969">
        <v>63790</v>
      </c>
      <c r="L350" s="969">
        <v>280</v>
      </c>
      <c r="M350" s="969">
        <v>11630</v>
      </c>
      <c r="N350" s="969">
        <v>11110</v>
      </c>
      <c r="O350" s="969">
        <v>0</v>
      </c>
    </row>
    <row r="351" spans="1:15">
      <c r="A351" s="969" t="s">
        <v>5658</v>
      </c>
      <c r="B351" s="969">
        <v>3015</v>
      </c>
      <c r="C351" s="969" t="s">
        <v>5749</v>
      </c>
      <c r="D351" s="969" t="s">
        <v>5657</v>
      </c>
      <c r="E351" s="969">
        <v>1257</v>
      </c>
      <c r="F351" s="969" t="s">
        <v>1062</v>
      </c>
      <c r="G351" s="969" t="s">
        <v>5760</v>
      </c>
      <c r="H351" s="969">
        <v>240</v>
      </c>
      <c r="I351" s="969">
        <v>550</v>
      </c>
      <c r="J351" s="969">
        <v>77322</v>
      </c>
      <c r="K351" s="969">
        <v>69709.5</v>
      </c>
      <c r="L351" s="969">
        <v>308</v>
      </c>
      <c r="M351" s="969">
        <v>13839.7</v>
      </c>
      <c r="N351" s="969">
        <v>12221</v>
      </c>
      <c r="O351" s="969">
        <v>0</v>
      </c>
    </row>
    <row r="352" spans="1:15">
      <c r="A352" s="969" t="s">
        <v>5658</v>
      </c>
      <c r="B352" s="969">
        <v>3015</v>
      </c>
      <c r="C352" s="969" t="s">
        <v>5749</v>
      </c>
      <c r="D352" s="969" t="s">
        <v>5657</v>
      </c>
      <c r="E352" s="969">
        <v>1269</v>
      </c>
      <c r="F352" s="969" t="s">
        <v>1065</v>
      </c>
      <c r="G352" s="969" t="s">
        <v>5759</v>
      </c>
      <c r="H352" s="969">
        <v>210</v>
      </c>
      <c r="I352" s="969">
        <v>550</v>
      </c>
      <c r="J352" s="969">
        <v>77322</v>
      </c>
      <c r="K352" s="969">
        <v>69709.5</v>
      </c>
      <c r="L352" s="969">
        <v>308</v>
      </c>
      <c r="M352" s="969">
        <v>13839.7</v>
      </c>
      <c r="N352" s="969">
        <v>12221</v>
      </c>
      <c r="O352" s="969">
        <v>0</v>
      </c>
    </row>
    <row r="353" spans="1:15">
      <c r="A353" s="969" t="s">
        <v>5658</v>
      </c>
      <c r="B353" s="969">
        <v>3015</v>
      </c>
      <c r="C353" s="969" t="s">
        <v>5749</v>
      </c>
      <c r="D353" s="969" t="s">
        <v>5657</v>
      </c>
      <c r="E353" s="969">
        <v>3168</v>
      </c>
      <c r="F353" s="969" t="s">
        <v>1062</v>
      </c>
      <c r="G353" s="969" t="s">
        <v>5759</v>
      </c>
      <c r="H353" s="969">
        <v>335</v>
      </c>
      <c r="I353" s="969">
        <v>550</v>
      </c>
      <c r="J353" s="969">
        <v>77322</v>
      </c>
      <c r="K353" s="969">
        <v>69709.5</v>
      </c>
      <c r="L353" s="969">
        <v>308</v>
      </c>
      <c r="M353" s="969">
        <v>13839.7</v>
      </c>
      <c r="N353" s="969">
        <v>12221</v>
      </c>
      <c r="O353" s="969">
        <v>0</v>
      </c>
    </row>
    <row r="354" spans="1:15">
      <c r="A354" s="969" t="s">
        <v>5658</v>
      </c>
      <c r="B354" s="969">
        <v>3015</v>
      </c>
      <c r="C354" s="969" t="s">
        <v>5749</v>
      </c>
      <c r="D354" s="969" t="s">
        <v>5657</v>
      </c>
      <c r="E354" s="969">
        <v>3196</v>
      </c>
      <c r="F354" s="969" t="s">
        <v>4338</v>
      </c>
      <c r="G354" s="969" t="s">
        <v>5797</v>
      </c>
      <c r="H354" s="969">
        <v>75</v>
      </c>
      <c r="I354" s="969">
        <v>1400</v>
      </c>
      <c r="J354" s="969">
        <v>74592</v>
      </c>
      <c r="K354" s="969">
        <v>66979.5</v>
      </c>
      <c r="L354" s="969">
        <v>308</v>
      </c>
      <c r="M354" s="969">
        <v>13839.7</v>
      </c>
      <c r="N354" s="969">
        <v>12221</v>
      </c>
      <c r="O354" s="969">
        <v>0</v>
      </c>
    </row>
    <row r="355" spans="1:15">
      <c r="A355" s="969" t="s">
        <v>5658</v>
      </c>
      <c r="B355" s="969">
        <v>3015</v>
      </c>
      <c r="C355" s="969" t="s">
        <v>5749</v>
      </c>
      <c r="D355" s="969" t="s">
        <v>5657</v>
      </c>
      <c r="E355" s="969">
        <v>3198</v>
      </c>
      <c r="F355" s="969" t="s">
        <v>4338</v>
      </c>
      <c r="G355" s="969" t="s">
        <v>5765</v>
      </c>
      <c r="H355" s="969">
        <v>75</v>
      </c>
      <c r="I355" s="969">
        <v>1400</v>
      </c>
      <c r="J355" s="969">
        <v>74592</v>
      </c>
      <c r="K355" s="969">
        <v>66979.5</v>
      </c>
      <c r="L355" s="969">
        <v>308</v>
      </c>
      <c r="M355" s="969">
        <v>13839.7</v>
      </c>
      <c r="N355" s="969">
        <v>12221</v>
      </c>
      <c r="O355" s="969">
        <v>0</v>
      </c>
    </row>
    <row r="356" spans="1:15">
      <c r="A356" s="969" t="s">
        <v>5658</v>
      </c>
      <c r="B356" s="969">
        <v>3015</v>
      </c>
      <c r="C356" s="969" t="s">
        <v>5749</v>
      </c>
      <c r="D356" s="969" t="s">
        <v>5657</v>
      </c>
      <c r="E356" s="969">
        <v>3202</v>
      </c>
      <c r="F356" s="969" t="s">
        <v>1062</v>
      </c>
      <c r="G356" s="969" t="s">
        <v>5932</v>
      </c>
      <c r="I356" s="969">
        <v>1400</v>
      </c>
      <c r="J356" s="969">
        <v>74592</v>
      </c>
      <c r="K356" s="969">
        <v>66979.5</v>
      </c>
      <c r="L356" s="969">
        <v>308</v>
      </c>
      <c r="M356" s="969">
        <v>13839.7</v>
      </c>
      <c r="N356" s="969">
        <v>12221</v>
      </c>
      <c r="O356" s="969">
        <v>0</v>
      </c>
    </row>
    <row r="357" spans="1:15">
      <c r="A357" s="969" t="s">
        <v>5658</v>
      </c>
      <c r="B357" s="969">
        <v>3015</v>
      </c>
      <c r="C357" s="969" t="s">
        <v>5749</v>
      </c>
      <c r="D357" s="969" t="s">
        <v>5657</v>
      </c>
      <c r="E357" s="969">
        <v>3202</v>
      </c>
      <c r="F357" s="969" t="s">
        <v>1065</v>
      </c>
      <c r="G357" s="969" t="s">
        <v>5932</v>
      </c>
      <c r="I357" s="969">
        <v>1400</v>
      </c>
      <c r="J357" s="969">
        <v>74592</v>
      </c>
      <c r="K357" s="969">
        <v>66979.5</v>
      </c>
      <c r="L357" s="969">
        <v>308</v>
      </c>
      <c r="M357" s="969">
        <v>13839.7</v>
      </c>
      <c r="N357" s="969">
        <v>12221</v>
      </c>
      <c r="O357" s="969">
        <v>0</v>
      </c>
    </row>
    <row r="358" spans="1:15">
      <c r="A358" s="969" t="s">
        <v>5658</v>
      </c>
      <c r="B358" s="969">
        <v>3015</v>
      </c>
      <c r="C358" s="969" t="s">
        <v>5749</v>
      </c>
      <c r="D358" s="969" t="s">
        <v>5657</v>
      </c>
      <c r="E358" s="969">
        <v>3205</v>
      </c>
      <c r="F358" s="969" t="s">
        <v>1062</v>
      </c>
      <c r="G358" s="969" t="s">
        <v>5817</v>
      </c>
      <c r="H358" s="969">
        <v>325</v>
      </c>
      <c r="I358" s="969">
        <v>1400</v>
      </c>
      <c r="J358" s="969">
        <v>74592</v>
      </c>
      <c r="K358" s="969">
        <v>66979.5</v>
      </c>
      <c r="L358" s="969">
        <v>308</v>
      </c>
      <c r="M358" s="969">
        <v>13839.7</v>
      </c>
      <c r="N358" s="969">
        <v>12221</v>
      </c>
      <c r="O358" s="969">
        <v>6772.5</v>
      </c>
    </row>
    <row r="359" spans="1:15">
      <c r="A359" s="969" t="s">
        <v>5658</v>
      </c>
      <c r="B359" s="969">
        <v>3015</v>
      </c>
      <c r="C359" s="969" t="s">
        <v>5749</v>
      </c>
      <c r="D359" s="969" t="s">
        <v>5657</v>
      </c>
      <c r="E359" s="969">
        <v>3207</v>
      </c>
      <c r="F359" s="969" t="s">
        <v>1065</v>
      </c>
      <c r="G359" s="969" t="s">
        <v>5764</v>
      </c>
      <c r="H359" s="969">
        <v>200</v>
      </c>
      <c r="I359" s="969">
        <v>550</v>
      </c>
      <c r="J359" s="969">
        <v>77322</v>
      </c>
      <c r="K359" s="969">
        <v>69709.5</v>
      </c>
      <c r="L359" s="969">
        <v>308</v>
      </c>
      <c r="M359" s="969">
        <v>13839.7</v>
      </c>
      <c r="N359" s="969">
        <v>12221</v>
      </c>
      <c r="O359" s="969">
        <v>0</v>
      </c>
    </row>
    <row r="360" spans="1:15">
      <c r="A360" s="969" t="s">
        <v>5658</v>
      </c>
      <c r="B360" s="969">
        <v>3015</v>
      </c>
      <c r="C360" s="969" t="s">
        <v>5749</v>
      </c>
      <c r="D360" s="969" t="s">
        <v>5657</v>
      </c>
      <c r="E360" s="969">
        <v>3209</v>
      </c>
      <c r="F360" s="969" t="s">
        <v>1065</v>
      </c>
      <c r="G360" s="969" t="s">
        <v>5768</v>
      </c>
      <c r="H360" s="969">
        <v>200</v>
      </c>
      <c r="I360" s="969">
        <v>550</v>
      </c>
      <c r="J360" s="969">
        <v>77322</v>
      </c>
      <c r="K360" s="969">
        <v>69709.5</v>
      </c>
      <c r="L360" s="969">
        <v>308</v>
      </c>
      <c r="M360" s="969">
        <v>13839.7</v>
      </c>
      <c r="N360" s="969">
        <v>12221</v>
      </c>
      <c r="O360" s="969">
        <v>0</v>
      </c>
    </row>
    <row r="361" spans="1:15">
      <c r="A361" s="969" t="s">
        <v>5658</v>
      </c>
      <c r="B361" s="969">
        <v>3015</v>
      </c>
      <c r="C361" s="969" t="s">
        <v>5749</v>
      </c>
      <c r="D361" s="969" t="s">
        <v>5657</v>
      </c>
      <c r="E361" s="969">
        <v>3263</v>
      </c>
      <c r="F361" s="969" t="s">
        <v>4338</v>
      </c>
      <c r="G361" s="969" t="s">
        <v>5781</v>
      </c>
      <c r="H361" s="969">
        <v>75</v>
      </c>
      <c r="I361" s="969">
        <v>1400</v>
      </c>
      <c r="J361" s="969">
        <v>74592</v>
      </c>
      <c r="K361" s="969">
        <v>66979.5</v>
      </c>
      <c r="L361" s="969">
        <v>308</v>
      </c>
      <c r="M361" s="969">
        <v>13839.7</v>
      </c>
      <c r="N361" s="969">
        <v>12221</v>
      </c>
      <c r="O361" s="969">
        <v>0</v>
      </c>
    </row>
    <row r="362" spans="1:15">
      <c r="A362" s="969" t="s">
        <v>5658</v>
      </c>
      <c r="B362" s="969">
        <v>3015</v>
      </c>
      <c r="C362" s="969" t="s">
        <v>5749</v>
      </c>
      <c r="D362" s="969" t="s">
        <v>5657</v>
      </c>
      <c r="E362" s="969">
        <v>3402</v>
      </c>
      <c r="F362" s="969" t="s">
        <v>1062</v>
      </c>
      <c r="G362" s="969" t="s">
        <v>5930</v>
      </c>
      <c r="H362" s="969">
        <v>350</v>
      </c>
      <c r="I362" s="969">
        <v>1400</v>
      </c>
      <c r="J362" s="969">
        <v>74592</v>
      </c>
      <c r="K362" s="969">
        <v>66979.5</v>
      </c>
      <c r="L362" s="969">
        <v>308</v>
      </c>
      <c r="M362" s="969">
        <v>13839.7</v>
      </c>
      <c r="N362" s="969">
        <v>12221</v>
      </c>
      <c r="O362" s="969">
        <v>0</v>
      </c>
    </row>
    <row r="363" spans="1:15">
      <c r="A363" s="969" t="s">
        <v>5658</v>
      </c>
      <c r="B363" s="969">
        <v>3015</v>
      </c>
      <c r="C363" s="969" t="s">
        <v>5749</v>
      </c>
      <c r="D363" s="969" t="s">
        <v>5657</v>
      </c>
      <c r="E363" s="969">
        <v>3402</v>
      </c>
      <c r="F363" s="969" t="s">
        <v>1065</v>
      </c>
      <c r="G363" s="969" t="s">
        <v>5930</v>
      </c>
      <c r="H363" s="969">
        <v>225</v>
      </c>
      <c r="I363" s="969">
        <v>1400</v>
      </c>
      <c r="J363" s="969">
        <v>74592</v>
      </c>
      <c r="K363" s="969">
        <v>66979.5</v>
      </c>
      <c r="L363" s="969">
        <v>308</v>
      </c>
      <c r="M363" s="969">
        <v>13839.7</v>
      </c>
      <c r="N363" s="969">
        <v>12221</v>
      </c>
      <c r="O363" s="969">
        <v>0</v>
      </c>
    </row>
    <row r="364" spans="1:15">
      <c r="A364" s="969" t="s">
        <v>5658</v>
      </c>
      <c r="B364" s="969">
        <v>3015</v>
      </c>
      <c r="C364" s="969" t="s">
        <v>5749</v>
      </c>
      <c r="D364" s="969" t="s">
        <v>5657</v>
      </c>
      <c r="E364" s="969">
        <v>3460</v>
      </c>
      <c r="F364" s="969" t="s">
        <v>4338</v>
      </c>
      <c r="G364" s="969" t="s">
        <v>5829</v>
      </c>
      <c r="H364" s="969">
        <v>75</v>
      </c>
      <c r="I364" s="969">
        <v>1400</v>
      </c>
      <c r="J364" s="969">
        <v>74592</v>
      </c>
      <c r="K364" s="969">
        <v>66979.5</v>
      </c>
      <c r="L364" s="969">
        <v>308</v>
      </c>
      <c r="M364" s="969">
        <v>13839.7</v>
      </c>
      <c r="N364" s="969">
        <v>12221</v>
      </c>
      <c r="O364" s="969">
        <v>0</v>
      </c>
    </row>
    <row r="365" spans="1:15">
      <c r="A365" s="969" t="s">
        <v>5658</v>
      </c>
      <c r="B365" s="969">
        <v>3015</v>
      </c>
      <c r="C365" s="969" t="s">
        <v>5749</v>
      </c>
      <c r="D365" s="969" t="s">
        <v>5657</v>
      </c>
      <c r="E365" s="969">
        <v>3465</v>
      </c>
      <c r="F365" s="969" t="s">
        <v>1062</v>
      </c>
      <c r="G365" s="969" t="s">
        <v>5751</v>
      </c>
      <c r="H365" s="969">
        <v>335</v>
      </c>
      <c r="I365" s="969">
        <v>550</v>
      </c>
      <c r="J365" s="969">
        <v>77322</v>
      </c>
      <c r="K365" s="969">
        <v>69709.5</v>
      </c>
      <c r="L365" s="969">
        <v>308</v>
      </c>
      <c r="M365" s="969">
        <v>13839.7</v>
      </c>
      <c r="N365" s="969">
        <v>12221</v>
      </c>
      <c r="O365" s="969">
        <v>0</v>
      </c>
    </row>
    <row r="366" spans="1:15">
      <c r="A366" s="969" t="s">
        <v>5658</v>
      </c>
      <c r="B366" s="969">
        <v>3015</v>
      </c>
      <c r="C366" s="969" t="s">
        <v>5749</v>
      </c>
      <c r="D366" s="969" t="s">
        <v>5657</v>
      </c>
      <c r="E366" s="969">
        <v>3467</v>
      </c>
      <c r="F366" s="969" t="s">
        <v>1062</v>
      </c>
      <c r="G366" s="969" t="s">
        <v>5813</v>
      </c>
      <c r="H366" s="969">
        <v>335</v>
      </c>
      <c r="I366" s="969">
        <v>1400</v>
      </c>
      <c r="J366" s="969">
        <v>74592</v>
      </c>
      <c r="K366" s="969">
        <v>66979.5</v>
      </c>
      <c r="L366" s="969">
        <v>308</v>
      </c>
      <c r="M366" s="969">
        <v>13839.7</v>
      </c>
      <c r="N366" s="969">
        <v>12221</v>
      </c>
      <c r="O366" s="969">
        <v>0</v>
      </c>
    </row>
    <row r="367" spans="1:15">
      <c r="A367" s="969" t="s">
        <v>5658</v>
      </c>
      <c r="B367" s="969">
        <v>3015</v>
      </c>
      <c r="C367" s="969" t="s">
        <v>5749</v>
      </c>
      <c r="D367" s="969" t="s">
        <v>5657</v>
      </c>
      <c r="E367" s="969">
        <v>3508</v>
      </c>
      <c r="F367" s="969" t="s">
        <v>1062</v>
      </c>
      <c r="G367" s="969" t="s">
        <v>5751</v>
      </c>
      <c r="H367" s="969">
        <v>81.400000000000006</v>
      </c>
      <c r="I367" s="969">
        <v>550</v>
      </c>
      <c r="J367" s="969">
        <v>77322</v>
      </c>
      <c r="K367" s="969">
        <v>69709.5</v>
      </c>
      <c r="L367" s="969">
        <v>308</v>
      </c>
      <c r="M367" s="969">
        <v>13839.7</v>
      </c>
      <c r="N367" s="969">
        <v>12221</v>
      </c>
      <c r="O367" s="969">
        <v>0</v>
      </c>
    </row>
    <row r="368" spans="1:15">
      <c r="A368" s="969" t="s">
        <v>5658</v>
      </c>
      <c r="B368" s="969">
        <v>3015</v>
      </c>
      <c r="C368" s="969" t="s">
        <v>5749</v>
      </c>
      <c r="D368" s="969" t="s">
        <v>5657</v>
      </c>
      <c r="E368" s="969">
        <v>3510</v>
      </c>
      <c r="F368" s="969" t="s">
        <v>1062</v>
      </c>
      <c r="G368" s="969" t="s">
        <v>5813</v>
      </c>
      <c r="I368" s="969">
        <v>1400</v>
      </c>
      <c r="J368" s="969">
        <v>74592</v>
      </c>
      <c r="K368" s="969">
        <v>66979.5</v>
      </c>
      <c r="L368" s="969">
        <v>308</v>
      </c>
      <c r="M368" s="969">
        <v>13839.7</v>
      </c>
      <c r="N368" s="969">
        <v>12221</v>
      </c>
      <c r="O368" s="969">
        <v>0</v>
      </c>
    </row>
    <row r="369" spans="1:15">
      <c r="A369" s="969" t="s">
        <v>5658</v>
      </c>
      <c r="B369" s="969">
        <v>3015</v>
      </c>
      <c r="C369" s="969" t="s">
        <v>5749</v>
      </c>
      <c r="D369" s="969" t="s">
        <v>5657</v>
      </c>
      <c r="E369" s="969">
        <v>4476</v>
      </c>
      <c r="F369" s="969" t="s">
        <v>1065</v>
      </c>
      <c r="G369" s="969" t="s">
        <v>5925</v>
      </c>
      <c r="H369" s="969">
        <v>200</v>
      </c>
      <c r="I369" s="969">
        <v>550</v>
      </c>
      <c r="J369" s="969">
        <v>77322</v>
      </c>
      <c r="K369" s="969">
        <v>69709.5</v>
      </c>
      <c r="L369" s="969">
        <v>308</v>
      </c>
      <c r="M369" s="969">
        <v>13839.7</v>
      </c>
      <c r="N369" s="969">
        <v>12221</v>
      </c>
      <c r="O369" s="969">
        <v>0</v>
      </c>
    </row>
    <row r="370" spans="1:15">
      <c r="A370" s="969" t="s">
        <v>5658</v>
      </c>
      <c r="B370" s="969">
        <v>3015</v>
      </c>
      <c r="C370" s="969" t="s">
        <v>5749</v>
      </c>
      <c r="D370" s="969" t="s">
        <v>5657</v>
      </c>
      <c r="E370" s="969">
        <v>4624</v>
      </c>
      <c r="F370" s="969" t="s">
        <v>1062</v>
      </c>
      <c r="G370" s="969" t="s">
        <v>568</v>
      </c>
      <c r="H370" s="969">
        <v>325</v>
      </c>
      <c r="I370" s="969">
        <v>550</v>
      </c>
      <c r="J370" s="969">
        <v>77322</v>
      </c>
      <c r="K370" s="969">
        <v>69709.5</v>
      </c>
      <c r="L370" s="969">
        <v>308</v>
      </c>
      <c r="M370" s="969">
        <v>13839.7</v>
      </c>
      <c r="N370" s="969">
        <v>12221</v>
      </c>
      <c r="O370" s="969">
        <v>6772.5</v>
      </c>
    </row>
    <row r="371" spans="1:15">
      <c r="A371" s="969" t="s">
        <v>5658</v>
      </c>
      <c r="B371" s="969">
        <v>3015</v>
      </c>
      <c r="C371" s="969" t="s">
        <v>5749</v>
      </c>
      <c r="D371" s="969" t="s">
        <v>5657</v>
      </c>
      <c r="E371" s="969">
        <v>4624</v>
      </c>
      <c r="F371" s="969" t="s">
        <v>1065</v>
      </c>
      <c r="G371" s="969" t="s">
        <v>568</v>
      </c>
      <c r="H371" s="969">
        <v>200</v>
      </c>
      <c r="I371" s="969">
        <v>550</v>
      </c>
      <c r="J371" s="969">
        <v>77322</v>
      </c>
      <c r="K371" s="969">
        <v>69709.5</v>
      </c>
      <c r="L371" s="969">
        <v>308</v>
      </c>
      <c r="M371" s="969">
        <v>13839.7</v>
      </c>
      <c r="N371" s="969">
        <v>12221</v>
      </c>
      <c r="O371" s="969">
        <v>6772.5</v>
      </c>
    </row>
    <row r="372" spans="1:15">
      <c r="A372" s="969" t="s">
        <v>5658</v>
      </c>
      <c r="B372" s="969">
        <v>3015</v>
      </c>
      <c r="C372" s="969" t="s">
        <v>5749</v>
      </c>
      <c r="D372" s="969" t="s">
        <v>5657</v>
      </c>
      <c r="E372" s="969">
        <v>4624</v>
      </c>
      <c r="F372" s="969" t="s">
        <v>4338</v>
      </c>
      <c r="G372" s="969" t="s">
        <v>568</v>
      </c>
      <c r="H372" s="969">
        <v>75</v>
      </c>
      <c r="I372" s="969">
        <v>550</v>
      </c>
      <c r="J372" s="969">
        <v>77322</v>
      </c>
      <c r="K372" s="969">
        <v>69709.5</v>
      </c>
      <c r="L372" s="969">
        <v>308</v>
      </c>
      <c r="M372" s="969">
        <v>13839.7</v>
      </c>
      <c r="N372" s="969">
        <v>12221</v>
      </c>
      <c r="O372" s="969">
        <v>6772.5</v>
      </c>
    </row>
    <row r="373" spans="1:15">
      <c r="A373" s="969" t="s">
        <v>5658</v>
      </c>
      <c r="B373" s="969">
        <v>3015</v>
      </c>
      <c r="C373" s="969" t="s">
        <v>5749</v>
      </c>
      <c r="D373" s="969" t="s">
        <v>5657</v>
      </c>
      <c r="E373" s="969">
        <v>4658</v>
      </c>
      <c r="F373" s="969" t="s">
        <v>1062</v>
      </c>
      <c r="G373" s="969" t="s">
        <v>5817</v>
      </c>
      <c r="H373" s="969">
        <v>325</v>
      </c>
      <c r="I373" s="969">
        <v>1400</v>
      </c>
      <c r="J373" s="969">
        <v>74592</v>
      </c>
      <c r="K373" s="969">
        <v>66979.5</v>
      </c>
      <c r="L373" s="969">
        <v>308</v>
      </c>
      <c r="M373" s="969">
        <v>13839.7</v>
      </c>
      <c r="N373" s="969">
        <v>12221</v>
      </c>
      <c r="O373" s="969">
        <v>6772.5</v>
      </c>
    </row>
    <row r="374" spans="1:15">
      <c r="A374" s="969" t="s">
        <v>5658</v>
      </c>
      <c r="B374" s="969">
        <v>3015</v>
      </c>
      <c r="C374" s="969" t="s">
        <v>5749</v>
      </c>
      <c r="D374" s="969" t="s">
        <v>5657</v>
      </c>
      <c r="E374" s="969">
        <v>4658</v>
      </c>
      <c r="F374" s="969" t="s">
        <v>1065</v>
      </c>
      <c r="G374" s="969" t="s">
        <v>5817</v>
      </c>
      <c r="H374" s="969">
        <v>200</v>
      </c>
      <c r="I374" s="969">
        <v>1400</v>
      </c>
      <c r="J374" s="969">
        <v>74592</v>
      </c>
      <c r="K374" s="969">
        <v>66979.5</v>
      </c>
      <c r="L374" s="969">
        <v>308</v>
      </c>
      <c r="M374" s="969">
        <v>13839.7</v>
      </c>
      <c r="N374" s="969">
        <v>12221</v>
      </c>
      <c r="O374" s="969">
        <v>6772.5</v>
      </c>
    </row>
    <row r="375" spans="1:15">
      <c r="A375" s="969" t="s">
        <v>5658</v>
      </c>
      <c r="B375" s="969">
        <v>3015</v>
      </c>
      <c r="C375" s="969" t="s">
        <v>5749</v>
      </c>
      <c r="D375" s="969" t="s">
        <v>5657</v>
      </c>
      <c r="E375" s="969">
        <v>4658</v>
      </c>
      <c r="F375" s="969" t="s">
        <v>4338</v>
      </c>
      <c r="G375" s="969" t="s">
        <v>5817</v>
      </c>
      <c r="H375" s="969">
        <v>75</v>
      </c>
      <c r="I375" s="969">
        <v>1400</v>
      </c>
      <c r="J375" s="969">
        <v>74592</v>
      </c>
      <c r="K375" s="969">
        <v>66979.5</v>
      </c>
      <c r="L375" s="969">
        <v>308</v>
      </c>
      <c r="M375" s="969">
        <v>13839.7</v>
      </c>
      <c r="N375" s="969">
        <v>12221</v>
      </c>
      <c r="O375" s="969">
        <v>6772.5</v>
      </c>
    </row>
    <row r="376" spans="1:15">
      <c r="A376" s="969" t="s">
        <v>5658</v>
      </c>
      <c r="B376" s="969">
        <v>3015</v>
      </c>
      <c r="C376" s="969" t="s">
        <v>5749</v>
      </c>
      <c r="D376" s="969" t="s">
        <v>5657</v>
      </c>
      <c r="E376" s="969">
        <v>4678</v>
      </c>
      <c r="F376" s="969" t="s">
        <v>1062</v>
      </c>
      <c r="G376" s="969" t="s">
        <v>5751</v>
      </c>
      <c r="H376" s="969">
        <v>325</v>
      </c>
      <c r="I376" s="969">
        <v>550</v>
      </c>
      <c r="J376" s="969">
        <v>77322</v>
      </c>
      <c r="K376" s="969">
        <v>69709.5</v>
      </c>
      <c r="L376" s="969">
        <v>308</v>
      </c>
      <c r="M376" s="969">
        <v>13839.7</v>
      </c>
      <c r="N376" s="969">
        <v>12221</v>
      </c>
      <c r="O376" s="969">
        <v>0</v>
      </c>
    </row>
    <row r="377" spans="1:15">
      <c r="A377" s="969" t="s">
        <v>5658</v>
      </c>
      <c r="B377" s="969">
        <v>3015</v>
      </c>
      <c r="C377" s="969" t="s">
        <v>5749</v>
      </c>
      <c r="D377" s="969" t="s">
        <v>5657</v>
      </c>
      <c r="E377" s="969">
        <v>4678</v>
      </c>
      <c r="F377" s="969" t="s">
        <v>1065</v>
      </c>
      <c r="G377" s="969" t="s">
        <v>5751</v>
      </c>
      <c r="H377" s="969">
        <v>200</v>
      </c>
      <c r="I377" s="969">
        <v>550</v>
      </c>
      <c r="J377" s="969">
        <v>77322</v>
      </c>
      <c r="K377" s="969">
        <v>69709.5</v>
      </c>
      <c r="L377" s="969">
        <v>308</v>
      </c>
      <c r="M377" s="969">
        <v>13839.7</v>
      </c>
      <c r="N377" s="969">
        <v>12221</v>
      </c>
      <c r="O377" s="969">
        <v>0</v>
      </c>
    </row>
    <row r="378" spans="1:15">
      <c r="A378" s="969" t="s">
        <v>5658</v>
      </c>
      <c r="B378" s="969">
        <v>3015</v>
      </c>
      <c r="C378" s="969" t="s">
        <v>5749</v>
      </c>
      <c r="D378" s="969" t="s">
        <v>5657</v>
      </c>
      <c r="E378" s="969">
        <v>4679</v>
      </c>
      <c r="F378" s="969" t="s">
        <v>1062</v>
      </c>
      <c r="G378" s="969" t="s">
        <v>571</v>
      </c>
      <c r="H378" s="969">
        <v>400</v>
      </c>
      <c r="I378" s="969">
        <v>550</v>
      </c>
      <c r="J378" s="969">
        <v>77322</v>
      </c>
      <c r="K378" s="969">
        <v>69709.5</v>
      </c>
      <c r="L378" s="969">
        <v>308</v>
      </c>
      <c r="M378" s="969">
        <v>13839.7</v>
      </c>
      <c r="N378" s="969">
        <v>12221</v>
      </c>
      <c r="O378" s="969">
        <v>6772.5</v>
      </c>
    </row>
    <row r="379" spans="1:15">
      <c r="A379" s="969" t="s">
        <v>5658</v>
      </c>
      <c r="B379" s="969">
        <v>3015</v>
      </c>
      <c r="C379" s="969" t="s">
        <v>5749</v>
      </c>
      <c r="D379" s="969" t="s">
        <v>5657</v>
      </c>
      <c r="E379" s="969">
        <v>4682</v>
      </c>
      <c r="F379" s="969" t="s">
        <v>1062</v>
      </c>
      <c r="G379" s="969" t="s">
        <v>593</v>
      </c>
      <c r="H379" s="969">
        <v>325</v>
      </c>
      <c r="I379" s="969">
        <v>550</v>
      </c>
      <c r="J379" s="969">
        <v>77322</v>
      </c>
      <c r="K379" s="969">
        <v>69709.5</v>
      </c>
      <c r="L379" s="969">
        <v>308</v>
      </c>
      <c r="M379" s="969">
        <v>13839.7</v>
      </c>
      <c r="N379" s="969">
        <v>12221</v>
      </c>
      <c r="O379" s="969">
        <v>6772.5</v>
      </c>
    </row>
    <row r="380" spans="1:15">
      <c r="A380" s="969" t="s">
        <v>5658</v>
      </c>
      <c r="B380" s="969">
        <v>3015</v>
      </c>
      <c r="C380" s="969" t="s">
        <v>5749</v>
      </c>
      <c r="D380" s="969" t="s">
        <v>5657</v>
      </c>
      <c r="E380" s="969">
        <v>4682</v>
      </c>
      <c r="F380" s="969" t="s">
        <v>1065</v>
      </c>
      <c r="G380" s="969" t="s">
        <v>593</v>
      </c>
      <c r="H380" s="969">
        <v>200</v>
      </c>
      <c r="I380" s="969">
        <v>550</v>
      </c>
      <c r="J380" s="969">
        <v>77322</v>
      </c>
      <c r="K380" s="969">
        <v>69709.5</v>
      </c>
      <c r="L380" s="969">
        <v>308</v>
      </c>
      <c r="M380" s="969">
        <v>13839.7</v>
      </c>
      <c r="N380" s="969">
        <v>12221</v>
      </c>
      <c r="O380" s="969">
        <v>6772.5</v>
      </c>
    </row>
    <row r="381" spans="1:15">
      <c r="A381" s="969" t="s">
        <v>5658</v>
      </c>
      <c r="B381" s="969">
        <v>3015</v>
      </c>
      <c r="C381" s="969" t="s">
        <v>5749</v>
      </c>
      <c r="D381" s="969" t="s">
        <v>5657</v>
      </c>
      <c r="E381" s="969">
        <v>4682</v>
      </c>
      <c r="F381" s="969" t="s">
        <v>4338</v>
      </c>
      <c r="G381" s="969" t="s">
        <v>593</v>
      </c>
      <c r="H381" s="969">
        <v>75</v>
      </c>
      <c r="I381" s="969">
        <v>550</v>
      </c>
      <c r="J381" s="969">
        <v>77322</v>
      </c>
      <c r="K381" s="969">
        <v>69709.5</v>
      </c>
      <c r="L381" s="969">
        <v>308</v>
      </c>
      <c r="M381" s="969">
        <v>13839.7</v>
      </c>
      <c r="N381" s="969">
        <v>12221</v>
      </c>
      <c r="O381" s="969">
        <v>0</v>
      </c>
    </row>
    <row r="382" spans="1:15">
      <c r="A382" s="969" t="s">
        <v>5658</v>
      </c>
      <c r="B382" s="969">
        <v>3015</v>
      </c>
      <c r="C382" s="969" t="s">
        <v>5749</v>
      </c>
      <c r="D382" s="969" t="s">
        <v>5657</v>
      </c>
      <c r="E382" s="969">
        <v>4686</v>
      </c>
      <c r="F382" s="969" t="s">
        <v>1062</v>
      </c>
      <c r="G382" s="969" t="s">
        <v>5777</v>
      </c>
      <c r="I382" s="969">
        <v>550</v>
      </c>
      <c r="J382" s="969">
        <v>77322</v>
      </c>
      <c r="K382" s="969">
        <v>69709.5</v>
      </c>
      <c r="L382" s="969">
        <v>308</v>
      </c>
      <c r="M382" s="969">
        <v>13839.7</v>
      </c>
      <c r="N382" s="969">
        <v>12221</v>
      </c>
      <c r="O382" s="969">
        <v>0</v>
      </c>
    </row>
    <row r="383" spans="1:15">
      <c r="A383" s="969" t="s">
        <v>5658</v>
      </c>
      <c r="B383" s="969">
        <v>3015</v>
      </c>
      <c r="C383" s="969" t="s">
        <v>5749</v>
      </c>
      <c r="D383" s="969" t="s">
        <v>5657</v>
      </c>
      <c r="E383" s="969">
        <v>4686</v>
      </c>
      <c r="F383" s="969" t="s">
        <v>1065</v>
      </c>
      <c r="G383" s="969" t="s">
        <v>5777</v>
      </c>
      <c r="H383" s="969">
        <v>200</v>
      </c>
      <c r="I383" s="969">
        <v>550</v>
      </c>
      <c r="J383" s="969">
        <v>77322</v>
      </c>
      <c r="K383" s="969">
        <v>69709.5</v>
      </c>
      <c r="L383" s="969">
        <v>308</v>
      </c>
      <c r="M383" s="969">
        <v>13839.7</v>
      </c>
      <c r="N383" s="969">
        <v>12221</v>
      </c>
      <c r="O383" s="969">
        <v>0</v>
      </c>
    </row>
    <row r="384" spans="1:15">
      <c r="A384" s="969" t="s">
        <v>5658</v>
      </c>
      <c r="B384" s="969">
        <v>3015</v>
      </c>
      <c r="C384" s="969" t="s">
        <v>5749</v>
      </c>
      <c r="D384" s="969" t="s">
        <v>5657</v>
      </c>
      <c r="E384" s="969">
        <v>4686</v>
      </c>
      <c r="F384" s="969" t="s">
        <v>4338</v>
      </c>
      <c r="G384" s="969" t="s">
        <v>5777</v>
      </c>
      <c r="H384" s="969">
        <v>75</v>
      </c>
      <c r="I384" s="969">
        <v>550</v>
      </c>
      <c r="J384" s="969">
        <v>77322</v>
      </c>
      <c r="K384" s="969">
        <v>69709.5</v>
      </c>
      <c r="L384" s="969">
        <v>308</v>
      </c>
      <c r="M384" s="969">
        <v>13839.7</v>
      </c>
      <c r="N384" s="969">
        <v>12221</v>
      </c>
      <c r="O384" s="969">
        <v>0</v>
      </c>
    </row>
    <row r="385" spans="1:15">
      <c r="A385" s="969" t="s">
        <v>5658</v>
      </c>
      <c r="B385" s="969">
        <v>3015</v>
      </c>
      <c r="C385" s="969" t="s">
        <v>5749</v>
      </c>
      <c r="D385" s="969" t="s">
        <v>5657</v>
      </c>
      <c r="E385" s="969">
        <v>4687</v>
      </c>
      <c r="F385" s="969" t="s">
        <v>1062</v>
      </c>
      <c r="G385" s="969" t="s">
        <v>5936</v>
      </c>
      <c r="H385" s="969">
        <v>325</v>
      </c>
      <c r="I385" s="969">
        <v>550</v>
      </c>
      <c r="J385" s="969">
        <v>77322</v>
      </c>
      <c r="K385" s="969">
        <v>69709.5</v>
      </c>
      <c r="L385" s="969">
        <v>308</v>
      </c>
      <c r="M385" s="969">
        <v>13839.7</v>
      </c>
      <c r="N385" s="969">
        <v>12221</v>
      </c>
      <c r="O385" s="969">
        <v>0</v>
      </c>
    </row>
    <row r="386" spans="1:15">
      <c r="A386" s="969" t="s">
        <v>5658</v>
      </c>
      <c r="B386" s="969">
        <v>3015</v>
      </c>
      <c r="C386" s="969" t="s">
        <v>5749</v>
      </c>
      <c r="D386" s="969" t="s">
        <v>5657</v>
      </c>
      <c r="E386" s="969">
        <v>4687</v>
      </c>
      <c r="F386" s="969" t="s">
        <v>1065</v>
      </c>
      <c r="G386" s="969" t="s">
        <v>5936</v>
      </c>
      <c r="H386" s="969">
        <v>200</v>
      </c>
      <c r="I386" s="969">
        <v>550</v>
      </c>
      <c r="J386" s="969">
        <v>77322</v>
      </c>
      <c r="K386" s="969">
        <v>69709.5</v>
      </c>
      <c r="L386" s="969">
        <v>308</v>
      </c>
      <c r="M386" s="969">
        <v>13839.7</v>
      </c>
      <c r="N386" s="969">
        <v>12221</v>
      </c>
      <c r="O386" s="969">
        <v>0</v>
      </c>
    </row>
    <row r="387" spans="1:15">
      <c r="A387" s="969" t="s">
        <v>5658</v>
      </c>
      <c r="B387" s="969">
        <v>3015</v>
      </c>
      <c r="C387" s="969" t="s">
        <v>5749</v>
      </c>
      <c r="D387" s="969" t="s">
        <v>5657</v>
      </c>
      <c r="E387" s="969">
        <v>4687</v>
      </c>
      <c r="F387" s="969" t="s">
        <v>4338</v>
      </c>
      <c r="G387" s="969" t="s">
        <v>5936</v>
      </c>
      <c r="H387" s="969">
        <v>75</v>
      </c>
      <c r="I387" s="969">
        <v>550</v>
      </c>
      <c r="J387" s="969">
        <v>77322</v>
      </c>
      <c r="K387" s="969">
        <v>69709.5</v>
      </c>
      <c r="L387" s="969">
        <v>308</v>
      </c>
      <c r="M387" s="969">
        <v>13839.7</v>
      </c>
      <c r="N387" s="969">
        <v>12221</v>
      </c>
      <c r="O387" s="969">
        <v>0</v>
      </c>
    </row>
    <row r="388" spans="1:15">
      <c r="A388" s="969" t="s">
        <v>5658</v>
      </c>
      <c r="B388" s="969">
        <v>3015</v>
      </c>
      <c r="C388" s="969" t="s">
        <v>5749</v>
      </c>
      <c r="D388" s="969" t="s">
        <v>5657</v>
      </c>
      <c r="E388" s="969">
        <v>4693</v>
      </c>
      <c r="F388" s="969" t="s">
        <v>1062</v>
      </c>
      <c r="G388" s="969" t="s">
        <v>5819</v>
      </c>
      <c r="H388" s="969">
        <v>325</v>
      </c>
      <c r="I388" s="969">
        <v>1400</v>
      </c>
      <c r="J388" s="969">
        <v>74592</v>
      </c>
      <c r="K388" s="969">
        <v>66979.5</v>
      </c>
      <c r="L388" s="969">
        <v>308</v>
      </c>
      <c r="M388" s="969">
        <v>13839.7</v>
      </c>
      <c r="N388" s="969">
        <v>12221</v>
      </c>
      <c r="O388" s="969">
        <v>6772.5</v>
      </c>
    </row>
    <row r="389" spans="1:15">
      <c r="A389" s="969" t="s">
        <v>5658</v>
      </c>
      <c r="B389" s="969">
        <v>3015</v>
      </c>
      <c r="C389" s="969" t="s">
        <v>5749</v>
      </c>
      <c r="D389" s="969" t="s">
        <v>5657</v>
      </c>
      <c r="E389" s="969">
        <v>4693</v>
      </c>
      <c r="F389" s="969" t="s">
        <v>4338</v>
      </c>
      <c r="G389" s="969" t="s">
        <v>5819</v>
      </c>
      <c r="H389" s="969">
        <v>75</v>
      </c>
      <c r="I389" s="969">
        <v>1400</v>
      </c>
      <c r="J389" s="969">
        <v>74592</v>
      </c>
      <c r="K389" s="969">
        <v>66979.5</v>
      </c>
      <c r="L389" s="969">
        <v>308</v>
      </c>
      <c r="M389" s="969">
        <v>13839.7</v>
      </c>
      <c r="N389" s="969">
        <v>12221</v>
      </c>
      <c r="O389" s="969">
        <v>6772.5</v>
      </c>
    </row>
    <row r="390" spans="1:15">
      <c r="A390" s="969" t="s">
        <v>5658</v>
      </c>
      <c r="B390" s="969">
        <v>3015</v>
      </c>
      <c r="C390" s="969" t="s">
        <v>5749</v>
      </c>
      <c r="D390" s="969" t="s">
        <v>5657</v>
      </c>
      <c r="E390" s="969">
        <v>4748</v>
      </c>
      <c r="F390" s="969" t="s">
        <v>4338</v>
      </c>
      <c r="G390" s="969" t="s">
        <v>5815</v>
      </c>
      <c r="H390" s="969">
        <v>75</v>
      </c>
      <c r="I390" s="969">
        <v>1400</v>
      </c>
      <c r="J390" s="969">
        <v>74592</v>
      </c>
      <c r="K390" s="969">
        <v>66979.5</v>
      </c>
      <c r="L390" s="969">
        <v>308</v>
      </c>
      <c r="M390" s="969">
        <v>13839.7</v>
      </c>
      <c r="N390" s="969">
        <v>12221</v>
      </c>
      <c r="O390" s="969">
        <v>0</v>
      </c>
    </row>
    <row r="391" spans="1:15">
      <c r="A391" s="969" t="s">
        <v>5658</v>
      </c>
      <c r="B391" s="969">
        <v>3015</v>
      </c>
      <c r="C391" s="969" t="s">
        <v>5749</v>
      </c>
      <c r="D391" s="969" t="s">
        <v>5657</v>
      </c>
      <c r="E391" s="969">
        <v>4752</v>
      </c>
      <c r="F391" s="969" t="s">
        <v>1065</v>
      </c>
      <c r="G391" s="969" t="s">
        <v>5825</v>
      </c>
      <c r="H391" s="969">
        <v>200</v>
      </c>
      <c r="I391" s="969">
        <v>550</v>
      </c>
      <c r="J391" s="969">
        <v>77322</v>
      </c>
      <c r="K391" s="969">
        <v>69709.5</v>
      </c>
      <c r="L391" s="969">
        <v>308</v>
      </c>
      <c r="M391" s="969">
        <v>13839.7</v>
      </c>
      <c r="N391" s="969">
        <v>12221</v>
      </c>
      <c r="O391" s="969">
        <v>0</v>
      </c>
    </row>
    <row r="392" spans="1:15">
      <c r="A392" s="969" t="s">
        <v>5658</v>
      </c>
      <c r="B392" s="969">
        <v>3015</v>
      </c>
      <c r="C392" s="969" t="s">
        <v>5749</v>
      </c>
      <c r="D392" s="969" t="s">
        <v>5657</v>
      </c>
      <c r="E392" s="969">
        <v>4752</v>
      </c>
      <c r="F392" s="969" t="s">
        <v>4338</v>
      </c>
      <c r="G392" s="969" t="s">
        <v>5825</v>
      </c>
      <c r="H392" s="969">
        <v>75</v>
      </c>
      <c r="I392" s="969">
        <v>550</v>
      </c>
      <c r="J392" s="969">
        <v>77322</v>
      </c>
      <c r="K392" s="969">
        <v>69709.5</v>
      </c>
      <c r="L392" s="969">
        <v>308</v>
      </c>
      <c r="M392" s="969">
        <v>13839.7</v>
      </c>
      <c r="N392" s="969">
        <v>12221</v>
      </c>
      <c r="O392" s="969">
        <v>0</v>
      </c>
    </row>
    <row r="393" spans="1:15">
      <c r="A393" s="969" t="s">
        <v>5658</v>
      </c>
      <c r="B393" s="969">
        <v>3015</v>
      </c>
      <c r="C393" s="969" t="s">
        <v>5749</v>
      </c>
      <c r="D393" s="969" t="s">
        <v>5657</v>
      </c>
      <c r="E393" s="969">
        <v>4754</v>
      </c>
      <c r="F393" s="969" t="s">
        <v>1062</v>
      </c>
      <c r="G393" s="969" t="s">
        <v>5835</v>
      </c>
      <c r="H393" s="969">
        <v>325</v>
      </c>
      <c r="I393" s="969">
        <v>1400</v>
      </c>
      <c r="J393" s="969">
        <v>74592</v>
      </c>
      <c r="K393" s="969">
        <v>66979.5</v>
      </c>
      <c r="L393" s="969">
        <v>308</v>
      </c>
      <c r="M393" s="969">
        <v>13839.7</v>
      </c>
      <c r="N393" s="969">
        <v>12221</v>
      </c>
      <c r="O393" s="969">
        <v>0</v>
      </c>
    </row>
    <row r="394" spans="1:15">
      <c r="A394" s="969" t="s">
        <v>5658</v>
      </c>
      <c r="B394" s="969">
        <v>3015</v>
      </c>
      <c r="C394" s="969" t="s">
        <v>5749</v>
      </c>
      <c r="D394" s="969" t="s">
        <v>5657</v>
      </c>
      <c r="E394" s="969">
        <v>4772</v>
      </c>
      <c r="F394" s="969" t="s">
        <v>4338</v>
      </c>
      <c r="G394" s="969" t="s">
        <v>5816</v>
      </c>
      <c r="H394" s="969">
        <v>75</v>
      </c>
      <c r="I394" s="969">
        <v>1400</v>
      </c>
      <c r="J394" s="969">
        <v>74592</v>
      </c>
      <c r="K394" s="969">
        <v>66979.5</v>
      </c>
      <c r="L394" s="969">
        <v>308</v>
      </c>
      <c r="M394" s="969">
        <v>13839.7</v>
      </c>
      <c r="N394" s="969">
        <v>12221</v>
      </c>
      <c r="O394" s="969">
        <v>0</v>
      </c>
    </row>
    <row r="395" spans="1:15">
      <c r="A395" s="969" t="s">
        <v>5658</v>
      </c>
      <c r="B395" s="969">
        <v>3015</v>
      </c>
      <c r="C395" s="969" t="s">
        <v>5749</v>
      </c>
      <c r="D395" s="969" t="s">
        <v>5657</v>
      </c>
      <c r="E395" s="969">
        <v>4802</v>
      </c>
      <c r="F395" s="969" t="s">
        <v>1065</v>
      </c>
      <c r="G395" s="969" t="s">
        <v>5774</v>
      </c>
      <c r="H395" s="969">
        <v>200</v>
      </c>
      <c r="I395" s="969">
        <v>1400</v>
      </c>
      <c r="J395" s="969">
        <v>74592</v>
      </c>
      <c r="K395" s="969">
        <v>66979.5</v>
      </c>
      <c r="L395" s="969">
        <v>308</v>
      </c>
      <c r="M395" s="969">
        <v>13839.7</v>
      </c>
      <c r="N395" s="969">
        <v>12221</v>
      </c>
      <c r="O395" s="969">
        <v>0</v>
      </c>
    </row>
    <row r="396" spans="1:15">
      <c r="A396" s="969" t="s">
        <v>5658</v>
      </c>
      <c r="B396" s="969">
        <v>3015</v>
      </c>
      <c r="C396" s="969" t="s">
        <v>5749</v>
      </c>
      <c r="D396" s="969" t="s">
        <v>5657</v>
      </c>
      <c r="E396" s="969">
        <v>4805</v>
      </c>
      <c r="F396" s="969" t="s">
        <v>1065</v>
      </c>
      <c r="G396" s="969" t="s">
        <v>5818</v>
      </c>
      <c r="H396" s="969">
        <v>200</v>
      </c>
      <c r="I396" s="969">
        <v>1400</v>
      </c>
      <c r="J396" s="969">
        <v>74592</v>
      </c>
      <c r="K396" s="969">
        <v>66979.5</v>
      </c>
      <c r="L396" s="969">
        <v>308</v>
      </c>
      <c r="M396" s="969">
        <v>13839.7</v>
      </c>
      <c r="N396" s="969">
        <v>12221</v>
      </c>
      <c r="O396" s="969">
        <v>0</v>
      </c>
    </row>
    <row r="397" spans="1:15">
      <c r="A397" s="969" t="s">
        <v>5658</v>
      </c>
      <c r="B397" s="969">
        <v>3015</v>
      </c>
      <c r="C397" s="969" t="s">
        <v>5749</v>
      </c>
      <c r="D397" s="969" t="s">
        <v>5657</v>
      </c>
      <c r="E397" s="969">
        <v>4807</v>
      </c>
      <c r="F397" s="969" t="s">
        <v>1062</v>
      </c>
      <c r="G397" s="969" t="s">
        <v>5834</v>
      </c>
      <c r="H397" s="969">
        <v>285</v>
      </c>
      <c r="I397" s="969">
        <v>1400</v>
      </c>
      <c r="J397" s="969">
        <v>74592</v>
      </c>
      <c r="K397" s="969">
        <v>66979.5</v>
      </c>
      <c r="L397" s="969">
        <v>308</v>
      </c>
      <c r="M397" s="969">
        <v>13839.7</v>
      </c>
      <c r="N397" s="969">
        <v>12221</v>
      </c>
      <c r="O397" s="969">
        <v>0</v>
      </c>
    </row>
    <row r="398" spans="1:15">
      <c r="A398" s="969" t="s">
        <v>5658</v>
      </c>
      <c r="B398" s="969">
        <v>3015</v>
      </c>
      <c r="C398" s="969" t="s">
        <v>5749</v>
      </c>
      <c r="D398" s="969" t="s">
        <v>5657</v>
      </c>
      <c r="E398" s="969">
        <v>4807</v>
      </c>
      <c r="F398" s="969" t="s">
        <v>4338</v>
      </c>
      <c r="G398" s="969" t="s">
        <v>5834</v>
      </c>
      <c r="H398" s="969">
        <v>75</v>
      </c>
      <c r="I398" s="969">
        <v>1400</v>
      </c>
      <c r="J398" s="969">
        <v>74592</v>
      </c>
      <c r="K398" s="969">
        <v>66979.5</v>
      </c>
      <c r="L398" s="969">
        <v>308</v>
      </c>
      <c r="M398" s="969">
        <v>13839.7</v>
      </c>
      <c r="N398" s="969">
        <v>12221</v>
      </c>
      <c r="O398" s="969">
        <v>0</v>
      </c>
    </row>
    <row r="399" spans="1:15">
      <c r="A399" s="969" t="s">
        <v>5658</v>
      </c>
      <c r="B399" s="969">
        <v>3015</v>
      </c>
      <c r="C399" s="969" t="s">
        <v>5749</v>
      </c>
      <c r="D399" s="969" t="s">
        <v>5657</v>
      </c>
      <c r="E399" s="969">
        <v>4810</v>
      </c>
      <c r="F399" s="969" t="s">
        <v>1062</v>
      </c>
      <c r="G399" s="969" t="s">
        <v>5833</v>
      </c>
      <c r="H399" s="969">
        <v>295</v>
      </c>
      <c r="I399" s="969">
        <v>1400</v>
      </c>
      <c r="J399" s="969">
        <v>74592</v>
      </c>
      <c r="K399" s="969">
        <v>66979.5</v>
      </c>
      <c r="L399" s="969">
        <v>308</v>
      </c>
      <c r="M399" s="969">
        <v>13839.7</v>
      </c>
      <c r="N399" s="969">
        <v>12221</v>
      </c>
      <c r="O399" s="969">
        <v>0</v>
      </c>
    </row>
    <row r="400" spans="1:15">
      <c r="A400" s="969" t="s">
        <v>5658</v>
      </c>
      <c r="B400" s="969">
        <v>3015</v>
      </c>
      <c r="C400" s="969" t="s">
        <v>5749</v>
      </c>
      <c r="D400" s="969" t="s">
        <v>5657</v>
      </c>
      <c r="E400" s="969">
        <v>4811</v>
      </c>
      <c r="F400" s="969" t="s">
        <v>1062</v>
      </c>
      <c r="G400" s="969" t="s">
        <v>5832</v>
      </c>
      <c r="H400" s="969">
        <v>295</v>
      </c>
      <c r="I400" s="969">
        <v>1400</v>
      </c>
      <c r="J400" s="969">
        <v>74592</v>
      </c>
      <c r="K400" s="969">
        <v>66979.5</v>
      </c>
      <c r="L400" s="969">
        <v>308</v>
      </c>
      <c r="M400" s="969">
        <v>13839.7</v>
      </c>
      <c r="N400" s="969">
        <v>12221</v>
      </c>
      <c r="O400" s="969">
        <v>0</v>
      </c>
    </row>
    <row r="401" spans="1:15">
      <c r="A401" s="969" t="s">
        <v>5658</v>
      </c>
      <c r="B401" s="969">
        <v>3015</v>
      </c>
      <c r="C401" s="969" t="s">
        <v>5749</v>
      </c>
      <c r="D401" s="969" t="s">
        <v>5657</v>
      </c>
      <c r="E401" s="969">
        <v>4812</v>
      </c>
      <c r="F401" s="969" t="s">
        <v>1062</v>
      </c>
      <c r="G401" s="969" t="s">
        <v>5831</v>
      </c>
      <c r="H401" s="969">
        <v>295</v>
      </c>
      <c r="I401" s="969">
        <v>1400</v>
      </c>
      <c r="J401" s="969">
        <v>74592</v>
      </c>
      <c r="K401" s="969">
        <v>66979.5</v>
      </c>
      <c r="L401" s="969">
        <v>308</v>
      </c>
      <c r="M401" s="969">
        <v>13839.7</v>
      </c>
      <c r="N401" s="969">
        <v>12221</v>
      </c>
      <c r="O401" s="969">
        <v>0</v>
      </c>
    </row>
    <row r="402" spans="1:15">
      <c r="A402" s="969" t="s">
        <v>5658</v>
      </c>
      <c r="B402" s="969">
        <v>3015</v>
      </c>
      <c r="C402" s="969" t="s">
        <v>5749</v>
      </c>
      <c r="D402" s="969" t="s">
        <v>5657</v>
      </c>
      <c r="E402" s="969">
        <v>4813</v>
      </c>
      <c r="F402" s="969" t="s">
        <v>1062</v>
      </c>
      <c r="G402" s="969" t="s">
        <v>5781</v>
      </c>
      <c r="H402" s="969">
        <v>455</v>
      </c>
      <c r="I402" s="969">
        <v>1400</v>
      </c>
      <c r="J402" s="969">
        <v>74592</v>
      </c>
      <c r="K402" s="969">
        <v>66979.5</v>
      </c>
      <c r="L402" s="969">
        <v>308</v>
      </c>
      <c r="M402" s="969">
        <v>13839.7</v>
      </c>
      <c r="N402" s="969">
        <v>12221</v>
      </c>
      <c r="O402" s="969">
        <v>0</v>
      </c>
    </row>
    <row r="403" spans="1:15">
      <c r="A403" s="969" t="s">
        <v>5658</v>
      </c>
      <c r="B403" s="969">
        <v>3015</v>
      </c>
      <c r="C403" s="969" t="s">
        <v>5749</v>
      </c>
      <c r="D403" s="969" t="s">
        <v>5657</v>
      </c>
      <c r="E403" s="969">
        <v>4813</v>
      </c>
      <c r="F403" s="969" t="s">
        <v>1065</v>
      </c>
      <c r="G403" s="969" t="s">
        <v>5781</v>
      </c>
      <c r="H403" s="969">
        <v>330</v>
      </c>
      <c r="I403" s="969">
        <v>1400</v>
      </c>
      <c r="J403" s="969">
        <v>74592</v>
      </c>
      <c r="K403" s="969">
        <v>66979.5</v>
      </c>
      <c r="L403" s="969">
        <v>308</v>
      </c>
      <c r="M403" s="969">
        <v>13839.7</v>
      </c>
      <c r="N403" s="969">
        <v>12221</v>
      </c>
      <c r="O403" s="969">
        <v>0</v>
      </c>
    </row>
    <row r="404" spans="1:15">
      <c r="A404" s="969" t="s">
        <v>5658</v>
      </c>
      <c r="B404" s="969">
        <v>3015</v>
      </c>
      <c r="C404" s="969" t="s">
        <v>5749</v>
      </c>
      <c r="D404" s="969" t="s">
        <v>5657</v>
      </c>
      <c r="E404" s="969">
        <v>4814</v>
      </c>
      <c r="F404" s="969" t="s">
        <v>4338</v>
      </c>
      <c r="G404" s="969" t="s">
        <v>5830</v>
      </c>
      <c r="H404" s="969">
        <v>75</v>
      </c>
      <c r="I404" s="969">
        <v>1400</v>
      </c>
      <c r="J404" s="969">
        <v>74592</v>
      </c>
      <c r="K404" s="969">
        <v>66979.5</v>
      </c>
      <c r="L404" s="969">
        <v>308</v>
      </c>
      <c r="M404" s="969">
        <v>13839.7</v>
      </c>
      <c r="N404" s="969">
        <v>12221</v>
      </c>
      <c r="O404" s="969">
        <v>0</v>
      </c>
    </row>
    <row r="405" spans="1:15">
      <c r="A405" s="969" t="s">
        <v>5658</v>
      </c>
      <c r="B405" s="969">
        <v>3015</v>
      </c>
      <c r="C405" s="969" t="s">
        <v>5749</v>
      </c>
      <c r="D405" s="969" t="s">
        <v>5657</v>
      </c>
      <c r="E405" s="969">
        <v>4821</v>
      </c>
      <c r="F405" s="969" t="s">
        <v>1062</v>
      </c>
      <c r="G405" s="969" t="s">
        <v>5755</v>
      </c>
      <c r="H405" s="969">
        <v>350</v>
      </c>
      <c r="I405" s="969">
        <v>1400</v>
      </c>
      <c r="J405" s="969">
        <v>74592</v>
      </c>
      <c r="K405" s="969">
        <v>66979.5</v>
      </c>
      <c r="L405" s="969">
        <v>308</v>
      </c>
      <c r="M405" s="969">
        <v>13839.7</v>
      </c>
      <c r="N405" s="969">
        <v>12221</v>
      </c>
      <c r="O405" s="969">
        <v>0</v>
      </c>
    </row>
    <row r="406" spans="1:15">
      <c r="A406" s="969" t="s">
        <v>5658</v>
      </c>
      <c r="B406" s="969">
        <v>3015</v>
      </c>
      <c r="C406" s="969" t="s">
        <v>5749</v>
      </c>
      <c r="D406" s="969" t="s">
        <v>5657</v>
      </c>
      <c r="E406" s="969">
        <v>4821</v>
      </c>
      <c r="F406" s="969" t="s">
        <v>1065</v>
      </c>
      <c r="G406" s="969" t="s">
        <v>5755</v>
      </c>
      <c r="H406" s="969">
        <v>225</v>
      </c>
      <c r="I406" s="969">
        <v>1400</v>
      </c>
      <c r="J406" s="969">
        <v>74592</v>
      </c>
      <c r="K406" s="969">
        <v>66979.5</v>
      </c>
      <c r="L406" s="969">
        <v>308</v>
      </c>
      <c r="M406" s="969">
        <v>13839.7</v>
      </c>
      <c r="N406" s="969">
        <v>12221</v>
      </c>
      <c r="O406" s="969">
        <v>0</v>
      </c>
    </row>
    <row r="407" spans="1:15">
      <c r="A407" s="969" t="s">
        <v>5658</v>
      </c>
      <c r="B407" s="969">
        <v>3015</v>
      </c>
      <c r="C407" s="969" t="s">
        <v>5749</v>
      </c>
      <c r="D407" s="969" t="s">
        <v>5657</v>
      </c>
      <c r="E407" s="969">
        <v>4824</v>
      </c>
      <c r="F407" s="969" t="s">
        <v>4338</v>
      </c>
      <c r="G407" s="969" t="s">
        <v>5829</v>
      </c>
      <c r="H407" s="969">
        <v>75</v>
      </c>
      <c r="I407" s="969">
        <v>1400</v>
      </c>
      <c r="J407" s="969">
        <v>74592</v>
      </c>
      <c r="K407" s="969">
        <v>66979.5</v>
      </c>
      <c r="L407" s="969">
        <v>308</v>
      </c>
      <c r="M407" s="969">
        <v>13839.7</v>
      </c>
      <c r="N407" s="969">
        <v>12221</v>
      </c>
      <c r="O407" s="969">
        <v>0</v>
      </c>
    </row>
    <row r="408" spans="1:15">
      <c r="A408" s="969" t="s">
        <v>5658</v>
      </c>
      <c r="B408" s="969">
        <v>3015</v>
      </c>
      <c r="C408" s="969" t="s">
        <v>5749</v>
      </c>
      <c r="D408" s="969" t="s">
        <v>5657</v>
      </c>
      <c r="E408" s="969">
        <v>4827</v>
      </c>
      <c r="F408" s="969" t="s">
        <v>1062</v>
      </c>
      <c r="G408" s="969" t="s">
        <v>5932</v>
      </c>
      <c r="H408" s="969">
        <v>255</v>
      </c>
      <c r="I408" s="969">
        <v>1400</v>
      </c>
      <c r="J408" s="969">
        <v>74592</v>
      </c>
      <c r="K408" s="969">
        <v>66979.5</v>
      </c>
      <c r="L408" s="969">
        <v>308</v>
      </c>
      <c r="M408" s="969">
        <v>13839.7</v>
      </c>
      <c r="N408" s="969">
        <v>12221</v>
      </c>
      <c r="O408" s="969">
        <v>0</v>
      </c>
    </row>
    <row r="409" spans="1:15">
      <c r="A409" s="969" t="s">
        <v>5658</v>
      </c>
      <c r="B409" s="969">
        <v>3015</v>
      </c>
      <c r="C409" s="969" t="s">
        <v>5749</v>
      </c>
      <c r="D409" s="969" t="s">
        <v>5657</v>
      </c>
      <c r="E409" s="969">
        <v>4827</v>
      </c>
      <c r="F409" s="969" t="s">
        <v>1065</v>
      </c>
      <c r="G409" s="969" t="s">
        <v>5932</v>
      </c>
      <c r="H409" s="969">
        <v>130</v>
      </c>
      <c r="I409" s="969">
        <v>1400</v>
      </c>
      <c r="J409" s="969">
        <v>74592</v>
      </c>
      <c r="K409" s="969">
        <v>66979.5</v>
      </c>
      <c r="L409" s="969">
        <v>308</v>
      </c>
      <c r="M409" s="969">
        <v>13839.7</v>
      </c>
      <c r="N409" s="969">
        <v>12221</v>
      </c>
      <c r="O409" s="969">
        <v>0</v>
      </c>
    </row>
    <row r="410" spans="1:15">
      <c r="A410" s="969" t="s">
        <v>5658</v>
      </c>
      <c r="B410" s="969">
        <v>3015</v>
      </c>
      <c r="C410" s="969" t="s">
        <v>5749</v>
      </c>
      <c r="D410" s="969" t="s">
        <v>5657</v>
      </c>
      <c r="E410" s="969">
        <v>4831</v>
      </c>
      <c r="F410" s="969" t="s">
        <v>1065</v>
      </c>
      <c r="G410" s="969" t="s">
        <v>5828</v>
      </c>
      <c r="H410" s="969">
        <v>130</v>
      </c>
      <c r="I410" s="969">
        <v>1400</v>
      </c>
      <c r="J410" s="969">
        <v>74592</v>
      </c>
      <c r="K410" s="969">
        <v>66979.5</v>
      </c>
      <c r="L410" s="969">
        <v>308</v>
      </c>
      <c r="M410" s="969">
        <v>13839.7</v>
      </c>
      <c r="N410" s="969">
        <v>12221</v>
      </c>
      <c r="O410" s="969">
        <v>0</v>
      </c>
    </row>
    <row r="411" spans="1:15">
      <c r="A411" s="969" t="s">
        <v>5658</v>
      </c>
      <c r="B411" s="969">
        <v>3015</v>
      </c>
      <c r="C411" s="969" t="s">
        <v>5749</v>
      </c>
      <c r="D411" s="969" t="s">
        <v>5657</v>
      </c>
      <c r="E411" s="969">
        <v>4834</v>
      </c>
      <c r="F411" s="969" t="s">
        <v>102</v>
      </c>
      <c r="G411" s="969" t="s">
        <v>5827</v>
      </c>
      <c r="H411" s="969">
        <v>50</v>
      </c>
      <c r="I411" s="969">
        <v>1400</v>
      </c>
      <c r="J411" s="969">
        <v>74592</v>
      </c>
      <c r="K411" s="969">
        <v>66979.5</v>
      </c>
      <c r="L411" s="969">
        <v>308</v>
      </c>
      <c r="M411" s="969">
        <v>13839.7</v>
      </c>
      <c r="N411" s="969">
        <v>12221</v>
      </c>
      <c r="O411" s="969">
        <v>0</v>
      </c>
    </row>
    <row r="412" spans="1:15">
      <c r="A412" s="969" t="s">
        <v>5658</v>
      </c>
      <c r="B412" s="969">
        <v>3015</v>
      </c>
      <c r="C412" s="969" t="s">
        <v>5749</v>
      </c>
      <c r="D412" s="969" t="s">
        <v>5657</v>
      </c>
      <c r="E412" s="969">
        <v>4835</v>
      </c>
      <c r="F412" s="969" t="s">
        <v>1062</v>
      </c>
      <c r="G412" s="969" t="s">
        <v>5930</v>
      </c>
      <c r="H412" s="969">
        <v>350</v>
      </c>
      <c r="I412" s="969">
        <v>1400</v>
      </c>
      <c r="J412" s="969">
        <v>74592</v>
      </c>
      <c r="K412" s="969">
        <v>66979.5</v>
      </c>
      <c r="L412" s="969">
        <v>308</v>
      </c>
      <c r="M412" s="969">
        <v>13839.7</v>
      </c>
      <c r="N412" s="969">
        <v>12221</v>
      </c>
      <c r="O412" s="969">
        <v>0</v>
      </c>
    </row>
    <row r="413" spans="1:15">
      <c r="A413" s="969" t="s">
        <v>5658</v>
      </c>
      <c r="B413" s="969">
        <v>3015</v>
      </c>
      <c r="C413" s="969" t="s">
        <v>5749</v>
      </c>
      <c r="D413" s="969" t="s">
        <v>5657</v>
      </c>
      <c r="E413" s="969">
        <v>4835</v>
      </c>
      <c r="F413" s="969" t="s">
        <v>1065</v>
      </c>
      <c r="G413" s="969" t="s">
        <v>5930</v>
      </c>
      <c r="H413" s="969">
        <v>225</v>
      </c>
      <c r="I413" s="969">
        <v>1400</v>
      </c>
      <c r="J413" s="969">
        <v>74592</v>
      </c>
      <c r="K413" s="969">
        <v>66979.5</v>
      </c>
      <c r="L413" s="969">
        <v>308</v>
      </c>
      <c r="M413" s="969">
        <v>13839.7</v>
      </c>
      <c r="N413" s="969">
        <v>12221</v>
      </c>
      <c r="O413" s="969">
        <v>0</v>
      </c>
    </row>
    <row r="414" spans="1:15">
      <c r="A414" s="969" t="s">
        <v>5658</v>
      </c>
      <c r="B414" s="969">
        <v>3015</v>
      </c>
      <c r="C414" s="969" t="s">
        <v>5749</v>
      </c>
      <c r="D414" s="969" t="s">
        <v>5657</v>
      </c>
      <c r="E414" s="969">
        <v>4840</v>
      </c>
      <c r="F414" s="969" t="s">
        <v>102</v>
      </c>
      <c r="G414" s="969" t="s">
        <v>5826</v>
      </c>
      <c r="H414" s="969">
        <v>50</v>
      </c>
      <c r="I414" s="969">
        <v>1400</v>
      </c>
      <c r="J414" s="969">
        <v>74592</v>
      </c>
      <c r="K414" s="969">
        <v>66979.5</v>
      </c>
      <c r="L414" s="969">
        <v>308</v>
      </c>
      <c r="M414" s="969">
        <v>13839.7</v>
      </c>
      <c r="N414" s="969">
        <v>12221</v>
      </c>
      <c r="O414" s="969">
        <v>0</v>
      </c>
    </row>
    <row r="415" spans="1:15">
      <c r="A415" s="969" t="s">
        <v>5658</v>
      </c>
      <c r="B415" s="969">
        <v>3015</v>
      </c>
      <c r="C415" s="969" t="s">
        <v>5749</v>
      </c>
      <c r="D415" s="969" t="s">
        <v>5657</v>
      </c>
      <c r="E415" s="969">
        <v>4844</v>
      </c>
      <c r="F415" s="969" t="s">
        <v>1065</v>
      </c>
      <c r="G415" s="969" t="s">
        <v>5762</v>
      </c>
      <c r="H415" s="969">
        <v>200</v>
      </c>
      <c r="I415" s="969">
        <v>550</v>
      </c>
      <c r="J415" s="969">
        <v>77322</v>
      </c>
      <c r="K415" s="969">
        <v>69709.5</v>
      </c>
      <c r="L415" s="969">
        <v>308</v>
      </c>
      <c r="M415" s="969">
        <v>13839.7</v>
      </c>
      <c r="N415" s="969">
        <v>12221</v>
      </c>
      <c r="O415" s="969">
        <v>0</v>
      </c>
    </row>
    <row r="416" spans="1:15">
      <c r="A416" s="969" t="s">
        <v>5658</v>
      </c>
      <c r="B416" s="969">
        <v>3015</v>
      </c>
      <c r="C416" s="969" t="s">
        <v>5749</v>
      </c>
      <c r="D416" s="969" t="s">
        <v>5657</v>
      </c>
      <c r="E416" s="969">
        <v>4844</v>
      </c>
      <c r="F416" s="969" t="s">
        <v>4338</v>
      </c>
      <c r="G416" s="969" t="s">
        <v>5762</v>
      </c>
      <c r="H416" s="969">
        <v>75</v>
      </c>
      <c r="I416" s="969">
        <v>550</v>
      </c>
      <c r="J416" s="969">
        <v>77322</v>
      </c>
      <c r="K416" s="969">
        <v>69709.5</v>
      </c>
      <c r="L416" s="969">
        <v>308</v>
      </c>
      <c r="M416" s="969">
        <v>13839.7</v>
      </c>
      <c r="N416" s="969">
        <v>12221</v>
      </c>
      <c r="O416" s="969">
        <v>0</v>
      </c>
    </row>
    <row r="417" spans="1:15">
      <c r="A417" s="969" t="s">
        <v>5658</v>
      </c>
      <c r="B417" s="969">
        <v>3015</v>
      </c>
      <c r="C417" s="969" t="s">
        <v>5749</v>
      </c>
      <c r="D417" s="969" t="s">
        <v>5657</v>
      </c>
      <c r="E417" s="969">
        <v>4845</v>
      </c>
      <c r="F417" s="969" t="s">
        <v>1062</v>
      </c>
      <c r="G417" s="969" t="s">
        <v>570</v>
      </c>
      <c r="H417" s="969">
        <v>325</v>
      </c>
      <c r="I417" s="969">
        <v>550</v>
      </c>
      <c r="J417" s="969">
        <v>77322</v>
      </c>
      <c r="K417" s="969">
        <v>69709.5</v>
      </c>
      <c r="L417" s="969">
        <v>308</v>
      </c>
      <c r="M417" s="969">
        <v>13839.7</v>
      </c>
      <c r="N417" s="969">
        <v>12221</v>
      </c>
      <c r="O417" s="969">
        <v>6772.5</v>
      </c>
    </row>
    <row r="418" spans="1:15">
      <c r="A418" s="969" t="s">
        <v>5658</v>
      </c>
      <c r="B418" s="969">
        <v>3015</v>
      </c>
      <c r="C418" s="969" t="s">
        <v>5749</v>
      </c>
      <c r="D418" s="969" t="s">
        <v>5657</v>
      </c>
      <c r="E418" s="969">
        <v>4845</v>
      </c>
      <c r="F418" s="969" t="s">
        <v>1065</v>
      </c>
      <c r="G418" s="969" t="s">
        <v>570</v>
      </c>
      <c r="H418" s="969">
        <v>200</v>
      </c>
      <c r="I418" s="969">
        <v>550</v>
      </c>
      <c r="J418" s="969">
        <v>77322</v>
      </c>
      <c r="K418" s="969">
        <v>69709.5</v>
      </c>
      <c r="L418" s="969">
        <v>308</v>
      </c>
      <c r="M418" s="969">
        <v>13839.7</v>
      </c>
      <c r="N418" s="969">
        <v>12221</v>
      </c>
      <c r="O418" s="969">
        <v>6772.5</v>
      </c>
    </row>
    <row r="419" spans="1:15">
      <c r="A419" s="969" t="s">
        <v>5658</v>
      </c>
      <c r="B419" s="969">
        <v>3015</v>
      </c>
      <c r="C419" s="969" t="s">
        <v>5749</v>
      </c>
      <c r="D419" s="969" t="s">
        <v>5657</v>
      </c>
      <c r="E419" s="969">
        <v>4845</v>
      </c>
      <c r="F419" s="969" t="s">
        <v>4338</v>
      </c>
      <c r="G419" s="969" t="s">
        <v>570</v>
      </c>
      <c r="H419" s="969">
        <v>75</v>
      </c>
      <c r="I419" s="969">
        <v>550</v>
      </c>
      <c r="J419" s="969">
        <v>77322</v>
      </c>
      <c r="K419" s="969">
        <v>69709.5</v>
      </c>
      <c r="L419" s="969">
        <v>308</v>
      </c>
      <c r="M419" s="969">
        <v>13839.7</v>
      </c>
      <c r="N419" s="969">
        <v>12221</v>
      </c>
      <c r="O419" s="969">
        <v>6772.5</v>
      </c>
    </row>
    <row r="420" spans="1:15">
      <c r="A420" s="969" t="s">
        <v>5658</v>
      </c>
      <c r="B420" s="969">
        <v>3015</v>
      </c>
      <c r="C420" s="969" t="s">
        <v>5749</v>
      </c>
      <c r="D420" s="969" t="s">
        <v>5657</v>
      </c>
      <c r="E420" s="969">
        <v>4846</v>
      </c>
      <c r="F420" s="969" t="s">
        <v>1062</v>
      </c>
      <c r="G420" s="969" t="s">
        <v>5760</v>
      </c>
      <c r="H420" s="969">
        <v>260</v>
      </c>
      <c r="I420" s="969">
        <v>550</v>
      </c>
      <c r="J420" s="969">
        <v>77322</v>
      </c>
      <c r="K420" s="969">
        <v>69709.5</v>
      </c>
      <c r="L420" s="969">
        <v>308</v>
      </c>
      <c r="M420" s="969">
        <v>13839.7</v>
      </c>
      <c r="N420" s="969">
        <v>12221</v>
      </c>
      <c r="O420" s="969">
        <v>0</v>
      </c>
    </row>
    <row r="421" spans="1:15">
      <c r="A421" s="969" t="s">
        <v>5658</v>
      </c>
      <c r="B421" s="969">
        <v>3015</v>
      </c>
      <c r="C421" s="969" t="s">
        <v>5749</v>
      </c>
      <c r="D421" s="969" t="s">
        <v>5657</v>
      </c>
      <c r="E421" s="969">
        <v>4847</v>
      </c>
      <c r="F421" s="969" t="s">
        <v>1065</v>
      </c>
      <c r="G421" s="969" t="s">
        <v>5761</v>
      </c>
      <c r="H421" s="969">
        <v>200</v>
      </c>
      <c r="I421" s="969">
        <v>550</v>
      </c>
      <c r="J421" s="969">
        <v>77322</v>
      </c>
      <c r="K421" s="969">
        <v>69709.5</v>
      </c>
      <c r="L421" s="969">
        <v>308</v>
      </c>
      <c r="M421" s="969">
        <v>13839.7</v>
      </c>
      <c r="N421" s="969">
        <v>12221</v>
      </c>
      <c r="O421" s="969">
        <v>0</v>
      </c>
    </row>
    <row r="422" spans="1:15">
      <c r="A422" s="969" t="s">
        <v>5658</v>
      </c>
      <c r="B422" s="969">
        <v>3015</v>
      </c>
      <c r="C422" s="969" t="s">
        <v>5749</v>
      </c>
      <c r="D422" s="969" t="s">
        <v>5657</v>
      </c>
      <c r="E422" s="969">
        <v>4847</v>
      </c>
      <c r="F422" s="969" t="s">
        <v>4338</v>
      </c>
      <c r="G422" s="969" t="s">
        <v>5761</v>
      </c>
      <c r="H422" s="969">
        <v>75</v>
      </c>
      <c r="I422" s="969">
        <v>550</v>
      </c>
      <c r="J422" s="969">
        <v>77322</v>
      </c>
      <c r="K422" s="969">
        <v>69709.5</v>
      </c>
      <c r="L422" s="969">
        <v>308</v>
      </c>
      <c r="M422" s="969">
        <v>13839.7</v>
      </c>
      <c r="N422" s="969">
        <v>12221</v>
      </c>
      <c r="O422" s="969">
        <v>0</v>
      </c>
    </row>
    <row r="423" spans="1:15">
      <c r="A423" s="969" t="s">
        <v>5658</v>
      </c>
      <c r="B423" s="969">
        <v>3015</v>
      </c>
      <c r="C423" s="969" t="s">
        <v>5749</v>
      </c>
      <c r="D423" s="969" t="s">
        <v>5657</v>
      </c>
      <c r="E423" s="969">
        <v>4848</v>
      </c>
      <c r="F423" s="969" t="s">
        <v>1062</v>
      </c>
      <c r="G423" s="969" t="s">
        <v>5759</v>
      </c>
      <c r="H423" s="969">
        <v>335</v>
      </c>
      <c r="I423" s="969">
        <v>550</v>
      </c>
      <c r="J423" s="969">
        <v>77322</v>
      </c>
      <c r="K423" s="969">
        <v>69709.5</v>
      </c>
      <c r="L423" s="969">
        <v>308</v>
      </c>
      <c r="M423" s="969">
        <v>13839.7</v>
      </c>
      <c r="N423" s="969">
        <v>12221</v>
      </c>
      <c r="O423" s="969">
        <v>0</v>
      </c>
    </row>
    <row r="424" spans="1:15">
      <c r="A424" s="969" t="s">
        <v>5658</v>
      </c>
      <c r="B424" s="969">
        <v>3015</v>
      </c>
      <c r="C424" s="969" t="s">
        <v>5749</v>
      </c>
      <c r="D424" s="969" t="s">
        <v>5657</v>
      </c>
      <c r="E424" s="969">
        <v>4848</v>
      </c>
      <c r="F424" s="969" t="s">
        <v>1065</v>
      </c>
      <c r="G424" s="969" t="s">
        <v>5759</v>
      </c>
      <c r="H424" s="969">
        <v>210</v>
      </c>
      <c r="I424" s="969">
        <v>550</v>
      </c>
      <c r="J424" s="969">
        <v>77322</v>
      </c>
      <c r="K424" s="969">
        <v>69709.5</v>
      </c>
      <c r="L424" s="969">
        <v>308</v>
      </c>
      <c r="M424" s="969">
        <v>13839.7</v>
      </c>
      <c r="N424" s="969">
        <v>12221</v>
      </c>
      <c r="O424" s="969">
        <v>0</v>
      </c>
    </row>
    <row r="425" spans="1:15">
      <c r="A425" s="969" t="s">
        <v>5658</v>
      </c>
      <c r="B425" s="969">
        <v>3015</v>
      </c>
      <c r="C425" s="969" t="s">
        <v>5749</v>
      </c>
      <c r="D425" s="969" t="s">
        <v>5657</v>
      </c>
      <c r="E425" s="969">
        <v>4849</v>
      </c>
      <c r="F425" s="969" t="s">
        <v>1062</v>
      </c>
      <c r="G425" s="969" t="s">
        <v>5751</v>
      </c>
      <c r="H425" s="969">
        <v>325</v>
      </c>
      <c r="I425" s="969">
        <v>550</v>
      </c>
      <c r="J425" s="969">
        <v>77322</v>
      </c>
      <c r="K425" s="969">
        <v>69709.5</v>
      </c>
      <c r="L425" s="969">
        <v>308</v>
      </c>
      <c r="M425" s="969">
        <v>13839.7</v>
      </c>
      <c r="N425" s="969">
        <v>12221</v>
      </c>
      <c r="O425" s="969">
        <v>0</v>
      </c>
    </row>
    <row r="426" spans="1:15">
      <c r="A426" s="969" t="s">
        <v>5658</v>
      </c>
      <c r="B426" s="969">
        <v>3015</v>
      </c>
      <c r="C426" s="969" t="s">
        <v>5749</v>
      </c>
      <c r="D426" s="969" t="s">
        <v>5657</v>
      </c>
      <c r="E426" s="969">
        <v>4850</v>
      </c>
      <c r="F426" s="969" t="s">
        <v>1062</v>
      </c>
      <c r="G426" s="969" t="s">
        <v>5934</v>
      </c>
      <c r="H426" s="969">
        <v>325</v>
      </c>
      <c r="I426" s="969">
        <v>550</v>
      </c>
      <c r="J426" s="969">
        <v>77322</v>
      </c>
      <c r="K426" s="969">
        <v>69709.5</v>
      </c>
      <c r="L426" s="969">
        <v>308</v>
      </c>
      <c r="M426" s="969">
        <v>13839.7</v>
      </c>
      <c r="N426" s="969">
        <v>12221</v>
      </c>
      <c r="O426" s="969">
        <v>0</v>
      </c>
    </row>
    <row r="427" spans="1:15">
      <c r="A427" s="969" t="s">
        <v>5658</v>
      </c>
      <c r="B427" s="969">
        <v>3015</v>
      </c>
      <c r="C427" s="969" t="s">
        <v>5749</v>
      </c>
      <c r="D427" s="969" t="s">
        <v>5657</v>
      </c>
      <c r="E427" s="969">
        <v>4850</v>
      </c>
      <c r="F427" s="969" t="s">
        <v>1065</v>
      </c>
      <c r="G427" s="969" t="s">
        <v>5934</v>
      </c>
      <c r="H427" s="969">
        <v>200</v>
      </c>
      <c r="I427" s="969">
        <v>550</v>
      </c>
      <c r="J427" s="969">
        <v>77322</v>
      </c>
      <c r="K427" s="969">
        <v>69709.5</v>
      </c>
      <c r="L427" s="969">
        <v>308</v>
      </c>
      <c r="M427" s="969">
        <v>13839.7</v>
      </c>
      <c r="N427" s="969">
        <v>12221</v>
      </c>
      <c r="O427" s="969">
        <v>0</v>
      </c>
    </row>
    <row r="428" spans="1:15">
      <c r="A428" s="969" t="s">
        <v>5658</v>
      </c>
      <c r="B428" s="969">
        <v>3015</v>
      </c>
      <c r="C428" s="969" t="s">
        <v>5749</v>
      </c>
      <c r="D428" s="969" t="s">
        <v>5657</v>
      </c>
      <c r="E428" s="969">
        <v>4851</v>
      </c>
      <c r="F428" s="969" t="s">
        <v>1062</v>
      </c>
      <c r="G428" s="969" t="s">
        <v>568</v>
      </c>
      <c r="H428" s="969">
        <v>325</v>
      </c>
      <c r="I428" s="969">
        <v>550</v>
      </c>
      <c r="J428" s="969">
        <v>77322</v>
      </c>
      <c r="K428" s="969">
        <v>69709.5</v>
      </c>
      <c r="L428" s="969">
        <v>308</v>
      </c>
      <c r="M428" s="969">
        <v>13839.7</v>
      </c>
      <c r="N428" s="969">
        <v>12221</v>
      </c>
      <c r="O428" s="969">
        <v>6772.5</v>
      </c>
    </row>
    <row r="429" spans="1:15">
      <c r="A429" s="969" t="s">
        <v>5658</v>
      </c>
      <c r="B429" s="969">
        <v>3015</v>
      </c>
      <c r="C429" s="969" t="s">
        <v>5749</v>
      </c>
      <c r="D429" s="969" t="s">
        <v>5657</v>
      </c>
      <c r="E429" s="969">
        <v>4851</v>
      </c>
      <c r="F429" s="969" t="s">
        <v>1065</v>
      </c>
      <c r="G429" s="969" t="s">
        <v>568</v>
      </c>
      <c r="H429" s="969">
        <v>200</v>
      </c>
      <c r="I429" s="969">
        <v>550</v>
      </c>
      <c r="J429" s="969">
        <v>77322</v>
      </c>
      <c r="K429" s="969">
        <v>69709.5</v>
      </c>
      <c r="L429" s="969">
        <v>308</v>
      </c>
      <c r="M429" s="969">
        <v>13839.7</v>
      </c>
      <c r="N429" s="969">
        <v>12221</v>
      </c>
      <c r="O429" s="969">
        <v>6772.5</v>
      </c>
    </row>
    <row r="430" spans="1:15">
      <c r="A430" s="969" t="s">
        <v>5658</v>
      </c>
      <c r="B430" s="969">
        <v>3015</v>
      </c>
      <c r="C430" s="969" t="s">
        <v>5749</v>
      </c>
      <c r="D430" s="969" t="s">
        <v>5657</v>
      </c>
      <c r="E430" s="969">
        <v>4851</v>
      </c>
      <c r="F430" s="969" t="s">
        <v>4338</v>
      </c>
      <c r="G430" s="969" t="s">
        <v>568</v>
      </c>
      <c r="H430" s="969">
        <v>75</v>
      </c>
      <c r="I430" s="969">
        <v>550</v>
      </c>
      <c r="J430" s="969">
        <v>77322</v>
      </c>
      <c r="K430" s="969">
        <v>69709.5</v>
      </c>
      <c r="L430" s="969">
        <v>308</v>
      </c>
      <c r="M430" s="969">
        <v>13839.7</v>
      </c>
      <c r="N430" s="969">
        <v>12221</v>
      </c>
      <c r="O430" s="969">
        <v>6772.5</v>
      </c>
    </row>
    <row r="431" spans="1:15">
      <c r="A431" s="969" t="s">
        <v>5658</v>
      </c>
      <c r="B431" s="969">
        <v>3015</v>
      </c>
      <c r="C431" s="969" t="s">
        <v>5749</v>
      </c>
      <c r="D431" s="969" t="s">
        <v>5657</v>
      </c>
      <c r="E431" s="969">
        <v>4852</v>
      </c>
      <c r="F431" s="969" t="s">
        <v>1062</v>
      </c>
      <c r="G431" s="969" t="s">
        <v>5819</v>
      </c>
      <c r="H431" s="969">
        <v>325</v>
      </c>
      <c r="I431" s="969">
        <v>1400</v>
      </c>
      <c r="J431" s="969">
        <v>74592</v>
      </c>
      <c r="K431" s="969">
        <v>66979.5</v>
      </c>
      <c r="L431" s="969">
        <v>308</v>
      </c>
      <c r="M431" s="969">
        <v>13839.7</v>
      </c>
      <c r="N431" s="969">
        <v>12221</v>
      </c>
      <c r="O431" s="969">
        <v>6772.5</v>
      </c>
    </row>
    <row r="432" spans="1:15">
      <c r="A432" s="969" t="s">
        <v>5658</v>
      </c>
      <c r="B432" s="969">
        <v>3015</v>
      </c>
      <c r="C432" s="969" t="s">
        <v>5749</v>
      </c>
      <c r="D432" s="969" t="s">
        <v>5657</v>
      </c>
      <c r="E432" s="969">
        <v>4853</v>
      </c>
      <c r="F432" s="969" t="s">
        <v>1062</v>
      </c>
      <c r="G432" s="969" t="s">
        <v>5771</v>
      </c>
      <c r="H432" s="969">
        <v>190</v>
      </c>
      <c r="I432" s="969">
        <v>550</v>
      </c>
      <c r="J432" s="969">
        <v>77322</v>
      </c>
      <c r="K432" s="969">
        <v>69709.5</v>
      </c>
      <c r="L432" s="969">
        <v>308</v>
      </c>
      <c r="M432" s="969">
        <v>13839.7</v>
      </c>
      <c r="N432" s="969">
        <v>12221</v>
      </c>
      <c r="O432" s="969">
        <v>0</v>
      </c>
    </row>
    <row r="433" spans="1:15">
      <c r="A433" s="969" t="s">
        <v>5658</v>
      </c>
      <c r="B433" s="969">
        <v>3015</v>
      </c>
      <c r="C433" s="969" t="s">
        <v>5749</v>
      </c>
      <c r="D433" s="969" t="s">
        <v>5657</v>
      </c>
      <c r="E433" s="969">
        <v>4854</v>
      </c>
      <c r="F433" s="969" t="s">
        <v>4338</v>
      </c>
      <c r="G433" s="969" t="s">
        <v>5925</v>
      </c>
      <c r="I433" s="969">
        <v>550</v>
      </c>
      <c r="J433" s="969">
        <v>77322</v>
      </c>
      <c r="K433" s="969">
        <v>69709.5</v>
      </c>
      <c r="L433" s="969">
        <v>308</v>
      </c>
      <c r="M433" s="969">
        <v>13839.7</v>
      </c>
      <c r="N433" s="969">
        <v>12221</v>
      </c>
      <c r="O433" s="969">
        <v>0</v>
      </c>
    </row>
    <row r="434" spans="1:15">
      <c r="A434" s="969" t="s">
        <v>5658</v>
      </c>
      <c r="B434" s="969">
        <v>3015</v>
      </c>
      <c r="C434" s="969" t="s">
        <v>5749</v>
      </c>
      <c r="D434" s="969" t="s">
        <v>5657</v>
      </c>
      <c r="E434" s="969">
        <v>4855</v>
      </c>
      <c r="F434" s="969" t="s">
        <v>1062</v>
      </c>
      <c r="G434" s="969" t="s">
        <v>5750</v>
      </c>
      <c r="H434" s="969">
        <v>325</v>
      </c>
      <c r="I434" s="969">
        <v>1400</v>
      </c>
      <c r="J434" s="969">
        <v>74592</v>
      </c>
      <c r="K434" s="969">
        <v>66979.5</v>
      </c>
      <c r="L434" s="969">
        <v>308</v>
      </c>
      <c r="M434" s="969">
        <v>13839.7</v>
      </c>
      <c r="N434" s="969">
        <v>12221</v>
      </c>
      <c r="O434" s="969">
        <v>0</v>
      </c>
    </row>
    <row r="435" spans="1:15">
      <c r="A435" s="969" t="s">
        <v>5658</v>
      </c>
      <c r="B435" s="969">
        <v>3015</v>
      </c>
      <c r="C435" s="969" t="s">
        <v>5749</v>
      </c>
      <c r="D435" s="969" t="s">
        <v>5657</v>
      </c>
      <c r="E435" s="969">
        <v>4856</v>
      </c>
      <c r="F435" s="969" t="s">
        <v>1062</v>
      </c>
      <c r="G435" s="969" t="s">
        <v>569</v>
      </c>
      <c r="H435" s="969">
        <v>325</v>
      </c>
      <c r="I435" s="969">
        <v>550</v>
      </c>
      <c r="J435" s="969">
        <v>77322</v>
      </c>
      <c r="K435" s="969">
        <v>69709.5</v>
      </c>
      <c r="L435" s="969">
        <v>308</v>
      </c>
      <c r="M435" s="969">
        <v>13839.7</v>
      </c>
      <c r="N435" s="969">
        <v>12221</v>
      </c>
      <c r="O435" s="969">
        <v>6772.5</v>
      </c>
    </row>
    <row r="436" spans="1:15">
      <c r="A436" s="969" t="s">
        <v>5658</v>
      </c>
      <c r="B436" s="969">
        <v>3015</v>
      </c>
      <c r="C436" s="969" t="s">
        <v>5749</v>
      </c>
      <c r="D436" s="969" t="s">
        <v>5657</v>
      </c>
      <c r="E436" s="969">
        <v>4856</v>
      </c>
      <c r="F436" s="969" t="s">
        <v>1065</v>
      </c>
      <c r="G436" s="969" t="s">
        <v>569</v>
      </c>
      <c r="H436" s="969">
        <v>200</v>
      </c>
      <c r="I436" s="969">
        <v>550</v>
      </c>
      <c r="J436" s="969">
        <v>77322</v>
      </c>
      <c r="K436" s="969">
        <v>69709.5</v>
      </c>
      <c r="L436" s="969">
        <v>308</v>
      </c>
      <c r="M436" s="969">
        <v>13839.7</v>
      </c>
      <c r="N436" s="969">
        <v>12221</v>
      </c>
      <c r="O436" s="969">
        <v>6772.5</v>
      </c>
    </row>
    <row r="437" spans="1:15">
      <c r="A437" s="969" t="s">
        <v>5658</v>
      </c>
      <c r="B437" s="969">
        <v>3015</v>
      </c>
      <c r="C437" s="969" t="s">
        <v>5749</v>
      </c>
      <c r="D437" s="969" t="s">
        <v>5657</v>
      </c>
      <c r="E437" s="969">
        <v>4856</v>
      </c>
      <c r="F437" s="969" t="s">
        <v>4338</v>
      </c>
      <c r="G437" s="969" t="s">
        <v>569</v>
      </c>
      <c r="H437" s="969">
        <v>75</v>
      </c>
      <c r="I437" s="969">
        <v>550</v>
      </c>
      <c r="J437" s="969">
        <v>77322</v>
      </c>
      <c r="K437" s="969">
        <v>69709.5</v>
      </c>
      <c r="L437" s="969">
        <v>308</v>
      </c>
      <c r="M437" s="969">
        <v>13839.7</v>
      </c>
      <c r="N437" s="969">
        <v>12221</v>
      </c>
      <c r="O437" s="969">
        <v>6772.5</v>
      </c>
    </row>
    <row r="438" spans="1:15">
      <c r="A438" s="969" t="s">
        <v>5658</v>
      </c>
      <c r="B438" s="969">
        <v>3015</v>
      </c>
      <c r="C438" s="969" t="s">
        <v>5749</v>
      </c>
      <c r="D438" s="969" t="s">
        <v>5657</v>
      </c>
      <c r="E438" s="969">
        <v>4857</v>
      </c>
      <c r="F438" s="969" t="s">
        <v>1062</v>
      </c>
      <c r="G438" s="969" t="s">
        <v>5817</v>
      </c>
      <c r="H438" s="969">
        <v>325</v>
      </c>
      <c r="I438" s="969">
        <v>1400</v>
      </c>
      <c r="J438" s="969">
        <v>74592</v>
      </c>
      <c r="K438" s="969">
        <v>66979.5</v>
      </c>
      <c r="L438" s="969">
        <v>308</v>
      </c>
      <c r="M438" s="969">
        <v>13839.7</v>
      </c>
      <c r="N438" s="969">
        <v>12221</v>
      </c>
      <c r="O438" s="969">
        <v>6772.5</v>
      </c>
    </row>
    <row r="439" spans="1:15">
      <c r="A439" s="969" t="s">
        <v>5658</v>
      </c>
      <c r="B439" s="969">
        <v>3015</v>
      </c>
      <c r="C439" s="969" t="s">
        <v>5749</v>
      </c>
      <c r="D439" s="969" t="s">
        <v>5657</v>
      </c>
      <c r="E439" s="969">
        <v>4857</v>
      </c>
      <c r="F439" s="969" t="s">
        <v>1065</v>
      </c>
      <c r="G439" s="969" t="s">
        <v>5817</v>
      </c>
      <c r="H439" s="969">
        <v>200</v>
      </c>
      <c r="I439" s="969">
        <v>1400</v>
      </c>
      <c r="J439" s="969">
        <v>74592</v>
      </c>
      <c r="K439" s="969">
        <v>66979.5</v>
      </c>
      <c r="L439" s="969">
        <v>308</v>
      </c>
      <c r="M439" s="969">
        <v>13839.7</v>
      </c>
      <c r="N439" s="969">
        <v>12221</v>
      </c>
      <c r="O439" s="969">
        <v>6772.5</v>
      </c>
    </row>
    <row r="440" spans="1:15">
      <c r="A440" s="969" t="s">
        <v>5658</v>
      </c>
      <c r="B440" s="969">
        <v>3015</v>
      </c>
      <c r="C440" s="969" t="s">
        <v>5749</v>
      </c>
      <c r="D440" s="969" t="s">
        <v>5657</v>
      </c>
      <c r="E440" s="969">
        <v>4858</v>
      </c>
      <c r="F440" s="969" t="s">
        <v>1062</v>
      </c>
      <c r="G440" s="969" t="s">
        <v>5752</v>
      </c>
      <c r="H440" s="969">
        <v>375</v>
      </c>
      <c r="I440" s="969">
        <v>550</v>
      </c>
      <c r="J440" s="969">
        <v>77322</v>
      </c>
      <c r="K440" s="969">
        <v>69709.5</v>
      </c>
      <c r="L440" s="969">
        <v>308</v>
      </c>
      <c r="M440" s="969">
        <v>13839.7</v>
      </c>
      <c r="N440" s="969">
        <v>12221</v>
      </c>
      <c r="O440" s="969">
        <v>0</v>
      </c>
    </row>
    <row r="441" spans="1:15">
      <c r="A441" s="969" t="s">
        <v>5658</v>
      </c>
      <c r="B441" s="969">
        <v>3015</v>
      </c>
      <c r="C441" s="969" t="s">
        <v>5749</v>
      </c>
      <c r="D441" s="969" t="s">
        <v>5657</v>
      </c>
      <c r="E441" s="969">
        <v>4858</v>
      </c>
      <c r="F441" s="969" t="s">
        <v>1065</v>
      </c>
      <c r="G441" s="969" t="s">
        <v>5752</v>
      </c>
      <c r="H441" s="969">
        <v>250</v>
      </c>
      <c r="I441" s="969">
        <v>550</v>
      </c>
      <c r="J441" s="969">
        <v>77322</v>
      </c>
      <c r="K441" s="969">
        <v>69709.5</v>
      </c>
      <c r="L441" s="969">
        <v>308</v>
      </c>
      <c r="M441" s="969">
        <v>13839.7</v>
      </c>
      <c r="N441" s="969">
        <v>12221</v>
      </c>
      <c r="O441" s="969">
        <v>0</v>
      </c>
    </row>
    <row r="442" spans="1:15">
      <c r="A442" s="969" t="s">
        <v>5658</v>
      </c>
      <c r="B442" s="969">
        <v>3015</v>
      </c>
      <c r="C442" s="969" t="s">
        <v>5749</v>
      </c>
      <c r="D442" s="969" t="s">
        <v>5657</v>
      </c>
      <c r="E442" s="969">
        <v>4858</v>
      </c>
      <c r="F442" s="969" t="s">
        <v>4338</v>
      </c>
      <c r="G442" s="969" t="s">
        <v>5752</v>
      </c>
      <c r="H442" s="969">
        <v>125</v>
      </c>
      <c r="I442" s="969">
        <v>550</v>
      </c>
      <c r="J442" s="969">
        <v>77322</v>
      </c>
      <c r="K442" s="969">
        <v>69709.5</v>
      </c>
      <c r="L442" s="969">
        <v>308</v>
      </c>
      <c r="M442" s="969">
        <v>13839.7</v>
      </c>
      <c r="N442" s="969">
        <v>12221</v>
      </c>
      <c r="O442" s="969">
        <v>0</v>
      </c>
    </row>
    <row r="443" spans="1:15">
      <c r="A443" s="969" t="s">
        <v>5658</v>
      </c>
      <c r="B443" s="969">
        <v>3015</v>
      </c>
      <c r="C443" s="969" t="s">
        <v>5749</v>
      </c>
      <c r="D443" s="969" t="s">
        <v>5657</v>
      </c>
      <c r="E443" s="969">
        <v>4859</v>
      </c>
      <c r="F443" s="969" t="s">
        <v>1065</v>
      </c>
      <c r="G443" s="969" t="s">
        <v>5786</v>
      </c>
      <c r="H443" s="969">
        <v>200</v>
      </c>
      <c r="I443" s="969">
        <v>550</v>
      </c>
      <c r="J443" s="969">
        <v>77322</v>
      </c>
      <c r="K443" s="969">
        <v>69709.5</v>
      </c>
      <c r="L443" s="969">
        <v>308</v>
      </c>
      <c r="M443" s="969">
        <v>13839.7</v>
      </c>
      <c r="N443" s="969">
        <v>12221</v>
      </c>
      <c r="O443" s="969">
        <v>0</v>
      </c>
    </row>
    <row r="444" spans="1:15">
      <c r="A444" s="969" t="s">
        <v>5658</v>
      </c>
      <c r="B444" s="969">
        <v>3015</v>
      </c>
      <c r="C444" s="969" t="s">
        <v>5749</v>
      </c>
      <c r="D444" s="969" t="s">
        <v>5657</v>
      </c>
      <c r="E444" s="969">
        <v>4859</v>
      </c>
      <c r="F444" s="969" t="s">
        <v>4338</v>
      </c>
      <c r="G444" s="969" t="s">
        <v>5786</v>
      </c>
      <c r="H444" s="969">
        <v>75</v>
      </c>
      <c r="I444" s="969">
        <v>550</v>
      </c>
      <c r="J444" s="969">
        <v>77322</v>
      </c>
      <c r="K444" s="969">
        <v>69709.5</v>
      </c>
      <c r="L444" s="969">
        <v>308</v>
      </c>
      <c r="M444" s="969">
        <v>13839.7</v>
      </c>
      <c r="N444" s="969">
        <v>12221</v>
      </c>
      <c r="O444" s="969">
        <v>0</v>
      </c>
    </row>
    <row r="445" spans="1:15">
      <c r="A445" s="969" t="s">
        <v>5658</v>
      </c>
      <c r="B445" s="969">
        <v>3015</v>
      </c>
      <c r="C445" s="969" t="s">
        <v>5749</v>
      </c>
      <c r="D445" s="969" t="s">
        <v>5657</v>
      </c>
      <c r="E445" s="969">
        <v>4860</v>
      </c>
      <c r="F445" s="969" t="s">
        <v>1062</v>
      </c>
      <c r="G445" s="969" t="s">
        <v>593</v>
      </c>
      <c r="H445" s="969">
        <v>325</v>
      </c>
      <c r="I445" s="969">
        <v>550</v>
      </c>
      <c r="J445" s="969">
        <v>77322</v>
      </c>
      <c r="K445" s="969">
        <v>69709.5</v>
      </c>
      <c r="L445" s="969">
        <v>308</v>
      </c>
      <c r="M445" s="969">
        <v>13839.7</v>
      </c>
      <c r="N445" s="969">
        <v>12221</v>
      </c>
      <c r="O445" s="969">
        <v>6772.5</v>
      </c>
    </row>
    <row r="446" spans="1:15">
      <c r="A446" s="969" t="s">
        <v>5658</v>
      </c>
      <c r="B446" s="969">
        <v>3015</v>
      </c>
      <c r="C446" s="969" t="s">
        <v>5749</v>
      </c>
      <c r="D446" s="969" t="s">
        <v>5657</v>
      </c>
      <c r="E446" s="969">
        <v>4860</v>
      </c>
      <c r="F446" s="969" t="s">
        <v>1065</v>
      </c>
      <c r="G446" s="969" t="s">
        <v>593</v>
      </c>
      <c r="H446" s="969">
        <v>200</v>
      </c>
      <c r="I446" s="969">
        <v>550</v>
      </c>
      <c r="J446" s="969">
        <v>77322</v>
      </c>
      <c r="K446" s="969">
        <v>69709.5</v>
      </c>
      <c r="L446" s="969">
        <v>308</v>
      </c>
      <c r="M446" s="969">
        <v>13839.7</v>
      </c>
      <c r="N446" s="969">
        <v>12221</v>
      </c>
      <c r="O446" s="969">
        <v>6772.5</v>
      </c>
    </row>
    <row r="447" spans="1:15">
      <c r="A447" s="969" t="s">
        <v>5658</v>
      </c>
      <c r="B447" s="969">
        <v>3015</v>
      </c>
      <c r="C447" s="969" t="s">
        <v>5749</v>
      </c>
      <c r="D447" s="969" t="s">
        <v>5657</v>
      </c>
      <c r="E447" s="969">
        <v>4860</v>
      </c>
      <c r="F447" s="969" t="s">
        <v>4338</v>
      </c>
      <c r="G447" s="969" t="s">
        <v>593</v>
      </c>
      <c r="H447" s="969">
        <v>75</v>
      </c>
      <c r="I447" s="969">
        <v>550</v>
      </c>
      <c r="J447" s="969">
        <v>77322</v>
      </c>
      <c r="K447" s="969">
        <v>69709.5</v>
      </c>
      <c r="L447" s="969">
        <v>308</v>
      </c>
      <c r="M447" s="969">
        <v>13839.7</v>
      </c>
      <c r="N447" s="969">
        <v>12221</v>
      </c>
      <c r="O447" s="969">
        <v>0</v>
      </c>
    </row>
    <row r="448" spans="1:15">
      <c r="A448" s="969" t="s">
        <v>5658</v>
      </c>
      <c r="B448" s="969">
        <v>3015</v>
      </c>
      <c r="C448" s="969" t="s">
        <v>5749</v>
      </c>
      <c r="D448" s="969" t="s">
        <v>5657</v>
      </c>
      <c r="E448" s="969">
        <v>4861</v>
      </c>
      <c r="F448" s="969" t="s">
        <v>1065</v>
      </c>
      <c r="G448" s="969" t="s">
        <v>5825</v>
      </c>
      <c r="H448" s="969">
        <v>200</v>
      </c>
      <c r="I448" s="969">
        <v>550</v>
      </c>
      <c r="J448" s="969">
        <v>77322</v>
      </c>
      <c r="K448" s="969">
        <v>69709.5</v>
      </c>
      <c r="L448" s="969">
        <v>308</v>
      </c>
      <c r="M448" s="969">
        <v>13839.7</v>
      </c>
      <c r="N448" s="969">
        <v>12221</v>
      </c>
      <c r="O448" s="969">
        <v>0</v>
      </c>
    </row>
    <row r="449" spans="1:15">
      <c r="A449" s="969" t="s">
        <v>5658</v>
      </c>
      <c r="B449" s="969">
        <v>3015</v>
      </c>
      <c r="C449" s="969" t="s">
        <v>5749</v>
      </c>
      <c r="D449" s="969" t="s">
        <v>5657</v>
      </c>
      <c r="E449" s="969">
        <v>4861</v>
      </c>
      <c r="F449" s="969" t="s">
        <v>4338</v>
      </c>
      <c r="G449" s="969" t="s">
        <v>5825</v>
      </c>
      <c r="H449" s="969">
        <v>75</v>
      </c>
      <c r="I449" s="969">
        <v>550</v>
      </c>
      <c r="J449" s="969">
        <v>77322</v>
      </c>
      <c r="K449" s="969">
        <v>69709.5</v>
      </c>
      <c r="L449" s="969">
        <v>308</v>
      </c>
      <c r="M449" s="969">
        <v>13839.7</v>
      </c>
      <c r="N449" s="969">
        <v>12221</v>
      </c>
      <c r="O449" s="969">
        <v>0</v>
      </c>
    </row>
    <row r="450" spans="1:15">
      <c r="A450" s="969" t="s">
        <v>5658</v>
      </c>
      <c r="B450" s="969">
        <v>3015</v>
      </c>
      <c r="C450" s="969" t="s">
        <v>5749</v>
      </c>
      <c r="D450" s="969" t="s">
        <v>5657</v>
      </c>
      <c r="E450" s="969">
        <v>4863</v>
      </c>
      <c r="F450" s="969" t="s">
        <v>4338</v>
      </c>
      <c r="G450" s="969" t="s">
        <v>5792</v>
      </c>
      <c r="H450" s="969">
        <v>75</v>
      </c>
      <c r="I450" s="969">
        <v>1400</v>
      </c>
      <c r="J450" s="969">
        <v>74592</v>
      </c>
      <c r="K450" s="969">
        <v>66979.5</v>
      </c>
      <c r="L450" s="969">
        <v>308</v>
      </c>
      <c r="M450" s="969">
        <v>13839.7</v>
      </c>
      <c r="N450" s="969">
        <v>12221</v>
      </c>
      <c r="O450" s="969">
        <v>0</v>
      </c>
    </row>
    <row r="451" spans="1:15">
      <c r="A451" s="969" t="s">
        <v>5658</v>
      </c>
      <c r="B451" s="969">
        <v>3015</v>
      </c>
      <c r="C451" s="969" t="s">
        <v>5749</v>
      </c>
      <c r="D451" s="969" t="s">
        <v>5657</v>
      </c>
      <c r="E451" s="969">
        <v>4864</v>
      </c>
      <c r="F451" s="969" t="s">
        <v>4338</v>
      </c>
      <c r="G451" s="969" t="s">
        <v>5775</v>
      </c>
      <c r="H451" s="969">
        <v>75</v>
      </c>
      <c r="I451" s="969">
        <v>550</v>
      </c>
      <c r="J451" s="969">
        <v>77322</v>
      </c>
      <c r="K451" s="969">
        <v>69709.5</v>
      </c>
      <c r="L451" s="969">
        <v>308</v>
      </c>
      <c r="M451" s="969">
        <v>13839.7</v>
      </c>
      <c r="N451" s="969">
        <v>12221</v>
      </c>
      <c r="O451" s="969">
        <v>0</v>
      </c>
    </row>
    <row r="452" spans="1:15">
      <c r="A452" s="969" t="s">
        <v>5658</v>
      </c>
      <c r="B452" s="969">
        <v>3015</v>
      </c>
      <c r="C452" s="969" t="s">
        <v>5749</v>
      </c>
      <c r="D452" s="969" t="s">
        <v>5657</v>
      </c>
      <c r="E452" s="969">
        <v>4865</v>
      </c>
      <c r="F452" s="969" t="s">
        <v>1062</v>
      </c>
      <c r="G452" s="969" t="s">
        <v>5783</v>
      </c>
      <c r="H452" s="969">
        <v>325</v>
      </c>
      <c r="I452" s="969">
        <v>1400</v>
      </c>
      <c r="J452" s="969">
        <v>74592</v>
      </c>
      <c r="K452" s="969">
        <v>66979.5</v>
      </c>
      <c r="L452" s="969">
        <v>308</v>
      </c>
      <c r="M452" s="969">
        <v>13839.7</v>
      </c>
      <c r="N452" s="969">
        <v>12221</v>
      </c>
      <c r="O452" s="969">
        <v>0</v>
      </c>
    </row>
    <row r="453" spans="1:15">
      <c r="A453" s="969" t="s">
        <v>5658</v>
      </c>
      <c r="B453" s="969">
        <v>3015</v>
      </c>
      <c r="C453" s="969" t="s">
        <v>5749</v>
      </c>
      <c r="D453" s="969" t="s">
        <v>5657</v>
      </c>
      <c r="E453" s="969">
        <v>4866</v>
      </c>
      <c r="F453" s="969" t="s">
        <v>1062</v>
      </c>
      <c r="G453" s="969" t="s">
        <v>5768</v>
      </c>
      <c r="H453" s="969">
        <v>325</v>
      </c>
      <c r="I453" s="969">
        <v>550</v>
      </c>
      <c r="J453" s="969">
        <v>77322</v>
      </c>
      <c r="K453" s="969">
        <v>69709.5</v>
      </c>
      <c r="L453" s="969">
        <v>308</v>
      </c>
      <c r="M453" s="969">
        <v>13839.7</v>
      </c>
      <c r="N453" s="969">
        <v>12221</v>
      </c>
      <c r="O453" s="969">
        <v>0</v>
      </c>
    </row>
    <row r="454" spans="1:15">
      <c r="A454" s="969" t="s">
        <v>5658</v>
      </c>
      <c r="B454" s="969">
        <v>3015</v>
      </c>
      <c r="C454" s="969" t="s">
        <v>5749</v>
      </c>
      <c r="D454" s="969" t="s">
        <v>5657</v>
      </c>
      <c r="E454" s="969">
        <v>4866</v>
      </c>
      <c r="F454" s="969" t="s">
        <v>1065</v>
      </c>
      <c r="G454" s="969" t="s">
        <v>5768</v>
      </c>
      <c r="H454" s="969">
        <v>200</v>
      </c>
      <c r="I454" s="969">
        <v>550</v>
      </c>
      <c r="J454" s="969">
        <v>77322</v>
      </c>
      <c r="K454" s="969">
        <v>69709.5</v>
      </c>
      <c r="L454" s="969">
        <v>308</v>
      </c>
      <c r="M454" s="969">
        <v>13839.7</v>
      </c>
      <c r="N454" s="969">
        <v>12221</v>
      </c>
      <c r="O454" s="969">
        <v>0</v>
      </c>
    </row>
    <row r="455" spans="1:15">
      <c r="A455" s="969" t="s">
        <v>5658</v>
      </c>
      <c r="B455" s="969">
        <v>3015</v>
      </c>
      <c r="C455" s="969" t="s">
        <v>5749</v>
      </c>
      <c r="D455" s="969" t="s">
        <v>5657</v>
      </c>
      <c r="E455" s="969">
        <v>4866</v>
      </c>
      <c r="F455" s="969" t="s">
        <v>4338</v>
      </c>
      <c r="G455" s="969" t="s">
        <v>5768</v>
      </c>
      <c r="H455" s="969">
        <v>75</v>
      </c>
      <c r="I455" s="969">
        <v>550</v>
      </c>
      <c r="J455" s="969">
        <v>77322</v>
      </c>
      <c r="K455" s="969">
        <v>69709.5</v>
      </c>
      <c r="L455" s="969">
        <v>308</v>
      </c>
      <c r="M455" s="969">
        <v>13839.7</v>
      </c>
      <c r="N455" s="969">
        <v>12221</v>
      </c>
      <c r="O455" s="969">
        <v>0</v>
      </c>
    </row>
    <row r="456" spans="1:15">
      <c r="A456" s="969" t="s">
        <v>5658</v>
      </c>
      <c r="B456" s="969">
        <v>3015</v>
      </c>
      <c r="C456" s="969" t="s">
        <v>5749</v>
      </c>
      <c r="D456" s="969" t="s">
        <v>5657</v>
      </c>
      <c r="E456" s="969">
        <v>4867</v>
      </c>
      <c r="F456" s="969" t="s">
        <v>1062</v>
      </c>
      <c r="G456" s="969" t="s">
        <v>5813</v>
      </c>
      <c r="H456" s="969">
        <v>325</v>
      </c>
      <c r="I456" s="969">
        <v>1400</v>
      </c>
      <c r="J456" s="969">
        <v>74592</v>
      </c>
      <c r="K456" s="969">
        <v>66979.5</v>
      </c>
      <c r="L456" s="969">
        <v>308</v>
      </c>
      <c r="M456" s="969">
        <v>13839.7</v>
      </c>
      <c r="N456" s="969">
        <v>12221</v>
      </c>
      <c r="O456" s="969">
        <v>0</v>
      </c>
    </row>
    <row r="457" spans="1:15">
      <c r="A457" s="969" t="s">
        <v>5658</v>
      </c>
      <c r="B457" s="969">
        <v>3015</v>
      </c>
      <c r="C457" s="969" t="s">
        <v>5749</v>
      </c>
      <c r="D457" s="969" t="s">
        <v>5657</v>
      </c>
      <c r="E457" s="969">
        <v>4868</v>
      </c>
      <c r="F457" s="969" t="s">
        <v>1062</v>
      </c>
      <c r="G457" s="969" t="s">
        <v>5812</v>
      </c>
      <c r="H457" s="969">
        <v>325</v>
      </c>
      <c r="I457" s="969">
        <v>550</v>
      </c>
      <c r="J457" s="969">
        <v>77322</v>
      </c>
      <c r="K457" s="969">
        <v>69709.5</v>
      </c>
      <c r="L457" s="969">
        <v>308</v>
      </c>
      <c r="M457" s="969">
        <v>13839.7</v>
      </c>
      <c r="N457" s="969">
        <v>12221</v>
      </c>
      <c r="O457" s="969">
        <v>0</v>
      </c>
    </row>
    <row r="458" spans="1:15">
      <c r="A458" s="969" t="s">
        <v>5658</v>
      </c>
      <c r="B458" s="969">
        <v>3015</v>
      </c>
      <c r="C458" s="969" t="s">
        <v>5749</v>
      </c>
      <c r="D458" s="969" t="s">
        <v>5657</v>
      </c>
      <c r="E458" s="969">
        <v>4869</v>
      </c>
      <c r="F458" s="969" t="s">
        <v>1062</v>
      </c>
      <c r="G458" s="969" t="s">
        <v>5929</v>
      </c>
      <c r="H458" s="969">
        <v>325</v>
      </c>
      <c r="I458" s="969">
        <v>550</v>
      </c>
      <c r="J458" s="969">
        <v>77322</v>
      </c>
      <c r="K458" s="969">
        <v>69709.5</v>
      </c>
      <c r="L458" s="969">
        <v>308</v>
      </c>
      <c r="M458" s="969">
        <v>13839.7</v>
      </c>
      <c r="N458" s="969">
        <v>12221</v>
      </c>
      <c r="O458" s="969">
        <v>0</v>
      </c>
    </row>
    <row r="459" spans="1:15">
      <c r="A459" s="969" t="s">
        <v>5658</v>
      </c>
      <c r="B459" s="969">
        <v>3015</v>
      </c>
      <c r="C459" s="969" t="s">
        <v>5749</v>
      </c>
      <c r="D459" s="969" t="s">
        <v>5657</v>
      </c>
      <c r="E459" s="969">
        <v>4869</v>
      </c>
      <c r="F459" s="969" t="s">
        <v>1065</v>
      </c>
      <c r="G459" s="969" t="s">
        <v>5929</v>
      </c>
      <c r="H459" s="969">
        <v>200</v>
      </c>
      <c r="I459" s="969">
        <v>550</v>
      </c>
      <c r="J459" s="969">
        <v>77322</v>
      </c>
      <c r="K459" s="969">
        <v>69709.5</v>
      </c>
      <c r="L459" s="969">
        <v>308</v>
      </c>
      <c r="M459" s="969">
        <v>13839.7</v>
      </c>
      <c r="N459" s="969">
        <v>12221</v>
      </c>
      <c r="O459" s="969">
        <v>0</v>
      </c>
    </row>
    <row r="460" spans="1:15">
      <c r="A460" s="969" t="s">
        <v>5658</v>
      </c>
      <c r="B460" s="969">
        <v>3015</v>
      </c>
      <c r="C460" s="969" t="s">
        <v>5749</v>
      </c>
      <c r="D460" s="969" t="s">
        <v>5657</v>
      </c>
      <c r="E460" s="969">
        <v>4870</v>
      </c>
      <c r="F460" s="969" t="s">
        <v>102</v>
      </c>
      <c r="G460" s="969" t="s">
        <v>5824</v>
      </c>
      <c r="H460" s="969">
        <v>25</v>
      </c>
      <c r="I460" s="969">
        <v>1400</v>
      </c>
      <c r="J460" s="969">
        <v>74592</v>
      </c>
      <c r="K460" s="969">
        <v>66979.5</v>
      </c>
      <c r="L460" s="969">
        <v>308</v>
      </c>
      <c r="M460" s="969">
        <v>13839.7</v>
      </c>
      <c r="N460" s="969">
        <v>12221</v>
      </c>
      <c r="O460" s="969">
        <v>0</v>
      </c>
    </row>
    <row r="461" spans="1:15">
      <c r="A461" s="969" t="s">
        <v>5658</v>
      </c>
      <c r="B461" s="969">
        <v>3015</v>
      </c>
      <c r="C461" s="969" t="s">
        <v>5749</v>
      </c>
      <c r="D461" s="969" t="s">
        <v>5657</v>
      </c>
      <c r="E461" s="969">
        <v>4872</v>
      </c>
      <c r="F461" s="969" t="s">
        <v>102</v>
      </c>
      <c r="G461" s="969" t="s">
        <v>5926</v>
      </c>
      <c r="H461" s="969">
        <v>25</v>
      </c>
      <c r="I461" s="969">
        <v>1400</v>
      </c>
      <c r="J461" s="969">
        <v>74592</v>
      </c>
      <c r="K461" s="969">
        <v>66979.5</v>
      </c>
      <c r="L461" s="969">
        <v>308</v>
      </c>
      <c r="M461" s="969">
        <v>13839.7</v>
      </c>
      <c r="N461" s="969">
        <v>12221</v>
      </c>
      <c r="O461" s="969">
        <v>0</v>
      </c>
    </row>
    <row r="462" spans="1:15">
      <c r="A462" s="969" t="s">
        <v>5658</v>
      </c>
      <c r="B462" s="969">
        <v>3015</v>
      </c>
      <c r="C462" s="969" t="s">
        <v>5749</v>
      </c>
      <c r="D462" s="969" t="s">
        <v>5657</v>
      </c>
      <c r="E462" s="969">
        <v>4875</v>
      </c>
      <c r="F462" s="969" t="s">
        <v>4338</v>
      </c>
      <c r="G462" s="969" t="s">
        <v>5762</v>
      </c>
      <c r="H462" s="969">
        <v>75</v>
      </c>
      <c r="I462" s="969">
        <v>550</v>
      </c>
      <c r="J462" s="969">
        <v>77322</v>
      </c>
      <c r="K462" s="969">
        <v>69709.5</v>
      </c>
      <c r="L462" s="969">
        <v>308</v>
      </c>
      <c r="M462" s="969">
        <v>13839.7</v>
      </c>
      <c r="N462" s="969">
        <v>12221</v>
      </c>
      <c r="O462" s="969">
        <v>0</v>
      </c>
    </row>
    <row r="463" spans="1:15">
      <c r="A463" s="969" t="s">
        <v>5658</v>
      </c>
      <c r="B463" s="969">
        <v>3015</v>
      </c>
      <c r="C463" s="969" t="s">
        <v>5749</v>
      </c>
      <c r="D463" s="969" t="s">
        <v>5657</v>
      </c>
      <c r="E463" s="969">
        <v>4876</v>
      </c>
      <c r="F463" s="969" t="s">
        <v>4338</v>
      </c>
      <c r="G463" s="969" t="s">
        <v>5767</v>
      </c>
      <c r="H463" s="969">
        <v>75</v>
      </c>
      <c r="I463" s="969">
        <v>550</v>
      </c>
      <c r="J463" s="969">
        <v>77322</v>
      </c>
      <c r="K463" s="969">
        <v>69709.5</v>
      </c>
      <c r="L463" s="969">
        <v>308</v>
      </c>
      <c r="M463" s="969">
        <v>13839.7</v>
      </c>
      <c r="N463" s="969">
        <v>12221</v>
      </c>
      <c r="O463" s="969">
        <v>0</v>
      </c>
    </row>
    <row r="464" spans="1:15">
      <c r="A464" s="969" t="s">
        <v>5658</v>
      </c>
      <c r="B464" s="969">
        <v>3015</v>
      </c>
      <c r="C464" s="969" t="s">
        <v>5749</v>
      </c>
      <c r="D464" s="969" t="s">
        <v>5657</v>
      </c>
      <c r="E464" s="969">
        <v>4877</v>
      </c>
      <c r="F464" s="969" t="s">
        <v>1062</v>
      </c>
      <c r="G464" s="969" t="s">
        <v>5760</v>
      </c>
      <c r="H464" s="969">
        <v>240</v>
      </c>
      <c r="I464" s="969">
        <v>550</v>
      </c>
      <c r="J464" s="969">
        <v>77322</v>
      </c>
      <c r="K464" s="969">
        <v>69709.5</v>
      </c>
      <c r="L464" s="969">
        <v>308</v>
      </c>
      <c r="M464" s="969">
        <v>13839.7</v>
      </c>
      <c r="N464" s="969">
        <v>12221</v>
      </c>
      <c r="O464" s="969">
        <v>0</v>
      </c>
    </row>
    <row r="465" spans="1:15">
      <c r="A465" s="969" t="s">
        <v>5658</v>
      </c>
      <c r="B465" s="969">
        <v>3015</v>
      </c>
      <c r="C465" s="969" t="s">
        <v>5749</v>
      </c>
      <c r="D465" s="969" t="s">
        <v>5657</v>
      </c>
      <c r="E465" s="969">
        <v>4878</v>
      </c>
      <c r="F465" s="969" t="s">
        <v>4338</v>
      </c>
      <c r="G465" s="969" t="s">
        <v>5774</v>
      </c>
      <c r="H465" s="969">
        <v>75</v>
      </c>
      <c r="I465" s="969">
        <v>1400</v>
      </c>
      <c r="J465" s="969">
        <v>74592</v>
      </c>
      <c r="K465" s="969">
        <v>66979.5</v>
      </c>
      <c r="L465" s="969">
        <v>308</v>
      </c>
      <c r="M465" s="969">
        <v>13839.7</v>
      </c>
      <c r="N465" s="969">
        <v>12221</v>
      </c>
      <c r="O465" s="969">
        <v>0</v>
      </c>
    </row>
    <row r="466" spans="1:15">
      <c r="A466" s="969" t="s">
        <v>5658</v>
      </c>
      <c r="B466" s="969">
        <v>3015</v>
      </c>
      <c r="C466" s="969" t="s">
        <v>5749</v>
      </c>
      <c r="D466" s="969" t="s">
        <v>5657</v>
      </c>
      <c r="E466" s="969">
        <v>4879</v>
      </c>
      <c r="F466" s="969" t="s">
        <v>4338</v>
      </c>
      <c r="G466" s="969" t="s">
        <v>5761</v>
      </c>
      <c r="H466" s="969">
        <v>75</v>
      </c>
      <c r="I466" s="969">
        <v>550</v>
      </c>
      <c r="J466" s="969">
        <v>77322</v>
      </c>
      <c r="K466" s="969">
        <v>69709.5</v>
      </c>
      <c r="L466" s="969">
        <v>308</v>
      </c>
      <c r="M466" s="969">
        <v>13839.7</v>
      </c>
      <c r="N466" s="969">
        <v>12221</v>
      </c>
      <c r="O466" s="969">
        <v>0</v>
      </c>
    </row>
    <row r="467" spans="1:15">
      <c r="A467" s="969" t="s">
        <v>5658</v>
      </c>
      <c r="B467" s="969">
        <v>3015</v>
      </c>
      <c r="C467" s="969" t="s">
        <v>5749</v>
      </c>
      <c r="D467" s="969" t="s">
        <v>5657</v>
      </c>
      <c r="E467" s="969">
        <v>4880</v>
      </c>
      <c r="F467" s="969" t="s">
        <v>1065</v>
      </c>
      <c r="G467" s="969" t="s">
        <v>5759</v>
      </c>
      <c r="H467" s="969">
        <v>210</v>
      </c>
      <c r="I467" s="969">
        <v>550</v>
      </c>
      <c r="J467" s="969">
        <v>77322</v>
      </c>
      <c r="K467" s="969">
        <v>69709.5</v>
      </c>
      <c r="L467" s="969">
        <v>308</v>
      </c>
      <c r="M467" s="969">
        <v>13839.7</v>
      </c>
      <c r="N467" s="969">
        <v>12221</v>
      </c>
      <c r="O467" s="969">
        <v>0</v>
      </c>
    </row>
    <row r="468" spans="1:15">
      <c r="A468" s="969" t="s">
        <v>5658</v>
      </c>
      <c r="B468" s="969">
        <v>3015</v>
      </c>
      <c r="C468" s="969" t="s">
        <v>5749</v>
      </c>
      <c r="D468" s="969" t="s">
        <v>5657</v>
      </c>
      <c r="E468" s="969">
        <v>4881</v>
      </c>
      <c r="F468" s="969" t="s">
        <v>4338</v>
      </c>
      <c r="G468" s="969" t="s">
        <v>5925</v>
      </c>
      <c r="H468" s="969">
        <v>75</v>
      </c>
      <c r="I468" s="969">
        <v>550</v>
      </c>
      <c r="J468" s="969">
        <v>77322</v>
      </c>
      <c r="K468" s="969">
        <v>69709.5</v>
      </c>
      <c r="L468" s="969">
        <v>308</v>
      </c>
      <c r="M468" s="969">
        <v>13839.7</v>
      </c>
      <c r="N468" s="969">
        <v>12221</v>
      </c>
      <c r="O468" s="969">
        <v>0</v>
      </c>
    </row>
    <row r="469" spans="1:15">
      <c r="A469" s="969" t="s">
        <v>5658</v>
      </c>
      <c r="B469" s="969">
        <v>3015</v>
      </c>
      <c r="C469" s="969" t="s">
        <v>5749</v>
      </c>
      <c r="D469" s="969" t="s">
        <v>5657</v>
      </c>
      <c r="E469" s="969">
        <v>4882</v>
      </c>
      <c r="F469" s="969" t="s">
        <v>102</v>
      </c>
      <c r="G469" s="969" t="s">
        <v>5823</v>
      </c>
      <c r="H469" s="969">
        <v>300</v>
      </c>
      <c r="I469" s="969">
        <v>550</v>
      </c>
      <c r="J469" s="969">
        <v>77322</v>
      </c>
      <c r="K469" s="969">
        <v>69709.5</v>
      </c>
      <c r="L469" s="969">
        <v>308</v>
      </c>
      <c r="M469" s="969">
        <v>13839.7</v>
      </c>
      <c r="N469" s="969">
        <v>12221</v>
      </c>
      <c r="O469" s="969">
        <v>0</v>
      </c>
    </row>
    <row r="470" spans="1:15">
      <c r="A470" s="969" t="s">
        <v>5658</v>
      </c>
      <c r="B470" s="969">
        <v>3015</v>
      </c>
      <c r="C470" s="969" t="s">
        <v>5749</v>
      </c>
      <c r="D470" s="969" t="s">
        <v>5657</v>
      </c>
      <c r="E470" s="969">
        <v>4883</v>
      </c>
      <c r="F470" s="969" t="s">
        <v>4338</v>
      </c>
      <c r="G470" s="969" t="s">
        <v>5752</v>
      </c>
      <c r="H470" s="969">
        <v>125</v>
      </c>
      <c r="I470" s="969">
        <v>550</v>
      </c>
      <c r="J470" s="969">
        <v>77322</v>
      </c>
      <c r="K470" s="969">
        <v>69709.5</v>
      </c>
      <c r="L470" s="969">
        <v>308</v>
      </c>
      <c r="M470" s="969">
        <v>13839.7</v>
      </c>
      <c r="N470" s="969">
        <v>12221</v>
      </c>
      <c r="O470" s="969">
        <v>0</v>
      </c>
    </row>
    <row r="471" spans="1:15">
      <c r="A471" s="969" t="s">
        <v>5658</v>
      </c>
      <c r="B471" s="969">
        <v>3015</v>
      </c>
      <c r="C471" s="969" t="s">
        <v>5749</v>
      </c>
      <c r="D471" s="969" t="s">
        <v>5657</v>
      </c>
      <c r="E471" s="969">
        <v>4884</v>
      </c>
      <c r="F471" s="969" t="s">
        <v>4338</v>
      </c>
      <c r="G471" s="969" t="s">
        <v>5786</v>
      </c>
      <c r="H471" s="969">
        <v>75</v>
      </c>
      <c r="I471" s="969">
        <v>550</v>
      </c>
      <c r="J471" s="969">
        <v>77322</v>
      </c>
      <c r="K471" s="969">
        <v>69709.5</v>
      </c>
      <c r="L471" s="969">
        <v>308</v>
      </c>
      <c r="M471" s="969">
        <v>13839.7</v>
      </c>
      <c r="N471" s="969">
        <v>12221</v>
      </c>
      <c r="O471" s="969">
        <v>0</v>
      </c>
    </row>
    <row r="472" spans="1:15">
      <c r="A472" s="969" t="s">
        <v>5658</v>
      </c>
      <c r="B472" s="969">
        <v>3015</v>
      </c>
      <c r="C472" s="969" t="s">
        <v>5749</v>
      </c>
      <c r="D472" s="969" t="s">
        <v>5657</v>
      </c>
      <c r="E472" s="969">
        <v>4885</v>
      </c>
      <c r="F472" s="969" t="s">
        <v>4338</v>
      </c>
      <c r="G472" s="969" t="s">
        <v>593</v>
      </c>
      <c r="H472" s="969">
        <v>75</v>
      </c>
      <c r="I472" s="969">
        <v>1400</v>
      </c>
      <c r="J472" s="969">
        <v>74592</v>
      </c>
      <c r="K472" s="969">
        <v>66979.5</v>
      </c>
      <c r="L472" s="969">
        <v>308</v>
      </c>
      <c r="M472" s="969">
        <v>13839.7</v>
      </c>
      <c r="N472" s="969">
        <v>12221</v>
      </c>
      <c r="O472" s="969">
        <v>6772.5</v>
      </c>
    </row>
    <row r="473" spans="1:15">
      <c r="A473" s="969" t="s">
        <v>5658</v>
      </c>
      <c r="B473" s="969">
        <v>3015</v>
      </c>
      <c r="C473" s="969" t="s">
        <v>5749</v>
      </c>
      <c r="D473" s="969" t="s">
        <v>5657</v>
      </c>
      <c r="E473" s="969">
        <v>4886</v>
      </c>
      <c r="F473" s="969" t="s">
        <v>102</v>
      </c>
      <c r="G473" s="969" t="s">
        <v>5822</v>
      </c>
      <c r="H473" s="969">
        <v>225</v>
      </c>
      <c r="I473" s="969">
        <v>550</v>
      </c>
      <c r="J473" s="969">
        <v>77322</v>
      </c>
      <c r="K473" s="969">
        <v>69709.5</v>
      </c>
      <c r="L473" s="969">
        <v>308</v>
      </c>
      <c r="M473" s="969">
        <v>13839.7</v>
      </c>
      <c r="N473" s="969">
        <v>12221</v>
      </c>
      <c r="O473" s="969">
        <v>0</v>
      </c>
    </row>
    <row r="474" spans="1:15">
      <c r="A474" s="969" t="s">
        <v>5658</v>
      </c>
      <c r="B474" s="969">
        <v>3015</v>
      </c>
      <c r="C474" s="969" t="s">
        <v>5749</v>
      </c>
      <c r="D474" s="969" t="s">
        <v>5657</v>
      </c>
      <c r="E474" s="969">
        <v>4887</v>
      </c>
      <c r="F474" s="969" t="s">
        <v>1062</v>
      </c>
      <c r="G474" s="969" t="s">
        <v>5756</v>
      </c>
      <c r="H474" s="969">
        <v>325</v>
      </c>
      <c r="I474" s="969">
        <v>1400</v>
      </c>
      <c r="J474" s="969">
        <v>74592</v>
      </c>
      <c r="K474" s="969">
        <v>66979.5</v>
      </c>
      <c r="L474" s="969">
        <v>308</v>
      </c>
      <c r="M474" s="969">
        <v>13839.7</v>
      </c>
      <c r="N474" s="969">
        <v>12221</v>
      </c>
      <c r="O474" s="969">
        <v>0</v>
      </c>
    </row>
    <row r="475" spans="1:15">
      <c r="A475" s="969" t="s">
        <v>5658</v>
      </c>
      <c r="B475" s="969">
        <v>3015</v>
      </c>
      <c r="C475" s="969" t="s">
        <v>5749</v>
      </c>
      <c r="D475" s="969" t="s">
        <v>5657</v>
      </c>
      <c r="E475" s="969">
        <v>4887</v>
      </c>
      <c r="F475" s="969" t="s">
        <v>1065</v>
      </c>
      <c r="G475" s="969" t="s">
        <v>5756</v>
      </c>
      <c r="H475" s="969">
        <v>200</v>
      </c>
      <c r="I475" s="969">
        <v>1400</v>
      </c>
      <c r="J475" s="969">
        <v>74592</v>
      </c>
      <c r="K475" s="969">
        <v>66979.5</v>
      </c>
      <c r="L475" s="969">
        <v>308</v>
      </c>
      <c r="M475" s="969">
        <v>13839.7</v>
      </c>
      <c r="N475" s="969">
        <v>12221</v>
      </c>
      <c r="O475" s="969">
        <v>0</v>
      </c>
    </row>
    <row r="476" spans="1:15">
      <c r="A476" s="969" t="s">
        <v>5658</v>
      </c>
      <c r="B476" s="969">
        <v>3015</v>
      </c>
      <c r="C476" s="969" t="s">
        <v>5749</v>
      </c>
      <c r="D476" s="969" t="s">
        <v>5657</v>
      </c>
      <c r="E476" s="969">
        <v>4888</v>
      </c>
      <c r="F476" s="969" t="s">
        <v>4338</v>
      </c>
      <c r="G476" s="969" t="s">
        <v>5790</v>
      </c>
      <c r="H476" s="969">
        <v>75</v>
      </c>
      <c r="I476" s="969">
        <v>1400</v>
      </c>
      <c r="J476" s="969">
        <v>74592</v>
      </c>
      <c r="K476" s="969">
        <v>66979.5</v>
      </c>
      <c r="L476" s="969">
        <v>308</v>
      </c>
      <c r="M476" s="969">
        <v>13839.7</v>
      </c>
      <c r="N476" s="969">
        <v>12221</v>
      </c>
      <c r="O476" s="969">
        <v>0</v>
      </c>
    </row>
    <row r="477" spans="1:15">
      <c r="A477" s="969" t="s">
        <v>5658</v>
      </c>
      <c r="B477" s="969">
        <v>3015</v>
      </c>
      <c r="C477" s="969" t="s">
        <v>5749</v>
      </c>
      <c r="D477" s="969" t="s">
        <v>5657</v>
      </c>
      <c r="E477" s="969">
        <v>4889</v>
      </c>
      <c r="F477" s="969" t="s">
        <v>1065</v>
      </c>
      <c r="G477" s="969" t="s">
        <v>5767</v>
      </c>
      <c r="H477" s="969">
        <v>200</v>
      </c>
      <c r="I477" s="969">
        <v>550</v>
      </c>
      <c r="J477" s="969">
        <v>77322</v>
      </c>
      <c r="K477" s="969">
        <v>69709.5</v>
      </c>
      <c r="L477" s="969">
        <v>308</v>
      </c>
      <c r="M477" s="969">
        <v>13839.7</v>
      </c>
      <c r="N477" s="969">
        <v>12221</v>
      </c>
      <c r="O477" s="969">
        <v>0</v>
      </c>
    </row>
    <row r="478" spans="1:15">
      <c r="A478" s="969" t="s">
        <v>5658</v>
      </c>
      <c r="B478" s="969">
        <v>3015</v>
      </c>
      <c r="C478" s="969" t="s">
        <v>5749</v>
      </c>
      <c r="D478" s="969" t="s">
        <v>5657</v>
      </c>
      <c r="E478" s="969">
        <v>4890</v>
      </c>
      <c r="F478" s="969" t="s">
        <v>4338</v>
      </c>
      <c r="G478" s="969" t="s">
        <v>5821</v>
      </c>
      <c r="H478" s="969">
        <v>75</v>
      </c>
      <c r="I478" s="969">
        <v>1400</v>
      </c>
      <c r="J478" s="969">
        <v>74592</v>
      </c>
      <c r="K478" s="969">
        <v>66979.5</v>
      </c>
      <c r="L478" s="969">
        <v>308</v>
      </c>
      <c r="M478" s="969">
        <v>13839.7</v>
      </c>
      <c r="N478" s="969">
        <v>12221</v>
      </c>
      <c r="O478" s="969">
        <v>0</v>
      </c>
    </row>
    <row r="479" spans="1:15">
      <c r="A479" s="969" t="s">
        <v>5658</v>
      </c>
      <c r="B479" s="969">
        <v>3015</v>
      </c>
      <c r="C479" s="969" t="s">
        <v>5749</v>
      </c>
      <c r="D479" s="969" t="s">
        <v>5657</v>
      </c>
      <c r="E479" s="969">
        <v>4891</v>
      </c>
      <c r="F479" s="969" t="s">
        <v>4338</v>
      </c>
      <c r="G479" s="969" t="s">
        <v>5933</v>
      </c>
      <c r="H479" s="969">
        <v>75</v>
      </c>
      <c r="I479" s="969">
        <v>1400</v>
      </c>
      <c r="J479" s="969">
        <v>74592</v>
      </c>
      <c r="K479" s="969">
        <v>66979.5</v>
      </c>
      <c r="L479" s="969">
        <v>308</v>
      </c>
      <c r="M479" s="969">
        <v>13839.7</v>
      </c>
      <c r="N479" s="969">
        <v>12221</v>
      </c>
      <c r="O479" s="969">
        <v>0</v>
      </c>
    </row>
    <row r="480" spans="1:15">
      <c r="A480" s="969" t="s">
        <v>5658</v>
      </c>
      <c r="B480" s="969">
        <v>3015</v>
      </c>
      <c r="C480" s="969" t="s">
        <v>5749</v>
      </c>
      <c r="D480" s="969" t="s">
        <v>5657</v>
      </c>
      <c r="E480" s="969">
        <v>4892</v>
      </c>
      <c r="F480" s="969" t="s">
        <v>1065</v>
      </c>
      <c r="G480" s="969" t="s">
        <v>5763</v>
      </c>
      <c r="H480" s="969">
        <v>200</v>
      </c>
      <c r="I480" s="969">
        <v>1400</v>
      </c>
      <c r="J480" s="969">
        <v>74592</v>
      </c>
      <c r="K480" s="969">
        <v>66979.5</v>
      </c>
      <c r="L480" s="969">
        <v>308</v>
      </c>
      <c r="M480" s="969">
        <v>13839.7</v>
      </c>
      <c r="N480" s="969">
        <v>12221</v>
      </c>
      <c r="O480" s="969">
        <v>0</v>
      </c>
    </row>
    <row r="481" spans="1:15">
      <c r="A481" s="969" t="s">
        <v>5658</v>
      </c>
      <c r="B481" s="969">
        <v>3015</v>
      </c>
      <c r="C481" s="969" t="s">
        <v>5749</v>
      </c>
      <c r="D481" s="969" t="s">
        <v>5657</v>
      </c>
      <c r="E481" s="969">
        <v>4892</v>
      </c>
      <c r="F481" s="969" t="s">
        <v>4338</v>
      </c>
      <c r="G481" s="969" t="s">
        <v>5763</v>
      </c>
      <c r="H481" s="969">
        <v>75</v>
      </c>
      <c r="I481" s="969">
        <v>1400</v>
      </c>
      <c r="J481" s="969">
        <v>74592</v>
      </c>
      <c r="K481" s="969">
        <v>66979.5</v>
      </c>
      <c r="L481" s="969">
        <v>308</v>
      </c>
      <c r="M481" s="969">
        <v>13839.7</v>
      </c>
      <c r="N481" s="969">
        <v>12221</v>
      </c>
      <c r="O481" s="969">
        <v>0</v>
      </c>
    </row>
    <row r="482" spans="1:15">
      <c r="A482" s="969" t="s">
        <v>5658</v>
      </c>
      <c r="B482" s="969">
        <v>3015</v>
      </c>
      <c r="C482" s="969" t="s">
        <v>5749</v>
      </c>
      <c r="D482" s="969" t="s">
        <v>5657</v>
      </c>
      <c r="E482" s="969">
        <v>4893</v>
      </c>
      <c r="F482" s="969" t="s">
        <v>4338</v>
      </c>
      <c r="G482" s="969" t="s">
        <v>5820</v>
      </c>
      <c r="H482" s="969">
        <v>75</v>
      </c>
      <c r="I482" s="969">
        <v>1400</v>
      </c>
      <c r="J482" s="969">
        <v>74592</v>
      </c>
      <c r="K482" s="969">
        <v>66979.5</v>
      </c>
      <c r="L482" s="969">
        <v>308</v>
      </c>
      <c r="M482" s="969">
        <v>13839.7</v>
      </c>
      <c r="N482" s="969">
        <v>12221</v>
      </c>
      <c r="O482" s="969">
        <v>0</v>
      </c>
    </row>
    <row r="483" spans="1:15">
      <c r="A483" s="969" t="s">
        <v>5658</v>
      </c>
      <c r="B483" s="969">
        <v>3015</v>
      </c>
      <c r="C483" s="969" t="s">
        <v>5749</v>
      </c>
      <c r="D483" s="969" t="s">
        <v>5657</v>
      </c>
      <c r="E483" s="969">
        <v>4894</v>
      </c>
      <c r="F483" s="969" t="s">
        <v>4338</v>
      </c>
      <c r="G483" s="969" t="s">
        <v>5797</v>
      </c>
      <c r="H483" s="969">
        <v>75</v>
      </c>
      <c r="I483" s="969">
        <v>1400</v>
      </c>
      <c r="J483" s="969">
        <v>74592</v>
      </c>
      <c r="K483" s="969">
        <v>66979.5</v>
      </c>
      <c r="L483" s="969">
        <v>308</v>
      </c>
      <c r="M483" s="969">
        <v>13839.7</v>
      </c>
      <c r="N483" s="969">
        <v>12221</v>
      </c>
      <c r="O483" s="969">
        <v>0</v>
      </c>
    </row>
    <row r="484" spans="1:15">
      <c r="A484" s="969" t="s">
        <v>5658</v>
      </c>
      <c r="B484" s="969">
        <v>3015</v>
      </c>
      <c r="C484" s="969" t="s">
        <v>5749</v>
      </c>
      <c r="D484" s="969" t="s">
        <v>5657</v>
      </c>
      <c r="E484" s="969">
        <v>4895</v>
      </c>
      <c r="F484" s="969" t="s">
        <v>1065</v>
      </c>
      <c r="G484" s="969" t="s">
        <v>5751</v>
      </c>
      <c r="H484" s="969">
        <v>200</v>
      </c>
      <c r="I484" s="969">
        <v>550</v>
      </c>
      <c r="J484" s="969">
        <v>77322</v>
      </c>
      <c r="K484" s="969">
        <v>69709.5</v>
      </c>
      <c r="L484" s="969">
        <v>308</v>
      </c>
      <c r="M484" s="969">
        <v>13839.7</v>
      </c>
      <c r="N484" s="969">
        <v>12221</v>
      </c>
      <c r="O484" s="969">
        <v>0</v>
      </c>
    </row>
    <row r="485" spans="1:15">
      <c r="A485" s="969" t="s">
        <v>5658</v>
      </c>
      <c r="B485" s="969">
        <v>3015</v>
      </c>
      <c r="C485" s="969" t="s">
        <v>5749</v>
      </c>
      <c r="D485" s="969" t="s">
        <v>5657</v>
      </c>
      <c r="E485" s="969">
        <v>4895</v>
      </c>
      <c r="F485" s="969" t="s">
        <v>4338</v>
      </c>
      <c r="G485" s="969" t="s">
        <v>5934</v>
      </c>
      <c r="H485" s="969">
        <v>75</v>
      </c>
      <c r="I485" s="969">
        <v>550</v>
      </c>
      <c r="J485" s="969">
        <v>77322</v>
      </c>
      <c r="K485" s="969">
        <v>69709.5</v>
      </c>
      <c r="L485" s="969">
        <v>308</v>
      </c>
      <c r="M485" s="969">
        <v>13839.7</v>
      </c>
      <c r="N485" s="969">
        <v>12221</v>
      </c>
      <c r="O485" s="969">
        <v>0</v>
      </c>
    </row>
    <row r="486" spans="1:15">
      <c r="A486" s="969" t="s">
        <v>5658</v>
      </c>
      <c r="B486" s="969">
        <v>3015</v>
      </c>
      <c r="C486" s="969" t="s">
        <v>5749</v>
      </c>
      <c r="D486" s="969" t="s">
        <v>5657</v>
      </c>
      <c r="E486" s="969">
        <v>4896</v>
      </c>
      <c r="F486" s="969" t="s">
        <v>4338</v>
      </c>
      <c r="G486" s="969" t="s">
        <v>5819</v>
      </c>
      <c r="H486" s="969">
        <v>75</v>
      </c>
      <c r="I486" s="969">
        <v>1400</v>
      </c>
      <c r="J486" s="969">
        <v>74592</v>
      </c>
      <c r="K486" s="969">
        <v>66979.5</v>
      </c>
      <c r="L486" s="969">
        <v>308</v>
      </c>
      <c r="M486" s="969">
        <v>13839.7</v>
      </c>
      <c r="N486" s="969">
        <v>12221</v>
      </c>
      <c r="O486" s="969">
        <v>6772.5</v>
      </c>
    </row>
    <row r="487" spans="1:15">
      <c r="A487" s="969" t="s">
        <v>5658</v>
      </c>
      <c r="B487" s="969">
        <v>3015</v>
      </c>
      <c r="C487" s="969" t="s">
        <v>5749</v>
      </c>
      <c r="D487" s="969" t="s">
        <v>5657</v>
      </c>
      <c r="E487" s="969">
        <v>4897</v>
      </c>
      <c r="F487" s="969" t="s">
        <v>1065</v>
      </c>
      <c r="G487" s="969" t="s">
        <v>5925</v>
      </c>
      <c r="H487" s="969">
        <v>200</v>
      </c>
      <c r="I487" s="969">
        <v>550</v>
      </c>
      <c r="J487" s="969">
        <v>77322</v>
      </c>
      <c r="K487" s="969">
        <v>69709.5</v>
      </c>
      <c r="L487" s="969">
        <v>308</v>
      </c>
      <c r="M487" s="969">
        <v>13839.7</v>
      </c>
      <c r="N487" s="969">
        <v>12221</v>
      </c>
      <c r="O487" s="969">
        <v>0</v>
      </c>
    </row>
    <row r="488" spans="1:15">
      <c r="A488" s="969" t="s">
        <v>5658</v>
      </c>
      <c r="B488" s="969">
        <v>3015</v>
      </c>
      <c r="C488" s="969" t="s">
        <v>5749</v>
      </c>
      <c r="D488" s="969" t="s">
        <v>5657</v>
      </c>
      <c r="E488" s="969">
        <v>4898</v>
      </c>
      <c r="F488" s="969" t="s">
        <v>4338</v>
      </c>
      <c r="G488" s="969" t="s">
        <v>5818</v>
      </c>
      <c r="H488" s="969">
        <v>75</v>
      </c>
      <c r="I488" s="969">
        <v>1400</v>
      </c>
      <c r="J488" s="969">
        <v>74592</v>
      </c>
      <c r="K488" s="969">
        <v>66979.5</v>
      </c>
      <c r="L488" s="969">
        <v>308</v>
      </c>
      <c r="M488" s="969">
        <v>13839.7</v>
      </c>
      <c r="N488" s="969">
        <v>12221</v>
      </c>
      <c r="O488" s="969">
        <v>0</v>
      </c>
    </row>
    <row r="489" spans="1:15">
      <c r="A489" s="969" t="s">
        <v>5658</v>
      </c>
      <c r="B489" s="969">
        <v>3015</v>
      </c>
      <c r="C489" s="969" t="s">
        <v>5749</v>
      </c>
      <c r="D489" s="969" t="s">
        <v>5657</v>
      </c>
      <c r="E489" s="969">
        <v>4899</v>
      </c>
      <c r="F489" s="969" t="s">
        <v>4338</v>
      </c>
      <c r="G489" s="969" t="s">
        <v>5785</v>
      </c>
      <c r="H489" s="969">
        <v>75</v>
      </c>
      <c r="I489" s="969">
        <v>1400</v>
      </c>
      <c r="J489" s="969">
        <v>74592</v>
      </c>
      <c r="K489" s="969">
        <v>66979.5</v>
      </c>
      <c r="L489" s="969">
        <v>308</v>
      </c>
      <c r="M489" s="969">
        <v>13839.7</v>
      </c>
      <c r="N489" s="969">
        <v>12221</v>
      </c>
      <c r="O489" s="969">
        <v>0</v>
      </c>
    </row>
    <row r="490" spans="1:15">
      <c r="A490" s="969" t="s">
        <v>5658</v>
      </c>
      <c r="B490" s="969">
        <v>3015</v>
      </c>
      <c r="C490" s="969" t="s">
        <v>5749</v>
      </c>
      <c r="D490" s="969" t="s">
        <v>5657</v>
      </c>
      <c r="E490" s="969">
        <v>4900</v>
      </c>
      <c r="F490" s="969" t="s">
        <v>4338</v>
      </c>
      <c r="G490" s="969" t="s">
        <v>5788</v>
      </c>
      <c r="H490" s="969">
        <v>75</v>
      </c>
      <c r="I490" s="969">
        <v>1400</v>
      </c>
      <c r="J490" s="969">
        <v>74592</v>
      </c>
      <c r="K490" s="969">
        <v>66979.5</v>
      </c>
      <c r="L490" s="969">
        <v>308</v>
      </c>
      <c r="M490" s="969">
        <v>13839.7</v>
      </c>
      <c r="N490" s="969">
        <v>12221</v>
      </c>
      <c r="O490" s="969">
        <v>0</v>
      </c>
    </row>
    <row r="491" spans="1:15">
      <c r="A491" s="969" t="s">
        <v>5658</v>
      </c>
      <c r="B491" s="969">
        <v>3015</v>
      </c>
      <c r="C491" s="969" t="s">
        <v>5749</v>
      </c>
      <c r="D491" s="969" t="s">
        <v>5657</v>
      </c>
      <c r="E491" s="969">
        <v>4901</v>
      </c>
      <c r="F491" s="969" t="s">
        <v>1065</v>
      </c>
      <c r="G491" s="969" t="s">
        <v>5750</v>
      </c>
      <c r="H491" s="969">
        <v>200</v>
      </c>
      <c r="I491" s="969">
        <v>1400</v>
      </c>
      <c r="J491" s="969">
        <v>74592</v>
      </c>
      <c r="K491" s="969">
        <v>66979.5</v>
      </c>
      <c r="L491" s="969">
        <v>308</v>
      </c>
      <c r="M491" s="969">
        <v>13839.7</v>
      </c>
      <c r="N491" s="969">
        <v>12221</v>
      </c>
      <c r="O491" s="969">
        <v>0</v>
      </c>
    </row>
    <row r="492" spans="1:15">
      <c r="A492" s="969" t="s">
        <v>5658</v>
      </c>
      <c r="B492" s="969">
        <v>3015</v>
      </c>
      <c r="C492" s="969" t="s">
        <v>5749</v>
      </c>
      <c r="D492" s="969" t="s">
        <v>5657</v>
      </c>
      <c r="E492" s="969">
        <v>4902</v>
      </c>
      <c r="F492" s="969" t="s">
        <v>1062</v>
      </c>
      <c r="G492" s="969" t="s">
        <v>5794</v>
      </c>
      <c r="H492" s="969">
        <v>325</v>
      </c>
      <c r="I492" s="969">
        <v>1400</v>
      </c>
      <c r="J492" s="969">
        <v>74592</v>
      </c>
      <c r="K492" s="969">
        <v>66979.5</v>
      </c>
      <c r="L492" s="969">
        <v>308</v>
      </c>
      <c r="M492" s="969">
        <v>13839.7</v>
      </c>
      <c r="N492" s="969">
        <v>12221</v>
      </c>
      <c r="O492" s="969">
        <v>0</v>
      </c>
    </row>
    <row r="493" spans="1:15">
      <c r="A493" s="969" t="s">
        <v>5658</v>
      </c>
      <c r="B493" s="969">
        <v>3015</v>
      </c>
      <c r="C493" s="969" t="s">
        <v>5749</v>
      </c>
      <c r="D493" s="969" t="s">
        <v>5657</v>
      </c>
      <c r="E493" s="969">
        <v>4902</v>
      </c>
      <c r="F493" s="969" t="s">
        <v>1065</v>
      </c>
      <c r="G493" s="969" t="s">
        <v>5794</v>
      </c>
      <c r="H493" s="969">
        <v>200</v>
      </c>
      <c r="I493" s="969">
        <v>1400</v>
      </c>
      <c r="J493" s="969">
        <v>74592</v>
      </c>
      <c r="K493" s="969">
        <v>66979.5</v>
      </c>
      <c r="L493" s="969">
        <v>308</v>
      </c>
      <c r="M493" s="969">
        <v>13839.7</v>
      </c>
      <c r="N493" s="969">
        <v>12221</v>
      </c>
      <c r="O493" s="969">
        <v>0</v>
      </c>
    </row>
    <row r="494" spans="1:15">
      <c r="A494" s="969" t="s">
        <v>5658</v>
      </c>
      <c r="B494" s="969">
        <v>3015</v>
      </c>
      <c r="C494" s="969" t="s">
        <v>5749</v>
      </c>
      <c r="D494" s="969" t="s">
        <v>5657</v>
      </c>
      <c r="E494" s="969">
        <v>4903</v>
      </c>
      <c r="F494" s="969" t="s">
        <v>1062</v>
      </c>
      <c r="G494" s="969" t="s">
        <v>5766</v>
      </c>
      <c r="H494" s="969">
        <v>325</v>
      </c>
      <c r="I494" s="969">
        <v>1400</v>
      </c>
      <c r="J494" s="969">
        <v>74592</v>
      </c>
      <c r="K494" s="969">
        <v>66979.5</v>
      </c>
      <c r="L494" s="969">
        <v>308</v>
      </c>
      <c r="M494" s="969">
        <v>13839.7</v>
      </c>
      <c r="N494" s="969">
        <v>12221</v>
      </c>
      <c r="O494" s="969">
        <v>0</v>
      </c>
    </row>
    <row r="495" spans="1:15">
      <c r="A495" s="969" t="s">
        <v>5658</v>
      </c>
      <c r="B495" s="969">
        <v>3015</v>
      </c>
      <c r="C495" s="969" t="s">
        <v>5749</v>
      </c>
      <c r="D495" s="969" t="s">
        <v>5657</v>
      </c>
      <c r="E495" s="969">
        <v>4903</v>
      </c>
      <c r="F495" s="969" t="s">
        <v>1065</v>
      </c>
      <c r="G495" s="969" t="s">
        <v>5766</v>
      </c>
      <c r="H495" s="969">
        <v>200</v>
      </c>
      <c r="I495" s="969">
        <v>1400</v>
      </c>
      <c r="J495" s="969">
        <v>74592</v>
      </c>
      <c r="K495" s="969">
        <v>66979.5</v>
      </c>
      <c r="L495" s="969">
        <v>308</v>
      </c>
      <c r="M495" s="969">
        <v>13839.7</v>
      </c>
      <c r="N495" s="969">
        <v>12221</v>
      </c>
      <c r="O495" s="969">
        <v>0</v>
      </c>
    </row>
    <row r="496" spans="1:15">
      <c r="A496" s="969" t="s">
        <v>5658</v>
      </c>
      <c r="B496" s="969">
        <v>3015</v>
      </c>
      <c r="C496" s="969" t="s">
        <v>5749</v>
      </c>
      <c r="D496" s="969" t="s">
        <v>5657</v>
      </c>
      <c r="E496" s="969">
        <v>4904</v>
      </c>
      <c r="F496" s="969" t="s">
        <v>1065</v>
      </c>
      <c r="G496" s="969" t="s">
        <v>5923</v>
      </c>
      <c r="H496" s="969">
        <v>200</v>
      </c>
      <c r="I496" s="969">
        <v>1400</v>
      </c>
      <c r="J496" s="969">
        <v>74592</v>
      </c>
      <c r="K496" s="969">
        <v>66979.5</v>
      </c>
      <c r="L496" s="969">
        <v>308</v>
      </c>
      <c r="M496" s="969">
        <v>13839.7</v>
      </c>
      <c r="N496" s="969">
        <v>12221</v>
      </c>
      <c r="O496" s="969">
        <v>0</v>
      </c>
    </row>
    <row r="497" spans="1:15">
      <c r="A497" s="969" t="s">
        <v>5658</v>
      </c>
      <c r="B497" s="969">
        <v>3015</v>
      </c>
      <c r="C497" s="969" t="s">
        <v>5749</v>
      </c>
      <c r="D497" s="969" t="s">
        <v>5657</v>
      </c>
      <c r="E497" s="969">
        <v>4904</v>
      </c>
      <c r="F497" s="969" t="s">
        <v>4338</v>
      </c>
      <c r="G497" s="969" t="s">
        <v>5923</v>
      </c>
      <c r="H497" s="969">
        <v>75</v>
      </c>
      <c r="I497" s="969">
        <v>1400</v>
      </c>
      <c r="J497" s="969">
        <v>74592</v>
      </c>
      <c r="K497" s="969">
        <v>66979.5</v>
      </c>
      <c r="L497" s="969">
        <v>308</v>
      </c>
      <c r="M497" s="969">
        <v>13839.7</v>
      </c>
      <c r="N497" s="969">
        <v>12221</v>
      </c>
      <c r="O497" s="969">
        <v>0</v>
      </c>
    </row>
    <row r="498" spans="1:15">
      <c r="A498" s="969" t="s">
        <v>5658</v>
      </c>
      <c r="B498" s="969">
        <v>3015</v>
      </c>
      <c r="C498" s="969" t="s">
        <v>5749</v>
      </c>
      <c r="D498" s="969" t="s">
        <v>5657</v>
      </c>
      <c r="E498" s="969">
        <v>4905</v>
      </c>
      <c r="F498" s="969" t="s">
        <v>4338</v>
      </c>
      <c r="G498" s="969" t="s">
        <v>5817</v>
      </c>
      <c r="H498" s="969">
        <v>75</v>
      </c>
      <c r="I498" s="969">
        <v>1400</v>
      </c>
      <c r="J498" s="969">
        <v>74592</v>
      </c>
      <c r="K498" s="969">
        <v>66979.5</v>
      </c>
      <c r="L498" s="969">
        <v>308</v>
      </c>
      <c r="M498" s="969">
        <v>13839.7</v>
      </c>
      <c r="N498" s="969">
        <v>12221</v>
      </c>
      <c r="O498" s="969">
        <v>6772.5</v>
      </c>
    </row>
    <row r="499" spans="1:15">
      <c r="A499" s="969" t="s">
        <v>5658</v>
      </c>
      <c r="B499" s="969">
        <v>3015</v>
      </c>
      <c r="C499" s="969" t="s">
        <v>5749</v>
      </c>
      <c r="D499" s="969" t="s">
        <v>5657</v>
      </c>
      <c r="E499" s="969">
        <v>4906</v>
      </c>
      <c r="F499" s="969" t="s">
        <v>4338</v>
      </c>
      <c r="G499" s="969" t="s">
        <v>5816</v>
      </c>
      <c r="H499" s="969">
        <v>75</v>
      </c>
      <c r="I499" s="969">
        <v>1400</v>
      </c>
      <c r="J499" s="969">
        <v>74592</v>
      </c>
      <c r="K499" s="969">
        <v>66979.5</v>
      </c>
      <c r="L499" s="969">
        <v>308</v>
      </c>
      <c r="M499" s="969">
        <v>13839.7</v>
      </c>
      <c r="N499" s="969">
        <v>12221</v>
      </c>
      <c r="O499" s="969">
        <v>0</v>
      </c>
    </row>
    <row r="500" spans="1:15">
      <c r="A500" s="969" t="s">
        <v>5658</v>
      </c>
      <c r="B500" s="969">
        <v>3015</v>
      </c>
      <c r="C500" s="969" t="s">
        <v>5749</v>
      </c>
      <c r="D500" s="969" t="s">
        <v>5657</v>
      </c>
      <c r="E500" s="969">
        <v>4907</v>
      </c>
      <c r="F500" s="969" t="s">
        <v>4338</v>
      </c>
      <c r="G500" s="969" t="s">
        <v>5815</v>
      </c>
      <c r="H500" s="969">
        <v>75</v>
      </c>
      <c r="I500" s="969">
        <v>1400</v>
      </c>
      <c r="J500" s="969">
        <v>74592</v>
      </c>
      <c r="K500" s="969">
        <v>66979.5</v>
      </c>
      <c r="L500" s="969">
        <v>308</v>
      </c>
      <c r="M500" s="969">
        <v>13839.7</v>
      </c>
      <c r="N500" s="969">
        <v>12221</v>
      </c>
      <c r="O500" s="969">
        <v>0</v>
      </c>
    </row>
    <row r="501" spans="1:15">
      <c r="A501" s="969" t="s">
        <v>5658</v>
      </c>
      <c r="B501" s="969">
        <v>3015</v>
      </c>
      <c r="C501" s="969" t="s">
        <v>5749</v>
      </c>
      <c r="D501" s="969" t="s">
        <v>5657</v>
      </c>
      <c r="E501" s="969">
        <v>4908</v>
      </c>
      <c r="F501" s="969" t="s">
        <v>4338</v>
      </c>
      <c r="G501" s="969" t="s">
        <v>5814</v>
      </c>
      <c r="H501" s="969">
        <v>75</v>
      </c>
      <c r="I501" s="969">
        <v>1400</v>
      </c>
      <c r="J501" s="969">
        <v>74592</v>
      </c>
      <c r="K501" s="969">
        <v>66979.5</v>
      </c>
      <c r="L501" s="969">
        <v>308</v>
      </c>
      <c r="M501" s="969">
        <v>13839.7</v>
      </c>
      <c r="N501" s="969">
        <v>12221</v>
      </c>
      <c r="O501" s="969">
        <v>0</v>
      </c>
    </row>
    <row r="502" spans="1:15">
      <c r="A502" s="969" t="s">
        <v>5658</v>
      </c>
      <c r="B502" s="969">
        <v>3015</v>
      </c>
      <c r="C502" s="969" t="s">
        <v>5749</v>
      </c>
      <c r="D502" s="969" t="s">
        <v>5657</v>
      </c>
      <c r="E502" s="969">
        <v>4909</v>
      </c>
      <c r="F502" s="969" t="s">
        <v>4338</v>
      </c>
      <c r="G502" s="969" t="s">
        <v>5765</v>
      </c>
      <c r="H502" s="969">
        <v>75</v>
      </c>
      <c r="I502" s="969">
        <v>1400</v>
      </c>
      <c r="J502" s="969">
        <v>74592</v>
      </c>
      <c r="K502" s="969">
        <v>66979.5</v>
      </c>
      <c r="L502" s="969">
        <v>308</v>
      </c>
      <c r="M502" s="969">
        <v>13839.7</v>
      </c>
      <c r="N502" s="969">
        <v>12221</v>
      </c>
      <c r="O502" s="969">
        <v>0</v>
      </c>
    </row>
    <row r="503" spans="1:15">
      <c r="A503" s="969" t="s">
        <v>5658</v>
      </c>
      <c r="B503" s="969">
        <v>3015</v>
      </c>
      <c r="C503" s="969" t="s">
        <v>5749</v>
      </c>
      <c r="D503" s="969" t="s">
        <v>5657</v>
      </c>
      <c r="E503" s="969">
        <v>4910</v>
      </c>
      <c r="F503" s="969" t="s">
        <v>4338</v>
      </c>
      <c r="G503" s="969" t="s">
        <v>4464</v>
      </c>
      <c r="H503" s="969">
        <v>75</v>
      </c>
      <c r="I503" s="969">
        <v>1400</v>
      </c>
      <c r="J503" s="969">
        <v>74592</v>
      </c>
      <c r="K503" s="969">
        <v>66979.5</v>
      </c>
      <c r="L503" s="969">
        <v>308</v>
      </c>
      <c r="M503" s="969">
        <v>13839.7</v>
      </c>
      <c r="N503" s="969">
        <v>12221</v>
      </c>
      <c r="O503" s="969">
        <v>0</v>
      </c>
    </row>
    <row r="504" spans="1:15">
      <c r="A504" s="969" t="s">
        <v>5658</v>
      </c>
      <c r="B504" s="969">
        <v>3015</v>
      </c>
      <c r="C504" s="969" t="s">
        <v>5749</v>
      </c>
      <c r="D504" s="969" t="s">
        <v>5657</v>
      </c>
      <c r="E504" s="969">
        <v>4911</v>
      </c>
      <c r="F504" s="969" t="s">
        <v>1065</v>
      </c>
      <c r="G504" s="969" t="s">
        <v>5764</v>
      </c>
      <c r="H504" s="969">
        <v>200</v>
      </c>
      <c r="I504" s="969">
        <v>550</v>
      </c>
      <c r="J504" s="969">
        <v>77322</v>
      </c>
      <c r="K504" s="969">
        <v>69709.5</v>
      </c>
      <c r="L504" s="969">
        <v>308</v>
      </c>
      <c r="M504" s="969">
        <v>13839.7</v>
      </c>
      <c r="N504" s="969">
        <v>12221</v>
      </c>
      <c r="O504" s="969">
        <v>0</v>
      </c>
    </row>
    <row r="505" spans="1:15">
      <c r="A505" s="969" t="s">
        <v>5658</v>
      </c>
      <c r="B505" s="969">
        <v>3015</v>
      </c>
      <c r="C505" s="969" t="s">
        <v>5749</v>
      </c>
      <c r="D505" s="969" t="s">
        <v>5657</v>
      </c>
      <c r="E505" s="969">
        <v>4911</v>
      </c>
      <c r="F505" s="969" t="s">
        <v>4338</v>
      </c>
      <c r="G505" s="969" t="s">
        <v>5764</v>
      </c>
      <c r="H505" s="969">
        <v>75</v>
      </c>
      <c r="I505" s="969">
        <v>550</v>
      </c>
      <c r="J505" s="969">
        <v>77322</v>
      </c>
      <c r="K505" s="969">
        <v>69709.5</v>
      </c>
      <c r="L505" s="969">
        <v>308</v>
      </c>
      <c r="M505" s="969">
        <v>13839.7</v>
      </c>
      <c r="N505" s="969">
        <v>12221</v>
      </c>
      <c r="O505" s="969">
        <v>0</v>
      </c>
    </row>
    <row r="506" spans="1:15">
      <c r="A506" s="969" t="s">
        <v>5658</v>
      </c>
      <c r="B506" s="969">
        <v>3015</v>
      </c>
      <c r="C506" s="969" t="s">
        <v>5749</v>
      </c>
      <c r="D506" s="969" t="s">
        <v>5657</v>
      </c>
      <c r="E506" s="969">
        <v>4912</v>
      </c>
      <c r="F506" s="969" t="s">
        <v>1065</v>
      </c>
      <c r="G506" s="969" t="s">
        <v>5775</v>
      </c>
      <c r="H506" s="969">
        <v>200</v>
      </c>
      <c r="I506" s="969">
        <v>550</v>
      </c>
      <c r="J506" s="969">
        <v>77322</v>
      </c>
      <c r="K506" s="969">
        <v>69709.5</v>
      </c>
      <c r="L506" s="969">
        <v>308</v>
      </c>
      <c r="M506" s="969">
        <v>13839.7</v>
      </c>
      <c r="N506" s="969">
        <v>12221</v>
      </c>
      <c r="O506" s="969">
        <v>0</v>
      </c>
    </row>
    <row r="507" spans="1:15">
      <c r="A507" s="969" t="s">
        <v>5658</v>
      </c>
      <c r="B507" s="969">
        <v>3015</v>
      </c>
      <c r="C507" s="969" t="s">
        <v>5749</v>
      </c>
      <c r="D507" s="969" t="s">
        <v>5657</v>
      </c>
      <c r="E507" s="969">
        <v>4913</v>
      </c>
      <c r="F507" s="969" t="s">
        <v>4338</v>
      </c>
      <c r="G507" s="969" t="s">
        <v>5784</v>
      </c>
      <c r="H507" s="969">
        <v>75</v>
      </c>
      <c r="I507" s="969">
        <v>1400</v>
      </c>
      <c r="J507" s="969">
        <v>74592</v>
      </c>
      <c r="K507" s="969">
        <v>66979.5</v>
      </c>
      <c r="L507" s="969">
        <v>308</v>
      </c>
      <c r="M507" s="969">
        <v>13839.7</v>
      </c>
      <c r="N507" s="969">
        <v>12221</v>
      </c>
      <c r="O507" s="969">
        <v>0</v>
      </c>
    </row>
    <row r="508" spans="1:15">
      <c r="A508" s="969" t="s">
        <v>5658</v>
      </c>
      <c r="B508" s="969">
        <v>3015</v>
      </c>
      <c r="C508" s="969" t="s">
        <v>5749</v>
      </c>
      <c r="D508" s="969" t="s">
        <v>5657</v>
      </c>
      <c r="E508" s="969">
        <v>4914</v>
      </c>
      <c r="F508" s="969" t="s">
        <v>1065</v>
      </c>
      <c r="G508" s="969" t="s">
        <v>5783</v>
      </c>
      <c r="H508" s="969">
        <v>200</v>
      </c>
      <c r="I508" s="969">
        <v>1400</v>
      </c>
      <c r="J508" s="969">
        <v>74592</v>
      </c>
      <c r="K508" s="969">
        <v>66979.5</v>
      </c>
      <c r="L508" s="969">
        <v>308</v>
      </c>
      <c r="M508" s="969">
        <v>13839.7</v>
      </c>
      <c r="N508" s="969">
        <v>12221</v>
      </c>
      <c r="O508" s="969">
        <v>0</v>
      </c>
    </row>
    <row r="509" spans="1:15">
      <c r="A509" s="969" t="s">
        <v>5658</v>
      </c>
      <c r="B509" s="969">
        <v>3015</v>
      </c>
      <c r="C509" s="969" t="s">
        <v>5749</v>
      </c>
      <c r="D509" s="969" t="s">
        <v>5657</v>
      </c>
      <c r="E509" s="969">
        <v>4915</v>
      </c>
      <c r="F509" s="969" t="s">
        <v>1065</v>
      </c>
      <c r="G509" s="969" t="s">
        <v>5813</v>
      </c>
      <c r="H509" s="969">
        <v>200</v>
      </c>
      <c r="I509" s="969">
        <v>1400</v>
      </c>
      <c r="J509" s="969">
        <v>74592</v>
      </c>
      <c r="K509" s="969">
        <v>66979.5</v>
      </c>
      <c r="L509" s="969">
        <v>308</v>
      </c>
      <c r="M509" s="969">
        <v>13839.7</v>
      </c>
      <c r="N509" s="969">
        <v>12221</v>
      </c>
      <c r="O509" s="969">
        <v>0</v>
      </c>
    </row>
    <row r="510" spans="1:15">
      <c r="A510" s="969" t="s">
        <v>5658</v>
      </c>
      <c r="B510" s="969">
        <v>3015</v>
      </c>
      <c r="C510" s="969" t="s">
        <v>5749</v>
      </c>
      <c r="D510" s="969" t="s">
        <v>5657</v>
      </c>
      <c r="E510" s="969">
        <v>4916</v>
      </c>
      <c r="F510" s="969" t="s">
        <v>4338</v>
      </c>
      <c r="G510" s="969" t="s">
        <v>5927</v>
      </c>
      <c r="H510" s="969">
        <v>75</v>
      </c>
      <c r="I510" s="969">
        <v>1400</v>
      </c>
      <c r="J510" s="969">
        <v>74592</v>
      </c>
      <c r="K510" s="969">
        <v>66979.5</v>
      </c>
      <c r="L510" s="969">
        <v>308</v>
      </c>
      <c r="M510" s="969">
        <v>13839.7</v>
      </c>
      <c r="N510" s="969">
        <v>12221</v>
      </c>
      <c r="O510" s="969">
        <v>0</v>
      </c>
    </row>
    <row r="511" spans="1:15">
      <c r="A511" s="969" t="s">
        <v>5658</v>
      </c>
      <c r="B511" s="969">
        <v>3015</v>
      </c>
      <c r="C511" s="969" t="s">
        <v>5749</v>
      </c>
      <c r="D511" s="969" t="s">
        <v>5657</v>
      </c>
      <c r="E511" s="969">
        <v>4917</v>
      </c>
      <c r="F511" s="969" t="s">
        <v>4338</v>
      </c>
      <c r="G511" s="969" t="s">
        <v>5778</v>
      </c>
      <c r="H511" s="969">
        <v>75</v>
      </c>
      <c r="I511" s="969">
        <v>1400</v>
      </c>
      <c r="J511" s="969">
        <v>74592</v>
      </c>
      <c r="K511" s="969">
        <v>66979.5</v>
      </c>
      <c r="L511" s="969">
        <v>308</v>
      </c>
      <c r="M511" s="969">
        <v>13839.7</v>
      </c>
      <c r="N511" s="969">
        <v>12221</v>
      </c>
      <c r="O511" s="969">
        <v>0</v>
      </c>
    </row>
    <row r="512" spans="1:15">
      <c r="A512" s="969" t="s">
        <v>5658</v>
      </c>
      <c r="B512" s="969">
        <v>3015</v>
      </c>
      <c r="C512" s="969" t="s">
        <v>5749</v>
      </c>
      <c r="D512" s="969" t="s">
        <v>5657</v>
      </c>
      <c r="E512" s="969">
        <v>4918</v>
      </c>
      <c r="F512" s="969" t="s">
        <v>4338</v>
      </c>
      <c r="G512" s="969" t="s">
        <v>5781</v>
      </c>
      <c r="H512" s="969">
        <v>75</v>
      </c>
      <c r="I512" s="969">
        <v>1400</v>
      </c>
      <c r="J512" s="969">
        <v>74592</v>
      </c>
      <c r="K512" s="969">
        <v>66979.5</v>
      </c>
      <c r="L512" s="969">
        <v>308</v>
      </c>
      <c r="M512" s="969">
        <v>13839.7</v>
      </c>
      <c r="N512" s="969">
        <v>12221</v>
      </c>
      <c r="O512" s="969">
        <v>0</v>
      </c>
    </row>
    <row r="513" spans="1:15">
      <c r="A513" s="969" t="s">
        <v>5658</v>
      </c>
      <c r="B513" s="969">
        <v>3015</v>
      </c>
      <c r="C513" s="969" t="s">
        <v>5749</v>
      </c>
      <c r="D513" s="969" t="s">
        <v>5657</v>
      </c>
      <c r="E513" s="969">
        <v>4919</v>
      </c>
      <c r="F513" s="969" t="s">
        <v>1062</v>
      </c>
      <c r="G513" s="969" t="s">
        <v>5780</v>
      </c>
      <c r="H513" s="969">
        <v>325</v>
      </c>
      <c r="I513" s="969">
        <v>1400</v>
      </c>
      <c r="J513" s="969">
        <v>74592</v>
      </c>
      <c r="K513" s="969">
        <v>66979.5</v>
      </c>
      <c r="L513" s="969">
        <v>308</v>
      </c>
      <c r="M513" s="969">
        <v>13839.7</v>
      </c>
      <c r="N513" s="969">
        <v>12221</v>
      </c>
      <c r="O513" s="969">
        <v>0</v>
      </c>
    </row>
    <row r="514" spans="1:15">
      <c r="A514" s="969" t="s">
        <v>5658</v>
      </c>
      <c r="B514" s="969">
        <v>3015</v>
      </c>
      <c r="C514" s="969" t="s">
        <v>5749</v>
      </c>
      <c r="D514" s="969" t="s">
        <v>5657</v>
      </c>
      <c r="E514" s="969">
        <v>4919</v>
      </c>
      <c r="F514" s="969" t="s">
        <v>1065</v>
      </c>
      <c r="G514" s="969" t="s">
        <v>5780</v>
      </c>
      <c r="H514" s="969">
        <v>200</v>
      </c>
      <c r="I514" s="969">
        <v>1400</v>
      </c>
      <c r="J514" s="969">
        <v>74592</v>
      </c>
      <c r="K514" s="969">
        <v>66979.5</v>
      </c>
      <c r="L514" s="969">
        <v>308</v>
      </c>
      <c r="M514" s="969">
        <v>13839.7</v>
      </c>
      <c r="N514" s="969">
        <v>12221</v>
      </c>
      <c r="O514" s="969">
        <v>0</v>
      </c>
    </row>
    <row r="515" spans="1:15">
      <c r="A515" s="969" t="s">
        <v>5658</v>
      </c>
      <c r="B515" s="969">
        <v>3015</v>
      </c>
      <c r="C515" s="969" t="s">
        <v>5749</v>
      </c>
      <c r="D515" s="969" t="s">
        <v>5657</v>
      </c>
      <c r="E515" s="969">
        <v>4920</v>
      </c>
      <c r="F515" s="969" t="s">
        <v>1065</v>
      </c>
      <c r="G515" s="969" t="s">
        <v>5812</v>
      </c>
      <c r="H515" s="969">
        <v>200</v>
      </c>
      <c r="I515" s="969">
        <v>550</v>
      </c>
      <c r="J515" s="969">
        <v>77322</v>
      </c>
      <c r="K515" s="969">
        <v>69709.5</v>
      </c>
      <c r="L515" s="969">
        <v>308</v>
      </c>
      <c r="M515" s="969">
        <v>13839.7</v>
      </c>
      <c r="N515" s="969">
        <v>12221</v>
      </c>
      <c r="O515" s="969">
        <v>0</v>
      </c>
    </row>
    <row r="516" spans="1:15">
      <c r="A516" s="969" t="s">
        <v>5658</v>
      </c>
      <c r="B516" s="969">
        <v>3015</v>
      </c>
      <c r="C516" s="969" t="s">
        <v>5749</v>
      </c>
      <c r="D516" s="969" t="s">
        <v>5657</v>
      </c>
      <c r="E516" s="969">
        <v>4920</v>
      </c>
      <c r="F516" s="969" t="s">
        <v>4338</v>
      </c>
      <c r="G516" s="969" t="s">
        <v>5929</v>
      </c>
      <c r="H516" s="969">
        <v>75</v>
      </c>
      <c r="I516" s="969">
        <v>550</v>
      </c>
      <c r="J516" s="969">
        <v>77322</v>
      </c>
      <c r="K516" s="969">
        <v>69709.5</v>
      </c>
      <c r="L516" s="969">
        <v>308</v>
      </c>
      <c r="M516" s="969">
        <v>13839.7</v>
      </c>
      <c r="N516" s="969">
        <v>12221</v>
      </c>
      <c r="O516" s="969">
        <v>0</v>
      </c>
    </row>
    <row r="517" spans="1:15">
      <c r="A517" s="969" t="s">
        <v>5658</v>
      </c>
      <c r="B517" s="969">
        <v>3015</v>
      </c>
      <c r="C517" s="969" t="s">
        <v>5749</v>
      </c>
      <c r="D517" s="969" t="s">
        <v>5657</v>
      </c>
      <c r="E517" s="969">
        <v>4927</v>
      </c>
      <c r="F517" s="969" t="s">
        <v>4338</v>
      </c>
      <c r="G517" s="969" t="s">
        <v>570</v>
      </c>
      <c r="H517" s="969">
        <v>75</v>
      </c>
      <c r="I517" s="969">
        <v>550</v>
      </c>
      <c r="J517" s="969">
        <v>77322</v>
      </c>
      <c r="K517" s="969">
        <v>69709.5</v>
      </c>
      <c r="L517" s="969">
        <v>308</v>
      </c>
      <c r="M517" s="969">
        <v>13839.7</v>
      </c>
      <c r="N517" s="969">
        <v>12221</v>
      </c>
      <c r="O517" s="969">
        <v>6772.5</v>
      </c>
    </row>
    <row r="518" spans="1:15">
      <c r="A518" s="969" t="s">
        <v>5658</v>
      </c>
      <c r="B518" s="969">
        <v>3015</v>
      </c>
      <c r="C518" s="969" t="s">
        <v>5749</v>
      </c>
      <c r="D518" s="969" t="s">
        <v>5657</v>
      </c>
      <c r="E518" s="969">
        <v>4928</v>
      </c>
      <c r="F518" s="969" t="s">
        <v>4338</v>
      </c>
      <c r="G518" s="969" t="s">
        <v>5759</v>
      </c>
      <c r="H518" s="969">
        <v>75</v>
      </c>
      <c r="I518" s="969">
        <v>550</v>
      </c>
      <c r="J518" s="969">
        <v>77322</v>
      </c>
      <c r="K518" s="969">
        <v>69709.5</v>
      </c>
      <c r="L518" s="969">
        <v>308</v>
      </c>
      <c r="M518" s="969">
        <v>13839.7</v>
      </c>
      <c r="N518" s="969">
        <v>12221</v>
      </c>
      <c r="O518" s="969">
        <v>0</v>
      </c>
    </row>
    <row r="519" spans="1:15">
      <c r="A519" s="969" t="s">
        <v>5658</v>
      </c>
      <c r="B519" s="969">
        <v>3015</v>
      </c>
      <c r="C519" s="969" t="s">
        <v>5749</v>
      </c>
      <c r="D519" s="969" t="s">
        <v>5657</v>
      </c>
      <c r="E519" s="969">
        <v>4929</v>
      </c>
      <c r="F519" s="969" t="s">
        <v>4338</v>
      </c>
      <c r="G519" s="969" t="s">
        <v>5776</v>
      </c>
      <c r="H519" s="969">
        <v>75</v>
      </c>
      <c r="I519" s="969">
        <v>550</v>
      </c>
      <c r="J519" s="969">
        <v>77322</v>
      </c>
      <c r="K519" s="969">
        <v>69709.5</v>
      </c>
      <c r="L519" s="969">
        <v>308</v>
      </c>
      <c r="M519" s="969">
        <v>13839.7</v>
      </c>
      <c r="N519" s="969">
        <v>12221</v>
      </c>
      <c r="O519" s="969">
        <v>0</v>
      </c>
    </row>
    <row r="520" spans="1:15">
      <c r="A520" s="969" t="s">
        <v>5658</v>
      </c>
      <c r="B520" s="969">
        <v>3015</v>
      </c>
      <c r="C520" s="969" t="s">
        <v>5749</v>
      </c>
      <c r="D520" s="969" t="s">
        <v>5657</v>
      </c>
      <c r="E520" s="969">
        <v>4930</v>
      </c>
      <c r="F520" s="969" t="s">
        <v>1065</v>
      </c>
      <c r="G520" s="969" t="s">
        <v>5771</v>
      </c>
      <c r="H520" s="969">
        <v>150</v>
      </c>
      <c r="I520" s="969">
        <v>550</v>
      </c>
      <c r="J520" s="969">
        <v>77322</v>
      </c>
      <c r="K520" s="969">
        <v>69709.5</v>
      </c>
      <c r="L520" s="969">
        <v>308</v>
      </c>
      <c r="M520" s="969">
        <v>13839.7</v>
      </c>
      <c r="N520" s="969">
        <v>12221</v>
      </c>
      <c r="O520" s="969">
        <v>0</v>
      </c>
    </row>
    <row r="521" spans="1:15">
      <c r="A521" s="969" t="s">
        <v>5658</v>
      </c>
      <c r="B521" s="969">
        <v>3015</v>
      </c>
      <c r="C521" s="969" t="s">
        <v>5749</v>
      </c>
      <c r="D521" s="969" t="s">
        <v>5657</v>
      </c>
      <c r="E521" s="969">
        <v>4931</v>
      </c>
      <c r="F521" s="969" t="s">
        <v>4338</v>
      </c>
      <c r="G521" s="969" t="s">
        <v>569</v>
      </c>
      <c r="H521" s="969">
        <v>75</v>
      </c>
      <c r="I521" s="969">
        <v>550</v>
      </c>
      <c r="J521" s="969">
        <v>77322</v>
      </c>
      <c r="K521" s="969">
        <v>69709.5</v>
      </c>
      <c r="L521" s="969">
        <v>308</v>
      </c>
      <c r="M521" s="969">
        <v>13839.7</v>
      </c>
      <c r="N521" s="969">
        <v>12221</v>
      </c>
      <c r="O521" s="969">
        <v>6772.5</v>
      </c>
    </row>
    <row r="522" spans="1:15">
      <c r="A522" s="969" t="s">
        <v>5658</v>
      </c>
      <c r="B522" s="969">
        <v>3015</v>
      </c>
      <c r="C522" s="969" t="s">
        <v>5749</v>
      </c>
      <c r="D522" s="969" t="s">
        <v>5657</v>
      </c>
      <c r="E522" s="969">
        <v>4932</v>
      </c>
      <c r="F522" s="969" t="s">
        <v>1065</v>
      </c>
      <c r="G522" s="969" t="s">
        <v>5752</v>
      </c>
      <c r="H522" s="969">
        <v>250</v>
      </c>
      <c r="I522" s="969">
        <v>550</v>
      </c>
      <c r="J522" s="969">
        <v>77322</v>
      </c>
      <c r="K522" s="969">
        <v>69709.5</v>
      </c>
      <c r="L522" s="969">
        <v>308</v>
      </c>
      <c r="M522" s="969">
        <v>13839.7</v>
      </c>
      <c r="N522" s="969">
        <v>12221</v>
      </c>
      <c r="O522" s="969">
        <v>0</v>
      </c>
    </row>
    <row r="523" spans="1:15">
      <c r="A523" s="969" t="s">
        <v>5658</v>
      </c>
      <c r="B523" s="969">
        <v>3015</v>
      </c>
      <c r="C523" s="969" t="s">
        <v>5749</v>
      </c>
      <c r="D523" s="969" t="s">
        <v>5657</v>
      </c>
      <c r="E523" s="969">
        <v>4933</v>
      </c>
      <c r="F523" s="969" t="s">
        <v>4338</v>
      </c>
      <c r="G523" s="969" t="s">
        <v>5775</v>
      </c>
      <c r="H523" s="969">
        <v>75</v>
      </c>
      <c r="I523" s="969">
        <v>550</v>
      </c>
      <c r="J523" s="969">
        <v>77322</v>
      </c>
      <c r="K523" s="969">
        <v>69709.5</v>
      </c>
      <c r="L523" s="969">
        <v>308</v>
      </c>
      <c r="M523" s="969">
        <v>13839.7</v>
      </c>
      <c r="N523" s="969">
        <v>12221</v>
      </c>
      <c r="O523" s="969">
        <v>0</v>
      </c>
    </row>
    <row r="524" spans="1:15">
      <c r="A524" s="969" t="s">
        <v>5658</v>
      </c>
      <c r="B524" s="969">
        <v>3015</v>
      </c>
      <c r="C524" s="969" t="s">
        <v>5749</v>
      </c>
      <c r="D524" s="969" t="s">
        <v>5657</v>
      </c>
      <c r="E524" s="969">
        <v>4934</v>
      </c>
      <c r="F524" s="969" t="s">
        <v>4338</v>
      </c>
      <c r="G524" s="969" t="s">
        <v>5768</v>
      </c>
      <c r="H524" s="969">
        <v>75</v>
      </c>
      <c r="I524" s="969">
        <v>550</v>
      </c>
      <c r="J524" s="969">
        <v>77322</v>
      </c>
      <c r="K524" s="969">
        <v>69709.5</v>
      </c>
      <c r="L524" s="969">
        <v>308</v>
      </c>
      <c r="M524" s="969">
        <v>13839.7</v>
      </c>
      <c r="N524" s="969">
        <v>12221</v>
      </c>
      <c r="O524" s="969">
        <v>0</v>
      </c>
    </row>
    <row r="525" spans="1:15">
      <c r="A525" s="969" t="s">
        <v>5658</v>
      </c>
      <c r="B525" s="969">
        <v>3015</v>
      </c>
      <c r="C525" s="969" t="s">
        <v>5749</v>
      </c>
      <c r="D525" s="969" t="s">
        <v>5657</v>
      </c>
      <c r="E525" s="969">
        <v>5181</v>
      </c>
      <c r="F525" s="969" t="s">
        <v>102</v>
      </c>
      <c r="G525" s="969" t="s">
        <v>5811</v>
      </c>
      <c r="H525" s="969">
        <v>62</v>
      </c>
      <c r="I525" s="969">
        <v>1400</v>
      </c>
      <c r="J525" s="969">
        <v>74592</v>
      </c>
      <c r="K525" s="969">
        <v>66979.5</v>
      </c>
      <c r="L525" s="969">
        <v>308</v>
      </c>
      <c r="M525" s="969">
        <v>13839.7</v>
      </c>
      <c r="N525" s="969">
        <v>12221</v>
      </c>
      <c r="O525" s="969">
        <v>0</v>
      </c>
    </row>
    <row r="526" spans="1:15">
      <c r="A526" s="969" t="s">
        <v>5658</v>
      </c>
      <c r="B526" s="969">
        <v>3015</v>
      </c>
      <c r="C526" s="969" t="s">
        <v>5749</v>
      </c>
      <c r="D526" s="969" t="s">
        <v>5657</v>
      </c>
      <c r="E526" s="969">
        <v>5182</v>
      </c>
      <c r="F526" s="969" t="s">
        <v>102</v>
      </c>
      <c r="G526" s="969" t="s">
        <v>5810</v>
      </c>
      <c r="H526" s="969">
        <v>94.5</v>
      </c>
      <c r="I526" s="969">
        <v>1400</v>
      </c>
      <c r="J526" s="969">
        <v>74592</v>
      </c>
      <c r="K526" s="969">
        <v>66979.5</v>
      </c>
      <c r="L526" s="969">
        <v>308</v>
      </c>
      <c r="M526" s="969">
        <v>13839.7</v>
      </c>
      <c r="N526" s="969">
        <v>12221</v>
      </c>
      <c r="O526" s="969">
        <v>0</v>
      </c>
    </row>
    <row r="527" spans="1:15">
      <c r="A527" s="969" t="s">
        <v>5658</v>
      </c>
      <c r="B527" s="969">
        <v>3015</v>
      </c>
      <c r="C527" s="969" t="s">
        <v>5749</v>
      </c>
      <c r="D527" s="969" t="s">
        <v>5657</v>
      </c>
      <c r="E527" s="969">
        <v>5183</v>
      </c>
      <c r="F527" s="969" t="s">
        <v>102</v>
      </c>
      <c r="G527" s="969" t="s">
        <v>5809</v>
      </c>
      <c r="H527" s="969">
        <v>99.5</v>
      </c>
      <c r="I527" s="969">
        <v>1400</v>
      </c>
      <c r="J527" s="969">
        <v>74592</v>
      </c>
      <c r="K527" s="969">
        <v>66979.5</v>
      </c>
      <c r="L527" s="969">
        <v>308</v>
      </c>
      <c r="M527" s="969">
        <v>13839.7</v>
      </c>
      <c r="N527" s="969">
        <v>12221</v>
      </c>
      <c r="O527" s="969">
        <v>0</v>
      </c>
    </row>
    <row r="528" spans="1:15">
      <c r="A528" s="969" t="s">
        <v>5658</v>
      </c>
      <c r="B528" s="969">
        <v>3015</v>
      </c>
      <c r="C528" s="969" t="s">
        <v>5749</v>
      </c>
      <c r="D528" s="969" t="s">
        <v>5657</v>
      </c>
      <c r="E528" s="969">
        <v>5184</v>
      </c>
      <c r="F528" s="969" t="s">
        <v>102</v>
      </c>
      <c r="G528" s="969" t="s">
        <v>5809</v>
      </c>
      <c r="H528" s="969">
        <v>99.5</v>
      </c>
      <c r="I528" s="969">
        <v>1400</v>
      </c>
      <c r="J528" s="969">
        <v>74592</v>
      </c>
      <c r="K528" s="969">
        <v>66979.5</v>
      </c>
      <c r="L528" s="969">
        <v>308</v>
      </c>
      <c r="M528" s="969">
        <v>13839.7</v>
      </c>
      <c r="N528" s="969">
        <v>12221</v>
      </c>
      <c r="O528" s="969">
        <v>0</v>
      </c>
    </row>
    <row r="529" spans="1:15">
      <c r="A529" s="969" t="s">
        <v>5658</v>
      </c>
      <c r="B529" s="969">
        <v>3015</v>
      </c>
      <c r="C529" s="969" t="s">
        <v>5749</v>
      </c>
      <c r="D529" s="969" t="s">
        <v>5657</v>
      </c>
      <c r="E529" s="969">
        <v>5185</v>
      </c>
      <c r="F529" s="969" t="s">
        <v>102</v>
      </c>
      <c r="G529" s="969" t="s">
        <v>5808</v>
      </c>
      <c r="H529" s="969">
        <v>104.5</v>
      </c>
      <c r="I529" s="969">
        <v>1400</v>
      </c>
      <c r="J529" s="969">
        <v>74592</v>
      </c>
      <c r="K529" s="969">
        <v>66979.5</v>
      </c>
      <c r="L529" s="969">
        <v>308</v>
      </c>
      <c r="M529" s="969">
        <v>13839.7</v>
      </c>
      <c r="N529" s="969">
        <v>12221</v>
      </c>
      <c r="O529" s="969">
        <v>0</v>
      </c>
    </row>
    <row r="530" spans="1:15">
      <c r="A530" s="969" t="s">
        <v>5658</v>
      </c>
      <c r="B530" s="969">
        <v>3015</v>
      </c>
      <c r="C530" s="969" t="s">
        <v>5749</v>
      </c>
      <c r="D530" s="969" t="s">
        <v>5657</v>
      </c>
      <c r="E530" s="969">
        <v>5186</v>
      </c>
      <c r="F530" s="969" t="s">
        <v>102</v>
      </c>
      <c r="G530" s="969" t="s">
        <v>5807</v>
      </c>
      <c r="H530" s="969">
        <v>112</v>
      </c>
      <c r="I530" s="969">
        <v>1400</v>
      </c>
      <c r="J530" s="969">
        <v>74592</v>
      </c>
      <c r="K530" s="969">
        <v>66979.5</v>
      </c>
      <c r="L530" s="969">
        <v>308</v>
      </c>
      <c r="M530" s="969">
        <v>13839.7</v>
      </c>
      <c r="N530" s="969">
        <v>12221</v>
      </c>
      <c r="O530" s="969">
        <v>0</v>
      </c>
    </row>
    <row r="531" spans="1:15">
      <c r="A531" s="969" t="s">
        <v>5658</v>
      </c>
      <c r="B531" s="969">
        <v>3015</v>
      </c>
      <c r="C531" s="969" t="s">
        <v>5749</v>
      </c>
      <c r="D531" s="969" t="s">
        <v>5657</v>
      </c>
      <c r="E531" s="969">
        <v>5187</v>
      </c>
      <c r="F531" s="969" t="s">
        <v>102</v>
      </c>
      <c r="G531" s="969" t="s">
        <v>5806</v>
      </c>
      <c r="H531" s="969">
        <v>119.5</v>
      </c>
      <c r="I531" s="969">
        <v>1400</v>
      </c>
      <c r="J531" s="969">
        <v>74592</v>
      </c>
      <c r="K531" s="969">
        <v>66979.5</v>
      </c>
      <c r="L531" s="969">
        <v>308</v>
      </c>
      <c r="M531" s="969">
        <v>13839.7</v>
      </c>
      <c r="N531" s="969">
        <v>12221</v>
      </c>
      <c r="O531" s="969">
        <v>0</v>
      </c>
    </row>
    <row r="532" spans="1:15">
      <c r="A532" s="969" t="s">
        <v>5658</v>
      </c>
      <c r="B532" s="969">
        <v>3015</v>
      </c>
      <c r="C532" s="969" t="s">
        <v>5749</v>
      </c>
      <c r="D532" s="969" t="s">
        <v>5657</v>
      </c>
      <c r="E532" s="969">
        <v>5189</v>
      </c>
      <c r="F532" s="969" t="s">
        <v>102</v>
      </c>
      <c r="G532" s="969" t="s">
        <v>5805</v>
      </c>
      <c r="H532" s="969">
        <v>124.5</v>
      </c>
      <c r="I532" s="969">
        <v>1400</v>
      </c>
      <c r="J532" s="969">
        <v>74592</v>
      </c>
      <c r="K532" s="969">
        <v>66979.5</v>
      </c>
      <c r="L532" s="969">
        <v>308</v>
      </c>
      <c r="M532" s="969">
        <v>13839.7</v>
      </c>
      <c r="N532" s="969">
        <v>12221</v>
      </c>
      <c r="O532" s="969">
        <v>0</v>
      </c>
    </row>
    <row r="533" spans="1:15">
      <c r="A533" s="969" t="s">
        <v>5658</v>
      </c>
      <c r="B533" s="969">
        <v>3015</v>
      </c>
      <c r="C533" s="969" t="s">
        <v>5749</v>
      </c>
      <c r="D533" s="969" t="s">
        <v>5657</v>
      </c>
      <c r="E533" s="969">
        <v>5190</v>
      </c>
      <c r="F533" s="969" t="s">
        <v>102</v>
      </c>
      <c r="G533" s="969" t="s">
        <v>5804</v>
      </c>
      <c r="H533" s="969">
        <v>129.5</v>
      </c>
      <c r="I533" s="969">
        <v>1400</v>
      </c>
      <c r="J533" s="969">
        <v>74592</v>
      </c>
      <c r="K533" s="969">
        <v>66979.5</v>
      </c>
      <c r="L533" s="969">
        <v>308</v>
      </c>
      <c r="M533" s="969">
        <v>13839.7</v>
      </c>
      <c r="N533" s="969">
        <v>12221</v>
      </c>
      <c r="O533" s="969">
        <v>0</v>
      </c>
    </row>
    <row r="534" spans="1:15">
      <c r="A534" s="969" t="s">
        <v>5658</v>
      </c>
      <c r="B534" s="969">
        <v>3015</v>
      </c>
      <c r="C534" s="969" t="s">
        <v>5749</v>
      </c>
      <c r="D534" s="969" t="s">
        <v>5657</v>
      </c>
      <c r="E534" s="969">
        <v>5191</v>
      </c>
      <c r="F534" s="969" t="s">
        <v>102</v>
      </c>
      <c r="G534" s="969" t="s">
        <v>5803</v>
      </c>
      <c r="H534" s="969">
        <v>149.5</v>
      </c>
      <c r="I534" s="969">
        <v>1400</v>
      </c>
      <c r="J534" s="969">
        <v>74592</v>
      </c>
      <c r="K534" s="969">
        <v>66979.5</v>
      </c>
      <c r="L534" s="969">
        <v>308</v>
      </c>
      <c r="M534" s="969">
        <v>13839.7</v>
      </c>
      <c r="N534" s="969">
        <v>12221</v>
      </c>
      <c r="O534" s="969">
        <v>0</v>
      </c>
    </row>
    <row r="535" spans="1:15">
      <c r="A535" s="969" t="s">
        <v>5658</v>
      </c>
      <c r="B535" s="969">
        <v>3015</v>
      </c>
      <c r="C535" s="969" t="s">
        <v>5749</v>
      </c>
      <c r="D535" s="969" t="s">
        <v>5657</v>
      </c>
      <c r="E535" s="969">
        <v>5192</v>
      </c>
      <c r="F535" s="969" t="s">
        <v>102</v>
      </c>
      <c r="G535" s="969" t="s">
        <v>5802</v>
      </c>
      <c r="H535" s="969">
        <v>162</v>
      </c>
      <c r="I535" s="969">
        <v>1400</v>
      </c>
      <c r="J535" s="969">
        <v>74592</v>
      </c>
      <c r="K535" s="969">
        <v>66979.5</v>
      </c>
      <c r="L535" s="969">
        <v>308</v>
      </c>
      <c r="M535" s="969">
        <v>13839.7</v>
      </c>
      <c r="N535" s="969">
        <v>12221</v>
      </c>
      <c r="O535" s="969">
        <v>0</v>
      </c>
    </row>
    <row r="536" spans="1:15">
      <c r="A536" s="969" t="s">
        <v>5658</v>
      </c>
      <c r="B536" s="969">
        <v>3015</v>
      </c>
      <c r="C536" s="969" t="s">
        <v>5749</v>
      </c>
      <c r="D536" s="969" t="s">
        <v>5657</v>
      </c>
      <c r="E536" s="969">
        <v>5193</v>
      </c>
      <c r="F536" s="969" t="s">
        <v>102</v>
      </c>
      <c r="G536" s="969" t="s">
        <v>5802</v>
      </c>
      <c r="H536" s="969">
        <v>162</v>
      </c>
      <c r="I536" s="969">
        <v>1400</v>
      </c>
      <c r="J536" s="969">
        <v>74592</v>
      </c>
      <c r="K536" s="969">
        <v>66979.5</v>
      </c>
      <c r="L536" s="969">
        <v>308</v>
      </c>
      <c r="M536" s="969">
        <v>13839.7</v>
      </c>
      <c r="N536" s="969">
        <v>12221</v>
      </c>
      <c r="O536" s="969">
        <v>0</v>
      </c>
    </row>
    <row r="537" spans="1:15">
      <c r="A537" s="969" t="s">
        <v>5658</v>
      </c>
      <c r="B537" s="969">
        <v>3015</v>
      </c>
      <c r="C537" s="969" t="s">
        <v>5749</v>
      </c>
      <c r="D537" s="969" t="s">
        <v>5657</v>
      </c>
      <c r="E537" s="969">
        <v>5194</v>
      </c>
      <c r="F537" s="969" t="s">
        <v>102</v>
      </c>
      <c r="G537" s="969" t="s">
        <v>5801</v>
      </c>
      <c r="H537" s="969">
        <v>167</v>
      </c>
      <c r="I537" s="969">
        <v>1400</v>
      </c>
      <c r="J537" s="969">
        <v>74592</v>
      </c>
      <c r="K537" s="969">
        <v>66979.5</v>
      </c>
      <c r="L537" s="969">
        <v>308</v>
      </c>
      <c r="M537" s="969">
        <v>13839.7</v>
      </c>
      <c r="N537" s="969">
        <v>12221</v>
      </c>
      <c r="O537" s="969">
        <v>0</v>
      </c>
    </row>
    <row r="538" spans="1:15">
      <c r="A538" s="969" t="s">
        <v>5658</v>
      </c>
      <c r="B538" s="969">
        <v>3015</v>
      </c>
      <c r="C538" s="969" t="s">
        <v>5749</v>
      </c>
      <c r="D538" s="969" t="s">
        <v>5657</v>
      </c>
      <c r="E538" s="969">
        <v>5195</v>
      </c>
      <c r="F538" s="969" t="s">
        <v>102</v>
      </c>
      <c r="G538" s="969" t="s">
        <v>5800</v>
      </c>
      <c r="H538" s="969">
        <v>187</v>
      </c>
      <c r="I538" s="969">
        <v>1400</v>
      </c>
      <c r="J538" s="969">
        <v>74592</v>
      </c>
      <c r="K538" s="969">
        <v>66979.5</v>
      </c>
      <c r="L538" s="969">
        <v>308</v>
      </c>
      <c r="M538" s="969">
        <v>13839.7</v>
      </c>
      <c r="N538" s="969">
        <v>12221</v>
      </c>
      <c r="O538" s="969">
        <v>0</v>
      </c>
    </row>
    <row r="539" spans="1:15">
      <c r="A539" s="969" t="s">
        <v>5658</v>
      </c>
      <c r="B539" s="969">
        <v>3015</v>
      </c>
      <c r="C539" s="969" t="s">
        <v>5749</v>
      </c>
      <c r="D539" s="969" t="s">
        <v>5657</v>
      </c>
      <c r="E539" s="969">
        <v>5197</v>
      </c>
      <c r="F539" s="969" t="s">
        <v>102</v>
      </c>
      <c r="G539" s="969" t="s">
        <v>5799</v>
      </c>
      <c r="H539" s="969">
        <v>37</v>
      </c>
      <c r="I539" s="969">
        <v>1400</v>
      </c>
      <c r="J539" s="969">
        <v>74592</v>
      </c>
      <c r="K539" s="969">
        <v>66979.5</v>
      </c>
      <c r="L539" s="969">
        <v>308</v>
      </c>
      <c r="M539" s="969">
        <v>13839.7</v>
      </c>
      <c r="N539" s="969">
        <v>12221</v>
      </c>
      <c r="O539" s="969">
        <v>0</v>
      </c>
    </row>
    <row r="540" spans="1:15">
      <c r="A540" s="969" t="s">
        <v>5658</v>
      </c>
      <c r="B540" s="969">
        <v>3015</v>
      </c>
      <c r="C540" s="969" t="s">
        <v>5749</v>
      </c>
      <c r="D540" s="969" t="s">
        <v>5657</v>
      </c>
      <c r="E540" s="969">
        <v>5198</v>
      </c>
      <c r="F540" s="969" t="s">
        <v>102</v>
      </c>
      <c r="G540" s="969" t="s">
        <v>5799</v>
      </c>
      <c r="H540" s="969">
        <v>37</v>
      </c>
      <c r="I540" s="969">
        <v>1400</v>
      </c>
      <c r="J540" s="969">
        <v>74592</v>
      </c>
      <c r="K540" s="969">
        <v>66979.5</v>
      </c>
      <c r="L540" s="969">
        <v>308</v>
      </c>
      <c r="M540" s="969">
        <v>13839.7</v>
      </c>
      <c r="N540" s="969">
        <v>12221</v>
      </c>
      <c r="O540" s="969">
        <v>0</v>
      </c>
    </row>
    <row r="541" spans="1:15">
      <c r="A541" s="969" t="s">
        <v>5658</v>
      </c>
      <c r="B541" s="969">
        <v>3015</v>
      </c>
      <c r="C541" s="969" t="s">
        <v>5749</v>
      </c>
      <c r="D541" s="969" t="s">
        <v>5657</v>
      </c>
      <c r="E541" s="969">
        <v>5257</v>
      </c>
      <c r="F541" s="969" t="s">
        <v>102</v>
      </c>
      <c r="G541" s="969" t="s">
        <v>5798</v>
      </c>
      <c r="H541" s="969">
        <v>0</v>
      </c>
      <c r="I541" s="969">
        <v>1400</v>
      </c>
      <c r="J541" s="969">
        <v>74592</v>
      </c>
      <c r="K541" s="969">
        <v>66979.5</v>
      </c>
      <c r="L541" s="969">
        <v>308</v>
      </c>
      <c r="M541" s="969">
        <v>13839.7</v>
      </c>
      <c r="N541" s="969">
        <v>12221</v>
      </c>
      <c r="O541" s="969">
        <v>0</v>
      </c>
    </row>
    <row r="542" spans="1:15">
      <c r="A542" s="969" t="s">
        <v>5658</v>
      </c>
      <c r="B542" s="969">
        <v>3015</v>
      </c>
      <c r="C542" s="969" t="s">
        <v>5749</v>
      </c>
      <c r="D542" s="969" t="s">
        <v>5657</v>
      </c>
      <c r="E542" s="969">
        <v>5550</v>
      </c>
      <c r="F542" s="969" t="s">
        <v>1062</v>
      </c>
      <c r="G542" s="969" t="s">
        <v>5935</v>
      </c>
      <c r="H542" s="969">
        <v>325</v>
      </c>
      <c r="I542" s="969">
        <v>550</v>
      </c>
      <c r="J542" s="969">
        <v>77322</v>
      </c>
      <c r="K542" s="969">
        <v>69709.5</v>
      </c>
      <c r="L542" s="969">
        <v>308</v>
      </c>
      <c r="M542" s="969">
        <v>13839.7</v>
      </c>
      <c r="N542" s="969">
        <v>12221</v>
      </c>
      <c r="O542" s="969">
        <v>0</v>
      </c>
    </row>
    <row r="543" spans="1:15">
      <c r="A543" s="969" t="s">
        <v>5658</v>
      </c>
      <c r="B543" s="969">
        <v>3015</v>
      </c>
      <c r="C543" s="969" t="s">
        <v>5749</v>
      </c>
      <c r="D543" s="969" t="s">
        <v>5657</v>
      </c>
      <c r="E543" s="969">
        <v>5700</v>
      </c>
      <c r="F543" s="969" t="s">
        <v>1065</v>
      </c>
      <c r="G543" s="969" t="s">
        <v>5797</v>
      </c>
      <c r="H543" s="969">
        <v>200</v>
      </c>
      <c r="I543" s="969">
        <v>1400</v>
      </c>
      <c r="J543" s="969">
        <v>74592</v>
      </c>
      <c r="K543" s="969">
        <v>66979.5</v>
      </c>
      <c r="L543" s="969">
        <v>308</v>
      </c>
      <c r="M543" s="969">
        <v>13839.7</v>
      </c>
      <c r="N543" s="969">
        <v>12221</v>
      </c>
      <c r="O543" s="969">
        <v>0</v>
      </c>
    </row>
    <row r="544" spans="1:15">
      <c r="A544" s="969" t="s">
        <v>5658</v>
      </c>
      <c r="B544" s="969">
        <v>3015</v>
      </c>
      <c r="C544" s="969" t="s">
        <v>5749</v>
      </c>
      <c r="D544" s="969" t="s">
        <v>5657</v>
      </c>
      <c r="E544" s="969">
        <v>5700</v>
      </c>
      <c r="F544" s="969" t="s">
        <v>4338</v>
      </c>
      <c r="G544" s="969" t="s">
        <v>5797</v>
      </c>
      <c r="H544" s="969">
        <v>75</v>
      </c>
      <c r="I544" s="969">
        <v>1400</v>
      </c>
      <c r="J544" s="969">
        <v>74592</v>
      </c>
      <c r="K544" s="969">
        <v>66979.5</v>
      </c>
      <c r="L544" s="969">
        <v>308</v>
      </c>
      <c r="M544" s="969">
        <v>13839.7</v>
      </c>
      <c r="N544" s="969">
        <v>12221</v>
      </c>
      <c r="O544" s="969">
        <v>0</v>
      </c>
    </row>
    <row r="545" spans="1:15">
      <c r="A545" s="969" t="s">
        <v>5658</v>
      </c>
      <c r="B545" s="969">
        <v>3015</v>
      </c>
      <c r="C545" s="969" t="s">
        <v>5749</v>
      </c>
      <c r="D545" s="969" t="s">
        <v>5657</v>
      </c>
      <c r="E545" s="969">
        <v>5708</v>
      </c>
      <c r="F545" s="969" t="s">
        <v>1062</v>
      </c>
      <c r="G545" s="969" t="s">
        <v>5796</v>
      </c>
      <c r="H545" s="969">
        <v>285</v>
      </c>
      <c r="I545" s="969">
        <v>1400</v>
      </c>
      <c r="J545" s="969">
        <v>74592</v>
      </c>
      <c r="K545" s="969">
        <v>66979.5</v>
      </c>
      <c r="L545" s="969">
        <v>308</v>
      </c>
      <c r="M545" s="969">
        <v>13839.7</v>
      </c>
      <c r="N545" s="969">
        <v>12221</v>
      </c>
      <c r="O545" s="969">
        <v>0</v>
      </c>
    </row>
    <row r="546" spans="1:15">
      <c r="A546" s="969" t="s">
        <v>5658</v>
      </c>
      <c r="B546" s="969">
        <v>3015</v>
      </c>
      <c r="C546" s="969" t="s">
        <v>5749</v>
      </c>
      <c r="D546" s="969" t="s">
        <v>5657</v>
      </c>
      <c r="E546" s="969">
        <v>5708</v>
      </c>
      <c r="F546" s="969" t="s">
        <v>4338</v>
      </c>
      <c r="G546" s="969" t="s">
        <v>5796</v>
      </c>
      <c r="H546" s="969">
        <v>75</v>
      </c>
      <c r="I546" s="969">
        <v>1400</v>
      </c>
      <c r="J546" s="969">
        <v>74592</v>
      </c>
      <c r="K546" s="969">
        <v>66979.5</v>
      </c>
      <c r="L546" s="969">
        <v>308</v>
      </c>
      <c r="M546" s="969">
        <v>13839.7</v>
      </c>
      <c r="N546" s="969">
        <v>12221</v>
      </c>
      <c r="O546" s="969">
        <v>0</v>
      </c>
    </row>
    <row r="547" spans="1:15">
      <c r="A547" s="969" t="s">
        <v>5658</v>
      </c>
      <c r="B547" s="969">
        <v>3015</v>
      </c>
      <c r="C547" s="969" t="s">
        <v>5749</v>
      </c>
      <c r="D547" s="969" t="s">
        <v>5657</v>
      </c>
      <c r="E547" s="969">
        <v>5725</v>
      </c>
      <c r="F547" s="969" t="s">
        <v>102</v>
      </c>
      <c r="G547" s="969" t="s">
        <v>5795</v>
      </c>
      <c r="H547" s="969">
        <v>16.3</v>
      </c>
      <c r="J547" s="969">
        <v>114786</v>
      </c>
      <c r="M547" s="969">
        <v>0</v>
      </c>
      <c r="N547" s="969">
        <v>0</v>
      </c>
      <c r="O547" s="969">
        <v>0</v>
      </c>
    </row>
    <row r="548" spans="1:15">
      <c r="A548" s="969" t="s">
        <v>5658</v>
      </c>
      <c r="B548" s="969">
        <v>3015</v>
      </c>
      <c r="C548" s="969" t="s">
        <v>5749</v>
      </c>
      <c r="D548" s="969" t="s">
        <v>5657</v>
      </c>
      <c r="E548" s="969">
        <v>5727</v>
      </c>
      <c r="F548" s="969" t="s">
        <v>1062</v>
      </c>
      <c r="G548" s="969" t="s">
        <v>5794</v>
      </c>
      <c r="H548" s="969">
        <v>325</v>
      </c>
      <c r="I548" s="969">
        <v>1400</v>
      </c>
      <c r="J548" s="969">
        <v>74592</v>
      </c>
      <c r="K548" s="969">
        <v>66979.5</v>
      </c>
      <c r="L548" s="969">
        <v>308</v>
      </c>
      <c r="M548" s="969">
        <v>13839.7</v>
      </c>
      <c r="N548" s="969">
        <v>12221</v>
      </c>
      <c r="O548" s="969">
        <v>0</v>
      </c>
    </row>
    <row r="549" spans="1:15">
      <c r="A549" s="969" t="s">
        <v>5658</v>
      </c>
      <c r="B549" s="969">
        <v>3015</v>
      </c>
      <c r="C549" s="969" t="s">
        <v>5749</v>
      </c>
      <c r="D549" s="969" t="s">
        <v>5657</v>
      </c>
      <c r="E549" s="969">
        <v>5727</v>
      </c>
      <c r="F549" s="969" t="s">
        <v>1065</v>
      </c>
      <c r="G549" s="969" t="s">
        <v>5794</v>
      </c>
      <c r="H549" s="969">
        <v>200</v>
      </c>
      <c r="I549" s="969">
        <v>1400</v>
      </c>
      <c r="J549" s="969">
        <v>74592</v>
      </c>
      <c r="K549" s="969">
        <v>66979.5</v>
      </c>
      <c r="L549" s="969">
        <v>308</v>
      </c>
      <c r="M549" s="969">
        <v>13839.7</v>
      </c>
      <c r="N549" s="969">
        <v>12221</v>
      </c>
      <c r="O549" s="969">
        <v>0</v>
      </c>
    </row>
    <row r="550" spans="1:15">
      <c r="A550" s="969" t="s">
        <v>5658</v>
      </c>
      <c r="B550" s="969">
        <v>3015</v>
      </c>
      <c r="C550" s="969" t="s">
        <v>5749</v>
      </c>
      <c r="D550" s="969" t="s">
        <v>5657</v>
      </c>
      <c r="E550" s="969">
        <v>5728</v>
      </c>
      <c r="F550" s="969" t="s">
        <v>1062</v>
      </c>
      <c r="G550" s="969" t="s">
        <v>569</v>
      </c>
      <c r="H550" s="969">
        <v>325</v>
      </c>
      <c r="I550" s="969">
        <v>550</v>
      </c>
      <c r="J550" s="969">
        <v>77322</v>
      </c>
      <c r="K550" s="969">
        <v>69709.5</v>
      </c>
      <c r="L550" s="969">
        <v>308</v>
      </c>
      <c r="M550" s="969">
        <v>13839.7</v>
      </c>
      <c r="N550" s="969">
        <v>12221</v>
      </c>
      <c r="O550" s="969">
        <v>6772.5</v>
      </c>
    </row>
    <row r="551" spans="1:15">
      <c r="A551" s="969" t="s">
        <v>5658</v>
      </c>
      <c r="B551" s="969">
        <v>3015</v>
      </c>
      <c r="C551" s="969" t="s">
        <v>5749</v>
      </c>
      <c r="D551" s="969" t="s">
        <v>5657</v>
      </c>
      <c r="E551" s="969">
        <v>5728</v>
      </c>
      <c r="F551" s="969" t="s">
        <v>1065</v>
      </c>
      <c r="G551" s="969" t="s">
        <v>569</v>
      </c>
      <c r="H551" s="969">
        <v>200</v>
      </c>
      <c r="I551" s="969">
        <v>550</v>
      </c>
      <c r="J551" s="969">
        <v>77322</v>
      </c>
      <c r="K551" s="969">
        <v>69709.5</v>
      </c>
      <c r="L551" s="969">
        <v>308</v>
      </c>
      <c r="M551" s="969">
        <v>13839.7</v>
      </c>
      <c r="N551" s="969">
        <v>12221</v>
      </c>
      <c r="O551" s="969">
        <v>6772.5</v>
      </c>
    </row>
    <row r="552" spans="1:15">
      <c r="A552" s="969" t="s">
        <v>5658</v>
      </c>
      <c r="B552" s="969">
        <v>3015</v>
      </c>
      <c r="C552" s="969" t="s">
        <v>5749</v>
      </c>
      <c r="D552" s="969" t="s">
        <v>5657</v>
      </c>
      <c r="E552" s="969">
        <v>5732</v>
      </c>
      <c r="F552" s="969" t="s">
        <v>1065</v>
      </c>
      <c r="G552" s="969" t="s">
        <v>5931</v>
      </c>
      <c r="H552" s="969">
        <v>150</v>
      </c>
      <c r="I552" s="969">
        <v>1400</v>
      </c>
      <c r="J552" s="969">
        <v>74592</v>
      </c>
      <c r="K552" s="969">
        <v>66979.5</v>
      </c>
      <c r="L552" s="969">
        <v>308</v>
      </c>
      <c r="M552" s="969">
        <v>13839.7</v>
      </c>
      <c r="N552" s="969">
        <v>12221</v>
      </c>
      <c r="O552" s="969">
        <v>0</v>
      </c>
    </row>
    <row r="553" spans="1:15">
      <c r="A553" s="969" t="s">
        <v>5658</v>
      </c>
      <c r="B553" s="969">
        <v>3015</v>
      </c>
      <c r="C553" s="969" t="s">
        <v>5749</v>
      </c>
      <c r="D553" s="969" t="s">
        <v>5657</v>
      </c>
      <c r="E553" s="969">
        <v>5735</v>
      </c>
      <c r="F553" s="969" t="s">
        <v>1065</v>
      </c>
      <c r="G553" s="969" t="s">
        <v>5793</v>
      </c>
      <c r="H553" s="969">
        <v>200</v>
      </c>
      <c r="I553" s="969">
        <v>1400</v>
      </c>
      <c r="J553" s="969">
        <v>74592</v>
      </c>
      <c r="K553" s="969">
        <v>66979.5</v>
      </c>
      <c r="L553" s="969">
        <v>308</v>
      </c>
      <c r="M553" s="969">
        <v>13839.7</v>
      </c>
      <c r="N553" s="969">
        <v>12221</v>
      </c>
      <c r="O553" s="969">
        <v>0</v>
      </c>
    </row>
    <row r="554" spans="1:15">
      <c r="A554" s="969" t="s">
        <v>5658</v>
      </c>
      <c r="B554" s="969">
        <v>3015</v>
      </c>
      <c r="C554" s="969" t="s">
        <v>5749</v>
      </c>
      <c r="D554" s="969" t="s">
        <v>5657</v>
      </c>
      <c r="E554" s="969">
        <v>5735</v>
      </c>
      <c r="F554" s="969" t="s">
        <v>4338</v>
      </c>
      <c r="G554" s="969" t="s">
        <v>5793</v>
      </c>
      <c r="H554" s="969">
        <v>75</v>
      </c>
      <c r="I554" s="969">
        <v>1400</v>
      </c>
      <c r="J554" s="969">
        <v>74592</v>
      </c>
      <c r="K554" s="969">
        <v>66979.5</v>
      </c>
      <c r="L554" s="969">
        <v>308</v>
      </c>
      <c r="M554" s="969">
        <v>13839.7</v>
      </c>
      <c r="N554" s="969">
        <v>12221</v>
      </c>
      <c r="O554" s="969">
        <v>0</v>
      </c>
    </row>
    <row r="555" spans="1:15">
      <c r="A555" s="969" t="s">
        <v>5658</v>
      </c>
      <c r="B555" s="969">
        <v>3015</v>
      </c>
      <c r="C555" s="969" t="s">
        <v>5749</v>
      </c>
      <c r="D555" s="969" t="s">
        <v>5657</v>
      </c>
      <c r="E555" s="969">
        <v>5737</v>
      </c>
      <c r="F555" s="969" t="s">
        <v>1062</v>
      </c>
      <c r="G555" s="969" t="s">
        <v>5755</v>
      </c>
      <c r="H555" s="969">
        <v>335</v>
      </c>
      <c r="I555" s="969">
        <v>1400</v>
      </c>
      <c r="J555" s="969">
        <v>74592</v>
      </c>
      <c r="K555" s="969">
        <v>66979.5</v>
      </c>
      <c r="L555" s="969">
        <v>308</v>
      </c>
      <c r="M555" s="969">
        <v>13839.7</v>
      </c>
      <c r="O555" s="969">
        <v>0</v>
      </c>
    </row>
    <row r="556" spans="1:15">
      <c r="A556" s="969" t="s">
        <v>5658</v>
      </c>
      <c r="B556" s="969">
        <v>3015</v>
      </c>
      <c r="C556" s="969" t="s">
        <v>5749</v>
      </c>
      <c r="D556" s="969" t="s">
        <v>5657</v>
      </c>
      <c r="E556" s="969">
        <v>5737</v>
      </c>
      <c r="F556" s="969" t="s">
        <v>1065</v>
      </c>
      <c r="G556" s="969" t="s">
        <v>5755</v>
      </c>
      <c r="H556" s="969">
        <v>210</v>
      </c>
      <c r="I556" s="969">
        <v>1400</v>
      </c>
      <c r="J556" s="969">
        <v>74592</v>
      </c>
      <c r="K556" s="969">
        <v>66979.5</v>
      </c>
      <c r="L556" s="969">
        <v>308</v>
      </c>
      <c r="M556" s="969">
        <v>13839.7</v>
      </c>
      <c r="N556" s="969">
        <v>12221</v>
      </c>
      <c r="O556" s="969">
        <v>0</v>
      </c>
    </row>
    <row r="557" spans="1:15">
      <c r="A557" s="969" t="s">
        <v>5658</v>
      </c>
      <c r="B557" s="969">
        <v>3015</v>
      </c>
      <c r="C557" s="969" t="s">
        <v>5749</v>
      </c>
      <c r="D557" s="969" t="s">
        <v>5657</v>
      </c>
      <c r="E557" s="969">
        <v>5739</v>
      </c>
      <c r="F557" s="969" t="s">
        <v>1062</v>
      </c>
      <c r="G557" s="969" t="s">
        <v>5785</v>
      </c>
      <c r="I557" s="969">
        <v>1400</v>
      </c>
      <c r="J557" s="969">
        <v>74592</v>
      </c>
      <c r="K557" s="969">
        <v>66979.5</v>
      </c>
      <c r="L557" s="969">
        <v>308</v>
      </c>
      <c r="M557" s="969">
        <v>13839.7</v>
      </c>
      <c r="N557" s="969">
        <v>12221</v>
      </c>
      <c r="O557" s="969">
        <v>0</v>
      </c>
    </row>
    <row r="558" spans="1:15">
      <c r="A558" s="969" t="s">
        <v>5658</v>
      </c>
      <c r="B558" s="969">
        <v>3015</v>
      </c>
      <c r="C558" s="969" t="s">
        <v>5749</v>
      </c>
      <c r="D558" s="969" t="s">
        <v>5657</v>
      </c>
      <c r="E558" s="969">
        <v>5739</v>
      </c>
      <c r="F558" s="969" t="s">
        <v>1065</v>
      </c>
      <c r="G558" s="969" t="s">
        <v>5785</v>
      </c>
      <c r="H558" s="969">
        <v>200</v>
      </c>
      <c r="I558" s="969">
        <v>1400</v>
      </c>
      <c r="J558" s="969">
        <v>74592</v>
      </c>
      <c r="K558" s="969">
        <v>66979.5</v>
      </c>
      <c r="L558" s="969">
        <v>308</v>
      </c>
      <c r="M558" s="969">
        <v>13839.7</v>
      </c>
      <c r="N558" s="969">
        <v>12221</v>
      </c>
      <c r="O558" s="969">
        <v>0</v>
      </c>
    </row>
    <row r="559" spans="1:15">
      <c r="A559" s="969" t="s">
        <v>5658</v>
      </c>
      <c r="B559" s="969">
        <v>3015</v>
      </c>
      <c r="C559" s="969" t="s">
        <v>5749</v>
      </c>
      <c r="D559" s="969" t="s">
        <v>5657</v>
      </c>
      <c r="E559" s="969">
        <v>5739</v>
      </c>
      <c r="F559" s="969" t="s">
        <v>4338</v>
      </c>
      <c r="G559" s="969" t="s">
        <v>5785</v>
      </c>
      <c r="H559" s="969">
        <v>75</v>
      </c>
      <c r="I559" s="969">
        <v>1400</v>
      </c>
      <c r="J559" s="969">
        <v>74592</v>
      </c>
      <c r="K559" s="969">
        <v>66979.5</v>
      </c>
      <c r="L559" s="969">
        <v>308</v>
      </c>
      <c r="M559" s="969">
        <v>13839.7</v>
      </c>
      <c r="N559" s="969">
        <v>12221</v>
      </c>
      <c r="O559" s="969">
        <v>0</v>
      </c>
    </row>
    <row r="560" spans="1:15">
      <c r="A560" s="969" t="s">
        <v>5658</v>
      </c>
      <c r="B560" s="969">
        <v>3015</v>
      </c>
      <c r="C560" s="969" t="s">
        <v>5749</v>
      </c>
      <c r="D560" s="969" t="s">
        <v>5657</v>
      </c>
      <c r="E560" s="969">
        <v>5743</v>
      </c>
      <c r="F560" s="969" t="s">
        <v>1062</v>
      </c>
      <c r="G560" s="969" t="s">
        <v>571</v>
      </c>
      <c r="H560" s="969">
        <v>325</v>
      </c>
      <c r="I560" s="969">
        <v>550</v>
      </c>
      <c r="J560" s="969">
        <v>77322</v>
      </c>
      <c r="K560" s="969">
        <v>69709.5</v>
      </c>
      <c r="L560" s="969">
        <v>308</v>
      </c>
      <c r="M560" s="969">
        <v>13839.7</v>
      </c>
      <c r="N560" s="969">
        <v>12221</v>
      </c>
      <c r="O560" s="969">
        <v>6772.5</v>
      </c>
    </row>
    <row r="561" spans="1:15">
      <c r="A561" s="969" t="s">
        <v>5658</v>
      </c>
      <c r="B561" s="969">
        <v>3015</v>
      </c>
      <c r="C561" s="969" t="s">
        <v>5749</v>
      </c>
      <c r="D561" s="969" t="s">
        <v>5657</v>
      </c>
      <c r="E561" s="969">
        <v>5745</v>
      </c>
      <c r="F561" s="969" t="s">
        <v>4338</v>
      </c>
      <c r="G561" s="969" t="s">
        <v>5792</v>
      </c>
      <c r="H561" s="969">
        <v>75</v>
      </c>
      <c r="I561" s="969">
        <v>1400</v>
      </c>
      <c r="J561" s="969">
        <v>74592</v>
      </c>
      <c r="K561" s="969">
        <v>66979.5</v>
      </c>
      <c r="L561" s="969">
        <v>308</v>
      </c>
      <c r="M561" s="969">
        <v>13839.7</v>
      </c>
      <c r="N561" s="969">
        <v>12221</v>
      </c>
      <c r="O561" s="969">
        <v>0</v>
      </c>
    </row>
    <row r="562" spans="1:15">
      <c r="A562" s="969" t="s">
        <v>5658</v>
      </c>
      <c r="B562" s="969">
        <v>3015</v>
      </c>
      <c r="C562" s="969" t="s">
        <v>5749</v>
      </c>
      <c r="D562" s="969" t="s">
        <v>5657</v>
      </c>
      <c r="E562" s="969">
        <v>5746</v>
      </c>
      <c r="F562" s="969" t="s">
        <v>102</v>
      </c>
      <c r="G562" s="969" t="s">
        <v>5791</v>
      </c>
      <c r="H562" s="969">
        <v>0</v>
      </c>
      <c r="I562" s="969">
        <v>1400</v>
      </c>
      <c r="J562" s="969">
        <v>74592</v>
      </c>
      <c r="K562" s="969">
        <v>66979.5</v>
      </c>
      <c r="L562" s="969">
        <v>308</v>
      </c>
      <c r="M562" s="969">
        <v>13839.7</v>
      </c>
      <c r="N562" s="969">
        <v>12221</v>
      </c>
      <c r="O562" s="969">
        <v>0</v>
      </c>
    </row>
    <row r="563" spans="1:15">
      <c r="A563" s="969" t="s">
        <v>5658</v>
      </c>
      <c r="B563" s="969">
        <v>3015</v>
      </c>
      <c r="C563" s="969" t="s">
        <v>5749</v>
      </c>
      <c r="D563" s="969" t="s">
        <v>5657</v>
      </c>
      <c r="E563" s="969">
        <v>5764</v>
      </c>
      <c r="F563" s="969" t="s">
        <v>4338</v>
      </c>
      <c r="G563" s="969" t="s">
        <v>5790</v>
      </c>
      <c r="H563" s="969">
        <v>75</v>
      </c>
      <c r="I563" s="969">
        <v>1400</v>
      </c>
      <c r="J563" s="969">
        <v>74592</v>
      </c>
      <c r="K563" s="969">
        <v>66979.5</v>
      </c>
      <c r="L563" s="969">
        <v>308</v>
      </c>
      <c r="M563" s="969">
        <v>13839.7</v>
      </c>
      <c r="N563" s="969">
        <v>12221</v>
      </c>
      <c r="O563" s="969">
        <v>0</v>
      </c>
    </row>
    <row r="564" spans="1:15">
      <c r="A564" s="969" t="s">
        <v>5658</v>
      </c>
      <c r="B564" s="969">
        <v>3015</v>
      </c>
      <c r="C564" s="969" t="s">
        <v>5749</v>
      </c>
      <c r="D564" s="969" t="s">
        <v>5657</v>
      </c>
      <c r="E564" s="969">
        <v>5771</v>
      </c>
      <c r="F564" s="969" t="s">
        <v>4338</v>
      </c>
      <c r="G564" s="969" t="s">
        <v>5789</v>
      </c>
      <c r="H564" s="969">
        <v>75</v>
      </c>
      <c r="I564" s="969">
        <v>1400</v>
      </c>
      <c r="J564" s="969">
        <v>74592</v>
      </c>
      <c r="K564" s="969">
        <v>66979.5</v>
      </c>
      <c r="L564" s="969">
        <v>308</v>
      </c>
      <c r="M564" s="969">
        <v>13839.7</v>
      </c>
      <c r="N564" s="969">
        <v>12221</v>
      </c>
      <c r="O564" s="969">
        <v>0</v>
      </c>
    </row>
    <row r="565" spans="1:15">
      <c r="A565" s="969" t="s">
        <v>5658</v>
      </c>
      <c r="B565" s="969">
        <v>3015</v>
      </c>
      <c r="C565" s="969" t="s">
        <v>5749</v>
      </c>
      <c r="D565" s="969" t="s">
        <v>5657</v>
      </c>
      <c r="E565" s="969">
        <v>5772</v>
      </c>
      <c r="F565" s="969" t="s">
        <v>4338</v>
      </c>
      <c r="G565" s="969" t="s">
        <v>5788</v>
      </c>
      <c r="H565" s="969">
        <v>75</v>
      </c>
      <c r="I565" s="969">
        <v>1400</v>
      </c>
      <c r="J565" s="969">
        <v>74592</v>
      </c>
      <c r="K565" s="969">
        <v>66979.5</v>
      </c>
      <c r="L565" s="969">
        <v>308</v>
      </c>
      <c r="M565" s="969">
        <v>13839.7</v>
      </c>
      <c r="N565" s="969">
        <v>12221</v>
      </c>
      <c r="O565" s="969">
        <v>0</v>
      </c>
    </row>
    <row r="566" spans="1:15">
      <c r="A566" s="969" t="s">
        <v>5658</v>
      </c>
      <c r="B566" s="969">
        <v>3015</v>
      </c>
      <c r="C566" s="969" t="s">
        <v>5749</v>
      </c>
      <c r="D566" s="969" t="s">
        <v>5657</v>
      </c>
      <c r="E566" s="969">
        <v>5774</v>
      </c>
      <c r="F566" s="969" t="s">
        <v>102</v>
      </c>
      <c r="G566" s="969" t="s">
        <v>5787</v>
      </c>
      <c r="H566" s="969">
        <v>25</v>
      </c>
      <c r="I566" s="969">
        <v>1400</v>
      </c>
      <c r="J566" s="969">
        <v>74592</v>
      </c>
      <c r="K566" s="969">
        <v>66979.5</v>
      </c>
      <c r="L566" s="969">
        <v>308</v>
      </c>
      <c r="M566" s="969">
        <v>13839.7</v>
      </c>
      <c r="N566" s="969">
        <v>12221</v>
      </c>
      <c r="O566" s="969">
        <v>0</v>
      </c>
    </row>
    <row r="567" spans="1:15">
      <c r="A567" s="969" t="s">
        <v>5658</v>
      </c>
      <c r="B567" s="969">
        <v>3015</v>
      </c>
      <c r="C567" s="969" t="s">
        <v>5749</v>
      </c>
      <c r="D567" s="969" t="s">
        <v>5657</v>
      </c>
      <c r="E567" s="969">
        <v>5783</v>
      </c>
      <c r="F567" s="969" t="s">
        <v>1065</v>
      </c>
      <c r="G567" s="969" t="s">
        <v>5932</v>
      </c>
      <c r="H567" s="969">
        <v>150</v>
      </c>
      <c r="I567" s="969">
        <v>1400</v>
      </c>
      <c r="J567" s="969">
        <v>74592</v>
      </c>
      <c r="K567" s="969">
        <v>66979.5</v>
      </c>
      <c r="L567" s="969">
        <v>308</v>
      </c>
      <c r="M567" s="969">
        <v>13839.7</v>
      </c>
      <c r="N567" s="969">
        <v>12221</v>
      </c>
      <c r="O567" s="969">
        <v>0</v>
      </c>
    </row>
    <row r="568" spans="1:15">
      <c r="A568" s="969" t="s">
        <v>5658</v>
      </c>
      <c r="B568" s="969">
        <v>3015</v>
      </c>
      <c r="C568" s="969" t="s">
        <v>5749</v>
      </c>
      <c r="D568" s="969" t="s">
        <v>5657</v>
      </c>
      <c r="E568" s="969">
        <v>5813</v>
      </c>
      <c r="F568" s="969" t="s">
        <v>1062</v>
      </c>
      <c r="G568" s="969" t="s">
        <v>5771</v>
      </c>
      <c r="H568" s="969">
        <v>190</v>
      </c>
      <c r="I568" s="969">
        <v>550</v>
      </c>
      <c r="J568" s="969">
        <v>77322</v>
      </c>
      <c r="K568" s="969">
        <v>69709.5</v>
      </c>
      <c r="L568" s="969">
        <v>308</v>
      </c>
      <c r="M568" s="969">
        <v>13839.7</v>
      </c>
      <c r="N568" s="969">
        <v>12221</v>
      </c>
      <c r="O568" s="969">
        <v>0</v>
      </c>
    </row>
    <row r="569" spans="1:15">
      <c r="A569" s="969" t="s">
        <v>5658</v>
      </c>
      <c r="B569" s="969">
        <v>3015</v>
      </c>
      <c r="C569" s="969" t="s">
        <v>5749</v>
      </c>
      <c r="D569" s="969" t="s">
        <v>5657</v>
      </c>
      <c r="E569" s="969">
        <v>5813</v>
      </c>
      <c r="F569" s="969" t="s">
        <v>1065</v>
      </c>
      <c r="G569" s="969" t="s">
        <v>5771</v>
      </c>
      <c r="H569" s="969">
        <v>150</v>
      </c>
      <c r="I569" s="969">
        <v>550</v>
      </c>
      <c r="J569" s="969">
        <v>77322</v>
      </c>
      <c r="K569" s="969">
        <v>69709.5</v>
      </c>
      <c r="L569" s="969">
        <v>308</v>
      </c>
      <c r="M569" s="969">
        <v>13839.7</v>
      </c>
      <c r="N569" s="969">
        <v>12221</v>
      </c>
      <c r="O569" s="969">
        <v>0</v>
      </c>
    </row>
    <row r="570" spans="1:15">
      <c r="A570" s="969" t="s">
        <v>5658</v>
      </c>
      <c r="B570" s="969">
        <v>3015</v>
      </c>
      <c r="C570" s="969" t="s">
        <v>5749</v>
      </c>
      <c r="D570" s="969" t="s">
        <v>5657</v>
      </c>
      <c r="E570" s="969">
        <v>5886</v>
      </c>
      <c r="F570" s="969" t="s">
        <v>4338</v>
      </c>
      <c r="G570" s="969" t="s">
        <v>5933</v>
      </c>
      <c r="H570" s="969">
        <v>75</v>
      </c>
      <c r="I570" s="969">
        <v>1400</v>
      </c>
      <c r="J570" s="969">
        <v>74592</v>
      </c>
      <c r="K570" s="969">
        <v>66979.5</v>
      </c>
      <c r="L570" s="969">
        <v>308</v>
      </c>
      <c r="M570" s="969">
        <v>13839.7</v>
      </c>
      <c r="N570" s="969">
        <v>12221</v>
      </c>
      <c r="O570" s="969">
        <v>0</v>
      </c>
    </row>
    <row r="571" spans="1:15">
      <c r="A571" s="969" t="s">
        <v>5658</v>
      </c>
      <c r="B571" s="969">
        <v>3015</v>
      </c>
      <c r="C571" s="969" t="s">
        <v>5749</v>
      </c>
      <c r="D571" s="969" t="s">
        <v>5657</v>
      </c>
      <c r="E571" s="969">
        <v>5887</v>
      </c>
      <c r="F571" s="969" t="s">
        <v>1065</v>
      </c>
      <c r="G571" s="969" t="s">
        <v>5786</v>
      </c>
      <c r="H571" s="969">
        <v>200</v>
      </c>
      <c r="I571" s="969">
        <v>550</v>
      </c>
      <c r="J571" s="969">
        <v>77322</v>
      </c>
      <c r="K571" s="969">
        <v>69709.5</v>
      </c>
      <c r="L571" s="969">
        <v>308</v>
      </c>
      <c r="M571" s="969">
        <v>13839.7</v>
      </c>
      <c r="N571" s="969">
        <v>12221</v>
      </c>
      <c r="O571" s="969">
        <v>0</v>
      </c>
    </row>
    <row r="572" spans="1:15">
      <c r="A572" s="969" t="s">
        <v>5658</v>
      </c>
      <c r="B572" s="969">
        <v>3015</v>
      </c>
      <c r="C572" s="969" t="s">
        <v>5749</v>
      </c>
      <c r="D572" s="969" t="s">
        <v>5657</v>
      </c>
      <c r="E572" s="969">
        <v>5887</v>
      </c>
      <c r="F572" s="969" t="s">
        <v>4338</v>
      </c>
      <c r="G572" s="969" t="s">
        <v>5786</v>
      </c>
      <c r="H572" s="969">
        <v>75</v>
      </c>
      <c r="I572" s="969">
        <v>550</v>
      </c>
      <c r="J572" s="969">
        <v>77322</v>
      </c>
      <c r="K572" s="969">
        <v>69709.5</v>
      </c>
      <c r="L572" s="969">
        <v>308</v>
      </c>
      <c r="M572" s="969">
        <v>13839.7</v>
      </c>
      <c r="N572" s="969">
        <v>12221</v>
      </c>
      <c r="O572" s="969">
        <v>0</v>
      </c>
    </row>
    <row r="573" spans="1:15">
      <c r="A573" s="969" t="s">
        <v>5658</v>
      </c>
      <c r="B573" s="969">
        <v>3015</v>
      </c>
      <c r="C573" s="969" t="s">
        <v>5749</v>
      </c>
      <c r="D573" s="969" t="s">
        <v>5657</v>
      </c>
      <c r="E573" s="969">
        <v>5972</v>
      </c>
      <c r="F573" s="969" t="s">
        <v>1062</v>
      </c>
      <c r="G573" s="969" t="s">
        <v>5772</v>
      </c>
      <c r="H573" s="969">
        <v>240</v>
      </c>
      <c r="I573" s="969">
        <v>550</v>
      </c>
      <c r="J573" s="969">
        <v>77322</v>
      </c>
      <c r="K573" s="969">
        <v>69709.5</v>
      </c>
      <c r="L573" s="969">
        <v>308</v>
      </c>
      <c r="M573" s="969">
        <v>13839.7</v>
      </c>
      <c r="N573" s="969">
        <v>12221</v>
      </c>
      <c r="O573" s="969">
        <v>0</v>
      </c>
    </row>
    <row r="574" spans="1:15">
      <c r="A574" s="969" t="s">
        <v>5658</v>
      </c>
      <c r="B574" s="969">
        <v>3015</v>
      </c>
      <c r="C574" s="969" t="s">
        <v>5749</v>
      </c>
      <c r="D574" s="969" t="s">
        <v>5657</v>
      </c>
      <c r="E574" s="969">
        <v>6019</v>
      </c>
      <c r="F574" s="969" t="s">
        <v>1065</v>
      </c>
      <c r="G574" s="969" t="s">
        <v>5785</v>
      </c>
      <c r="H574" s="969">
        <v>200</v>
      </c>
      <c r="I574" s="969">
        <v>1400</v>
      </c>
      <c r="J574" s="969">
        <v>74592</v>
      </c>
      <c r="K574" s="969">
        <v>66979.5</v>
      </c>
      <c r="L574" s="969">
        <v>308</v>
      </c>
      <c r="M574" s="969">
        <v>13839.7</v>
      </c>
      <c r="N574" s="969">
        <v>12221</v>
      </c>
      <c r="O574" s="969">
        <v>0</v>
      </c>
    </row>
    <row r="575" spans="1:15">
      <c r="A575" s="969" t="s">
        <v>5658</v>
      </c>
      <c r="B575" s="969">
        <v>3015</v>
      </c>
      <c r="C575" s="969" t="s">
        <v>5749</v>
      </c>
      <c r="D575" s="969" t="s">
        <v>5657</v>
      </c>
      <c r="E575" s="969">
        <v>6043</v>
      </c>
      <c r="F575" s="969" t="s">
        <v>1062</v>
      </c>
      <c r="G575" s="969" t="s">
        <v>5760</v>
      </c>
      <c r="H575" s="969">
        <v>260</v>
      </c>
      <c r="I575" s="969">
        <v>550</v>
      </c>
      <c r="J575" s="969">
        <v>77322</v>
      </c>
      <c r="K575" s="969">
        <v>69709.5</v>
      </c>
      <c r="L575" s="969">
        <v>308</v>
      </c>
      <c r="M575" s="969">
        <v>13839.7</v>
      </c>
      <c r="N575" s="969">
        <v>12221</v>
      </c>
      <c r="O575" s="969">
        <v>0</v>
      </c>
    </row>
    <row r="576" spans="1:15">
      <c r="A576" s="969" t="s">
        <v>5658</v>
      </c>
      <c r="B576" s="969">
        <v>3015</v>
      </c>
      <c r="C576" s="969" t="s">
        <v>5749</v>
      </c>
      <c r="D576" s="969" t="s">
        <v>5657</v>
      </c>
      <c r="E576" s="969">
        <v>6044</v>
      </c>
      <c r="F576" s="969" t="s">
        <v>1062</v>
      </c>
      <c r="G576" s="969" t="s">
        <v>5752</v>
      </c>
      <c r="I576" s="969">
        <v>550</v>
      </c>
      <c r="J576" s="969">
        <v>77322</v>
      </c>
      <c r="K576" s="969">
        <v>69709.5</v>
      </c>
      <c r="L576" s="969">
        <v>308</v>
      </c>
      <c r="M576" s="969">
        <v>13839.7</v>
      </c>
      <c r="N576" s="969">
        <v>12221</v>
      </c>
      <c r="O576" s="969">
        <v>0</v>
      </c>
    </row>
    <row r="577" spans="1:15">
      <c r="A577" s="969" t="s">
        <v>5658</v>
      </c>
      <c r="B577" s="969">
        <v>3015</v>
      </c>
      <c r="C577" s="969" t="s">
        <v>5749</v>
      </c>
      <c r="D577" s="969" t="s">
        <v>5657</v>
      </c>
      <c r="E577" s="969">
        <v>6045</v>
      </c>
      <c r="F577" s="969" t="s">
        <v>1062</v>
      </c>
      <c r="G577" s="969" t="s">
        <v>5768</v>
      </c>
      <c r="H577" s="969">
        <v>325</v>
      </c>
      <c r="I577" s="969">
        <v>550</v>
      </c>
      <c r="J577" s="969">
        <v>77322</v>
      </c>
      <c r="K577" s="969">
        <v>69709.5</v>
      </c>
      <c r="L577" s="969">
        <v>308</v>
      </c>
      <c r="M577" s="969">
        <v>13839.7</v>
      </c>
      <c r="N577" s="969">
        <v>12221</v>
      </c>
      <c r="O577" s="969">
        <v>0</v>
      </c>
    </row>
    <row r="578" spans="1:15">
      <c r="A578" s="969" t="s">
        <v>5658</v>
      </c>
      <c r="B578" s="969">
        <v>3015</v>
      </c>
      <c r="C578" s="969" t="s">
        <v>5749</v>
      </c>
      <c r="D578" s="969" t="s">
        <v>5657</v>
      </c>
      <c r="E578" s="969">
        <v>6623</v>
      </c>
      <c r="F578" s="969" t="s">
        <v>4338</v>
      </c>
      <c r="G578" s="969" t="s">
        <v>5784</v>
      </c>
      <c r="H578" s="969">
        <v>75</v>
      </c>
      <c r="I578" s="969">
        <v>1400</v>
      </c>
      <c r="J578" s="969">
        <v>74592</v>
      </c>
      <c r="K578" s="969">
        <v>66979.5</v>
      </c>
      <c r="L578" s="969">
        <v>308</v>
      </c>
      <c r="M578" s="969">
        <v>13839.7</v>
      </c>
      <c r="N578" s="969">
        <v>12221</v>
      </c>
      <c r="O578" s="969">
        <v>0</v>
      </c>
    </row>
    <row r="579" spans="1:15">
      <c r="A579" s="969" t="s">
        <v>5658</v>
      </c>
      <c r="B579" s="969">
        <v>3015</v>
      </c>
      <c r="C579" s="969" t="s">
        <v>5749</v>
      </c>
      <c r="D579" s="969" t="s">
        <v>5657</v>
      </c>
      <c r="E579" s="969">
        <v>6624</v>
      </c>
      <c r="F579" s="969" t="s">
        <v>1062</v>
      </c>
      <c r="G579" s="969" t="s">
        <v>5783</v>
      </c>
      <c r="H579" s="969">
        <v>325</v>
      </c>
      <c r="I579" s="969">
        <v>1400</v>
      </c>
      <c r="J579" s="969">
        <v>74592</v>
      </c>
      <c r="K579" s="969">
        <v>66979.5</v>
      </c>
      <c r="L579" s="969">
        <v>308</v>
      </c>
      <c r="M579" s="969">
        <v>13839.7</v>
      </c>
      <c r="N579" s="969">
        <v>12221</v>
      </c>
      <c r="O579" s="969">
        <v>0</v>
      </c>
    </row>
    <row r="580" spans="1:15">
      <c r="A580" s="969" t="s">
        <v>5658</v>
      </c>
      <c r="B580" s="969">
        <v>3015</v>
      </c>
      <c r="C580" s="969" t="s">
        <v>5749</v>
      </c>
      <c r="D580" s="969" t="s">
        <v>5657</v>
      </c>
      <c r="E580" s="969">
        <v>6625</v>
      </c>
      <c r="F580" s="969" t="s">
        <v>1065</v>
      </c>
      <c r="G580" s="969" t="s">
        <v>5783</v>
      </c>
      <c r="H580" s="969">
        <v>200</v>
      </c>
      <c r="I580" s="969">
        <v>1400</v>
      </c>
      <c r="J580" s="969">
        <v>74592</v>
      </c>
      <c r="K580" s="969">
        <v>66979.5</v>
      </c>
      <c r="L580" s="969">
        <v>308</v>
      </c>
      <c r="M580" s="969">
        <v>13839.7</v>
      </c>
      <c r="N580" s="969">
        <v>12221</v>
      </c>
      <c r="O580" s="969">
        <v>0</v>
      </c>
    </row>
    <row r="581" spans="1:15">
      <c r="A581" s="969" t="s">
        <v>5658</v>
      </c>
      <c r="B581" s="969">
        <v>3015</v>
      </c>
      <c r="C581" s="969" t="s">
        <v>5749</v>
      </c>
      <c r="D581" s="969" t="s">
        <v>5657</v>
      </c>
      <c r="E581" s="969">
        <v>6626</v>
      </c>
      <c r="F581" s="969" t="s">
        <v>1062</v>
      </c>
      <c r="G581" s="969" t="s">
        <v>5768</v>
      </c>
      <c r="H581" s="969">
        <v>325</v>
      </c>
      <c r="I581" s="969">
        <v>550</v>
      </c>
      <c r="J581" s="969">
        <v>77322</v>
      </c>
      <c r="K581" s="969">
        <v>69709.5</v>
      </c>
      <c r="L581" s="969">
        <v>308</v>
      </c>
      <c r="M581" s="969">
        <v>13839.7</v>
      </c>
      <c r="N581" s="969">
        <v>12221</v>
      </c>
      <c r="O581" s="969">
        <v>0</v>
      </c>
    </row>
    <row r="582" spans="1:15">
      <c r="A582" s="969" t="s">
        <v>5658</v>
      </c>
      <c r="B582" s="969">
        <v>3015</v>
      </c>
      <c r="C582" s="969" t="s">
        <v>5749</v>
      </c>
      <c r="D582" s="969" t="s">
        <v>5657</v>
      </c>
      <c r="E582" s="969">
        <v>6626</v>
      </c>
      <c r="F582" s="969" t="s">
        <v>1065</v>
      </c>
      <c r="G582" s="969" t="s">
        <v>5768</v>
      </c>
      <c r="H582" s="969">
        <v>200</v>
      </c>
      <c r="I582" s="969">
        <v>550</v>
      </c>
      <c r="J582" s="969">
        <v>77322</v>
      </c>
      <c r="K582" s="969">
        <v>69709.5</v>
      </c>
      <c r="L582" s="969">
        <v>308</v>
      </c>
      <c r="M582" s="969">
        <v>13839.7</v>
      </c>
      <c r="N582" s="969">
        <v>12221</v>
      </c>
      <c r="O582" s="969">
        <v>0</v>
      </c>
    </row>
    <row r="583" spans="1:15">
      <c r="A583" s="969" t="s">
        <v>5658</v>
      </c>
      <c r="B583" s="969">
        <v>3015</v>
      </c>
      <c r="C583" s="969" t="s">
        <v>5749</v>
      </c>
      <c r="D583" s="969" t="s">
        <v>5657</v>
      </c>
      <c r="E583" s="969">
        <v>6626</v>
      </c>
      <c r="F583" s="969" t="s">
        <v>4338</v>
      </c>
      <c r="G583" s="969" t="s">
        <v>5768</v>
      </c>
      <c r="H583" s="969">
        <v>75</v>
      </c>
      <c r="I583" s="969">
        <v>550</v>
      </c>
      <c r="J583" s="969">
        <v>77322</v>
      </c>
      <c r="K583" s="969">
        <v>69709.5</v>
      </c>
      <c r="L583" s="969">
        <v>308</v>
      </c>
      <c r="M583" s="969">
        <v>13839.7</v>
      </c>
      <c r="N583" s="969">
        <v>12221</v>
      </c>
      <c r="O583" s="969">
        <v>0</v>
      </c>
    </row>
    <row r="584" spans="1:15">
      <c r="A584" s="969" t="s">
        <v>5658</v>
      </c>
      <c r="B584" s="969">
        <v>3015</v>
      </c>
      <c r="C584" s="969" t="s">
        <v>5749</v>
      </c>
      <c r="D584" s="969" t="s">
        <v>5657</v>
      </c>
      <c r="E584" s="969">
        <v>6627</v>
      </c>
      <c r="F584" s="969" t="s">
        <v>1062</v>
      </c>
      <c r="G584" s="969" t="s">
        <v>5748</v>
      </c>
      <c r="H584" s="969">
        <v>325</v>
      </c>
      <c r="I584" s="969">
        <v>1400</v>
      </c>
      <c r="J584" s="969">
        <v>74592</v>
      </c>
      <c r="K584" s="969">
        <v>66979.5</v>
      </c>
      <c r="L584" s="969">
        <v>308</v>
      </c>
      <c r="M584" s="969">
        <v>13839.7</v>
      </c>
      <c r="N584" s="969">
        <v>12221</v>
      </c>
      <c r="O584" s="969">
        <v>0</v>
      </c>
    </row>
    <row r="585" spans="1:15">
      <c r="A585" s="969" t="s">
        <v>5658</v>
      </c>
      <c r="B585" s="969">
        <v>3015</v>
      </c>
      <c r="C585" s="969" t="s">
        <v>5749</v>
      </c>
      <c r="D585" s="969" t="s">
        <v>5657</v>
      </c>
      <c r="E585" s="969">
        <v>6627</v>
      </c>
      <c r="F585" s="969" t="s">
        <v>1065</v>
      </c>
      <c r="G585" s="969" t="s">
        <v>5748</v>
      </c>
      <c r="H585" s="969">
        <v>200</v>
      </c>
      <c r="I585" s="969">
        <v>1400</v>
      </c>
      <c r="J585" s="969">
        <v>74592</v>
      </c>
      <c r="K585" s="969">
        <v>66979.5</v>
      </c>
      <c r="L585" s="969">
        <v>308</v>
      </c>
      <c r="M585" s="969">
        <v>13839.7</v>
      </c>
      <c r="N585" s="969">
        <v>12221</v>
      </c>
      <c r="O585" s="969">
        <v>0</v>
      </c>
    </row>
    <row r="586" spans="1:15">
      <c r="A586" s="969" t="s">
        <v>5658</v>
      </c>
      <c r="B586" s="969">
        <v>3015</v>
      </c>
      <c r="C586" s="969" t="s">
        <v>5749</v>
      </c>
      <c r="D586" s="969" t="s">
        <v>5657</v>
      </c>
      <c r="E586" s="969">
        <v>6628</v>
      </c>
      <c r="F586" s="969" t="s">
        <v>1065</v>
      </c>
      <c r="G586" s="969" t="s">
        <v>5775</v>
      </c>
      <c r="H586" s="969">
        <v>200</v>
      </c>
      <c r="I586" s="969">
        <v>550</v>
      </c>
      <c r="J586" s="969">
        <v>77322</v>
      </c>
      <c r="K586" s="969">
        <v>69709.5</v>
      </c>
      <c r="L586" s="969">
        <v>308</v>
      </c>
      <c r="M586" s="969">
        <v>13839.7</v>
      </c>
      <c r="N586" s="969">
        <v>12221</v>
      </c>
      <c r="O586" s="969">
        <v>0</v>
      </c>
    </row>
    <row r="587" spans="1:15">
      <c r="A587" s="969" t="s">
        <v>5658</v>
      </c>
      <c r="B587" s="969">
        <v>3015</v>
      </c>
      <c r="C587" s="969" t="s">
        <v>5749</v>
      </c>
      <c r="D587" s="969" t="s">
        <v>5657</v>
      </c>
      <c r="E587" s="969">
        <v>6628</v>
      </c>
      <c r="F587" s="969" t="s">
        <v>4338</v>
      </c>
      <c r="G587" s="969" t="s">
        <v>5775</v>
      </c>
      <c r="H587" s="969">
        <v>75</v>
      </c>
      <c r="I587" s="969">
        <v>550</v>
      </c>
      <c r="J587" s="969">
        <v>77322</v>
      </c>
      <c r="K587" s="969">
        <v>69709.5</v>
      </c>
      <c r="L587" s="969">
        <v>308</v>
      </c>
      <c r="M587" s="969">
        <v>13839.7</v>
      </c>
      <c r="N587" s="969">
        <v>12221</v>
      </c>
      <c r="O587" s="969">
        <v>0</v>
      </c>
    </row>
    <row r="588" spans="1:15">
      <c r="A588" s="969" t="s">
        <v>5658</v>
      </c>
      <c r="B588" s="969">
        <v>3015</v>
      </c>
      <c r="C588" s="969" t="s">
        <v>5749</v>
      </c>
      <c r="D588" s="969" t="s">
        <v>5657</v>
      </c>
      <c r="E588" s="969">
        <v>6629</v>
      </c>
      <c r="F588" s="969" t="s">
        <v>1062</v>
      </c>
      <c r="G588" s="969" t="s">
        <v>5782</v>
      </c>
      <c r="H588" s="969">
        <v>270</v>
      </c>
      <c r="I588" s="969">
        <v>550</v>
      </c>
      <c r="J588" s="969">
        <v>77322</v>
      </c>
      <c r="K588" s="969">
        <v>69709.5</v>
      </c>
      <c r="L588" s="969">
        <v>308</v>
      </c>
      <c r="M588" s="969">
        <v>13839.7</v>
      </c>
      <c r="N588" s="969">
        <v>12221</v>
      </c>
      <c r="O588" s="969">
        <v>0</v>
      </c>
    </row>
    <row r="589" spans="1:15">
      <c r="A589" s="969" t="s">
        <v>5658</v>
      </c>
      <c r="B589" s="969">
        <v>3015</v>
      </c>
      <c r="C589" s="969" t="s">
        <v>5749</v>
      </c>
      <c r="D589" s="969" t="s">
        <v>5657</v>
      </c>
      <c r="E589" s="969">
        <v>6633</v>
      </c>
      <c r="F589" s="969" t="s">
        <v>1062</v>
      </c>
      <c r="G589" s="969" t="s">
        <v>5781</v>
      </c>
      <c r="H589" s="969">
        <v>415</v>
      </c>
      <c r="I589" s="969">
        <v>1400</v>
      </c>
      <c r="J589" s="969">
        <v>74592</v>
      </c>
      <c r="K589" s="969">
        <v>66979.5</v>
      </c>
      <c r="L589" s="969">
        <v>308</v>
      </c>
      <c r="M589" s="969">
        <v>13839.7</v>
      </c>
      <c r="N589" s="969">
        <v>12221</v>
      </c>
      <c r="O589" s="969">
        <v>0</v>
      </c>
    </row>
    <row r="590" spans="1:15">
      <c r="A590" s="969" t="s">
        <v>5658</v>
      </c>
      <c r="B590" s="969">
        <v>3015</v>
      </c>
      <c r="C590" s="969" t="s">
        <v>5749</v>
      </c>
      <c r="D590" s="969" t="s">
        <v>5657</v>
      </c>
      <c r="E590" s="969">
        <v>6633</v>
      </c>
      <c r="F590" s="969" t="s">
        <v>1065</v>
      </c>
      <c r="G590" s="969" t="s">
        <v>5781</v>
      </c>
      <c r="H590" s="969">
        <v>290</v>
      </c>
      <c r="I590" s="969">
        <v>1400</v>
      </c>
      <c r="J590" s="969">
        <v>74592</v>
      </c>
      <c r="K590" s="969">
        <v>66979.5</v>
      </c>
      <c r="L590" s="969">
        <v>308</v>
      </c>
      <c r="M590" s="969">
        <v>13839.7</v>
      </c>
      <c r="N590" s="969">
        <v>12221</v>
      </c>
      <c r="O590" s="969">
        <v>0</v>
      </c>
    </row>
    <row r="591" spans="1:15">
      <c r="A591" s="969" t="s">
        <v>5658</v>
      </c>
      <c r="B591" s="969">
        <v>3015</v>
      </c>
      <c r="C591" s="969" t="s">
        <v>5749</v>
      </c>
      <c r="D591" s="969" t="s">
        <v>5657</v>
      </c>
      <c r="E591" s="969">
        <v>6633</v>
      </c>
      <c r="F591" s="969" t="s">
        <v>4338</v>
      </c>
      <c r="G591" s="969" t="s">
        <v>5781</v>
      </c>
      <c r="H591" s="969">
        <v>75</v>
      </c>
      <c r="I591" s="969">
        <v>1400</v>
      </c>
      <c r="J591" s="969">
        <v>74592</v>
      </c>
      <c r="K591" s="969">
        <v>66979.5</v>
      </c>
      <c r="L591" s="969">
        <v>308</v>
      </c>
      <c r="M591" s="969">
        <v>13839.7</v>
      </c>
      <c r="N591" s="969">
        <v>12221</v>
      </c>
      <c r="O591" s="969">
        <v>0</v>
      </c>
    </row>
    <row r="592" spans="1:15">
      <c r="A592" s="969" t="s">
        <v>5658</v>
      </c>
      <c r="B592" s="969">
        <v>3015</v>
      </c>
      <c r="C592" s="969" t="s">
        <v>5749</v>
      </c>
      <c r="D592" s="969" t="s">
        <v>5657</v>
      </c>
      <c r="E592" s="969">
        <v>6634</v>
      </c>
      <c r="F592" s="969" t="s">
        <v>1062</v>
      </c>
      <c r="G592" s="969" t="s">
        <v>5780</v>
      </c>
      <c r="H592" s="969">
        <v>325</v>
      </c>
      <c r="I592" s="969">
        <v>1400</v>
      </c>
      <c r="J592" s="969">
        <v>74592</v>
      </c>
      <c r="K592" s="969">
        <v>66979.5</v>
      </c>
      <c r="L592" s="969">
        <v>308</v>
      </c>
      <c r="M592" s="969">
        <v>13839.7</v>
      </c>
      <c r="N592" s="969">
        <v>12221</v>
      </c>
      <c r="O592" s="969">
        <v>0</v>
      </c>
    </row>
    <row r="593" spans="1:15">
      <c r="A593" s="969" t="s">
        <v>5658</v>
      </c>
      <c r="B593" s="969">
        <v>3015</v>
      </c>
      <c r="C593" s="969" t="s">
        <v>5749</v>
      </c>
      <c r="D593" s="969" t="s">
        <v>5657</v>
      </c>
      <c r="E593" s="969">
        <v>6635</v>
      </c>
      <c r="F593" s="969" t="s">
        <v>1065</v>
      </c>
      <c r="G593" s="969" t="s">
        <v>5780</v>
      </c>
      <c r="H593" s="969">
        <v>200</v>
      </c>
      <c r="I593" s="969">
        <v>1400</v>
      </c>
      <c r="J593" s="969">
        <v>74592</v>
      </c>
      <c r="K593" s="969">
        <v>66979.5</v>
      </c>
      <c r="L593" s="969">
        <v>308</v>
      </c>
      <c r="M593" s="969">
        <v>13839.7</v>
      </c>
      <c r="N593" s="969">
        <v>12221</v>
      </c>
      <c r="O593" s="969">
        <v>0</v>
      </c>
    </row>
    <row r="594" spans="1:15">
      <c r="A594" s="969" t="s">
        <v>5658</v>
      </c>
      <c r="B594" s="969">
        <v>3015</v>
      </c>
      <c r="C594" s="969" t="s">
        <v>5749</v>
      </c>
      <c r="D594" s="969" t="s">
        <v>5657</v>
      </c>
      <c r="E594" s="969">
        <v>6636</v>
      </c>
      <c r="F594" s="969" t="s">
        <v>1062</v>
      </c>
      <c r="G594" s="969" t="s">
        <v>5779</v>
      </c>
      <c r="H594" s="969">
        <v>325</v>
      </c>
      <c r="I594" s="969">
        <v>550</v>
      </c>
      <c r="J594" s="969">
        <v>77322</v>
      </c>
      <c r="K594" s="969">
        <v>69709.5</v>
      </c>
      <c r="L594" s="969">
        <v>308</v>
      </c>
      <c r="M594" s="969">
        <v>13839.7</v>
      </c>
      <c r="N594" s="969">
        <v>12221</v>
      </c>
      <c r="O594" s="969">
        <v>0</v>
      </c>
    </row>
    <row r="595" spans="1:15">
      <c r="A595" s="969" t="s">
        <v>5658</v>
      </c>
      <c r="B595" s="969">
        <v>3015</v>
      </c>
      <c r="C595" s="969" t="s">
        <v>5749</v>
      </c>
      <c r="D595" s="969" t="s">
        <v>5657</v>
      </c>
      <c r="E595" s="969">
        <v>6636</v>
      </c>
      <c r="F595" s="969" t="s">
        <v>1065</v>
      </c>
      <c r="G595" s="969" t="s">
        <v>5779</v>
      </c>
      <c r="H595" s="969">
        <v>200</v>
      </c>
      <c r="I595" s="969">
        <v>550</v>
      </c>
      <c r="J595" s="969">
        <v>77322</v>
      </c>
      <c r="K595" s="969">
        <v>69709.5</v>
      </c>
      <c r="L595" s="969">
        <v>308</v>
      </c>
      <c r="M595" s="969">
        <v>13839.7</v>
      </c>
      <c r="N595" s="969">
        <v>12221</v>
      </c>
      <c r="O595" s="969">
        <v>0</v>
      </c>
    </row>
    <row r="596" spans="1:15">
      <c r="A596" s="969" t="s">
        <v>5658</v>
      </c>
      <c r="B596" s="969">
        <v>3015</v>
      </c>
      <c r="C596" s="969" t="s">
        <v>5749</v>
      </c>
      <c r="D596" s="969" t="s">
        <v>5657</v>
      </c>
      <c r="E596" s="969">
        <v>6637</v>
      </c>
      <c r="F596" s="969" t="s">
        <v>1062</v>
      </c>
      <c r="G596" s="969" t="s">
        <v>5929</v>
      </c>
      <c r="H596" s="969">
        <v>325</v>
      </c>
      <c r="I596" s="969">
        <v>550</v>
      </c>
      <c r="J596" s="969">
        <v>77322</v>
      </c>
      <c r="K596" s="969">
        <v>69709.5</v>
      </c>
      <c r="L596" s="969">
        <v>308</v>
      </c>
      <c r="M596" s="969">
        <v>13839.7</v>
      </c>
      <c r="N596" s="969">
        <v>12221</v>
      </c>
      <c r="O596" s="969">
        <v>0</v>
      </c>
    </row>
    <row r="597" spans="1:15">
      <c r="A597" s="969" t="s">
        <v>5658</v>
      </c>
      <c r="B597" s="969">
        <v>3015</v>
      </c>
      <c r="C597" s="969" t="s">
        <v>5749</v>
      </c>
      <c r="D597" s="969" t="s">
        <v>5657</v>
      </c>
      <c r="E597" s="969">
        <v>6637</v>
      </c>
      <c r="F597" s="969" t="s">
        <v>1065</v>
      </c>
      <c r="G597" s="969" t="s">
        <v>5929</v>
      </c>
      <c r="H597" s="969">
        <v>200</v>
      </c>
      <c r="I597" s="969">
        <v>550</v>
      </c>
      <c r="J597" s="969">
        <v>77322</v>
      </c>
      <c r="K597" s="969">
        <v>69709.5</v>
      </c>
      <c r="L597" s="969">
        <v>308</v>
      </c>
      <c r="M597" s="969">
        <v>13839.7</v>
      </c>
      <c r="N597" s="969">
        <v>12221</v>
      </c>
      <c r="O597" s="969">
        <v>0</v>
      </c>
    </row>
    <row r="598" spans="1:15">
      <c r="A598" s="969" t="s">
        <v>5658</v>
      </c>
      <c r="B598" s="969">
        <v>3015</v>
      </c>
      <c r="C598" s="969" t="s">
        <v>5749</v>
      </c>
      <c r="D598" s="969" t="s">
        <v>5657</v>
      </c>
      <c r="E598" s="969">
        <v>6637</v>
      </c>
      <c r="F598" s="969" t="s">
        <v>4338</v>
      </c>
      <c r="G598" s="969" t="s">
        <v>5929</v>
      </c>
      <c r="H598" s="969">
        <v>75</v>
      </c>
      <c r="I598" s="969">
        <v>550</v>
      </c>
      <c r="J598" s="969">
        <v>77322</v>
      </c>
      <c r="K598" s="969">
        <v>69709.5</v>
      </c>
      <c r="L598" s="969">
        <v>308</v>
      </c>
      <c r="M598" s="969">
        <v>13839.7</v>
      </c>
      <c r="N598" s="969">
        <v>12221</v>
      </c>
      <c r="O598" s="969">
        <v>0</v>
      </c>
    </row>
    <row r="599" spans="1:15">
      <c r="A599" s="969" t="s">
        <v>5658</v>
      </c>
      <c r="B599" s="969">
        <v>3015</v>
      </c>
      <c r="C599" s="969" t="s">
        <v>5749</v>
      </c>
      <c r="D599" s="969" t="s">
        <v>5657</v>
      </c>
      <c r="E599" s="969">
        <v>6638</v>
      </c>
      <c r="F599" s="969" t="s">
        <v>1062</v>
      </c>
      <c r="G599" s="969" t="s">
        <v>5930</v>
      </c>
      <c r="H599" s="969">
        <v>335</v>
      </c>
      <c r="I599" s="969">
        <v>1400</v>
      </c>
      <c r="J599" s="969">
        <v>74592</v>
      </c>
      <c r="K599" s="969">
        <v>66979.5</v>
      </c>
      <c r="L599" s="969">
        <v>308</v>
      </c>
      <c r="M599" s="969">
        <v>13839.7</v>
      </c>
      <c r="N599" s="969">
        <v>12221</v>
      </c>
      <c r="O599" s="969">
        <v>0</v>
      </c>
    </row>
    <row r="600" spans="1:15">
      <c r="A600" s="969" t="s">
        <v>5658</v>
      </c>
      <c r="B600" s="969">
        <v>3015</v>
      </c>
      <c r="C600" s="969" t="s">
        <v>5749</v>
      </c>
      <c r="D600" s="969" t="s">
        <v>5657</v>
      </c>
      <c r="E600" s="969">
        <v>6638</v>
      </c>
      <c r="F600" s="969" t="s">
        <v>1065</v>
      </c>
      <c r="G600" s="969" t="s">
        <v>5930</v>
      </c>
      <c r="H600" s="969">
        <v>210</v>
      </c>
      <c r="I600" s="969">
        <v>1400</v>
      </c>
      <c r="J600" s="969">
        <v>74592</v>
      </c>
      <c r="K600" s="969">
        <v>66979.5</v>
      </c>
      <c r="L600" s="969">
        <v>308</v>
      </c>
      <c r="M600" s="969">
        <v>13839.7</v>
      </c>
      <c r="N600" s="969">
        <v>12221</v>
      </c>
      <c r="O600" s="969">
        <v>0</v>
      </c>
    </row>
    <row r="601" spans="1:15">
      <c r="A601" s="969" t="s">
        <v>5658</v>
      </c>
      <c r="B601" s="969">
        <v>3015</v>
      </c>
      <c r="C601" s="969" t="s">
        <v>5749</v>
      </c>
      <c r="D601" s="969" t="s">
        <v>5657</v>
      </c>
      <c r="E601" s="969">
        <v>6646</v>
      </c>
      <c r="F601" s="969" t="s">
        <v>4338</v>
      </c>
      <c r="G601" s="969" t="s">
        <v>5778</v>
      </c>
      <c r="H601" s="969">
        <v>75</v>
      </c>
      <c r="I601" s="969">
        <v>1400</v>
      </c>
      <c r="J601" s="969">
        <v>74592</v>
      </c>
      <c r="K601" s="969">
        <v>66979.5</v>
      </c>
      <c r="L601" s="969">
        <v>308</v>
      </c>
      <c r="M601" s="969">
        <v>13839.7</v>
      </c>
      <c r="N601" s="969">
        <v>12221</v>
      </c>
      <c r="O601" s="969">
        <v>0</v>
      </c>
    </row>
    <row r="602" spans="1:15">
      <c r="A602" s="969" t="s">
        <v>5658</v>
      </c>
      <c r="B602" s="969">
        <v>3015</v>
      </c>
      <c r="C602" s="969" t="s">
        <v>5749</v>
      </c>
      <c r="D602" s="969" t="s">
        <v>5657</v>
      </c>
      <c r="E602" s="969">
        <v>6648</v>
      </c>
      <c r="F602" s="969" t="s">
        <v>4338</v>
      </c>
      <c r="G602" s="969" t="s">
        <v>5762</v>
      </c>
      <c r="H602" s="969">
        <v>75</v>
      </c>
      <c r="I602" s="969">
        <v>550</v>
      </c>
      <c r="J602" s="969">
        <v>77322</v>
      </c>
      <c r="K602" s="969">
        <v>69709.5</v>
      </c>
      <c r="L602" s="969">
        <v>308</v>
      </c>
      <c r="M602" s="969">
        <v>13839.7</v>
      </c>
      <c r="N602" s="969">
        <v>12221</v>
      </c>
      <c r="O602" s="969">
        <v>0</v>
      </c>
    </row>
    <row r="603" spans="1:15">
      <c r="A603" s="969" t="s">
        <v>5658</v>
      </c>
      <c r="B603" s="969">
        <v>3015</v>
      </c>
      <c r="C603" s="969" t="s">
        <v>5749</v>
      </c>
      <c r="D603" s="969" t="s">
        <v>5657</v>
      </c>
      <c r="E603" s="969">
        <v>6649</v>
      </c>
      <c r="F603" s="969" t="s">
        <v>4338</v>
      </c>
      <c r="G603" s="969" t="s">
        <v>570</v>
      </c>
      <c r="H603" s="969">
        <v>75</v>
      </c>
      <c r="I603" s="969">
        <v>550</v>
      </c>
      <c r="J603" s="969">
        <v>77322</v>
      </c>
      <c r="K603" s="969">
        <v>69709.5</v>
      </c>
      <c r="L603" s="969">
        <v>308</v>
      </c>
      <c r="M603" s="969">
        <v>13839.7</v>
      </c>
      <c r="N603" s="969">
        <v>12221</v>
      </c>
      <c r="O603" s="969">
        <v>6772.5</v>
      </c>
    </row>
    <row r="604" spans="1:15">
      <c r="A604" s="969" t="s">
        <v>5658</v>
      </c>
      <c r="B604" s="969">
        <v>3015</v>
      </c>
      <c r="C604" s="969" t="s">
        <v>5749</v>
      </c>
      <c r="D604" s="969" t="s">
        <v>5657</v>
      </c>
      <c r="E604" s="969">
        <v>6650</v>
      </c>
      <c r="F604" s="969" t="s">
        <v>1062</v>
      </c>
      <c r="G604" s="969" t="s">
        <v>5760</v>
      </c>
      <c r="H604" s="969">
        <v>260</v>
      </c>
      <c r="I604" s="969">
        <v>550</v>
      </c>
      <c r="J604" s="969">
        <v>77322</v>
      </c>
      <c r="K604" s="969">
        <v>69709.5</v>
      </c>
      <c r="L604" s="969">
        <v>308</v>
      </c>
      <c r="M604" s="969">
        <v>13839.7</v>
      </c>
      <c r="N604" s="969">
        <v>12221</v>
      </c>
      <c r="O604" s="969">
        <v>0</v>
      </c>
    </row>
    <row r="605" spans="1:15">
      <c r="A605" s="969" t="s">
        <v>5658</v>
      </c>
      <c r="B605" s="969">
        <v>3015</v>
      </c>
      <c r="C605" s="969" t="s">
        <v>5749</v>
      </c>
      <c r="D605" s="969" t="s">
        <v>5657</v>
      </c>
      <c r="E605" s="969">
        <v>6651</v>
      </c>
      <c r="F605" s="969" t="s">
        <v>4338</v>
      </c>
      <c r="G605" s="969" t="s">
        <v>5777</v>
      </c>
      <c r="H605" s="969">
        <v>75</v>
      </c>
      <c r="I605" s="969">
        <v>550</v>
      </c>
      <c r="J605" s="969">
        <v>77322</v>
      </c>
      <c r="K605" s="969">
        <v>69709.5</v>
      </c>
      <c r="L605" s="969">
        <v>308</v>
      </c>
      <c r="M605" s="969">
        <v>13839.7</v>
      </c>
      <c r="N605" s="969">
        <v>12221</v>
      </c>
      <c r="O605" s="969">
        <v>0</v>
      </c>
    </row>
    <row r="606" spans="1:15">
      <c r="A606" s="969" t="s">
        <v>5658</v>
      </c>
      <c r="B606" s="969">
        <v>3015</v>
      </c>
      <c r="C606" s="969" t="s">
        <v>5749</v>
      </c>
      <c r="D606" s="969" t="s">
        <v>5657</v>
      </c>
      <c r="E606" s="969">
        <v>6652</v>
      </c>
      <c r="F606" s="969" t="s">
        <v>4338</v>
      </c>
      <c r="G606" s="969" t="s">
        <v>5761</v>
      </c>
      <c r="H606" s="969">
        <v>75</v>
      </c>
      <c r="I606" s="969">
        <v>550</v>
      </c>
      <c r="J606" s="969">
        <v>77322</v>
      </c>
      <c r="K606" s="969">
        <v>69709.5</v>
      </c>
      <c r="L606" s="969">
        <v>308</v>
      </c>
      <c r="M606" s="969">
        <v>13839.7</v>
      </c>
      <c r="N606" s="969">
        <v>12221</v>
      </c>
      <c r="O606" s="969">
        <v>0</v>
      </c>
    </row>
    <row r="607" spans="1:15">
      <c r="A607" s="969" t="s">
        <v>5658</v>
      </c>
      <c r="B607" s="969">
        <v>3015</v>
      </c>
      <c r="C607" s="969" t="s">
        <v>5749</v>
      </c>
      <c r="D607" s="969" t="s">
        <v>5657</v>
      </c>
      <c r="E607" s="969">
        <v>6653</v>
      </c>
      <c r="F607" s="969" t="s">
        <v>1065</v>
      </c>
      <c r="G607" s="969" t="s">
        <v>5759</v>
      </c>
      <c r="H607" s="969">
        <v>210</v>
      </c>
      <c r="I607" s="969">
        <v>550</v>
      </c>
      <c r="J607" s="969">
        <v>77322</v>
      </c>
      <c r="K607" s="969">
        <v>69709.5</v>
      </c>
      <c r="L607" s="969">
        <v>308</v>
      </c>
      <c r="M607" s="969">
        <v>13839.7</v>
      </c>
      <c r="N607" s="969">
        <v>12221</v>
      </c>
      <c r="O607" s="969">
        <v>0</v>
      </c>
    </row>
    <row r="608" spans="1:15">
      <c r="A608" s="969" t="s">
        <v>5658</v>
      </c>
      <c r="B608" s="969">
        <v>3015</v>
      </c>
      <c r="C608" s="969" t="s">
        <v>5749</v>
      </c>
      <c r="D608" s="969" t="s">
        <v>5657</v>
      </c>
      <c r="E608" s="969">
        <v>6654</v>
      </c>
      <c r="F608" s="969" t="s">
        <v>4338</v>
      </c>
      <c r="G608" s="969" t="s">
        <v>5925</v>
      </c>
      <c r="H608" s="969">
        <v>75</v>
      </c>
      <c r="I608" s="969">
        <v>550</v>
      </c>
      <c r="J608" s="969">
        <v>77322</v>
      </c>
      <c r="K608" s="969">
        <v>69709.5</v>
      </c>
      <c r="L608" s="969">
        <v>308</v>
      </c>
      <c r="M608" s="969">
        <v>13839.7</v>
      </c>
      <c r="N608" s="969">
        <v>12221</v>
      </c>
      <c r="O608" s="969">
        <v>0</v>
      </c>
    </row>
    <row r="609" spans="1:15">
      <c r="A609" s="969" t="s">
        <v>5658</v>
      </c>
      <c r="B609" s="969">
        <v>3015</v>
      </c>
      <c r="C609" s="969" t="s">
        <v>5749</v>
      </c>
      <c r="D609" s="969" t="s">
        <v>5657</v>
      </c>
      <c r="E609" s="969">
        <v>6655</v>
      </c>
      <c r="F609" s="969" t="s">
        <v>4338</v>
      </c>
      <c r="G609" s="969" t="s">
        <v>5776</v>
      </c>
      <c r="H609" s="969">
        <v>75</v>
      </c>
      <c r="I609" s="969">
        <v>550</v>
      </c>
      <c r="J609" s="969">
        <v>77322</v>
      </c>
      <c r="K609" s="969">
        <v>69709.5</v>
      </c>
      <c r="L609" s="969">
        <v>308</v>
      </c>
      <c r="M609" s="969">
        <v>13839.7</v>
      </c>
      <c r="N609" s="969">
        <v>12221</v>
      </c>
      <c r="O609" s="969">
        <v>0</v>
      </c>
    </row>
    <row r="610" spans="1:15">
      <c r="A610" s="969" t="s">
        <v>5658</v>
      </c>
      <c r="B610" s="969">
        <v>3015</v>
      </c>
      <c r="C610" s="969" t="s">
        <v>5749</v>
      </c>
      <c r="D610" s="969" t="s">
        <v>5657</v>
      </c>
      <c r="E610" s="969">
        <v>6656</v>
      </c>
      <c r="F610" s="969" t="s">
        <v>4338</v>
      </c>
      <c r="G610" s="969" t="s">
        <v>569</v>
      </c>
      <c r="H610" s="969">
        <v>75</v>
      </c>
      <c r="I610" s="969">
        <v>550</v>
      </c>
      <c r="J610" s="969">
        <v>77322</v>
      </c>
      <c r="K610" s="969">
        <v>69709.5</v>
      </c>
      <c r="L610" s="969">
        <v>308</v>
      </c>
      <c r="M610" s="969">
        <v>13839.7</v>
      </c>
      <c r="N610" s="969">
        <v>12221</v>
      </c>
      <c r="O610" s="969">
        <v>6772.5</v>
      </c>
    </row>
    <row r="611" spans="1:15">
      <c r="A611" s="969" t="s">
        <v>5658</v>
      </c>
      <c r="B611" s="969">
        <v>3015</v>
      </c>
      <c r="C611" s="969" t="s">
        <v>5749</v>
      </c>
      <c r="D611" s="969" t="s">
        <v>5657</v>
      </c>
      <c r="E611" s="969">
        <v>6657</v>
      </c>
      <c r="F611" s="969" t="s">
        <v>1065</v>
      </c>
      <c r="G611" s="969" t="s">
        <v>5752</v>
      </c>
      <c r="H611" s="969">
        <v>200</v>
      </c>
      <c r="I611" s="969">
        <v>550</v>
      </c>
      <c r="J611" s="969">
        <v>77322</v>
      </c>
      <c r="K611" s="969">
        <v>69709.5</v>
      </c>
      <c r="L611" s="969">
        <v>308</v>
      </c>
      <c r="M611" s="969">
        <v>13839.7</v>
      </c>
      <c r="N611" s="969">
        <v>12221</v>
      </c>
      <c r="O611" s="969">
        <v>0</v>
      </c>
    </row>
    <row r="612" spans="1:15">
      <c r="A612" s="969" t="s">
        <v>5658</v>
      </c>
      <c r="B612" s="969">
        <v>3015</v>
      </c>
      <c r="C612" s="969" t="s">
        <v>5749</v>
      </c>
      <c r="D612" s="969" t="s">
        <v>5657</v>
      </c>
      <c r="E612" s="969">
        <v>6657</v>
      </c>
      <c r="F612" s="969" t="s">
        <v>4338</v>
      </c>
      <c r="G612" s="969" t="s">
        <v>5752</v>
      </c>
      <c r="H612" s="969">
        <v>135</v>
      </c>
      <c r="I612" s="969">
        <v>550</v>
      </c>
      <c r="J612" s="969">
        <v>77322</v>
      </c>
      <c r="K612" s="969">
        <v>69709.5</v>
      </c>
      <c r="L612" s="969">
        <v>308</v>
      </c>
      <c r="M612" s="969">
        <v>13839.7</v>
      </c>
      <c r="N612" s="969">
        <v>12221</v>
      </c>
      <c r="O612" s="969">
        <v>0</v>
      </c>
    </row>
    <row r="613" spans="1:15">
      <c r="A613" s="969" t="s">
        <v>5658</v>
      </c>
      <c r="B613" s="969">
        <v>3015</v>
      </c>
      <c r="C613" s="969" t="s">
        <v>5749</v>
      </c>
      <c r="D613" s="969" t="s">
        <v>5657</v>
      </c>
      <c r="E613" s="969">
        <v>6659</v>
      </c>
      <c r="F613" s="969" t="s">
        <v>4338</v>
      </c>
      <c r="G613" s="969" t="s">
        <v>593</v>
      </c>
      <c r="H613" s="969">
        <v>75</v>
      </c>
      <c r="I613" s="969">
        <v>550</v>
      </c>
      <c r="J613" s="969">
        <v>77322</v>
      </c>
      <c r="K613" s="969">
        <v>69709.5</v>
      </c>
      <c r="L613" s="969">
        <v>308</v>
      </c>
      <c r="M613" s="969">
        <v>13839.7</v>
      </c>
      <c r="N613" s="969">
        <v>12221</v>
      </c>
      <c r="O613" s="969">
        <v>6772.5</v>
      </c>
    </row>
    <row r="614" spans="1:15">
      <c r="A614" s="969" t="s">
        <v>5658</v>
      </c>
      <c r="B614" s="969">
        <v>3015</v>
      </c>
      <c r="C614" s="969" t="s">
        <v>5749</v>
      </c>
      <c r="D614" s="969" t="s">
        <v>5657</v>
      </c>
      <c r="E614" s="969">
        <v>6660</v>
      </c>
      <c r="F614" s="969" t="s">
        <v>4338</v>
      </c>
      <c r="G614" s="969" t="s">
        <v>5775</v>
      </c>
      <c r="H614" s="969">
        <v>75</v>
      </c>
      <c r="I614" s="969">
        <v>550</v>
      </c>
      <c r="J614" s="969">
        <v>77322</v>
      </c>
      <c r="K614" s="969">
        <v>69709.5</v>
      </c>
      <c r="L614" s="969">
        <v>308</v>
      </c>
      <c r="M614" s="969">
        <v>13839.7</v>
      </c>
      <c r="N614" s="969">
        <v>12221</v>
      </c>
      <c r="O614" s="969">
        <v>0</v>
      </c>
    </row>
    <row r="615" spans="1:15">
      <c r="A615" s="969" t="s">
        <v>5658</v>
      </c>
      <c r="B615" s="969">
        <v>3015</v>
      </c>
      <c r="C615" s="969" t="s">
        <v>5749</v>
      </c>
      <c r="D615" s="969" t="s">
        <v>5657</v>
      </c>
      <c r="E615" s="969">
        <v>6661</v>
      </c>
      <c r="F615" s="969" t="s">
        <v>4338</v>
      </c>
      <c r="G615" s="969" t="s">
        <v>5768</v>
      </c>
      <c r="H615" s="969">
        <v>75</v>
      </c>
      <c r="I615" s="969">
        <v>550</v>
      </c>
      <c r="J615" s="969">
        <v>77322</v>
      </c>
      <c r="K615" s="969">
        <v>69709.5</v>
      </c>
      <c r="L615" s="969">
        <v>308</v>
      </c>
      <c r="M615" s="969">
        <v>13839.7</v>
      </c>
      <c r="N615" s="969">
        <v>12221</v>
      </c>
      <c r="O615" s="969">
        <v>0</v>
      </c>
    </row>
    <row r="616" spans="1:15">
      <c r="A616" s="969" t="s">
        <v>5658</v>
      </c>
      <c r="B616" s="969">
        <v>3015</v>
      </c>
      <c r="C616" s="969" t="s">
        <v>5749</v>
      </c>
      <c r="D616" s="969" t="s">
        <v>5657</v>
      </c>
      <c r="E616" s="969">
        <v>6664</v>
      </c>
      <c r="F616" s="969" t="s">
        <v>1065</v>
      </c>
      <c r="G616" s="969" t="s">
        <v>5774</v>
      </c>
      <c r="H616" s="969">
        <v>200</v>
      </c>
      <c r="I616" s="969">
        <v>1400</v>
      </c>
      <c r="J616" s="969">
        <v>74592</v>
      </c>
      <c r="K616" s="969">
        <v>66979.5</v>
      </c>
      <c r="L616" s="969">
        <v>308</v>
      </c>
      <c r="M616" s="969">
        <v>13839.7</v>
      </c>
      <c r="N616" s="969">
        <v>12221</v>
      </c>
      <c r="O616" s="969">
        <v>0</v>
      </c>
    </row>
    <row r="617" spans="1:15">
      <c r="A617" s="969" t="s">
        <v>5658</v>
      </c>
      <c r="B617" s="969">
        <v>3015</v>
      </c>
      <c r="C617" s="969" t="s">
        <v>5749</v>
      </c>
      <c r="D617" s="969" t="s">
        <v>5657</v>
      </c>
      <c r="E617" s="969">
        <v>6673</v>
      </c>
      <c r="F617" s="969" t="s">
        <v>1062</v>
      </c>
      <c r="G617" s="969" t="s">
        <v>5760</v>
      </c>
      <c r="H617" s="969">
        <v>260</v>
      </c>
      <c r="I617" s="969">
        <v>550</v>
      </c>
      <c r="J617" s="969">
        <v>77322</v>
      </c>
      <c r="K617" s="969">
        <v>69709.5</v>
      </c>
      <c r="L617" s="969">
        <v>308</v>
      </c>
      <c r="M617" s="969">
        <v>13839.7</v>
      </c>
      <c r="N617" s="969">
        <v>12221</v>
      </c>
      <c r="O617" s="969">
        <v>0</v>
      </c>
    </row>
    <row r="618" spans="1:15">
      <c r="A618" s="969" t="s">
        <v>5658</v>
      </c>
      <c r="B618" s="969">
        <v>3015</v>
      </c>
      <c r="C618" s="969" t="s">
        <v>5749</v>
      </c>
      <c r="D618" s="969" t="s">
        <v>5657</v>
      </c>
      <c r="E618" s="969">
        <v>6674</v>
      </c>
      <c r="F618" s="969" t="s">
        <v>1062</v>
      </c>
      <c r="G618" s="969" t="s">
        <v>5759</v>
      </c>
      <c r="H618" s="969">
        <v>335</v>
      </c>
      <c r="I618" s="969">
        <v>550</v>
      </c>
      <c r="J618" s="969">
        <v>77322</v>
      </c>
      <c r="K618" s="969">
        <v>69709.5</v>
      </c>
      <c r="L618" s="969">
        <v>308</v>
      </c>
      <c r="M618" s="969">
        <v>13839.7</v>
      </c>
      <c r="N618" s="969">
        <v>12221</v>
      </c>
      <c r="O618" s="969">
        <v>0</v>
      </c>
    </row>
    <row r="619" spans="1:15">
      <c r="A619" s="969" t="s">
        <v>5658</v>
      </c>
      <c r="B619" s="969">
        <v>3015</v>
      </c>
      <c r="C619" s="969" t="s">
        <v>5749</v>
      </c>
      <c r="D619" s="969" t="s">
        <v>5657</v>
      </c>
      <c r="E619" s="969">
        <v>6677</v>
      </c>
      <c r="F619" s="969" t="s">
        <v>1065</v>
      </c>
      <c r="G619" s="969" t="s">
        <v>5771</v>
      </c>
      <c r="H619" s="969">
        <v>150</v>
      </c>
      <c r="I619" s="969">
        <v>550</v>
      </c>
      <c r="J619" s="969">
        <v>77322</v>
      </c>
      <c r="K619" s="969">
        <v>69709.5</v>
      </c>
      <c r="L619" s="969">
        <v>308</v>
      </c>
      <c r="M619" s="969">
        <v>13839.7</v>
      </c>
      <c r="N619" s="969">
        <v>12221</v>
      </c>
      <c r="O619" s="969">
        <v>0</v>
      </c>
    </row>
    <row r="620" spans="1:15">
      <c r="A620" s="969" t="s">
        <v>5658</v>
      </c>
      <c r="B620" s="969">
        <v>3015</v>
      </c>
      <c r="C620" s="969" t="s">
        <v>5749</v>
      </c>
      <c r="D620" s="969" t="s">
        <v>5657</v>
      </c>
      <c r="E620" s="969">
        <v>6678</v>
      </c>
      <c r="F620" s="969" t="s">
        <v>1065</v>
      </c>
      <c r="G620" s="969" t="s">
        <v>5773</v>
      </c>
      <c r="H620" s="969">
        <v>200</v>
      </c>
      <c r="I620" s="969">
        <v>1400</v>
      </c>
      <c r="J620" s="969">
        <v>74592</v>
      </c>
      <c r="K620" s="969">
        <v>66979.5</v>
      </c>
      <c r="L620" s="969">
        <v>308</v>
      </c>
      <c r="M620" s="969">
        <v>13839.7</v>
      </c>
      <c r="N620" s="969">
        <v>12221</v>
      </c>
      <c r="O620" s="969">
        <v>0</v>
      </c>
    </row>
    <row r="621" spans="1:15">
      <c r="A621" s="969" t="s">
        <v>5658</v>
      </c>
      <c r="B621" s="969">
        <v>3015</v>
      </c>
      <c r="C621" s="969" t="s">
        <v>5749</v>
      </c>
      <c r="D621" s="969" t="s">
        <v>5657</v>
      </c>
      <c r="E621" s="969">
        <v>6678</v>
      </c>
      <c r="F621" s="969" t="s">
        <v>4338</v>
      </c>
      <c r="G621" s="969" t="s">
        <v>5773</v>
      </c>
      <c r="H621" s="969">
        <v>75</v>
      </c>
      <c r="I621" s="969">
        <v>1400</v>
      </c>
      <c r="J621" s="969">
        <v>74592</v>
      </c>
      <c r="K621" s="969">
        <v>66979.5</v>
      </c>
      <c r="L621" s="969">
        <v>308</v>
      </c>
      <c r="M621" s="969">
        <v>13839.7</v>
      </c>
      <c r="N621" s="969">
        <v>12221</v>
      </c>
      <c r="O621" s="969">
        <v>0</v>
      </c>
    </row>
    <row r="622" spans="1:15">
      <c r="A622" s="969" t="s">
        <v>5658</v>
      </c>
      <c r="B622" s="969">
        <v>3015</v>
      </c>
      <c r="C622" s="969" t="s">
        <v>5749</v>
      </c>
      <c r="D622" s="969" t="s">
        <v>5657</v>
      </c>
      <c r="E622" s="969">
        <v>6690</v>
      </c>
      <c r="F622" s="969" t="s">
        <v>1062</v>
      </c>
      <c r="G622" s="969" t="s">
        <v>5772</v>
      </c>
      <c r="H622" s="969">
        <v>260</v>
      </c>
      <c r="I622" s="969">
        <v>550</v>
      </c>
      <c r="J622" s="969">
        <v>77322</v>
      </c>
      <c r="K622" s="969">
        <v>69709.5</v>
      </c>
      <c r="L622" s="969">
        <v>308</v>
      </c>
      <c r="M622" s="969">
        <v>13839.7</v>
      </c>
      <c r="N622" s="969">
        <v>12221</v>
      </c>
      <c r="O622" s="969">
        <v>0</v>
      </c>
    </row>
    <row r="623" spans="1:15">
      <c r="A623" s="969" t="s">
        <v>5658</v>
      </c>
      <c r="B623" s="969">
        <v>3015</v>
      </c>
      <c r="C623" s="969" t="s">
        <v>5749</v>
      </c>
      <c r="D623" s="969" t="s">
        <v>5657</v>
      </c>
      <c r="E623" s="969">
        <v>6690</v>
      </c>
      <c r="F623" s="969" t="s">
        <v>1065</v>
      </c>
      <c r="G623" s="969" t="s">
        <v>5772</v>
      </c>
      <c r="H623" s="969">
        <v>180</v>
      </c>
      <c r="I623" s="969">
        <v>550</v>
      </c>
      <c r="J623" s="969">
        <v>77322</v>
      </c>
      <c r="K623" s="969">
        <v>69709.5</v>
      </c>
      <c r="L623" s="969">
        <v>308</v>
      </c>
      <c r="M623" s="969">
        <v>13839.7</v>
      </c>
      <c r="N623" s="969">
        <v>12221</v>
      </c>
      <c r="O623" s="969">
        <v>0</v>
      </c>
    </row>
    <row r="624" spans="1:15">
      <c r="A624" s="969" t="s">
        <v>5658</v>
      </c>
      <c r="B624" s="969">
        <v>3015</v>
      </c>
      <c r="C624" s="969" t="s">
        <v>5749</v>
      </c>
      <c r="D624" s="969" t="s">
        <v>5657</v>
      </c>
      <c r="E624" s="969">
        <v>6690</v>
      </c>
      <c r="F624" s="969" t="s">
        <v>4338</v>
      </c>
      <c r="G624" s="969" t="s">
        <v>5772</v>
      </c>
      <c r="H624" s="969">
        <v>60</v>
      </c>
      <c r="I624" s="969">
        <v>550</v>
      </c>
      <c r="J624" s="969">
        <v>77322</v>
      </c>
      <c r="K624" s="969">
        <v>69709.5</v>
      </c>
      <c r="L624" s="969">
        <v>308</v>
      </c>
      <c r="M624" s="969">
        <v>13839.7</v>
      </c>
      <c r="N624" s="969">
        <v>12221</v>
      </c>
      <c r="O624" s="969">
        <v>0</v>
      </c>
    </row>
    <row r="625" spans="1:15">
      <c r="A625" s="969" t="s">
        <v>5658</v>
      </c>
      <c r="B625" s="969">
        <v>3015</v>
      </c>
      <c r="C625" s="969" t="s">
        <v>5749</v>
      </c>
      <c r="D625" s="969" t="s">
        <v>5657</v>
      </c>
      <c r="E625" s="969">
        <v>6700</v>
      </c>
      <c r="F625" s="969" t="s">
        <v>1062</v>
      </c>
      <c r="G625" s="969" t="s">
        <v>5752</v>
      </c>
      <c r="H625" s="969">
        <v>375</v>
      </c>
      <c r="I625" s="969">
        <v>550</v>
      </c>
      <c r="J625" s="969">
        <v>77322</v>
      </c>
      <c r="K625" s="969">
        <v>69709.5</v>
      </c>
      <c r="L625" s="969">
        <v>308</v>
      </c>
      <c r="M625" s="969">
        <v>13839.7</v>
      </c>
      <c r="N625" s="969">
        <v>12221</v>
      </c>
      <c r="O625" s="969">
        <v>0</v>
      </c>
    </row>
    <row r="626" spans="1:15">
      <c r="A626" s="969" t="s">
        <v>5658</v>
      </c>
      <c r="B626" s="969">
        <v>3015</v>
      </c>
      <c r="C626" s="969" t="s">
        <v>5749</v>
      </c>
      <c r="D626" s="969" t="s">
        <v>5657</v>
      </c>
      <c r="E626" s="969">
        <v>6700</v>
      </c>
      <c r="F626" s="969" t="s">
        <v>1065</v>
      </c>
      <c r="G626" s="969" t="s">
        <v>5752</v>
      </c>
      <c r="H626" s="969">
        <v>250</v>
      </c>
      <c r="I626" s="969">
        <v>550</v>
      </c>
      <c r="J626" s="969">
        <v>77322</v>
      </c>
      <c r="K626" s="969">
        <v>69709.5</v>
      </c>
      <c r="L626" s="969">
        <v>308</v>
      </c>
      <c r="M626" s="969">
        <v>13839.7</v>
      </c>
      <c r="N626" s="969">
        <v>12221</v>
      </c>
      <c r="O626" s="969">
        <v>0</v>
      </c>
    </row>
    <row r="627" spans="1:15">
      <c r="A627" s="969" t="s">
        <v>5658</v>
      </c>
      <c r="B627" s="969">
        <v>3015</v>
      </c>
      <c r="C627" s="969" t="s">
        <v>5749</v>
      </c>
      <c r="D627" s="969" t="s">
        <v>5657</v>
      </c>
      <c r="E627" s="969">
        <v>6703</v>
      </c>
      <c r="F627" s="969" t="s">
        <v>1062</v>
      </c>
      <c r="G627" s="969" t="s">
        <v>5771</v>
      </c>
      <c r="H627" s="969">
        <v>50</v>
      </c>
      <c r="I627" s="969">
        <v>550</v>
      </c>
      <c r="J627" s="969">
        <v>77322</v>
      </c>
      <c r="K627" s="969">
        <v>69709.5</v>
      </c>
      <c r="L627" s="969">
        <v>308</v>
      </c>
      <c r="M627" s="969">
        <v>13839.7</v>
      </c>
      <c r="N627" s="969">
        <v>12221</v>
      </c>
      <c r="O627" s="969">
        <v>0</v>
      </c>
    </row>
    <row r="628" spans="1:15">
      <c r="A628" s="969" t="s">
        <v>5658</v>
      </c>
      <c r="B628" s="969">
        <v>3015</v>
      </c>
      <c r="C628" s="969" t="s">
        <v>5749</v>
      </c>
      <c r="D628" s="969" t="s">
        <v>5657</v>
      </c>
      <c r="E628" s="969">
        <v>6706</v>
      </c>
      <c r="F628" s="969" t="s">
        <v>1062</v>
      </c>
      <c r="G628" s="969" t="s">
        <v>5762</v>
      </c>
      <c r="H628" s="969">
        <v>325</v>
      </c>
      <c r="I628" s="969">
        <v>550</v>
      </c>
      <c r="J628" s="969">
        <v>77322</v>
      </c>
      <c r="K628" s="969">
        <v>69709.5</v>
      </c>
      <c r="L628" s="969">
        <v>308</v>
      </c>
      <c r="M628" s="969">
        <v>13839.7</v>
      </c>
      <c r="N628" s="969">
        <v>12221</v>
      </c>
      <c r="O628" s="969">
        <v>0</v>
      </c>
    </row>
    <row r="629" spans="1:15">
      <c r="A629" s="969" t="s">
        <v>5658</v>
      </c>
      <c r="B629" s="969">
        <v>3015</v>
      </c>
      <c r="C629" s="969" t="s">
        <v>5749</v>
      </c>
      <c r="D629" s="969" t="s">
        <v>5657</v>
      </c>
      <c r="E629" s="969">
        <v>6707</v>
      </c>
      <c r="F629" s="969" t="s">
        <v>4338</v>
      </c>
      <c r="G629" s="969" t="s">
        <v>5760</v>
      </c>
      <c r="H629" s="969">
        <v>75</v>
      </c>
      <c r="I629" s="969">
        <v>550</v>
      </c>
      <c r="J629" s="969">
        <v>77322</v>
      </c>
      <c r="K629" s="969">
        <v>69709.5</v>
      </c>
      <c r="L629" s="969">
        <v>308</v>
      </c>
      <c r="M629" s="969">
        <v>13839.7</v>
      </c>
      <c r="N629" s="969">
        <v>12221</v>
      </c>
      <c r="O629" s="969">
        <v>0</v>
      </c>
    </row>
    <row r="630" spans="1:15">
      <c r="A630" s="969" t="s">
        <v>5658</v>
      </c>
      <c r="B630" s="969">
        <v>3015</v>
      </c>
      <c r="C630" s="969" t="s">
        <v>5749</v>
      </c>
      <c r="D630" s="969" t="s">
        <v>5657</v>
      </c>
      <c r="E630" s="969">
        <v>6721</v>
      </c>
      <c r="F630" s="969" t="s">
        <v>1065</v>
      </c>
      <c r="G630" s="969" t="s">
        <v>5770</v>
      </c>
      <c r="I630" s="969">
        <v>550</v>
      </c>
      <c r="J630" s="969">
        <v>77322</v>
      </c>
      <c r="K630" s="969">
        <v>69709.5</v>
      </c>
      <c r="L630" s="969">
        <v>308</v>
      </c>
      <c r="M630" s="969">
        <v>13839.7</v>
      </c>
      <c r="N630" s="969">
        <v>12221</v>
      </c>
      <c r="O630" s="969">
        <v>0</v>
      </c>
    </row>
    <row r="631" spans="1:15">
      <c r="A631" s="969" t="s">
        <v>5658</v>
      </c>
      <c r="B631" s="969">
        <v>3015</v>
      </c>
      <c r="C631" s="969" t="s">
        <v>5749</v>
      </c>
      <c r="D631" s="969" t="s">
        <v>5657</v>
      </c>
      <c r="E631" s="969">
        <v>6736</v>
      </c>
      <c r="F631" s="969" t="s">
        <v>1065</v>
      </c>
      <c r="G631" s="969" t="s">
        <v>5769</v>
      </c>
      <c r="H631" s="969">
        <v>200</v>
      </c>
      <c r="I631" s="969">
        <v>1400</v>
      </c>
      <c r="J631" s="969">
        <v>74592</v>
      </c>
      <c r="K631" s="969">
        <v>66979.5</v>
      </c>
      <c r="L631" s="969">
        <v>308</v>
      </c>
      <c r="M631" s="969">
        <v>13839.7</v>
      </c>
      <c r="N631" s="969">
        <v>12221</v>
      </c>
      <c r="O631" s="969">
        <v>0</v>
      </c>
    </row>
    <row r="632" spans="1:15">
      <c r="A632" s="969" t="s">
        <v>5658</v>
      </c>
      <c r="B632" s="969">
        <v>3015</v>
      </c>
      <c r="C632" s="969" t="s">
        <v>5749</v>
      </c>
      <c r="D632" s="969" t="s">
        <v>5657</v>
      </c>
      <c r="E632" s="969">
        <v>6755</v>
      </c>
      <c r="F632" s="969" t="s">
        <v>1065</v>
      </c>
      <c r="G632" s="969" t="s">
        <v>5752</v>
      </c>
      <c r="H632" s="969">
        <v>250</v>
      </c>
      <c r="I632" s="969">
        <v>550</v>
      </c>
      <c r="J632" s="969">
        <v>77322</v>
      </c>
      <c r="K632" s="969">
        <v>69709.5</v>
      </c>
      <c r="L632" s="969">
        <v>308</v>
      </c>
      <c r="M632" s="969">
        <v>13839.7</v>
      </c>
      <c r="N632" s="969">
        <v>12221</v>
      </c>
      <c r="O632" s="969">
        <v>0</v>
      </c>
    </row>
    <row r="633" spans="1:15">
      <c r="A633" s="969" t="s">
        <v>5658</v>
      </c>
      <c r="B633" s="969">
        <v>3015</v>
      </c>
      <c r="C633" s="969" t="s">
        <v>5749</v>
      </c>
      <c r="D633" s="969" t="s">
        <v>5657</v>
      </c>
      <c r="E633" s="969">
        <v>6770</v>
      </c>
      <c r="F633" s="969" t="s">
        <v>102</v>
      </c>
      <c r="G633" s="969" t="s">
        <v>5926</v>
      </c>
      <c r="H633" s="969">
        <v>25</v>
      </c>
      <c r="I633" s="969">
        <v>1400</v>
      </c>
      <c r="J633" s="969">
        <v>74592</v>
      </c>
      <c r="K633" s="969">
        <v>66979.5</v>
      </c>
      <c r="L633" s="969">
        <v>308</v>
      </c>
      <c r="M633" s="969">
        <v>13839.7</v>
      </c>
      <c r="N633" s="969">
        <v>12221</v>
      </c>
      <c r="O633" s="969">
        <v>0</v>
      </c>
    </row>
    <row r="634" spans="1:15">
      <c r="A634" s="969" t="s">
        <v>5658</v>
      </c>
      <c r="B634" s="969">
        <v>3015</v>
      </c>
      <c r="C634" s="969" t="s">
        <v>5749</v>
      </c>
      <c r="D634" s="969" t="s">
        <v>5657</v>
      </c>
      <c r="E634" s="969">
        <v>6771</v>
      </c>
      <c r="F634" s="969" t="s">
        <v>1065</v>
      </c>
      <c r="G634" s="969" t="s">
        <v>5752</v>
      </c>
      <c r="H634" s="969">
        <v>250</v>
      </c>
      <c r="I634" s="969">
        <v>550</v>
      </c>
      <c r="J634" s="969">
        <v>77322</v>
      </c>
      <c r="K634" s="969">
        <v>69709.5</v>
      </c>
      <c r="L634" s="969">
        <v>308</v>
      </c>
      <c r="M634" s="969">
        <v>13839.7</v>
      </c>
      <c r="N634" s="969">
        <v>12221</v>
      </c>
      <c r="O634" s="969">
        <v>0</v>
      </c>
    </row>
    <row r="635" spans="1:15">
      <c r="A635" s="969" t="s">
        <v>5658</v>
      </c>
      <c r="B635" s="969">
        <v>3015</v>
      </c>
      <c r="C635" s="969" t="s">
        <v>5749</v>
      </c>
      <c r="D635" s="969" t="s">
        <v>5657</v>
      </c>
      <c r="E635" s="969">
        <v>6772</v>
      </c>
      <c r="F635" s="969" t="s">
        <v>4338</v>
      </c>
      <c r="G635" s="969" t="s">
        <v>5927</v>
      </c>
      <c r="H635" s="969">
        <v>75</v>
      </c>
      <c r="I635" s="969">
        <v>1400</v>
      </c>
      <c r="J635" s="969">
        <v>74592</v>
      </c>
      <c r="K635" s="969">
        <v>66979.5</v>
      </c>
      <c r="L635" s="969">
        <v>308</v>
      </c>
      <c r="M635" s="969">
        <v>13839.7</v>
      </c>
      <c r="N635" s="969">
        <v>12221</v>
      </c>
      <c r="O635" s="969">
        <v>0</v>
      </c>
    </row>
    <row r="636" spans="1:15">
      <c r="A636" s="969" t="s">
        <v>5658</v>
      </c>
      <c r="B636" s="969">
        <v>3015</v>
      </c>
      <c r="C636" s="969" t="s">
        <v>5749</v>
      </c>
      <c r="D636" s="969" t="s">
        <v>5657</v>
      </c>
      <c r="E636" s="969">
        <v>6784</v>
      </c>
      <c r="F636" s="969" t="s">
        <v>1062</v>
      </c>
      <c r="G636" s="969" t="s">
        <v>5928</v>
      </c>
      <c r="H636" s="969">
        <v>325</v>
      </c>
      <c r="I636" s="969">
        <v>1400</v>
      </c>
      <c r="J636" s="969">
        <v>74592</v>
      </c>
      <c r="K636" s="969">
        <v>66979.5</v>
      </c>
      <c r="L636" s="969">
        <v>308</v>
      </c>
      <c r="M636" s="969">
        <v>13839.7</v>
      </c>
      <c r="N636" s="969">
        <v>12221</v>
      </c>
      <c r="O636" s="969">
        <v>0</v>
      </c>
    </row>
    <row r="637" spans="1:15">
      <c r="A637" s="969" t="s">
        <v>5658</v>
      </c>
      <c r="B637" s="969">
        <v>3015</v>
      </c>
      <c r="C637" s="969" t="s">
        <v>5749</v>
      </c>
      <c r="D637" s="969" t="s">
        <v>5657</v>
      </c>
      <c r="E637" s="969">
        <v>6784</v>
      </c>
      <c r="F637" s="969" t="s">
        <v>1065</v>
      </c>
      <c r="G637" s="969" t="s">
        <v>5928</v>
      </c>
      <c r="H637" s="969">
        <v>200</v>
      </c>
      <c r="I637" s="969">
        <v>1400</v>
      </c>
      <c r="J637" s="969">
        <v>74592</v>
      </c>
      <c r="K637" s="969">
        <v>66979.5</v>
      </c>
      <c r="L637" s="969">
        <v>308</v>
      </c>
      <c r="M637" s="969">
        <v>13839.7</v>
      </c>
      <c r="N637" s="969">
        <v>12221</v>
      </c>
      <c r="O637" s="969">
        <v>0</v>
      </c>
    </row>
    <row r="638" spans="1:15">
      <c r="A638" s="969" t="s">
        <v>5658</v>
      </c>
      <c r="B638" s="969">
        <v>3015</v>
      </c>
      <c r="C638" s="969" t="s">
        <v>5749</v>
      </c>
      <c r="D638" s="969" t="s">
        <v>5657</v>
      </c>
      <c r="E638" s="969">
        <v>6791</v>
      </c>
      <c r="F638" s="969" t="s">
        <v>1065</v>
      </c>
      <c r="G638" s="969" t="s">
        <v>570</v>
      </c>
      <c r="H638" s="969">
        <v>200</v>
      </c>
      <c r="I638" s="969">
        <v>550</v>
      </c>
      <c r="J638" s="969">
        <v>77322</v>
      </c>
      <c r="K638" s="969">
        <v>69709.5</v>
      </c>
      <c r="L638" s="969">
        <v>308</v>
      </c>
      <c r="M638" s="969">
        <v>13839.7</v>
      </c>
      <c r="N638" s="969">
        <v>12221</v>
      </c>
      <c r="O638" s="969">
        <v>6772.5</v>
      </c>
    </row>
    <row r="639" spans="1:15">
      <c r="A639" s="969" t="s">
        <v>5658</v>
      </c>
      <c r="B639" s="969">
        <v>3015</v>
      </c>
      <c r="C639" s="969" t="s">
        <v>5749</v>
      </c>
      <c r="D639" s="969" t="s">
        <v>5657</v>
      </c>
      <c r="E639" s="969">
        <v>6796</v>
      </c>
      <c r="F639" s="969" t="s">
        <v>1065</v>
      </c>
      <c r="G639" s="969" t="s">
        <v>5768</v>
      </c>
      <c r="H639" s="969">
        <v>200</v>
      </c>
      <c r="I639" s="969">
        <v>550</v>
      </c>
      <c r="J639" s="969">
        <v>77322</v>
      </c>
      <c r="K639" s="969">
        <v>69709.5</v>
      </c>
      <c r="L639" s="969">
        <v>308</v>
      </c>
      <c r="M639" s="969">
        <v>13839.7</v>
      </c>
      <c r="N639" s="969">
        <v>12221</v>
      </c>
      <c r="O639" s="969">
        <v>0</v>
      </c>
    </row>
    <row r="640" spans="1:15">
      <c r="A640" s="969" t="s">
        <v>5658</v>
      </c>
      <c r="B640" s="969">
        <v>3015</v>
      </c>
      <c r="C640" s="969" t="s">
        <v>5749</v>
      </c>
      <c r="D640" s="969" t="s">
        <v>5657</v>
      </c>
      <c r="E640" s="969">
        <v>6798</v>
      </c>
      <c r="F640" s="969" t="s">
        <v>1062</v>
      </c>
      <c r="G640" s="969" t="s">
        <v>5928</v>
      </c>
      <c r="H640" s="969">
        <v>325</v>
      </c>
      <c r="I640" s="969">
        <v>1400</v>
      </c>
      <c r="J640" s="969">
        <v>74592</v>
      </c>
      <c r="K640" s="969">
        <v>66979.5</v>
      </c>
      <c r="L640" s="969">
        <v>308</v>
      </c>
      <c r="M640" s="969">
        <v>13839.7</v>
      </c>
      <c r="N640" s="969">
        <v>12221</v>
      </c>
      <c r="O640" s="969">
        <v>0</v>
      </c>
    </row>
    <row r="641" spans="1:15">
      <c r="A641" s="969" t="s">
        <v>5658</v>
      </c>
      <c r="B641" s="969">
        <v>3015</v>
      </c>
      <c r="C641" s="969" t="s">
        <v>5749</v>
      </c>
      <c r="D641" s="969" t="s">
        <v>5657</v>
      </c>
      <c r="E641" s="969">
        <v>6798</v>
      </c>
      <c r="F641" s="969" t="s">
        <v>1065</v>
      </c>
      <c r="G641" s="969" t="s">
        <v>5928</v>
      </c>
      <c r="H641" s="969">
        <v>200</v>
      </c>
      <c r="I641" s="969">
        <v>1400</v>
      </c>
      <c r="J641" s="969">
        <v>74592</v>
      </c>
      <c r="K641" s="969">
        <v>66979.5</v>
      </c>
      <c r="L641" s="969">
        <v>308</v>
      </c>
      <c r="M641" s="969">
        <v>13839.7</v>
      </c>
      <c r="N641" s="969">
        <v>12221</v>
      </c>
      <c r="O641" s="969">
        <v>0</v>
      </c>
    </row>
    <row r="642" spans="1:15">
      <c r="A642" s="969" t="s">
        <v>5658</v>
      </c>
      <c r="B642" s="969">
        <v>3015</v>
      </c>
      <c r="C642" s="969" t="s">
        <v>5749</v>
      </c>
      <c r="D642" s="969" t="s">
        <v>5657</v>
      </c>
      <c r="E642" s="969">
        <v>6871</v>
      </c>
      <c r="F642" s="969" t="s">
        <v>1062</v>
      </c>
      <c r="G642" s="969" t="s">
        <v>5929</v>
      </c>
      <c r="H642" s="969">
        <v>325</v>
      </c>
      <c r="I642" s="969">
        <v>550</v>
      </c>
      <c r="J642" s="969">
        <v>77322</v>
      </c>
      <c r="K642" s="969">
        <v>69709.5</v>
      </c>
      <c r="L642" s="969">
        <v>308</v>
      </c>
      <c r="M642" s="969">
        <v>13839.7</v>
      </c>
      <c r="N642" s="969">
        <v>12221</v>
      </c>
      <c r="O642" s="969">
        <v>0</v>
      </c>
    </row>
    <row r="643" spans="1:15">
      <c r="A643" s="969" t="s">
        <v>5658</v>
      </c>
      <c r="B643" s="969">
        <v>3015</v>
      </c>
      <c r="C643" s="969" t="s">
        <v>5749</v>
      </c>
      <c r="D643" s="969" t="s">
        <v>5657</v>
      </c>
      <c r="E643" s="969">
        <v>6871</v>
      </c>
      <c r="F643" s="969" t="s">
        <v>1065</v>
      </c>
      <c r="G643" s="969" t="s">
        <v>5929</v>
      </c>
      <c r="H643" s="969">
        <v>200</v>
      </c>
      <c r="I643" s="969">
        <v>550</v>
      </c>
      <c r="J643" s="969">
        <v>77322</v>
      </c>
      <c r="K643" s="969">
        <v>69709.5</v>
      </c>
      <c r="L643" s="969">
        <v>308</v>
      </c>
      <c r="M643" s="969">
        <v>13839.7</v>
      </c>
      <c r="N643" s="969">
        <v>12221</v>
      </c>
      <c r="O643" s="969">
        <v>0</v>
      </c>
    </row>
    <row r="644" spans="1:15">
      <c r="A644" s="969" t="s">
        <v>5658</v>
      </c>
      <c r="B644" s="969">
        <v>3015</v>
      </c>
      <c r="C644" s="969" t="s">
        <v>5749</v>
      </c>
      <c r="D644" s="969" t="s">
        <v>5657</v>
      </c>
      <c r="E644" s="969">
        <v>6872</v>
      </c>
      <c r="F644" s="969" t="s">
        <v>1065</v>
      </c>
      <c r="G644" s="969" t="s">
        <v>570</v>
      </c>
      <c r="H644" s="969">
        <v>200</v>
      </c>
      <c r="I644" s="969">
        <v>550</v>
      </c>
      <c r="J644" s="969">
        <v>77322</v>
      </c>
      <c r="K644" s="969">
        <v>69709.5</v>
      </c>
      <c r="L644" s="969">
        <v>308</v>
      </c>
      <c r="M644" s="969">
        <v>13839.7</v>
      </c>
      <c r="N644" s="969">
        <v>12221</v>
      </c>
      <c r="O644" s="969">
        <v>0</v>
      </c>
    </row>
    <row r="645" spans="1:15">
      <c r="A645" s="969" t="s">
        <v>5658</v>
      </c>
      <c r="B645" s="969">
        <v>3015</v>
      </c>
      <c r="C645" s="969" t="s">
        <v>5749</v>
      </c>
      <c r="D645" s="969" t="s">
        <v>5657</v>
      </c>
      <c r="E645" s="969">
        <v>6958</v>
      </c>
      <c r="F645" s="969" t="s">
        <v>1062</v>
      </c>
      <c r="G645" s="969" t="s">
        <v>5930</v>
      </c>
      <c r="H645" s="969">
        <v>350</v>
      </c>
      <c r="I645" s="969">
        <v>1400</v>
      </c>
      <c r="J645" s="969">
        <v>74592</v>
      </c>
      <c r="K645" s="969">
        <v>66979.5</v>
      </c>
      <c r="L645" s="969">
        <v>308</v>
      </c>
      <c r="M645" s="969">
        <v>13839.7</v>
      </c>
      <c r="N645" s="969">
        <v>12221</v>
      </c>
      <c r="O645" s="969">
        <v>0</v>
      </c>
    </row>
    <row r="646" spans="1:15">
      <c r="A646" s="969" t="s">
        <v>5658</v>
      </c>
      <c r="B646" s="969">
        <v>3015</v>
      </c>
      <c r="C646" s="969" t="s">
        <v>5749</v>
      </c>
      <c r="D646" s="969" t="s">
        <v>5657</v>
      </c>
      <c r="E646" s="969">
        <v>6958</v>
      </c>
      <c r="F646" s="969" t="s">
        <v>1065</v>
      </c>
      <c r="G646" s="969" t="s">
        <v>5930</v>
      </c>
      <c r="H646" s="969">
        <v>225</v>
      </c>
      <c r="I646" s="969">
        <v>1400</v>
      </c>
      <c r="J646" s="969">
        <v>74592</v>
      </c>
      <c r="K646" s="969">
        <v>66979.5</v>
      </c>
      <c r="L646" s="969">
        <v>308</v>
      </c>
      <c r="M646" s="969">
        <v>13839.7</v>
      </c>
      <c r="N646" s="969">
        <v>12221</v>
      </c>
      <c r="O646" s="969">
        <v>0</v>
      </c>
    </row>
    <row r="647" spans="1:15">
      <c r="A647" s="969" t="s">
        <v>5658</v>
      </c>
      <c r="B647" s="969">
        <v>3015</v>
      </c>
      <c r="C647" s="969" t="s">
        <v>5749</v>
      </c>
      <c r="D647" s="969" t="s">
        <v>5657</v>
      </c>
      <c r="E647" s="969">
        <v>7000</v>
      </c>
      <c r="F647" s="969" t="s">
        <v>1062</v>
      </c>
      <c r="G647" s="969" t="s">
        <v>5755</v>
      </c>
      <c r="H647" s="969">
        <v>350</v>
      </c>
      <c r="I647" s="969">
        <v>1400</v>
      </c>
      <c r="J647" s="969">
        <v>74592</v>
      </c>
      <c r="K647" s="969">
        <v>66979.5</v>
      </c>
      <c r="L647" s="969">
        <v>308</v>
      </c>
      <c r="M647" s="969">
        <v>13839.7</v>
      </c>
      <c r="N647" s="969">
        <v>12221</v>
      </c>
      <c r="O647" s="969">
        <v>0</v>
      </c>
    </row>
    <row r="648" spans="1:15">
      <c r="A648" s="969" t="s">
        <v>5658</v>
      </c>
      <c r="B648" s="969">
        <v>3015</v>
      </c>
      <c r="C648" s="969" t="s">
        <v>5749</v>
      </c>
      <c r="D648" s="969" t="s">
        <v>5657</v>
      </c>
      <c r="E648" s="969">
        <v>7004</v>
      </c>
      <c r="F648" s="969" t="s">
        <v>1062</v>
      </c>
      <c r="G648" s="969" t="s">
        <v>570</v>
      </c>
      <c r="H648" s="969">
        <v>325</v>
      </c>
      <c r="I648" s="969">
        <v>550</v>
      </c>
      <c r="J648" s="969">
        <v>77322</v>
      </c>
      <c r="K648" s="969">
        <v>69709.5</v>
      </c>
      <c r="L648" s="969">
        <v>308</v>
      </c>
      <c r="M648" s="969">
        <v>13839.7</v>
      </c>
      <c r="N648" s="969">
        <v>12221</v>
      </c>
      <c r="O648" s="969">
        <v>6772.5</v>
      </c>
    </row>
    <row r="649" spans="1:15">
      <c r="A649" s="969" t="s">
        <v>5658</v>
      </c>
      <c r="B649" s="969">
        <v>3015</v>
      </c>
      <c r="C649" s="969" t="s">
        <v>5749</v>
      </c>
      <c r="D649" s="969" t="s">
        <v>5657</v>
      </c>
      <c r="E649" s="969">
        <v>7005</v>
      </c>
      <c r="F649" s="969" t="s">
        <v>1062</v>
      </c>
      <c r="G649" s="969" t="s">
        <v>568</v>
      </c>
      <c r="H649" s="969">
        <v>325</v>
      </c>
      <c r="I649" s="969">
        <v>550</v>
      </c>
      <c r="J649" s="969">
        <v>77322</v>
      </c>
      <c r="K649" s="969">
        <v>69709.5</v>
      </c>
      <c r="L649" s="969">
        <v>308</v>
      </c>
      <c r="M649" s="969">
        <v>13839.7</v>
      </c>
      <c r="N649" s="969">
        <v>12221</v>
      </c>
      <c r="O649" s="969">
        <v>6772.5</v>
      </c>
    </row>
    <row r="650" spans="1:15">
      <c r="A650" s="969" t="s">
        <v>5658</v>
      </c>
      <c r="B650" s="969">
        <v>3015</v>
      </c>
      <c r="C650" s="969" t="s">
        <v>5749</v>
      </c>
      <c r="D650" s="969" t="s">
        <v>5657</v>
      </c>
      <c r="E650" s="969">
        <v>7006</v>
      </c>
      <c r="F650" s="969" t="s">
        <v>1062</v>
      </c>
      <c r="G650" s="969" t="s">
        <v>5752</v>
      </c>
      <c r="H650" s="969">
        <v>375</v>
      </c>
      <c r="I650" s="969">
        <v>550</v>
      </c>
      <c r="J650" s="969">
        <v>77322</v>
      </c>
      <c r="K650" s="969">
        <v>69709.5</v>
      </c>
      <c r="L650" s="969">
        <v>308</v>
      </c>
      <c r="M650" s="969">
        <v>13839.7</v>
      </c>
      <c r="N650" s="969">
        <v>12221</v>
      </c>
      <c r="O650" s="969">
        <v>0</v>
      </c>
    </row>
    <row r="651" spans="1:15">
      <c r="A651" s="969" t="s">
        <v>5658</v>
      </c>
      <c r="B651" s="969">
        <v>3015</v>
      </c>
      <c r="C651" s="969" t="s">
        <v>5749</v>
      </c>
      <c r="D651" s="969" t="s">
        <v>5657</v>
      </c>
      <c r="E651" s="969">
        <v>7006</v>
      </c>
      <c r="F651" s="969" t="s">
        <v>1065</v>
      </c>
      <c r="G651" s="969" t="s">
        <v>5752</v>
      </c>
      <c r="H651" s="969">
        <v>250</v>
      </c>
      <c r="I651" s="969">
        <v>550</v>
      </c>
      <c r="J651" s="969">
        <v>77322</v>
      </c>
      <c r="K651" s="969">
        <v>69709.5</v>
      </c>
      <c r="L651" s="969">
        <v>308</v>
      </c>
      <c r="M651" s="969">
        <v>13839.7</v>
      </c>
      <c r="N651" s="969">
        <v>12221</v>
      </c>
      <c r="O651" s="969">
        <v>0</v>
      </c>
    </row>
    <row r="652" spans="1:15">
      <c r="A652" s="969" t="s">
        <v>5658</v>
      </c>
      <c r="B652" s="969">
        <v>3015</v>
      </c>
      <c r="C652" s="969" t="s">
        <v>5749</v>
      </c>
      <c r="D652" s="969" t="s">
        <v>5657</v>
      </c>
      <c r="E652" s="969">
        <v>7007</v>
      </c>
      <c r="F652" s="969" t="s">
        <v>1062</v>
      </c>
      <c r="G652" s="969" t="s">
        <v>5768</v>
      </c>
      <c r="H652" s="969">
        <v>325</v>
      </c>
      <c r="I652" s="969">
        <v>550</v>
      </c>
      <c r="J652" s="969">
        <v>77322</v>
      </c>
      <c r="K652" s="969">
        <v>69709.5</v>
      </c>
      <c r="L652" s="969">
        <v>308</v>
      </c>
      <c r="M652" s="969">
        <v>13839.7</v>
      </c>
      <c r="N652" s="969">
        <v>12221</v>
      </c>
      <c r="O652" s="969">
        <v>0</v>
      </c>
    </row>
    <row r="653" spans="1:15">
      <c r="A653" s="969" t="s">
        <v>5658</v>
      </c>
      <c r="B653" s="969">
        <v>3015</v>
      </c>
      <c r="C653" s="969" t="s">
        <v>5749</v>
      </c>
      <c r="D653" s="969" t="s">
        <v>5657</v>
      </c>
      <c r="E653" s="969">
        <v>7020</v>
      </c>
      <c r="F653" s="969" t="s">
        <v>4338</v>
      </c>
      <c r="G653" s="969" t="s">
        <v>5752</v>
      </c>
      <c r="H653" s="969">
        <v>125</v>
      </c>
      <c r="I653" s="969">
        <v>550</v>
      </c>
      <c r="J653" s="969">
        <v>77322</v>
      </c>
      <c r="K653" s="969">
        <v>69709.5</v>
      </c>
      <c r="L653" s="969">
        <v>308</v>
      </c>
      <c r="M653" s="969">
        <v>13839.7</v>
      </c>
      <c r="N653" s="969">
        <v>12221</v>
      </c>
      <c r="O653" s="969">
        <v>0</v>
      </c>
    </row>
    <row r="654" spans="1:15">
      <c r="A654" s="969" t="s">
        <v>5658</v>
      </c>
      <c r="B654" s="969">
        <v>3015</v>
      </c>
      <c r="C654" s="969" t="s">
        <v>5749</v>
      </c>
      <c r="D654" s="969" t="s">
        <v>5657</v>
      </c>
      <c r="E654" s="969">
        <v>7173</v>
      </c>
      <c r="F654" s="969" t="s">
        <v>4338</v>
      </c>
      <c r="G654" s="969" t="s">
        <v>5760</v>
      </c>
      <c r="H654" s="969">
        <v>75</v>
      </c>
      <c r="I654" s="969">
        <v>550</v>
      </c>
      <c r="J654" s="969">
        <v>77322</v>
      </c>
      <c r="K654" s="969">
        <v>69709.5</v>
      </c>
      <c r="L654" s="969">
        <v>308</v>
      </c>
      <c r="M654" s="969">
        <v>13839.7</v>
      </c>
      <c r="N654" s="969">
        <v>12221</v>
      </c>
      <c r="O654" s="969">
        <v>0</v>
      </c>
    </row>
    <row r="655" spans="1:15">
      <c r="A655" s="969" t="s">
        <v>5658</v>
      </c>
      <c r="B655" s="969">
        <v>3015</v>
      </c>
      <c r="C655" s="969" t="s">
        <v>5749</v>
      </c>
      <c r="D655" s="969" t="s">
        <v>5657</v>
      </c>
      <c r="E655" s="969">
        <v>7458</v>
      </c>
      <c r="F655" s="969" t="s">
        <v>1065</v>
      </c>
      <c r="G655" s="969" t="s">
        <v>5767</v>
      </c>
      <c r="H655" s="969">
        <v>200</v>
      </c>
      <c r="I655" s="969">
        <v>550</v>
      </c>
      <c r="J655" s="969">
        <v>77322</v>
      </c>
      <c r="K655" s="969">
        <v>69709.5</v>
      </c>
      <c r="L655" s="969">
        <v>308</v>
      </c>
      <c r="M655" s="969">
        <v>13839.7</v>
      </c>
      <c r="N655" s="969">
        <v>12221</v>
      </c>
      <c r="O655" s="969">
        <v>0</v>
      </c>
    </row>
    <row r="656" spans="1:15">
      <c r="A656" s="969" t="s">
        <v>5658</v>
      </c>
      <c r="B656" s="969">
        <v>3015</v>
      </c>
      <c r="C656" s="969" t="s">
        <v>5749</v>
      </c>
      <c r="D656" s="969" t="s">
        <v>5657</v>
      </c>
      <c r="E656" s="969">
        <v>7458</v>
      </c>
      <c r="F656" s="969" t="s">
        <v>4338</v>
      </c>
      <c r="G656" s="969" t="s">
        <v>5767</v>
      </c>
      <c r="H656" s="969">
        <v>75</v>
      </c>
      <c r="I656" s="969">
        <v>550</v>
      </c>
      <c r="J656" s="969">
        <v>77322</v>
      </c>
      <c r="K656" s="969">
        <v>69709.5</v>
      </c>
      <c r="L656" s="969">
        <v>308</v>
      </c>
      <c r="M656" s="969">
        <v>13839.7</v>
      </c>
      <c r="N656" s="969">
        <v>12221</v>
      </c>
      <c r="O656" s="969">
        <v>0</v>
      </c>
    </row>
    <row r="657" spans="1:15">
      <c r="A657" s="969" t="s">
        <v>5658</v>
      </c>
      <c r="B657" s="969">
        <v>3015</v>
      </c>
      <c r="C657" s="969" t="s">
        <v>5749</v>
      </c>
      <c r="D657" s="969" t="s">
        <v>5657</v>
      </c>
      <c r="E657" s="969">
        <v>7493</v>
      </c>
      <c r="F657" s="969" t="s">
        <v>1062</v>
      </c>
      <c r="G657" s="969" t="s">
        <v>5766</v>
      </c>
      <c r="H657" s="969">
        <v>325</v>
      </c>
      <c r="I657" s="969">
        <v>1400</v>
      </c>
      <c r="J657" s="969">
        <v>74592</v>
      </c>
      <c r="K657" s="969">
        <v>66979.5</v>
      </c>
      <c r="L657" s="969">
        <v>308</v>
      </c>
      <c r="M657" s="969">
        <v>13839.7</v>
      </c>
      <c r="N657" s="969">
        <v>12221</v>
      </c>
      <c r="O657" s="969">
        <v>0</v>
      </c>
    </row>
    <row r="658" spans="1:15">
      <c r="A658" s="969" t="s">
        <v>5658</v>
      </c>
      <c r="B658" s="969">
        <v>3015</v>
      </c>
      <c r="C658" s="969" t="s">
        <v>5749</v>
      </c>
      <c r="D658" s="969" t="s">
        <v>5657</v>
      </c>
      <c r="E658" s="969">
        <v>7493</v>
      </c>
      <c r="F658" s="969" t="s">
        <v>1065</v>
      </c>
      <c r="G658" s="969" t="s">
        <v>5766</v>
      </c>
      <c r="H658" s="969">
        <v>200</v>
      </c>
      <c r="I658" s="969">
        <v>1400</v>
      </c>
      <c r="J658" s="969">
        <v>74592</v>
      </c>
      <c r="K658" s="969">
        <v>66979.5</v>
      </c>
      <c r="L658" s="969">
        <v>308</v>
      </c>
      <c r="M658" s="969">
        <v>13839.7</v>
      </c>
      <c r="N658" s="969">
        <v>12221</v>
      </c>
      <c r="O658" s="969">
        <v>0</v>
      </c>
    </row>
    <row r="659" spans="1:15">
      <c r="A659" s="969" t="s">
        <v>5658</v>
      </c>
      <c r="B659" s="969">
        <v>3015</v>
      </c>
      <c r="C659" s="969" t="s">
        <v>5749</v>
      </c>
      <c r="D659" s="969" t="s">
        <v>5657</v>
      </c>
      <c r="E659" s="969">
        <v>7497</v>
      </c>
      <c r="F659" s="969" t="s">
        <v>1065</v>
      </c>
      <c r="G659" s="969" t="s">
        <v>4464</v>
      </c>
      <c r="H659" s="969">
        <v>200</v>
      </c>
      <c r="I659" s="969">
        <v>1400</v>
      </c>
      <c r="J659" s="969">
        <v>74592</v>
      </c>
      <c r="K659" s="969">
        <v>66979.5</v>
      </c>
      <c r="L659" s="969">
        <v>308</v>
      </c>
      <c r="M659" s="969">
        <v>13839.7</v>
      </c>
      <c r="N659" s="969">
        <v>12221</v>
      </c>
      <c r="O659" s="969">
        <v>0</v>
      </c>
    </row>
    <row r="660" spans="1:15">
      <c r="A660" s="969" t="s">
        <v>5658</v>
      </c>
      <c r="B660" s="969">
        <v>3015</v>
      </c>
      <c r="C660" s="969" t="s">
        <v>5749</v>
      </c>
      <c r="D660" s="969" t="s">
        <v>5657</v>
      </c>
      <c r="E660" s="969">
        <v>7497</v>
      </c>
      <c r="F660" s="969" t="s">
        <v>4338</v>
      </c>
      <c r="G660" s="969" t="s">
        <v>4464</v>
      </c>
      <c r="H660" s="969">
        <v>75</v>
      </c>
      <c r="I660" s="969">
        <v>1400</v>
      </c>
      <c r="J660" s="969">
        <v>74592</v>
      </c>
      <c r="K660" s="969">
        <v>66979.5</v>
      </c>
      <c r="L660" s="969">
        <v>308</v>
      </c>
      <c r="M660" s="969">
        <v>13839.7</v>
      </c>
      <c r="N660" s="969">
        <v>12221</v>
      </c>
      <c r="O660" s="969">
        <v>0</v>
      </c>
    </row>
    <row r="661" spans="1:15">
      <c r="A661" s="969" t="s">
        <v>5658</v>
      </c>
      <c r="B661" s="969">
        <v>3015</v>
      </c>
      <c r="C661" s="969" t="s">
        <v>5749</v>
      </c>
      <c r="D661" s="969" t="s">
        <v>5657</v>
      </c>
      <c r="E661" s="969">
        <v>7615</v>
      </c>
      <c r="F661" s="969" t="s">
        <v>1062</v>
      </c>
      <c r="G661" s="969" t="s">
        <v>5752</v>
      </c>
      <c r="H661" s="969">
        <v>375</v>
      </c>
      <c r="I661" s="969">
        <v>550</v>
      </c>
      <c r="J661" s="969">
        <v>77322</v>
      </c>
      <c r="K661" s="969">
        <v>69709.5</v>
      </c>
      <c r="L661" s="969">
        <v>308</v>
      </c>
      <c r="M661" s="969">
        <v>13839.7</v>
      </c>
      <c r="N661" s="969">
        <v>12221</v>
      </c>
      <c r="O661" s="969">
        <v>0</v>
      </c>
    </row>
    <row r="662" spans="1:15">
      <c r="A662" s="969" t="s">
        <v>5658</v>
      </c>
      <c r="B662" s="969">
        <v>3015</v>
      </c>
      <c r="C662" s="969" t="s">
        <v>5749</v>
      </c>
      <c r="D662" s="969" t="s">
        <v>5657</v>
      </c>
      <c r="E662" s="969">
        <v>7615</v>
      </c>
      <c r="F662" s="969" t="s">
        <v>1065</v>
      </c>
      <c r="G662" s="969" t="s">
        <v>5752</v>
      </c>
      <c r="H662" s="969">
        <v>250</v>
      </c>
      <c r="I662" s="969">
        <v>550</v>
      </c>
      <c r="J662" s="969">
        <v>77322</v>
      </c>
      <c r="K662" s="969">
        <v>69709.5</v>
      </c>
      <c r="L662" s="969">
        <v>308</v>
      </c>
      <c r="M662" s="969">
        <v>13839.7</v>
      </c>
      <c r="N662" s="969">
        <v>12221</v>
      </c>
      <c r="O662" s="969">
        <v>0</v>
      </c>
    </row>
    <row r="663" spans="1:15">
      <c r="A663" s="969" t="s">
        <v>5658</v>
      </c>
      <c r="B663" s="969">
        <v>3015</v>
      </c>
      <c r="C663" s="969" t="s">
        <v>5749</v>
      </c>
      <c r="D663" s="969" t="s">
        <v>5657</v>
      </c>
      <c r="E663" s="969">
        <v>7615</v>
      </c>
      <c r="F663" s="969" t="s">
        <v>4338</v>
      </c>
      <c r="G663" s="969" t="s">
        <v>5752</v>
      </c>
      <c r="H663" s="969">
        <v>125</v>
      </c>
      <c r="I663" s="969">
        <v>550</v>
      </c>
      <c r="J663" s="969">
        <v>77322</v>
      </c>
      <c r="K663" s="969">
        <v>69709.5</v>
      </c>
      <c r="L663" s="969">
        <v>308</v>
      </c>
      <c r="M663" s="969">
        <v>13839.7</v>
      </c>
      <c r="N663" s="969">
        <v>12221</v>
      </c>
      <c r="O663" s="969">
        <v>0</v>
      </c>
    </row>
    <row r="664" spans="1:15">
      <c r="A664" s="969" t="s">
        <v>5658</v>
      </c>
      <c r="B664" s="969">
        <v>3015</v>
      </c>
      <c r="C664" s="969" t="s">
        <v>5749</v>
      </c>
      <c r="D664" s="969" t="s">
        <v>5657</v>
      </c>
      <c r="E664" s="969">
        <v>7616</v>
      </c>
      <c r="F664" s="969" t="s">
        <v>1062</v>
      </c>
      <c r="G664" s="969" t="s">
        <v>572</v>
      </c>
      <c r="H664" s="969">
        <v>400</v>
      </c>
      <c r="I664" s="969">
        <v>1400</v>
      </c>
      <c r="J664" s="969">
        <v>74592</v>
      </c>
      <c r="K664" s="969">
        <v>66979.5</v>
      </c>
      <c r="L664" s="969">
        <v>308</v>
      </c>
      <c r="M664" s="969">
        <v>13839.7</v>
      </c>
      <c r="N664" s="969">
        <v>12221</v>
      </c>
      <c r="O664" s="969">
        <v>6772.5</v>
      </c>
    </row>
    <row r="665" spans="1:15">
      <c r="A665" s="969" t="s">
        <v>5658</v>
      </c>
      <c r="B665" s="969">
        <v>3015</v>
      </c>
      <c r="C665" s="969" t="s">
        <v>5749</v>
      </c>
      <c r="D665" s="969" t="s">
        <v>5657</v>
      </c>
      <c r="E665" s="969">
        <v>7858</v>
      </c>
      <c r="F665" s="969" t="s">
        <v>1062</v>
      </c>
      <c r="G665" s="969" t="s">
        <v>570</v>
      </c>
      <c r="H665" s="969">
        <v>325</v>
      </c>
      <c r="I665" s="969">
        <v>550</v>
      </c>
      <c r="J665" s="969">
        <v>77322</v>
      </c>
      <c r="K665" s="969">
        <v>69709.5</v>
      </c>
      <c r="L665" s="969">
        <v>308</v>
      </c>
      <c r="M665" s="969">
        <v>13839.7</v>
      </c>
      <c r="N665" s="969">
        <v>12221</v>
      </c>
      <c r="O665" s="969">
        <v>6772.5</v>
      </c>
    </row>
    <row r="666" spans="1:15">
      <c r="A666" s="969" t="s">
        <v>5658</v>
      </c>
      <c r="B666" s="969">
        <v>3015</v>
      </c>
      <c r="C666" s="969" t="s">
        <v>5749</v>
      </c>
      <c r="D666" s="969" t="s">
        <v>5657</v>
      </c>
      <c r="E666" s="969">
        <v>7858</v>
      </c>
      <c r="F666" s="969" t="s">
        <v>1065</v>
      </c>
      <c r="G666" s="969" t="s">
        <v>570</v>
      </c>
      <c r="H666" s="969">
        <v>200</v>
      </c>
      <c r="I666" s="969">
        <v>550</v>
      </c>
      <c r="J666" s="969">
        <v>77322</v>
      </c>
      <c r="K666" s="969">
        <v>69709.5</v>
      </c>
      <c r="L666" s="969">
        <v>308</v>
      </c>
      <c r="M666" s="969">
        <v>13839.7</v>
      </c>
      <c r="N666" s="969">
        <v>12221</v>
      </c>
      <c r="O666" s="969">
        <v>6772.5</v>
      </c>
    </row>
    <row r="667" spans="1:15">
      <c r="A667" s="969" t="s">
        <v>5658</v>
      </c>
      <c r="B667" s="969">
        <v>3015</v>
      </c>
      <c r="C667" s="969" t="s">
        <v>5749</v>
      </c>
      <c r="D667" s="969" t="s">
        <v>5657</v>
      </c>
      <c r="E667" s="969">
        <v>7859</v>
      </c>
      <c r="F667" s="969" t="s">
        <v>4338</v>
      </c>
      <c r="G667" s="969" t="s">
        <v>5765</v>
      </c>
      <c r="H667" s="969">
        <v>75</v>
      </c>
      <c r="I667" s="969">
        <v>1400</v>
      </c>
      <c r="J667" s="969">
        <v>74592</v>
      </c>
      <c r="K667" s="969">
        <v>66979.5</v>
      </c>
      <c r="L667" s="969">
        <v>308</v>
      </c>
      <c r="M667" s="969">
        <v>13839.7</v>
      </c>
      <c r="N667" s="969">
        <v>12221</v>
      </c>
      <c r="O667" s="969">
        <v>0</v>
      </c>
    </row>
    <row r="668" spans="1:15">
      <c r="A668" s="969" t="s">
        <v>5658</v>
      </c>
      <c r="B668" s="969">
        <v>3015</v>
      </c>
      <c r="C668" s="969" t="s">
        <v>5749</v>
      </c>
      <c r="D668" s="969" t="s">
        <v>5657</v>
      </c>
      <c r="E668" s="969">
        <v>7897</v>
      </c>
      <c r="F668" s="969" t="s">
        <v>1065</v>
      </c>
      <c r="G668" s="969" t="s">
        <v>5764</v>
      </c>
      <c r="H668" s="969">
        <v>200</v>
      </c>
      <c r="I668" s="969">
        <v>550</v>
      </c>
      <c r="J668" s="969">
        <v>77322</v>
      </c>
      <c r="K668" s="969">
        <v>69709.5</v>
      </c>
      <c r="L668" s="969">
        <v>308</v>
      </c>
      <c r="M668" s="969">
        <v>13839.7</v>
      </c>
      <c r="N668" s="969">
        <v>12221</v>
      </c>
      <c r="O668" s="969">
        <v>0</v>
      </c>
    </row>
    <row r="669" spans="1:15">
      <c r="A669" s="969" t="s">
        <v>5658</v>
      </c>
      <c r="B669" s="969">
        <v>3015</v>
      </c>
      <c r="C669" s="969" t="s">
        <v>5749</v>
      </c>
      <c r="D669" s="969" t="s">
        <v>5657</v>
      </c>
      <c r="E669" s="969">
        <v>7897</v>
      </c>
      <c r="F669" s="969" t="s">
        <v>4338</v>
      </c>
      <c r="G669" s="969" t="s">
        <v>5764</v>
      </c>
      <c r="H669" s="969">
        <v>75</v>
      </c>
      <c r="I669" s="969">
        <v>550</v>
      </c>
      <c r="J669" s="969">
        <v>77322</v>
      </c>
      <c r="K669" s="969">
        <v>69709.5</v>
      </c>
      <c r="L669" s="969">
        <v>308</v>
      </c>
      <c r="M669" s="969">
        <v>13839.7</v>
      </c>
      <c r="N669" s="969">
        <v>12221</v>
      </c>
      <c r="O669" s="969">
        <v>0</v>
      </c>
    </row>
    <row r="670" spans="1:15">
      <c r="A670" s="969" t="s">
        <v>5658</v>
      </c>
      <c r="B670" s="969">
        <v>3015</v>
      </c>
      <c r="C670" s="969" t="s">
        <v>5749</v>
      </c>
      <c r="D670" s="969" t="s">
        <v>5657</v>
      </c>
      <c r="E670" s="969">
        <v>7926</v>
      </c>
      <c r="F670" s="969" t="s">
        <v>1065</v>
      </c>
      <c r="G670" s="969" t="s">
        <v>5923</v>
      </c>
      <c r="H670" s="969">
        <v>200</v>
      </c>
      <c r="I670" s="969">
        <v>1400</v>
      </c>
      <c r="J670" s="969">
        <v>74592</v>
      </c>
      <c r="K670" s="969">
        <v>66979.5</v>
      </c>
      <c r="L670" s="969">
        <v>308</v>
      </c>
      <c r="M670" s="969">
        <v>13839.7</v>
      </c>
      <c r="N670" s="969">
        <v>12221</v>
      </c>
      <c r="O670" s="969">
        <v>0</v>
      </c>
    </row>
    <row r="671" spans="1:15">
      <c r="A671" s="969" t="s">
        <v>5658</v>
      </c>
      <c r="B671" s="969">
        <v>3015</v>
      </c>
      <c r="C671" s="969" t="s">
        <v>5749</v>
      </c>
      <c r="D671" s="969" t="s">
        <v>5657</v>
      </c>
      <c r="E671" s="969">
        <v>7926</v>
      </c>
      <c r="F671" s="969" t="s">
        <v>4338</v>
      </c>
      <c r="G671" s="969" t="s">
        <v>5923</v>
      </c>
      <c r="H671" s="969">
        <v>75</v>
      </c>
      <c r="I671" s="969">
        <v>1400</v>
      </c>
      <c r="J671" s="969">
        <v>74592</v>
      </c>
      <c r="K671" s="969">
        <v>66979.5</v>
      </c>
      <c r="L671" s="969">
        <v>308</v>
      </c>
      <c r="M671" s="969">
        <v>13839.7</v>
      </c>
      <c r="N671" s="969">
        <v>12221</v>
      </c>
      <c r="O671" s="969">
        <v>0</v>
      </c>
    </row>
    <row r="672" spans="1:15">
      <c r="A672" s="969" t="s">
        <v>5658</v>
      </c>
      <c r="B672" s="969">
        <v>3015</v>
      </c>
      <c r="C672" s="969" t="s">
        <v>5749</v>
      </c>
      <c r="D672" s="969" t="s">
        <v>5657</v>
      </c>
      <c r="E672" s="969">
        <v>7929</v>
      </c>
      <c r="F672" s="969" t="s">
        <v>1065</v>
      </c>
      <c r="G672" s="969" t="s">
        <v>5763</v>
      </c>
      <c r="H672" s="969">
        <v>200</v>
      </c>
      <c r="I672" s="969">
        <v>1400</v>
      </c>
      <c r="J672" s="969">
        <v>74592</v>
      </c>
      <c r="K672" s="969">
        <v>66979.5</v>
      </c>
      <c r="L672" s="969">
        <v>308</v>
      </c>
      <c r="M672" s="969">
        <v>13839.7</v>
      </c>
      <c r="N672" s="969">
        <v>12221</v>
      </c>
      <c r="O672" s="969">
        <v>0</v>
      </c>
    </row>
    <row r="673" spans="1:15">
      <c r="A673" s="969" t="s">
        <v>5658</v>
      </c>
      <c r="B673" s="969">
        <v>3015</v>
      </c>
      <c r="C673" s="969" t="s">
        <v>5749</v>
      </c>
      <c r="D673" s="969" t="s">
        <v>5657</v>
      </c>
      <c r="E673" s="969">
        <v>7929</v>
      </c>
      <c r="F673" s="969" t="s">
        <v>4338</v>
      </c>
      <c r="G673" s="969" t="s">
        <v>5763</v>
      </c>
      <c r="H673" s="969">
        <v>75</v>
      </c>
      <c r="I673" s="969">
        <v>1400</v>
      </c>
      <c r="J673" s="969">
        <v>74592</v>
      </c>
      <c r="K673" s="969">
        <v>66979.5</v>
      </c>
      <c r="L673" s="969">
        <v>308</v>
      </c>
      <c r="M673" s="969">
        <v>13839.7</v>
      </c>
      <c r="N673" s="969">
        <v>12221</v>
      </c>
      <c r="O673" s="969">
        <v>0</v>
      </c>
    </row>
    <row r="674" spans="1:15">
      <c r="A674" s="969" t="s">
        <v>5658</v>
      </c>
      <c r="B674" s="969">
        <v>3015</v>
      </c>
      <c r="C674" s="969" t="s">
        <v>5749</v>
      </c>
      <c r="D674" s="969" t="s">
        <v>5657</v>
      </c>
      <c r="E674" s="969">
        <v>7932</v>
      </c>
      <c r="F674" s="969" t="s">
        <v>1065</v>
      </c>
      <c r="G674" s="969" t="s">
        <v>5762</v>
      </c>
      <c r="H674" s="969">
        <v>200</v>
      </c>
      <c r="I674" s="969">
        <v>550</v>
      </c>
      <c r="J674" s="969">
        <v>77322</v>
      </c>
      <c r="K674" s="969">
        <v>69709.5</v>
      </c>
      <c r="L674" s="969">
        <v>308</v>
      </c>
      <c r="M674" s="969">
        <v>13839.7</v>
      </c>
      <c r="N674" s="969">
        <v>12221</v>
      </c>
      <c r="O674" s="969">
        <v>0</v>
      </c>
    </row>
    <row r="675" spans="1:15">
      <c r="A675" s="969" t="s">
        <v>5658</v>
      </c>
      <c r="B675" s="969">
        <v>3015</v>
      </c>
      <c r="C675" s="969" t="s">
        <v>5749</v>
      </c>
      <c r="D675" s="969" t="s">
        <v>5657</v>
      </c>
      <c r="E675" s="969">
        <v>7932</v>
      </c>
      <c r="F675" s="969" t="s">
        <v>4338</v>
      </c>
      <c r="G675" s="969" t="s">
        <v>5762</v>
      </c>
      <c r="H675" s="969">
        <v>75</v>
      </c>
      <c r="I675" s="969">
        <v>550</v>
      </c>
      <c r="J675" s="969">
        <v>77322</v>
      </c>
      <c r="K675" s="969">
        <v>69709.5</v>
      </c>
      <c r="L675" s="969">
        <v>308</v>
      </c>
      <c r="M675" s="969">
        <v>13839.7</v>
      </c>
      <c r="N675" s="969">
        <v>12221</v>
      </c>
      <c r="O675" s="969">
        <v>0</v>
      </c>
    </row>
    <row r="676" spans="1:15">
      <c r="A676" s="969" t="s">
        <v>5658</v>
      </c>
      <c r="B676" s="969">
        <v>3015</v>
      </c>
      <c r="C676" s="969" t="s">
        <v>5749</v>
      </c>
      <c r="D676" s="969" t="s">
        <v>5657</v>
      </c>
      <c r="E676" s="969">
        <v>7963</v>
      </c>
      <c r="F676" s="969" t="s">
        <v>1065</v>
      </c>
      <c r="G676" s="969" t="s">
        <v>5761</v>
      </c>
      <c r="H676" s="969">
        <v>200</v>
      </c>
      <c r="I676" s="969">
        <v>550</v>
      </c>
      <c r="J676" s="969">
        <v>77322</v>
      </c>
      <c r="K676" s="969">
        <v>69709.5</v>
      </c>
      <c r="L676" s="969">
        <v>308</v>
      </c>
      <c r="M676" s="969">
        <v>13839.7</v>
      </c>
      <c r="N676" s="969">
        <v>12221</v>
      </c>
      <c r="O676" s="969">
        <v>0</v>
      </c>
    </row>
    <row r="677" spans="1:15">
      <c r="A677" s="969" t="s">
        <v>5658</v>
      </c>
      <c r="B677" s="969">
        <v>3015</v>
      </c>
      <c r="C677" s="969" t="s">
        <v>5749</v>
      </c>
      <c r="D677" s="969" t="s">
        <v>5657</v>
      </c>
      <c r="E677" s="969">
        <v>7963</v>
      </c>
      <c r="F677" s="969" t="s">
        <v>4338</v>
      </c>
      <c r="G677" s="969" t="s">
        <v>5761</v>
      </c>
      <c r="H677" s="969">
        <v>75</v>
      </c>
      <c r="I677" s="969">
        <v>550</v>
      </c>
      <c r="J677" s="969">
        <v>77322</v>
      </c>
      <c r="K677" s="969">
        <v>69709.5</v>
      </c>
      <c r="L677" s="969">
        <v>308</v>
      </c>
      <c r="M677" s="969">
        <v>13839.7</v>
      </c>
      <c r="N677" s="969">
        <v>12221</v>
      </c>
      <c r="O677" s="969">
        <v>0</v>
      </c>
    </row>
    <row r="678" spans="1:15">
      <c r="A678" s="969" t="s">
        <v>5658</v>
      </c>
      <c r="B678" s="969">
        <v>3015</v>
      </c>
      <c r="C678" s="969" t="s">
        <v>5749</v>
      </c>
      <c r="D678" s="969" t="s">
        <v>5657</v>
      </c>
      <c r="E678" s="969">
        <v>7967</v>
      </c>
      <c r="F678" s="969" t="s">
        <v>1062</v>
      </c>
      <c r="G678" s="969" t="s">
        <v>5760</v>
      </c>
      <c r="H678" s="969">
        <v>260</v>
      </c>
      <c r="I678" s="969">
        <v>550</v>
      </c>
      <c r="J678" s="969">
        <v>77322</v>
      </c>
      <c r="K678" s="969">
        <v>69709.5</v>
      </c>
      <c r="L678" s="969">
        <v>308</v>
      </c>
      <c r="M678" s="969">
        <v>13839.7</v>
      </c>
      <c r="N678" s="969">
        <v>12221</v>
      </c>
      <c r="O678" s="969">
        <v>0</v>
      </c>
    </row>
    <row r="679" spans="1:15">
      <c r="A679" s="969" t="s">
        <v>5658</v>
      </c>
      <c r="B679" s="969">
        <v>3015</v>
      </c>
      <c r="C679" s="969" t="s">
        <v>5749</v>
      </c>
      <c r="D679" s="969" t="s">
        <v>5657</v>
      </c>
      <c r="E679" s="969">
        <v>7972</v>
      </c>
      <c r="F679" s="969" t="s">
        <v>1062</v>
      </c>
      <c r="G679" s="969" t="s">
        <v>5759</v>
      </c>
      <c r="H679" s="969">
        <v>325</v>
      </c>
      <c r="I679" s="969">
        <v>550</v>
      </c>
      <c r="J679" s="969">
        <v>77322</v>
      </c>
      <c r="K679" s="969">
        <v>69709.5</v>
      </c>
      <c r="L679" s="969">
        <v>308</v>
      </c>
      <c r="M679" s="969">
        <v>13839.7</v>
      </c>
      <c r="N679" s="969">
        <v>12221</v>
      </c>
      <c r="O679" s="969">
        <v>0</v>
      </c>
    </row>
    <row r="680" spans="1:15">
      <c r="A680" s="969" t="s">
        <v>5658</v>
      </c>
      <c r="B680" s="969">
        <v>3015</v>
      </c>
      <c r="C680" s="969" t="s">
        <v>5749</v>
      </c>
      <c r="D680" s="969" t="s">
        <v>5657</v>
      </c>
      <c r="E680" s="969">
        <v>7972</v>
      </c>
      <c r="F680" s="969" t="s">
        <v>1065</v>
      </c>
      <c r="G680" s="969" t="s">
        <v>5759</v>
      </c>
      <c r="H680" s="969">
        <v>210</v>
      </c>
      <c r="I680" s="969">
        <v>550</v>
      </c>
      <c r="J680" s="969">
        <v>77322</v>
      </c>
      <c r="K680" s="969">
        <v>69709.5</v>
      </c>
      <c r="L680" s="969">
        <v>308</v>
      </c>
      <c r="M680" s="969">
        <v>13839.7</v>
      </c>
      <c r="N680" s="969">
        <v>12221</v>
      </c>
      <c r="O680" s="969">
        <v>0</v>
      </c>
    </row>
    <row r="681" spans="1:15">
      <c r="A681" s="969" t="s">
        <v>5658</v>
      </c>
      <c r="B681" s="969">
        <v>3015</v>
      </c>
      <c r="C681" s="969" t="s">
        <v>5749</v>
      </c>
      <c r="D681" s="969" t="s">
        <v>5657</v>
      </c>
      <c r="E681" s="969">
        <v>7972</v>
      </c>
      <c r="F681" s="969" t="s">
        <v>4338</v>
      </c>
      <c r="G681" s="969" t="s">
        <v>5759</v>
      </c>
      <c r="H681" s="969">
        <v>75</v>
      </c>
      <c r="I681" s="969">
        <v>550</v>
      </c>
      <c r="J681" s="969">
        <v>77322</v>
      </c>
      <c r="K681" s="969">
        <v>69709.5</v>
      </c>
      <c r="L681" s="969">
        <v>308</v>
      </c>
      <c r="M681" s="969">
        <v>13839.7</v>
      </c>
      <c r="N681" s="969">
        <v>12221</v>
      </c>
      <c r="O681" s="969">
        <v>0</v>
      </c>
    </row>
    <row r="682" spans="1:15">
      <c r="A682" s="969" t="s">
        <v>5658</v>
      </c>
      <c r="B682" s="969">
        <v>3015</v>
      </c>
      <c r="C682" s="969" t="s">
        <v>5749</v>
      </c>
      <c r="D682" s="969" t="s">
        <v>5657</v>
      </c>
      <c r="E682" s="969">
        <v>8054</v>
      </c>
      <c r="F682" s="969" t="s">
        <v>102</v>
      </c>
      <c r="G682" s="969" t="s">
        <v>5758</v>
      </c>
      <c r="H682" s="969">
        <v>300</v>
      </c>
      <c r="I682" s="969">
        <v>550</v>
      </c>
      <c r="J682" s="969">
        <v>77322</v>
      </c>
      <c r="K682" s="969">
        <v>69709.5</v>
      </c>
      <c r="L682" s="969">
        <v>308</v>
      </c>
      <c r="M682" s="969">
        <v>13839.7</v>
      </c>
      <c r="N682" s="969">
        <v>12221</v>
      </c>
      <c r="O682" s="969">
        <v>0</v>
      </c>
    </row>
    <row r="683" spans="1:15">
      <c r="A683" s="969" t="s">
        <v>5658</v>
      </c>
      <c r="B683" s="969">
        <v>3015</v>
      </c>
      <c r="C683" s="969" t="s">
        <v>5749</v>
      </c>
      <c r="D683" s="969" t="s">
        <v>5657</v>
      </c>
      <c r="E683" s="969">
        <v>8064</v>
      </c>
      <c r="F683" s="969" t="s">
        <v>1062</v>
      </c>
      <c r="G683" s="969" t="s">
        <v>5757</v>
      </c>
      <c r="H683" s="969">
        <v>325</v>
      </c>
      <c r="I683" s="969">
        <v>1400</v>
      </c>
      <c r="J683" s="969">
        <v>74592</v>
      </c>
      <c r="K683" s="969">
        <v>66979.5</v>
      </c>
      <c r="L683" s="969">
        <v>308</v>
      </c>
      <c r="M683" s="969">
        <v>13839.7</v>
      </c>
      <c r="N683" s="969">
        <v>12221</v>
      </c>
      <c r="O683" s="969">
        <v>0</v>
      </c>
    </row>
    <row r="684" spans="1:15">
      <c r="A684" s="969" t="s">
        <v>5658</v>
      </c>
      <c r="B684" s="969">
        <v>3015</v>
      </c>
      <c r="C684" s="969" t="s">
        <v>5749</v>
      </c>
      <c r="D684" s="969" t="s">
        <v>5657</v>
      </c>
      <c r="E684" s="969">
        <v>8064</v>
      </c>
      <c r="F684" s="969" t="s">
        <v>1065</v>
      </c>
      <c r="G684" s="969" t="s">
        <v>5757</v>
      </c>
      <c r="H684" s="969">
        <v>200</v>
      </c>
      <c r="I684" s="969">
        <v>1400</v>
      </c>
      <c r="J684" s="969">
        <v>74592</v>
      </c>
      <c r="K684" s="969">
        <v>66979.5</v>
      </c>
      <c r="L684" s="969">
        <v>308</v>
      </c>
      <c r="M684" s="969">
        <v>13839.7</v>
      </c>
      <c r="N684" s="969">
        <v>12221</v>
      </c>
      <c r="O684" s="969">
        <v>0</v>
      </c>
    </row>
    <row r="685" spans="1:15">
      <c r="A685" s="969" t="s">
        <v>5658</v>
      </c>
      <c r="B685" s="969">
        <v>3015</v>
      </c>
      <c r="C685" s="969" t="s">
        <v>5749</v>
      </c>
      <c r="D685" s="969" t="s">
        <v>5657</v>
      </c>
      <c r="E685" s="969">
        <v>8234</v>
      </c>
      <c r="F685" s="969" t="s">
        <v>1062</v>
      </c>
      <c r="G685" s="969" t="s">
        <v>5756</v>
      </c>
      <c r="H685" s="969">
        <v>325</v>
      </c>
      <c r="I685" s="969">
        <v>1400</v>
      </c>
      <c r="J685" s="969">
        <v>74592</v>
      </c>
      <c r="K685" s="969">
        <v>66979.5</v>
      </c>
      <c r="L685" s="969">
        <v>308</v>
      </c>
      <c r="M685" s="969">
        <v>13839.7</v>
      </c>
      <c r="N685" s="969">
        <v>12221</v>
      </c>
      <c r="O685" s="969">
        <v>0</v>
      </c>
    </row>
    <row r="686" spans="1:15">
      <c r="A686" s="969" t="s">
        <v>5658</v>
      </c>
      <c r="B686" s="969">
        <v>3015</v>
      </c>
      <c r="C686" s="969" t="s">
        <v>5749</v>
      </c>
      <c r="D686" s="969" t="s">
        <v>5657</v>
      </c>
      <c r="E686" s="969">
        <v>8234</v>
      </c>
      <c r="F686" s="969" t="s">
        <v>1065</v>
      </c>
      <c r="G686" s="969" t="s">
        <v>5756</v>
      </c>
      <c r="H686" s="969">
        <v>200</v>
      </c>
      <c r="I686" s="969">
        <v>1400</v>
      </c>
      <c r="J686" s="969">
        <v>74592</v>
      </c>
      <c r="K686" s="969">
        <v>66979.5</v>
      </c>
      <c r="L686" s="969">
        <v>308</v>
      </c>
      <c r="M686" s="969">
        <v>13839.7</v>
      </c>
      <c r="N686" s="969">
        <v>12221</v>
      </c>
      <c r="O686" s="969">
        <v>0</v>
      </c>
    </row>
    <row r="687" spans="1:15">
      <c r="A687" s="969" t="s">
        <v>5658</v>
      </c>
      <c r="B687" s="969">
        <v>3015</v>
      </c>
      <c r="C687" s="969" t="s">
        <v>5749</v>
      </c>
      <c r="D687" s="969" t="s">
        <v>5657</v>
      </c>
      <c r="E687" s="969">
        <v>10801</v>
      </c>
      <c r="F687" s="969" t="s">
        <v>4338</v>
      </c>
      <c r="G687" s="969" t="s">
        <v>5755</v>
      </c>
      <c r="I687" s="969">
        <v>1400</v>
      </c>
      <c r="J687" s="969">
        <v>74592</v>
      </c>
      <c r="K687" s="969">
        <v>66979.5</v>
      </c>
      <c r="L687" s="969">
        <v>308</v>
      </c>
      <c r="M687" s="969">
        <v>13839.7</v>
      </c>
      <c r="N687" s="969">
        <v>12221</v>
      </c>
      <c r="O687" s="969">
        <v>0</v>
      </c>
    </row>
    <row r="688" spans="1:15">
      <c r="A688" s="969" t="s">
        <v>5658</v>
      </c>
      <c r="B688" s="969">
        <v>3015</v>
      </c>
      <c r="C688" s="969" t="s">
        <v>5749</v>
      </c>
      <c r="D688" s="969" t="s">
        <v>5657</v>
      </c>
      <c r="E688" s="969">
        <v>10830</v>
      </c>
      <c r="F688" s="969" t="s">
        <v>4338</v>
      </c>
      <c r="G688" s="969" t="s">
        <v>5924</v>
      </c>
      <c r="I688" s="969">
        <v>1400</v>
      </c>
      <c r="J688" s="969">
        <v>74592</v>
      </c>
      <c r="K688" s="969">
        <v>66979.5</v>
      </c>
      <c r="L688" s="969">
        <v>308</v>
      </c>
      <c r="M688" s="969">
        <v>13839.7</v>
      </c>
      <c r="N688" s="969">
        <v>12221</v>
      </c>
      <c r="O688" s="969">
        <v>0</v>
      </c>
    </row>
    <row r="689" spans="1:15">
      <c r="A689" s="969" t="s">
        <v>5658</v>
      </c>
      <c r="B689" s="969">
        <v>3015</v>
      </c>
      <c r="C689" s="969" t="s">
        <v>5749</v>
      </c>
      <c r="D689" s="969" t="s">
        <v>5657</v>
      </c>
      <c r="E689" s="969">
        <v>10840</v>
      </c>
      <c r="F689" s="969" t="s">
        <v>4338</v>
      </c>
      <c r="G689" s="969" t="s">
        <v>5754</v>
      </c>
      <c r="I689" s="969">
        <v>1400</v>
      </c>
      <c r="J689" s="969">
        <v>74592</v>
      </c>
      <c r="K689" s="969">
        <v>66979.5</v>
      </c>
      <c r="L689" s="969">
        <v>308</v>
      </c>
      <c r="M689" s="969">
        <v>13839.7</v>
      </c>
      <c r="N689" s="969">
        <v>12221</v>
      </c>
      <c r="O689" s="969">
        <v>0</v>
      </c>
    </row>
    <row r="690" spans="1:15">
      <c r="A690" s="969" t="s">
        <v>5658</v>
      </c>
      <c r="B690" s="969">
        <v>3015</v>
      </c>
      <c r="C690" s="969" t="s">
        <v>5749</v>
      </c>
      <c r="D690" s="969" t="s">
        <v>5657</v>
      </c>
      <c r="E690" s="969">
        <v>10848</v>
      </c>
      <c r="F690" s="969" t="s">
        <v>4338</v>
      </c>
      <c r="G690" s="969" t="s">
        <v>5753</v>
      </c>
      <c r="I690" s="969">
        <v>1400</v>
      </c>
      <c r="J690" s="969">
        <v>74592</v>
      </c>
      <c r="K690" s="969">
        <v>66979.5</v>
      </c>
      <c r="L690" s="969">
        <v>308</v>
      </c>
      <c r="M690" s="969">
        <v>13839.7</v>
      </c>
      <c r="N690" s="969">
        <v>12221</v>
      </c>
      <c r="O690" s="969">
        <v>0</v>
      </c>
    </row>
    <row r="691" spans="1:15">
      <c r="A691" s="969" t="s">
        <v>5658</v>
      </c>
      <c r="B691" s="969">
        <v>3015</v>
      </c>
      <c r="C691" s="969" t="s">
        <v>5749</v>
      </c>
      <c r="D691" s="969" t="s">
        <v>5657</v>
      </c>
      <c r="E691" s="969">
        <v>22357</v>
      </c>
      <c r="F691" s="969" t="s">
        <v>1065</v>
      </c>
      <c r="G691" s="969" t="s">
        <v>5752</v>
      </c>
      <c r="H691" s="969">
        <v>260</v>
      </c>
      <c r="I691" s="969">
        <v>550</v>
      </c>
      <c r="J691" s="969">
        <v>77322</v>
      </c>
      <c r="K691" s="969">
        <v>69709.5</v>
      </c>
      <c r="L691" s="969">
        <v>308</v>
      </c>
      <c r="M691" s="969">
        <v>13839.7</v>
      </c>
      <c r="N691" s="969">
        <v>12221</v>
      </c>
      <c r="O691" s="969">
        <v>0</v>
      </c>
    </row>
    <row r="692" spans="1:15">
      <c r="A692" s="969" t="s">
        <v>5658</v>
      </c>
      <c r="B692" s="969">
        <v>3015</v>
      </c>
      <c r="C692" s="969" t="s">
        <v>5749</v>
      </c>
      <c r="D692" s="969" t="s">
        <v>5657</v>
      </c>
      <c r="E692" s="969">
        <v>22357</v>
      </c>
      <c r="F692" s="969" t="s">
        <v>4338</v>
      </c>
      <c r="G692" s="969" t="s">
        <v>5752</v>
      </c>
      <c r="H692" s="969">
        <v>135</v>
      </c>
      <c r="I692" s="969">
        <v>550</v>
      </c>
      <c r="J692" s="969">
        <v>77322</v>
      </c>
      <c r="K692" s="969">
        <v>69709.5</v>
      </c>
      <c r="L692" s="969">
        <v>308</v>
      </c>
      <c r="M692" s="969">
        <v>13839.7</v>
      </c>
      <c r="N692" s="969">
        <v>12221</v>
      </c>
      <c r="O692" s="969">
        <v>0</v>
      </c>
    </row>
    <row r="693" spans="1:15">
      <c r="A693" s="969" t="s">
        <v>5658</v>
      </c>
      <c r="B693" s="969">
        <v>3015</v>
      </c>
      <c r="C693" s="969" t="s">
        <v>5749</v>
      </c>
      <c r="D693" s="969" t="s">
        <v>5657</v>
      </c>
      <c r="E693" s="969">
        <v>22358</v>
      </c>
      <c r="F693" s="969" t="s">
        <v>1065</v>
      </c>
      <c r="G693" s="969" t="s">
        <v>5752</v>
      </c>
      <c r="H693" s="969">
        <v>250</v>
      </c>
      <c r="I693" s="969">
        <v>550</v>
      </c>
      <c r="J693" s="969">
        <v>77322</v>
      </c>
      <c r="K693" s="969">
        <v>69709.5</v>
      </c>
      <c r="L693" s="969">
        <v>308</v>
      </c>
      <c r="M693" s="969">
        <v>13839.7</v>
      </c>
      <c r="N693" s="969">
        <v>12221</v>
      </c>
      <c r="O693" s="969">
        <v>0</v>
      </c>
    </row>
    <row r="694" spans="1:15">
      <c r="A694" s="969" t="s">
        <v>5658</v>
      </c>
      <c r="B694" s="969">
        <v>3015</v>
      </c>
      <c r="C694" s="969" t="s">
        <v>5749</v>
      </c>
      <c r="D694" s="969" t="s">
        <v>5657</v>
      </c>
      <c r="E694" s="969">
        <v>22360</v>
      </c>
      <c r="F694" s="969" t="s">
        <v>1062</v>
      </c>
      <c r="G694" s="969" t="s">
        <v>5752</v>
      </c>
      <c r="H694" s="969">
        <v>375</v>
      </c>
      <c r="I694" s="969">
        <v>550</v>
      </c>
      <c r="J694" s="969">
        <v>77322</v>
      </c>
      <c r="K694" s="969">
        <v>69709.5</v>
      </c>
      <c r="L694" s="969">
        <v>308</v>
      </c>
      <c r="M694" s="969">
        <v>13839.7</v>
      </c>
      <c r="N694" s="969">
        <v>12221</v>
      </c>
      <c r="O694" s="969">
        <v>0</v>
      </c>
    </row>
    <row r="695" spans="1:15">
      <c r="A695" s="969" t="s">
        <v>5658</v>
      </c>
      <c r="B695" s="969">
        <v>3015</v>
      </c>
      <c r="C695" s="969" t="s">
        <v>5749</v>
      </c>
      <c r="D695" s="969" t="s">
        <v>5657</v>
      </c>
      <c r="E695" s="969">
        <v>22688</v>
      </c>
      <c r="F695" s="969" t="s">
        <v>1062</v>
      </c>
      <c r="G695" s="969" t="s">
        <v>5751</v>
      </c>
      <c r="I695" s="969">
        <v>550</v>
      </c>
      <c r="J695" s="969">
        <v>77322</v>
      </c>
      <c r="K695" s="969">
        <v>69709.5</v>
      </c>
      <c r="L695" s="969">
        <v>308</v>
      </c>
      <c r="M695" s="969">
        <v>13839.7</v>
      </c>
      <c r="N695" s="969">
        <v>12221</v>
      </c>
      <c r="O695" s="969">
        <v>0</v>
      </c>
    </row>
    <row r="696" spans="1:15">
      <c r="A696" s="969" t="s">
        <v>5658</v>
      </c>
      <c r="B696" s="969">
        <v>3015</v>
      </c>
      <c r="C696" s="969" t="s">
        <v>5749</v>
      </c>
      <c r="D696" s="969" t="s">
        <v>5657</v>
      </c>
      <c r="E696" s="969">
        <v>22689</v>
      </c>
      <c r="F696" s="969" t="s">
        <v>1062</v>
      </c>
      <c r="G696" s="969" t="s">
        <v>5751</v>
      </c>
      <c r="H696" s="969">
        <v>325</v>
      </c>
      <c r="I696" s="969">
        <v>550</v>
      </c>
      <c r="J696" s="969">
        <v>77322</v>
      </c>
      <c r="K696" s="969">
        <v>69709.5</v>
      </c>
      <c r="L696" s="969">
        <v>308</v>
      </c>
      <c r="M696" s="969">
        <v>13839.7</v>
      </c>
      <c r="N696" s="969">
        <v>12221</v>
      </c>
      <c r="O696" s="969">
        <v>0</v>
      </c>
    </row>
    <row r="697" spans="1:15">
      <c r="A697" s="969" t="s">
        <v>5658</v>
      </c>
      <c r="B697" s="969">
        <v>3015</v>
      </c>
      <c r="C697" s="969" t="s">
        <v>5749</v>
      </c>
      <c r="D697" s="969" t="s">
        <v>5657</v>
      </c>
      <c r="E697" s="969">
        <v>22690</v>
      </c>
      <c r="F697" s="969" t="s">
        <v>1062</v>
      </c>
      <c r="G697" s="969" t="s">
        <v>5750</v>
      </c>
      <c r="H697" s="969">
        <v>325</v>
      </c>
      <c r="I697" s="969">
        <v>1400</v>
      </c>
      <c r="J697" s="969">
        <v>74592</v>
      </c>
      <c r="K697" s="969">
        <v>66979.5</v>
      </c>
      <c r="L697" s="969">
        <v>308</v>
      </c>
      <c r="M697" s="969">
        <v>13839.7</v>
      </c>
      <c r="N697" s="969">
        <v>12221</v>
      </c>
      <c r="O697" s="969">
        <v>0</v>
      </c>
    </row>
    <row r="698" spans="1:15">
      <c r="A698" s="969" t="s">
        <v>5658</v>
      </c>
      <c r="B698" s="969">
        <v>3015</v>
      </c>
      <c r="C698" s="969" t="s">
        <v>5749</v>
      </c>
      <c r="D698" s="969" t="s">
        <v>5657</v>
      </c>
      <c r="E698" s="969">
        <v>22691</v>
      </c>
      <c r="F698" s="969" t="s">
        <v>1062</v>
      </c>
      <c r="G698" s="969" t="s">
        <v>5748</v>
      </c>
      <c r="I698" s="969">
        <v>1400</v>
      </c>
      <c r="J698" s="969">
        <v>74592</v>
      </c>
      <c r="K698" s="969">
        <v>66979.5</v>
      </c>
      <c r="L698" s="969">
        <v>308</v>
      </c>
      <c r="M698" s="969">
        <v>13839.7</v>
      </c>
      <c r="N698" s="969">
        <v>12221</v>
      </c>
      <c r="O698" s="969">
        <v>0</v>
      </c>
    </row>
    <row r="699" spans="1:15">
      <c r="A699" s="969" t="s">
        <v>5658</v>
      </c>
      <c r="B699" s="969">
        <v>3015</v>
      </c>
      <c r="C699" s="969" t="s">
        <v>5749</v>
      </c>
      <c r="D699" s="969" t="s">
        <v>5657</v>
      </c>
      <c r="E699" s="969">
        <v>39427</v>
      </c>
      <c r="F699" s="969" t="s">
        <v>1062</v>
      </c>
      <c r="G699" s="969" t="s">
        <v>5748</v>
      </c>
      <c r="H699" s="969">
        <v>325</v>
      </c>
      <c r="I699" s="969">
        <v>1400</v>
      </c>
      <c r="J699" s="969">
        <v>74592</v>
      </c>
      <c r="K699" s="969">
        <v>66979.5</v>
      </c>
      <c r="L699" s="969">
        <v>308</v>
      </c>
      <c r="M699" s="969">
        <v>13839.7</v>
      </c>
      <c r="N699" s="969">
        <v>12221</v>
      </c>
      <c r="O699" s="969">
        <v>0</v>
      </c>
    </row>
    <row r="700" spans="1:15">
      <c r="A700" s="969" t="s">
        <v>5658</v>
      </c>
      <c r="B700" s="969">
        <v>3016</v>
      </c>
      <c r="C700" s="969" t="s">
        <v>5692</v>
      </c>
      <c r="D700" s="969" t="s">
        <v>5659</v>
      </c>
      <c r="E700" s="969">
        <v>1193</v>
      </c>
      <c r="F700" s="969" t="s">
        <v>4891</v>
      </c>
      <c r="G700" s="969" t="s">
        <v>5745</v>
      </c>
      <c r="H700" s="969">
        <v>60</v>
      </c>
      <c r="I700" s="969">
        <v>150</v>
      </c>
      <c r="J700" s="969">
        <v>69100</v>
      </c>
      <c r="K700" s="969">
        <v>56720</v>
      </c>
      <c r="L700" s="969">
        <v>290</v>
      </c>
      <c r="M700" s="969">
        <v>12230</v>
      </c>
      <c r="N700" s="969">
        <v>11030</v>
      </c>
    </row>
    <row r="701" spans="1:15">
      <c r="A701" s="969" t="s">
        <v>5658</v>
      </c>
      <c r="B701" s="969">
        <v>3016</v>
      </c>
      <c r="C701" s="969" t="s">
        <v>5692</v>
      </c>
      <c r="D701" s="969" t="s">
        <v>5659</v>
      </c>
      <c r="E701" s="969">
        <v>1193</v>
      </c>
      <c r="F701" s="969" t="s">
        <v>4893</v>
      </c>
      <c r="G701" s="969" t="s">
        <v>5744</v>
      </c>
      <c r="H701" s="969">
        <v>120</v>
      </c>
      <c r="I701" s="969">
        <v>150</v>
      </c>
      <c r="J701" s="969">
        <v>69100</v>
      </c>
      <c r="K701" s="969">
        <v>56720</v>
      </c>
      <c r="L701" s="969">
        <v>290</v>
      </c>
      <c r="M701" s="969">
        <v>12230</v>
      </c>
      <c r="N701" s="969">
        <v>11030</v>
      </c>
    </row>
    <row r="702" spans="1:15">
      <c r="A702" s="969" t="s">
        <v>5658</v>
      </c>
      <c r="B702" s="969">
        <v>3016</v>
      </c>
      <c r="C702" s="969" t="s">
        <v>5692</v>
      </c>
      <c r="D702" s="969" t="s">
        <v>5659</v>
      </c>
      <c r="E702" s="969">
        <v>1206</v>
      </c>
      <c r="F702" s="969" t="s">
        <v>102</v>
      </c>
      <c r="G702" s="969" t="s">
        <v>5743</v>
      </c>
      <c r="H702" s="969">
        <v>90</v>
      </c>
      <c r="I702" s="969">
        <v>150</v>
      </c>
      <c r="J702" s="969">
        <v>69100</v>
      </c>
      <c r="K702" s="969">
        <v>56720</v>
      </c>
      <c r="L702" s="969">
        <v>290</v>
      </c>
      <c r="M702" s="969">
        <v>12230</v>
      </c>
      <c r="N702" s="969">
        <v>11030</v>
      </c>
    </row>
    <row r="703" spans="1:15">
      <c r="A703" s="969" t="s">
        <v>5658</v>
      </c>
      <c r="B703" s="969">
        <v>3016</v>
      </c>
      <c r="C703" s="969" t="s">
        <v>5692</v>
      </c>
      <c r="D703" s="969" t="s">
        <v>5659</v>
      </c>
      <c r="E703" s="969">
        <v>1206</v>
      </c>
      <c r="F703" s="969" t="s">
        <v>2063</v>
      </c>
      <c r="G703" s="969" t="s">
        <v>5742</v>
      </c>
      <c r="H703" s="969">
        <v>60</v>
      </c>
      <c r="I703" s="969">
        <v>150</v>
      </c>
      <c r="J703" s="969">
        <v>69100</v>
      </c>
      <c r="K703" s="969">
        <v>56720</v>
      </c>
      <c r="L703" s="969">
        <v>290</v>
      </c>
      <c r="M703" s="969">
        <v>12230</v>
      </c>
      <c r="N703" s="969">
        <v>11030</v>
      </c>
    </row>
    <row r="704" spans="1:15">
      <c r="A704" s="969" t="s">
        <v>5658</v>
      </c>
      <c r="B704" s="969">
        <v>3016</v>
      </c>
      <c r="C704" s="969" t="s">
        <v>5692</v>
      </c>
      <c r="D704" s="969" t="s">
        <v>5659</v>
      </c>
      <c r="E704" s="969">
        <v>1206</v>
      </c>
      <c r="F704" s="969" t="s">
        <v>4889</v>
      </c>
      <c r="G704" s="969" t="s">
        <v>5741</v>
      </c>
      <c r="H704" s="969">
        <v>60</v>
      </c>
      <c r="I704" s="969">
        <v>150</v>
      </c>
      <c r="J704" s="969">
        <v>69100</v>
      </c>
      <c r="K704" s="969">
        <v>56720</v>
      </c>
      <c r="L704" s="969">
        <v>290</v>
      </c>
      <c r="M704" s="969">
        <v>12230</v>
      </c>
      <c r="N704" s="969">
        <v>11030</v>
      </c>
    </row>
    <row r="705" spans="1:14">
      <c r="A705" s="969" t="s">
        <v>5658</v>
      </c>
      <c r="B705" s="969">
        <v>3016</v>
      </c>
      <c r="C705" s="969" t="s">
        <v>5692</v>
      </c>
      <c r="D705" s="969" t="s">
        <v>5659</v>
      </c>
      <c r="E705" s="969">
        <v>1206</v>
      </c>
      <c r="F705" s="969" t="s">
        <v>4891</v>
      </c>
      <c r="G705" s="969" t="s">
        <v>5740</v>
      </c>
      <c r="H705" s="969">
        <v>75</v>
      </c>
      <c r="I705" s="969">
        <v>150</v>
      </c>
      <c r="J705" s="969">
        <v>69100</v>
      </c>
      <c r="K705" s="969">
        <v>56720</v>
      </c>
      <c r="L705" s="969">
        <v>290</v>
      </c>
      <c r="M705" s="969">
        <v>12230</v>
      </c>
      <c r="N705" s="969">
        <v>11030</v>
      </c>
    </row>
    <row r="706" spans="1:14">
      <c r="A706" s="969" t="s">
        <v>5658</v>
      </c>
      <c r="B706" s="969">
        <v>3016</v>
      </c>
      <c r="C706" s="969" t="s">
        <v>5692</v>
      </c>
      <c r="D706" s="969" t="s">
        <v>5659</v>
      </c>
      <c r="E706" s="969">
        <v>1206</v>
      </c>
      <c r="F706" s="969" t="s">
        <v>4893</v>
      </c>
      <c r="G706" s="969" t="s">
        <v>5739</v>
      </c>
      <c r="H706" s="969">
        <v>180</v>
      </c>
      <c r="I706" s="969">
        <v>150</v>
      </c>
      <c r="J706" s="969">
        <v>69100</v>
      </c>
      <c r="K706" s="969">
        <v>56720</v>
      </c>
      <c r="L706" s="969">
        <v>290</v>
      </c>
      <c r="M706" s="969">
        <v>12230</v>
      </c>
      <c r="N706" s="969">
        <v>11030</v>
      </c>
    </row>
    <row r="707" spans="1:14">
      <c r="A707" s="969" t="s">
        <v>5658</v>
      </c>
      <c r="B707" s="969">
        <v>3016</v>
      </c>
      <c r="C707" s="969" t="s">
        <v>5692</v>
      </c>
      <c r="D707" s="969" t="s">
        <v>5659</v>
      </c>
      <c r="E707" s="969">
        <v>1215</v>
      </c>
      <c r="F707" s="969" t="s">
        <v>102</v>
      </c>
      <c r="G707" s="969" t="s">
        <v>5738</v>
      </c>
      <c r="H707" s="969">
        <v>60</v>
      </c>
      <c r="I707" s="969">
        <v>150</v>
      </c>
      <c r="J707" s="969">
        <v>69100</v>
      </c>
      <c r="K707" s="969">
        <v>56720</v>
      </c>
      <c r="L707" s="969">
        <v>290</v>
      </c>
      <c r="M707" s="969">
        <v>12230</v>
      </c>
      <c r="N707" s="969">
        <v>11030</v>
      </c>
    </row>
    <row r="708" spans="1:14">
      <c r="A708" s="969" t="s">
        <v>5658</v>
      </c>
      <c r="B708" s="969">
        <v>3016</v>
      </c>
      <c r="C708" s="969" t="s">
        <v>5692</v>
      </c>
      <c r="D708" s="969" t="s">
        <v>5659</v>
      </c>
      <c r="E708" s="969">
        <v>1215</v>
      </c>
      <c r="F708" s="969" t="s">
        <v>2063</v>
      </c>
      <c r="G708" s="969" t="s">
        <v>5737</v>
      </c>
      <c r="H708" s="969">
        <v>45</v>
      </c>
      <c r="I708" s="969">
        <v>150</v>
      </c>
      <c r="J708" s="969">
        <v>69100</v>
      </c>
      <c r="K708" s="969">
        <v>56720</v>
      </c>
      <c r="L708" s="969">
        <v>290</v>
      </c>
      <c r="M708" s="969">
        <v>12230</v>
      </c>
      <c r="N708" s="969">
        <v>11030</v>
      </c>
    </row>
    <row r="709" spans="1:14">
      <c r="A709" s="969" t="s">
        <v>5658</v>
      </c>
      <c r="B709" s="969">
        <v>3016</v>
      </c>
      <c r="C709" s="969" t="s">
        <v>5692</v>
      </c>
      <c r="D709" s="969" t="s">
        <v>5659</v>
      </c>
      <c r="E709" s="969">
        <v>1215</v>
      </c>
      <c r="F709" s="969" t="s">
        <v>4889</v>
      </c>
      <c r="G709" s="969" t="s">
        <v>5736</v>
      </c>
      <c r="H709" s="969">
        <v>45</v>
      </c>
      <c r="I709" s="969">
        <v>150</v>
      </c>
      <c r="J709" s="969">
        <v>69100</v>
      </c>
      <c r="K709" s="969">
        <v>56720</v>
      </c>
      <c r="L709" s="969">
        <v>290</v>
      </c>
      <c r="M709" s="969">
        <v>12230</v>
      </c>
      <c r="N709" s="969">
        <v>11030</v>
      </c>
    </row>
    <row r="710" spans="1:14">
      <c r="A710" s="969" t="s">
        <v>5658</v>
      </c>
      <c r="B710" s="969">
        <v>3016</v>
      </c>
      <c r="C710" s="969" t="s">
        <v>5692</v>
      </c>
      <c r="D710" s="969" t="s">
        <v>5659</v>
      </c>
      <c r="E710" s="969">
        <v>1215</v>
      </c>
      <c r="F710" s="969" t="s">
        <v>4891</v>
      </c>
      <c r="G710" s="969" t="s">
        <v>5735</v>
      </c>
      <c r="H710" s="969">
        <v>45</v>
      </c>
      <c r="I710" s="969">
        <v>150</v>
      </c>
      <c r="J710" s="969">
        <v>69100</v>
      </c>
      <c r="K710" s="969">
        <v>56720</v>
      </c>
      <c r="L710" s="969">
        <v>290</v>
      </c>
      <c r="M710" s="969">
        <v>12230</v>
      </c>
      <c r="N710" s="969">
        <v>11030</v>
      </c>
    </row>
    <row r="711" spans="1:14">
      <c r="A711" s="969" t="s">
        <v>5658</v>
      </c>
      <c r="B711" s="969">
        <v>3016</v>
      </c>
      <c r="C711" s="969" t="s">
        <v>5692</v>
      </c>
      <c r="D711" s="969" t="s">
        <v>5659</v>
      </c>
      <c r="E711" s="969">
        <v>1215</v>
      </c>
      <c r="F711" s="969" t="s">
        <v>4893</v>
      </c>
      <c r="G711" s="969" t="s">
        <v>5734</v>
      </c>
      <c r="H711" s="969">
        <v>105</v>
      </c>
      <c r="I711" s="969">
        <v>150</v>
      </c>
      <c r="J711" s="969">
        <v>69100</v>
      </c>
      <c r="K711" s="969">
        <v>56720</v>
      </c>
      <c r="L711" s="969">
        <v>290</v>
      </c>
      <c r="M711" s="969">
        <v>12230</v>
      </c>
      <c r="N711" s="969">
        <v>11030</v>
      </c>
    </row>
    <row r="712" spans="1:14">
      <c r="A712" s="969" t="s">
        <v>5658</v>
      </c>
      <c r="B712" s="969">
        <v>3016</v>
      </c>
      <c r="C712" s="969" t="s">
        <v>5692</v>
      </c>
      <c r="D712" s="969" t="s">
        <v>5659</v>
      </c>
      <c r="E712" s="969">
        <v>1216</v>
      </c>
      <c r="F712" s="969" t="s">
        <v>102</v>
      </c>
      <c r="G712" s="969" t="s">
        <v>5733</v>
      </c>
      <c r="H712" s="969">
        <v>60</v>
      </c>
      <c r="I712" s="969">
        <v>150</v>
      </c>
      <c r="J712" s="969">
        <v>69100</v>
      </c>
      <c r="K712" s="969">
        <v>56720</v>
      </c>
      <c r="L712" s="969">
        <v>290</v>
      </c>
      <c r="M712" s="969">
        <v>12230</v>
      </c>
      <c r="N712" s="969">
        <v>11030</v>
      </c>
    </row>
    <row r="713" spans="1:14">
      <c r="A713" s="969" t="s">
        <v>5658</v>
      </c>
      <c r="B713" s="969">
        <v>3016</v>
      </c>
      <c r="C713" s="969" t="s">
        <v>5692</v>
      </c>
      <c r="D713" s="969" t="s">
        <v>5659</v>
      </c>
      <c r="E713" s="969">
        <v>1216</v>
      </c>
      <c r="F713" s="969" t="s">
        <v>2063</v>
      </c>
      <c r="G713" s="969" t="s">
        <v>5732</v>
      </c>
      <c r="H713" s="969">
        <v>45</v>
      </c>
      <c r="I713" s="969">
        <v>150</v>
      </c>
      <c r="J713" s="969">
        <v>69100</v>
      </c>
      <c r="K713" s="969">
        <v>56720</v>
      </c>
      <c r="L713" s="969">
        <v>290</v>
      </c>
      <c r="M713" s="969">
        <v>12230</v>
      </c>
      <c r="N713" s="969">
        <v>11030</v>
      </c>
    </row>
    <row r="714" spans="1:14">
      <c r="A714" s="969" t="s">
        <v>5658</v>
      </c>
      <c r="B714" s="969">
        <v>3016</v>
      </c>
      <c r="C714" s="969" t="s">
        <v>5692</v>
      </c>
      <c r="D714" s="969" t="s">
        <v>5659</v>
      </c>
      <c r="E714" s="969">
        <v>1216</v>
      </c>
      <c r="F714" s="969" t="s">
        <v>4889</v>
      </c>
      <c r="G714" s="969" t="s">
        <v>5731</v>
      </c>
      <c r="H714" s="969">
        <v>45</v>
      </c>
      <c r="I714" s="969">
        <v>150</v>
      </c>
      <c r="J714" s="969">
        <v>69100</v>
      </c>
      <c r="K714" s="969">
        <v>56720</v>
      </c>
      <c r="L714" s="969">
        <v>290</v>
      </c>
      <c r="M714" s="969">
        <v>12230</v>
      </c>
      <c r="N714" s="969">
        <v>11030</v>
      </c>
    </row>
    <row r="715" spans="1:14">
      <c r="A715" s="969" t="s">
        <v>5658</v>
      </c>
      <c r="B715" s="969">
        <v>3016</v>
      </c>
      <c r="C715" s="969" t="s">
        <v>5692</v>
      </c>
      <c r="D715" s="969" t="s">
        <v>5659</v>
      </c>
      <c r="E715" s="969">
        <v>1216</v>
      </c>
      <c r="F715" s="969" t="s">
        <v>4891</v>
      </c>
      <c r="G715" s="969" t="s">
        <v>5730</v>
      </c>
      <c r="H715" s="969">
        <v>45</v>
      </c>
      <c r="I715" s="969">
        <v>150</v>
      </c>
      <c r="J715" s="969">
        <v>69100</v>
      </c>
      <c r="K715" s="969">
        <v>56720</v>
      </c>
      <c r="L715" s="969">
        <v>290</v>
      </c>
      <c r="M715" s="969">
        <v>12230</v>
      </c>
      <c r="N715" s="969">
        <v>11030</v>
      </c>
    </row>
    <row r="716" spans="1:14">
      <c r="A716" s="969" t="s">
        <v>5658</v>
      </c>
      <c r="B716" s="969">
        <v>3016</v>
      </c>
      <c r="C716" s="969" t="s">
        <v>5692</v>
      </c>
      <c r="D716" s="969" t="s">
        <v>5659</v>
      </c>
      <c r="E716" s="969">
        <v>1216</v>
      </c>
      <c r="F716" s="969" t="s">
        <v>4893</v>
      </c>
      <c r="G716" s="969" t="s">
        <v>5729</v>
      </c>
      <c r="H716" s="969">
        <v>105</v>
      </c>
      <c r="I716" s="969">
        <v>150</v>
      </c>
      <c r="J716" s="969">
        <v>69100</v>
      </c>
      <c r="K716" s="969">
        <v>56720</v>
      </c>
      <c r="L716" s="969">
        <v>290</v>
      </c>
      <c r="M716" s="969">
        <v>12230</v>
      </c>
      <c r="N716" s="969">
        <v>11030</v>
      </c>
    </row>
    <row r="717" spans="1:14">
      <c r="A717" s="969" t="s">
        <v>5658</v>
      </c>
      <c r="B717" s="969">
        <v>3016</v>
      </c>
      <c r="C717" s="969" t="s">
        <v>5692</v>
      </c>
      <c r="D717" s="969" t="s">
        <v>5659</v>
      </c>
      <c r="E717" s="969">
        <v>1296</v>
      </c>
      <c r="F717" s="969" t="s">
        <v>102</v>
      </c>
      <c r="G717" s="969" t="s">
        <v>5728</v>
      </c>
      <c r="H717" s="969">
        <v>45</v>
      </c>
      <c r="I717" s="969">
        <v>150</v>
      </c>
      <c r="J717" s="969">
        <v>69100</v>
      </c>
      <c r="K717" s="969">
        <v>56720</v>
      </c>
      <c r="L717" s="969">
        <v>290</v>
      </c>
      <c r="M717" s="969">
        <v>12230</v>
      </c>
      <c r="N717" s="969">
        <v>11030</v>
      </c>
    </row>
    <row r="718" spans="1:14">
      <c r="A718" s="969" t="s">
        <v>5658</v>
      </c>
      <c r="B718" s="969">
        <v>3016</v>
      </c>
      <c r="C718" s="969" t="s">
        <v>5692</v>
      </c>
      <c r="D718" s="969" t="s">
        <v>5659</v>
      </c>
      <c r="E718" s="969">
        <v>1332</v>
      </c>
      <c r="F718" s="969" t="s">
        <v>2063</v>
      </c>
      <c r="G718" s="969" t="s">
        <v>5727</v>
      </c>
      <c r="H718" s="969">
        <v>60</v>
      </c>
      <c r="I718" s="969">
        <v>150</v>
      </c>
      <c r="J718" s="969">
        <v>69100</v>
      </c>
      <c r="K718" s="969">
        <v>56720</v>
      </c>
      <c r="L718" s="969">
        <v>290</v>
      </c>
      <c r="M718" s="969">
        <v>12230</v>
      </c>
      <c r="N718" s="969">
        <v>11030</v>
      </c>
    </row>
    <row r="719" spans="1:14">
      <c r="A719" s="969" t="s">
        <v>5658</v>
      </c>
      <c r="B719" s="969">
        <v>3016</v>
      </c>
      <c r="C719" s="969" t="s">
        <v>5692</v>
      </c>
      <c r="D719" s="969" t="s">
        <v>5659</v>
      </c>
      <c r="E719" s="969">
        <v>1333</v>
      </c>
      <c r="F719" s="969" t="s">
        <v>102</v>
      </c>
      <c r="G719" s="969" t="s">
        <v>5726</v>
      </c>
      <c r="H719" s="969">
        <v>60</v>
      </c>
      <c r="I719" s="969">
        <v>150</v>
      </c>
      <c r="J719" s="969">
        <v>69100</v>
      </c>
      <c r="K719" s="969">
        <v>56720</v>
      </c>
      <c r="L719" s="969">
        <v>290</v>
      </c>
      <c r="M719" s="969">
        <v>12230</v>
      </c>
      <c r="N719" s="969">
        <v>11030</v>
      </c>
    </row>
    <row r="720" spans="1:14">
      <c r="A720" s="969" t="s">
        <v>5658</v>
      </c>
      <c r="B720" s="969">
        <v>3016</v>
      </c>
      <c r="C720" s="969" t="s">
        <v>5692</v>
      </c>
      <c r="D720" s="969" t="s">
        <v>5659</v>
      </c>
      <c r="E720" s="969">
        <v>1333</v>
      </c>
      <c r="F720" s="969" t="s">
        <v>2063</v>
      </c>
      <c r="G720" s="969" t="s">
        <v>5725</v>
      </c>
      <c r="H720" s="969">
        <v>60</v>
      </c>
      <c r="I720" s="969">
        <v>150</v>
      </c>
      <c r="J720" s="969">
        <v>69100</v>
      </c>
      <c r="K720" s="969">
        <v>56720</v>
      </c>
      <c r="L720" s="969">
        <v>290</v>
      </c>
      <c r="M720" s="969">
        <v>12230</v>
      </c>
      <c r="N720" s="969">
        <v>11030</v>
      </c>
    </row>
    <row r="721" spans="1:14">
      <c r="A721" s="969" t="s">
        <v>5658</v>
      </c>
      <c r="B721" s="969">
        <v>3016</v>
      </c>
      <c r="C721" s="969" t="s">
        <v>5692</v>
      </c>
      <c r="D721" s="969" t="s">
        <v>5659</v>
      </c>
      <c r="E721" s="969">
        <v>1333</v>
      </c>
      <c r="F721" s="969" t="s">
        <v>4889</v>
      </c>
      <c r="G721" s="969" t="s">
        <v>5724</v>
      </c>
      <c r="H721" s="969">
        <v>60</v>
      </c>
      <c r="I721" s="969">
        <v>150</v>
      </c>
      <c r="J721" s="969">
        <v>69100</v>
      </c>
      <c r="K721" s="969">
        <v>56720</v>
      </c>
      <c r="L721" s="969">
        <v>290</v>
      </c>
      <c r="M721" s="969">
        <v>12230</v>
      </c>
      <c r="N721" s="969">
        <v>11030</v>
      </c>
    </row>
    <row r="722" spans="1:14">
      <c r="A722" s="969" t="s">
        <v>5658</v>
      </c>
      <c r="B722" s="969">
        <v>3016</v>
      </c>
      <c r="C722" s="969" t="s">
        <v>5692</v>
      </c>
      <c r="D722" s="969" t="s">
        <v>5659</v>
      </c>
      <c r="E722" s="969">
        <v>1333</v>
      </c>
      <c r="F722" s="969" t="s">
        <v>4891</v>
      </c>
      <c r="G722" s="969" t="s">
        <v>5723</v>
      </c>
      <c r="H722" s="969">
        <v>60</v>
      </c>
      <c r="I722" s="969">
        <v>150</v>
      </c>
      <c r="J722" s="969">
        <v>69100</v>
      </c>
      <c r="K722" s="969">
        <v>56720</v>
      </c>
      <c r="L722" s="969">
        <v>290</v>
      </c>
      <c r="M722" s="969">
        <v>12230</v>
      </c>
      <c r="N722" s="969">
        <v>11030</v>
      </c>
    </row>
    <row r="723" spans="1:14">
      <c r="A723" s="969" t="s">
        <v>5658</v>
      </c>
      <c r="B723" s="969">
        <v>3016</v>
      </c>
      <c r="C723" s="969" t="s">
        <v>5692</v>
      </c>
      <c r="D723" s="969" t="s">
        <v>5659</v>
      </c>
      <c r="E723" s="969">
        <v>1333</v>
      </c>
      <c r="F723" s="969" t="s">
        <v>4893</v>
      </c>
      <c r="G723" s="969" t="s">
        <v>5722</v>
      </c>
      <c r="H723" s="969">
        <v>105</v>
      </c>
      <c r="I723" s="969">
        <v>150</v>
      </c>
      <c r="J723" s="969">
        <v>69100</v>
      </c>
      <c r="K723" s="969">
        <v>56720</v>
      </c>
      <c r="L723" s="969">
        <v>290</v>
      </c>
      <c r="M723" s="969">
        <v>12230</v>
      </c>
      <c r="N723" s="969">
        <v>11030</v>
      </c>
    </row>
    <row r="724" spans="1:14">
      <c r="A724" s="969" t="s">
        <v>5658</v>
      </c>
      <c r="B724" s="969">
        <v>3016</v>
      </c>
      <c r="C724" s="969" t="s">
        <v>5692</v>
      </c>
      <c r="D724" s="969" t="s">
        <v>5659</v>
      </c>
      <c r="E724" s="969">
        <v>1366</v>
      </c>
      <c r="F724" s="969" t="s">
        <v>2063</v>
      </c>
      <c r="G724" s="969" t="s">
        <v>5721</v>
      </c>
      <c r="H724" s="969">
        <v>45</v>
      </c>
      <c r="I724" s="969">
        <v>150</v>
      </c>
      <c r="J724" s="969">
        <v>69100</v>
      </c>
      <c r="K724" s="969">
        <v>56720</v>
      </c>
      <c r="L724" s="969">
        <v>290</v>
      </c>
      <c r="M724" s="969">
        <v>12230</v>
      </c>
      <c r="N724" s="969">
        <v>11030</v>
      </c>
    </row>
    <row r="725" spans="1:14">
      <c r="A725" s="969" t="s">
        <v>5658</v>
      </c>
      <c r="B725" s="969">
        <v>3016</v>
      </c>
      <c r="C725" s="969" t="s">
        <v>5692</v>
      </c>
      <c r="D725" s="969" t="s">
        <v>5659</v>
      </c>
      <c r="E725" s="969">
        <v>1366</v>
      </c>
      <c r="F725" s="969" t="s">
        <v>4889</v>
      </c>
      <c r="G725" s="969" t="s">
        <v>5720</v>
      </c>
      <c r="H725" s="969">
        <v>45</v>
      </c>
      <c r="I725" s="969">
        <v>150</v>
      </c>
      <c r="J725" s="969">
        <v>69100</v>
      </c>
      <c r="K725" s="969">
        <v>56720</v>
      </c>
      <c r="L725" s="969">
        <v>290</v>
      </c>
      <c r="M725" s="969">
        <v>12230</v>
      </c>
      <c r="N725" s="969">
        <v>11030</v>
      </c>
    </row>
    <row r="726" spans="1:14">
      <c r="A726" s="969" t="s">
        <v>5658</v>
      </c>
      <c r="B726" s="969">
        <v>3016</v>
      </c>
      <c r="C726" s="969" t="s">
        <v>5692</v>
      </c>
      <c r="D726" s="969" t="s">
        <v>5659</v>
      </c>
      <c r="E726" s="969">
        <v>1366</v>
      </c>
      <c r="F726" s="969" t="s">
        <v>4891</v>
      </c>
      <c r="G726" s="969" t="s">
        <v>5719</v>
      </c>
      <c r="H726" s="969">
        <v>45</v>
      </c>
      <c r="I726" s="969">
        <v>150</v>
      </c>
      <c r="J726" s="969">
        <v>69100</v>
      </c>
      <c r="K726" s="969">
        <v>56720</v>
      </c>
      <c r="L726" s="969">
        <v>290</v>
      </c>
      <c r="M726" s="969">
        <v>12230</v>
      </c>
      <c r="N726" s="969">
        <v>11030</v>
      </c>
    </row>
    <row r="727" spans="1:14">
      <c r="A727" s="969" t="s">
        <v>5658</v>
      </c>
      <c r="B727" s="969">
        <v>3016</v>
      </c>
      <c r="C727" s="969" t="s">
        <v>5692</v>
      </c>
      <c r="D727" s="969" t="s">
        <v>5659</v>
      </c>
      <c r="E727" s="969">
        <v>1366</v>
      </c>
      <c r="F727" s="969" t="s">
        <v>4893</v>
      </c>
      <c r="G727" s="969" t="s">
        <v>5718</v>
      </c>
      <c r="H727" s="969">
        <v>90</v>
      </c>
      <c r="I727" s="969">
        <v>150</v>
      </c>
      <c r="J727" s="969">
        <v>69100</v>
      </c>
      <c r="K727" s="969">
        <v>56720</v>
      </c>
      <c r="L727" s="969">
        <v>290</v>
      </c>
      <c r="M727" s="969">
        <v>12230</v>
      </c>
      <c r="N727" s="969">
        <v>11030</v>
      </c>
    </row>
    <row r="728" spans="1:14">
      <c r="A728" s="969" t="s">
        <v>5658</v>
      </c>
      <c r="B728" s="969">
        <v>3016</v>
      </c>
      <c r="C728" s="969" t="s">
        <v>5692</v>
      </c>
      <c r="D728" s="969" t="s">
        <v>5659</v>
      </c>
      <c r="E728" s="969">
        <v>1395</v>
      </c>
      <c r="F728" s="969" t="s">
        <v>2063</v>
      </c>
      <c r="G728" s="969" t="s">
        <v>5717</v>
      </c>
      <c r="H728" s="969">
        <v>75</v>
      </c>
      <c r="I728" s="969">
        <v>150</v>
      </c>
      <c r="J728" s="969">
        <v>69100</v>
      </c>
      <c r="K728" s="969">
        <v>56720</v>
      </c>
      <c r="L728" s="969">
        <v>290</v>
      </c>
      <c r="M728" s="969">
        <v>12230</v>
      </c>
      <c r="N728" s="969">
        <v>11030</v>
      </c>
    </row>
    <row r="729" spans="1:14">
      <c r="A729" s="969" t="s">
        <v>5658</v>
      </c>
      <c r="B729" s="969">
        <v>3016</v>
      </c>
      <c r="C729" s="969" t="s">
        <v>5692</v>
      </c>
      <c r="D729" s="969" t="s">
        <v>5659</v>
      </c>
      <c r="E729" s="969">
        <v>1395</v>
      </c>
      <c r="F729" s="969" t="s">
        <v>4893</v>
      </c>
      <c r="G729" s="969" t="s">
        <v>5716</v>
      </c>
      <c r="H729" s="969">
        <v>45</v>
      </c>
      <c r="I729" s="969">
        <v>150</v>
      </c>
      <c r="J729" s="969">
        <v>69100</v>
      </c>
      <c r="K729" s="969">
        <v>56720</v>
      </c>
      <c r="L729" s="969">
        <v>290</v>
      </c>
      <c r="M729" s="969">
        <v>12230</v>
      </c>
      <c r="N729" s="969">
        <v>11030</v>
      </c>
    </row>
    <row r="730" spans="1:14">
      <c r="A730" s="969" t="s">
        <v>5658</v>
      </c>
      <c r="B730" s="969">
        <v>3016</v>
      </c>
      <c r="C730" s="969" t="s">
        <v>5692</v>
      </c>
      <c r="D730" s="969" t="s">
        <v>5659</v>
      </c>
      <c r="E730" s="969">
        <v>1442</v>
      </c>
      <c r="F730" s="969" t="s">
        <v>102</v>
      </c>
      <c r="G730" s="969" t="s">
        <v>5715</v>
      </c>
      <c r="H730" s="969">
        <v>60</v>
      </c>
      <c r="I730" s="969">
        <v>150</v>
      </c>
      <c r="J730" s="969">
        <v>69100</v>
      </c>
      <c r="K730" s="969">
        <v>56720</v>
      </c>
      <c r="L730" s="969">
        <v>290</v>
      </c>
      <c r="M730" s="969">
        <v>12230</v>
      </c>
      <c r="N730" s="969">
        <v>11030</v>
      </c>
    </row>
    <row r="731" spans="1:14">
      <c r="A731" s="969" t="s">
        <v>5658</v>
      </c>
      <c r="B731" s="969">
        <v>3016</v>
      </c>
      <c r="C731" s="969" t="s">
        <v>5692</v>
      </c>
      <c r="D731" s="969" t="s">
        <v>5659</v>
      </c>
      <c r="E731" s="969">
        <v>1442</v>
      </c>
      <c r="F731" s="969" t="s">
        <v>2063</v>
      </c>
      <c r="G731" s="969" t="s">
        <v>5714</v>
      </c>
      <c r="H731" s="969">
        <v>45</v>
      </c>
      <c r="I731" s="969">
        <v>150</v>
      </c>
      <c r="J731" s="969">
        <v>69100</v>
      </c>
      <c r="K731" s="969">
        <v>56720</v>
      </c>
      <c r="L731" s="969">
        <v>290</v>
      </c>
      <c r="M731" s="969">
        <v>12230</v>
      </c>
      <c r="N731" s="969">
        <v>11030</v>
      </c>
    </row>
    <row r="732" spans="1:14">
      <c r="A732" s="969" t="s">
        <v>5658</v>
      </c>
      <c r="B732" s="969">
        <v>3016</v>
      </c>
      <c r="C732" s="969" t="s">
        <v>5692</v>
      </c>
      <c r="D732" s="969" t="s">
        <v>5659</v>
      </c>
      <c r="E732" s="969">
        <v>1442</v>
      </c>
      <c r="F732" s="969" t="s">
        <v>4889</v>
      </c>
      <c r="G732" s="969" t="s">
        <v>5713</v>
      </c>
      <c r="H732" s="969">
        <v>45</v>
      </c>
      <c r="I732" s="969">
        <v>150</v>
      </c>
      <c r="J732" s="969">
        <v>69100</v>
      </c>
      <c r="K732" s="969">
        <v>56720</v>
      </c>
      <c r="L732" s="969">
        <v>290</v>
      </c>
      <c r="M732" s="969">
        <v>12230</v>
      </c>
      <c r="N732" s="969">
        <v>11030</v>
      </c>
    </row>
    <row r="733" spans="1:14">
      <c r="A733" s="969" t="s">
        <v>5658</v>
      </c>
      <c r="B733" s="969">
        <v>3016</v>
      </c>
      <c r="C733" s="969" t="s">
        <v>5692</v>
      </c>
      <c r="D733" s="969" t="s">
        <v>5659</v>
      </c>
      <c r="E733" s="969">
        <v>1442</v>
      </c>
      <c r="F733" s="969" t="s">
        <v>4891</v>
      </c>
      <c r="G733" s="969" t="s">
        <v>5712</v>
      </c>
      <c r="H733" s="969">
        <v>45</v>
      </c>
      <c r="I733" s="969">
        <v>150</v>
      </c>
      <c r="J733" s="969">
        <v>69100</v>
      </c>
      <c r="K733" s="969">
        <v>56720</v>
      </c>
      <c r="L733" s="969">
        <v>290</v>
      </c>
      <c r="M733" s="969">
        <v>12230</v>
      </c>
      <c r="N733" s="969">
        <v>11030</v>
      </c>
    </row>
    <row r="734" spans="1:14">
      <c r="A734" s="969" t="s">
        <v>5658</v>
      </c>
      <c r="B734" s="969">
        <v>3016</v>
      </c>
      <c r="C734" s="969" t="s">
        <v>5692</v>
      </c>
      <c r="D734" s="969" t="s">
        <v>5659</v>
      </c>
      <c r="E734" s="969">
        <v>1442</v>
      </c>
      <c r="F734" s="969" t="s">
        <v>4893</v>
      </c>
      <c r="G734" s="969" t="s">
        <v>5711</v>
      </c>
      <c r="H734" s="969">
        <v>105</v>
      </c>
      <c r="I734" s="969">
        <v>150</v>
      </c>
      <c r="J734" s="969">
        <v>69100</v>
      </c>
      <c r="K734" s="969">
        <v>56720</v>
      </c>
      <c r="L734" s="969">
        <v>290</v>
      </c>
      <c r="M734" s="969">
        <v>12230</v>
      </c>
      <c r="N734" s="969">
        <v>11030</v>
      </c>
    </row>
    <row r="735" spans="1:14">
      <c r="A735" s="969" t="s">
        <v>5658</v>
      </c>
      <c r="B735" s="969">
        <v>3016</v>
      </c>
      <c r="C735" s="969" t="s">
        <v>5692</v>
      </c>
      <c r="D735" s="969" t="s">
        <v>5659</v>
      </c>
      <c r="E735" s="969">
        <v>1495</v>
      </c>
      <c r="F735" s="969" t="s">
        <v>2063</v>
      </c>
      <c r="G735" s="969" t="s">
        <v>5710</v>
      </c>
      <c r="H735" s="969">
        <v>60</v>
      </c>
      <c r="I735" s="969">
        <v>1480</v>
      </c>
      <c r="J735" s="969">
        <v>50630</v>
      </c>
      <c r="K735" s="969">
        <v>33580</v>
      </c>
      <c r="L735" s="969">
        <v>290</v>
      </c>
      <c r="M735" s="969">
        <v>12230</v>
      </c>
      <c r="N735" s="969">
        <v>11030</v>
      </c>
    </row>
    <row r="736" spans="1:14">
      <c r="A736" s="969" t="s">
        <v>5658</v>
      </c>
      <c r="B736" s="969">
        <v>3016</v>
      </c>
      <c r="C736" s="969" t="s">
        <v>5692</v>
      </c>
      <c r="D736" s="969" t="s">
        <v>5659</v>
      </c>
      <c r="E736" s="969">
        <v>2468</v>
      </c>
      <c r="F736" s="969" t="s">
        <v>2063</v>
      </c>
      <c r="G736" s="969" t="s">
        <v>5709</v>
      </c>
      <c r="H736" s="969">
        <v>60</v>
      </c>
      <c r="I736" s="969">
        <v>1480</v>
      </c>
      <c r="J736" s="969">
        <v>50630</v>
      </c>
      <c r="K736" s="969">
        <v>33580</v>
      </c>
      <c r="L736" s="969">
        <v>290</v>
      </c>
      <c r="M736" s="969">
        <v>12230</v>
      </c>
      <c r="N736" s="969">
        <v>11030</v>
      </c>
    </row>
    <row r="737" spans="1:14">
      <c r="A737" s="969" t="s">
        <v>5658</v>
      </c>
      <c r="B737" s="969">
        <v>3016</v>
      </c>
      <c r="C737" s="969" t="s">
        <v>5692</v>
      </c>
      <c r="D737" s="969" t="s">
        <v>5659</v>
      </c>
      <c r="E737" s="969">
        <v>2472</v>
      </c>
      <c r="F737" s="969" t="s">
        <v>102</v>
      </c>
      <c r="G737" s="969" t="s">
        <v>5937</v>
      </c>
      <c r="H737" s="969">
        <v>45</v>
      </c>
      <c r="I737" s="969">
        <v>1480</v>
      </c>
      <c r="J737" s="969">
        <v>50630</v>
      </c>
      <c r="K737" s="969">
        <v>33580</v>
      </c>
      <c r="L737" s="969">
        <v>290</v>
      </c>
      <c r="M737" s="969">
        <v>12230</v>
      </c>
      <c r="N737" s="969">
        <v>11030</v>
      </c>
    </row>
    <row r="738" spans="1:14">
      <c r="A738" s="969" t="s">
        <v>5658</v>
      </c>
      <c r="B738" s="969">
        <v>3016</v>
      </c>
      <c r="C738" s="969" t="s">
        <v>5692</v>
      </c>
      <c r="D738" s="969" t="s">
        <v>5659</v>
      </c>
      <c r="E738" s="969">
        <v>2472</v>
      </c>
      <c r="F738" s="969" t="s">
        <v>4893</v>
      </c>
      <c r="G738" s="969" t="s">
        <v>5938</v>
      </c>
      <c r="H738" s="969">
        <v>45</v>
      </c>
      <c r="I738" s="969">
        <v>1480</v>
      </c>
      <c r="J738" s="969">
        <v>50630</v>
      </c>
      <c r="K738" s="969">
        <v>33580</v>
      </c>
      <c r="L738" s="969">
        <v>290</v>
      </c>
      <c r="M738" s="969">
        <v>12230</v>
      </c>
      <c r="N738" s="969">
        <v>11030</v>
      </c>
    </row>
    <row r="739" spans="1:14">
      <c r="A739" s="969" t="s">
        <v>5658</v>
      </c>
      <c r="B739" s="969">
        <v>3016</v>
      </c>
      <c r="C739" s="969" t="s">
        <v>5692</v>
      </c>
      <c r="D739" s="969" t="s">
        <v>5659</v>
      </c>
      <c r="E739" s="969">
        <v>2480</v>
      </c>
      <c r="F739" s="969" t="s">
        <v>2063</v>
      </c>
      <c r="G739" s="969" t="s">
        <v>5939</v>
      </c>
      <c r="H739" s="969">
        <v>60</v>
      </c>
      <c r="I739" s="969">
        <v>1480</v>
      </c>
      <c r="J739" s="969">
        <v>50630</v>
      </c>
      <c r="K739" s="969">
        <v>33580</v>
      </c>
      <c r="L739" s="969">
        <v>290</v>
      </c>
      <c r="M739" s="969">
        <v>12230</v>
      </c>
      <c r="N739" s="969">
        <v>11030</v>
      </c>
    </row>
    <row r="740" spans="1:14">
      <c r="A740" s="969" t="s">
        <v>5658</v>
      </c>
      <c r="B740" s="969">
        <v>3016</v>
      </c>
      <c r="C740" s="969" t="s">
        <v>5692</v>
      </c>
      <c r="D740" s="969" t="s">
        <v>5659</v>
      </c>
      <c r="E740" s="969">
        <v>2935</v>
      </c>
      <c r="F740" s="969" t="s">
        <v>2063</v>
      </c>
      <c r="G740" s="969" t="s">
        <v>5708</v>
      </c>
      <c r="H740" s="969">
        <v>45</v>
      </c>
      <c r="I740" s="969">
        <v>1480</v>
      </c>
      <c r="J740" s="969">
        <v>50630</v>
      </c>
      <c r="K740" s="969">
        <v>33580</v>
      </c>
      <c r="L740" s="969">
        <v>290</v>
      </c>
      <c r="M740" s="969">
        <v>12230</v>
      </c>
      <c r="N740" s="969">
        <v>11030</v>
      </c>
    </row>
    <row r="741" spans="1:14">
      <c r="A741" s="969" t="s">
        <v>5658</v>
      </c>
      <c r="B741" s="969">
        <v>3016</v>
      </c>
      <c r="C741" s="969" t="s">
        <v>5692</v>
      </c>
      <c r="D741" s="969" t="s">
        <v>5659</v>
      </c>
      <c r="E741" s="969">
        <v>2935</v>
      </c>
      <c r="F741" s="969" t="s">
        <v>4889</v>
      </c>
      <c r="G741" s="969" t="s">
        <v>5707</v>
      </c>
      <c r="H741" s="969">
        <v>45</v>
      </c>
      <c r="I741" s="969">
        <v>1480</v>
      </c>
      <c r="J741" s="969">
        <v>50630</v>
      </c>
      <c r="K741" s="969">
        <v>33580</v>
      </c>
      <c r="L741" s="969">
        <v>290</v>
      </c>
      <c r="M741" s="969">
        <v>12230</v>
      </c>
      <c r="N741" s="969">
        <v>11030</v>
      </c>
    </row>
    <row r="742" spans="1:14">
      <c r="A742" s="969" t="s">
        <v>5658</v>
      </c>
      <c r="B742" s="969">
        <v>3016</v>
      </c>
      <c r="C742" s="969" t="s">
        <v>5692</v>
      </c>
      <c r="D742" s="969" t="s">
        <v>5659</v>
      </c>
      <c r="E742" s="969">
        <v>2936</v>
      </c>
      <c r="F742" s="969" t="s">
        <v>2063</v>
      </c>
      <c r="G742" s="969" t="s">
        <v>5706</v>
      </c>
      <c r="H742" s="969">
        <v>60</v>
      </c>
      <c r="I742" s="969">
        <v>1480</v>
      </c>
      <c r="J742" s="969">
        <v>50630</v>
      </c>
      <c r="K742" s="969">
        <v>33580</v>
      </c>
      <c r="L742" s="969">
        <v>290</v>
      </c>
      <c r="M742" s="969">
        <v>12230</v>
      </c>
      <c r="N742" s="969">
        <v>11030</v>
      </c>
    </row>
    <row r="743" spans="1:14">
      <c r="A743" s="969" t="s">
        <v>5658</v>
      </c>
      <c r="B743" s="969">
        <v>3016</v>
      </c>
      <c r="C743" s="969" t="s">
        <v>5692</v>
      </c>
      <c r="D743" s="969" t="s">
        <v>5659</v>
      </c>
      <c r="E743" s="969">
        <v>2937</v>
      </c>
      <c r="F743" s="969" t="s">
        <v>2063</v>
      </c>
      <c r="G743" s="969" t="s">
        <v>5705</v>
      </c>
      <c r="H743" s="969">
        <v>60</v>
      </c>
      <c r="I743" s="969">
        <v>1480</v>
      </c>
      <c r="J743" s="969">
        <v>50630</v>
      </c>
      <c r="K743" s="969">
        <v>33580</v>
      </c>
      <c r="L743" s="969">
        <v>290</v>
      </c>
      <c r="M743" s="969">
        <v>12230</v>
      </c>
      <c r="N743" s="969">
        <v>11030</v>
      </c>
    </row>
    <row r="744" spans="1:14">
      <c r="A744" s="969" t="s">
        <v>5658</v>
      </c>
      <c r="B744" s="969">
        <v>3016</v>
      </c>
      <c r="C744" s="969" t="s">
        <v>5692</v>
      </c>
      <c r="D744" s="969" t="s">
        <v>5659</v>
      </c>
      <c r="E744" s="969">
        <v>2938</v>
      </c>
      <c r="F744" s="969" t="s">
        <v>4893</v>
      </c>
      <c r="G744" s="969" t="s">
        <v>5704</v>
      </c>
      <c r="H744" s="969">
        <v>60</v>
      </c>
      <c r="I744" s="969">
        <v>1480</v>
      </c>
      <c r="J744" s="969">
        <v>50630</v>
      </c>
      <c r="K744" s="969">
        <v>33580</v>
      </c>
      <c r="L744" s="969">
        <v>290</v>
      </c>
      <c r="M744" s="969">
        <v>12230</v>
      </c>
      <c r="N744" s="969">
        <v>11030</v>
      </c>
    </row>
    <row r="745" spans="1:14">
      <c r="A745" s="969" t="s">
        <v>5658</v>
      </c>
      <c r="B745" s="969">
        <v>3016</v>
      </c>
      <c r="C745" s="969" t="s">
        <v>5692</v>
      </c>
      <c r="D745" s="969" t="s">
        <v>5659</v>
      </c>
      <c r="E745" s="969">
        <v>2958</v>
      </c>
      <c r="F745" s="969" t="s">
        <v>102</v>
      </c>
      <c r="G745" s="969" t="s">
        <v>5703</v>
      </c>
      <c r="H745" s="969">
        <v>12</v>
      </c>
      <c r="I745" s="969">
        <v>1480</v>
      </c>
      <c r="J745" s="969">
        <v>50630</v>
      </c>
      <c r="K745" s="969">
        <v>33580</v>
      </c>
      <c r="L745" s="969">
        <v>290</v>
      </c>
      <c r="M745" s="969">
        <v>12230</v>
      </c>
      <c r="N745" s="969">
        <v>11030</v>
      </c>
    </row>
    <row r="746" spans="1:14">
      <c r="A746" s="969" t="s">
        <v>5658</v>
      </c>
      <c r="B746" s="969">
        <v>3016</v>
      </c>
      <c r="C746" s="969" t="s">
        <v>5692</v>
      </c>
      <c r="D746" s="969" t="s">
        <v>5659</v>
      </c>
      <c r="E746" s="969">
        <v>3433</v>
      </c>
      <c r="F746" s="969" t="s">
        <v>102</v>
      </c>
      <c r="G746" s="969" t="s">
        <v>5702</v>
      </c>
      <c r="H746" s="969">
        <v>22</v>
      </c>
      <c r="I746" s="969">
        <v>1480</v>
      </c>
      <c r="J746" s="969">
        <v>50630</v>
      </c>
      <c r="K746" s="969">
        <v>33580</v>
      </c>
      <c r="L746" s="969">
        <v>290</v>
      </c>
      <c r="M746" s="969">
        <v>12230</v>
      </c>
      <c r="N746" s="969">
        <v>11030</v>
      </c>
    </row>
    <row r="747" spans="1:14">
      <c r="A747" s="969" t="s">
        <v>5658</v>
      </c>
      <c r="B747" s="969">
        <v>3016</v>
      </c>
      <c r="C747" s="969" t="s">
        <v>5692</v>
      </c>
      <c r="D747" s="969" t="s">
        <v>5659</v>
      </c>
      <c r="E747" s="969">
        <v>3594</v>
      </c>
      <c r="F747" s="969" t="s">
        <v>102</v>
      </c>
      <c r="G747" s="969" t="s">
        <v>5701</v>
      </c>
      <c r="H747" s="969">
        <v>29.5</v>
      </c>
      <c r="I747" s="969">
        <v>1480</v>
      </c>
      <c r="J747" s="969">
        <v>50630</v>
      </c>
      <c r="K747" s="969">
        <v>33580</v>
      </c>
      <c r="L747" s="969">
        <v>290</v>
      </c>
      <c r="M747" s="969">
        <v>12230</v>
      </c>
      <c r="N747" s="969">
        <v>11030</v>
      </c>
    </row>
    <row r="748" spans="1:14">
      <c r="A748" s="969" t="s">
        <v>5658</v>
      </c>
      <c r="B748" s="969">
        <v>3016</v>
      </c>
      <c r="C748" s="969" t="s">
        <v>5692</v>
      </c>
      <c r="D748" s="969" t="s">
        <v>5659</v>
      </c>
      <c r="E748" s="969">
        <v>3596</v>
      </c>
      <c r="F748" s="969" t="s">
        <v>102</v>
      </c>
      <c r="G748" s="969" t="s">
        <v>5700</v>
      </c>
      <c r="H748" s="969">
        <v>37</v>
      </c>
      <c r="I748" s="969">
        <v>1480</v>
      </c>
      <c r="J748" s="969">
        <v>50630</v>
      </c>
      <c r="K748" s="969">
        <v>33580</v>
      </c>
      <c r="L748" s="969">
        <v>290</v>
      </c>
      <c r="M748" s="969">
        <v>12230</v>
      </c>
      <c r="N748" s="969">
        <v>11030</v>
      </c>
    </row>
    <row r="749" spans="1:14">
      <c r="A749" s="969" t="s">
        <v>5658</v>
      </c>
      <c r="B749" s="969">
        <v>3016</v>
      </c>
      <c r="C749" s="969" t="s">
        <v>5692</v>
      </c>
      <c r="D749" s="969" t="s">
        <v>5659</v>
      </c>
      <c r="E749" s="969">
        <v>3631</v>
      </c>
      <c r="F749" s="969" t="s">
        <v>102</v>
      </c>
      <c r="G749" s="969" t="s">
        <v>5699</v>
      </c>
      <c r="H749" s="969">
        <v>44.5</v>
      </c>
      <c r="I749" s="969">
        <v>1480</v>
      </c>
      <c r="J749" s="969">
        <v>50630</v>
      </c>
      <c r="K749" s="969">
        <v>33580</v>
      </c>
      <c r="L749" s="969">
        <v>290</v>
      </c>
      <c r="M749" s="969">
        <v>12230</v>
      </c>
      <c r="N749" s="969">
        <v>11030</v>
      </c>
    </row>
    <row r="750" spans="1:14">
      <c r="A750" s="969" t="s">
        <v>5658</v>
      </c>
      <c r="B750" s="969">
        <v>3016</v>
      </c>
      <c r="C750" s="969" t="s">
        <v>5692</v>
      </c>
      <c r="D750" s="969" t="s">
        <v>5659</v>
      </c>
      <c r="E750" s="969">
        <v>3632</v>
      </c>
      <c r="F750" s="969" t="s">
        <v>102</v>
      </c>
      <c r="G750" s="969" t="s">
        <v>5698</v>
      </c>
      <c r="H750" s="969">
        <v>52</v>
      </c>
      <c r="I750" s="969">
        <v>1480</v>
      </c>
      <c r="J750" s="969">
        <v>50630</v>
      </c>
      <c r="K750" s="969">
        <v>33580</v>
      </c>
      <c r="L750" s="969">
        <v>290</v>
      </c>
      <c r="M750" s="969">
        <v>12230</v>
      </c>
      <c r="N750" s="969">
        <v>11030</v>
      </c>
    </row>
    <row r="751" spans="1:14">
      <c r="A751" s="969" t="s">
        <v>5658</v>
      </c>
      <c r="B751" s="969">
        <v>3016</v>
      </c>
      <c r="C751" s="969" t="s">
        <v>5692</v>
      </c>
      <c r="D751" s="969" t="s">
        <v>5659</v>
      </c>
      <c r="E751" s="969">
        <v>3652</v>
      </c>
      <c r="F751" s="969" t="s">
        <v>102</v>
      </c>
      <c r="G751" s="969" t="s">
        <v>5697</v>
      </c>
      <c r="H751" s="969">
        <v>59.5</v>
      </c>
      <c r="I751" s="969">
        <v>1480</v>
      </c>
      <c r="J751" s="969">
        <v>50630</v>
      </c>
      <c r="K751" s="969">
        <v>33580</v>
      </c>
      <c r="L751" s="969">
        <v>290</v>
      </c>
      <c r="M751" s="969">
        <v>12230</v>
      </c>
      <c r="N751" s="969">
        <v>11030</v>
      </c>
    </row>
    <row r="752" spans="1:14">
      <c r="A752" s="969" t="s">
        <v>5658</v>
      </c>
      <c r="B752" s="969">
        <v>3016</v>
      </c>
      <c r="C752" s="969" t="s">
        <v>5692</v>
      </c>
      <c r="D752" s="969" t="s">
        <v>5659</v>
      </c>
      <c r="E752" s="969">
        <v>3660</v>
      </c>
      <c r="F752" s="969" t="s">
        <v>102</v>
      </c>
      <c r="G752" s="969" t="s">
        <v>5696</v>
      </c>
      <c r="H752" s="969">
        <v>89.5</v>
      </c>
      <c r="I752" s="969">
        <v>1480</v>
      </c>
      <c r="J752" s="969">
        <v>50630</v>
      </c>
      <c r="K752" s="969">
        <v>33580</v>
      </c>
      <c r="L752" s="969">
        <v>290</v>
      </c>
      <c r="M752" s="969">
        <v>12230</v>
      </c>
      <c r="N752" s="969">
        <v>11030</v>
      </c>
    </row>
    <row r="753" spans="1:14">
      <c r="A753" s="969" t="s">
        <v>5658</v>
      </c>
      <c r="B753" s="969">
        <v>3016</v>
      </c>
      <c r="C753" s="969" t="s">
        <v>5692</v>
      </c>
      <c r="D753" s="969" t="s">
        <v>5659</v>
      </c>
      <c r="E753" s="969">
        <v>5126</v>
      </c>
      <c r="F753" s="969" t="s">
        <v>102</v>
      </c>
      <c r="G753" s="969" t="s">
        <v>5695</v>
      </c>
      <c r="H753" s="969">
        <v>45</v>
      </c>
      <c r="I753" s="969">
        <v>150</v>
      </c>
      <c r="J753" s="969">
        <v>69100</v>
      </c>
      <c r="K753" s="969">
        <v>56720</v>
      </c>
      <c r="L753" s="969">
        <v>290</v>
      </c>
      <c r="M753" s="969">
        <v>12230</v>
      </c>
      <c r="N753" s="969">
        <v>11030</v>
      </c>
    </row>
    <row r="754" spans="1:14">
      <c r="A754" s="969" t="s">
        <v>5658</v>
      </c>
      <c r="B754" s="969">
        <v>3016</v>
      </c>
      <c r="C754" s="969" t="s">
        <v>5692</v>
      </c>
      <c r="D754" s="969" t="s">
        <v>5659</v>
      </c>
      <c r="E754" s="969">
        <v>5726</v>
      </c>
      <c r="F754" s="969" t="s">
        <v>102</v>
      </c>
      <c r="G754" s="969" t="s">
        <v>5694</v>
      </c>
      <c r="H754" s="969">
        <v>16.3</v>
      </c>
      <c r="J754" s="969">
        <v>102690</v>
      </c>
      <c r="M754" s="969">
        <v>0</v>
      </c>
      <c r="N754" s="969">
        <v>0</v>
      </c>
    </row>
    <row r="755" spans="1:14">
      <c r="A755" s="969" t="s">
        <v>5658</v>
      </c>
      <c r="B755" s="969">
        <v>3016</v>
      </c>
      <c r="C755" s="969" t="s">
        <v>5692</v>
      </c>
      <c r="D755" s="969" t="s">
        <v>5659</v>
      </c>
      <c r="E755" s="969">
        <v>6715</v>
      </c>
      <c r="F755" s="969" t="s">
        <v>102</v>
      </c>
      <c r="G755" s="969" t="s">
        <v>5693</v>
      </c>
      <c r="H755" s="969">
        <v>60</v>
      </c>
      <c r="I755" s="969">
        <v>1480</v>
      </c>
      <c r="J755" s="969">
        <v>50630</v>
      </c>
      <c r="K755" s="969">
        <v>33580</v>
      </c>
      <c r="L755" s="969">
        <v>290</v>
      </c>
      <c r="M755" s="969">
        <v>12230</v>
      </c>
      <c r="N755" s="969">
        <v>11030</v>
      </c>
    </row>
    <row r="756" spans="1:14">
      <c r="A756" s="969" t="s">
        <v>5658</v>
      </c>
      <c r="B756" s="969">
        <v>3016</v>
      </c>
      <c r="C756" s="969" t="s">
        <v>5692</v>
      </c>
      <c r="D756" s="969" t="s">
        <v>5659</v>
      </c>
      <c r="E756" s="969">
        <v>6715</v>
      </c>
      <c r="F756" s="969" t="s">
        <v>4893</v>
      </c>
      <c r="G756" s="969" t="s">
        <v>5693</v>
      </c>
      <c r="H756" s="969">
        <v>60</v>
      </c>
      <c r="I756" s="969">
        <v>1480</v>
      </c>
      <c r="J756" s="969">
        <v>50630</v>
      </c>
      <c r="K756" s="969">
        <v>33580</v>
      </c>
      <c r="L756" s="969">
        <v>290</v>
      </c>
      <c r="M756" s="969">
        <v>12230</v>
      </c>
      <c r="N756" s="969">
        <v>11030</v>
      </c>
    </row>
    <row r="757" spans="1:14">
      <c r="A757" s="969" t="s">
        <v>5658</v>
      </c>
      <c r="B757" s="969">
        <v>3016</v>
      </c>
      <c r="C757" s="969" t="s">
        <v>5692</v>
      </c>
      <c r="D757" s="969" t="s">
        <v>5659</v>
      </c>
      <c r="E757" s="969">
        <v>22381</v>
      </c>
      <c r="F757" s="969" t="s">
        <v>4893</v>
      </c>
      <c r="G757" s="969" t="s">
        <v>5722</v>
      </c>
      <c r="H757" s="969">
        <v>105</v>
      </c>
      <c r="I757" s="969">
        <v>150</v>
      </c>
      <c r="J757" s="969">
        <v>69100</v>
      </c>
      <c r="K757" s="969">
        <v>56720</v>
      </c>
      <c r="L757" s="969">
        <v>290</v>
      </c>
      <c r="M757" s="969">
        <v>12230</v>
      </c>
      <c r="N757" s="969">
        <v>11030</v>
      </c>
    </row>
    <row r="758" spans="1:14">
      <c r="A758" s="969" t="s">
        <v>5658</v>
      </c>
      <c r="B758" s="969">
        <v>3016</v>
      </c>
      <c r="C758" s="969" t="s">
        <v>5692</v>
      </c>
      <c r="D758" s="969" t="s">
        <v>5659</v>
      </c>
      <c r="E758" s="969">
        <v>1193</v>
      </c>
      <c r="F758" s="969" t="s">
        <v>102</v>
      </c>
      <c r="G758" s="969" t="s">
        <v>5747</v>
      </c>
      <c r="H758" s="969">
        <v>60</v>
      </c>
      <c r="I758" s="969">
        <v>150</v>
      </c>
      <c r="J758" s="969">
        <v>69100</v>
      </c>
      <c r="K758" s="969">
        <v>56720</v>
      </c>
      <c r="L758" s="969">
        <v>290</v>
      </c>
      <c r="M758" s="969">
        <v>12230</v>
      </c>
      <c r="N758" s="969">
        <v>11030</v>
      </c>
    </row>
    <row r="759" spans="1:14">
      <c r="A759" s="969" t="s">
        <v>5658</v>
      </c>
      <c r="B759" s="969">
        <v>3016</v>
      </c>
      <c r="C759" s="969" t="s">
        <v>5692</v>
      </c>
      <c r="D759" s="969" t="s">
        <v>5659</v>
      </c>
      <c r="E759" s="969">
        <v>1193</v>
      </c>
      <c r="F759" s="969" t="s">
        <v>2063</v>
      </c>
      <c r="G759" s="969" t="s">
        <v>5691</v>
      </c>
      <c r="H759" s="969">
        <v>60</v>
      </c>
      <c r="I759" s="969">
        <v>150</v>
      </c>
      <c r="J759" s="969">
        <v>69100</v>
      </c>
      <c r="K759" s="969">
        <v>56720</v>
      </c>
      <c r="L759" s="969">
        <v>290</v>
      </c>
      <c r="M759" s="969">
        <v>12230</v>
      </c>
      <c r="N759" s="969">
        <v>11030</v>
      </c>
    </row>
    <row r="760" spans="1:14">
      <c r="A760" s="969" t="s">
        <v>5658</v>
      </c>
      <c r="B760" s="969">
        <v>3016</v>
      </c>
      <c r="C760" s="969" t="s">
        <v>5692</v>
      </c>
      <c r="D760" s="969" t="s">
        <v>5659</v>
      </c>
      <c r="E760" s="969">
        <v>1193</v>
      </c>
      <c r="F760" s="969" t="s">
        <v>4889</v>
      </c>
      <c r="G760" s="969" t="s">
        <v>5746</v>
      </c>
      <c r="H760" s="969">
        <v>60</v>
      </c>
      <c r="I760" s="969">
        <v>150</v>
      </c>
      <c r="J760" s="969">
        <v>69100</v>
      </c>
      <c r="K760" s="969">
        <v>56720</v>
      </c>
      <c r="L760" s="969">
        <v>290</v>
      </c>
      <c r="M760" s="969">
        <v>12230</v>
      </c>
      <c r="N760" s="969">
        <v>11030</v>
      </c>
    </row>
    <row r="761" spans="1:14">
      <c r="A761" s="969" t="s">
        <v>5658</v>
      </c>
      <c r="B761" s="969">
        <v>3016</v>
      </c>
      <c r="C761" s="969" t="s">
        <v>5692</v>
      </c>
      <c r="D761" s="969" t="s">
        <v>5657</v>
      </c>
      <c r="E761" s="969">
        <v>1193</v>
      </c>
      <c r="F761" s="969" t="s">
        <v>102</v>
      </c>
      <c r="G761" s="969" t="s">
        <v>5747</v>
      </c>
      <c r="H761" s="969">
        <v>60</v>
      </c>
      <c r="I761" s="969">
        <v>150</v>
      </c>
      <c r="J761" s="969">
        <v>72555</v>
      </c>
      <c r="K761" s="969">
        <v>59556</v>
      </c>
      <c r="L761" s="969">
        <v>319</v>
      </c>
      <c r="M761" s="969">
        <v>14553.7</v>
      </c>
      <c r="N761" s="969">
        <v>12133</v>
      </c>
    </row>
    <row r="762" spans="1:14">
      <c r="A762" s="969" t="s">
        <v>5658</v>
      </c>
      <c r="B762" s="969">
        <v>3016</v>
      </c>
      <c r="C762" s="969" t="s">
        <v>5692</v>
      </c>
      <c r="D762" s="969" t="s">
        <v>5657</v>
      </c>
      <c r="E762" s="969">
        <v>22381</v>
      </c>
      <c r="F762" s="969" t="s">
        <v>4893</v>
      </c>
      <c r="G762" s="969" t="s">
        <v>5722</v>
      </c>
      <c r="H762" s="969">
        <v>105</v>
      </c>
      <c r="I762" s="969">
        <v>150</v>
      </c>
      <c r="J762" s="969">
        <v>72555</v>
      </c>
      <c r="K762" s="969">
        <v>59556</v>
      </c>
      <c r="L762" s="969">
        <v>319</v>
      </c>
      <c r="M762" s="969">
        <v>14553.7</v>
      </c>
      <c r="N762" s="969">
        <v>12133</v>
      </c>
    </row>
    <row r="763" spans="1:14">
      <c r="A763" s="969" t="s">
        <v>5658</v>
      </c>
      <c r="B763" s="969">
        <v>3016</v>
      </c>
      <c r="C763" s="969" t="s">
        <v>5692</v>
      </c>
      <c r="D763" s="969" t="s">
        <v>5657</v>
      </c>
      <c r="E763" s="969">
        <v>1193</v>
      </c>
      <c r="F763" s="969" t="s">
        <v>4889</v>
      </c>
      <c r="G763" s="969" t="s">
        <v>5746</v>
      </c>
      <c r="H763" s="969">
        <v>60</v>
      </c>
      <c r="I763" s="969">
        <v>150</v>
      </c>
      <c r="J763" s="969">
        <v>72555</v>
      </c>
      <c r="K763" s="969">
        <v>59556</v>
      </c>
      <c r="L763" s="969">
        <v>319</v>
      </c>
      <c r="M763" s="969">
        <v>14553.7</v>
      </c>
      <c r="N763" s="969">
        <v>12133</v>
      </c>
    </row>
    <row r="764" spans="1:14">
      <c r="A764" s="969" t="s">
        <v>5658</v>
      </c>
      <c r="B764" s="969">
        <v>3016</v>
      </c>
      <c r="C764" s="969" t="s">
        <v>5692</v>
      </c>
      <c r="D764" s="969" t="s">
        <v>5657</v>
      </c>
      <c r="E764" s="969">
        <v>1193</v>
      </c>
      <c r="F764" s="969" t="s">
        <v>4891</v>
      </c>
      <c r="G764" s="969" t="s">
        <v>5745</v>
      </c>
      <c r="H764" s="969">
        <v>60</v>
      </c>
      <c r="I764" s="969">
        <v>150</v>
      </c>
      <c r="J764" s="969">
        <v>72555</v>
      </c>
      <c r="K764" s="969">
        <v>59556</v>
      </c>
      <c r="L764" s="969">
        <v>319</v>
      </c>
      <c r="M764" s="969">
        <v>14553.7</v>
      </c>
      <c r="N764" s="969">
        <v>12133</v>
      </c>
    </row>
    <row r="765" spans="1:14">
      <c r="A765" s="969" t="s">
        <v>5658</v>
      </c>
      <c r="B765" s="969">
        <v>3016</v>
      </c>
      <c r="C765" s="969" t="s">
        <v>5692</v>
      </c>
      <c r="D765" s="969" t="s">
        <v>5657</v>
      </c>
      <c r="E765" s="969">
        <v>1193</v>
      </c>
      <c r="F765" s="969" t="s">
        <v>4893</v>
      </c>
      <c r="G765" s="969" t="s">
        <v>5744</v>
      </c>
      <c r="H765" s="969">
        <v>120</v>
      </c>
      <c r="I765" s="969">
        <v>150</v>
      </c>
      <c r="J765" s="969">
        <v>72555</v>
      </c>
      <c r="K765" s="969">
        <v>59556</v>
      </c>
      <c r="L765" s="969">
        <v>319</v>
      </c>
      <c r="M765" s="969">
        <v>14553.7</v>
      </c>
      <c r="N765" s="969">
        <v>12133</v>
      </c>
    </row>
    <row r="766" spans="1:14">
      <c r="A766" s="969" t="s">
        <v>5658</v>
      </c>
      <c r="B766" s="969">
        <v>3016</v>
      </c>
      <c r="C766" s="969" t="s">
        <v>5692</v>
      </c>
      <c r="D766" s="969" t="s">
        <v>5657</v>
      </c>
      <c r="E766" s="969">
        <v>1206</v>
      </c>
      <c r="F766" s="969" t="s">
        <v>102</v>
      </c>
      <c r="G766" s="969" t="s">
        <v>5743</v>
      </c>
      <c r="H766" s="969">
        <v>90</v>
      </c>
      <c r="I766" s="969">
        <v>150</v>
      </c>
      <c r="J766" s="969">
        <v>72555</v>
      </c>
      <c r="K766" s="969">
        <v>59556</v>
      </c>
      <c r="L766" s="969">
        <v>319</v>
      </c>
      <c r="M766" s="969">
        <v>14553.7</v>
      </c>
      <c r="N766" s="969">
        <v>12133</v>
      </c>
    </row>
    <row r="767" spans="1:14">
      <c r="A767" s="969" t="s">
        <v>5658</v>
      </c>
      <c r="B767" s="969">
        <v>3016</v>
      </c>
      <c r="C767" s="969" t="s">
        <v>5692</v>
      </c>
      <c r="D767" s="969" t="s">
        <v>5657</v>
      </c>
      <c r="E767" s="969">
        <v>1206</v>
      </c>
      <c r="F767" s="969" t="s">
        <v>2063</v>
      </c>
      <c r="G767" s="969" t="s">
        <v>5742</v>
      </c>
      <c r="H767" s="969">
        <v>60</v>
      </c>
      <c r="I767" s="969">
        <v>150</v>
      </c>
      <c r="J767" s="969">
        <v>72555</v>
      </c>
      <c r="K767" s="969">
        <v>59556</v>
      </c>
      <c r="L767" s="969">
        <v>319</v>
      </c>
      <c r="M767" s="969">
        <v>14553.7</v>
      </c>
      <c r="N767" s="969">
        <v>12133</v>
      </c>
    </row>
    <row r="768" spans="1:14">
      <c r="A768" s="969" t="s">
        <v>5658</v>
      </c>
      <c r="B768" s="969">
        <v>3016</v>
      </c>
      <c r="C768" s="969" t="s">
        <v>5692</v>
      </c>
      <c r="D768" s="969" t="s">
        <v>5657</v>
      </c>
      <c r="E768" s="969">
        <v>1206</v>
      </c>
      <c r="F768" s="969" t="s">
        <v>4889</v>
      </c>
      <c r="G768" s="969" t="s">
        <v>5741</v>
      </c>
      <c r="H768" s="969">
        <v>60</v>
      </c>
      <c r="I768" s="969">
        <v>150</v>
      </c>
      <c r="J768" s="969">
        <v>72555</v>
      </c>
      <c r="K768" s="969">
        <v>59556</v>
      </c>
      <c r="L768" s="969">
        <v>319</v>
      </c>
      <c r="M768" s="969">
        <v>14553.7</v>
      </c>
      <c r="N768" s="969">
        <v>12133</v>
      </c>
    </row>
    <row r="769" spans="1:14">
      <c r="A769" s="969" t="s">
        <v>5658</v>
      </c>
      <c r="B769" s="969">
        <v>3016</v>
      </c>
      <c r="C769" s="969" t="s">
        <v>5692</v>
      </c>
      <c r="D769" s="969" t="s">
        <v>5657</v>
      </c>
      <c r="E769" s="969">
        <v>1206</v>
      </c>
      <c r="F769" s="969" t="s">
        <v>4891</v>
      </c>
      <c r="G769" s="969" t="s">
        <v>5740</v>
      </c>
      <c r="H769" s="969">
        <v>75</v>
      </c>
      <c r="I769" s="969">
        <v>150</v>
      </c>
      <c r="J769" s="969">
        <v>72555</v>
      </c>
      <c r="K769" s="969">
        <v>59556</v>
      </c>
      <c r="L769" s="969">
        <v>319</v>
      </c>
      <c r="M769" s="969">
        <v>14553.7</v>
      </c>
      <c r="N769" s="969">
        <v>12133</v>
      </c>
    </row>
    <row r="770" spans="1:14">
      <c r="A770" s="969" t="s">
        <v>5658</v>
      </c>
      <c r="B770" s="969">
        <v>3016</v>
      </c>
      <c r="C770" s="969" t="s">
        <v>5692</v>
      </c>
      <c r="D770" s="969" t="s">
        <v>5657</v>
      </c>
      <c r="E770" s="969">
        <v>1206</v>
      </c>
      <c r="F770" s="969" t="s">
        <v>4893</v>
      </c>
      <c r="G770" s="969" t="s">
        <v>5739</v>
      </c>
      <c r="H770" s="969">
        <v>180</v>
      </c>
      <c r="I770" s="969">
        <v>150</v>
      </c>
      <c r="J770" s="969">
        <v>72555</v>
      </c>
      <c r="K770" s="969">
        <v>59556</v>
      </c>
      <c r="L770" s="969">
        <v>319</v>
      </c>
      <c r="M770" s="969">
        <v>14553.7</v>
      </c>
      <c r="N770" s="969">
        <v>12133</v>
      </c>
    </row>
    <row r="771" spans="1:14">
      <c r="A771" s="969" t="s">
        <v>5658</v>
      </c>
      <c r="B771" s="969">
        <v>3016</v>
      </c>
      <c r="C771" s="969" t="s">
        <v>5692</v>
      </c>
      <c r="D771" s="969" t="s">
        <v>5657</v>
      </c>
      <c r="E771" s="969">
        <v>1215</v>
      </c>
      <c r="F771" s="969" t="s">
        <v>102</v>
      </c>
      <c r="G771" s="969" t="s">
        <v>5738</v>
      </c>
      <c r="H771" s="969">
        <v>60</v>
      </c>
      <c r="I771" s="969">
        <v>150</v>
      </c>
      <c r="J771" s="969">
        <v>72555</v>
      </c>
      <c r="K771" s="969">
        <v>59556</v>
      </c>
      <c r="L771" s="969">
        <v>319</v>
      </c>
      <c r="M771" s="969">
        <v>14553.7</v>
      </c>
      <c r="N771" s="969">
        <v>12133</v>
      </c>
    </row>
    <row r="772" spans="1:14">
      <c r="A772" s="969" t="s">
        <v>5658</v>
      </c>
      <c r="B772" s="969">
        <v>3016</v>
      </c>
      <c r="C772" s="969" t="s">
        <v>5692</v>
      </c>
      <c r="D772" s="969" t="s">
        <v>5657</v>
      </c>
      <c r="E772" s="969">
        <v>1215</v>
      </c>
      <c r="F772" s="969" t="s">
        <v>2063</v>
      </c>
      <c r="G772" s="969" t="s">
        <v>5737</v>
      </c>
      <c r="H772" s="969">
        <v>45</v>
      </c>
      <c r="I772" s="969">
        <v>150</v>
      </c>
      <c r="J772" s="969">
        <v>72555</v>
      </c>
      <c r="K772" s="969">
        <v>59556</v>
      </c>
      <c r="L772" s="969">
        <v>319</v>
      </c>
      <c r="M772" s="969">
        <v>14553.7</v>
      </c>
      <c r="N772" s="969">
        <v>12133</v>
      </c>
    </row>
    <row r="773" spans="1:14">
      <c r="A773" s="969" t="s">
        <v>5658</v>
      </c>
      <c r="B773" s="969">
        <v>3016</v>
      </c>
      <c r="C773" s="969" t="s">
        <v>5692</v>
      </c>
      <c r="D773" s="969" t="s">
        <v>5657</v>
      </c>
      <c r="E773" s="969">
        <v>1215</v>
      </c>
      <c r="F773" s="969" t="s">
        <v>4889</v>
      </c>
      <c r="G773" s="969" t="s">
        <v>5736</v>
      </c>
      <c r="H773" s="969">
        <v>45</v>
      </c>
      <c r="I773" s="969">
        <v>150</v>
      </c>
      <c r="J773" s="969">
        <v>72555</v>
      </c>
      <c r="K773" s="969">
        <v>59556</v>
      </c>
      <c r="L773" s="969">
        <v>319</v>
      </c>
      <c r="M773" s="969">
        <v>14553.7</v>
      </c>
      <c r="N773" s="969">
        <v>12133</v>
      </c>
    </row>
    <row r="774" spans="1:14">
      <c r="A774" s="969" t="s">
        <v>5658</v>
      </c>
      <c r="B774" s="969">
        <v>3016</v>
      </c>
      <c r="C774" s="969" t="s">
        <v>5692</v>
      </c>
      <c r="D774" s="969" t="s">
        <v>5657</v>
      </c>
      <c r="E774" s="969">
        <v>1215</v>
      </c>
      <c r="F774" s="969" t="s">
        <v>4891</v>
      </c>
      <c r="G774" s="969" t="s">
        <v>5735</v>
      </c>
      <c r="H774" s="969">
        <v>45</v>
      </c>
      <c r="I774" s="969">
        <v>150</v>
      </c>
      <c r="J774" s="969">
        <v>72555</v>
      </c>
      <c r="K774" s="969">
        <v>59556</v>
      </c>
      <c r="L774" s="969">
        <v>319</v>
      </c>
      <c r="M774" s="969">
        <v>14553.7</v>
      </c>
      <c r="N774" s="969">
        <v>12133</v>
      </c>
    </row>
    <row r="775" spans="1:14">
      <c r="A775" s="969" t="s">
        <v>5658</v>
      </c>
      <c r="B775" s="969">
        <v>3016</v>
      </c>
      <c r="C775" s="969" t="s">
        <v>5692</v>
      </c>
      <c r="D775" s="969" t="s">
        <v>5657</v>
      </c>
      <c r="E775" s="969">
        <v>1215</v>
      </c>
      <c r="F775" s="969" t="s">
        <v>4893</v>
      </c>
      <c r="G775" s="969" t="s">
        <v>5734</v>
      </c>
      <c r="H775" s="969">
        <v>105</v>
      </c>
      <c r="I775" s="969">
        <v>150</v>
      </c>
      <c r="J775" s="969">
        <v>72555</v>
      </c>
      <c r="K775" s="969">
        <v>59556</v>
      </c>
      <c r="L775" s="969">
        <v>319</v>
      </c>
      <c r="M775" s="969">
        <v>14553.7</v>
      </c>
      <c r="N775" s="969">
        <v>12133</v>
      </c>
    </row>
    <row r="776" spans="1:14">
      <c r="A776" s="969" t="s">
        <v>5658</v>
      </c>
      <c r="B776" s="969">
        <v>3016</v>
      </c>
      <c r="C776" s="969" t="s">
        <v>5692</v>
      </c>
      <c r="D776" s="969" t="s">
        <v>5657</v>
      </c>
      <c r="E776" s="969">
        <v>1216</v>
      </c>
      <c r="F776" s="969" t="s">
        <v>102</v>
      </c>
      <c r="G776" s="969" t="s">
        <v>5733</v>
      </c>
      <c r="H776" s="969">
        <v>60</v>
      </c>
      <c r="I776" s="969">
        <v>150</v>
      </c>
      <c r="J776" s="969">
        <v>72555</v>
      </c>
      <c r="K776" s="969">
        <v>59556</v>
      </c>
      <c r="L776" s="969">
        <v>319</v>
      </c>
      <c r="M776" s="969">
        <v>14553.7</v>
      </c>
      <c r="N776" s="969">
        <v>12133</v>
      </c>
    </row>
    <row r="777" spans="1:14">
      <c r="A777" s="969" t="s">
        <v>5658</v>
      </c>
      <c r="B777" s="969">
        <v>3016</v>
      </c>
      <c r="C777" s="969" t="s">
        <v>5692</v>
      </c>
      <c r="D777" s="969" t="s">
        <v>5657</v>
      </c>
      <c r="E777" s="969">
        <v>1216</v>
      </c>
      <c r="F777" s="969" t="s">
        <v>2063</v>
      </c>
      <c r="G777" s="969" t="s">
        <v>5732</v>
      </c>
      <c r="H777" s="969">
        <v>45</v>
      </c>
      <c r="I777" s="969">
        <v>150</v>
      </c>
      <c r="J777" s="969">
        <v>72555</v>
      </c>
      <c r="K777" s="969">
        <v>59556</v>
      </c>
      <c r="L777" s="969">
        <v>319</v>
      </c>
      <c r="M777" s="969">
        <v>14553.7</v>
      </c>
      <c r="N777" s="969">
        <v>12133</v>
      </c>
    </row>
    <row r="778" spans="1:14">
      <c r="A778" s="969" t="s">
        <v>5658</v>
      </c>
      <c r="B778" s="969">
        <v>3016</v>
      </c>
      <c r="C778" s="969" t="s">
        <v>5692</v>
      </c>
      <c r="D778" s="969" t="s">
        <v>5657</v>
      </c>
      <c r="E778" s="969">
        <v>1216</v>
      </c>
      <c r="F778" s="969" t="s">
        <v>4889</v>
      </c>
      <c r="G778" s="969" t="s">
        <v>5731</v>
      </c>
      <c r="H778" s="969">
        <v>45</v>
      </c>
      <c r="I778" s="969">
        <v>150</v>
      </c>
      <c r="J778" s="969">
        <v>72555</v>
      </c>
      <c r="K778" s="969">
        <v>59556</v>
      </c>
      <c r="L778" s="969">
        <v>319</v>
      </c>
      <c r="M778" s="969">
        <v>14553.7</v>
      </c>
      <c r="N778" s="969">
        <v>12133</v>
      </c>
    </row>
    <row r="779" spans="1:14">
      <c r="A779" s="969" t="s">
        <v>5658</v>
      </c>
      <c r="B779" s="969">
        <v>3016</v>
      </c>
      <c r="C779" s="969" t="s">
        <v>5692</v>
      </c>
      <c r="D779" s="969" t="s">
        <v>5657</v>
      </c>
      <c r="E779" s="969">
        <v>1216</v>
      </c>
      <c r="F779" s="969" t="s">
        <v>4891</v>
      </c>
      <c r="G779" s="969" t="s">
        <v>5730</v>
      </c>
      <c r="H779" s="969">
        <v>45</v>
      </c>
      <c r="I779" s="969">
        <v>150</v>
      </c>
      <c r="J779" s="969">
        <v>72555</v>
      </c>
      <c r="K779" s="969">
        <v>59556</v>
      </c>
      <c r="L779" s="969">
        <v>319</v>
      </c>
      <c r="M779" s="969">
        <v>14553.7</v>
      </c>
      <c r="N779" s="969">
        <v>12133</v>
      </c>
    </row>
    <row r="780" spans="1:14">
      <c r="A780" s="969" t="s">
        <v>5658</v>
      </c>
      <c r="B780" s="969">
        <v>3016</v>
      </c>
      <c r="C780" s="969" t="s">
        <v>5692</v>
      </c>
      <c r="D780" s="969" t="s">
        <v>5657</v>
      </c>
      <c r="E780" s="969">
        <v>1216</v>
      </c>
      <c r="F780" s="969" t="s">
        <v>4893</v>
      </c>
      <c r="G780" s="969" t="s">
        <v>5729</v>
      </c>
      <c r="H780" s="969">
        <v>105</v>
      </c>
      <c r="I780" s="969">
        <v>150</v>
      </c>
      <c r="J780" s="969">
        <v>72555</v>
      </c>
      <c r="K780" s="969">
        <v>59556</v>
      </c>
      <c r="L780" s="969">
        <v>319</v>
      </c>
      <c r="M780" s="969">
        <v>14553.7</v>
      </c>
      <c r="N780" s="969">
        <v>12133</v>
      </c>
    </row>
    <row r="781" spans="1:14">
      <c r="A781" s="969" t="s">
        <v>5658</v>
      </c>
      <c r="B781" s="969">
        <v>3016</v>
      </c>
      <c r="C781" s="969" t="s">
        <v>5692</v>
      </c>
      <c r="D781" s="969" t="s">
        <v>5657</v>
      </c>
      <c r="E781" s="969">
        <v>1296</v>
      </c>
      <c r="F781" s="969" t="s">
        <v>102</v>
      </c>
      <c r="G781" s="969" t="s">
        <v>5728</v>
      </c>
      <c r="H781" s="969">
        <v>45</v>
      </c>
      <c r="I781" s="969">
        <v>150</v>
      </c>
      <c r="J781" s="969">
        <v>72555</v>
      </c>
      <c r="K781" s="969">
        <v>59556</v>
      </c>
      <c r="L781" s="969">
        <v>319</v>
      </c>
      <c r="M781" s="969">
        <v>14553.7</v>
      </c>
      <c r="N781" s="969">
        <v>12133</v>
      </c>
    </row>
    <row r="782" spans="1:14">
      <c r="A782" s="969" t="s">
        <v>5658</v>
      </c>
      <c r="B782" s="969">
        <v>3016</v>
      </c>
      <c r="C782" s="969" t="s">
        <v>5692</v>
      </c>
      <c r="D782" s="969" t="s">
        <v>5657</v>
      </c>
      <c r="E782" s="969">
        <v>1332</v>
      </c>
      <c r="F782" s="969" t="s">
        <v>2063</v>
      </c>
      <c r="G782" s="969" t="s">
        <v>5727</v>
      </c>
      <c r="H782" s="969">
        <v>60</v>
      </c>
      <c r="I782" s="969">
        <v>150</v>
      </c>
      <c r="J782" s="969">
        <v>72555</v>
      </c>
      <c r="K782" s="969">
        <v>59556</v>
      </c>
      <c r="L782" s="969">
        <v>319</v>
      </c>
      <c r="M782" s="969">
        <v>14553.7</v>
      </c>
      <c r="N782" s="969">
        <v>12133</v>
      </c>
    </row>
    <row r="783" spans="1:14">
      <c r="A783" s="969" t="s">
        <v>5658</v>
      </c>
      <c r="B783" s="969">
        <v>3016</v>
      </c>
      <c r="C783" s="969" t="s">
        <v>5692</v>
      </c>
      <c r="D783" s="969" t="s">
        <v>5657</v>
      </c>
      <c r="E783" s="969">
        <v>1333</v>
      </c>
      <c r="F783" s="969" t="s">
        <v>102</v>
      </c>
      <c r="G783" s="969" t="s">
        <v>5726</v>
      </c>
      <c r="H783" s="969">
        <v>60</v>
      </c>
      <c r="I783" s="969">
        <v>150</v>
      </c>
      <c r="J783" s="969">
        <v>72555</v>
      </c>
      <c r="K783" s="969">
        <v>59556</v>
      </c>
      <c r="L783" s="969">
        <v>319</v>
      </c>
      <c r="M783" s="969">
        <v>14553.7</v>
      </c>
      <c r="N783" s="969">
        <v>12133</v>
      </c>
    </row>
    <row r="784" spans="1:14">
      <c r="A784" s="969" t="s">
        <v>5658</v>
      </c>
      <c r="B784" s="969">
        <v>3016</v>
      </c>
      <c r="C784" s="969" t="s">
        <v>5692</v>
      </c>
      <c r="D784" s="969" t="s">
        <v>5657</v>
      </c>
      <c r="E784" s="969">
        <v>1333</v>
      </c>
      <c r="F784" s="969" t="s">
        <v>2063</v>
      </c>
      <c r="G784" s="969" t="s">
        <v>5725</v>
      </c>
      <c r="H784" s="969">
        <v>60</v>
      </c>
      <c r="I784" s="969">
        <v>150</v>
      </c>
      <c r="J784" s="969">
        <v>72555</v>
      </c>
      <c r="K784" s="969">
        <v>59556</v>
      </c>
      <c r="L784" s="969">
        <v>319</v>
      </c>
      <c r="M784" s="969">
        <v>14553.7</v>
      </c>
      <c r="N784" s="969">
        <v>12133</v>
      </c>
    </row>
    <row r="785" spans="1:14">
      <c r="A785" s="969" t="s">
        <v>5658</v>
      </c>
      <c r="B785" s="969">
        <v>3016</v>
      </c>
      <c r="C785" s="969" t="s">
        <v>5692</v>
      </c>
      <c r="D785" s="969" t="s">
        <v>5657</v>
      </c>
      <c r="E785" s="969">
        <v>1333</v>
      </c>
      <c r="F785" s="969" t="s">
        <v>4889</v>
      </c>
      <c r="G785" s="969" t="s">
        <v>5724</v>
      </c>
      <c r="H785" s="969">
        <v>60</v>
      </c>
      <c r="I785" s="969">
        <v>150</v>
      </c>
      <c r="J785" s="969">
        <v>72555</v>
      </c>
      <c r="K785" s="969">
        <v>59556</v>
      </c>
      <c r="L785" s="969">
        <v>319</v>
      </c>
      <c r="M785" s="969">
        <v>14553.7</v>
      </c>
      <c r="N785" s="969">
        <v>12133</v>
      </c>
    </row>
    <row r="786" spans="1:14">
      <c r="A786" s="969" t="s">
        <v>5658</v>
      </c>
      <c r="B786" s="969">
        <v>3016</v>
      </c>
      <c r="C786" s="969" t="s">
        <v>5692</v>
      </c>
      <c r="D786" s="969" t="s">
        <v>5657</v>
      </c>
      <c r="E786" s="969">
        <v>1333</v>
      </c>
      <c r="F786" s="969" t="s">
        <v>4891</v>
      </c>
      <c r="G786" s="969" t="s">
        <v>5723</v>
      </c>
      <c r="H786" s="969">
        <v>60</v>
      </c>
      <c r="I786" s="969">
        <v>150</v>
      </c>
      <c r="J786" s="969">
        <v>72555</v>
      </c>
      <c r="K786" s="969">
        <v>59556</v>
      </c>
      <c r="L786" s="969">
        <v>319</v>
      </c>
      <c r="M786" s="969">
        <v>14553.7</v>
      </c>
      <c r="N786" s="969">
        <v>12133</v>
      </c>
    </row>
    <row r="787" spans="1:14">
      <c r="A787" s="969" t="s">
        <v>5658</v>
      </c>
      <c r="B787" s="969">
        <v>3016</v>
      </c>
      <c r="C787" s="969" t="s">
        <v>5692</v>
      </c>
      <c r="D787" s="969" t="s">
        <v>5657</v>
      </c>
      <c r="E787" s="969">
        <v>1333</v>
      </c>
      <c r="F787" s="969" t="s">
        <v>4893</v>
      </c>
      <c r="G787" s="969" t="s">
        <v>5722</v>
      </c>
      <c r="H787" s="969">
        <v>105</v>
      </c>
      <c r="I787" s="969">
        <v>150</v>
      </c>
      <c r="J787" s="969">
        <v>72555</v>
      </c>
      <c r="K787" s="969">
        <v>59556</v>
      </c>
      <c r="L787" s="969">
        <v>319</v>
      </c>
      <c r="M787" s="969">
        <v>14553.7</v>
      </c>
      <c r="N787" s="969">
        <v>12133</v>
      </c>
    </row>
    <row r="788" spans="1:14">
      <c r="A788" s="969" t="s">
        <v>5658</v>
      </c>
      <c r="B788" s="969">
        <v>3016</v>
      </c>
      <c r="C788" s="969" t="s">
        <v>5692</v>
      </c>
      <c r="D788" s="969" t="s">
        <v>5657</v>
      </c>
      <c r="E788" s="969">
        <v>1366</v>
      </c>
      <c r="F788" s="969" t="s">
        <v>2063</v>
      </c>
      <c r="G788" s="969" t="s">
        <v>5721</v>
      </c>
      <c r="H788" s="969">
        <v>45</v>
      </c>
      <c r="I788" s="969">
        <v>150</v>
      </c>
      <c r="J788" s="969">
        <v>72555</v>
      </c>
      <c r="K788" s="969">
        <v>59556</v>
      </c>
      <c r="L788" s="969">
        <v>319</v>
      </c>
      <c r="M788" s="969">
        <v>14553.7</v>
      </c>
      <c r="N788" s="969">
        <v>12133</v>
      </c>
    </row>
    <row r="789" spans="1:14">
      <c r="A789" s="969" t="s">
        <v>5658</v>
      </c>
      <c r="B789" s="969">
        <v>3016</v>
      </c>
      <c r="C789" s="969" t="s">
        <v>5692</v>
      </c>
      <c r="D789" s="969" t="s">
        <v>5657</v>
      </c>
      <c r="E789" s="969">
        <v>1366</v>
      </c>
      <c r="F789" s="969" t="s">
        <v>4889</v>
      </c>
      <c r="G789" s="969" t="s">
        <v>5720</v>
      </c>
      <c r="H789" s="969">
        <v>45</v>
      </c>
      <c r="I789" s="969">
        <v>150</v>
      </c>
      <c r="J789" s="969">
        <v>72555</v>
      </c>
      <c r="K789" s="969">
        <v>59556</v>
      </c>
      <c r="L789" s="969">
        <v>319</v>
      </c>
      <c r="M789" s="969">
        <v>14553.7</v>
      </c>
      <c r="N789" s="969">
        <v>12133</v>
      </c>
    </row>
    <row r="790" spans="1:14">
      <c r="A790" s="969" t="s">
        <v>5658</v>
      </c>
      <c r="B790" s="969">
        <v>3016</v>
      </c>
      <c r="C790" s="969" t="s">
        <v>5692</v>
      </c>
      <c r="D790" s="969" t="s">
        <v>5657</v>
      </c>
      <c r="E790" s="969">
        <v>1366</v>
      </c>
      <c r="F790" s="969" t="s">
        <v>4891</v>
      </c>
      <c r="G790" s="969" t="s">
        <v>5719</v>
      </c>
      <c r="H790" s="969">
        <v>45</v>
      </c>
      <c r="I790" s="969">
        <v>150</v>
      </c>
      <c r="J790" s="969">
        <v>72555</v>
      </c>
      <c r="K790" s="969">
        <v>59556</v>
      </c>
      <c r="L790" s="969">
        <v>319</v>
      </c>
      <c r="M790" s="969">
        <v>14553.7</v>
      </c>
      <c r="N790" s="969">
        <v>12133</v>
      </c>
    </row>
    <row r="791" spans="1:14">
      <c r="A791" s="969" t="s">
        <v>5658</v>
      </c>
      <c r="B791" s="969">
        <v>3016</v>
      </c>
      <c r="C791" s="969" t="s">
        <v>5692</v>
      </c>
      <c r="D791" s="969" t="s">
        <v>5657</v>
      </c>
      <c r="E791" s="969">
        <v>1366</v>
      </c>
      <c r="F791" s="969" t="s">
        <v>4893</v>
      </c>
      <c r="G791" s="969" t="s">
        <v>5718</v>
      </c>
      <c r="H791" s="969">
        <v>90</v>
      </c>
      <c r="I791" s="969">
        <v>150</v>
      </c>
      <c r="J791" s="969">
        <v>72555</v>
      </c>
      <c r="K791" s="969">
        <v>59556</v>
      </c>
      <c r="L791" s="969">
        <v>319</v>
      </c>
      <c r="M791" s="969">
        <v>14553.7</v>
      </c>
      <c r="N791" s="969">
        <v>12133</v>
      </c>
    </row>
    <row r="792" spans="1:14">
      <c r="A792" s="969" t="s">
        <v>5658</v>
      </c>
      <c r="B792" s="969">
        <v>3016</v>
      </c>
      <c r="C792" s="969" t="s">
        <v>5692</v>
      </c>
      <c r="D792" s="969" t="s">
        <v>5657</v>
      </c>
      <c r="E792" s="969">
        <v>1395</v>
      </c>
      <c r="F792" s="969" t="s">
        <v>2063</v>
      </c>
      <c r="G792" s="969" t="s">
        <v>5717</v>
      </c>
      <c r="H792" s="969">
        <v>75</v>
      </c>
      <c r="I792" s="969">
        <v>150</v>
      </c>
      <c r="J792" s="969">
        <v>72555</v>
      </c>
      <c r="K792" s="969">
        <v>59556</v>
      </c>
      <c r="L792" s="969">
        <v>319</v>
      </c>
      <c r="M792" s="969">
        <v>14553.7</v>
      </c>
      <c r="N792" s="969">
        <v>12133</v>
      </c>
    </row>
    <row r="793" spans="1:14">
      <c r="A793" s="969" t="s">
        <v>5658</v>
      </c>
      <c r="B793" s="969">
        <v>3016</v>
      </c>
      <c r="C793" s="969" t="s">
        <v>5692</v>
      </c>
      <c r="D793" s="969" t="s">
        <v>5657</v>
      </c>
      <c r="E793" s="969">
        <v>1395</v>
      </c>
      <c r="F793" s="969" t="s">
        <v>4893</v>
      </c>
      <c r="G793" s="969" t="s">
        <v>5716</v>
      </c>
      <c r="H793" s="969">
        <v>45</v>
      </c>
      <c r="I793" s="969">
        <v>150</v>
      </c>
      <c r="J793" s="969">
        <v>72555</v>
      </c>
      <c r="K793" s="969">
        <v>59556</v>
      </c>
      <c r="L793" s="969">
        <v>319</v>
      </c>
      <c r="M793" s="969">
        <v>14553.7</v>
      </c>
      <c r="N793" s="969">
        <v>12133</v>
      </c>
    </row>
    <row r="794" spans="1:14">
      <c r="A794" s="969" t="s">
        <v>5658</v>
      </c>
      <c r="B794" s="969">
        <v>3016</v>
      </c>
      <c r="C794" s="969" t="s">
        <v>5692</v>
      </c>
      <c r="D794" s="969" t="s">
        <v>5657</v>
      </c>
      <c r="E794" s="969">
        <v>1442</v>
      </c>
      <c r="F794" s="969" t="s">
        <v>102</v>
      </c>
      <c r="G794" s="969" t="s">
        <v>5715</v>
      </c>
      <c r="H794" s="969">
        <v>60</v>
      </c>
      <c r="I794" s="969">
        <v>150</v>
      </c>
      <c r="J794" s="969">
        <v>72555</v>
      </c>
      <c r="K794" s="969">
        <v>59556</v>
      </c>
      <c r="L794" s="969">
        <v>319</v>
      </c>
      <c r="M794" s="969">
        <v>14553.7</v>
      </c>
      <c r="N794" s="969">
        <v>12133</v>
      </c>
    </row>
    <row r="795" spans="1:14">
      <c r="A795" s="969" t="s">
        <v>5658</v>
      </c>
      <c r="B795" s="969">
        <v>3016</v>
      </c>
      <c r="C795" s="969" t="s">
        <v>5692</v>
      </c>
      <c r="D795" s="969" t="s">
        <v>5657</v>
      </c>
      <c r="E795" s="969">
        <v>1442</v>
      </c>
      <c r="F795" s="969" t="s">
        <v>2063</v>
      </c>
      <c r="G795" s="969" t="s">
        <v>5714</v>
      </c>
      <c r="H795" s="969">
        <v>45</v>
      </c>
      <c r="I795" s="969">
        <v>150</v>
      </c>
      <c r="J795" s="969">
        <v>72555</v>
      </c>
      <c r="K795" s="969">
        <v>59556</v>
      </c>
      <c r="L795" s="969">
        <v>319</v>
      </c>
      <c r="M795" s="969">
        <v>14553.7</v>
      </c>
      <c r="N795" s="969">
        <v>12133</v>
      </c>
    </row>
    <row r="796" spans="1:14">
      <c r="A796" s="969" t="s">
        <v>5658</v>
      </c>
      <c r="B796" s="969">
        <v>3016</v>
      </c>
      <c r="C796" s="969" t="s">
        <v>5692</v>
      </c>
      <c r="D796" s="969" t="s">
        <v>5657</v>
      </c>
      <c r="E796" s="969">
        <v>1442</v>
      </c>
      <c r="F796" s="969" t="s">
        <v>4889</v>
      </c>
      <c r="G796" s="969" t="s">
        <v>5713</v>
      </c>
      <c r="H796" s="969">
        <v>45</v>
      </c>
      <c r="I796" s="969">
        <v>150</v>
      </c>
      <c r="J796" s="969">
        <v>72555</v>
      </c>
      <c r="K796" s="969">
        <v>59556</v>
      </c>
      <c r="L796" s="969">
        <v>319</v>
      </c>
      <c r="M796" s="969">
        <v>14553.7</v>
      </c>
      <c r="N796" s="969">
        <v>12133</v>
      </c>
    </row>
    <row r="797" spans="1:14">
      <c r="A797" s="969" t="s">
        <v>5658</v>
      </c>
      <c r="B797" s="969">
        <v>3016</v>
      </c>
      <c r="C797" s="969" t="s">
        <v>5692</v>
      </c>
      <c r="D797" s="969" t="s">
        <v>5657</v>
      </c>
      <c r="E797" s="969">
        <v>1442</v>
      </c>
      <c r="F797" s="969" t="s">
        <v>4891</v>
      </c>
      <c r="G797" s="969" t="s">
        <v>5712</v>
      </c>
      <c r="H797" s="969">
        <v>45</v>
      </c>
      <c r="I797" s="969">
        <v>150</v>
      </c>
      <c r="J797" s="969">
        <v>72555</v>
      </c>
      <c r="K797" s="969">
        <v>59556</v>
      </c>
      <c r="L797" s="969">
        <v>319</v>
      </c>
      <c r="M797" s="969">
        <v>14553.7</v>
      </c>
      <c r="N797" s="969">
        <v>12133</v>
      </c>
    </row>
    <row r="798" spans="1:14">
      <c r="A798" s="969" t="s">
        <v>5658</v>
      </c>
      <c r="B798" s="969">
        <v>3016</v>
      </c>
      <c r="C798" s="969" t="s">
        <v>5692</v>
      </c>
      <c r="D798" s="969" t="s">
        <v>5657</v>
      </c>
      <c r="E798" s="969">
        <v>1442</v>
      </c>
      <c r="F798" s="969" t="s">
        <v>4893</v>
      </c>
      <c r="G798" s="969" t="s">
        <v>5711</v>
      </c>
      <c r="H798" s="969">
        <v>105</v>
      </c>
      <c r="I798" s="969">
        <v>150</v>
      </c>
      <c r="J798" s="969">
        <v>72555</v>
      </c>
      <c r="K798" s="969">
        <v>59556</v>
      </c>
      <c r="L798" s="969">
        <v>319</v>
      </c>
      <c r="M798" s="969">
        <v>14553.7</v>
      </c>
      <c r="N798" s="969">
        <v>12133</v>
      </c>
    </row>
    <row r="799" spans="1:14">
      <c r="A799" s="969" t="s">
        <v>5658</v>
      </c>
      <c r="B799" s="969">
        <v>3016</v>
      </c>
      <c r="C799" s="969" t="s">
        <v>5692</v>
      </c>
      <c r="D799" s="969" t="s">
        <v>5657</v>
      </c>
      <c r="E799" s="969">
        <v>1495</v>
      </c>
      <c r="F799" s="969" t="s">
        <v>2063</v>
      </c>
      <c r="G799" s="969" t="s">
        <v>5710</v>
      </c>
      <c r="H799" s="969">
        <v>60</v>
      </c>
      <c r="I799" s="969">
        <v>1480</v>
      </c>
      <c r="J799" s="969">
        <v>53161.5</v>
      </c>
      <c r="K799" s="969">
        <v>35259</v>
      </c>
      <c r="L799" s="969">
        <v>319</v>
      </c>
      <c r="M799" s="969">
        <v>14553.7</v>
      </c>
      <c r="N799" s="969">
        <v>12133</v>
      </c>
    </row>
    <row r="800" spans="1:14">
      <c r="A800" s="969" t="s">
        <v>5658</v>
      </c>
      <c r="B800" s="969">
        <v>3016</v>
      </c>
      <c r="C800" s="969" t="s">
        <v>5692</v>
      </c>
      <c r="D800" s="969" t="s">
        <v>5657</v>
      </c>
      <c r="E800" s="969">
        <v>2468</v>
      </c>
      <c r="F800" s="969" t="s">
        <v>2063</v>
      </c>
      <c r="G800" s="969" t="s">
        <v>5709</v>
      </c>
      <c r="H800" s="969">
        <v>60</v>
      </c>
      <c r="I800" s="969">
        <v>1480</v>
      </c>
      <c r="J800" s="969">
        <v>53161.5</v>
      </c>
      <c r="K800" s="969">
        <v>35259</v>
      </c>
      <c r="L800" s="969">
        <v>319</v>
      </c>
      <c r="M800" s="969">
        <v>14553.7</v>
      </c>
      <c r="N800" s="969">
        <v>12133</v>
      </c>
    </row>
    <row r="801" spans="1:14">
      <c r="A801" s="969" t="s">
        <v>5658</v>
      </c>
      <c r="B801" s="969">
        <v>3016</v>
      </c>
      <c r="C801" s="969" t="s">
        <v>5692</v>
      </c>
      <c r="D801" s="969" t="s">
        <v>5657</v>
      </c>
      <c r="E801" s="969">
        <v>2472</v>
      </c>
      <c r="F801" s="969" t="s">
        <v>102</v>
      </c>
      <c r="G801" s="969" t="s">
        <v>5937</v>
      </c>
      <c r="H801" s="969">
        <v>45</v>
      </c>
      <c r="I801" s="969">
        <v>1480</v>
      </c>
      <c r="J801" s="969">
        <v>53161.5</v>
      </c>
      <c r="K801" s="969">
        <v>35259</v>
      </c>
      <c r="L801" s="969">
        <v>319</v>
      </c>
      <c r="M801" s="969">
        <v>14553.7</v>
      </c>
      <c r="N801" s="969">
        <v>12133</v>
      </c>
    </row>
    <row r="802" spans="1:14">
      <c r="A802" s="969" t="s">
        <v>5658</v>
      </c>
      <c r="B802" s="969">
        <v>3016</v>
      </c>
      <c r="C802" s="969" t="s">
        <v>5692</v>
      </c>
      <c r="D802" s="969" t="s">
        <v>5657</v>
      </c>
      <c r="E802" s="969">
        <v>2472</v>
      </c>
      <c r="F802" s="969" t="s">
        <v>4893</v>
      </c>
      <c r="G802" s="969" t="s">
        <v>5938</v>
      </c>
      <c r="H802" s="969">
        <v>45</v>
      </c>
      <c r="I802" s="969">
        <v>1480</v>
      </c>
      <c r="J802" s="969">
        <v>53161.5</v>
      </c>
      <c r="K802" s="969">
        <v>35259</v>
      </c>
      <c r="L802" s="969">
        <v>319</v>
      </c>
      <c r="M802" s="969">
        <v>14553.7</v>
      </c>
      <c r="N802" s="969">
        <v>12133</v>
      </c>
    </row>
    <row r="803" spans="1:14">
      <c r="A803" s="969" t="s">
        <v>5658</v>
      </c>
      <c r="B803" s="969">
        <v>3016</v>
      </c>
      <c r="C803" s="969" t="s">
        <v>5692</v>
      </c>
      <c r="D803" s="969" t="s">
        <v>5657</v>
      </c>
      <c r="E803" s="969">
        <v>2480</v>
      </c>
      <c r="F803" s="969" t="s">
        <v>2063</v>
      </c>
      <c r="G803" s="969" t="s">
        <v>5939</v>
      </c>
      <c r="H803" s="969">
        <v>60</v>
      </c>
      <c r="I803" s="969">
        <v>1480</v>
      </c>
      <c r="J803" s="969">
        <v>53161.5</v>
      </c>
      <c r="K803" s="969">
        <v>35259</v>
      </c>
      <c r="L803" s="969">
        <v>319</v>
      </c>
      <c r="M803" s="969">
        <v>14553.7</v>
      </c>
      <c r="N803" s="969">
        <v>12133</v>
      </c>
    </row>
    <row r="804" spans="1:14">
      <c r="A804" s="969" t="s">
        <v>5658</v>
      </c>
      <c r="B804" s="969">
        <v>3016</v>
      </c>
      <c r="C804" s="969" t="s">
        <v>5692</v>
      </c>
      <c r="D804" s="969" t="s">
        <v>5657</v>
      </c>
      <c r="E804" s="969">
        <v>2935</v>
      </c>
      <c r="F804" s="969" t="s">
        <v>2063</v>
      </c>
      <c r="G804" s="969" t="s">
        <v>5708</v>
      </c>
      <c r="H804" s="969">
        <v>45</v>
      </c>
      <c r="I804" s="969">
        <v>1480</v>
      </c>
      <c r="J804" s="969">
        <v>53161.5</v>
      </c>
      <c r="K804" s="969">
        <v>35259</v>
      </c>
      <c r="L804" s="969">
        <v>319</v>
      </c>
      <c r="M804" s="969">
        <v>14553.7</v>
      </c>
      <c r="N804" s="969">
        <v>12133</v>
      </c>
    </row>
    <row r="805" spans="1:14">
      <c r="A805" s="969" t="s">
        <v>5658</v>
      </c>
      <c r="B805" s="969">
        <v>3016</v>
      </c>
      <c r="C805" s="969" t="s">
        <v>5692</v>
      </c>
      <c r="D805" s="969" t="s">
        <v>5657</v>
      </c>
      <c r="E805" s="969">
        <v>2935</v>
      </c>
      <c r="F805" s="969" t="s">
        <v>4889</v>
      </c>
      <c r="G805" s="969" t="s">
        <v>5707</v>
      </c>
      <c r="H805" s="969">
        <v>45</v>
      </c>
      <c r="I805" s="969">
        <v>1480</v>
      </c>
      <c r="J805" s="969">
        <v>53161.5</v>
      </c>
      <c r="K805" s="969">
        <v>35259</v>
      </c>
      <c r="L805" s="969">
        <v>319</v>
      </c>
      <c r="M805" s="969">
        <v>14553.7</v>
      </c>
      <c r="N805" s="969">
        <v>12133</v>
      </c>
    </row>
    <row r="806" spans="1:14">
      <c r="A806" s="969" t="s">
        <v>5658</v>
      </c>
      <c r="B806" s="969">
        <v>3016</v>
      </c>
      <c r="C806" s="969" t="s">
        <v>5692</v>
      </c>
      <c r="D806" s="969" t="s">
        <v>5657</v>
      </c>
      <c r="E806" s="969">
        <v>2936</v>
      </c>
      <c r="F806" s="969" t="s">
        <v>2063</v>
      </c>
      <c r="G806" s="969" t="s">
        <v>5706</v>
      </c>
      <c r="H806" s="969">
        <v>60</v>
      </c>
      <c r="I806" s="969">
        <v>1480</v>
      </c>
      <c r="J806" s="969">
        <v>53161.5</v>
      </c>
      <c r="K806" s="969">
        <v>35259</v>
      </c>
      <c r="L806" s="969">
        <v>319</v>
      </c>
      <c r="M806" s="969">
        <v>14553.7</v>
      </c>
      <c r="N806" s="969">
        <v>12133</v>
      </c>
    </row>
    <row r="807" spans="1:14">
      <c r="A807" s="969" t="s">
        <v>5658</v>
      </c>
      <c r="B807" s="969">
        <v>3016</v>
      </c>
      <c r="C807" s="969" t="s">
        <v>5692</v>
      </c>
      <c r="D807" s="969" t="s">
        <v>5657</v>
      </c>
      <c r="E807" s="969">
        <v>2937</v>
      </c>
      <c r="F807" s="969" t="s">
        <v>2063</v>
      </c>
      <c r="G807" s="969" t="s">
        <v>5705</v>
      </c>
      <c r="H807" s="969">
        <v>60</v>
      </c>
      <c r="I807" s="969">
        <v>1480</v>
      </c>
      <c r="J807" s="969">
        <v>53161.5</v>
      </c>
      <c r="K807" s="969">
        <v>35259</v>
      </c>
      <c r="L807" s="969">
        <v>319</v>
      </c>
      <c r="M807" s="969">
        <v>14553.7</v>
      </c>
      <c r="N807" s="969">
        <v>12133</v>
      </c>
    </row>
    <row r="808" spans="1:14">
      <c r="A808" s="969" t="s">
        <v>5658</v>
      </c>
      <c r="B808" s="969">
        <v>3016</v>
      </c>
      <c r="C808" s="969" t="s">
        <v>5692</v>
      </c>
      <c r="D808" s="969" t="s">
        <v>5657</v>
      </c>
      <c r="E808" s="969">
        <v>2938</v>
      </c>
      <c r="F808" s="969" t="s">
        <v>4893</v>
      </c>
      <c r="G808" s="969" t="s">
        <v>5704</v>
      </c>
      <c r="H808" s="969">
        <v>60</v>
      </c>
      <c r="I808" s="969">
        <v>1480</v>
      </c>
      <c r="J808" s="969">
        <v>53161.5</v>
      </c>
      <c r="K808" s="969">
        <v>35259</v>
      </c>
      <c r="L808" s="969">
        <v>319</v>
      </c>
      <c r="M808" s="969">
        <v>14553.7</v>
      </c>
      <c r="N808" s="969">
        <v>12133</v>
      </c>
    </row>
    <row r="809" spans="1:14">
      <c r="A809" s="969" t="s">
        <v>5658</v>
      </c>
      <c r="B809" s="969">
        <v>3016</v>
      </c>
      <c r="C809" s="969" t="s">
        <v>5692</v>
      </c>
      <c r="D809" s="969" t="s">
        <v>5657</v>
      </c>
      <c r="E809" s="969">
        <v>2958</v>
      </c>
      <c r="F809" s="969" t="s">
        <v>102</v>
      </c>
      <c r="G809" s="969" t="s">
        <v>5703</v>
      </c>
      <c r="H809" s="969">
        <v>12</v>
      </c>
      <c r="I809" s="969">
        <v>1480</v>
      </c>
      <c r="J809" s="969">
        <v>53161.5</v>
      </c>
      <c r="K809" s="969">
        <v>35259</v>
      </c>
      <c r="L809" s="969">
        <v>319</v>
      </c>
      <c r="M809" s="969">
        <v>14553.7</v>
      </c>
      <c r="N809" s="969">
        <v>12133</v>
      </c>
    </row>
    <row r="810" spans="1:14">
      <c r="A810" s="969" t="s">
        <v>5658</v>
      </c>
      <c r="B810" s="969">
        <v>3016</v>
      </c>
      <c r="C810" s="969" t="s">
        <v>5692</v>
      </c>
      <c r="D810" s="969" t="s">
        <v>5657</v>
      </c>
      <c r="E810" s="969">
        <v>3433</v>
      </c>
      <c r="F810" s="969" t="s">
        <v>102</v>
      </c>
      <c r="G810" s="969" t="s">
        <v>5702</v>
      </c>
      <c r="H810" s="969">
        <v>22</v>
      </c>
      <c r="I810" s="969">
        <v>1480</v>
      </c>
      <c r="J810" s="969">
        <v>53161.5</v>
      </c>
      <c r="K810" s="969">
        <v>35259</v>
      </c>
      <c r="L810" s="969">
        <v>319</v>
      </c>
      <c r="M810" s="969">
        <v>14553.7</v>
      </c>
      <c r="N810" s="969">
        <v>12133</v>
      </c>
    </row>
    <row r="811" spans="1:14">
      <c r="A811" s="969" t="s">
        <v>5658</v>
      </c>
      <c r="B811" s="969">
        <v>3016</v>
      </c>
      <c r="C811" s="969" t="s">
        <v>5692</v>
      </c>
      <c r="D811" s="969" t="s">
        <v>5657</v>
      </c>
      <c r="E811" s="969">
        <v>3594</v>
      </c>
      <c r="F811" s="969" t="s">
        <v>102</v>
      </c>
      <c r="G811" s="969" t="s">
        <v>5701</v>
      </c>
      <c r="H811" s="969">
        <v>29.5</v>
      </c>
      <c r="I811" s="969">
        <v>1480</v>
      </c>
      <c r="J811" s="969">
        <v>53161.5</v>
      </c>
      <c r="K811" s="969">
        <v>35259</v>
      </c>
      <c r="L811" s="969">
        <v>319</v>
      </c>
      <c r="M811" s="969">
        <v>14553.7</v>
      </c>
      <c r="N811" s="969">
        <v>12133</v>
      </c>
    </row>
    <row r="812" spans="1:14">
      <c r="A812" s="969" t="s">
        <v>5658</v>
      </c>
      <c r="B812" s="969">
        <v>3016</v>
      </c>
      <c r="C812" s="969" t="s">
        <v>5692</v>
      </c>
      <c r="D812" s="969" t="s">
        <v>5657</v>
      </c>
      <c r="E812" s="969">
        <v>3596</v>
      </c>
      <c r="F812" s="969" t="s">
        <v>102</v>
      </c>
      <c r="G812" s="969" t="s">
        <v>5700</v>
      </c>
      <c r="H812" s="969">
        <v>37</v>
      </c>
      <c r="I812" s="969">
        <v>1480</v>
      </c>
      <c r="J812" s="969">
        <v>53161.5</v>
      </c>
      <c r="K812" s="969">
        <v>35259</v>
      </c>
      <c r="L812" s="969">
        <v>319</v>
      </c>
      <c r="M812" s="969">
        <v>14553.7</v>
      </c>
      <c r="N812" s="969">
        <v>12133</v>
      </c>
    </row>
    <row r="813" spans="1:14">
      <c r="A813" s="969" t="s">
        <v>5658</v>
      </c>
      <c r="B813" s="969">
        <v>3016</v>
      </c>
      <c r="C813" s="969" t="s">
        <v>5692</v>
      </c>
      <c r="D813" s="969" t="s">
        <v>5657</v>
      </c>
      <c r="E813" s="969">
        <v>3631</v>
      </c>
      <c r="F813" s="969" t="s">
        <v>102</v>
      </c>
      <c r="G813" s="969" t="s">
        <v>5699</v>
      </c>
      <c r="H813" s="969">
        <v>44.5</v>
      </c>
      <c r="I813" s="969">
        <v>1480</v>
      </c>
      <c r="J813" s="969">
        <v>53161.5</v>
      </c>
      <c r="K813" s="969">
        <v>35259</v>
      </c>
      <c r="L813" s="969">
        <v>319</v>
      </c>
      <c r="M813" s="969">
        <v>14553.7</v>
      </c>
      <c r="N813" s="969">
        <v>12133</v>
      </c>
    </row>
    <row r="814" spans="1:14">
      <c r="A814" s="969" t="s">
        <v>5658</v>
      </c>
      <c r="B814" s="969">
        <v>3016</v>
      </c>
      <c r="C814" s="969" t="s">
        <v>5692</v>
      </c>
      <c r="D814" s="969" t="s">
        <v>5657</v>
      </c>
      <c r="E814" s="969">
        <v>3632</v>
      </c>
      <c r="F814" s="969" t="s">
        <v>102</v>
      </c>
      <c r="G814" s="969" t="s">
        <v>5698</v>
      </c>
      <c r="H814" s="969">
        <v>52</v>
      </c>
      <c r="I814" s="969">
        <v>1480</v>
      </c>
      <c r="J814" s="969">
        <v>53161.5</v>
      </c>
      <c r="K814" s="969">
        <v>35259</v>
      </c>
      <c r="L814" s="969">
        <v>319</v>
      </c>
      <c r="M814" s="969">
        <v>14553.7</v>
      </c>
      <c r="N814" s="969">
        <v>12133</v>
      </c>
    </row>
    <row r="815" spans="1:14">
      <c r="A815" s="969" t="s">
        <v>5658</v>
      </c>
      <c r="B815" s="969">
        <v>3016</v>
      </c>
      <c r="C815" s="969" t="s">
        <v>5692</v>
      </c>
      <c r="D815" s="969" t="s">
        <v>5657</v>
      </c>
      <c r="E815" s="969">
        <v>3652</v>
      </c>
      <c r="F815" s="969" t="s">
        <v>102</v>
      </c>
      <c r="G815" s="969" t="s">
        <v>5697</v>
      </c>
      <c r="H815" s="969">
        <v>59.5</v>
      </c>
      <c r="I815" s="969">
        <v>1480</v>
      </c>
      <c r="J815" s="969">
        <v>53161.5</v>
      </c>
      <c r="K815" s="969">
        <v>35259</v>
      </c>
      <c r="L815" s="969">
        <v>319</v>
      </c>
      <c r="M815" s="969">
        <v>14553.7</v>
      </c>
      <c r="N815" s="969">
        <v>12133</v>
      </c>
    </row>
    <row r="816" spans="1:14">
      <c r="A816" s="969" t="s">
        <v>5658</v>
      </c>
      <c r="B816" s="969">
        <v>3016</v>
      </c>
      <c r="C816" s="969" t="s">
        <v>5692</v>
      </c>
      <c r="D816" s="969" t="s">
        <v>5657</v>
      </c>
      <c r="E816" s="969">
        <v>3660</v>
      </c>
      <c r="F816" s="969" t="s">
        <v>102</v>
      </c>
      <c r="G816" s="969" t="s">
        <v>5696</v>
      </c>
      <c r="H816" s="969">
        <v>89.5</v>
      </c>
      <c r="I816" s="969">
        <v>1480</v>
      </c>
      <c r="J816" s="969">
        <v>53161.5</v>
      </c>
      <c r="K816" s="969">
        <v>35259</v>
      </c>
      <c r="L816" s="969">
        <v>319</v>
      </c>
      <c r="M816" s="969">
        <v>14553.7</v>
      </c>
      <c r="N816" s="969">
        <v>12133</v>
      </c>
    </row>
    <row r="817" spans="1:18">
      <c r="A817" s="969" t="s">
        <v>5658</v>
      </c>
      <c r="B817" s="969">
        <v>3016</v>
      </c>
      <c r="C817" s="969" t="s">
        <v>5692</v>
      </c>
      <c r="D817" s="969" t="s">
        <v>5657</v>
      </c>
      <c r="E817" s="969">
        <v>5126</v>
      </c>
      <c r="F817" s="969" t="s">
        <v>102</v>
      </c>
      <c r="G817" s="969" t="s">
        <v>5695</v>
      </c>
      <c r="H817" s="969">
        <v>45</v>
      </c>
      <c r="I817" s="969">
        <v>150</v>
      </c>
      <c r="J817" s="969">
        <v>72555</v>
      </c>
      <c r="K817" s="969">
        <v>59556</v>
      </c>
      <c r="L817" s="969">
        <v>319</v>
      </c>
      <c r="M817" s="969">
        <v>14553.7</v>
      </c>
      <c r="N817" s="969">
        <v>12133</v>
      </c>
    </row>
    <row r="818" spans="1:18">
      <c r="A818" s="969" t="s">
        <v>5658</v>
      </c>
      <c r="B818" s="969">
        <v>3016</v>
      </c>
      <c r="C818" s="969" t="s">
        <v>5692</v>
      </c>
      <c r="D818" s="969" t="s">
        <v>5657</v>
      </c>
      <c r="E818" s="969">
        <v>5726</v>
      </c>
      <c r="F818" s="969" t="s">
        <v>102</v>
      </c>
      <c r="G818" s="969" t="s">
        <v>5694</v>
      </c>
      <c r="H818" s="969">
        <v>16.3</v>
      </c>
      <c r="J818" s="969">
        <v>107824.5</v>
      </c>
      <c r="M818" s="969">
        <v>0</v>
      </c>
      <c r="N818" s="969">
        <v>0</v>
      </c>
    </row>
    <row r="819" spans="1:18">
      <c r="A819" s="969" t="s">
        <v>5658</v>
      </c>
      <c r="B819" s="969">
        <v>3016</v>
      </c>
      <c r="C819" s="969" t="s">
        <v>5692</v>
      </c>
      <c r="D819" s="969" t="s">
        <v>5657</v>
      </c>
      <c r="E819" s="969">
        <v>6715</v>
      </c>
      <c r="F819" s="969" t="s">
        <v>102</v>
      </c>
      <c r="G819" s="969" t="s">
        <v>5693</v>
      </c>
      <c r="H819" s="969">
        <v>60</v>
      </c>
      <c r="I819" s="969">
        <v>1480</v>
      </c>
      <c r="J819" s="969">
        <v>53161.5</v>
      </c>
      <c r="K819" s="969">
        <v>35259</v>
      </c>
      <c r="L819" s="969">
        <v>319</v>
      </c>
      <c r="M819" s="969">
        <v>14553.7</v>
      </c>
      <c r="N819" s="969">
        <v>12133</v>
      </c>
    </row>
    <row r="820" spans="1:18">
      <c r="A820" s="969" t="s">
        <v>5658</v>
      </c>
      <c r="B820" s="969">
        <v>3016</v>
      </c>
      <c r="C820" s="969" t="s">
        <v>5692</v>
      </c>
      <c r="D820" s="969" t="s">
        <v>5657</v>
      </c>
      <c r="E820" s="969">
        <v>6715</v>
      </c>
      <c r="F820" s="969" t="s">
        <v>4893</v>
      </c>
      <c r="G820" s="969" t="s">
        <v>5693</v>
      </c>
      <c r="H820" s="969">
        <v>60</v>
      </c>
      <c r="I820" s="969">
        <v>1480</v>
      </c>
      <c r="J820" s="969">
        <v>53161.5</v>
      </c>
      <c r="K820" s="969">
        <v>35259</v>
      </c>
      <c r="L820" s="969">
        <v>319</v>
      </c>
      <c r="M820" s="969">
        <v>14553.7</v>
      </c>
      <c r="N820" s="969">
        <v>12133</v>
      </c>
    </row>
    <row r="821" spans="1:18">
      <c r="A821" s="969" t="s">
        <v>5658</v>
      </c>
      <c r="B821" s="969">
        <v>3016</v>
      </c>
      <c r="C821" s="969" t="s">
        <v>5692</v>
      </c>
      <c r="D821" s="969" t="s">
        <v>5657</v>
      </c>
      <c r="E821" s="969">
        <v>1193</v>
      </c>
      <c r="F821" s="969" t="s">
        <v>2063</v>
      </c>
      <c r="G821" s="969" t="s">
        <v>5691</v>
      </c>
      <c r="H821" s="969">
        <v>60</v>
      </c>
      <c r="I821" s="969">
        <v>150</v>
      </c>
      <c r="J821" s="969">
        <v>72555</v>
      </c>
      <c r="K821" s="969">
        <v>59556</v>
      </c>
      <c r="L821" s="969">
        <v>319</v>
      </c>
      <c r="M821" s="969">
        <v>14553.7</v>
      </c>
      <c r="N821" s="969">
        <v>12133</v>
      </c>
    </row>
    <row r="822" spans="1:18">
      <c r="A822" s="969" t="s">
        <v>5658</v>
      </c>
      <c r="B822" s="969">
        <v>3018</v>
      </c>
      <c r="C822" s="969" t="s">
        <v>5574</v>
      </c>
      <c r="D822" s="969" t="s">
        <v>5659</v>
      </c>
      <c r="E822" s="969">
        <v>20430</v>
      </c>
      <c r="F822" s="969" t="s">
        <v>102</v>
      </c>
      <c r="G822" s="969" t="s">
        <v>5679</v>
      </c>
      <c r="H822" s="969">
        <v>30</v>
      </c>
      <c r="J822" s="969">
        <v>77440</v>
      </c>
      <c r="L822" s="969">
        <v>290</v>
      </c>
      <c r="M822" s="969">
        <v>12560</v>
      </c>
      <c r="N822" s="969">
        <v>9620</v>
      </c>
      <c r="R822" s="969">
        <v>38170</v>
      </c>
    </row>
    <row r="823" spans="1:18">
      <c r="A823" s="969" t="s">
        <v>5658</v>
      </c>
      <c r="B823" s="969">
        <v>3018</v>
      </c>
      <c r="C823" s="969" t="s">
        <v>5574</v>
      </c>
      <c r="D823" s="969" t="s">
        <v>5659</v>
      </c>
      <c r="E823" s="969">
        <v>20438</v>
      </c>
      <c r="F823" s="969" t="s">
        <v>102</v>
      </c>
      <c r="G823" s="969" t="s">
        <v>5674</v>
      </c>
      <c r="H823" s="969">
        <v>30</v>
      </c>
      <c r="J823" s="969">
        <v>77440</v>
      </c>
      <c r="L823" s="969">
        <v>290</v>
      </c>
      <c r="M823" s="969">
        <v>12560</v>
      </c>
      <c r="N823" s="969">
        <v>9620</v>
      </c>
      <c r="R823" s="969">
        <v>38170</v>
      </c>
    </row>
    <row r="824" spans="1:18">
      <c r="A824" s="969" t="s">
        <v>5658</v>
      </c>
      <c r="B824" s="969">
        <v>3018</v>
      </c>
      <c r="C824" s="969" t="s">
        <v>5574</v>
      </c>
      <c r="D824" s="969" t="s">
        <v>5659</v>
      </c>
      <c r="E824" s="969">
        <v>22066</v>
      </c>
      <c r="F824" s="969" t="s">
        <v>102</v>
      </c>
      <c r="G824" s="969" t="s">
        <v>5678</v>
      </c>
      <c r="H824" s="969">
        <v>60</v>
      </c>
      <c r="J824" s="969">
        <v>77440</v>
      </c>
      <c r="L824" s="969">
        <v>290</v>
      </c>
      <c r="M824" s="969">
        <v>12560</v>
      </c>
      <c r="N824" s="969">
        <v>9620</v>
      </c>
      <c r="R824" s="969">
        <v>38170</v>
      </c>
    </row>
    <row r="825" spans="1:18">
      <c r="A825" s="969" t="s">
        <v>5658</v>
      </c>
      <c r="B825" s="969">
        <v>3018</v>
      </c>
      <c r="C825" s="969" t="s">
        <v>5574</v>
      </c>
      <c r="D825" s="969" t="s">
        <v>5659</v>
      </c>
      <c r="E825" s="969">
        <v>22067</v>
      </c>
      <c r="F825" s="969" t="s">
        <v>102</v>
      </c>
      <c r="G825" s="969" t="s">
        <v>5677</v>
      </c>
      <c r="H825" s="969">
        <v>60</v>
      </c>
      <c r="J825" s="969">
        <v>77440</v>
      </c>
      <c r="L825" s="969">
        <v>290</v>
      </c>
      <c r="M825" s="969">
        <v>12560</v>
      </c>
      <c r="N825" s="969">
        <v>9620</v>
      </c>
      <c r="R825" s="969">
        <v>38170</v>
      </c>
    </row>
    <row r="826" spans="1:18">
      <c r="A826" s="969" t="s">
        <v>5658</v>
      </c>
      <c r="B826" s="969">
        <v>3018</v>
      </c>
      <c r="C826" s="969" t="s">
        <v>5574</v>
      </c>
      <c r="D826" s="969" t="s">
        <v>5659</v>
      </c>
      <c r="E826" s="969">
        <v>22068</v>
      </c>
      <c r="F826" s="969" t="s">
        <v>102</v>
      </c>
      <c r="G826" s="969" t="s">
        <v>5676</v>
      </c>
      <c r="H826" s="969">
        <v>60</v>
      </c>
      <c r="J826" s="969">
        <v>77440</v>
      </c>
      <c r="L826" s="969">
        <v>290</v>
      </c>
      <c r="M826" s="969">
        <v>12560</v>
      </c>
      <c r="N826" s="969">
        <v>9620</v>
      </c>
      <c r="R826" s="969">
        <v>38170</v>
      </c>
    </row>
    <row r="827" spans="1:18">
      <c r="A827" s="969" t="s">
        <v>5658</v>
      </c>
      <c r="B827" s="969">
        <v>3018</v>
      </c>
      <c r="C827" s="969" t="s">
        <v>5574</v>
      </c>
      <c r="D827" s="969" t="s">
        <v>5659</v>
      </c>
      <c r="E827" s="969">
        <v>22069</v>
      </c>
      <c r="F827" s="969" t="s">
        <v>102</v>
      </c>
      <c r="G827" s="969" t="s">
        <v>5675</v>
      </c>
      <c r="H827" s="969">
        <v>60</v>
      </c>
      <c r="J827" s="969">
        <v>77440</v>
      </c>
      <c r="L827" s="969">
        <v>290</v>
      </c>
      <c r="M827" s="969">
        <v>12560</v>
      </c>
      <c r="N827" s="969">
        <v>9620</v>
      </c>
      <c r="R827" s="969">
        <v>38170</v>
      </c>
    </row>
    <row r="828" spans="1:18">
      <c r="A828" s="969" t="s">
        <v>5658</v>
      </c>
      <c r="B828" s="969">
        <v>3018</v>
      </c>
      <c r="C828" s="969" t="s">
        <v>5574</v>
      </c>
      <c r="D828" s="969" t="s">
        <v>5659</v>
      </c>
      <c r="E828" s="969">
        <v>22072</v>
      </c>
      <c r="F828" s="969" t="s">
        <v>102</v>
      </c>
      <c r="G828" s="969" t="s">
        <v>5674</v>
      </c>
      <c r="H828" s="969">
        <v>30</v>
      </c>
      <c r="J828" s="969">
        <v>77440</v>
      </c>
      <c r="L828" s="969">
        <v>290</v>
      </c>
      <c r="M828" s="969">
        <v>12560</v>
      </c>
      <c r="N828" s="969">
        <v>9620</v>
      </c>
      <c r="R828" s="969">
        <v>38170</v>
      </c>
    </row>
    <row r="829" spans="1:18">
      <c r="A829" s="969" t="s">
        <v>5658</v>
      </c>
      <c r="B829" s="969">
        <v>3018</v>
      </c>
      <c r="C829" s="969" t="s">
        <v>5574</v>
      </c>
      <c r="D829" s="969" t="s">
        <v>5659</v>
      </c>
      <c r="E829" s="969">
        <v>22073</v>
      </c>
      <c r="F829" s="969" t="s">
        <v>102</v>
      </c>
      <c r="G829" s="969" t="s">
        <v>5673</v>
      </c>
      <c r="H829" s="969">
        <v>60</v>
      </c>
      <c r="J829" s="969">
        <v>77440</v>
      </c>
      <c r="L829" s="969">
        <v>290</v>
      </c>
      <c r="M829" s="969">
        <v>12560</v>
      </c>
      <c r="N829" s="969">
        <v>9620</v>
      </c>
      <c r="R829" s="969">
        <v>38170</v>
      </c>
    </row>
    <row r="830" spans="1:18">
      <c r="A830" s="969" t="s">
        <v>5658</v>
      </c>
      <c r="B830" s="969">
        <v>3018</v>
      </c>
      <c r="C830" s="969" t="s">
        <v>5574</v>
      </c>
      <c r="D830" s="969" t="s">
        <v>5659</v>
      </c>
      <c r="E830" s="969">
        <v>22074</v>
      </c>
      <c r="F830" s="969" t="s">
        <v>102</v>
      </c>
      <c r="G830" s="969" t="s">
        <v>5672</v>
      </c>
      <c r="H830" s="969">
        <v>60</v>
      </c>
      <c r="J830" s="969">
        <v>77440</v>
      </c>
      <c r="L830" s="969">
        <v>290</v>
      </c>
      <c r="M830" s="969">
        <v>12560</v>
      </c>
      <c r="N830" s="969">
        <v>9620</v>
      </c>
      <c r="R830" s="969">
        <v>38170</v>
      </c>
    </row>
    <row r="831" spans="1:18">
      <c r="A831" s="969" t="s">
        <v>5658</v>
      </c>
      <c r="B831" s="969">
        <v>3018</v>
      </c>
      <c r="C831" s="969" t="s">
        <v>5574</v>
      </c>
      <c r="D831" s="969" t="s">
        <v>5659</v>
      </c>
      <c r="E831" s="969">
        <v>22075</v>
      </c>
      <c r="F831" s="969" t="s">
        <v>102</v>
      </c>
      <c r="G831" s="969" t="s">
        <v>5671</v>
      </c>
      <c r="H831" s="969">
        <v>60</v>
      </c>
      <c r="J831" s="969">
        <v>77440</v>
      </c>
      <c r="L831" s="969">
        <v>290</v>
      </c>
      <c r="M831" s="969">
        <v>12560</v>
      </c>
      <c r="N831" s="969">
        <v>9620</v>
      </c>
      <c r="R831" s="969">
        <v>38170</v>
      </c>
    </row>
    <row r="832" spans="1:18">
      <c r="A832" s="969" t="s">
        <v>5658</v>
      </c>
      <c r="B832" s="969">
        <v>3018</v>
      </c>
      <c r="C832" s="969" t="s">
        <v>5574</v>
      </c>
      <c r="D832" s="969" t="s">
        <v>5659</v>
      </c>
      <c r="E832" s="969">
        <v>22076</v>
      </c>
      <c r="F832" s="969" t="s">
        <v>102</v>
      </c>
      <c r="G832" s="969" t="s">
        <v>5670</v>
      </c>
      <c r="H832" s="969">
        <v>60</v>
      </c>
      <c r="J832" s="969">
        <v>77440</v>
      </c>
      <c r="L832" s="969">
        <v>290</v>
      </c>
      <c r="M832" s="969">
        <v>12560</v>
      </c>
      <c r="N832" s="969">
        <v>9620</v>
      </c>
      <c r="R832" s="969">
        <v>38170</v>
      </c>
    </row>
    <row r="833" spans="1:18">
      <c r="A833" s="969" t="s">
        <v>5658</v>
      </c>
      <c r="B833" s="969">
        <v>3018</v>
      </c>
      <c r="C833" s="969" t="s">
        <v>5574</v>
      </c>
      <c r="D833" s="969" t="s">
        <v>5659</v>
      </c>
      <c r="E833" s="969">
        <v>22077</v>
      </c>
      <c r="F833" s="969" t="s">
        <v>102</v>
      </c>
      <c r="G833" s="969" t="s">
        <v>5669</v>
      </c>
      <c r="H833" s="969">
        <v>30</v>
      </c>
      <c r="J833" s="969">
        <v>77440</v>
      </c>
      <c r="L833" s="969">
        <v>290</v>
      </c>
      <c r="M833" s="969">
        <v>12560</v>
      </c>
      <c r="N833" s="969">
        <v>9620</v>
      </c>
      <c r="R833" s="969">
        <v>38170</v>
      </c>
    </row>
    <row r="834" spans="1:18">
      <c r="A834" s="969" t="s">
        <v>5658</v>
      </c>
      <c r="B834" s="969">
        <v>3018</v>
      </c>
      <c r="C834" s="969" t="s">
        <v>5574</v>
      </c>
      <c r="D834" s="969" t="s">
        <v>5659</v>
      </c>
      <c r="E834" s="969">
        <v>22078</v>
      </c>
      <c r="F834" s="969" t="s">
        <v>102</v>
      </c>
      <c r="G834" s="969" t="s">
        <v>5668</v>
      </c>
      <c r="H834" s="969">
        <v>30</v>
      </c>
      <c r="J834" s="969">
        <v>77440</v>
      </c>
      <c r="L834" s="969">
        <v>290</v>
      </c>
      <c r="M834" s="969">
        <v>12560</v>
      </c>
      <c r="N834" s="969">
        <v>9620</v>
      </c>
      <c r="R834" s="969">
        <v>38170</v>
      </c>
    </row>
    <row r="835" spans="1:18">
      <c r="A835" s="969" t="s">
        <v>5658</v>
      </c>
      <c r="B835" s="969">
        <v>3018</v>
      </c>
      <c r="C835" s="969" t="s">
        <v>5574</v>
      </c>
      <c r="D835" s="969" t="s">
        <v>5659</v>
      </c>
      <c r="E835" s="969">
        <v>22079</v>
      </c>
      <c r="F835" s="969" t="s">
        <v>102</v>
      </c>
      <c r="G835" s="969" t="s">
        <v>5667</v>
      </c>
      <c r="H835" s="969">
        <v>30</v>
      </c>
      <c r="J835" s="969">
        <v>77440</v>
      </c>
      <c r="L835" s="969">
        <v>290</v>
      </c>
      <c r="M835" s="969">
        <v>12560</v>
      </c>
      <c r="N835" s="969">
        <v>9620</v>
      </c>
      <c r="R835" s="969">
        <v>38170</v>
      </c>
    </row>
    <row r="836" spans="1:18">
      <c r="A836" s="969" t="s">
        <v>5658</v>
      </c>
      <c r="B836" s="969">
        <v>3018</v>
      </c>
      <c r="C836" s="969" t="s">
        <v>5574</v>
      </c>
      <c r="D836" s="969" t="s">
        <v>5659</v>
      </c>
      <c r="E836" s="969">
        <v>22080</v>
      </c>
      <c r="F836" s="969" t="s">
        <v>102</v>
      </c>
      <c r="G836" s="969" t="s">
        <v>5666</v>
      </c>
      <c r="H836" s="969">
        <v>30</v>
      </c>
      <c r="J836" s="969">
        <v>77440</v>
      </c>
      <c r="L836" s="969">
        <v>290</v>
      </c>
      <c r="M836" s="969">
        <v>12560</v>
      </c>
      <c r="N836" s="969">
        <v>9620</v>
      </c>
      <c r="R836" s="969">
        <v>38170</v>
      </c>
    </row>
    <row r="837" spans="1:18">
      <c r="A837" s="969" t="s">
        <v>5658</v>
      </c>
      <c r="B837" s="969">
        <v>3018</v>
      </c>
      <c r="C837" s="969" t="s">
        <v>5574</v>
      </c>
      <c r="D837" s="969" t="s">
        <v>5659</v>
      </c>
      <c r="E837" s="969">
        <v>22081</v>
      </c>
      <c r="F837" s="969" t="s">
        <v>102</v>
      </c>
      <c r="G837" s="969" t="s">
        <v>5665</v>
      </c>
      <c r="H837" s="969">
        <v>30</v>
      </c>
      <c r="J837" s="969">
        <v>77440</v>
      </c>
      <c r="L837" s="969">
        <v>290</v>
      </c>
      <c r="M837" s="969">
        <v>12560</v>
      </c>
      <c r="N837" s="969">
        <v>9620</v>
      </c>
      <c r="R837" s="969">
        <v>38170</v>
      </c>
    </row>
    <row r="838" spans="1:18">
      <c r="A838" s="969" t="s">
        <v>5658</v>
      </c>
      <c r="B838" s="969">
        <v>3018</v>
      </c>
      <c r="C838" s="969" t="s">
        <v>5574</v>
      </c>
      <c r="D838" s="969" t="s">
        <v>5659</v>
      </c>
      <c r="E838" s="969">
        <v>22082</v>
      </c>
      <c r="F838" s="969" t="s">
        <v>102</v>
      </c>
      <c r="G838" s="969" t="s">
        <v>5664</v>
      </c>
      <c r="H838" s="969">
        <v>60</v>
      </c>
      <c r="J838" s="969">
        <v>77440</v>
      </c>
      <c r="L838" s="969">
        <v>290</v>
      </c>
      <c r="M838" s="969">
        <v>12560</v>
      </c>
      <c r="N838" s="969">
        <v>9620</v>
      </c>
      <c r="R838" s="969">
        <v>38170</v>
      </c>
    </row>
    <row r="839" spans="1:18">
      <c r="A839" s="969" t="s">
        <v>5658</v>
      </c>
      <c r="B839" s="969">
        <v>3018</v>
      </c>
      <c r="C839" s="969" t="s">
        <v>5574</v>
      </c>
      <c r="D839" s="969" t="s">
        <v>5659</v>
      </c>
      <c r="E839" s="969">
        <v>22083</v>
      </c>
      <c r="F839" s="969" t="s">
        <v>102</v>
      </c>
      <c r="G839" s="969" t="s">
        <v>5663</v>
      </c>
      <c r="H839" s="969">
        <v>60</v>
      </c>
      <c r="J839" s="969">
        <v>77440</v>
      </c>
      <c r="L839" s="969">
        <v>290</v>
      </c>
      <c r="M839" s="969">
        <v>12560</v>
      </c>
      <c r="N839" s="969">
        <v>9620</v>
      </c>
      <c r="R839" s="969">
        <v>38170</v>
      </c>
    </row>
    <row r="840" spans="1:18">
      <c r="A840" s="969" t="s">
        <v>5658</v>
      </c>
      <c r="B840" s="969">
        <v>3018</v>
      </c>
      <c r="C840" s="969" t="s">
        <v>5574</v>
      </c>
      <c r="D840" s="969" t="s">
        <v>5659</v>
      </c>
      <c r="E840" s="969">
        <v>22086</v>
      </c>
      <c r="F840" s="969" t="s">
        <v>102</v>
      </c>
      <c r="G840" s="969" t="s">
        <v>5662</v>
      </c>
      <c r="H840" s="969">
        <v>60</v>
      </c>
      <c r="J840" s="969">
        <v>77440</v>
      </c>
      <c r="L840" s="969">
        <v>290</v>
      </c>
      <c r="M840" s="969">
        <v>12560</v>
      </c>
      <c r="N840" s="969">
        <v>9620</v>
      </c>
      <c r="R840" s="969">
        <v>38170</v>
      </c>
    </row>
    <row r="841" spans="1:18">
      <c r="A841" s="969" t="s">
        <v>5658</v>
      </c>
      <c r="B841" s="969">
        <v>3018</v>
      </c>
      <c r="C841" s="969" t="s">
        <v>5574</v>
      </c>
      <c r="D841" s="969" t="s">
        <v>5659</v>
      </c>
      <c r="E841" s="969">
        <v>22087</v>
      </c>
      <c r="F841" s="969" t="s">
        <v>102</v>
      </c>
      <c r="G841" s="969" t="s">
        <v>5661</v>
      </c>
      <c r="H841" s="969">
        <v>60</v>
      </c>
      <c r="J841" s="969">
        <v>77440</v>
      </c>
      <c r="L841" s="969">
        <v>290</v>
      </c>
      <c r="M841" s="969">
        <v>12560</v>
      </c>
      <c r="N841" s="969">
        <v>9620</v>
      </c>
      <c r="R841" s="969">
        <v>38170</v>
      </c>
    </row>
    <row r="842" spans="1:18">
      <c r="A842" s="969" t="s">
        <v>5658</v>
      </c>
      <c r="B842" s="969">
        <v>3018</v>
      </c>
      <c r="C842" s="969" t="s">
        <v>5574</v>
      </c>
      <c r="D842" s="969" t="s">
        <v>5659</v>
      </c>
      <c r="E842" s="969">
        <v>22088</v>
      </c>
      <c r="F842" s="969" t="s">
        <v>102</v>
      </c>
      <c r="G842" s="969" t="s">
        <v>5660</v>
      </c>
      <c r="H842" s="969">
        <v>60</v>
      </c>
      <c r="J842" s="969">
        <v>77440</v>
      </c>
      <c r="L842" s="969">
        <v>290</v>
      </c>
      <c r="M842" s="969">
        <v>12560</v>
      </c>
      <c r="N842" s="969">
        <v>9620</v>
      </c>
      <c r="R842" s="969">
        <v>38170</v>
      </c>
    </row>
    <row r="843" spans="1:18">
      <c r="A843" s="969" t="s">
        <v>5658</v>
      </c>
      <c r="B843" s="969">
        <v>3018</v>
      </c>
      <c r="C843" s="969" t="s">
        <v>5574</v>
      </c>
      <c r="D843" s="969" t="s">
        <v>5659</v>
      </c>
      <c r="E843" s="969">
        <v>22089</v>
      </c>
      <c r="F843" s="969" t="s">
        <v>102</v>
      </c>
      <c r="G843" s="969" t="s">
        <v>5690</v>
      </c>
      <c r="H843" s="969">
        <v>60</v>
      </c>
      <c r="J843" s="969">
        <v>77440</v>
      </c>
      <c r="L843" s="969">
        <v>290</v>
      </c>
      <c r="M843" s="969">
        <v>12560</v>
      </c>
      <c r="N843" s="969">
        <v>9620</v>
      </c>
      <c r="R843" s="969">
        <v>38170</v>
      </c>
    </row>
    <row r="844" spans="1:18">
      <c r="A844" s="969" t="s">
        <v>5658</v>
      </c>
      <c r="B844" s="969">
        <v>3018</v>
      </c>
      <c r="C844" s="969" t="s">
        <v>5574</v>
      </c>
      <c r="D844" s="969" t="s">
        <v>5659</v>
      </c>
      <c r="E844" s="969">
        <v>4993</v>
      </c>
      <c r="F844" s="969" t="s">
        <v>102</v>
      </c>
      <c r="G844" s="969" t="s">
        <v>5940</v>
      </c>
      <c r="H844" s="969">
        <v>60</v>
      </c>
      <c r="J844" s="969">
        <v>77440</v>
      </c>
      <c r="L844" s="969">
        <v>290</v>
      </c>
      <c r="M844" s="969">
        <v>12560</v>
      </c>
      <c r="N844" s="969">
        <v>9620</v>
      </c>
      <c r="R844" s="969">
        <v>38170</v>
      </c>
    </row>
    <row r="845" spans="1:18">
      <c r="A845" s="969" t="s">
        <v>5658</v>
      </c>
      <c r="B845" s="969">
        <v>3018</v>
      </c>
      <c r="C845" s="969" t="s">
        <v>5574</v>
      </c>
      <c r="D845" s="969" t="s">
        <v>5659</v>
      </c>
      <c r="E845" s="969">
        <v>4994</v>
      </c>
      <c r="F845" s="969" t="s">
        <v>102</v>
      </c>
      <c r="G845" s="969" t="s">
        <v>5941</v>
      </c>
      <c r="H845" s="969">
        <v>60</v>
      </c>
      <c r="J845" s="969">
        <v>77440</v>
      </c>
      <c r="L845" s="969">
        <v>290</v>
      </c>
      <c r="M845" s="969">
        <v>12560</v>
      </c>
      <c r="N845" s="969">
        <v>9620</v>
      </c>
      <c r="R845" s="969">
        <v>38170</v>
      </c>
    </row>
    <row r="846" spans="1:18">
      <c r="A846" s="969" t="s">
        <v>5658</v>
      </c>
      <c r="B846" s="969">
        <v>3018</v>
      </c>
      <c r="C846" s="969" t="s">
        <v>5574</v>
      </c>
      <c r="D846" s="969" t="s">
        <v>5659</v>
      </c>
      <c r="E846" s="969">
        <v>4995</v>
      </c>
      <c r="F846" s="969" t="s">
        <v>102</v>
      </c>
      <c r="G846" s="969" t="s">
        <v>5942</v>
      </c>
      <c r="H846" s="969">
        <v>60</v>
      </c>
      <c r="J846" s="969">
        <v>77440</v>
      </c>
      <c r="L846" s="969">
        <v>290</v>
      </c>
      <c r="M846" s="969">
        <v>12560</v>
      </c>
      <c r="N846" s="969">
        <v>9620</v>
      </c>
      <c r="R846" s="969">
        <v>38170</v>
      </c>
    </row>
    <row r="847" spans="1:18">
      <c r="A847" s="969" t="s">
        <v>5658</v>
      </c>
      <c r="B847" s="969">
        <v>3018</v>
      </c>
      <c r="C847" s="969" t="s">
        <v>5574</v>
      </c>
      <c r="D847" s="969" t="s">
        <v>5659</v>
      </c>
      <c r="E847" s="969">
        <v>4996</v>
      </c>
      <c r="F847" s="969" t="s">
        <v>102</v>
      </c>
      <c r="G847" s="969" t="s">
        <v>5943</v>
      </c>
      <c r="H847" s="969">
        <v>60</v>
      </c>
      <c r="J847" s="969">
        <v>77440</v>
      </c>
      <c r="L847" s="969">
        <v>290</v>
      </c>
      <c r="M847" s="969">
        <v>12560</v>
      </c>
      <c r="N847" s="969">
        <v>9620</v>
      </c>
      <c r="R847" s="969">
        <v>38170</v>
      </c>
    </row>
    <row r="848" spans="1:18">
      <c r="A848" s="969" t="s">
        <v>5658</v>
      </c>
      <c r="B848" s="969">
        <v>3018</v>
      </c>
      <c r="C848" s="969" t="s">
        <v>5574</v>
      </c>
      <c r="D848" s="969" t="s">
        <v>5659</v>
      </c>
      <c r="E848" s="969">
        <v>4997</v>
      </c>
      <c r="F848" s="969" t="s">
        <v>102</v>
      </c>
      <c r="G848" s="969" t="s">
        <v>5682</v>
      </c>
      <c r="H848" s="969">
        <v>60</v>
      </c>
      <c r="J848" s="969">
        <v>77440</v>
      </c>
      <c r="L848" s="969">
        <v>290</v>
      </c>
      <c r="M848" s="969">
        <v>12560</v>
      </c>
      <c r="N848" s="969">
        <v>9620</v>
      </c>
      <c r="R848" s="969">
        <v>38170</v>
      </c>
    </row>
    <row r="849" spans="1:18">
      <c r="A849" s="969" t="s">
        <v>5658</v>
      </c>
      <c r="B849" s="969">
        <v>3018</v>
      </c>
      <c r="C849" s="969" t="s">
        <v>5574</v>
      </c>
      <c r="D849" s="969" t="s">
        <v>5659</v>
      </c>
      <c r="E849" s="969">
        <v>4998</v>
      </c>
      <c r="F849" s="969" t="s">
        <v>102</v>
      </c>
      <c r="G849" s="969" t="s">
        <v>5681</v>
      </c>
      <c r="H849" s="969">
        <v>60</v>
      </c>
      <c r="J849" s="969">
        <v>77440</v>
      </c>
      <c r="L849" s="969">
        <v>290</v>
      </c>
      <c r="M849" s="969">
        <v>12560</v>
      </c>
      <c r="N849" s="969">
        <v>9620</v>
      </c>
      <c r="R849" s="969">
        <v>38170</v>
      </c>
    </row>
    <row r="850" spans="1:18">
      <c r="A850" s="969" t="s">
        <v>5658</v>
      </c>
      <c r="B850" s="969">
        <v>3018</v>
      </c>
      <c r="C850" s="969" t="s">
        <v>5574</v>
      </c>
      <c r="D850" s="969" t="s">
        <v>5659</v>
      </c>
      <c r="E850" s="969">
        <v>5168</v>
      </c>
      <c r="F850" s="969" t="s">
        <v>102</v>
      </c>
      <c r="G850" s="969" t="s">
        <v>5689</v>
      </c>
      <c r="H850" s="969">
        <v>2</v>
      </c>
      <c r="J850" s="969">
        <v>77440</v>
      </c>
      <c r="L850" s="969">
        <v>290</v>
      </c>
      <c r="M850" s="969">
        <v>12560</v>
      </c>
      <c r="N850" s="969">
        <v>9620</v>
      </c>
      <c r="R850" s="969">
        <v>38170</v>
      </c>
    </row>
    <row r="851" spans="1:18">
      <c r="A851" s="969" t="s">
        <v>5658</v>
      </c>
      <c r="B851" s="969">
        <v>3018</v>
      </c>
      <c r="C851" s="969" t="s">
        <v>5574</v>
      </c>
      <c r="D851" s="969" t="s">
        <v>5659</v>
      </c>
      <c r="E851" s="969">
        <v>6432</v>
      </c>
      <c r="F851" s="969" t="s">
        <v>102</v>
      </c>
      <c r="G851" s="969" t="s">
        <v>5688</v>
      </c>
      <c r="H851" s="969">
        <v>60</v>
      </c>
      <c r="J851" s="969">
        <v>77440</v>
      </c>
      <c r="L851" s="969">
        <v>290</v>
      </c>
      <c r="M851" s="969">
        <v>12560</v>
      </c>
      <c r="N851" s="969">
        <v>9620</v>
      </c>
      <c r="R851" s="969">
        <v>38170</v>
      </c>
    </row>
    <row r="852" spans="1:18">
      <c r="A852" s="969" t="s">
        <v>5658</v>
      </c>
      <c r="B852" s="969">
        <v>3018</v>
      </c>
      <c r="C852" s="969" t="s">
        <v>5574</v>
      </c>
      <c r="D852" s="969" t="s">
        <v>5659</v>
      </c>
      <c r="E852" s="969">
        <v>6747</v>
      </c>
      <c r="F852" s="969" t="s">
        <v>102</v>
      </c>
      <c r="G852" s="969" t="s">
        <v>5687</v>
      </c>
      <c r="H852" s="969">
        <v>0</v>
      </c>
      <c r="P852" s="969">
        <v>540</v>
      </c>
    </row>
    <row r="853" spans="1:18">
      <c r="A853" s="969" t="s">
        <v>5658</v>
      </c>
      <c r="B853" s="969">
        <v>3018</v>
      </c>
      <c r="C853" s="969" t="s">
        <v>5574</v>
      </c>
      <c r="D853" s="969" t="s">
        <v>5659</v>
      </c>
      <c r="E853" s="969">
        <v>6748</v>
      </c>
      <c r="F853" s="969" t="s">
        <v>102</v>
      </c>
      <c r="G853" s="969" t="s">
        <v>5944</v>
      </c>
      <c r="H853" s="969">
        <v>0</v>
      </c>
      <c r="P853" s="969">
        <v>270</v>
      </c>
    </row>
    <row r="854" spans="1:18">
      <c r="A854" s="969" t="s">
        <v>5658</v>
      </c>
      <c r="B854" s="969">
        <v>3018</v>
      </c>
      <c r="C854" s="969" t="s">
        <v>5574</v>
      </c>
      <c r="D854" s="969" t="s">
        <v>5659</v>
      </c>
      <c r="E854" s="969">
        <v>6787</v>
      </c>
      <c r="F854" s="969" t="s">
        <v>102</v>
      </c>
      <c r="G854" s="969" t="s">
        <v>5686</v>
      </c>
      <c r="H854" s="969">
        <v>60</v>
      </c>
      <c r="J854" s="969">
        <v>77440</v>
      </c>
      <c r="L854" s="969">
        <v>290</v>
      </c>
      <c r="M854" s="969">
        <v>12560</v>
      </c>
      <c r="N854" s="969">
        <v>9620</v>
      </c>
      <c r="R854" s="969">
        <v>38170</v>
      </c>
    </row>
    <row r="855" spans="1:18">
      <c r="A855" s="969" t="s">
        <v>5658</v>
      </c>
      <c r="B855" s="969">
        <v>3018</v>
      </c>
      <c r="C855" s="969" t="s">
        <v>5574</v>
      </c>
      <c r="D855" s="969" t="s">
        <v>5659</v>
      </c>
      <c r="E855" s="969">
        <v>6788</v>
      </c>
      <c r="F855" s="969" t="s">
        <v>102</v>
      </c>
      <c r="G855" s="969" t="s">
        <v>5685</v>
      </c>
      <c r="H855" s="969">
        <v>60</v>
      </c>
      <c r="J855" s="969">
        <v>77440</v>
      </c>
      <c r="L855" s="969">
        <v>290</v>
      </c>
      <c r="M855" s="969">
        <v>12560</v>
      </c>
      <c r="N855" s="969">
        <v>9620</v>
      </c>
      <c r="R855" s="969">
        <v>38170</v>
      </c>
    </row>
    <row r="856" spans="1:18">
      <c r="A856" s="969" t="s">
        <v>5658</v>
      </c>
      <c r="B856" s="969">
        <v>3018</v>
      </c>
      <c r="C856" s="969" t="s">
        <v>5574</v>
      </c>
      <c r="D856" s="969" t="s">
        <v>5659</v>
      </c>
      <c r="E856" s="969">
        <v>6789</v>
      </c>
      <c r="F856" s="969" t="s">
        <v>102</v>
      </c>
      <c r="G856" s="969" t="s">
        <v>5684</v>
      </c>
      <c r="H856" s="969">
        <v>60</v>
      </c>
      <c r="J856" s="969">
        <v>77440</v>
      </c>
      <c r="L856" s="969">
        <v>290</v>
      </c>
      <c r="M856" s="969">
        <v>12560</v>
      </c>
      <c r="N856" s="969">
        <v>9620</v>
      </c>
      <c r="R856" s="969">
        <v>38170</v>
      </c>
    </row>
    <row r="857" spans="1:18">
      <c r="A857" s="969" t="s">
        <v>5658</v>
      </c>
      <c r="B857" s="969">
        <v>3018</v>
      </c>
      <c r="C857" s="969" t="s">
        <v>5574</v>
      </c>
      <c r="D857" s="969" t="s">
        <v>5659</v>
      </c>
      <c r="E857" s="969">
        <v>6790</v>
      </c>
      <c r="F857" s="969" t="s">
        <v>102</v>
      </c>
      <c r="G857" s="969" t="s">
        <v>5683</v>
      </c>
      <c r="H857" s="969">
        <v>60</v>
      </c>
      <c r="J857" s="969">
        <v>77440</v>
      </c>
      <c r="L857" s="969">
        <v>290</v>
      </c>
      <c r="M857" s="969">
        <v>12560</v>
      </c>
      <c r="N857" s="969">
        <v>9620</v>
      </c>
      <c r="R857" s="969">
        <v>38170</v>
      </c>
    </row>
    <row r="858" spans="1:18">
      <c r="A858" s="969" t="s">
        <v>5658</v>
      </c>
      <c r="B858" s="969">
        <v>3018</v>
      </c>
      <c r="C858" s="969" t="s">
        <v>5574</v>
      </c>
      <c r="D858" s="969" t="s">
        <v>5659</v>
      </c>
      <c r="E858" s="969">
        <v>6794</v>
      </c>
      <c r="F858" s="969" t="s">
        <v>102</v>
      </c>
      <c r="G858" s="969" t="s">
        <v>5682</v>
      </c>
      <c r="H858" s="969">
        <v>60</v>
      </c>
      <c r="J858" s="969">
        <v>77440</v>
      </c>
      <c r="L858" s="969">
        <v>290</v>
      </c>
      <c r="M858" s="969">
        <v>12560</v>
      </c>
      <c r="N858" s="969">
        <v>9620</v>
      </c>
      <c r="R858" s="969">
        <v>38170</v>
      </c>
    </row>
    <row r="859" spans="1:18">
      <c r="A859" s="969" t="s">
        <v>5658</v>
      </c>
      <c r="B859" s="969">
        <v>3018</v>
      </c>
      <c r="C859" s="969" t="s">
        <v>5574</v>
      </c>
      <c r="D859" s="969" t="s">
        <v>5659</v>
      </c>
      <c r="E859" s="969">
        <v>6795</v>
      </c>
      <c r="F859" s="969" t="s">
        <v>102</v>
      </c>
      <c r="G859" s="969" t="s">
        <v>5681</v>
      </c>
      <c r="H859" s="969">
        <v>60</v>
      </c>
      <c r="J859" s="969">
        <v>77440</v>
      </c>
      <c r="L859" s="969">
        <v>290</v>
      </c>
      <c r="M859" s="969">
        <v>12560</v>
      </c>
      <c r="N859" s="969">
        <v>9620</v>
      </c>
      <c r="R859" s="969">
        <v>38170</v>
      </c>
    </row>
    <row r="860" spans="1:18">
      <c r="A860" s="969" t="s">
        <v>5658</v>
      </c>
      <c r="B860" s="969">
        <v>3018</v>
      </c>
      <c r="C860" s="969" t="s">
        <v>5574</v>
      </c>
      <c r="D860" s="969" t="s">
        <v>5659</v>
      </c>
      <c r="E860" s="969">
        <v>20328</v>
      </c>
      <c r="F860" s="969" t="s">
        <v>102</v>
      </c>
      <c r="G860" s="969" t="s">
        <v>5678</v>
      </c>
      <c r="H860" s="969">
        <v>30</v>
      </c>
      <c r="J860" s="969">
        <v>77440</v>
      </c>
      <c r="L860" s="969">
        <v>290</v>
      </c>
      <c r="M860" s="969">
        <v>12560</v>
      </c>
      <c r="N860" s="969">
        <v>9620</v>
      </c>
      <c r="R860" s="969">
        <v>38170</v>
      </c>
    </row>
    <row r="861" spans="1:18">
      <c r="A861" s="969" t="s">
        <v>5658</v>
      </c>
      <c r="B861" s="969">
        <v>3018</v>
      </c>
      <c r="C861" s="969" t="s">
        <v>5574</v>
      </c>
      <c r="D861" s="969" t="s">
        <v>5659</v>
      </c>
      <c r="E861" s="969">
        <v>20329</v>
      </c>
      <c r="F861" s="969" t="s">
        <v>102</v>
      </c>
      <c r="G861" s="969" t="s">
        <v>5677</v>
      </c>
      <c r="H861" s="969">
        <v>30</v>
      </c>
      <c r="J861" s="969">
        <v>77440</v>
      </c>
      <c r="L861" s="969">
        <v>290</v>
      </c>
      <c r="M861" s="969">
        <v>12560</v>
      </c>
      <c r="N861" s="969">
        <v>9620</v>
      </c>
      <c r="R861" s="969">
        <v>38170</v>
      </c>
    </row>
    <row r="862" spans="1:18">
      <c r="A862" s="969" t="s">
        <v>5658</v>
      </c>
      <c r="B862" s="969">
        <v>3018</v>
      </c>
      <c r="C862" s="969" t="s">
        <v>5574</v>
      </c>
      <c r="D862" s="969" t="s">
        <v>5659</v>
      </c>
      <c r="E862" s="969">
        <v>20423</v>
      </c>
      <c r="F862" s="969" t="s">
        <v>102</v>
      </c>
      <c r="G862" s="969" t="s">
        <v>5676</v>
      </c>
      <c r="H862" s="969">
        <v>30</v>
      </c>
      <c r="J862" s="969">
        <v>77440</v>
      </c>
      <c r="L862" s="969">
        <v>290</v>
      </c>
      <c r="M862" s="969">
        <v>12560</v>
      </c>
      <c r="N862" s="969">
        <v>9620</v>
      </c>
      <c r="R862" s="969">
        <v>38170</v>
      </c>
    </row>
    <row r="863" spans="1:18">
      <c r="A863" s="969" t="s">
        <v>5658</v>
      </c>
      <c r="B863" s="969">
        <v>3018</v>
      </c>
      <c r="C863" s="969" t="s">
        <v>5574</v>
      </c>
      <c r="D863" s="969" t="s">
        <v>5659</v>
      </c>
      <c r="E863" s="969">
        <v>20428</v>
      </c>
      <c r="F863" s="969" t="s">
        <v>102</v>
      </c>
      <c r="G863" s="969" t="s">
        <v>5675</v>
      </c>
      <c r="H863" s="969">
        <v>30</v>
      </c>
      <c r="J863" s="969">
        <v>77440</v>
      </c>
      <c r="L863" s="969">
        <v>290</v>
      </c>
      <c r="M863" s="969">
        <v>12560</v>
      </c>
      <c r="N863" s="969">
        <v>9620</v>
      </c>
      <c r="R863" s="969">
        <v>38170</v>
      </c>
    </row>
    <row r="864" spans="1:18">
      <c r="A864" s="969" t="s">
        <v>5658</v>
      </c>
      <c r="B864" s="969">
        <v>3018</v>
      </c>
      <c r="C864" s="969" t="s">
        <v>5574</v>
      </c>
      <c r="D864" s="969" t="s">
        <v>5659</v>
      </c>
      <c r="E864" s="969">
        <v>20429</v>
      </c>
      <c r="F864" s="969" t="s">
        <v>102</v>
      </c>
      <c r="G864" s="969" t="s">
        <v>5680</v>
      </c>
      <c r="H864" s="969">
        <v>30</v>
      </c>
      <c r="J864" s="969">
        <v>77440</v>
      </c>
      <c r="L864" s="969">
        <v>290</v>
      </c>
      <c r="M864" s="969">
        <v>12560</v>
      </c>
      <c r="N864" s="969">
        <v>9620</v>
      </c>
      <c r="R864" s="969">
        <v>38170</v>
      </c>
    </row>
    <row r="865" spans="1:18">
      <c r="A865" s="969" t="s">
        <v>5658</v>
      </c>
      <c r="B865" s="969">
        <v>3018</v>
      </c>
      <c r="C865" s="969" t="s">
        <v>5574</v>
      </c>
      <c r="D865" s="969" t="s">
        <v>5657</v>
      </c>
      <c r="E865" s="969">
        <v>4993</v>
      </c>
      <c r="F865" s="969" t="s">
        <v>102</v>
      </c>
      <c r="G865" s="969" t="s">
        <v>5940</v>
      </c>
      <c r="H865" s="969">
        <v>60</v>
      </c>
      <c r="J865" s="969">
        <v>81312</v>
      </c>
      <c r="L865" s="969">
        <v>319</v>
      </c>
      <c r="M865" s="969">
        <v>14946.4</v>
      </c>
      <c r="N865" s="969">
        <v>10582</v>
      </c>
      <c r="R865" s="969">
        <v>40078.5</v>
      </c>
    </row>
    <row r="866" spans="1:18">
      <c r="A866" s="969" t="s">
        <v>5658</v>
      </c>
      <c r="B866" s="969">
        <v>3018</v>
      </c>
      <c r="C866" s="969" t="s">
        <v>5574</v>
      </c>
      <c r="D866" s="969" t="s">
        <v>5657</v>
      </c>
      <c r="E866" s="969">
        <v>22089</v>
      </c>
      <c r="F866" s="969" t="s">
        <v>102</v>
      </c>
      <c r="G866" s="969" t="s">
        <v>5690</v>
      </c>
      <c r="H866" s="969">
        <v>60</v>
      </c>
      <c r="J866" s="969">
        <v>81312</v>
      </c>
      <c r="L866" s="969">
        <v>319</v>
      </c>
      <c r="M866" s="969">
        <v>14946.4</v>
      </c>
      <c r="N866" s="969">
        <v>10582</v>
      </c>
      <c r="R866" s="969">
        <v>40078.5</v>
      </c>
    </row>
    <row r="867" spans="1:18">
      <c r="A867" s="969" t="s">
        <v>5658</v>
      </c>
      <c r="B867" s="969">
        <v>3018</v>
      </c>
      <c r="C867" s="969" t="s">
        <v>5574</v>
      </c>
      <c r="D867" s="969" t="s">
        <v>5657</v>
      </c>
      <c r="E867" s="969">
        <v>4995</v>
      </c>
      <c r="F867" s="969" t="s">
        <v>102</v>
      </c>
      <c r="G867" s="969" t="s">
        <v>5942</v>
      </c>
      <c r="H867" s="969">
        <v>60</v>
      </c>
      <c r="J867" s="969">
        <v>81312</v>
      </c>
      <c r="L867" s="969">
        <v>319</v>
      </c>
      <c r="M867" s="969">
        <v>14946.4</v>
      </c>
      <c r="N867" s="969">
        <v>10582</v>
      </c>
      <c r="R867" s="969">
        <v>40078.5</v>
      </c>
    </row>
    <row r="868" spans="1:18">
      <c r="A868" s="969" t="s">
        <v>5658</v>
      </c>
      <c r="B868" s="969">
        <v>3018</v>
      </c>
      <c r="C868" s="969" t="s">
        <v>5574</v>
      </c>
      <c r="D868" s="969" t="s">
        <v>5657</v>
      </c>
      <c r="E868" s="969">
        <v>4996</v>
      </c>
      <c r="F868" s="969" t="s">
        <v>102</v>
      </c>
      <c r="G868" s="969" t="s">
        <v>5943</v>
      </c>
      <c r="H868" s="969">
        <v>60</v>
      </c>
      <c r="J868" s="969">
        <v>81312</v>
      </c>
      <c r="L868" s="969">
        <v>319</v>
      </c>
      <c r="M868" s="969">
        <v>14946.4</v>
      </c>
      <c r="N868" s="969">
        <v>10582</v>
      </c>
      <c r="R868" s="969">
        <v>40078.5</v>
      </c>
    </row>
    <row r="869" spans="1:18">
      <c r="A869" s="969" t="s">
        <v>5658</v>
      </c>
      <c r="B869" s="969">
        <v>3018</v>
      </c>
      <c r="C869" s="969" t="s">
        <v>5574</v>
      </c>
      <c r="D869" s="969" t="s">
        <v>5657</v>
      </c>
      <c r="E869" s="969">
        <v>4997</v>
      </c>
      <c r="F869" s="969" t="s">
        <v>102</v>
      </c>
      <c r="G869" s="969" t="s">
        <v>5682</v>
      </c>
      <c r="H869" s="969">
        <v>60</v>
      </c>
      <c r="J869" s="969">
        <v>81312</v>
      </c>
      <c r="L869" s="969">
        <v>319</v>
      </c>
      <c r="M869" s="969">
        <v>14946.4</v>
      </c>
      <c r="N869" s="969">
        <v>10582</v>
      </c>
      <c r="R869" s="969">
        <v>40078.5</v>
      </c>
    </row>
    <row r="870" spans="1:18">
      <c r="A870" s="969" t="s">
        <v>5658</v>
      </c>
      <c r="B870" s="969">
        <v>3018</v>
      </c>
      <c r="C870" s="969" t="s">
        <v>5574</v>
      </c>
      <c r="D870" s="969" t="s">
        <v>5657</v>
      </c>
      <c r="E870" s="969">
        <v>4998</v>
      </c>
      <c r="F870" s="969" t="s">
        <v>102</v>
      </c>
      <c r="G870" s="969" t="s">
        <v>5681</v>
      </c>
      <c r="H870" s="969">
        <v>60</v>
      </c>
      <c r="J870" s="969">
        <v>81312</v>
      </c>
      <c r="L870" s="969">
        <v>319</v>
      </c>
      <c r="M870" s="969">
        <v>14946.4</v>
      </c>
      <c r="N870" s="969">
        <v>10582</v>
      </c>
      <c r="R870" s="969">
        <v>40078.5</v>
      </c>
    </row>
    <row r="871" spans="1:18">
      <c r="A871" s="969" t="s">
        <v>5658</v>
      </c>
      <c r="B871" s="969">
        <v>3018</v>
      </c>
      <c r="C871" s="969" t="s">
        <v>5574</v>
      </c>
      <c r="D871" s="969" t="s">
        <v>5657</v>
      </c>
      <c r="E871" s="969">
        <v>5168</v>
      </c>
      <c r="F871" s="969" t="s">
        <v>102</v>
      </c>
      <c r="G871" s="969" t="s">
        <v>5689</v>
      </c>
      <c r="H871" s="969">
        <v>2</v>
      </c>
      <c r="J871" s="969">
        <v>81312</v>
      </c>
      <c r="L871" s="969">
        <v>319</v>
      </c>
      <c r="M871" s="969">
        <v>14946.4</v>
      </c>
      <c r="N871" s="969">
        <v>10582</v>
      </c>
      <c r="R871" s="969">
        <v>40078.5</v>
      </c>
    </row>
    <row r="872" spans="1:18">
      <c r="A872" s="969" t="s">
        <v>5658</v>
      </c>
      <c r="B872" s="969">
        <v>3018</v>
      </c>
      <c r="C872" s="969" t="s">
        <v>5574</v>
      </c>
      <c r="D872" s="969" t="s">
        <v>5657</v>
      </c>
      <c r="E872" s="969">
        <v>6432</v>
      </c>
      <c r="F872" s="969" t="s">
        <v>102</v>
      </c>
      <c r="G872" s="969" t="s">
        <v>5688</v>
      </c>
      <c r="H872" s="969">
        <v>60</v>
      </c>
      <c r="J872" s="969">
        <v>81312</v>
      </c>
      <c r="L872" s="969">
        <v>319</v>
      </c>
      <c r="M872" s="969">
        <v>14946.4</v>
      </c>
      <c r="N872" s="969">
        <v>10582</v>
      </c>
      <c r="R872" s="969">
        <v>40078.5</v>
      </c>
    </row>
    <row r="873" spans="1:18">
      <c r="A873" s="969" t="s">
        <v>5658</v>
      </c>
      <c r="B873" s="969">
        <v>3018</v>
      </c>
      <c r="C873" s="969" t="s">
        <v>5574</v>
      </c>
      <c r="D873" s="969" t="s">
        <v>5657</v>
      </c>
      <c r="E873" s="969">
        <v>6747</v>
      </c>
      <c r="F873" s="969" t="s">
        <v>102</v>
      </c>
      <c r="G873" s="969" t="s">
        <v>5687</v>
      </c>
      <c r="H873" s="969">
        <v>0</v>
      </c>
      <c r="P873" s="969">
        <v>567</v>
      </c>
    </row>
    <row r="874" spans="1:18">
      <c r="A874" s="969" t="s">
        <v>5658</v>
      </c>
      <c r="B874" s="969">
        <v>3018</v>
      </c>
      <c r="C874" s="969" t="s">
        <v>5574</v>
      </c>
      <c r="D874" s="969" t="s">
        <v>5657</v>
      </c>
      <c r="E874" s="969">
        <v>6748</v>
      </c>
      <c r="F874" s="969" t="s">
        <v>102</v>
      </c>
      <c r="G874" s="969" t="s">
        <v>5944</v>
      </c>
      <c r="H874" s="969">
        <v>0</v>
      </c>
      <c r="P874" s="969">
        <v>283.5</v>
      </c>
    </row>
    <row r="875" spans="1:18">
      <c r="A875" s="969" t="s">
        <v>5658</v>
      </c>
      <c r="B875" s="969">
        <v>3018</v>
      </c>
      <c r="C875" s="969" t="s">
        <v>5574</v>
      </c>
      <c r="D875" s="969" t="s">
        <v>5657</v>
      </c>
      <c r="E875" s="969">
        <v>6787</v>
      </c>
      <c r="F875" s="969" t="s">
        <v>102</v>
      </c>
      <c r="G875" s="969" t="s">
        <v>5686</v>
      </c>
      <c r="H875" s="969">
        <v>60</v>
      </c>
      <c r="J875" s="969">
        <v>81312</v>
      </c>
      <c r="L875" s="969">
        <v>319</v>
      </c>
      <c r="M875" s="969">
        <v>14946.4</v>
      </c>
      <c r="N875" s="969">
        <v>10582</v>
      </c>
      <c r="R875" s="969">
        <v>40078.5</v>
      </c>
    </row>
    <row r="876" spans="1:18">
      <c r="A876" s="969" t="s">
        <v>5658</v>
      </c>
      <c r="B876" s="969">
        <v>3018</v>
      </c>
      <c r="C876" s="969" t="s">
        <v>5574</v>
      </c>
      <c r="D876" s="969" t="s">
        <v>5657</v>
      </c>
      <c r="E876" s="969">
        <v>6788</v>
      </c>
      <c r="F876" s="969" t="s">
        <v>102</v>
      </c>
      <c r="G876" s="969" t="s">
        <v>5685</v>
      </c>
      <c r="H876" s="969">
        <v>60</v>
      </c>
      <c r="J876" s="969">
        <v>81312</v>
      </c>
      <c r="L876" s="969">
        <v>319</v>
      </c>
      <c r="M876" s="969">
        <v>14946.4</v>
      </c>
      <c r="N876" s="969">
        <v>10582</v>
      </c>
      <c r="R876" s="969">
        <v>40078.5</v>
      </c>
    </row>
    <row r="877" spans="1:18">
      <c r="A877" s="969" t="s">
        <v>5658</v>
      </c>
      <c r="B877" s="969">
        <v>3018</v>
      </c>
      <c r="C877" s="969" t="s">
        <v>5574</v>
      </c>
      <c r="D877" s="969" t="s">
        <v>5657</v>
      </c>
      <c r="E877" s="969">
        <v>6789</v>
      </c>
      <c r="F877" s="969" t="s">
        <v>102</v>
      </c>
      <c r="G877" s="969" t="s">
        <v>5684</v>
      </c>
      <c r="H877" s="969">
        <v>60</v>
      </c>
      <c r="J877" s="969">
        <v>81312</v>
      </c>
      <c r="L877" s="969">
        <v>319</v>
      </c>
      <c r="M877" s="969">
        <v>14946.4</v>
      </c>
      <c r="N877" s="969">
        <v>10582</v>
      </c>
      <c r="R877" s="969">
        <v>40078.5</v>
      </c>
    </row>
    <row r="878" spans="1:18">
      <c r="A878" s="969" t="s">
        <v>5658</v>
      </c>
      <c r="B878" s="969">
        <v>3018</v>
      </c>
      <c r="C878" s="969" t="s">
        <v>5574</v>
      </c>
      <c r="D878" s="969" t="s">
        <v>5657</v>
      </c>
      <c r="E878" s="969">
        <v>6790</v>
      </c>
      <c r="F878" s="969" t="s">
        <v>102</v>
      </c>
      <c r="G878" s="969" t="s">
        <v>5683</v>
      </c>
      <c r="H878" s="969">
        <v>60</v>
      </c>
      <c r="J878" s="969">
        <v>81312</v>
      </c>
      <c r="L878" s="969">
        <v>319</v>
      </c>
      <c r="M878" s="969">
        <v>14946.4</v>
      </c>
      <c r="N878" s="969">
        <v>10582</v>
      </c>
      <c r="R878" s="969">
        <v>40078.5</v>
      </c>
    </row>
    <row r="879" spans="1:18">
      <c r="A879" s="969" t="s">
        <v>5658</v>
      </c>
      <c r="B879" s="969">
        <v>3018</v>
      </c>
      <c r="C879" s="969" t="s">
        <v>5574</v>
      </c>
      <c r="D879" s="969" t="s">
        <v>5657</v>
      </c>
      <c r="E879" s="969">
        <v>6794</v>
      </c>
      <c r="F879" s="969" t="s">
        <v>102</v>
      </c>
      <c r="G879" s="969" t="s">
        <v>5682</v>
      </c>
      <c r="H879" s="969">
        <v>60</v>
      </c>
      <c r="J879" s="969">
        <v>81312</v>
      </c>
      <c r="L879" s="969">
        <v>319</v>
      </c>
      <c r="M879" s="969">
        <v>14946.4</v>
      </c>
      <c r="N879" s="969">
        <v>10582</v>
      </c>
      <c r="R879" s="969">
        <v>40078.5</v>
      </c>
    </row>
    <row r="880" spans="1:18">
      <c r="A880" s="969" t="s">
        <v>5658</v>
      </c>
      <c r="B880" s="969">
        <v>3018</v>
      </c>
      <c r="C880" s="969" t="s">
        <v>5574</v>
      </c>
      <c r="D880" s="969" t="s">
        <v>5657</v>
      </c>
      <c r="E880" s="969">
        <v>6795</v>
      </c>
      <c r="F880" s="969" t="s">
        <v>102</v>
      </c>
      <c r="G880" s="969" t="s">
        <v>5681</v>
      </c>
      <c r="H880" s="969">
        <v>60</v>
      </c>
      <c r="J880" s="969">
        <v>81312</v>
      </c>
      <c r="L880" s="969">
        <v>319</v>
      </c>
      <c r="M880" s="969">
        <v>14946.4</v>
      </c>
      <c r="N880" s="969">
        <v>10582</v>
      </c>
      <c r="R880" s="969">
        <v>40078.5</v>
      </c>
    </row>
    <row r="881" spans="1:18">
      <c r="A881" s="969" t="s">
        <v>5658</v>
      </c>
      <c r="B881" s="969">
        <v>3018</v>
      </c>
      <c r="C881" s="969" t="s">
        <v>5574</v>
      </c>
      <c r="D881" s="969" t="s">
        <v>5657</v>
      </c>
      <c r="E881" s="969">
        <v>20328</v>
      </c>
      <c r="F881" s="969" t="s">
        <v>102</v>
      </c>
      <c r="G881" s="969" t="s">
        <v>5678</v>
      </c>
      <c r="H881" s="969">
        <v>30</v>
      </c>
      <c r="J881" s="969">
        <v>81312</v>
      </c>
      <c r="L881" s="969">
        <v>319</v>
      </c>
      <c r="M881" s="969">
        <v>14946.4</v>
      </c>
      <c r="N881" s="969">
        <v>10582</v>
      </c>
      <c r="R881" s="969">
        <v>40078.5</v>
      </c>
    </row>
    <row r="882" spans="1:18">
      <c r="A882" s="969" t="s">
        <v>5658</v>
      </c>
      <c r="B882" s="969">
        <v>3018</v>
      </c>
      <c r="C882" s="969" t="s">
        <v>5574</v>
      </c>
      <c r="D882" s="969" t="s">
        <v>5657</v>
      </c>
      <c r="E882" s="969">
        <v>20329</v>
      </c>
      <c r="F882" s="969" t="s">
        <v>102</v>
      </c>
      <c r="G882" s="969" t="s">
        <v>5677</v>
      </c>
      <c r="H882" s="969">
        <v>30</v>
      </c>
      <c r="J882" s="969">
        <v>81312</v>
      </c>
      <c r="L882" s="969">
        <v>319</v>
      </c>
      <c r="M882" s="969">
        <v>14946.4</v>
      </c>
      <c r="N882" s="969">
        <v>10582</v>
      </c>
      <c r="R882" s="969">
        <v>40078.5</v>
      </c>
    </row>
    <row r="883" spans="1:18">
      <c r="A883" s="969" t="s">
        <v>5658</v>
      </c>
      <c r="B883" s="969">
        <v>3018</v>
      </c>
      <c r="C883" s="969" t="s">
        <v>5574</v>
      </c>
      <c r="D883" s="969" t="s">
        <v>5657</v>
      </c>
      <c r="E883" s="969">
        <v>20423</v>
      </c>
      <c r="F883" s="969" t="s">
        <v>102</v>
      </c>
      <c r="G883" s="969" t="s">
        <v>5676</v>
      </c>
      <c r="H883" s="969">
        <v>30</v>
      </c>
      <c r="J883" s="969">
        <v>81312</v>
      </c>
      <c r="L883" s="969">
        <v>319</v>
      </c>
      <c r="M883" s="969">
        <v>14946.4</v>
      </c>
      <c r="N883" s="969">
        <v>10582</v>
      </c>
      <c r="R883" s="969">
        <v>40078.5</v>
      </c>
    </row>
    <row r="884" spans="1:18">
      <c r="A884" s="969" t="s">
        <v>5658</v>
      </c>
      <c r="B884" s="969">
        <v>3018</v>
      </c>
      <c r="C884" s="969" t="s">
        <v>5574</v>
      </c>
      <c r="D884" s="969" t="s">
        <v>5657</v>
      </c>
      <c r="E884" s="969">
        <v>20428</v>
      </c>
      <c r="F884" s="969" t="s">
        <v>102</v>
      </c>
      <c r="G884" s="969" t="s">
        <v>5675</v>
      </c>
      <c r="H884" s="969">
        <v>30</v>
      </c>
      <c r="J884" s="969">
        <v>81312</v>
      </c>
      <c r="L884" s="969">
        <v>319</v>
      </c>
      <c r="M884" s="969">
        <v>14946.4</v>
      </c>
      <c r="N884" s="969">
        <v>10582</v>
      </c>
      <c r="R884" s="969">
        <v>40078.5</v>
      </c>
    </row>
    <row r="885" spans="1:18">
      <c r="A885" s="969" t="s">
        <v>5658</v>
      </c>
      <c r="B885" s="969">
        <v>3018</v>
      </c>
      <c r="C885" s="969" t="s">
        <v>5574</v>
      </c>
      <c r="D885" s="969" t="s">
        <v>5657</v>
      </c>
      <c r="E885" s="969">
        <v>20429</v>
      </c>
      <c r="F885" s="969" t="s">
        <v>102</v>
      </c>
      <c r="G885" s="969" t="s">
        <v>5680</v>
      </c>
      <c r="H885" s="969">
        <v>30</v>
      </c>
      <c r="J885" s="969">
        <v>81312</v>
      </c>
      <c r="L885" s="969">
        <v>319</v>
      </c>
      <c r="M885" s="969">
        <v>14946.4</v>
      </c>
      <c r="N885" s="969">
        <v>10582</v>
      </c>
      <c r="R885" s="969">
        <v>40078.5</v>
      </c>
    </row>
    <row r="886" spans="1:18">
      <c r="A886" s="969" t="s">
        <v>5658</v>
      </c>
      <c r="B886" s="969">
        <v>3018</v>
      </c>
      <c r="C886" s="969" t="s">
        <v>5574</v>
      </c>
      <c r="D886" s="969" t="s">
        <v>5657</v>
      </c>
      <c r="E886" s="969">
        <v>20430</v>
      </c>
      <c r="F886" s="969" t="s">
        <v>102</v>
      </c>
      <c r="G886" s="969" t="s">
        <v>5679</v>
      </c>
      <c r="H886" s="969">
        <v>30</v>
      </c>
      <c r="J886" s="969">
        <v>81312</v>
      </c>
      <c r="L886" s="969">
        <v>319</v>
      </c>
      <c r="M886" s="969">
        <v>14946.4</v>
      </c>
      <c r="N886" s="969">
        <v>10582</v>
      </c>
      <c r="R886" s="969">
        <v>40078.5</v>
      </c>
    </row>
    <row r="887" spans="1:18">
      <c r="A887" s="969" t="s">
        <v>5658</v>
      </c>
      <c r="B887" s="969">
        <v>3018</v>
      </c>
      <c r="C887" s="969" t="s">
        <v>5574</v>
      </c>
      <c r="D887" s="969" t="s">
        <v>5657</v>
      </c>
      <c r="E887" s="969">
        <v>20438</v>
      </c>
      <c r="F887" s="969" t="s">
        <v>102</v>
      </c>
      <c r="G887" s="969" t="s">
        <v>5674</v>
      </c>
      <c r="H887" s="969">
        <v>30</v>
      </c>
      <c r="J887" s="969">
        <v>81312</v>
      </c>
      <c r="L887" s="969">
        <v>319</v>
      </c>
      <c r="M887" s="969">
        <v>14946.4</v>
      </c>
      <c r="N887" s="969">
        <v>10582</v>
      </c>
      <c r="R887" s="969">
        <v>40078.5</v>
      </c>
    </row>
    <row r="888" spans="1:18">
      <c r="A888" s="969" t="s">
        <v>5658</v>
      </c>
      <c r="B888" s="969">
        <v>3018</v>
      </c>
      <c r="C888" s="969" t="s">
        <v>5574</v>
      </c>
      <c r="D888" s="969" t="s">
        <v>5657</v>
      </c>
      <c r="E888" s="969">
        <v>22066</v>
      </c>
      <c r="F888" s="969" t="s">
        <v>102</v>
      </c>
      <c r="G888" s="969" t="s">
        <v>5678</v>
      </c>
      <c r="H888" s="969">
        <v>60</v>
      </c>
      <c r="J888" s="969">
        <v>81312</v>
      </c>
      <c r="L888" s="969">
        <v>319</v>
      </c>
      <c r="M888" s="969">
        <v>14946.4</v>
      </c>
      <c r="N888" s="969">
        <v>10582</v>
      </c>
      <c r="R888" s="969">
        <v>40078.5</v>
      </c>
    </row>
    <row r="889" spans="1:18">
      <c r="A889" s="969" t="s">
        <v>5658</v>
      </c>
      <c r="B889" s="969">
        <v>3018</v>
      </c>
      <c r="C889" s="969" t="s">
        <v>5574</v>
      </c>
      <c r="D889" s="969" t="s">
        <v>5657</v>
      </c>
      <c r="E889" s="969">
        <v>22067</v>
      </c>
      <c r="F889" s="969" t="s">
        <v>102</v>
      </c>
      <c r="G889" s="969" t="s">
        <v>5677</v>
      </c>
      <c r="H889" s="969">
        <v>60</v>
      </c>
      <c r="J889" s="969">
        <v>81312</v>
      </c>
      <c r="L889" s="969">
        <v>319</v>
      </c>
      <c r="M889" s="969">
        <v>14946.4</v>
      </c>
      <c r="N889" s="969">
        <v>10582</v>
      </c>
      <c r="R889" s="969">
        <v>40078.5</v>
      </c>
    </row>
    <row r="890" spans="1:18">
      <c r="A890" s="969" t="s">
        <v>5658</v>
      </c>
      <c r="B890" s="969">
        <v>3018</v>
      </c>
      <c r="C890" s="969" t="s">
        <v>5574</v>
      </c>
      <c r="D890" s="969" t="s">
        <v>5657</v>
      </c>
      <c r="E890" s="969">
        <v>22068</v>
      </c>
      <c r="F890" s="969" t="s">
        <v>102</v>
      </c>
      <c r="G890" s="969" t="s">
        <v>5676</v>
      </c>
      <c r="H890" s="969">
        <v>60</v>
      </c>
      <c r="J890" s="969">
        <v>81312</v>
      </c>
      <c r="L890" s="969">
        <v>319</v>
      </c>
      <c r="M890" s="969">
        <v>14946.4</v>
      </c>
      <c r="N890" s="969">
        <v>10582</v>
      </c>
      <c r="R890" s="969">
        <v>40078.5</v>
      </c>
    </row>
    <row r="891" spans="1:18">
      <c r="A891" s="969" t="s">
        <v>5658</v>
      </c>
      <c r="B891" s="969">
        <v>3018</v>
      </c>
      <c r="C891" s="969" t="s">
        <v>5574</v>
      </c>
      <c r="D891" s="969" t="s">
        <v>5657</v>
      </c>
      <c r="E891" s="969">
        <v>22069</v>
      </c>
      <c r="F891" s="969" t="s">
        <v>102</v>
      </c>
      <c r="G891" s="969" t="s">
        <v>5675</v>
      </c>
      <c r="H891" s="969">
        <v>60</v>
      </c>
      <c r="J891" s="969">
        <v>81312</v>
      </c>
      <c r="L891" s="969">
        <v>319</v>
      </c>
      <c r="M891" s="969">
        <v>14946.4</v>
      </c>
      <c r="N891" s="969">
        <v>10582</v>
      </c>
      <c r="R891" s="969">
        <v>40078.5</v>
      </c>
    </row>
    <row r="892" spans="1:18">
      <c r="A892" s="969" t="s">
        <v>5658</v>
      </c>
      <c r="B892" s="969">
        <v>3018</v>
      </c>
      <c r="C892" s="969" t="s">
        <v>5574</v>
      </c>
      <c r="D892" s="969" t="s">
        <v>5657</v>
      </c>
      <c r="E892" s="969">
        <v>22072</v>
      </c>
      <c r="F892" s="969" t="s">
        <v>102</v>
      </c>
      <c r="G892" s="969" t="s">
        <v>5674</v>
      </c>
      <c r="H892" s="969">
        <v>30</v>
      </c>
      <c r="J892" s="969">
        <v>81312</v>
      </c>
      <c r="L892" s="969">
        <v>319</v>
      </c>
      <c r="M892" s="969">
        <v>14946.4</v>
      </c>
      <c r="N892" s="969">
        <v>10582</v>
      </c>
      <c r="R892" s="969">
        <v>40078.5</v>
      </c>
    </row>
    <row r="893" spans="1:18">
      <c r="A893" s="969" t="s">
        <v>5658</v>
      </c>
      <c r="B893" s="969">
        <v>3018</v>
      </c>
      <c r="C893" s="969" t="s">
        <v>5574</v>
      </c>
      <c r="D893" s="969" t="s">
        <v>5657</v>
      </c>
      <c r="E893" s="969">
        <v>22073</v>
      </c>
      <c r="F893" s="969" t="s">
        <v>102</v>
      </c>
      <c r="G893" s="969" t="s">
        <v>5673</v>
      </c>
      <c r="H893" s="969">
        <v>60</v>
      </c>
      <c r="J893" s="969">
        <v>81312</v>
      </c>
      <c r="L893" s="969">
        <v>319</v>
      </c>
      <c r="M893" s="969">
        <v>14946.4</v>
      </c>
      <c r="N893" s="969">
        <v>10582</v>
      </c>
      <c r="R893" s="969">
        <v>40078.5</v>
      </c>
    </row>
    <row r="894" spans="1:18">
      <c r="A894" s="969" t="s">
        <v>5658</v>
      </c>
      <c r="B894" s="969">
        <v>3018</v>
      </c>
      <c r="C894" s="969" t="s">
        <v>5574</v>
      </c>
      <c r="D894" s="969" t="s">
        <v>5657</v>
      </c>
      <c r="E894" s="969">
        <v>22074</v>
      </c>
      <c r="F894" s="969" t="s">
        <v>102</v>
      </c>
      <c r="G894" s="969" t="s">
        <v>5672</v>
      </c>
      <c r="H894" s="969">
        <v>60</v>
      </c>
      <c r="J894" s="969">
        <v>81312</v>
      </c>
      <c r="L894" s="969">
        <v>319</v>
      </c>
      <c r="M894" s="969">
        <v>14946.4</v>
      </c>
      <c r="N894" s="969">
        <v>10582</v>
      </c>
      <c r="R894" s="969">
        <v>40078.5</v>
      </c>
    </row>
    <row r="895" spans="1:18">
      <c r="A895" s="969" t="s">
        <v>5658</v>
      </c>
      <c r="B895" s="969">
        <v>3018</v>
      </c>
      <c r="C895" s="969" t="s">
        <v>5574</v>
      </c>
      <c r="D895" s="969" t="s">
        <v>5657</v>
      </c>
      <c r="E895" s="969">
        <v>22075</v>
      </c>
      <c r="F895" s="969" t="s">
        <v>102</v>
      </c>
      <c r="G895" s="969" t="s">
        <v>5671</v>
      </c>
      <c r="H895" s="969">
        <v>60</v>
      </c>
      <c r="J895" s="969">
        <v>81312</v>
      </c>
      <c r="L895" s="969">
        <v>319</v>
      </c>
      <c r="M895" s="969">
        <v>14946.4</v>
      </c>
      <c r="N895" s="969">
        <v>10582</v>
      </c>
      <c r="R895" s="969">
        <v>40078.5</v>
      </c>
    </row>
    <row r="896" spans="1:18">
      <c r="A896" s="969" t="s">
        <v>5658</v>
      </c>
      <c r="B896" s="969">
        <v>3018</v>
      </c>
      <c r="C896" s="969" t="s">
        <v>5574</v>
      </c>
      <c r="D896" s="969" t="s">
        <v>5657</v>
      </c>
      <c r="E896" s="969">
        <v>22076</v>
      </c>
      <c r="F896" s="969" t="s">
        <v>102</v>
      </c>
      <c r="G896" s="969" t="s">
        <v>5670</v>
      </c>
      <c r="H896" s="969">
        <v>60</v>
      </c>
      <c r="J896" s="969">
        <v>81312</v>
      </c>
      <c r="L896" s="969">
        <v>319</v>
      </c>
      <c r="M896" s="969">
        <v>14946.4</v>
      </c>
      <c r="N896" s="969">
        <v>10582</v>
      </c>
      <c r="R896" s="969">
        <v>40078.5</v>
      </c>
    </row>
    <row r="897" spans="1:18">
      <c r="A897" s="969" t="s">
        <v>5658</v>
      </c>
      <c r="B897" s="969">
        <v>3018</v>
      </c>
      <c r="C897" s="969" t="s">
        <v>5574</v>
      </c>
      <c r="D897" s="969" t="s">
        <v>5657</v>
      </c>
      <c r="E897" s="969">
        <v>22077</v>
      </c>
      <c r="F897" s="969" t="s">
        <v>102</v>
      </c>
      <c r="G897" s="969" t="s">
        <v>5669</v>
      </c>
      <c r="H897" s="969">
        <v>30</v>
      </c>
      <c r="J897" s="969">
        <v>81312</v>
      </c>
      <c r="L897" s="969">
        <v>319</v>
      </c>
      <c r="M897" s="969">
        <v>14946.4</v>
      </c>
      <c r="N897" s="969">
        <v>10582</v>
      </c>
      <c r="R897" s="969">
        <v>40078.5</v>
      </c>
    </row>
    <row r="898" spans="1:18">
      <c r="A898" s="969" t="s">
        <v>5658</v>
      </c>
      <c r="B898" s="969">
        <v>3018</v>
      </c>
      <c r="C898" s="969" t="s">
        <v>5574</v>
      </c>
      <c r="D898" s="969" t="s">
        <v>5657</v>
      </c>
      <c r="E898" s="969">
        <v>22078</v>
      </c>
      <c r="F898" s="969" t="s">
        <v>102</v>
      </c>
      <c r="G898" s="969" t="s">
        <v>5668</v>
      </c>
      <c r="H898" s="969">
        <v>30</v>
      </c>
      <c r="J898" s="969">
        <v>81312</v>
      </c>
      <c r="L898" s="969">
        <v>319</v>
      </c>
      <c r="M898" s="969">
        <v>14946.4</v>
      </c>
      <c r="N898" s="969">
        <v>10582</v>
      </c>
      <c r="R898" s="969">
        <v>40078.5</v>
      </c>
    </row>
    <row r="899" spans="1:18">
      <c r="A899" s="969" t="s">
        <v>5658</v>
      </c>
      <c r="B899" s="969">
        <v>3018</v>
      </c>
      <c r="C899" s="969" t="s">
        <v>5574</v>
      </c>
      <c r="D899" s="969" t="s">
        <v>5657</v>
      </c>
      <c r="E899" s="969">
        <v>22079</v>
      </c>
      <c r="F899" s="969" t="s">
        <v>102</v>
      </c>
      <c r="G899" s="969" t="s">
        <v>5667</v>
      </c>
      <c r="H899" s="969">
        <v>30</v>
      </c>
      <c r="J899" s="969">
        <v>81312</v>
      </c>
      <c r="L899" s="969">
        <v>319</v>
      </c>
      <c r="M899" s="969">
        <v>14946.4</v>
      </c>
      <c r="N899" s="969">
        <v>10582</v>
      </c>
      <c r="R899" s="969">
        <v>40078.5</v>
      </c>
    </row>
    <row r="900" spans="1:18">
      <c r="A900" s="969" t="s">
        <v>5658</v>
      </c>
      <c r="B900" s="969">
        <v>3018</v>
      </c>
      <c r="C900" s="969" t="s">
        <v>5574</v>
      </c>
      <c r="D900" s="969" t="s">
        <v>5657</v>
      </c>
      <c r="E900" s="969">
        <v>22080</v>
      </c>
      <c r="F900" s="969" t="s">
        <v>102</v>
      </c>
      <c r="G900" s="969" t="s">
        <v>5666</v>
      </c>
      <c r="H900" s="969">
        <v>30</v>
      </c>
      <c r="J900" s="969">
        <v>81312</v>
      </c>
      <c r="L900" s="969">
        <v>319</v>
      </c>
      <c r="M900" s="969">
        <v>14946.4</v>
      </c>
      <c r="N900" s="969">
        <v>10582</v>
      </c>
      <c r="R900" s="969">
        <v>40078.5</v>
      </c>
    </row>
    <row r="901" spans="1:18">
      <c r="A901" s="969" t="s">
        <v>5658</v>
      </c>
      <c r="B901" s="969">
        <v>3018</v>
      </c>
      <c r="C901" s="969" t="s">
        <v>5574</v>
      </c>
      <c r="D901" s="969" t="s">
        <v>5657</v>
      </c>
      <c r="E901" s="969">
        <v>22081</v>
      </c>
      <c r="F901" s="969" t="s">
        <v>102</v>
      </c>
      <c r="G901" s="969" t="s">
        <v>5665</v>
      </c>
      <c r="H901" s="969">
        <v>30</v>
      </c>
      <c r="J901" s="969">
        <v>81312</v>
      </c>
      <c r="L901" s="969">
        <v>319</v>
      </c>
      <c r="M901" s="969">
        <v>14946.4</v>
      </c>
      <c r="N901" s="969">
        <v>10582</v>
      </c>
      <c r="R901" s="969">
        <v>40078.5</v>
      </c>
    </row>
    <row r="902" spans="1:18">
      <c r="A902" s="969" t="s">
        <v>5658</v>
      </c>
      <c r="B902" s="969">
        <v>3018</v>
      </c>
      <c r="C902" s="969" t="s">
        <v>5574</v>
      </c>
      <c r="D902" s="969" t="s">
        <v>5657</v>
      </c>
      <c r="E902" s="969">
        <v>22082</v>
      </c>
      <c r="F902" s="969" t="s">
        <v>102</v>
      </c>
      <c r="G902" s="969" t="s">
        <v>5664</v>
      </c>
      <c r="H902" s="969">
        <v>60</v>
      </c>
      <c r="J902" s="969">
        <v>81312</v>
      </c>
      <c r="L902" s="969">
        <v>319</v>
      </c>
      <c r="M902" s="969">
        <v>14946.4</v>
      </c>
      <c r="N902" s="969">
        <v>10582</v>
      </c>
      <c r="R902" s="969">
        <v>40078.5</v>
      </c>
    </row>
    <row r="903" spans="1:18">
      <c r="A903" s="969" t="s">
        <v>5658</v>
      </c>
      <c r="B903" s="969">
        <v>3018</v>
      </c>
      <c r="C903" s="969" t="s">
        <v>5574</v>
      </c>
      <c r="D903" s="969" t="s">
        <v>5657</v>
      </c>
      <c r="E903" s="969">
        <v>22083</v>
      </c>
      <c r="F903" s="969" t="s">
        <v>102</v>
      </c>
      <c r="G903" s="969" t="s">
        <v>5663</v>
      </c>
      <c r="H903" s="969">
        <v>60</v>
      </c>
      <c r="J903" s="969">
        <v>81312</v>
      </c>
      <c r="L903" s="969">
        <v>319</v>
      </c>
      <c r="M903" s="969">
        <v>14946.4</v>
      </c>
      <c r="N903" s="969">
        <v>10582</v>
      </c>
      <c r="R903" s="969">
        <v>40078.5</v>
      </c>
    </row>
    <row r="904" spans="1:18">
      <c r="A904" s="969" t="s">
        <v>5658</v>
      </c>
      <c r="B904" s="969">
        <v>3018</v>
      </c>
      <c r="C904" s="969" t="s">
        <v>5574</v>
      </c>
      <c r="D904" s="969" t="s">
        <v>5657</v>
      </c>
      <c r="E904" s="969">
        <v>22086</v>
      </c>
      <c r="F904" s="969" t="s">
        <v>102</v>
      </c>
      <c r="G904" s="969" t="s">
        <v>5662</v>
      </c>
      <c r="H904" s="969">
        <v>60</v>
      </c>
      <c r="J904" s="969">
        <v>81312</v>
      </c>
      <c r="L904" s="969">
        <v>319</v>
      </c>
      <c r="M904" s="969">
        <v>14946.4</v>
      </c>
      <c r="N904" s="969">
        <v>10582</v>
      </c>
      <c r="R904" s="969">
        <v>40078.5</v>
      </c>
    </row>
    <row r="905" spans="1:18">
      <c r="A905" s="969" t="s">
        <v>5658</v>
      </c>
      <c r="B905" s="969">
        <v>3018</v>
      </c>
      <c r="C905" s="969" t="s">
        <v>5574</v>
      </c>
      <c r="D905" s="969" t="s">
        <v>5657</v>
      </c>
      <c r="E905" s="969">
        <v>22087</v>
      </c>
      <c r="F905" s="969" t="s">
        <v>102</v>
      </c>
      <c r="G905" s="969" t="s">
        <v>5661</v>
      </c>
      <c r="H905" s="969">
        <v>60</v>
      </c>
      <c r="J905" s="969">
        <v>81312</v>
      </c>
      <c r="L905" s="969">
        <v>319</v>
      </c>
      <c r="M905" s="969">
        <v>14946.4</v>
      </c>
      <c r="N905" s="969">
        <v>10582</v>
      </c>
      <c r="R905" s="969">
        <v>40078.5</v>
      </c>
    </row>
    <row r="906" spans="1:18">
      <c r="A906" s="969" t="s">
        <v>5658</v>
      </c>
      <c r="B906" s="969">
        <v>3018</v>
      </c>
      <c r="C906" s="969" t="s">
        <v>5574</v>
      </c>
      <c r="D906" s="969" t="s">
        <v>5657</v>
      </c>
      <c r="E906" s="969">
        <v>22088</v>
      </c>
      <c r="F906" s="969" t="s">
        <v>102</v>
      </c>
      <c r="G906" s="969" t="s">
        <v>5660</v>
      </c>
      <c r="H906" s="969">
        <v>60</v>
      </c>
      <c r="J906" s="969">
        <v>81312</v>
      </c>
      <c r="L906" s="969">
        <v>319</v>
      </c>
      <c r="M906" s="969">
        <v>14946.4</v>
      </c>
      <c r="N906" s="969">
        <v>10582</v>
      </c>
      <c r="R906" s="969">
        <v>40078.5</v>
      </c>
    </row>
    <row r="907" spans="1:18">
      <c r="A907" s="969" t="s">
        <v>5658</v>
      </c>
      <c r="B907" s="969">
        <v>3018</v>
      </c>
      <c r="C907" s="969" t="s">
        <v>5574</v>
      </c>
      <c r="D907" s="969" t="s">
        <v>5657</v>
      </c>
      <c r="E907" s="969">
        <v>4994</v>
      </c>
      <c r="F907" s="969" t="s">
        <v>102</v>
      </c>
      <c r="G907" s="969" t="s">
        <v>5941</v>
      </c>
      <c r="H907" s="969">
        <v>60</v>
      </c>
      <c r="J907" s="969">
        <v>81312</v>
      </c>
      <c r="L907" s="969">
        <v>319</v>
      </c>
      <c r="M907" s="969">
        <v>14946.4</v>
      </c>
      <c r="N907" s="969">
        <v>10582</v>
      </c>
      <c r="R907" s="969">
        <v>40078.5</v>
      </c>
    </row>
    <row r="908" spans="1:18">
      <c r="A908" s="969" t="s">
        <v>5658</v>
      </c>
      <c r="B908" s="969">
        <v>3019</v>
      </c>
      <c r="C908" s="969" t="s">
        <v>5656</v>
      </c>
      <c r="D908" s="969" t="s">
        <v>5659</v>
      </c>
      <c r="E908" s="969">
        <v>5953</v>
      </c>
      <c r="F908" s="969" t="s">
        <v>102</v>
      </c>
      <c r="G908" s="969" t="s">
        <v>5656</v>
      </c>
      <c r="H908" s="969">
        <v>60</v>
      </c>
      <c r="J908" s="969">
        <v>202020</v>
      </c>
      <c r="L908" s="969">
        <v>480</v>
      </c>
      <c r="M908" s="969">
        <v>28560</v>
      </c>
      <c r="N908" s="969">
        <v>17540</v>
      </c>
      <c r="P908" s="969">
        <v>1440</v>
      </c>
      <c r="Q908" s="969">
        <v>3650</v>
      </c>
      <c r="R908" s="969">
        <v>114640</v>
      </c>
    </row>
    <row r="909" spans="1:18">
      <c r="A909" s="969" t="s">
        <v>5658</v>
      </c>
      <c r="B909" s="969">
        <v>3019</v>
      </c>
      <c r="C909" s="969" t="s">
        <v>5656</v>
      </c>
      <c r="D909" s="969" t="s">
        <v>5657</v>
      </c>
      <c r="E909" s="969">
        <v>5953</v>
      </c>
      <c r="F909" s="969" t="s">
        <v>102</v>
      </c>
      <c r="G909" s="969" t="s">
        <v>5656</v>
      </c>
      <c r="H909" s="969">
        <v>60</v>
      </c>
      <c r="J909" s="969">
        <v>212121</v>
      </c>
      <c r="L909" s="969">
        <v>528</v>
      </c>
      <c r="M909" s="969">
        <v>33986.400000000001</v>
      </c>
      <c r="N909" s="969">
        <v>19294</v>
      </c>
      <c r="P909" s="969">
        <v>1512</v>
      </c>
      <c r="Q909" s="969">
        <v>3832.5</v>
      </c>
      <c r="R909" s="969">
        <v>120372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21"/>
  <dimension ref="A1:S48"/>
  <sheetViews>
    <sheetView zoomScaleNormal="100" workbookViewId="0">
      <selection activeCell="D9" sqref="D9"/>
    </sheetView>
  </sheetViews>
  <sheetFormatPr defaultColWidth="9.140625" defaultRowHeight="12.75"/>
  <cols>
    <col min="1" max="1" width="9.140625" style="621"/>
    <col min="2" max="2" width="68" style="621" customWidth="1"/>
    <col min="3" max="3" width="11.5703125" style="621" customWidth="1"/>
    <col min="4" max="4" width="12" style="621" customWidth="1"/>
    <col min="5" max="5" width="13" style="621" customWidth="1"/>
    <col min="6" max="6" width="10.85546875" style="621" customWidth="1"/>
    <col min="7" max="7" width="12.42578125" style="621" customWidth="1"/>
    <col min="8" max="8" width="13.28515625" style="621" customWidth="1"/>
    <col min="9" max="9" width="11.28515625" style="621" customWidth="1"/>
    <col min="10" max="10" width="11.42578125" style="621" customWidth="1"/>
    <col min="11" max="16384" width="9.140625" style="621"/>
  </cols>
  <sheetData>
    <row r="1" spans="1:19" ht="21" thickBot="1">
      <c r="A1" s="868" t="s">
        <v>35</v>
      </c>
      <c r="B1" s="869"/>
      <c r="C1" s="869"/>
      <c r="D1" s="869"/>
      <c r="E1" s="869"/>
      <c r="F1" s="869"/>
      <c r="G1" s="869"/>
      <c r="H1" s="866" t="s">
        <v>36</v>
      </c>
      <c r="I1" s="867"/>
      <c r="J1" s="841"/>
      <c r="K1" s="841"/>
      <c r="L1" s="841"/>
      <c r="M1" s="841"/>
      <c r="N1" s="841"/>
      <c r="O1" s="841"/>
      <c r="P1" s="841"/>
      <c r="Q1" s="841"/>
      <c r="R1" s="841"/>
      <c r="S1" s="841"/>
    </row>
    <row r="2" spans="1:19" ht="20.25">
      <c r="A2" s="308"/>
      <c r="B2" s="308"/>
      <c r="C2" s="309"/>
      <c r="D2" s="844"/>
      <c r="E2" s="844"/>
      <c r="F2" s="844"/>
      <c r="G2" s="844"/>
      <c r="H2" s="844"/>
      <c r="I2" s="844"/>
      <c r="J2" s="841"/>
      <c r="K2" s="841"/>
      <c r="L2" s="841"/>
      <c r="M2" s="841"/>
      <c r="N2" s="841"/>
      <c r="O2" s="841"/>
      <c r="P2" s="841"/>
      <c r="Q2" s="841"/>
      <c r="R2" s="841"/>
      <c r="S2" s="841"/>
    </row>
    <row r="3" spans="1:19" ht="13.5" thickBot="1">
      <c r="A3" s="841"/>
      <c r="B3" s="841"/>
      <c r="C3" s="841"/>
      <c r="D3" s="841"/>
      <c r="E3" s="841"/>
      <c r="F3" s="841"/>
      <c r="G3" s="841"/>
      <c r="H3" s="841"/>
      <c r="I3" s="841"/>
      <c r="J3" s="841"/>
      <c r="K3" s="841"/>
      <c r="L3" s="841"/>
      <c r="M3" s="841"/>
      <c r="N3" s="841"/>
      <c r="O3" s="841"/>
      <c r="P3" s="841"/>
      <c r="Q3" s="841"/>
      <c r="R3" s="841"/>
      <c r="S3" s="841"/>
    </row>
    <row r="4" spans="1:19" ht="13.5" thickBot="1">
      <c r="A4" s="881" t="s">
        <v>5627</v>
      </c>
      <c r="B4" s="882"/>
      <c r="C4" s="882"/>
      <c r="D4" s="882"/>
      <c r="E4" s="882"/>
      <c r="F4" s="882"/>
      <c r="G4" s="882"/>
      <c r="H4" s="882"/>
      <c r="I4" s="883"/>
      <c r="J4" s="841"/>
      <c r="K4" s="841"/>
      <c r="L4" s="841"/>
      <c r="M4" s="841"/>
      <c r="N4" s="841"/>
      <c r="O4" s="841"/>
      <c r="P4" s="841"/>
      <c r="Q4" s="841"/>
      <c r="R4" s="841"/>
      <c r="S4" s="841"/>
    </row>
    <row r="5" spans="1:19">
      <c r="A5" s="574"/>
      <c r="B5" s="397"/>
      <c r="C5" s="90"/>
      <c r="D5" s="964" t="s">
        <v>143</v>
      </c>
      <c r="E5" s="964"/>
      <c r="F5" s="965"/>
      <c r="G5" s="966" t="s">
        <v>144</v>
      </c>
      <c r="H5" s="967"/>
      <c r="I5" s="968"/>
      <c r="J5" s="841"/>
      <c r="K5" s="841"/>
      <c r="L5" s="841"/>
      <c r="M5" s="841"/>
      <c r="N5" s="841"/>
      <c r="O5" s="841"/>
      <c r="P5" s="841"/>
      <c r="Q5" s="841"/>
      <c r="R5" s="841"/>
      <c r="S5" s="841"/>
    </row>
    <row r="6" spans="1:19" ht="25.5">
      <c r="A6" s="576" t="s">
        <v>575</v>
      </c>
      <c r="B6" s="53" t="s">
        <v>146</v>
      </c>
      <c r="C6" s="257"/>
      <c r="D6" s="91" t="s">
        <v>147</v>
      </c>
      <c r="E6" s="849" t="s">
        <v>149</v>
      </c>
      <c r="F6" s="115" t="s">
        <v>5628</v>
      </c>
      <c r="G6" s="849" t="s">
        <v>147</v>
      </c>
      <c r="H6" s="849" t="s">
        <v>149</v>
      </c>
      <c r="I6" s="577" t="s">
        <v>5628</v>
      </c>
      <c r="J6" s="841"/>
      <c r="K6" s="841"/>
      <c r="L6" s="841"/>
      <c r="M6" s="841"/>
      <c r="N6" s="841"/>
      <c r="O6" s="841"/>
      <c r="P6" s="841"/>
      <c r="Q6" s="841"/>
      <c r="R6" s="841"/>
      <c r="S6" s="841"/>
    </row>
    <row r="7" spans="1:19">
      <c r="A7" s="578"/>
      <c r="B7" s="38"/>
      <c r="C7" s="258"/>
      <c r="D7" s="572" t="s">
        <v>5629</v>
      </c>
      <c r="E7" s="572" t="s">
        <v>5629</v>
      </c>
      <c r="F7" s="573" t="s">
        <v>5629</v>
      </c>
      <c r="G7" s="572" t="s">
        <v>5629</v>
      </c>
      <c r="H7" s="572" t="s">
        <v>5629</v>
      </c>
      <c r="I7" s="579" t="s">
        <v>5629</v>
      </c>
      <c r="J7" s="841"/>
      <c r="K7" s="841"/>
      <c r="L7" s="841"/>
      <c r="M7" s="841"/>
      <c r="N7" s="841"/>
      <c r="O7" s="841"/>
      <c r="P7" s="841"/>
      <c r="Q7" s="841"/>
      <c r="R7" s="841"/>
      <c r="S7" s="841"/>
    </row>
    <row r="8" spans="1:19">
      <c r="A8" s="962" t="s">
        <v>5630</v>
      </c>
      <c r="B8" s="963"/>
      <c r="C8" s="963"/>
      <c r="D8" s="963"/>
      <c r="E8" s="963"/>
      <c r="F8" s="963"/>
      <c r="G8" s="613"/>
      <c r="H8" s="614"/>
      <c r="I8" s="618"/>
      <c r="J8" s="841"/>
      <c r="K8" s="841"/>
      <c r="L8" s="841"/>
      <c r="M8" s="855"/>
      <c r="N8" s="855"/>
      <c r="O8" s="855"/>
      <c r="P8" s="855"/>
      <c r="Q8" s="855"/>
      <c r="R8" s="855"/>
      <c r="S8" s="841"/>
    </row>
    <row r="9" spans="1:19">
      <c r="A9" s="580">
        <v>120</v>
      </c>
      <c r="B9" s="581" t="s">
        <v>5631</v>
      </c>
      <c r="C9" s="257"/>
      <c r="D9" s="205">
        <v>60710</v>
      </c>
      <c r="E9" s="205">
        <v>9520</v>
      </c>
      <c r="F9" s="205">
        <v>6350</v>
      </c>
      <c r="G9" s="615">
        <f>+D9*1.06</f>
        <v>64352.600000000006</v>
      </c>
      <c r="H9" s="93">
        <f>+E9*1.16</f>
        <v>11043.199999999999</v>
      </c>
      <c r="I9" s="582">
        <f>+F9*1.19</f>
        <v>7556.5</v>
      </c>
      <c r="J9" s="841"/>
      <c r="K9" s="841"/>
      <c r="L9" s="841"/>
      <c r="M9" s="855"/>
      <c r="N9" s="855"/>
      <c r="O9" s="855"/>
      <c r="P9" s="855"/>
      <c r="Q9" s="855"/>
      <c r="R9" s="855"/>
      <c r="S9" s="855"/>
    </row>
    <row r="10" spans="1:19" s="713" customFormat="1">
      <c r="A10" s="751">
        <v>2975</v>
      </c>
      <c r="B10" s="581" t="s">
        <v>5632</v>
      </c>
      <c r="C10" s="257"/>
      <c r="D10" s="205">
        <v>71470</v>
      </c>
      <c r="E10" s="205">
        <v>11630</v>
      </c>
      <c r="F10" s="205">
        <v>11620</v>
      </c>
      <c r="G10" s="615">
        <f>+D10*1.06</f>
        <v>75758.2</v>
      </c>
      <c r="H10" s="93">
        <f>+E10*1.16</f>
        <v>13490.8</v>
      </c>
      <c r="I10" s="582">
        <f>+F10*1.19</f>
        <v>13827.8</v>
      </c>
      <c r="J10" s="841"/>
      <c r="K10" s="841"/>
      <c r="L10" s="841"/>
      <c r="M10" s="855"/>
      <c r="N10" s="841"/>
      <c r="O10" s="841"/>
      <c r="P10" s="841"/>
      <c r="Q10" s="841"/>
      <c r="R10" s="841"/>
      <c r="S10" s="841"/>
    </row>
    <row r="11" spans="1:19" s="713" customFormat="1">
      <c r="A11" s="751">
        <v>2976</v>
      </c>
      <c r="B11" s="581" t="s">
        <v>5633</v>
      </c>
      <c r="C11" s="257"/>
      <c r="D11" s="205">
        <v>71470</v>
      </c>
      <c r="E11" s="205">
        <v>11630</v>
      </c>
      <c r="F11" s="205">
        <v>11620</v>
      </c>
      <c r="G11" s="615">
        <f t="shared" ref="G11:G12" si="0">+D11*1.06</f>
        <v>75758.2</v>
      </c>
      <c r="H11" s="93">
        <f t="shared" ref="H11:H12" si="1">+E11*1.16</f>
        <v>13490.8</v>
      </c>
      <c r="I11" s="582">
        <f t="shared" ref="I11:I12" si="2">+F11*1.19</f>
        <v>13827.8</v>
      </c>
      <c r="J11" s="841"/>
      <c r="K11" s="841"/>
      <c r="L11" s="841"/>
      <c r="M11" s="855"/>
      <c r="N11" s="841"/>
      <c r="O11" s="841"/>
      <c r="P11" s="841"/>
      <c r="Q11" s="841"/>
      <c r="R11" s="841"/>
      <c r="S11" s="841"/>
    </row>
    <row r="12" spans="1:19" s="713" customFormat="1">
      <c r="A12" s="751">
        <v>2977</v>
      </c>
      <c r="B12" s="581" t="s">
        <v>5634</v>
      </c>
      <c r="C12" s="257"/>
      <c r="D12" s="205">
        <v>71470</v>
      </c>
      <c r="E12" s="205">
        <v>11630</v>
      </c>
      <c r="F12" s="205">
        <v>11620</v>
      </c>
      <c r="G12" s="615">
        <f t="shared" si="0"/>
        <v>75758.2</v>
      </c>
      <c r="H12" s="93">
        <f t="shared" si="1"/>
        <v>13490.8</v>
      </c>
      <c r="I12" s="582">
        <f t="shared" si="2"/>
        <v>13827.8</v>
      </c>
      <c r="J12" s="841"/>
      <c r="K12" s="841"/>
      <c r="L12" s="841"/>
      <c r="M12" s="855"/>
      <c r="N12" s="841"/>
      <c r="O12" s="841"/>
      <c r="P12" s="841"/>
      <c r="Q12" s="841"/>
      <c r="R12" s="841"/>
      <c r="S12" s="841"/>
    </row>
    <row r="13" spans="1:19" s="713" customFormat="1">
      <c r="A13" s="751"/>
      <c r="B13" s="581"/>
      <c r="C13" s="257"/>
      <c r="D13" s="205"/>
      <c r="E13" s="205"/>
      <c r="F13" s="205"/>
      <c r="G13" s="615"/>
      <c r="H13" s="93"/>
      <c r="I13" s="582"/>
      <c r="J13" s="841"/>
      <c r="K13" s="841"/>
      <c r="L13" s="841"/>
      <c r="M13" s="855"/>
      <c r="N13" s="841"/>
      <c r="O13" s="841"/>
      <c r="P13" s="841"/>
      <c r="Q13" s="841"/>
      <c r="R13" s="841"/>
      <c r="S13" s="841"/>
    </row>
    <row r="14" spans="1:19">
      <c r="A14" s="255"/>
      <c r="B14" s="94"/>
      <c r="C14" s="257"/>
      <c r="D14" s="95"/>
      <c r="E14" s="96"/>
      <c r="F14" s="40"/>
      <c r="G14" s="616"/>
      <c r="H14" s="40"/>
      <c r="I14" s="582"/>
      <c r="J14" s="841"/>
      <c r="K14" s="841"/>
      <c r="L14" s="841"/>
      <c r="M14" s="855"/>
      <c r="N14" s="855"/>
      <c r="O14" s="855"/>
      <c r="P14" s="855"/>
      <c r="Q14" s="855"/>
      <c r="R14" s="855"/>
      <c r="S14" s="855"/>
    </row>
    <row r="15" spans="1:19" ht="26.25" customHeight="1">
      <c r="A15" s="960" t="s">
        <v>5635</v>
      </c>
      <c r="B15" s="961"/>
      <c r="C15" s="961"/>
      <c r="D15" s="850"/>
      <c r="E15" s="753"/>
      <c r="F15" s="205">
        <v>28990</v>
      </c>
      <c r="G15" s="617"/>
      <c r="H15" s="40"/>
      <c r="I15" s="582">
        <f>+F15*1.19</f>
        <v>34498.1</v>
      </c>
      <c r="J15" s="841"/>
      <c r="K15" s="841"/>
      <c r="L15" s="841"/>
      <c r="M15" s="841"/>
      <c r="N15" s="855"/>
      <c r="O15" s="855"/>
      <c r="P15" s="855"/>
      <c r="Q15" s="855"/>
      <c r="R15" s="855"/>
      <c r="S15" s="855"/>
    </row>
    <row r="16" spans="1:19">
      <c r="A16" s="255"/>
      <c r="B16" s="97"/>
      <c r="C16" s="257"/>
      <c r="D16" s="95"/>
      <c r="E16" s="40"/>
      <c r="F16" s="844"/>
      <c r="G16" s="617"/>
      <c r="H16" s="97"/>
      <c r="I16" s="845"/>
      <c r="J16" s="841"/>
      <c r="K16" s="841"/>
      <c r="L16" s="841"/>
      <c r="M16" s="841"/>
      <c r="N16" s="841"/>
      <c r="O16" s="841"/>
      <c r="P16" s="841"/>
      <c r="Q16" s="841"/>
      <c r="R16" s="841"/>
      <c r="S16" s="841"/>
    </row>
    <row r="17" spans="1:13" s="713" customFormat="1">
      <c r="A17" s="583" t="s">
        <v>5636</v>
      </c>
      <c r="B17" s="752"/>
      <c r="C17" s="257"/>
      <c r="D17" s="95"/>
      <c r="E17" s="40"/>
      <c r="F17" s="627"/>
      <c r="G17" s="40"/>
      <c r="H17" s="97"/>
      <c r="I17" s="582"/>
      <c r="J17" s="841"/>
      <c r="K17" s="841"/>
      <c r="L17" s="841"/>
      <c r="M17" s="841"/>
    </row>
    <row r="18" spans="1:13" ht="13.5" thickBot="1">
      <c r="A18" s="586"/>
      <c r="B18" s="507"/>
      <c r="C18" s="754"/>
      <c r="D18" s="507"/>
      <c r="E18" s="507"/>
      <c r="F18" s="756"/>
      <c r="G18" s="507"/>
      <c r="H18" s="506"/>
      <c r="I18" s="755"/>
      <c r="J18" s="841"/>
      <c r="K18" s="841"/>
      <c r="L18" s="841"/>
      <c r="M18" s="841"/>
    </row>
    <row r="19" spans="1:13">
      <c r="A19" s="57"/>
      <c r="B19" s="40"/>
      <c r="C19" s="256"/>
      <c r="D19" s="256"/>
      <c r="E19" s="40"/>
      <c r="F19" s="40"/>
      <c r="G19" s="40"/>
      <c r="H19" s="584"/>
      <c r="I19" s="750"/>
      <c r="J19" s="841"/>
      <c r="K19" s="841"/>
      <c r="L19" s="841"/>
      <c r="M19" s="841"/>
    </row>
    <row r="20" spans="1:13">
      <c r="A20" s="397"/>
      <c r="B20" s="844"/>
      <c r="C20" s="40"/>
      <c r="D20" s="40"/>
      <c r="E20" s="256"/>
      <c r="F20" s="256"/>
      <c r="G20" s="256"/>
      <c r="H20" s="40"/>
      <c r="I20" s="97"/>
      <c r="J20" s="841"/>
      <c r="K20" s="841"/>
      <c r="L20" s="841"/>
      <c r="M20" s="855"/>
    </row>
    <row r="21" spans="1:13">
      <c r="A21" s="40"/>
      <c r="B21" s="844"/>
      <c r="C21" s="40"/>
      <c r="D21" s="256"/>
      <c r="E21" s="40"/>
      <c r="F21" s="40"/>
      <c r="G21" s="40"/>
      <c r="H21" s="40"/>
      <c r="I21" s="40"/>
      <c r="J21" s="841"/>
      <c r="K21" s="841"/>
      <c r="L21" s="841"/>
      <c r="M21" s="855"/>
    </row>
    <row r="22" spans="1:13">
      <c r="A22" s="956"/>
      <c r="B22" s="956"/>
      <c r="C22" s="956"/>
      <c r="D22" s="956"/>
      <c r="E22" s="956"/>
      <c r="F22" s="956"/>
      <c r="G22" s="956"/>
      <c r="H22" s="956"/>
      <c r="I22" s="844"/>
      <c r="J22" s="841"/>
      <c r="K22" s="841"/>
      <c r="L22" s="841"/>
      <c r="M22" s="841"/>
    </row>
    <row r="23" spans="1:13">
      <c r="A23" s="575"/>
      <c r="B23" s="397"/>
      <c r="C23" s="957"/>
      <c r="D23" s="957"/>
      <c r="E23" s="957"/>
      <c r="F23" s="884"/>
      <c r="G23" s="884"/>
      <c r="H23" s="884"/>
      <c r="I23" s="841"/>
      <c r="J23" s="841"/>
      <c r="K23" s="841"/>
      <c r="L23" s="841"/>
      <c r="M23" s="841"/>
    </row>
    <row r="24" spans="1:13">
      <c r="A24" s="746"/>
      <c r="B24" s="256"/>
      <c r="C24" s="849"/>
      <c r="D24" s="849"/>
      <c r="E24" s="849"/>
      <c r="F24" s="849"/>
      <c r="G24" s="849"/>
      <c r="H24" s="849"/>
      <c r="I24" s="841"/>
      <c r="J24" s="841"/>
      <c r="K24" s="841"/>
      <c r="L24" s="841"/>
      <c r="M24" s="841"/>
    </row>
    <row r="25" spans="1:13">
      <c r="A25" s="747"/>
      <c r="B25" s="40"/>
      <c r="C25" s="57"/>
      <c r="D25" s="57"/>
      <c r="E25" s="57"/>
      <c r="F25" s="57"/>
      <c r="G25" s="57"/>
      <c r="H25" s="57"/>
      <c r="I25" s="841"/>
      <c r="J25" s="841"/>
      <c r="K25" s="841"/>
      <c r="L25" s="841"/>
      <c r="M25" s="841"/>
    </row>
    <row r="26" spans="1:13">
      <c r="A26" s="958"/>
      <c r="B26" s="958"/>
      <c r="C26" s="958"/>
      <c r="D26" s="958"/>
      <c r="E26" s="958"/>
      <c r="F26" s="92"/>
      <c r="G26" s="92"/>
      <c r="H26" s="92"/>
      <c r="I26" s="841"/>
      <c r="J26" s="841"/>
      <c r="K26" s="841"/>
      <c r="L26" s="841"/>
      <c r="M26" s="841"/>
    </row>
    <row r="27" spans="1:13">
      <c r="A27" s="748"/>
      <c r="B27" s="57"/>
      <c r="C27" s="268"/>
      <c r="D27" s="268"/>
      <c r="E27" s="268"/>
      <c r="F27" s="93"/>
      <c r="G27" s="93"/>
      <c r="H27" s="93"/>
      <c r="I27" s="841"/>
      <c r="J27" s="841"/>
      <c r="K27" s="841"/>
      <c r="L27" s="841"/>
      <c r="M27" s="841"/>
    </row>
    <row r="28" spans="1:13">
      <c r="A28" s="748"/>
      <c r="B28" s="57"/>
      <c r="C28" s="268"/>
      <c r="D28" s="268"/>
      <c r="E28" s="268"/>
      <c r="F28" s="93"/>
      <c r="G28" s="93"/>
      <c r="H28" s="93"/>
      <c r="I28" s="841"/>
      <c r="J28" s="841"/>
      <c r="K28" s="841"/>
      <c r="L28" s="841"/>
      <c r="M28" s="855"/>
    </row>
    <row r="29" spans="1:13">
      <c r="A29" s="749"/>
      <c r="B29" s="585"/>
      <c r="C29" s="268"/>
      <c r="D29" s="268"/>
      <c r="E29" s="268"/>
      <c r="F29" s="245"/>
      <c r="G29" s="245"/>
      <c r="H29" s="245"/>
      <c r="I29" s="841"/>
      <c r="J29" s="841"/>
      <c r="K29" s="841"/>
      <c r="L29" s="841"/>
      <c r="M29" s="855"/>
    </row>
    <row r="30" spans="1:13">
      <c r="A30" s="40"/>
      <c r="B30" s="94"/>
      <c r="C30" s="95"/>
      <c r="D30" s="96"/>
      <c r="E30" s="40"/>
      <c r="F30" s="96"/>
      <c r="G30" s="40"/>
      <c r="H30" s="93"/>
      <c r="I30" s="841"/>
      <c r="J30" s="841"/>
      <c r="K30" s="841"/>
      <c r="L30" s="841"/>
      <c r="M30" s="855"/>
    </row>
    <row r="31" spans="1:13">
      <c r="A31" s="959"/>
      <c r="B31" s="959"/>
      <c r="C31" s="959"/>
      <c r="D31" s="959"/>
      <c r="E31" s="959"/>
      <c r="F31" s="40"/>
      <c r="G31" s="40"/>
      <c r="H31" s="93"/>
      <c r="I31" s="841"/>
      <c r="J31" s="841"/>
      <c r="K31" s="841"/>
      <c r="L31" s="841"/>
      <c r="M31" s="841"/>
    </row>
    <row r="32" spans="1:13">
      <c r="A32" s="748"/>
      <c r="B32" s="57"/>
      <c r="C32" s="95"/>
      <c r="D32" s="40"/>
      <c r="E32" s="205"/>
      <c r="F32" s="40"/>
      <c r="G32" s="97"/>
      <c r="H32" s="93"/>
      <c r="I32" s="841"/>
      <c r="J32" s="841"/>
      <c r="K32" s="841"/>
      <c r="L32" s="841"/>
      <c r="M32" s="841"/>
    </row>
    <row r="33" spans="1:8">
      <c r="A33" s="748"/>
      <c r="B33" s="57"/>
      <c r="C33" s="95"/>
      <c r="D33" s="40"/>
      <c r="E33" s="205"/>
      <c r="F33" s="40"/>
      <c r="G33" s="97"/>
      <c r="H33" s="93"/>
    </row>
    <row r="34" spans="1:8">
      <c r="A34" s="748"/>
      <c r="B34" s="57"/>
      <c r="C34" s="95"/>
      <c r="D34" s="40"/>
      <c r="E34" s="205"/>
      <c r="F34" s="40"/>
      <c r="G34" s="97"/>
      <c r="H34" s="93"/>
    </row>
    <row r="35" spans="1:8">
      <c r="A35" s="40"/>
      <c r="B35" s="40"/>
      <c r="C35" s="40"/>
      <c r="D35" s="40"/>
      <c r="E35" s="40"/>
      <c r="F35" s="40"/>
      <c r="G35" s="105"/>
      <c r="H35" s="40"/>
    </row>
    <row r="36" spans="1:8">
      <c r="A36" s="40"/>
      <c r="B36" s="40"/>
      <c r="C36" s="256"/>
      <c r="D36" s="40"/>
      <c r="E36" s="40"/>
      <c r="F36" s="40"/>
      <c r="G36" s="584"/>
      <c r="H36" s="750"/>
    </row>
    <row r="38" spans="1:8">
      <c r="A38" s="954"/>
      <c r="B38" s="954"/>
      <c r="C38" s="954"/>
      <c r="D38" s="954"/>
      <c r="E38" s="954"/>
      <c r="F38" s="841"/>
      <c r="G38" s="841"/>
      <c r="H38" s="841"/>
    </row>
    <row r="39" spans="1:8">
      <c r="A39" s="86"/>
      <c r="B39" s="86"/>
      <c r="C39" s="87"/>
      <c r="D39" s="86"/>
      <c r="E39" s="86"/>
      <c r="F39" s="841"/>
      <c r="G39" s="841"/>
      <c r="H39" s="841"/>
    </row>
    <row r="40" spans="1:8">
      <c r="A40" s="740"/>
      <c r="B40" s="86"/>
      <c r="C40" s="714"/>
      <c r="D40" s="955"/>
      <c r="E40" s="955"/>
      <c r="F40" s="841"/>
      <c r="G40" s="841"/>
      <c r="H40" s="841"/>
    </row>
    <row r="41" spans="1:8">
      <c r="A41" s="741"/>
      <c r="B41" s="87"/>
      <c r="C41" s="742"/>
      <c r="D41" s="742"/>
      <c r="E41" s="742"/>
      <c r="F41" s="841"/>
      <c r="G41" s="841"/>
      <c r="H41" s="841"/>
    </row>
    <row r="42" spans="1:8">
      <c r="A42" s="743"/>
      <c r="B42" s="86"/>
      <c r="C42" s="744"/>
      <c r="D42" s="744"/>
      <c r="E42" s="744"/>
      <c r="F42" s="841"/>
      <c r="G42" s="841"/>
      <c r="H42" s="841"/>
    </row>
    <row r="43" spans="1:8">
      <c r="A43" s="745"/>
      <c r="B43" s="570"/>
      <c r="C43" s="571"/>
      <c r="D43" s="571"/>
      <c r="E43" s="571"/>
      <c r="F43" s="841"/>
      <c r="G43" s="841"/>
      <c r="H43" s="841"/>
    </row>
    <row r="44" spans="1:8">
      <c r="A44" s="745"/>
      <c r="B44" s="88"/>
      <c r="C44" s="268"/>
      <c r="D44" s="89"/>
      <c r="E44" s="89"/>
      <c r="F44" s="841"/>
      <c r="G44" s="841"/>
      <c r="H44" s="841"/>
    </row>
    <row r="45" spans="1:8">
      <c r="A45" s="745"/>
      <c r="B45" s="88"/>
      <c r="C45" s="268"/>
      <c r="D45" s="89"/>
      <c r="E45" s="89"/>
      <c r="F45" s="841"/>
      <c r="G45" s="841"/>
      <c r="H45" s="841"/>
    </row>
    <row r="46" spans="1:8">
      <c r="A46" s="745"/>
      <c r="B46" s="88"/>
      <c r="C46" s="268"/>
      <c r="D46" s="89"/>
      <c r="E46" s="89"/>
      <c r="F46" s="841"/>
      <c r="G46" s="841"/>
      <c r="H46" s="841"/>
    </row>
    <row r="47" spans="1:8">
      <c r="A47" s="745"/>
      <c r="B47" s="88"/>
      <c r="C47" s="268"/>
      <c r="D47" s="89"/>
      <c r="E47" s="89"/>
      <c r="F47" s="841"/>
      <c r="G47" s="841"/>
      <c r="H47" s="841"/>
    </row>
    <row r="48" spans="1:8">
      <c r="A48" s="844"/>
      <c r="B48" s="844"/>
      <c r="C48" s="844"/>
      <c r="D48" s="844"/>
      <c r="E48" s="844"/>
      <c r="F48" s="841"/>
      <c r="G48" s="841"/>
      <c r="H48" s="841"/>
    </row>
  </sheetData>
  <customSheetViews>
    <customSheetView guid="{F165901F-2ED3-463B-B2D8-F03C10664774}">
      <selection sqref="A1:H1"/>
      <pageMargins left="0" right="0" top="0" bottom="0" header="0" footer="0"/>
      <pageSetup paperSize="9" orientation="portrait" r:id="rId1"/>
    </customSheetView>
    <customSheetView guid="{4815BE6A-DAE3-4DF6-B77E-1B568730B529}">
      <selection activeCell="J9" sqref="J9"/>
      <pageMargins left="0" right="0" top="0" bottom="0" header="0" footer="0"/>
      <pageSetup paperSize="9" orientation="portrait" r:id="rId2"/>
    </customSheetView>
  </customSheetViews>
  <mergeCells count="29">
    <mergeCell ref="H1:I1"/>
    <mergeCell ref="A1:G1"/>
    <mergeCell ref="A4:I4"/>
    <mergeCell ref="D5:F5"/>
    <mergeCell ref="G5:I5"/>
    <mergeCell ref="A15:C15"/>
    <mergeCell ref="R15:S15"/>
    <mergeCell ref="Q8:R8"/>
    <mergeCell ref="M9:M14"/>
    <mergeCell ref="N9:O9"/>
    <mergeCell ref="N14:O14"/>
    <mergeCell ref="P9:Q9"/>
    <mergeCell ref="P14:Q14"/>
    <mergeCell ref="R9:S9"/>
    <mergeCell ref="R14:S14"/>
    <mergeCell ref="A8:F8"/>
    <mergeCell ref="M20:M21"/>
    <mergeCell ref="M28:M30"/>
    <mergeCell ref="M8:N8"/>
    <mergeCell ref="O8:P8"/>
    <mergeCell ref="N15:O15"/>
    <mergeCell ref="P15:Q15"/>
    <mergeCell ref="A38:E38"/>
    <mergeCell ref="D40:E40"/>
    <mergeCell ref="A22:H22"/>
    <mergeCell ref="C23:E23"/>
    <mergeCell ref="F23:H23"/>
    <mergeCell ref="A26:E26"/>
    <mergeCell ref="A31:E31"/>
  </mergeCells>
  <phoneticPr fontId="0" type="noConversion"/>
  <hyperlinks>
    <hyperlink ref="H1" location="Indhold!A1" display="Tilbage til indholdsoversigten" xr:uid="{00000000-0004-0000-1400-000000000000}"/>
  </hyperlinks>
  <pageMargins left="0.7" right="0.7" top="0.75" bottom="0.75" header="0.3" footer="0.3"/>
  <pageSetup paperSize="9" orientation="portrait" r:id="rId3"/>
  <customProperties>
    <customPr name="_pios_id" r:id="rId4"/>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32"/>
  <dimension ref="A1:F15"/>
  <sheetViews>
    <sheetView zoomScaleNormal="100" workbookViewId="0">
      <selection sqref="A1:D1"/>
    </sheetView>
  </sheetViews>
  <sheetFormatPr defaultColWidth="9.140625" defaultRowHeight="12.75"/>
  <cols>
    <col min="1" max="1" width="15.5703125" style="621" customWidth="1"/>
    <col min="2" max="2" width="26.5703125" style="621" customWidth="1"/>
    <col min="3" max="3" width="22.42578125" style="621" customWidth="1"/>
    <col min="4" max="4" width="9.140625" style="621"/>
    <col min="5" max="6" width="14.7109375" style="621" customWidth="1"/>
    <col min="7" max="16384" width="9.140625" style="621"/>
  </cols>
  <sheetData>
    <row r="1" spans="1:6" ht="21" thickBot="1">
      <c r="A1" s="868" t="s">
        <v>35</v>
      </c>
      <c r="B1" s="869"/>
      <c r="C1" s="869"/>
      <c r="D1" s="869"/>
      <c r="E1" s="866" t="s">
        <v>36</v>
      </c>
      <c r="F1" s="867"/>
    </row>
    <row r="2" spans="1:6" ht="20.25">
      <c r="A2" s="308"/>
      <c r="B2" s="308"/>
      <c r="C2" s="844"/>
      <c r="D2" s="309"/>
      <c r="E2" s="309"/>
      <c r="F2" s="309"/>
    </row>
    <row r="3" spans="1:6" ht="12.75" customHeight="1" thickBot="1">
      <c r="A3" s="841"/>
      <c r="B3" s="841"/>
      <c r="C3" s="841"/>
      <c r="D3" s="841"/>
      <c r="E3" s="841"/>
      <c r="F3" s="841"/>
    </row>
    <row r="4" spans="1:6" ht="13.5" thickBot="1">
      <c r="A4" s="587"/>
      <c r="B4" s="795" t="s">
        <v>5637</v>
      </c>
      <c r="C4" s="712"/>
      <c r="D4" s="178"/>
      <c r="E4" s="178"/>
      <c r="F4" s="310"/>
    </row>
    <row r="5" spans="1:6">
      <c r="A5" s="79"/>
      <c r="B5" s="844"/>
      <c r="C5" s="179" t="s">
        <v>143</v>
      </c>
      <c r="D5" s="844"/>
      <c r="E5" s="844"/>
      <c r="F5" s="845"/>
    </row>
    <row r="6" spans="1:6">
      <c r="A6" s="527" t="s">
        <v>575</v>
      </c>
      <c r="B6" s="183" t="s">
        <v>146</v>
      </c>
      <c r="C6" s="206" t="s">
        <v>630</v>
      </c>
      <c r="D6" s="846"/>
      <c r="E6" s="846"/>
      <c r="F6" s="528"/>
    </row>
    <row r="7" spans="1:6">
      <c r="A7" s="526"/>
      <c r="B7" s="34"/>
      <c r="C7" s="208" t="s">
        <v>5638</v>
      </c>
      <c r="D7" s="34"/>
      <c r="E7" s="34"/>
      <c r="F7" s="545"/>
    </row>
    <row r="8" spans="1:6">
      <c r="A8" s="79"/>
      <c r="B8" s="179" t="s">
        <v>5639</v>
      </c>
      <c r="C8" s="844"/>
      <c r="D8" s="844"/>
      <c r="E8" s="844"/>
      <c r="F8" s="845"/>
    </row>
    <row r="9" spans="1:6">
      <c r="A9" s="79">
        <v>22</v>
      </c>
      <c r="B9" s="844" t="s">
        <v>5640</v>
      </c>
      <c r="C9" s="213">
        <v>334720</v>
      </c>
      <c r="D9" s="844"/>
      <c r="E9" s="844"/>
      <c r="F9" s="845"/>
    </row>
    <row r="10" spans="1:6">
      <c r="A10" s="526">
        <v>23</v>
      </c>
      <c r="B10" s="34" t="s">
        <v>5641</v>
      </c>
      <c r="C10" s="396">
        <v>105570</v>
      </c>
      <c r="D10" s="34"/>
      <c r="E10" s="34"/>
      <c r="F10" s="545"/>
    </row>
    <row r="11" spans="1:6">
      <c r="A11" s="19" t="s">
        <v>5642</v>
      </c>
      <c r="B11" s="844"/>
      <c r="C11" s="844"/>
      <c r="D11" s="844"/>
      <c r="E11" s="844"/>
      <c r="F11" s="845"/>
    </row>
    <row r="12" spans="1:6">
      <c r="A12" s="79" t="s">
        <v>5643</v>
      </c>
      <c r="B12" s="844"/>
      <c r="C12" s="844"/>
      <c r="D12" s="844"/>
      <c r="E12" s="844"/>
      <c r="F12" s="845"/>
    </row>
    <row r="13" spans="1:6">
      <c r="A13" s="79" t="s">
        <v>5644</v>
      </c>
      <c r="B13" s="844"/>
      <c r="C13" s="844"/>
      <c r="D13" s="844"/>
      <c r="E13" s="844"/>
      <c r="F13" s="845"/>
    </row>
    <row r="14" spans="1:6">
      <c r="A14" s="79"/>
      <c r="B14" s="844"/>
      <c r="C14" s="844"/>
      <c r="D14" s="844"/>
      <c r="E14" s="844"/>
      <c r="F14" s="845"/>
    </row>
    <row r="15" spans="1:6" ht="13.5" thickBot="1">
      <c r="A15" s="254"/>
      <c r="B15" s="2"/>
      <c r="C15" s="2"/>
      <c r="D15" s="2"/>
      <c r="E15" s="2"/>
      <c r="F15" s="82"/>
    </row>
  </sheetData>
  <customSheetViews>
    <customSheetView guid="{F165901F-2ED3-463B-B2D8-F03C10664774}">
      <selection sqref="A1:D1"/>
      <pageMargins left="0" right="0" top="0" bottom="0" header="0" footer="0"/>
      <pageSetup paperSize="9" orientation="portrait" r:id="rId1"/>
      <headerFooter alignWithMargins="0"/>
    </customSheetView>
    <customSheetView guid="{4815BE6A-DAE3-4DF6-B77E-1B568730B529}">
      <selection sqref="A1:D1"/>
      <pageMargins left="0" right="0" top="0" bottom="0" header="0" footer="0"/>
      <pageSetup paperSize="9" orientation="portrait" r:id="rId2"/>
      <headerFooter alignWithMargins="0"/>
    </customSheetView>
  </customSheetViews>
  <mergeCells count="2">
    <mergeCell ref="E1:F1"/>
    <mergeCell ref="A1:D1"/>
  </mergeCells>
  <phoneticPr fontId="10" type="noConversion"/>
  <hyperlinks>
    <hyperlink ref="E1" location="Indhold!A1" display="Tilbage til indholdsoversigten" xr:uid="{00000000-0004-0000-1500-000000000000}"/>
  </hyperlinks>
  <pageMargins left="0.75" right="0.75" top="1" bottom="1" header="0" footer="0"/>
  <pageSetup paperSize="9" orientation="portrait" r:id="rId3"/>
  <headerFooter alignWithMargins="0"/>
  <customProperties>
    <customPr name="_pios_id" r:id="rId4"/>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33"/>
  <dimension ref="A1:J17"/>
  <sheetViews>
    <sheetView zoomScaleNormal="100" workbookViewId="0">
      <selection sqref="A1:G1"/>
    </sheetView>
  </sheetViews>
  <sheetFormatPr defaultColWidth="9.140625" defaultRowHeight="12.75"/>
  <cols>
    <col min="1" max="1" width="51.7109375" style="621" bestFit="1" customWidth="1"/>
    <col min="2" max="2" width="29.140625" style="621" customWidth="1"/>
    <col min="3" max="3" width="34.85546875" style="621" customWidth="1"/>
    <col min="4" max="9" width="11.28515625" style="621" customWidth="1"/>
    <col min="10" max="10" width="12.5703125" style="621" customWidth="1"/>
    <col min="11" max="11" width="9.42578125" style="621" customWidth="1"/>
    <col min="12" max="12" width="9.7109375" style="621" customWidth="1"/>
    <col min="13" max="13" width="9.42578125" style="621" customWidth="1"/>
    <col min="14" max="16" width="9.140625" style="621"/>
    <col min="17" max="17" width="13.42578125" style="621" customWidth="1"/>
    <col min="18" max="18" width="14.28515625" style="621" customWidth="1"/>
    <col min="19" max="19" width="13.42578125" style="621" customWidth="1"/>
    <col min="20" max="20" width="11.7109375" style="621" customWidth="1"/>
    <col min="21" max="21" width="12.42578125" style="621" customWidth="1"/>
    <col min="22" max="22" width="11.7109375" style="621" customWidth="1"/>
    <col min="23" max="16384" width="9.140625" style="621"/>
  </cols>
  <sheetData>
    <row r="1" spans="1:10" ht="21" thickBot="1">
      <c r="A1" s="868" t="s">
        <v>35</v>
      </c>
      <c r="B1" s="869"/>
      <c r="C1" s="869"/>
      <c r="D1" s="869"/>
      <c r="E1" s="869"/>
      <c r="F1" s="869"/>
      <c r="G1" s="869"/>
      <c r="H1" s="866" t="s">
        <v>36</v>
      </c>
      <c r="I1" s="866"/>
      <c r="J1" s="867"/>
    </row>
    <row r="2" spans="1:10" ht="20.25">
      <c r="A2" s="308"/>
      <c r="B2" s="308"/>
      <c r="C2" s="844"/>
      <c r="D2" s="309"/>
      <c r="E2" s="309"/>
      <c r="F2" s="309"/>
      <c r="G2" s="844"/>
      <c r="H2" s="844"/>
      <c r="I2" s="844"/>
      <c r="J2" s="844"/>
    </row>
    <row r="3" spans="1:10" ht="21" thickBot="1">
      <c r="A3" s="308"/>
      <c r="B3" s="308"/>
      <c r="C3" s="844"/>
      <c r="D3" s="309"/>
      <c r="E3" s="309"/>
      <c r="F3" s="309"/>
      <c r="G3" s="844"/>
      <c r="H3" s="844"/>
      <c r="I3" s="844"/>
      <c r="J3" s="844"/>
    </row>
    <row r="4" spans="1:10" ht="12.75" customHeight="1" thickBot="1">
      <c r="A4" s="856" t="s">
        <v>5645</v>
      </c>
      <c r="B4" s="895"/>
      <c r="C4" s="895"/>
      <c r="D4" s="895"/>
      <c r="E4" s="895"/>
      <c r="F4" s="895"/>
      <c r="G4" s="895"/>
      <c r="H4" s="895"/>
      <c r="I4" s="895"/>
      <c r="J4" s="896"/>
    </row>
    <row r="5" spans="1:10">
      <c r="A5" s="79"/>
      <c r="B5" s="844"/>
      <c r="C5" s="844"/>
      <c r="D5" s="179"/>
      <c r="E5" s="179"/>
      <c r="F5" s="265"/>
      <c r="G5" s="844"/>
      <c r="H5" s="844"/>
      <c r="I5" s="844"/>
      <c r="J5" s="845"/>
    </row>
    <row r="6" spans="1:10">
      <c r="A6" s="422"/>
      <c r="B6" s="207" t="s">
        <v>142</v>
      </c>
      <c r="C6" s="239"/>
      <c r="D6" s="893" t="s">
        <v>143</v>
      </c>
      <c r="E6" s="893"/>
      <c r="F6" s="893"/>
      <c r="G6" s="890" t="s">
        <v>144</v>
      </c>
      <c r="H6" s="891"/>
      <c r="I6" s="891"/>
      <c r="J6" s="588"/>
    </row>
    <row r="7" spans="1:10" ht="25.5">
      <c r="A7" s="423" t="s">
        <v>5646</v>
      </c>
      <c r="B7" s="243" t="s">
        <v>145</v>
      </c>
      <c r="C7" s="179" t="s">
        <v>5647</v>
      </c>
      <c r="D7" s="238" t="s">
        <v>147</v>
      </c>
      <c r="E7" s="238" t="s">
        <v>149</v>
      </c>
      <c r="F7" s="240" t="s">
        <v>399</v>
      </c>
      <c r="G7" s="590" t="s">
        <v>147</v>
      </c>
      <c r="H7" s="238" t="s">
        <v>149</v>
      </c>
      <c r="I7" s="240" t="s">
        <v>399</v>
      </c>
      <c r="J7" s="424"/>
    </row>
    <row r="8" spans="1:10" ht="26.1" customHeight="1">
      <c r="A8" s="425"/>
      <c r="B8" s="242" t="s">
        <v>151</v>
      </c>
      <c r="C8" s="241"/>
      <c r="D8" s="208" t="s">
        <v>152</v>
      </c>
      <c r="E8" s="208" t="s">
        <v>152</v>
      </c>
      <c r="F8" s="208" t="s">
        <v>152</v>
      </c>
      <c r="G8" s="126" t="s">
        <v>152</v>
      </c>
      <c r="H8" s="208" t="s">
        <v>152</v>
      </c>
      <c r="I8" s="208" t="s">
        <v>152</v>
      </c>
      <c r="J8" s="440"/>
    </row>
    <row r="9" spans="1:10" ht="14.25">
      <c r="A9" s="79" t="s">
        <v>5648</v>
      </c>
      <c r="B9" s="293">
        <v>2560</v>
      </c>
      <c r="C9" s="844" t="s">
        <v>5648</v>
      </c>
      <c r="D9" s="233">
        <v>48950</v>
      </c>
      <c r="E9" s="233">
        <v>8090</v>
      </c>
      <c r="F9" s="233">
        <v>7700</v>
      </c>
      <c r="G9" s="432">
        <f>D9*1.05</f>
        <v>51397.5</v>
      </c>
      <c r="H9" s="427">
        <f>E9*1.1</f>
        <v>8899</v>
      </c>
      <c r="I9" s="427">
        <f>F9*1.19</f>
        <v>9163</v>
      </c>
      <c r="J9" s="589"/>
    </row>
    <row r="10" spans="1:10" ht="14.25">
      <c r="A10" s="79" t="s">
        <v>5649</v>
      </c>
      <c r="B10" s="293">
        <v>2570</v>
      </c>
      <c r="C10" s="844" t="s">
        <v>5650</v>
      </c>
      <c r="D10" s="233">
        <v>50670</v>
      </c>
      <c r="E10" s="233">
        <v>8090</v>
      </c>
      <c r="F10" s="233">
        <v>7700</v>
      </c>
      <c r="G10" s="432">
        <f>D10*1.05</f>
        <v>53203.5</v>
      </c>
      <c r="H10" s="427">
        <f>E10*1.1</f>
        <v>8899</v>
      </c>
      <c r="I10" s="427">
        <f>F10*1.19</f>
        <v>9163</v>
      </c>
      <c r="J10" s="589"/>
    </row>
    <row r="11" spans="1:10" ht="14.25">
      <c r="A11" s="79" t="s">
        <v>5649</v>
      </c>
      <c r="B11" s="293">
        <v>2571</v>
      </c>
      <c r="C11" s="844" t="s">
        <v>5651</v>
      </c>
      <c r="D11" s="233">
        <v>50670</v>
      </c>
      <c r="E11" s="233">
        <v>8090</v>
      </c>
      <c r="F11" s="233">
        <v>7700</v>
      </c>
      <c r="G11" s="432">
        <f>D11*1.05</f>
        <v>53203.5</v>
      </c>
      <c r="H11" s="427">
        <f>E11*1.1</f>
        <v>8899</v>
      </c>
      <c r="I11" s="427">
        <f>F11*1.19</f>
        <v>9163</v>
      </c>
      <c r="J11" s="589"/>
    </row>
    <row r="12" spans="1:10" ht="14.25">
      <c r="A12" s="79" t="s">
        <v>5652</v>
      </c>
      <c r="B12" s="293">
        <v>2575</v>
      </c>
      <c r="C12" s="844" t="s">
        <v>5653</v>
      </c>
      <c r="D12" s="233">
        <v>61100</v>
      </c>
      <c r="E12" s="233">
        <v>11010</v>
      </c>
      <c r="F12" s="233">
        <v>14840</v>
      </c>
      <c r="G12" s="432">
        <f>D12*1.07</f>
        <v>65377.000000000007</v>
      </c>
      <c r="H12" s="427">
        <f>E12*1.11</f>
        <v>12221.1</v>
      </c>
      <c r="I12" s="427">
        <f>F12*1.19</f>
        <v>17659.599999999999</v>
      </c>
      <c r="J12" s="589"/>
    </row>
    <row r="13" spans="1:10" s="623" customFormat="1" ht="14.25">
      <c r="A13" s="19" t="s">
        <v>5654</v>
      </c>
      <c r="B13" s="293"/>
      <c r="C13" s="659" t="s">
        <v>5654</v>
      </c>
      <c r="D13" s="233">
        <v>94120</v>
      </c>
      <c r="E13" s="660" t="s">
        <v>5655</v>
      </c>
      <c r="F13" s="660" t="s">
        <v>102</v>
      </c>
      <c r="G13" s="432"/>
      <c r="H13" s="427"/>
      <c r="I13" s="427"/>
      <c r="J13" s="589"/>
    </row>
    <row r="14" spans="1:10" ht="13.5" thickBot="1">
      <c r="A14" s="435"/>
      <c r="B14" s="23"/>
      <c r="C14" s="23"/>
      <c r="D14" s="23"/>
      <c r="E14" s="23"/>
      <c r="F14" s="23"/>
      <c r="G14" s="438"/>
      <c r="H14" s="23"/>
      <c r="I14" s="23"/>
      <c r="J14" s="436"/>
    </row>
    <row r="15" spans="1:10">
      <c r="A15" s="33"/>
      <c r="B15" s="33"/>
      <c r="C15" s="33"/>
      <c r="D15" s="33"/>
      <c r="E15" s="33"/>
      <c r="F15" s="33"/>
      <c r="G15" s="33"/>
      <c r="H15" s="33"/>
      <c r="I15" s="33"/>
      <c r="J15" s="33"/>
    </row>
    <row r="16" spans="1:10">
      <c r="A16" s="29"/>
      <c r="B16" s="181"/>
      <c r="C16" s="33"/>
      <c r="D16" s="33"/>
      <c r="E16" s="33"/>
      <c r="F16" s="33"/>
      <c r="G16" s="33"/>
      <c r="H16" s="33"/>
      <c r="I16" s="33"/>
      <c r="J16" s="33"/>
    </row>
    <row r="17" spans="1:10">
      <c r="A17" s="235"/>
      <c r="B17" s="181"/>
      <c r="C17" s="235"/>
      <c r="D17" s="235"/>
      <c r="E17" s="235"/>
      <c r="F17" s="642"/>
      <c r="G17" s="235"/>
      <c r="H17" s="235"/>
      <c r="I17" s="101"/>
      <c r="J17" s="101"/>
    </row>
  </sheetData>
  <customSheetViews>
    <customSheetView guid="{F165901F-2ED3-463B-B2D8-F03C10664774}">
      <selection activeCell="H1" sqref="H1:J1"/>
      <pageMargins left="0" right="0" top="0" bottom="0" header="0" footer="0"/>
      <pageSetup paperSize="9" scale="95" orientation="landscape" r:id="rId1"/>
      <headerFooter alignWithMargins="0"/>
    </customSheetView>
    <customSheetView guid="{4815BE6A-DAE3-4DF6-B77E-1B568730B529}">
      <selection activeCell="I12" sqref="I12"/>
      <pageMargins left="0" right="0" top="0" bottom="0" header="0" footer="0"/>
      <pageSetup paperSize="9" scale="95" orientation="landscape" r:id="rId2"/>
      <headerFooter alignWithMargins="0"/>
    </customSheetView>
  </customSheetViews>
  <mergeCells count="5">
    <mergeCell ref="H1:J1"/>
    <mergeCell ref="A1:G1"/>
    <mergeCell ref="A4:J4"/>
    <mergeCell ref="D6:F6"/>
    <mergeCell ref="G6:I6"/>
  </mergeCells>
  <phoneticPr fontId="10" type="noConversion"/>
  <hyperlinks>
    <hyperlink ref="H1" location="Indhold!A1" display="Tilbage til indholdsoversigten" xr:uid="{00000000-0004-0000-1600-000000000000}"/>
  </hyperlinks>
  <pageMargins left="0.42" right="0.35" top="0.39" bottom="0.37" header="0" footer="0"/>
  <pageSetup paperSize="9" scale="95" orientation="landscape" r:id="rId3"/>
  <headerFooter alignWithMargins="0"/>
  <customProperties>
    <customPr name="_pios_id" r:id="rId4"/>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34"/>
  <dimension ref="A1"/>
  <sheetViews>
    <sheetView workbookViewId="0">
      <selection activeCell="B9" sqref="B9"/>
    </sheetView>
  </sheetViews>
  <sheetFormatPr defaultRowHeight="12.75"/>
  <sheetData/>
  <customSheetViews>
    <customSheetView guid="{F165901F-2ED3-463B-B2D8-F03C10664774}" state="hidden">
      <selection activeCell="B9" sqref="B9"/>
      <pageMargins left="0" right="0" top="0" bottom="0" header="0" footer="0"/>
      <pageSetup paperSize="9" orientation="portrait" r:id="rId1"/>
      <headerFooter alignWithMargins="0"/>
    </customSheetView>
    <customSheetView guid="{4815BE6A-DAE3-4DF6-B77E-1B568730B529}" state="hidden">
      <selection activeCell="B9" sqref="B9"/>
      <pageMargins left="0" right="0" top="0" bottom="0" header="0" footer="0"/>
      <pageSetup paperSize="9" orientation="portrait" r:id="rId2"/>
      <headerFooter alignWithMargins="0"/>
    </customSheetView>
  </customSheetViews>
  <phoneticPr fontId="0" type="noConversion"/>
  <pageMargins left="0.75" right="0.75" top="1" bottom="1" header="0.5" footer="0.5"/>
  <pageSetup paperSize="9" orientation="portrait" r:id="rId3"/>
  <headerFooter alignWithMargins="0"/>
  <customProperties>
    <customPr name="_pios_id" r:id="rId4"/>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35"/>
  <dimension ref="A1"/>
  <sheetViews>
    <sheetView workbookViewId="0"/>
  </sheetViews>
  <sheetFormatPr defaultRowHeight="12.75"/>
  <sheetData/>
  <customSheetViews>
    <customSheetView guid="{F165901F-2ED3-463B-B2D8-F03C10664774}" state="hidden">
      <pageMargins left="0" right="0" top="0" bottom="0" header="0" footer="0"/>
      <headerFooter alignWithMargins="0"/>
    </customSheetView>
    <customSheetView guid="{4815BE6A-DAE3-4DF6-B77E-1B568730B529}" state="hidden">
      <pageMargins left="0" right="0" top="0" bottom="0" header="0" footer="0"/>
      <headerFooter alignWithMargins="0"/>
    </customSheetView>
  </customSheetViews>
  <phoneticPr fontId="0" type="noConversion"/>
  <pageMargins left="0.75" right="0.75" top="1" bottom="1" header="0" footer="0"/>
  <headerFooter alignWithMargins="0"/>
  <customProperties>
    <customPr name="_pios_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36"/>
  <dimension ref="A2:A15"/>
  <sheetViews>
    <sheetView topLeftCell="A22" workbookViewId="0">
      <selection activeCell="D36" sqref="D36"/>
    </sheetView>
  </sheetViews>
  <sheetFormatPr defaultRowHeight="12.75"/>
  <cols>
    <col min="1" max="1" width="22.7109375" customWidth="1"/>
    <col min="2" max="2" width="13.5703125" customWidth="1"/>
    <col min="3" max="3" width="15.7109375" customWidth="1"/>
    <col min="4" max="4" width="16.28515625" customWidth="1"/>
    <col min="5" max="5" width="12.7109375" customWidth="1"/>
    <col min="6" max="6" width="8.7109375" customWidth="1"/>
    <col min="7" max="7" width="7.28515625" customWidth="1"/>
  </cols>
  <sheetData>
    <row r="2" ht="15" customHeight="1"/>
    <row r="3" ht="13.5" customHeight="1"/>
    <row r="4" ht="15.75" customHeight="1"/>
    <row r="5" ht="15" customHeight="1"/>
    <row r="6" ht="15" customHeight="1"/>
    <row r="15" ht="63" customHeight="1"/>
  </sheetData>
  <customSheetViews>
    <customSheetView guid="{F165901F-2ED3-463B-B2D8-F03C10664774}" state="hidden" topLeftCell="A22">
      <selection activeCell="D36" sqref="D36"/>
      <pageMargins left="0" right="0" top="0" bottom="0" header="0" footer="0"/>
      <pageSetup paperSize="9" orientation="landscape" horizontalDpi="4294967292" r:id="rId1"/>
      <headerFooter alignWithMargins="0"/>
    </customSheetView>
    <customSheetView guid="{4815BE6A-DAE3-4DF6-B77E-1B568730B529}" state="hidden" topLeftCell="A22">
      <selection activeCell="D36" sqref="D36"/>
      <pageMargins left="0" right="0" top="0" bottom="0" header="0" footer="0"/>
      <pageSetup paperSize="9" orientation="landscape" horizontalDpi="4294967292" r:id="rId2"/>
      <headerFooter alignWithMargins="0"/>
    </customSheetView>
  </customSheetViews>
  <phoneticPr fontId="0" type="noConversion"/>
  <pageMargins left="0.75" right="0.75" top="1" bottom="1" header="0" footer="0"/>
  <pageSetup paperSize="9" orientation="landscape" horizontalDpi="4294967292" r:id="rId3"/>
  <headerFooter alignWithMargins="0"/>
  <customProperties>
    <customPr name="_pios_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L102"/>
  <sheetViews>
    <sheetView zoomScaleNormal="100" workbookViewId="0">
      <selection activeCell="E15" sqref="E15"/>
    </sheetView>
  </sheetViews>
  <sheetFormatPr defaultColWidth="9.28515625" defaultRowHeight="12.75"/>
  <cols>
    <col min="1" max="1" width="61" style="669" bestFit="1" customWidth="1"/>
    <col min="2" max="2" width="12.7109375" style="669" customWidth="1"/>
    <col min="3" max="3" width="14.28515625" style="669" customWidth="1"/>
    <col min="4" max="4" width="15" style="669" customWidth="1"/>
    <col min="5" max="5" width="16.28515625" style="669" customWidth="1"/>
    <col min="6" max="6" width="15.5703125" style="669" customWidth="1"/>
    <col min="7" max="7" width="13.28515625" style="669" customWidth="1"/>
    <col min="8" max="8" width="12.28515625" style="669" customWidth="1"/>
    <col min="9" max="9" width="12.7109375" style="669" customWidth="1"/>
    <col min="10" max="10" width="13" style="669" customWidth="1"/>
    <col min="11" max="11" width="13.7109375" style="669" customWidth="1"/>
    <col min="12" max="12" width="15" style="669" customWidth="1"/>
    <col min="13" max="13" width="10.7109375" style="669" customWidth="1"/>
    <col min="14" max="14" width="14.28515625" style="669" customWidth="1"/>
    <col min="15" max="15" width="9.28515625" style="669"/>
    <col min="16" max="16" width="12.7109375" style="669" customWidth="1"/>
    <col min="17" max="16384" width="9.28515625" style="669"/>
  </cols>
  <sheetData>
    <row r="1" spans="1:8" ht="21" customHeight="1" thickBot="1">
      <c r="A1" s="868" t="s">
        <v>35</v>
      </c>
      <c r="B1" s="869"/>
      <c r="C1" s="869"/>
      <c r="D1" s="869"/>
      <c r="E1" s="869"/>
      <c r="F1" s="869"/>
      <c r="G1" s="866" t="s">
        <v>36</v>
      </c>
      <c r="H1" s="867"/>
    </row>
    <row r="2" spans="1:8" ht="21" customHeight="1">
      <c r="A2" s="308"/>
      <c r="B2" s="308"/>
      <c r="C2" s="844"/>
      <c r="D2" s="309"/>
      <c r="E2" s="841"/>
      <c r="F2" s="841"/>
      <c r="G2" s="841"/>
      <c r="H2" s="841"/>
    </row>
    <row r="3" spans="1:8" ht="21" customHeight="1" thickBot="1">
      <c r="A3" s="307"/>
      <c r="B3" s="307"/>
      <c r="C3" s="2"/>
      <c r="D3" s="259"/>
      <c r="E3" s="841"/>
      <c r="F3" s="841"/>
      <c r="G3" s="841"/>
      <c r="H3" s="841"/>
    </row>
    <row r="4" spans="1:8" ht="12.75" customHeight="1" thickBot="1">
      <c r="A4" s="842" t="s">
        <v>65</v>
      </c>
      <c r="B4" s="127" t="s">
        <v>66</v>
      </c>
      <c r="C4" s="127" t="s">
        <v>67</v>
      </c>
      <c r="D4" s="300" t="s">
        <v>68</v>
      </c>
      <c r="E4" s="128"/>
      <c r="F4" s="237"/>
      <c r="G4" s="237"/>
      <c r="H4" s="841"/>
    </row>
    <row r="5" spans="1:8">
      <c r="A5" s="599" t="s">
        <v>69</v>
      </c>
      <c r="B5" s="600"/>
      <c r="C5" s="600"/>
      <c r="D5" s="347"/>
      <c r="E5" s="128"/>
      <c r="F5" s="131"/>
      <c r="G5" s="237"/>
      <c r="H5" s="841"/>
    </row>
    <row r="6" spans="1:8">
      <c r="A6" s="318"/>
      <c r="B6" s="129"/>
      <c r="C6" s="129"/>
      <c r="D6" s="302"/>
      <c r="E6" s="128"/>
      <c r="F6" s="131"/>
      <c r="G6" s="237"/>
      <c r="H6" s="841"/>
    </row>
    <row r="7" spans="1:8">
      <c r="A7" s="318" t="s">
        <v>70</v>
      </c>
      <c r="B7" s="268">
        <v>62479.148939258324</v>
      </c>
      <c r="C7" s="129"/>
      <c r="D7" s="302"/>
      <c r="E7" s="128"/>
      <c r="F7" s="131"/>
      <c r="G7" s="237"/>
      <c r="H7" s="841"/>
    </row>
    <row r="8" spans="1:8">
      <c r="A8" s="318" t="s">
        <v>71</v>
      </c>
      <c r="B8" s="268">
        <v>53963.157130407017</v>
      </c>
      <c r="C8" s="129"/>
      <c r="D8" s="302"/>
      <c r="E8" s="128"/>
      <c r="F8" s="131"/>
      <c r="G8" s="237"/>
      <c r="H8" s="841"/>
    </row>
    <row r="9" spans="1:8">
      <c r="A9" s="318" t="s">
        <v>72</v>
      </c>
      <c r="B9" s="130"/>
      <c r="C9" s="129"/>
      <c r="D9" s="601">
        <v>212204</v>
      </c>
      <c r="E9" s="128"/>
      <c r="F9" s="131"/>
      <c r="G9" s="237"/>
      <c r="H9" s="841"/>
    </row>
    <row r="10" spans="1:8">
      <c r="A10" s="318" t="s">
        <v>73</v>
      </c>
      <c r="B10" s="268"/>
      <c r="C10" s="129"/>
      <c r="D10" s="302">
        <v>310433</v>
      </c>
      <c r="E10" s="128"/>
      <c r="F10" s="131"/>
      <c r="G10" s="237"/>
      <c r="H10" s="841"/>
    </row>
    <row r="11" spans="1:8">
      <c r="A11" s="318" t="s">
        <v>74</v>
      </c>
      <c r="B11" s="129">
        <v>5433</v>
      </c>
      <c r="C11" s="129"/>
      <c r="D11" s="601"/>
      <c r="E11" s="128"/>
      <c r="F11" s="237"/>
      <c r="G11" s="237"/>
      <c r="H11" s="841"/>
    </row>
    <row r="12" spans="1:8">
      <c r="A12" s="318" t="s">
        <v>75</v>
      </c>
      <c r="B12" s="129"/>
      <c r="C12" s="268">
        <v>43481</v>
      </c>
      <c r="D12" s="301"/>
      <c r="E12" s="128"/>
      <c r="F12" s="131"/>
      <c r="G12" s="237"/>
      <c r="H12" s="841"/>
    </row>
    <row r="13" spans="1:8">
      <c r="A13" s="318" t="s">
        <v>76</v>
      </c>
      <c r="B13" s="129"/>
      <c r="C13" s="268">
        <v>16268</v>
      </c>
      <c r="D13" s="301"/>
      <c r="E13" s="128"/>
      <c r="F13" s="131"/>
      <c r="G13" s="237"/>
      <c r="H13" s="841"/>
    </row>
    <row r="14" spans="1:8">
      <c r="A14" s="339"/>
      <c r="B14" s="129"/>
      <c r="C14" s="129"/>
      <c r="D14" s="302"/>
      <c r="E14" s="128"/>
      <c r="F14" s="131"/>
      <c r="G14" s="237"/>
      <c r="H14" s="841"/>
    </row>
    <row r="15" spans="1:8">
      <c r="A15" s="602" t="s">
        <v>77</v>
      </c>
      <c r="B15" s="129"/>
      <c r="C15" s="129"/>
      <c r="D15" s="302"/>
      <c r="E15" s="128"/>
      <c r="F15" s="131"/>
      <c r="G15" s="237"/>
      <c r="H15" s="841"/>
    </row>
    <row r="16" spans="1:8">
      <c r="A16" s="318" t="s">
        <v>78</v>
      </c>
      <c r="B16" s="268"/>
      <c r="C16" s="129"/>
      <c r="D16" s="302">
        <v>22939.557820143938</v>
      </c>
      <c r="E16" s="128"/>
      <c r="F16" s="131"/>
      <c r="G16" s="237"/>
      <c r="H16" s="841"/>
    </row>
    <row r="17" spans="1:7">
      <c r="A17" s="318" t="s">
        <v>79</v>
      </c>
      <c r="B17" s="268"/>
      <c r="C17" s="129"/>
      <c r="D17" s="302">
        <v>120675.7986467122</v>
      </c>
      <c r="E17" s="128"/>
      <c r="F17" s="131"/>
      <c r="G17" s="237"/>
    </row>
    <row r="18" spans="1:7">
      <c r="A18" s="339"/>
      <c r="B18" s="129"/>
      <c r="C18" s="129"/>
      <c r="D18" s="302"/>
      <c r="E18" s="128"/>
      <c r="F18" s="131"/>
      <c r="G18" s="237"/>
    </row>
    <row r="19" spans="1:7">
      <c r="A19" s="603" t="s">
        <v>80</v>
      </c>
      <c r="B19" s="129"/>
      <c r="C19" s="129"/>
      <c r="D19" s="302"/>
      <c r="E19" s="128"/>
      <c r="F19" s="131"/>
      <c r="G19" s="237"/>
    </row>
    <row r="20" spans="1:7">
      <c r="A20" s="318" t="s">
        <v>81</v>
      </c>
      <c r="B20" s="268">
        <v>27230</v>
      </c>
      <c r="C20" s="129"/>
      <c r="D20" s="302"/>
      <c r="E20" s="128"/>
      <c r="F20" s="131"/>
      <c r="G20" s="237"/>
    </row>
    <row r="21" spans="1:7">
      <c r="A21" s="318" t="s">
        <v>82</v>
      </c>
      <c r="B21" s="130"/>
      <c r="C21" s="268">
        <v>82520.704574660529</v>
      </c>
      <c r="D21" s="302"/>
      <c r="E21" s="128"/>
      <c r="F21" s="131"/>
      <c r="G21" s="237"/>
    </row>
    <row r="22" spans="1:7">
      <c r="A22" s="318" t="s">
        <v>83</v>
      </c>
      <c r="B22" s="130"/>
      <c r="C22" s="268">
        <v>123781.0568619908</v>
      </c>
      <c r="D22" s="302"/>
      <c r="E22" s="128"/>
      <c r="F22" s="131"/>
      <c r="G22" s="237"/>
    </row>
    <row r="23" spans="1:7">
      <c r="A23" s="604"/>
      <c r="B23" s="133"/>
      <c r="C23" s="134"/>
      <c r="D23" s="303"/>
      <c r="E23" s="128"/>
      <c r="F23" s="131"/>
      <c r="G23" s="237"/>
    </row>
    <row r="24" spans="1:7">
      <c r="A24" s="342" t="s">
        <v>84</v>
      </c>
      <c r="B24" s="136"/>
      <c r="C24" s="136"/>
      <c r="D24" s="304"/>
      <c r="E24" s="128"/>
      <c r="F24" s="237"/>
      <c r="G24" s="237"/>
    </row>
    <row r="25" spans="1:7" ht="13.5" thickBot="1">
      <c r="A25" s="605"/>
      <c r="B25" s="137"/>
      <c r="C25" s="137"/>
      <c r="D25" s="305"/>
      <c r="E25" s="128"/>
      <c r="F25" s="237"/>
      <c r="G25" s="237"/>
    </row>
    <row r="26" spans="1:7" ht="13.5" thickBot="1">
      <c r="A26" s="138" t="s">
        <v>85</v>
      </c>
      <c r="B26" s="139"/>
      <c r="C26" s="140"/>
      <c r="D26" s="306"/>
      <c r="E26" s="128"/>
      <c r="F26" s="237"/>
      <c r="G26" s="237"/>
    </row>
    <row r="27" spans="1:7">
      <c r="A27" s="311"/>
      <c r="B27" s="141"/>
      <c r="C27" s="312"/>
      <c r="D27" s="313"/>
      <c r="E27" s="128"/>
      <c r="F27" s="237"/>
      <c r="G27" s="237"/>
    </row>
    <row r="28" spans="1:7">
      <c r="A28" s="79" t="s">
        <v>86</v>
      </c>
      <c r="B28" s="268">
        <v>1867</v>
      </c>
      <c r="C28" s="844"/>
      <c r="D28" s="845"/>
      <c r="E28" s="128"/>
      <c r="F28" s="237"/>
      <c r="G28" s="237"/>
    </row>
    <row r="29" spans="1:7" ht="13.5" thickBot="1">
      <c r="A29" s="254" t="s">
        <v>87</v>
      </c>
      <c r="B29" s="415">
        <v>1317</v>
      </c>
      <c r="C29" s="137"/>
      <c r="D29" s="305"/>
      <c r="E29" s="128"/>
      <c r="F29" s="237"/>
      <c r="G29" s="237"/>
    </row>
    <row r="30" spans="1:7">
      <c r="A30" s="844"/>
      <c r="B30" s="314"/>
      <c r="C30" s="136"/>
      <c r="D30" s="136"/>
      <c r="E30" s="128"/>
      <c r="F30" s="237"/>
      <c r="G30" s="237"/>
    </row>
    <row r="31" spans="1:7" ht="13.5" thickBot="1">
      <c r="A31" s="131"/>
      <c r="B31" s="134"/>
      <c r="C31" s="134"/>
      <c r="D31" s="142"/>
      <c r="E31" s="128"/>
      <c r="F31" s="131"/>
      <c r="G31" s="237"/>
    </row>
    <row r="32" spans="1:7" ht="13.5" thickBot="1">
      <c r="A32" s="863" t="s">
        <v>88</v>
      </c>
      <c r="B32" s="864"/>
      <c r="C32" s="864"/>
      <c r="D32" s="865"/>
      <c r="E32" s="128"/>
      <c r="F32" s="131"/>
      <c r="G32" s="237"/>
    </row>
    <row r="33" spans="1:12" ht="15">
      <c r="A33" s="79"/>
      <c r="B33" s="316" t="s">
        <v>66</v>
      </c>
      <c r="C33" s="316" t="s">
        <v>67</v>
      </c>
      <c r="D33" s="317" t="s">
        <v>68</v>
      </c>
      <c r="E33" s="59"/>
      <c r="F33" s="59"/>
      <c r="G33" s="59"/>
      <c r="H33" s="841"/>
      <c r="I33" s="841"/>
      <c r="J33" s="841"/>
      <c r="K33" s="841"/>
      <c r="L33" s="841"/>
    </row>
    <row r="34" spans="1:12" ht="15">
      <c r="A34" s="318"/>
      <c r="B34" s="143"/>
      <c r="C34" s="143"/>
      <c r="D34" s="319"/>
      <c r="E34" s="59"/>
      <c r="F34" s="59"/>
      <c r="G34" s="59"/>
      <c r="H34" s="841"/>
      <c r="I34" s="841"/>
      <c r="J34" s="841"/>
      <c r="K34" s="841"/>
      <c r="L34" s="841"/>
    </row>
    <row r="35" spans="1:12" ht="15.75" thickBot="1">
      <c r="A35" s="320" t="s">
        <v>89</v>
      </c>
      <c r="B35" s="321"/>
      <c r="C35" s="321"/>
      <c r="D35" s="598">
        <v>600000</v>
      </c>
      <c r="E35" s="59"/>
      <c r="F35" s="59"/>
      <c r="G35" s="59"/>
      <c r="H35" s="841"/>
      <c r="I35" s="841"/>
      <c r="J35" s="841"/>
      <c r="K35" s="841"/>
      <c r="L35" s="841"/>
    </row>
    <row r="36" spans="1:12" ht="13.5" thickBot="1">
      <c r="A36" s="129"/>
      <c r="B36" s="130"/>
      <c r="C36" s="130"/>
      <c r="D36" s="128"/>
      <c r="E36" s="128"/>
      <c r="F36" s="237"/>
      <c r="G36" s="237"/>
      <c r="H36" s="841"/>
      <c r="I36" s="841"/>
      <c r="J36" s="841"/>
      <c r="K36" s="841"/>
      <c r="L36" s="841"/>
    </row>
    <row r="37" spans="1:12" ht="13.5" thickBot="1">
      <c r="A37" s="863" t="s">
        <v>90</v>
      </c>
      <c r="B37" s="864"/>
      <c r="C37" s="864"/>
      <c r="D37" s="864"/>
      <c r="E37" s="864"/>
      <c r="F37" s="864"/>
      <c r="G37" s="864"/>
      <c r="H37" s="865"/>
      <c r="I37" s="841"/>
      <c r="J37" s="841"/>
      <c r="K37" s="841"/>
      <c r="L37" s="841"/>
    </row>
    <row r="38" spans="1:12" ht="15">
      <c r="A38" s="318"/>
      <c r="B38" s="130"/>
      <c r="C38" s="144"/>
      <c r="D38" s="130"/>
      <c r="E38" s="130"/>
      <c r="F38" s="59"/>
      <c r="G38" s="59"/>
      <c r="H38" s="845"/>
      <c r="I38" s="841"/>
      <c r="J38" s="841"/>
      <c r="K38" s="841"/>
      <c r="L38" s="841"/>
    </row>
    <row r="39" spans="1:12">
      <c r="A39" s="322" t="s">
        <v>91</v>
      </c>
      <c r="B39" s="205">
        <v>5664.5754069818204</v>
      </c>
      <c r="C39" s="60"/>
      <c r="D39" s="60"/>
      <c r="E39" s="60"/>
      <c r="F39" s="61"/>
      <c r="G39" s="61"/>
      <c r="H39" s="845"/>
      <c r="I39" s="841"/>
      <c r="J39" s="841"/>
      <c r="K39" s="841"/>
      <c r="L39" s="841"/>
    </row>
    <row r="40" spans="1:12">
      <c r="A40" s="322"/>
      <c r="B40" s="215"/>
      <c r="C40" s="60"/>
      <c r="D40" s="60"/>
      <c r="E40" s="60"/>
      <c r="F40" s="61"/>
      <c r="G40" s="61"/>
      <c r="H40" s="845"/>
      <c r="I40" s="841"/>
      <c r="J40" s="841"/>
      <c r="K40" s="841"/>
      <c r="L40" s="841"/>
    </row>
    <row r="41" spans="1:12">
      <c r="A41" s="323" t="s">
        <v>92</v>
      </c>
      <c r="B41" s="205">
        <v>5415.259202556299</v>
      </c>
      <c r="C41" s="215"/>
      <c r="D41" s="215"/>
      <c r="E41" s="215"/>
      <c r="F41" s="216"/>
      <c r="G41" s="216"/>
      <c r="H41" s="324"/>
      <c r="I41" s="841"/>
      <c r="J41" s="841"/>
      <c r="K41" s="841"/>
      <c r="L41" s="841"/>
    </row>
    <row r="42" spans="1:12">
      <c r="A42" s="325"/>
      <c r="B42" s="166"/>
      <c r="C42" s="166"/>
      <c r="D42" s="130"/>
      <c r="E42" s="128"/>
      <c r="F42" s="130"/>
      <c r="G42" s="130"/>
      <c r="H42" s="845"/>
      <c r="I42" s="841"/>
      <c r="J42" s="841"/>
      <c r="K42" s="841"/>
      <c r="L42" s="841"/>
    </row>
    <row r="43" spans="1:12">
      <c r="A43" s="326" t="s">
        <v>93</v>
      </c>
      <c r="B43" s="861" t="s">
        <v>94</v>
      </c>
      <c r="C43" s="861"/>
      <c r="D43" s="861"/>
      <c r="E43" s="861" t="s">
        <v>95</v>
      </c>
      <c r="F43" s="861"/>
      <c r="G43" s="861"/>
      <c r="H43" s="862"/>
      <c r="I43" s="841"/>
      <c r="J43" s="841"/>
      <c r="K43" s="841"/>
      <c r="L43" s="841"/>
    </row>
    <row r="44" spans="1:12">
      <c r="A44" s="327"/>
      <c r="B44" s="129"/>
      <c r="C44" s="129"/>
      <c r="D44" s="844"/>
      <c r="E44" s="129"/>
      <c r="F44" s="129"/>
      <c r="G44" s="129"/>
      <c r="H44" s="845"/>
      <c r="I44" s="844"/>
      <c r="J44" s="841"/>
      <c r="K44" s="841"/>
      <c r="L44" s="841"/>
    </row>
    <row r="45" spans="1:12">
      <c r="A45" s="79"/>
      <c r="B45" s="144" t="s">
        <v>96</v>
      </c>
      <c r="C45" s="144"/>
      <c r="D45" s="144" t="s">
        <v>97</v>
      </c>
      <c r="E45" s="144" t="s">
        <v>98</v>
      </c>
      <c r="F45" s="144" t="s">
        <v>99</v>
      </c>
      <c r="G45" s="144" t="s">
        <v>100</v>
      </c>
      <c r="H45" s="328" t="s">
        <v>101</v>
      </c>
      <c r="I45" s="844"/>
      <c r="J45" s="841"/>
      <c r="K45" s="841"/>
      <c r="L45" s="841"/>
    </row>
    <row r="46" spans="1:12">
      <c r="A46" s="79"/>
      <c r="B46" s="145">
        <v>0</v>
      </c>
      <c r="C46" s="620" t="s">
        <v>102</v>
      </c>
      <c r="D46" s="606">
        <v>260000</v>
      </c>
      <c r="E46" s="606">
        <v>1684</v>
      </c>
      <c r="F46" s="607">
        <v>1515</v>
      </c>
      <c r="G46" s="607">
        <v>1205</v>
      </c>
      <c r="H46" s="608">
        <v>1087</v>
      </c>
      <c r="I46" s="841"/>
      <c r="J46" s="841"/>
      <c r="K46" s="670"/>
      <c r="L46" s="671"/>
    </row>
    <row r="47" spans="1:12">
      <c r="A47" s="79"/>
      <c r="B47" s="268">
        <v>260001</v>
      </c>
      <c r="C47" s="620" t="s">
        <v>102</v>
      </c>
      <c r="D47" s="606">
        <v>285000</v>
      </c>
      <c r="E47" s="606">
        <v>1561</v>
      </c>
      <c r="F47" s="607">
        <v>1515</v>
      </c>
      <c r="G47" s="607">
        <v>1120</v>
      </c>
      <c r="H47" s="608">
        <v>1087</v>
      </c>
      <c r="I47" s="841"/>
      <c r="J47" s="841"/>
      <c r="K47" s="670"/>
      <c r="L47" s="671"/>
    </row>
    <row r="48" spans="1:12">
      <c r="A48" s="79"/>
      <c r="B48" s="268">
        <v>285001</v>
      </c>
      <c r="C48" s="620" t="s">
        <v>102</v>
      </c>
      <c r="D48" s="606">
        <v>310000</v>
      </c>
      <c r="E48" s="606">
        <v>1439</v>
      </c>
      <c r="F48" s="607">
        <v>1515</v>
      </c>
      <c r="G48" s="607">
        <v>1034</v>
      </c>
      <c r="H48" s="608">
        <v>1087</v>
      </c>
      <c r="I48" s="841"/>
      <c r="J48" s="841"/>
      <c r="K48" s="670"/>
      <c r="L48" s="671"/>
    </row>
    <row r="49" spans="1:12">
      <c r="A49" s="79"/>
      <c r="B49" s="268">
        <v>310001</v>
      </c>
      <c r="C49" s="620" t="s">
        <v>102</v>
      </c>
      <c r="D49" s="606">
        <v>335000</v>
      </c>
      <c r="E49" s="606">
        <v>1316</v>
      </c>
      <c r="F49" s="607">
        <v>1515</v>
      </c>
      <c r="G49" s="607">
        <v>949</v>
      </c>
      <c r="H49" s="608">
        <v>1087</v>
      </c>
      <c r="I49" s="841"/>
      <c r="J49" s="841"/>
      <c r="K49" s="670"/>
      <c r="L49" s="671"/>
    </row>
    <row r="50" spans="1:12">
      <c r="A50" s="79"/>
      <c r="B50" s="268">
        <v>335001</v>
      </c>
      <c r="C50" s="620" t="s">
        <v>102</v>
      </c>
      <c r="D50" s="606">
        <v>360000</v>
      </c>
      <c r="E50" s="606">
        <v>1194</v>
      </c>
      <c r="F50" s="607">
        <v>1515</v>
      </c>
      <c r="G50" s="607">
        <v>863</v>
      </c>
      <c r="H50" s="608">
        <v>1087</v>
      </c>
      <c r="I50" s="841"/>
      <c r="J50" s="841"/>
      <c r="K50" s="670"/>
      <c r="L50" s="671"/>
    </row>
    <row r="51" spans="1:12">
      <c r="A51" s="79"/>
      <c r="B51" s="268">
        <v>360001</v>
      </c>
      <c r="C51" s="620" t="s">
        <v>102</v>
      </c>
      <c r="D51" s="606">
        <v>385000</v>
      </c>
      <c r="E51" s="606">
        <v>1071</v>
      </c>
      <c r="F51" s="607">
        <v>1515</v>
      </c>
      <c r="G51" s="607">
        <v>778</v>
      </c>
      <c r="H51" s="608">
        <v>1087</v>
      </c>
      <c r="I51" s="841"/>
      <c r="J51" s="841"/>
      <c r="K51" s="670"/>
      <c r="L51" s="671"/>
    </row>
    <row r="52" spans="1:12">
      <c r="A52" s="79"/>
      <c r="B52" s="268">
        <v>385001</v>
      </c>
      <c r="C52" s="620" t="s">
        <v>102</v>
      </c>
      <c r="D52" s="606">
        <v>410000</v>
      </c>
      <c r="E52" s="177"/>
      <c r="F52" s="607">
        <v>1480</v>
      </c>
      <c r="G52" s="177"/>
      <c r="H52" s="608">
        <v>1064</v>
      </c>
      <c r="I52" s="841"/>
      <c r="J52" s="841"/>
      <c r="K52" s="670"/>
      <c r="L52" s="671"/>
    </row>
    <row r="53" spans="1:12">
      <c r="A53" s="79"/>
      <c r="B53" s="268">
        <v>410001</v>
      </c>
      <c r="C53" s="620" t="s">
        <v>102</v>
      </c>
      <c r="D53" s="606">
        <v>435000</v>
      </c>
      <c r="E53" s="177"/>
      <c r="F53" s="607">
        <v>1447</v>
      </c>
      <c r="G53" s="177"/>
      <c r="H53" s="668">
        <v>1041</v>
      </c>
      <c r="I53" s="841"/>
      <c r="J53" s="841"/>
      <c r="K53" s="670"/>
      <c r="L53" s="671"/>
    </row>
    <row r="54" spans="1:12">
      <c r="A54" s="79"/>
      <c r="B54" s="268">
        <v>435001</v>
      </c>
      <c r="C54" s="620" t="s">
        <v>102</v>
      </c>
      <c r="D54" s="606">
        <v>460000</v>
      </c>
      <c r="E54" s="177"/>
      <c r="F54" s="607">
        <v>1414</v>
      </c>
      <c r="G54" s="177"/>
      <c r="H54" s="608">
        <v>1018</v>
      </c>
      <c r="I54" s="841"/>
      <c r="J54" s="841"/>
      <c r="K54" s="670"/>
      <c r="L54" s="671"/>
    </row>
    <row r="55" spans="1:12">
      <c r="A55" s="79"/>
      <c r="B55" s="268">
        <v>460001</v>
      </c>
      <c r="C55" s="620" t="s">
        <v>102</v>
      </c>
      <c r="D55" s="606">
        <v>485000</v>
      </c>
      <c r="E55" s="177"/>
      <c r="F55" s="607">
        <v>1381</v>
      </c>
      <c r="G55" s="177"/>
      <c r="H55" s="608">
        <v>993</v>
      </c>
      <c r="I55" s="841"/>
      <c r="J55" s="841"/>
      <c r="K55" s="670"/>
      <c r="L55" s="671"/>
    </row>
    <row r="56" spans="1:12">
      <c r="A56" s="79"/>
      <c r="B56" s="268">
        <v>485001</v>
      </c>
      <c r="C56" s="620" t="s">
        <v>102</v>
      </c>
      <c r="D56" s="606">
        <v>510000</v>
      </c>
      <c r="E56" s="177"/>
      <c r="F56" s="607">
        <v>1347</v>
      </c>
      <c r="G56" s="177"/>
      <c r="H56" s="608">
        <v>970</v>
      </c>
      <c r="I56" s="841"/>
      <c r="J56" s="841"/>
      <c r="K56" s="670"/>
      <c r="L56" s="671"/>
    </row>
    <row r="57" spans="1:12">
      <c r="A57" s="79"/>
      <c r="B57" s="268">
        <v>510001</v>
      </c>
      <c r="C57" s="620" t="s">
        <v>102</v>
      </c>
      <c r="D57" s="606">
        <v>535000</v>
      </c>
      <c r="E57" s="177"/>
      <c r="F57" s="607">
        <v>1314</v>
      </c>
      <c r="G57" s="177"/>
      <c r="H57" s="608">
        <v>947</v>
      </c>
      <c r="I57" s="841"/>
      <c r="J57" s="841"/>
      <c r="K57" s="670"/>
      <c r="L57" s="671"/>
    </row>
    <row r="58" spans="1:12">
      <c r="A58" s="79"/>
      <c r="B58" s="268">
        <v>535001</v>
      </c>
      <c r="C58" s="620" t="s">
        <v>102</v>
      </c>
      <c r="D58" s="606">
        <v>560000</v>
      </c>
      <c r="E58" s="177"/>
      <c r="F58" s="607">
        <v>1280</v>
      </c>
      <c r="G58" s="177"/>
      <c r="H58" s="608">
        <v>923</v>
      </c>
      <c r="I58" s="841"/>
      <c r="J58" s="841"/>
      <c r="K58" s="670"/>
      <c r="L58" s="671"/>
    </row>
    <row r="59" spans="1:12">
      <c r="A59" s="79"/>
      <c r="B59" s="268">
        <v>560001</v>
      </c>
      <c r="C59" s="620" t="s">
        <v>102</v>
      </c>
      <c r="D59" s="606">
        <v>585000</v>
      </c>
      <c r="E59" s="177"/>
      <c r="F59" s="607">
        <v>1246</v>
      </c>
      <c r="G59" s="177"/>
      <c r="H59" s="608">
        <v>900</v>
      </c>
      <c r="I59" s="841"/>
      <c r="J59" s="841"/>
      <c r="K59" s="670"/>
      <c r="L59" s="671"/>
    </row>
    <row r="60" spans="1:12">
      <c r="A60" s="79"/>
      <c r="B60" s="268">
        <v>585001</v>
      </c>
      <c r="C60" s="620" t="s">
        <v>102</v>
      </c>
      <c r="D60" s="606">
        <v>610000</v>
      </c>
      <c r="E60" s="177"/>
      <c r="F60" s="607">
        <v>1214</v>
      </c>
      <c r="G60" s="177"/>
      <c r="H60" s="608">
        <v>877</v>
      </c>
      <c r="I60" s="841"/>
      <c r="J60" s="841"/>
      <c r="K60" s="670"/>
      <c r="L60" s="671"/>
    </row>
    <row r="61" spans="1:12">
      <c r="A61" s="79"/>
      <c r="B61" s="268">
        <v>610001</v>
      </c>
      <c r="C61" s="620" t="s">
        <v>102</v>
      </c>
      <c r="D61" s="606">
        <v>635000</v>
      </c>
      <c r="E61" s="177"/>
      <c r="F61" s="607">
        <v>1181</v>
      </c>
      <c r="G61" s="177"/>
      <c r="H61" s="608">
        <v>853</v>
      </c>
      <c r="I61" s="841"/>
      <c r="J61" s="841"/>
      <c r="K61" s="670"/>
      <c r="L61" s="671"/>
    </row>
    <row r="62" spans="1:12">
      <c r="A62" s="79"/>
      <c r="B62" s="268">
        <v>635001</v>
      </c>
      <c r="C62" s="620" t="s">
        <v>102</v>
      </c>
      <c r="D62" s="606">
        <v>660000</v>
      </c>
      <c r="E62" s="177"/>
      <c r="F62" s="607">
        <v>1145</v>
      </c>
      <c r="G62" s="177"/>
      <c r="H62" s="608">
        <v>829</v>
      </c>
      <c r="I62" s="841"/>
      <c r="J62" s="841"/>
      <c r="K62" s="670"/>
      <c r="L62" s="671"/>
    </row>
    <row r="63" spans="1:12">
      <c r="A63" s="79"/>
      <c r="B63" s="268">
        <v>660001</v>
      </c>
      <c r="C63" s="620" t="s">
        <v>102</v>
      </c>
      <c r="D63" s="606">
        <v>685000</v>
      </c>
      <c r="E63" s="177"/>
      <c r="F63" s="607">
        <v>1112</v>
      </c>
      <c r="G63" s="177"/>
      <c r="H63" s="608">
        <v>806</v>
      </c>
      <c r="I63" s="841"/>
      <c r="J63" s="841"/>
      <c r="K63" s="670"/>
      <c r="L63" s="671"/>
    </row>
    <row r="64" spans="1:12">
      <c r="A64" s="79"/>
      <c r="B64" s="268">
        <v>685001</v>
      </c>
      <c r="C64" s="620" t="s">
        <v>102</v>
      </c>
      <c r="D64" s="606">
        <v>710000</v>
      </c>
      <c r="E64" s="177"/>
      <c r="F64" s="607">
        <v>1031</v>
      </c>
      <c r="G64" s="177"/>
      <c r="H64" s="608">
        <v>735</v>
      </c>
      <c r="I64" s="841"/>
      <c r="J64" s="841"/>
      <c r="K64" s="670"/>
      <c r="L64" s="671"/>
    </row>
    <row r="65" spans="1:12">
      <c r="A65" s="79"/>
      <c r="B65" s="268">
        <v>710001</v>
      </c>
      <c r="C65" s="620" t="s">
        <v>102</v>
      </c>
      <c r="D65" s="606">
        <v>735000</v>
      </c>
      <c r="E65" s="177"/>
      <c r="F65" s="607">
        <v>998</v>
      </c>
      <c r="G65" s="177"/>
      <c r="H65" s="608">
        <v>710</v>
      </c>
      <c r="I65" s="841"/>
      <c r="J65" s="841"/>
      <c r="K65" s="670"/>
      <c r="L65" s="671"/>
    </row>
    <row r="66" spans="1:12">
      <c r="A66" s="79"/>
      <c r="B66" s="268">
        <v>735001</v>
      </c>
      <c r="C66" s="620" t="s">
        <v>102</v>
      </c>
      <c r="D66" s="606">
        <v>760000</v>
      </c>
      <c r="E66" s="177"/>
      <c r="F66" s="607">
        <v>965</v>
      </c>
      <c r="G66" s="177"/>
      <c r="H66" s="608">
        <v>687</v>
      </c>
      <c r="I66" s="841"/>
      <c r="J66" s="841"/>
      <c r="K66" s="670"/>
      <c r="L66" s="671"/>
    </row>
    <row r="67" spans="1:12">
      <c r="A67" s="79"/>
      <c r="B67" s="268">
        <v>760001</v>
      </c>
      <c r="C67" s="620" t="s">
        <v>102</v>
      </c>
      <c r="D67" s="606">
        <v>785000</v>
      </c>
      <c r="E67" s="177"/>
      <c r="F67" s="607">
        <v>931</v>
      </c>
      <c r="G67" s="177"/>
      <c r="H67" s="608">
        <v>664</v>
      </c>
      <c r="I67" s="841"/>
      <c r="J67" s="841"/>
      <c r="K67" s="670"/>
      <c r="L67" s="671"/>
    </row>
    <row r="68" spans="1:12">
      <c r="A68" s="79"/>
      <c r="B68" s="268">
        <v>785001</v>
      </c>
      <c r="C68" s="620" t="s">
        <v>102</v>
      </c>
      <c r="D68" s="606">
        <v>810000</v>
      </c>
      <c r="E68" s="177"/>
      <c r="F68" s="667">
        <v>898</v>
      </c>
      <c r="G68" s="177"/>
      <c r="H68" s="608">
        <v>641</v>
      </c>
      <c r="I68" s="841"/>
      <c r="J68" s="841"/>
      <c r="K68" s="670"/>
      <c r="L68" s="671"/>
    </row>
    <row r="69" spans="1:12">
      <c r="A69" s="79"/>
      <c r="B69" s="268">
        <v>810001</v>
      </c>
      <c r="C69" s="620" t="s">
        <v>102</v>
      </c>
      <c r="D69" s="606">
        <v>835000</v>
      </c>
      <c r="E69" s="177"/>
      <c r="F69" s="667">
        <v>863</v>
      </c>
      <c r="G69" s="177"/>
      <c r="H69" s="668">
        <v>617</v>
      </c>
      <c r="I69" s="841"/>
      <c r="J69" s="841"/>
      <c r="K69" s="670"/>
      <c r="L69" s="671"/>
    </row>
    <row r="70" spans="1:12">
      <c r="A70" s="79"/>
      <c r="B70" s="268">
        <v>835001</v>
      </c>
      <c r="C70" s="620" t="s">
        <v>102</v>
      </c>
      <c r="D70" s="606">
        <v>860000</v>
      </c>
      <c r="E70" s="177"/>
      <c r="F70" s="667">
        <v>830</v>
      </c>
      <c r="G70" s="177"/>
      <c r="H70" s="668">
        <v>594</v>
      </c>
      <c r="I70" s="841"/>
      <c r="J70" s="841"/>
      <c r="K70" s="670"/>
      <c r="L70" s="671"/>
    </row>
    <row r="71" spans="1:12">
      <c r="A71" s="79"/>
      <c r="B71" s="268">
        <v>860001</v>
      </c>
      <c r="C71" s="620" t="s">
        <v>102</v>
      </c>
      <c r="D71" s="606">
        <v>885000</v>
      </c>
      <c r="E71" s="177"/>
      <c r="F71" s="667">
        <v>798</v>
      </c>
      <c r="G71" s="177"/>
      <c r="H71" s="668">
        <v>571</v>
      </c>
      <c r="I71" s="841"/>
      <c r="J71" s="841"/>
      <c r="K71" s="670"/>
      <c r="L71" s="671"/>
    </row>
    <row r="72" spans="1:12">
      <c r="A72" s="79"/>
      <c r="B72" s="268">
        <v>885001</v>
      </c>
      <c r="C72" s="620" t="s">
        <v>102</v>
      </c>
      <c r="D72" s="606">
        <v>910000</v>
      </c>
      <c r="E72" s="177"/>
      <c r="F72" s="667">
        <v>763</v>
      </c>
      <c r="G72" s="177"/>
      <c r="H72" s="668">
        <v>548</v>
      </c>
      <c r="I72" s="841"/>
      <c r="J72" s="841"/>
      <c r="K72" s="670"/>
      <c r="L72" s="671"/>
    </row>
    <row r="73" spans="1:12">
      <c r="A73" s="79"/>
      <c r="B73" s="268">
        <v>910001</v>
      </c>
      <c r="C73" s="620" t="s">
        <v>102</v>
      </c>
      <c r="D73" s="606">
        <v>935000</v>
      </c>
      <c r="E73" s="177"/>
      <c r="F73" s="667">
        <v>730</v>
      </c>
      <c r="G73" s="177"/>
      <c r="H73" s="668">
        <v>523</v>
      </c>
      <c r="I73" s="841"/>
      <c r="J73" s="841"/>
      <c r="K73" s="670"/>
      <c r="L73" s="671"/>
    </row>
    <row r="74" spans="1:12">
      <c r="A74" s="79"/>
      <c r="B74" s="268">
        <v>935001</v>
      </c>
      <c r="C74" s="620" t="s">
        <v>102</v>
      </c>
      <c r="D74" s="145"/>
      <c r="E74" s="177"/>
      <c r="F74" s="667">
        <v>730</v>
      </c>
      <c r="G74" s="177"/>
      <c r="H74" s="668">
        <v>523</v>
      </c>
      <c r="I74" s="841"/>
      <c r="J74" s="841"/>
      <c r="K74" s="841"/>
      <c r="L74" s="841"/>
    </row>
    <row r="75" spans="1:12">
      <c r="A75" s="318"/>
      <c r="B75" s="129"/>
      <c r="C75" s="129"/>
      <c r="D75" s="129"/>
      <c r="E75" s="129"/>
      <c r="F75" s="129"/>
      <c r="G75" s="129"/>
      <c r="H75" s="845"/>
      <c r="I75" s="841"/>
      <c r="J75" s="841"/>
      <c r="K75" s="841"/>
      <c r="L75" s="841"/>
    </row>
    <row r="76" spans="1:12">
      <c r="A76" s="79"/>
      <c r="B76" s="129" t="s">
        <v>103</v>
      </c>
      <c r="C76" s="129" t="s">
        <v>104</v>
      </c>
      <c r="D76" s="129"/>
      <c r="E76" s="129"/>
      <c r="F76" s="129" t="s">
        <v>105</v>
      </c>
      <c r="G76" s="844"/>
      <c r="H76" s="845"/>
      <c r="I76" s="841"/>
      <c r="J76" s="841"/>
      <c r="K76" s="841"/>
      <c r="L76" s="841"/>
    </row>
    <row r="77" spans="1:12">
      <c r="A77" s="79"/>
      <c r="B77" s="129" t="s">
        <v>106</v>
      </c>
      <c r="C77" s="129" t="s">
        <v>107</v>
      </c>
      <c r="D77" s="129"/>
      <c r="E77" s="129"/>
      <c r="F77" s="129" t="s">
        <v>105</v>
      </c>
      <c r="G77" s="844"/>
      <c r="H77" s="845"/>
      <c r="I77" s="841"/>
      <c r="J77" s="841"/>
      <c r="K77" s="841"/>
      <c r="L77" s="841"/>
    </row>
    <row r="78" spans="1:12">
      <c r="A78" s="79"/>
      <c r="B78" s="129" t="s">
        <v>108</v>
      </c>
      <c r="C78" s="129" t="s">
        <v>109</v>
      </c>
      <c r="D78" s="129"/>
      <c r="E78" s="129"/>
      <c r="F78" s="129" t="s">
        <v>110</v>
      </c>
      <c r="G78" s="844"/>
      <c r="H78" s="845"/>
      <c r="I78" s="841"/>
      <c r="J78" s="841"/>
      <c r="K78" s="841"/>
      <c r="L78" s="841"/>
    </row>
    <row r="79" spans="1:12">
      <c r="A79" s="79"/>
      <c r="B79" s="129" t="s">
        <v>111</v>
      </c>
      <c r="C79" s="129" t="s">
        <v>112</v>
      </c>
      <c r="D79" s="129"/>
      <c r="E79" s="129"/>
      <c r="F79" s="129" t="s">
        <v>110</v>
      </c>
      <c r="G79" s="844"/>
      <c r="H79" s="845"/>
      <c r="I79" s="841"/>
      <c r="J79" s="841"/>
      <c r="K79" s="841"/>
      <c r="L79" s="841"/>
    </row>
    <row r="80" spans="1:12">
      <c r="A80" s="318"/>
      <c r="B80" s="129"/>
      <c r="C80" s="129"/>
      <c r="D80" s="129"/>
      <c r="E80" s="129"/>
      <c r="F80" s="129"/>
      <c r="G80" s="129"/>
      <c r="H80" s="845"/>
      <c r="I80" s="841"/>
      <c r="J80" s="841"/>
      <c r="K80" s="841"/>
      <c r="L80" s="841"/>
    </row>
    <row r="81" spans="1:8">
      <c r="A81" s="79"/>
      <c r="B81" s="129" t="s">
        <v>113</v>
      </c>
      <c r="C81" s="129"/>
      <c r="D81" s="129"/>
      <c r="E81" s="129"/>
      <c r="F81" s="268">
        <v>44957</v>
      </c>
      <c r="G81" s="844"/>
      <c r="H81" s="845"/>
    </row>
    <row r="82" spans="1:8">
      <c r="A82" s="318"/>
      <c r="B82" s="129"/>
      <c r="C82" s="129"/>
      <c r="D82" s="129"/>
      <c r="E82" s="129"/>
      <c r="F82" s="129"/>
      <c r="G82" s="129"/>
      <c r="H82" s="845"/>
    </row>
    <row r="83" spans="1:8" ht="13.5" thickBot="1">
      <c r="A83" s="320"/>
      <c r="B83" s="321"/>
      <c r="C83" s="321"/>
      <c r="D83" s="321"/>
      <c r="E83" s="321"/>
      <c r="F83" s="321"/>
      <c r="G83" s="321"/>
      <c r="H83" s="82"/>
    </row>
    <row r="84" spans="1:8">
      <c r="A84" s="129"/>
      <c r="B84" s="129"/>
      <c r="C84" s="129"/>
      <c r="D84" s="129"/>
      <c r="E84" s="129"/>
      <c r="F84" s="129"/>
      <c r="G84" s="145"/>
      <c r="H84" s="841"/>
    </row>
    <row r="85" spans="1:8">
      <c r="A85" s="6"/>
      <c r="B85" s="6"/>
      <c r="C85" s="6"/>
      <c r="D85" s="6"/>
      <c r="E85" s="6"/>
      <c r="F85" s="6"/>
      <c r="G85" s="6"/>
      <c r="H85" s="841"/>
    </row>
    <row r="86" spans="1:8">
      <c r="A86" s="6"/>
      <c r="B86" s="6"/>
      <c r="C86" s="6"/>
      <c r="D86" s="6"/>
      <c r="E86" s="6"/>
      <c r="F86" s="6"/>
      <c r="G86" s="6"/>
      <c r="H86" s="841"/>
    </row>
    <row r="87" spans="1:8">
      <c r="A87" s="6"/>
      <c r="B87" s="6"/>
      <c r="C87" s="6"/>
      <c r="D87" s="6"/>
      <c r="E87" s="6"/>
      <c r="F87" s="6"/>
      <c r="G87" s="6"/>
      <c r="H87" s="841"/>
    </row>
    <row r="88" spans="1:8">
      <c r="A88" s="6"/>
      <c r="B88" s="6"/>
      <c r="C88" s="6"/>
      <c r="D88" s="6"/>
      <c r="E88" s="6"/>
      <c r="F88" s="6"/>
      <c r="G88" s="6"/>
      <c r="H88" s="841"/>
    </row>
    <row r="94" spans="1:8" ht="12.75" customHeight="1">
      <c r="A94" s="841"/>
      <c r="B94" s="841"/>
      <c r="C94" s="841"/>
      <c r="D94" s="841"/>
      <c r="E94" s="841"/>
      <c r="F94" s="841"/>
      <c r="G94" s="841"/>
      <c r="H94" s="841"/>
    </row>
    <row r="95" spans="1:8" ht="12.75" customHeight="1">
      <c r="A95" s="841"/>
      <c r="B95" s="841"/>
      <c r="C95" s="841"/>
      <c r="D95" s="841"/>
      <c r="E95" s="841"/>
      <c r="F95" s="841"/>
      <c r="G95" s="841"/>
      <c r="H95" s="841"/>
    </row>
    <row r="96" spans="1:8" ht="12.75" customHeight="1">
      <c r="A96" s="841"/>
      <c r="B96" s="841"/>
      <c r="C96" s="841"/>
      <c r="D96" s="841"/>
      <c r="E96" s="841"/>
      <c r="F96" s="841"/>
      <c r="G96" s="841"/>
      <c r="H96" s="841"/>
    </row>
    <row r="100" ht="12.75" customHeight="1"/>
    <row r="101" ht="12.75" customHeight="1"/>
    <row r="102" ht="12.75" customHeight="1"/>
  </sheetData>
  <customSheetViews>
    <customSheetView guid="{F165901F-2ED3-463B-B2D8-F03C10664774}" fitToPage="1">
      <selection activeCell="D10" sqref="D10"/>
      <pageMargins left="0" right="0" top="0" bottom="0" header="0" footer="0"/>
      <pageSetup paperSize="9" scale="97" fitToHeight="0" orientation="landscape" r:id="rId1"/>
      <headerFooter alignWithMargins="0"/>
    </customSheetView>
    <customSheetView guid="{4815BE6A-DAE3-4DF6-B77E-1B568730B529}" fitToPage="1">
      <selection sqref="A1:F1"/>
      <pageMargins left="0" right="0" top="0" bottom="0" header="0" footer="0"/>
      <pageSetup paperSize="9" scale="97" fitToHeight="0" orientation="landscape" r:id="rId2"/>
      <headerFooter alignWithMargins="0"/>
    </customSheetView>
  </customSheetViews>
  <mergeCells count="6">
    <mergeCell ref="B43:D43"/>
    <mergeCell ref="E43:H43"/>
    <mergeCell ref="A32:D32"/>
    <mergeCell ref="A37:H37"/>
    <mergeCell ref="G1:H1"/>
    <mergeCell ref="A1:F1"/>
  </mergeCells>
  <phoneticPr fontId="0" type="noConversion"/>
  <hyperlinks>
    <hyperlink ref="G1" location="Indhold!A1" display="Tilbage til indholdsoversigten" xr:uid="{00000000-0004-0000-0200-000000000000}"/>
  </hyperlinks>
  <pageMargins left="0.75" right="0.75" top="1" bottom="1" header="0.5" footer="0.5"/>
  <pageSetup paperSize="9" scale="97" fitToHeight="0" orientation="landscape" r:id="rId3"/>
  <headerFooter alignWithMargins="0"/>
  <customProperties>
    <customPr name="_pios_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1:G20"/>
  <sheetViews>
    <sheetView zoomScaleNormal="100" workbookViewId="0">
      <selection sqref="A1:B1"/>
    </sheetView>
  </sheetViews>
  <sheetFormatPr defaultRowHeight="12.75"/>
  <cols>
    <col min="1" max="1" width="51.7109375" bestFit="1" customWidth="1"/>
    <col min="2" max="2" width="16.28515625" customWidth="1"/>
    <col min="3" max="5" width="15.7109375" customWidth="1"/>
    <col min="7" max="7" width="16.5703125" customWidth="1"/>
  </cols>
  <sheetData>
    <row r="1" spans="1:7" ht="21" thickBot="1">
      <c r="A1" s="868" t="s">
        <v>35</v>
      </c>
      <c r="B1" s="869"/>
      <c r="C1" s="178"/>
      <c r="D1" s="296"/>
      <c r="E1" s="3"/>
      <c r="F1" s="866" t="s">
        <v>36</v>
      </c>
      <c r="G1" s="867"/>
    </row>
    <row r="2" spans="1:7" s="297" customFormat="1" ht="21" thickBot="1">
      <c r="A2" s="329"/>
      <c r="B2" s="307"/>
      <c r="C2" s="2"/>
      <c r="D2" s="330"/>
      <c r="E2" s="259"/>
      <c r="F2" s="309"/>
      <c r="G2" s="841"/>
    </row>
    <row r="3" spans="1:7" ht="12.75" customHeight="1" thickBot="1">
      <c r="A3" s="856" t="s">
        <v>114</v>
      </c>
      <c r="B3" s="870"/>
      <c r="C3" s="870"/>
      <c r="D3" s="870"/>
      <c r="E3" s="871"/>
      <c r="F3" s="841"/>
      <c r="G3" s="841"/>
    </row>
    <row r="4" spans="1:7" ht="25.5">
      <c r="A4" s="10" t="s">
        <v>115</v>
      </c>
      <c r="B4" s="11" t="s">
        <v>116</v>
      </c>
      <c r="C4" s="12"/>
      <c r="D4" s="13"/>
      <c r="E4" s="14"/>
      <c r="F4" s="841"/>
      <c r="G4" s="841"/>
    </row>
    <row r="5" spans="1:7">
      <c r="A5" s="15" t="s">
        <v>117</v>
      </c>
      <c r="B5" s="16"/>
      <c r="C5" s="17"/>
      <c r="D5" s="17"/>
      <c r="E5" s="18"/>
      <c r="F5" s="841"/>
      <c r="G5" s="841"/>
    </row>
    <row r="6" spans="1:7">
      <c r="A6" s="19" t="s">
        <v>118</v>
      </c>
      <c r="B6" s="233">
        <v>48663</v>
      </c>
      <c r="C6" s="844"/>
      <c r="D6" s="83"/>
      <c r="E6" s="20"/>
      <c r="F6" s="841"/>
      <c r="G6" s="841"/>
    </row>
    <row r="7" spans="1:7">
      <c r="A7" s="19" t="s">
        <v>119</v>
      </c>
      <c r="B7" s="233">
        <v>65822</v>
      </c>
      <c r="C7" s="84"/>
      <c r="D7" s="17"/>
      <c r="E7" s="18"/>
      <c r="F7" s="841"/>
      <c r="G7" s="841"/>
    </row>
    <row r="8" spans="1:7">
      <c r="A8" s="19" t="s">
        <v>120</v>
      </c>
      <c r="B8" s="233">
        <v>9111</v>
      </c>
      <c r="C8" s="844"/>
      <c r="D8" s="21"/>
      <c r="E8" s="845"/>
      <c r="F8" s="841"/>
      <c r="G8" s="841"/>
    </row>
    <row r="9" spans="1:7">
      <c r="A9" s="19"/>
      <c r="B9" s="200"/>
      <c r="C9" s="844"/>
      <c r="D9" s="844"/>
      <c r="E9" s="845"/>
      <c r="F9" s="841"/>
      <c r="G9" s="841"/>
    </row>
    <row r="10" spans="1:7">
      <c r="A10" s="15" t="s">
        <v>121</v>
      </c>
      <c r="B10" s="200"/>
      <c r="C10" s="844"/>
      <c r="D10" s="844"/>
      <c r="E10" s="845"/>
      <c r="F10" s="841"/>
      <c r="G10" s="841"/>
    </row>
    <row r="11" spans="1:7">
      <c r="A11" s="19" t="s">
        <v>122</v>
      </c>
      <c r="B11" s="233">
        <v>43550</v>
      </c>
      <c r="C11" s="17"/>
      <c r="D11" s="17"/>
      <c r="E11" s="18"/>
      <c r="F11" s="841"/>
      <c r="G11" s="841"/>
    </row>
    <row r="12" spans="1:7">
      <c r="A12" s="841"/>
      <c r="B12" s="841"/>
      <c r="C12" s="844"/>
      <c r="D12" s="17"/>
      <c r="E12" s="18"/>
      <c r="F12" s="841"/>
      <c r="G12" s="841"/>
    </row>
    <row r="13" spans="1:7" s="694" customFormat="1">
      <c r="A13" s="15" t="s">
        <v>123</v>
      </c>
      <c r="B13" s="200"/>
      <c r="C13" s="844"/>
      <c r="D13" s="17"/>
      <c r="E13" s="18"/>
      <c r="F13" s="841"/>
      <c r="G13" s="841"/>
    </row>
    <row r="14" spans="1:7" s="694" customFormat="1">
      <c r="A14" s="19" t="s">
        <v>122</v>
      </c>
      <c r="B14" s="233">
        <v>42903</v>
      </c>
      <c r="C14" s="844"/>
      <c r="D14" s="17"/>
      <c r="E14" s="18"/>
      <c r="F14" s="841"/>
      <c r="G14" s="841"/>
    </row>
    <row r="15" spans="1:7" ht="13.5" thickBot="1">
      <c r="A15" s="22"/>
      <c r="B15" s="23"/>
      <c r="C15" s="24"/>
      <c r="D15" s="24"/>
      <c r="E15" s="25"/>
      <c r="F15" s="841"/>
      <c r="G15" s="841"/>
    </row>
    <row r="16" spans="1:7" ht="13.5" thickBot="1">
      <c r="A16" s="22"/>
      <c r="B16" s="23"/>
      <c r="C16" s="24"/>
      <c r="D16" s="24"/>
      <c r="E16" s="25"/>
      <c r="F16" s="841"/>
      <c r="G16" s="841"/>
    </row>
    <row r="19" spans="1:5">
      <c r="A19" s="298"/>
      <c r="B19" s="298"/>
      <c r="C19" s="298"/>
      <c r="D19" s="298"/>
      <c r="E19" s="298"/>
    </row>
    <row r="20" spans="1:5">
      <c r="A20" s="298"/>
      <c r="B20" s="298"/>
      <c r="C20" s="298"/>
      <c r="D20" s="298"/>
      <c r="E20" s="298"/>
    </row>
  </sheetData>
  <customSheetViews>
    <customSheetView guid="{F165901F-2ED3-463B-B2D8-F03C10664774}">
      <selection sqref="A1:B1"/>
      <pageMargins left="0" right="0" top="0" bottom="0" header="0" footer="0"/>
      <pageSetup paperSize="9" orientation="landscape" r:id="rId1"/>
      <headerFooter alignWithMargins="0"/>
    </customSheetView>
    <customSheetView guid="{4815BE6A-DAE3-4DF6-B77E-1B568730B529}">
      <selection sqref="A1:B1"/>
      <pageMargins left="0" right="0" top="0" bottom="0" header="0" footer="0"/>
      <pageSetup paperSize="9" orientation="landscape" r:id="rId2"/>
      <headerFooter alignWithMargins="0"/>
    </customSheetView>
  </customSheetViews>
  <mergeCells count="3">
    <mergeCell ref="A3:E3"/>
    <mergeCell ref="A1:B1"/>
    <mergeCell ref="F1:G1"/>
  </mergeCells>
  <phoneticPr fontId="0" type="noConversion"/>
  <hyperlinks>
    <hyperlink ref="C1" location="Indhold!A1" display="Tilbage til indholdsoversigten" xr:uid="{00000000-0004-0000-0300-000000000000}"/>
    <hyperlink ref="F1" location="Indhold!A1" display="Tilbage til indholdsoversigten" xr:uid="{00000000-0004-0000-0300-000001000000}"/>
  </hyperlinks>
  <pageMargins left="0.75" right="0.75" top="1" bottom="1" header="0.5" footer="0.5"/>
  <pageSetup paperSize="9" orientation="landscape" r:id="rId3"/>
  <headerFooter alignWithMargins="0"/>
  <customProperties>
    <customPr name="_pios_id" r:id="rId4"/>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2">
    <pageSetUpPr fitToPage="1"/>
  </sheetPr>
  <dimension ref="A1:F53"/>
  <sheetViews>
    <sheetView zoomScaleNormal="100" workbookViewId="0">
      <selection activeCell="H28" sqref="H28:H29"/>
    </sheetView>
  </sheetViews>
  <sheetFormatPr defaultColWidth="9.28515625" defaultRowHeight="12.75"/>
  <cols>
    <col min="1" max="1" width="77.7109375" style="201" bestFit="1" customWidth="1"/>
    <col min="2" max="2" width="10.5703125" style="201" bestFit="1" customWidth="1"/>
    <col min="3" max="3" width="15.5703125" style="201" bestFit="1" customWidth="1"/>
    <col min="4" max="4" width="14.85546875" style="201" bestFit="1" customWidth="1"/>
    <col min="5" max="5" width="13.5703125" style="201" customWidth="1"/>
    <col min="6" max="6" width="12.28515625" style="201" customWidth="1"/>
    <col min="7" max="7" width="17" style="201" bestFit="1" customWidth="1"/>
    <col min="8" max="8" width="11.28515625" style="201" bestFit="1" customWidth="1"/>
    <col min="9" max="16384" width="9.28515625" style="201"/>
  </cols>
  <sheetData>
    <row r="1" spans="1:6" ht="21" thickBot="1">
      <c r="A1" s="868" t="s">
        <v>35</v>
      </c>
      <c r="B1" s="869"/>
      <c r="C1" s="869"/>
      <c r="D1" s="869"/>
      <c r="E1" s="872" t="s">
        <v>36</v>
      </c>
      <c r="F1" s="873"/>
    </row>
    <row r="2" spans="1:6" ht="12.75" customHeight="1">
      <c r="A2" s="841"/>
      <c r="B2" s="841"/>
      <c r="C2" s="841"/>
      <c r="D2" s="841"/>
      <c r="E2" s="841"/>
      <c r="F2" s="841"/>
    </row>
    <row r="3" spans="1:6" ht="13.5" thickBot="1">
      <c r="A3" s="841"/>
      <c r="B3" s="841"/>
      <c r="C3" s="841"/>
      <c r="D3" s="841"/>
      <c r="E3" s="841"/>
      <c r="F3" s="841"/>
    </row>
    <row r="4" spans="1:6" s="297" customFormat="1" ht="13.5" thickBot="1">
      <c r="A4" s="863" t="s">
        <v>124</v>
      </c>
      <c r="B4" s="864"/>
      <c r="C4" s="864"/>
      <c r="D4" s="865"/>
      <c r="E4" s="841"/>
      <c r="F4" s="841"/>
    </row>
    <row r="5" spans="1:6">
      <c r="A5" s="79"/>
      <c r="B5" s="316" t="s">
        <v>66</v>
      </c>
      <c r="C5" s="316" t="s">
        <v>125</v>
      </c>
      <c r="D5" s="317" t="s">
        <v>68</v>
      </c>
      <c r="E5" s="841"/>
      <c r="F5" s="841"/>
    </row>
    <row r="6" spans="1:6">
      <c r="A6" s="331" t="s">
        <v>69</v>
      </c>
      <c r="B6" s="130"/>
      <c r="C6" s="130"/>
      <c r="D6" s="301"/>
      <c r="E6" s="841"/>
      <c r="F6" s="841"/>
    </row>
    <row r="7" spans="1:6">
      <c r="A7" s="331"/>
      <c r="B7" s="147"/>
      <c r="C7" s="147"/>
      <c r="D7" s="332"/>
      <c r="E7" s="841"/>
      <c r="F7" s="841"/>
    </row>
    <row r="8" spans="1:6">
      <c r="A8" s="331" t="s">
        <v>126</v>
      </c>
      <c r="B8" s="233">
        <v>33998.182346914138</v>
      </c>
      <c r="C8" s="135"/>
      <c r="D8" s="333"/>
      <c r="E8" s="841"/>
      <c r="F8" s="841"/>
    </row>
    <row r="9" spans="1:6">
      <c r="A9" s="331" t="s">
        <v>127</v>
      </c>
      <c r="B9" s="233">
        <v>17898.774451921934</v>
      </c>
      <c r="C9" s="135"/>
      <c r="D9" s="333"/>
      <c r="E9" s="841"/>
      <c r="F9" s="841"/>
    </row>
    <row r="10" spans="1:6">
      <c r="A10" s="331" t="s">
        <v>128</v>
      </c>
      <c r="B10" s="268">
        <v>43863</v>
      </c>
      <c r="C10" s="135"/>
      <c r="D10" s="333"/>
      <c r="E10" s="841"/>
      <c r="F10" s="841"/>
    </row>
    <row r="11" spans="1:6">
      <c r="A11" s="334" t="s">
        <v>129</v>
      </c>
      <c r="B11" s="268">
        <v>15537</v>
      </c>
      <c r="C11" s="135"/>
      <c r="D11" s="333"/>
      <c r="E11" s="841"/>
      <c r="F11" s="841"/>
    </row>
    <row r="12" spans="1:6">
      <c r="A12" s="331" t="s">
        <v>130</v>
      </c>
      <c r="B12" s="268">
        <v>46779</v>
      </c>
      <c r="C12" s="135"/>
      <c r="D12" s="301"/>
      <c r="E12" s="841"/>
      <c r="F12" s="841"/>
    </row>
    <row r="13" spans="1:6">
      <c r="A13" s="331" t="s">
        <v>131</v>
      </c>
      <c r="B13" s="268">
        <v>45070</v>
      </c>
      <c r="C13" s="135"/>
      <c r="D13" s="333"/>
      <c r="E13" s="841"/>
      <c r="F13" s="841"/>
    </row>
    <row r="14" spans="1:6">
      <c r="A14" s="79"/>
      <c r="B14" s="844"/>
      <c r="C14" s="135"/>
      <c r="D14" s="333"/>
      <c r="E14" s="841"/>
      <c r="F14" s="841"/>
    </row>
    <row r="15" spans="1:6">
      <c r="A15" s="331" t="s">
        <v>74</v>
      </c>
      <c r="B15" s="268">
        <v>9826</v>
      </c>
      <c r="C15" s="135"/>
      <c r="D15" s="335"/>
      <c r="E15" s="841"/>
      <c r="F15" s="841"/>
    </row>
    <row r="16" spans="1:6">
      <c r="A16" s="331"/>
      <c r="B16" s="135"/>
      <c r="C16" s="135"/>
      <c r="D16" s="335"/>
      <c r="E16" s="841"/>
      <c r="F16" s="841"/>
    </row>
    <row r="17" spans="1:4">
      <c r="A17" s="331" t="s">
        <v>132</v>
      </c>
      <c r="B17" s="149"/>
      <c r="C17" s="149"/>
      <c r="D17" s="601">
        <v>95940</v>
      </c>
    </row>
    <row r="18" spans="1:4">
      <c r="A18" s="331"/>
      <c r="B18" s="135"/>
      <c r="C18" s="135"/>
      <c r="D18" s="335"/>
    </row>
    <row r="19" spans="1:4">
      <c r="A19" s="331" t="s">
        <v>133</v>
      </c>
      <c r="B19" s="135"/>
      <c r="C19" s="268">
        <v>51695</v>
      </c>
      <c r="D19" s="333"/>
    </row>
    <row r="20" spans="1:4">
      <c r="A20" s="331" t="s">
        <v>134</v>
      </c>
      <c r="B20" s="135"/>
      <c r="C20" s="268">
        <v>11285</v>
      </c>
      <c r="D20" s="333"/>
    </row>
    <row r="21" spans="1:4">
      <c r="A21" s="331"/>
      <c r="B21" s="135"/>
      <c r="C21" s="135"/>
      <c r="D21" s="333"/>
    </row>
    <row r="22" spans="1:4">
      <c r="A22" s="336" t="s">
        <v>135</v>
      </c>
      <c r="B22" s="129"/>
      <c r="C22" s="135"/>
      <c r="D22" s="333"/>
    </row>
    <row r="23" spans="1:4">
      <c r="A23" s="337" t="s">
        <v>86</v>
      </c>
      <c r="B23" s="268">
        <v>19775</v>
      </c>
      <c r="C23" s="135"/>
      <c r="D23" s="333"/>
    </row>
    <row r="24" spans="1:4">
      <c r="A24" s="337" t="s">
        <v>87</v>
      </c>
      <c r="B24" s="268">
        <v>14031</v>
      </c>
      <c r="C24" s="135"/>
      <c r="D24" s="335"/>
    </row>
    <row r="25" spans="1:4">
      <c r="A25" s="331"/>
      <c r="B25" s="135"/>
      <c r="C25" s="135"/>
      <c r="D25" s="333"/>
    </row>
    <row r="26" spans="1:4">
      <c r="A26" s="338" t="s">
        <v>77</v>
      </c>
      <c r="B26" s="135"/>
      <c r="C26" s="135"/>
      <c r="D26" s="302"/>
    </row>
    <row r="27" spans="1:4">
      <c r="A27" s="318" t="s">
        <v>78</v>
      </c>
      <c r="B27" s="268"/>
      <c r="C27" s="135"/>
      <c r="D27" s="302">
        <v>70501.998092502326</v>
      </c>
    </row>
    <row r="28" spans="1:4">
      <c r="A28" s="318" t="s">
        <v>79</v>
      </c>
      <c r="B28" s="268"/>
      <c r="C28" s="135"/>
      <c r="D28" s="302">
        <v>82108.839789821883</v>
      </c>
    </row>
    <row r="29" spans="1:4">
      <c r="A29" s="339"/>
      <c r="B29" s="135"/>
      <c r="C29" s="135"/>
      <c r="D29" s="302"/>
    </row>
    <row r="30" spans="1:4">
      <c r="A30" s="340" t="s">
        <v>80</v>
      </c>
      <c r="B30" s="135"/>
      <c r="C30" s="135"/>
      <c r="D30" s="302"/>
    </row>
    <row r="31" spans="1:4">
      <c r="A31" s="318" t="s">
        <v>81</v>
      </c>
      <c r="B31" s="268">
        <v>23500</v>
      </c>
      <c r="C31" s="135"/>
      <c r="D31" s="302"/>
    </row>
    <row r="32" spans="1:4">
      <c r="A32" s="318" t="s">
        <v>82</v>
      </c>
      <c r="B32" s="844"/>
      <c r="C32" s="268">
        <v>41253.085659379634</v>
      </c>
      <c r="D32" s="302"/>
    </row>
    <row r="33" spans="1:4">
      <c r="A33" s="318" t="s">
        <v>83</v>
      </c>
      <c r="B33" s="844"/>
      <c r="C33" s="268">
        <v>61879.628489069451</v>
      </c>
      <c r="D33" s="302"/>
    </row>
    <row r="34" spans="1:4">
      <c r="A34" s="341"/>
      <c r="B34" s="133"/>
      <c r="C34" s="134"/>
      <c r="D34" s="303"/>
    </row>
    <row r="35" spans="1:4">
      <c r="A35" s="342" t="s">
        <v>84</v>
      </c>
      <c r="B35" s="128"/>
      <c r="C35" s="128"/>
      <c r="D35" s="343"/>
    </row>
    <row r="36" spans="1:4" ht="13.5" thickBot="1">
      <c r="A36" s="254"/>
      <c r="B36" s="150"/>
      <c r="C36" s="150"/>
      <c r="D36" s="344"/>
    </row>
    <row r="37" spans="1:4" ht="13.5" thickBot="1">
      <c r="A37" s="345" t="s">
        <v>85</v>
      </c>
      <c r="B37" s="140"/>
      <c r="C37" s="139"/>
      <c r="D37" s="301"/>
    </row>
    <row r="38" spans="1:4">
      <c r="A38" s="346"/>
      <c r="B38" s="844"/>
      <c r="C38" s="1"/>
      <c r="D38" s="347"/>
    </row>
    <row r="39" spans="1:4">
      <c r="A39" s="348" t="s">
        <v>136</v>
      </c>
      <c r="B39" s="151" t="s">
        <v>86</v>
      </c>
      <c r="C39" s="151" t="s">
        <v>87</v>
      </c>
      <c r="D39" s="301"/>
    </row>
    <row r="40" spans="1:4">
      <c r="A40" s="349" t="s">
        <v>137</v>
      </c>
      <c r="B40" s="233">
        <v>1180</v>
      </c>
      <c r="C40" s="841">
        <v>740</v>
      </c>
      <c r="D40" s="301"/>
    </row>
    <row r="41" spans="1:4">
      <c r="A41" s="349" t="s">
        <v>138</v>
      </c>
      <c r="B41" s="233">
        <v>1340</v>
      </c>
      <c r="C41" s="841">
        <v>830</v>
      </c>
      <c r="D41" s="301"/>
    </row>
    <row r="42" spans="1:4">
      <c r="A42" s="349"/>
      <c r="B42" s="135"/>
      <c r="C42" s="135"/>
      <c r="D42" s="301"/>
    </row>
    <row r="43" spans="1:4">
      <c r="A43" s="348" t="s">
        <v>139</v>
      </c>
      <c r="B43" s="151" t="s">
        <v>86</v>
      </c>
      <c r="C43" s="151" t="s">
        <v>87</v>
      </c>
      <c r="D43" s="301"/>
    </row>
    <row r="44" spans="1:4">
      <c r="A44" s="349" t="s">
        <v>137</v>
      </c>
      <c r="B44" s="841">
        <v>640</v>
      </c>
      <c r="C44" s="841">
        <v>340</v>
      </c>
      <c r="D44" s="301"/>
    </row>
    <row r="45" spans="1:4" ht="13.5" thickBot="1">
      <c r="A45" s="350" t="s">
        <v>138</v>
      </c>
      <c r="B45" s="2">
        <v>800</v>
      </c>
      <c r="C45" s="2">
        <v>440</v>
      </c>
      <c r="D45" s="351"/>
    </row>
    <row r="46" spans="1:4">
      <c r="A46" s="130"/>
      <c r="B46" s="134"/>
      <c r="C46" s="134"/>
      <c r="D46" s="142"/>
    </row>
    <row r="47" spans="1:4" s="297" customFormat="1" ht="13.5" thickBot="1">
      <c r="A47" s="130"/>
      <c r="B47" s="134"/>
      <c r="C47" s="134"/>
      <c r="D47" s="142"/>
    </row>
    <row r="48" spans="1:4" s="297" customFormat="1" ht="13.5" thickBot="1">
      <c r="A48" s="863" t="s">
        <v>140</v>
      </c>
      <c r="B48" s="864"/>
      <c r="C48" s="864"/>
      <c r="D48" s="865"/>
    </row>
    <row r="49" spans="1:4">
      <c r="A49" s="79"/>
      <c r="B49" s="316" t="s">
        <v>66</v>
      </c>
      <c r="C49" s="316" t="s">
        <v>125</v>
      </c>
      <c r="D49" s="317" t="s">
        <v>68</v>
      </c>
    </row>
    <row r="50" spans="1:4">
      <c r="A50" s="79"/>
      <c r="B50" s="844"/>
      <c r="C50" s="844"/>
      <c r="D50" s="845"/>
    </row>
    <row r="51" spans="1:4">
      <c r="A51" s="331" t="s">
        <v>89</v>
      </c>
      <c r="B51" s="149"/>
      <c r="C51" s="149"/>
      <c r="D51" s="601">
        <v>650000</v>
      </c>
    </row>
    <row r="52" spans="1:4" ht="13.5" thickBot="1">
      <c r="A52" s="352"/>
      <c r="B52" s="164"/>
      <c r="C52" s="164"/>
      <c r="D52" s="351"/>
    </row>
    <row r="53" spans="1:4" s="297" customFormat="1">
      <c r="A53" s="130"/>
      <c r="B53" s="130"/>
      <c r="C53" s="130"/>
      <c r="D53" s="130"/>
    </row>
  </sheetData>
  <customSheetViews>
    <customSheetView guid="{F165901F-2ED3-463B-B2D8-F03C10664774}" fitToPage="1">
      <selection sqref="A1:D1"/>
      <pageMargins left="0" right="0" top="0" bottom="0" header="0" footer="0"/>
      <pageSetup paperSize="9" fitToHeight="0" orientation="landscape" r:id="rId1"/>
      <headerFooter alignWithMargins="0"/>
    </customSheetView>
    <customSheetView guid="{4815BE6A-DAE3-4DF6-B77E-1B568730B529}" fitToPage="1">
      <selection activeCell="D51" sqref="D51"/>
      <pageMargins left="0" right="0" top="0" bottom="0" header="0" footer="0"/>
      <pageSetup paperSize="9" fitToHeight="0" orientation="landscape" r:id="rId2"/>
      <headerFooter alignWithMargins="0"/>
    </customSheetView>
  </customSheetViews>
  <mergeCells count="4">
    <mergeCell ref="E1:F1"/>
    <mergeCell ref="A1:D1"/>
    <mergeCell ref="A4:D4"/>
    <mergeCell ref="A48:D48"/>
  </mergeCells>
  <hyperlinks>
    <hyperlink ref="E1" location="Indhold!A1" display="Tilbage til indholdsoversigten" xr:uid="{00000000-0004-0000-0400-000000000000}"/>
  </hyperlinks>
  <pageMargins left="0.75" right="0.75" top="1" bottom="1" header="0.5" footer="0.5"/>
  <pageSetup paperSize="9" fitToHeight="0" orientation="landscape" r:id="rId3"/>
  <headerFooter alignWithMargins="0"/>
  <customProperties>
    <customPr name="_pios_id"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EN237"/>
  <sheetViews>
    <sheetView zoomScale="85" zoomScaleNormal="85" workbookViewId="0">
      <selection activeCell="D16" sqref="D16"/>
    </sheetView>
  </sheetViews>
  <sheetFormatPr defaultColWidth="9.140625" defaultRowHeight="12.75"/>
  <cols>
    <col min="1" max="1" width="8" style="621" customWidth="1"/>
    <col min="2" max="2" width="58.28515625" style="621" customWidth="1"/>
    <col min="3" max="3" width="13.42578125" style="621" customWidth="1"/>
    <col min="4" max="4" width="12.42578125" style="621" customWidth="1"/>
    <col min="5" max="5" width="10.7109375" style="621" customWidth="1"/>
    <col min="6" max="6" width="10.28515625" style="621" customWidth="1"/>
    <col min="7" max="7" width="13.28515625" style="621" customWidth="1"/>
    <col min="8" max="8" width="10.7109375" style="621" customWidth="1"/>
    <col min="9" max="9" width="12.28515625" style="621" customWidth="1"/>
    <col min="10" max="10" width="10.7109375" style="621" customWidth="1"/>
    <col min="11" max="11" width="10.28515625" style="621" customWidth="1"/>
    <col min="12" max="12" width="40.7109375" style="621" customWidth="1"/>
    <col min="13" max="13" width="9.42578125" style="621" customWidth="1"/>
    <col min="14" max="14" width="9.7109375" style="621" customWidth="1"/>
    <col min="15" max="15" width="9.42578125" style="621" customWidth="1"/>
    <col min="16" max="18" width="9.140625" style="621"/>
    <col min="19" max="19" width="13.42578125" style="621" customWidth="1"/>
    <col min="20" max="20" width="14.28515625" style="621" customWidth="1"/>
    <col min="21" max="21" width="13.42578125" style="621" customWidth="1"/>
    <col min="22" max="22" width="11.7109375" style="621" customWidth="1"/>
    <col min="23" max="23" width="12.42578125" style="621" customWidth="1"/>
    <col min="24" max="24" width="11.7109375" style="621" customWidth="1"/>
    <col min="25" max="16384" width="9.140625" style="621"/>
  </cols>
  <sheetData>
    <row r="1" spans="1:144" ht="21" thickBot="1">
      <c r="A1" s="868" t="s">
        <v>35</v>
      </c>
      <c r="B1" s="869"/>
      <c r="C1" s="869"/>
      <c r="D1" s="869"/>
      <c r="E1" s="869"/>
      <c r="F1" s="869"/>
      <c r="G1" s="869"/>
      <c r="H1" s="866" t="s">
        <v>36</v>
      </c>
      <c r="I1" s="866"/>
      <c r="J1" s="867"/>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c r="CV1" s="841"/>
      <c r="CW1" s="841"/>
      <c r="CX1" s="841"/>
      <c r="CY1" s="841"/>
      <c r="CZ1" s="841"/>
      <c r="DA1" s="841"/>
      <c r="DB1" s="841"/>
      <c r="DC1" s="841"/>
      <c r="DD1" s="841"/>
      <c r="DE1" s="841"/>
      <c r="DF1" s="841"/>
      <c r="DG1" s="841"/>
      <c r="DH1" s="841"/>
      <c r="DI1" s="841"/>
      <c r="DJ1" s="841"/>
      <c r="DK1" s="841"/>
      <c r="DL1" s="841"/>
      <c r="DM1" s="841"/>
      <c r="DN1" s="841"/>
      <c r="DO1" s="841"/>
      <c r="DP1" s="841"/>
      <c r="DQ1" s="841"/>
      <c r="DR1" s="841"/>
      <c r="DS1" s="841"/>
      <c r="DT1" s="841"/>
      <c r="DU1" s="841"/>
      <c r="DV1" s="841"/>
      <c r="DW1" s="841"/>
      <c r="DX1" s="841"/>
      <c r="DY1" s="841"/>
      <c r="DZ1" s="841"/>
      <c r="EA1" s="841"/>
      <c r="EB1" s="841"/>
      <c r="EC1" s="841"/>
      <c r="ED1" s="841"/>
      <c r="EE1" s="841"/>
      <c r="EF1" s="841"/>
      <c r="EG1" s="841"/>
      <c r="EH1" s="841"/>
      <c r="EI1" s="841"/>
      <c r="EJ1" s="841"/>
      <c r="EK1" s="841"/>
      <c r="EL1" s="841"/>
      <c r="EM1" s="841"/>
      <c r="EN1" s="841"/>
    </row>
    <row r="2" spans="1:144" ht="20.25">
      <c r="A2" s="308"/>
      <c r="B2" s="308"/>
      <c r="C2" s="844"/>
      <c r="D2" s="309"/>
      <c r="E2" s="309"/>
      <c r="F2" s="309"/>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841"/>
      <c r="AX2" s="841"/>
      <c r="AY2" s="841"/>
      <c r="AZ2" s="841"/>
      <c r="BA2" s="841"/>
      <c r="BB2" s="841"/>
      <c r="BC2" s="841"/>
      <c r="BD2" s="841"/>
      <c r="BE2" s="841"/>
      <c r="BF2" s="841"/>
      <c r="BG2" s="841"/>
      <c r="BH2" s="841"/>
      <c r="BI2" s="841"/>
      <c r="BJ2" s="841"/>
      <c r="BK2" s="841"/>
      <c r="BL2" s="841"/>
      <c r="BM2" s="841"/>
      <c r="BN2" s="841"/>
      <c r="BO2" s="841"/>
      <c r="BP2" s="841"/>
      <c r="BQ2" s="841"/>
      <c r="BR2" s="841"/>
      <c r="BS2" s="841"/>
      <c r="BT2" s="841"/>
      <c r="BU2" s="841"/>
      <c r="BV2" s="841"/>
      <c r="BW2" s="841"/>
      <c r="BX2" s="841"/>
      <c r="BY2" s="841"/>
      <c r="BZ2" s="841"/>
      <c r="CA2" s="841"/>
      <c r="CB2" s="841"/>
      <c r="CC2" s="841"/>
      <c r="CD2" s="841"/>
      <c r="CE2" s="841"/>
      <c r="CF2" s="841"/>
      <c r="CG2" s="841"/>
      <c r="CH2" s="841"/>
      <c r="CI2" s="841"/>
      <c r="CJ2" s="841"/>
      <c r="CK2" s="841"/>
      <c r="CL2" s="841"/>
      <c r="CM2" s="841"/>
      <c r="CN2" s="841"/>
      <c r="CO2" s="841"/>
      <c r="CP2" s="841"/>
      <c r="CQ2" s="841"/>
      <c r="CR2" s="841"/>
      <c r="CS2" s="841"/>
      <c r="CT2" s="841"/>
      <c r="CU2" s="841"/>
      <c r="CV2" s="841"/>
      <c r="CW2" s="841"/>
      <c r="CX2" s="841"/>
      <c r="CY2" s="841"/>
      <c r="CZ2" s="841"/>
      <c r="DA2" s="841"/>
      <c r="DB2" s="841"/>
      <c r="DC2" s="841"/>
      <c r="DD2" s="841"/>
      <c r="DE2" s="841"/>
      <c r="DF2" s="841"/>
      <c r="DG2" s="841"/>
      <c r="DH2" s="841"/>
      <c r="DI2" s="841"/>
      <c r="DJ2" s="841"/>
      <c r="DK2" s="841"/>
      <c r="DL2" s="841"/>
      <c r="DM2" s="841"/>
      <c r="DN2" s="841"/>
      <c r="DO2" s="841"/>
      <c r="DP2" s="841"/>
      <c r="DQ2" s="841"/>
      <c r="DR2" s="841"/>
      <c r="DS2" s="841"/>
      <c r="DT2" s="841"/>
      <c r="DU2" s="841"/>
      <c r="DV2" s="841"/>
      <c r="DW2" s="841"/>
      <c r="DX2" s="841"/>
      <c r="DY2" s="841"/>
      <c r="DZ2" s="841"/>
      <c r="EA2" s="841"/>
      <c r="EB2" s="841"/>
      <c r="EC2" s="841"/>
      <c r="ED2" s="841"/>
      <c r="EE2" s="841"/>
      <c r="EF2" s="841"/>
      <c r="EG2" s="841"/>
      <c r="EH2" s="841"/>
      <c r="EI2" s="841"/>
      <c r="EJ2" s="841"/>
      <c r="EK2" s="841"/>
      <c r="EL2" s="841"/>
      <c r="EM2" s="841"/>
      <c r="EN2" s="841"/>
    </row>
    <row r="3" spans="1:144" ht="21" thickBot="1">
      <c r="A3" s="308"/>
      <c r="B3" s="308"/>
      <c r="C3" s="844"/>
      <c r="D3" s="309"/>
      <c r="E3" s="309"/>
      <c r="F3" s="309"/>
      <c r="G3" s="844"/>
      <c r="H3" s="844"/>
      <c r="I3" s="844"/>
      <c r="J3" s="844"/>
      <c r="K3" s="844"/>
      <c r="L3" s="844"/>
      <c r="M3" s="841"/>
      <c r="N3" s="841"/>
      <c r="O3" s="841"/>
      <c r="P3" s="841"/>
      <c r="Q3" s="841"/>
      <c r="R3" s="841"/>
      <c r="S3" s="841"/>
      <c r="T3" s="841"/>
      <c r="U3" s="841"/>
      <c r="V3" s="841"/>
      <c r="W3" s="841"/>
      <c r="X3" s="841"/>
      <c r="Y3" s="841"/>
      <c r="Z3" s="841"/>
      <c r="AA3" s="841"/>
      <c r="AB3" s="841"/>
      <c r="AC3" s="841"/>
      <c r="AD3" s="841"/>
      <c r="AE3" s="841"/>
      <c r="AF3" s="841"/>
      <c r="AG3" s="841"/>
      <c r="AH3" s="841"/>
      <c r="AI3" s="841"/>
      <c r="AJ3" s="841"/>
      <c r="AK3" s="841"/>
      <c r="AL3" s="841"/>
      <c r="AM3" s="841"/>
      <c r="AN3" s="841"/>
      <c r="AO3" s="841"/>
      <c r="AP3" s="841"/>
      <c r="AQ3" s="841"/>
      <c r="AR3" s="841"/>
      <c r="AS3" s="841"/>
      <c r="AT3" s="841"/>
      <c r="AU3" s="841"/>
      <c r="AV3" s="841"/>
      <c r="AW3" s="841"/>
      <c r="AX3" s="841"/>
      <c r="AY3" s="841"/>
      <c r="AZ3" s="841"/>
      <c r="BA3" s="841"/>
      <c r="BB3" s="841"/>
      <c r="BC3" s="841"/>
      <c r="BD3" s="841"/>
      <c r="BE3" s="841"/>
      <c r="BF3" s="841"/>
      <c r="BG3" s="841"/>
      <c r="BH3" s="841"/>
      <c r="BI3" s="841"/>
      <c r="BJ3" s="841"/>
      <c r="BK3" s="841"/>
      <c r="BL3" s="841"/>
      <c r="BM3" s="841"/>
      <c r="BN3" s="841"/>
      <c r="BO3" s="841"/>
      <c r="BP3" s="841"/>
      <c r="BQ3" s="841"/>
      <c r="BR3" s="841"/>
      <c r="BS3" s="841"/>
      <c r="BT3" s="841"/>
      <c r="BU3" s="841"/>
      <c r="BV3" s="841"/>
      <c r="BW3" s="841"/>
      <c r="BX3" s="841"/>
      <c r="BY3" s="841"/>
      <c r="BZ3" s="841"/>
      <c r="CA3" s="841"/>
      <c r="CB3" s="841"/>
      <c r="CC3" s="841"/>
      <c r="CD3" s="841"/>
      <c r="CE3" s="841"/>
      <c r="CF3" s="841"/>
      <c r="CG3" s="841"/>
      <c r="CH3" s="841"/>
      <c r="CI3" s="841"/>
      <c r="CJ3" s="841"/>
      <c r="CK3" s="841"/>
      <c r="CL3" s="841"/>
      <c r="CM3" s="841"/>
      <c r="CN3" s="841"/>
      <c r="CO3" s="841"/>
      <c r="CP3" s="841"/>
      <c r="CQ3" s="841"/>
      <c r="CR3" s="841"/>
      <c r="CS3" s="841"/>
      <c r="CT3" s="841"/>
      <c r="CU3" s="841"/>
      <c r="CV3" s="841"/>
      <c r="CW3" s="841"/>
      <c r="CX3" s="841"/>
      <c r="CY3" s="841"/>
      <c r="CZ3" s="841"/>
      <c r="DA3" s="841"/>
      <c r="DB3" s="841"/>
      <c r="DC3" s="841"/>
      <c r="DD3" s="841"/>
      <c r="DE3" s="841"/>
      <c r="DF3" s="841"/>
      <c r="DG3" s="841"/>
      <c r="DH3" s="841"/>
      <c r="DI3" s="841"/>
      <c r="DJ3" s="841"/>
      <c r="DK3" s="841"/>
      <c r="DL3" s="841"/>
      <c r="DM3" s="841"/>
      <c r="DN3" s="841"/>
      <c r="DO3" s="841"/>
      <c r="DP3" s="841"/>
      <c r="DQ3" s="841"/>
      <c r="DR3" s="841"/>
      <c r="DS3" s="841"/>
      <c r="DT3" s="841"/>
      <c r="DU3" s="841"/>
      <c r="DV3" s="841"/>
      <c r="DW3" s="841"/>
      <c r="DX3" s="841"/>
      <c r="DY3" s="841"/>
      <c r="DZ3" s="841"/>
      <c r="EA3" s="841"/>
      <c r="EB3" s="841"/>
      <c r="EC3" s="841"/>
      <c r="ED3" s="841"/>
      <c r="EE3" s="841"/>
      <c r="EF3" s="841"/>
      <c r="EG3" s="841"/>
      <c r="EH3" s="841"/>
      <c r="EI3" s="841"/>
      <c r="EJ3" s="841"/>
      <c r="EK3" s="841"/>
      <c r="EL3" s="841"/>
      <c r="EM3" s="841"/>
      <c r="EN3" s="841"/>
    </row>
    <row r="4" spans="1:144" ht="13.5" thickBot="1">
      <c r="A4" s="863" t="s">
        <v>141</v>
      </c>
      <c r="B4" s="864"/>
      <c r="C4" s="864"/>
      <c r="D4" s="864"/>
      <c r="E4" s="864"/>
      <c r="F4" s="864"/>
      <c r="G4" s="864"/>
      <c r="H4" s="864"/>
      <c r="I4" s="864"/>
      <c r="J4" s="865"/>
      <c r="K4" s="248"/>
      <c r="L4" s="248"/>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1"/>
      <c r="AV4" s="841"/>
      <c r="AW4" s="841"/>
      <c r="AX4" s="841"/>
      <c r="AY4" s="841"/>
      <c r="AZ4" s="841"/>
      <c r="BA4" s="841"/>
      <c r="BB4" s="841"/>
      <c r="BC4" s="841"/>
      <c r="BD4" s="841"/>
      <c r="BE4" s="841"/>
      <c r="BF4" s="841"/>
      <c r="BG4" s="841"/>
      <c r="BH4" s="841"/>
      <c r="BI4" s="841"/>
      <c r="BJ4" s="841"/>
      <c r="BK4" s="841"/>
      <c r="BL4" s="841"/>
      <c r="BM4" s="841"/>
      <c r="BN4" s="841"/>
      <c r="BO4" s="841"/>
      <c r="BP4" s="841"/>
      <c r="BQ4" s="841"/>
      <c r="BR4" s="841"/>
      <c r="BS4" s="841"/>
      <c r="BT4" s="841"/>
      <c r="BU4" s="841"/>
      <c r="BV4" s="841"/>
      <c r="BW4" s="841"/>
      <c r="BX4" s="841"/>
      <c r="BY4" s="841"/>
      <c r="BZ4" s="841"/>
      <c r="CA4" s="841"/>
      <c r="CB4" s="841"/>
      <c r="CC4" s="841"/>
      <c r="CD4" s="841"/>
      <c r="CE4" s="841"/>
      <c r="CF4" s="841"/>
      <c r="CG4" s="841"/>
      <c r="CH4" s="841"/>
      <c r="CI4" s="841"/>
      <c r="CJ4" s="841"/>
      <c r="CK4" s="841"/>
      <c r="CL4" s="841"/>
      <c r="CM4" s="841"/>
      <c r="CN4" s="841"/>
      <c r="CO4" s="841"/>
      <c r="CP4" s="841"/>
      <c r="CQ4" s="841"/>
      <c r="CR4" s="841"/>
      <c r="CS4" s="841"/>
      <c r="CT4" s="841"/>
      <c r="CU4" s="841"/>
      <c r="CV4" s="841"/>
      <c r="CW4" s="841"/>
      <c r="CX4" s="841"/>
      <c r="CY4" s="841"/>
      <c r="CZ4" s="841"/>
      <c r="DA4" s="841"/>
      <c r="DB4" s="841"/>
      <c r="DC4" s="841"/>
      <c r="DD4" s="841"/>
      <c r="DE4" s="841"/>
      <c r="DF4" s="841"/>
      <c r="DG4" s="841"/>
      <c r="DH4" s="841"/>
      <c r="DI4" s="841"/>
      <c r="DJ4" s="841"/>
      <c r="DK4" s="841"/>
      <c r="DL4" s="841"/>
      <c r="DM4" s="841"/>
      <c r="DN4" s="841"/>
      <c r="DO4" s="841"/>
      <c r="DP4" s="841"/>
      <c r="DQ4" s="841"/>
      <c r="DR4" s="841"/>
      <c r="DS4" s="841"/>
      <c r="DT4" s="841"/>
      <c r="DU4" s="841"/>
      <c r="DV4" s="841"/>
      <c r="DW4" s="841"/>
      <c r="DX4" s="841"/>
      <c r="DY4" s="841"/>
      <c r="DZ4" s="841"/>
      <c r="EA4" s="841"/>
      <c r="EB4" s="841"/>
      <c r="EC4" s="841"/>
      <c r="ED4" s="841"/>
      <c r="EE4" s="841"/>
      <c r="EF4" s="841"/>
      <c r="EG4" s="841"/>
      <c r="EH4" s="841"/>
      <c r="EI4" s="841"/>
      <c r="EJ4" s="841"/>
      <c r="EK4" s="841"/>
      <c r="EL4" s="841"/>
      <c r="EM4" s="841"/>
      <c r="EN4" s="841"/>
    </row>
    <row r="5" spans="1:144">
      <c r="A5" s="356"/>
      <c r="B5" s="357"/>
      <c r="C5" s="248"/>
      <c r="D5" s="143"/>
      <c r="E5" s="143"/>
      <c r="F5" s="143"/>
      <c r="G5" s="248"/>
      <c r="H5" s="248"/>
      <c r="I5" s="248"/>
      <c r="J5" s="358"/>
      <c r="K5" s="248"/>
      <c r="L5" s="186"/>
      <c r="M5" s="841"/>
      <c r="N5" s="841"/>
      <c r="O5" s="841"/>
      <c r="P5" s="841"/>
      <c r="Q5" s="841"/>
      <c r="R5" s="841"/>
      <c r="S5" s="841"/>
      <c r="T5" s="841"/>
      <c r="U5" s="841"/>
      <c r="V5" s="841"/>
      <c r="W5" s="841"/>
      <c r="X5" s="841"/>
      <c r="Y5" s="841"/>
      <c r="Z5" s="841"/>
      <c r="AA5" s="841"/>
      <c r="AB5" s="841"/>
      <c r="AC5" s="841"/>
      <c r="AD5" s="841"/>
      <c r="AE5" s="841"/>
      <c r="AF5" s="841"/>
      <c r="AG5" s="841"/>
      <c r="AH5" s="841"/>
      <c r="AI5" s="841"/>
      <c r="AJ5" s="841"/>
      <c r="AK5" s="841"/>
      <c r="AL5" s="841"/>
      <c r="AM5" s="841"/>
      <c r="AN5" s="841"/>
      <c r="AO5" s="841"/>
      <c r="AP5" s="841"/>
      <c r="AQ5" s="841"/>
      <c r="AR5" s="841"/>
      <c r="AS5" s="841"/>
      <c r="AT5" s="841"/>
      <c r="AU5" s="841"/>
      <c r="AV5" s="841"/>
      <c r="AW5" s="841"/>
      <c r="AX5" s="841"/>
      <c r="AY5" s="841"/>
      <c r="AZ5" s="841"/>
      <c r="BA5" s="841"/>
      <c r="BB5" s="841"/>
      <c r="BC5" s="841"/>
      <c r="BD5" s="841"/>
      <c r="BE5" s="841"/>
      <c r="BF5" s="841"/>
      <c r="BG5" s="841"/>
      <c r="BH5" s="841"/>
      <c r="BI5" s="841"/>
      <c r="BJ5" s="841"/>
      <c r="BK5" s="841"/>
      <c r="BL5" s="841"/>
      <c r="BM5" s="841"/>
      <c r="BN5" s="841"/>
      <c r="BO5" s="841"/>
      <c r="BP5" s="841"/>
      <c r="BQ5" s="841"/>
      <c r="BR5" s="841"/>
      <c r="BS5" s="841"/>
      <c r="BT5" s="841"/>
      <c r="BU5" s="841"/>
      <c r="BV5" s="841"/>
      <c r="BW5" s="841"/>
      <c r="BX5" s="841"/>
      <c r="BY5" s="841"/>
      <c r="BZ5" s="841"/>
      <c r="CA5" s="841"/>
      <c r="CB5" s="841"/>
      <c r="CC5" s="841"/>
      <c r="CD5" s="841"/>
      <c r="CE5" s="841"/>
      <c r="CF5" s="841"/>
      <c r="CG5" s="841"/>
      <c r="CH5" s="841"/>
      <c r="CI5" s="841"/>
      <c r="CJ5" s="841"/>
      <c r="CK5" s="841"/>
      <c r="CL5" s="841"/>
      <c r="CM5" s="841"/>
      <c r="CN5" s="841"/>
      <c r="CO5" s="841"/>
      <c r="CP5" s="841"/>
      <c r="CQ5" s="841"/>
      <c r="CR5" s="841"/>
      <c r="CS5" s="841"/>
      <c r="CT5" s="841"/>
      <c r="CU5" s="841"/>
      <c r="CV5" s="841"/>
      <c r="CW5" s="841"/>
      <c r="CX5" s="841"/>
      <c r="CY5" s="841"/>
      <c r="CZ5" s="841"/>
      <c r="DA5" s="841"/>
      <c r="DB5" s="841"/>
      <c r="DC5" s="841"/>
      <c r="DD5" s="841"/>
      <c r="DE5" s="841"/>
      <c r="DF5" s="841"/>
      <c r="DG5" s="841"/>
      <c r="DH5" s="841"/>
      <c r="DI5" s="841"/>
      <c r="DJ5" s="841"/>
      <c r="DK5" s="841"/>
      <c r="DL5" s="841"/>
      <c r="DM5" s="841"/>
      <c r="DN5" s="841"/>
      <c r="DO5" s="841"/>
      <c r="DP5" s="841"/>
      <c r="DQ5" s="841"/>
      <c r="DR5" s="841"/>
      <c r="DS5" s="841"/>
      <c r="DT5" s="841"/>
      <c r="DU5" s="841"/>
      <c r="DV5" s="841"/>
      <c r="DW5" s="841"/>
      <c r="DX5" s="841"/>
      <c r="DY5" s="841"/>
      <c r="DZ5" s="841"/>
      <c r="EA5" s="841"/>
      <c r="EB5" s="841"/>
      <c r="EC5" s="841"/>
      <c r="ED5" s="841"/>
      <c r="EE5" s="841"/>
      <c r="EF5" s="841"/>
      <c r="EG5" s="841"/>
      <c r="EH5" s="841"/>
      <c r="EI5" s="841"/>
      <c r="EJ5" s="841"/>
      <c r="EK5" s="841"/>
      <c r="EL5" s="841"/>
      <c r="EM5" s="841"/>
      <c r="EN5" s="841"/>
    </row>
    <row r="6" spans="1:144">
      <c r="A6" s="359"/>
      <c r="B6" s="187" t="s">
        <v>142</v>
      </c>
      <c r="C6" s="877" t="s">
        <v>143</v>
      </c>
      <c r="D6" s="877"/>
      <c r="E6" s="877"/>
      <c r="F6" s="878"/>
      <c r="G6" s="879" t="s">
        <v>144</v>
      </c>
      <c r="H6" s="877"/>
      <c r="I6" s="877"/>
      <c r="J6" s="880"/>
      <c r="K6" s="248"/>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1"/>
      <c r="AU6" s="841"/>
      <c r="AV6" s="841"/>
      <c r="AW6" s="841"/>
      <c r="AX6" s="841"/>
      <c r="AY6" s="841"/>
      <c r="AZ6" s="841"/>
      <c r="BA6" s="841"/>
      <c r="BB6" s="841"/>
      <c r="BC6" s="841"/>
      <c r="BD6" s="841"/>
      <c r="BE6" s="841"/>
      <c r="BF6" s="841"/>
      <c r="BG6" s="841"/>
      <c r="BH6" s="841"/>
      <c r="BI6" s="841"/>
      <c r="BJ6" s="841"/>
      <c r="BK6" s="841"/>
      <c r="BL6" s="841"/>
      <c r="BM6" s="841"/>
      <c r="BN6" s="841"/>
      <c r="BO6" s="841"/>
      <c r="BP6" s="841"/>
      <c r="BQ6" s="841"/>
      <c r="BR6" s="841"/>
      <c r="BS6" s="841"/>
      <c r="BT6" s="841"/>
      <c r="BU6" s="841"/>
      <c r="BV6" s="841"/>
      <c r="BW6" s="841"/>
      <c r="BX6" s="841"/>
      <c r="BY6" s="841"/>
      <c r="BZ6" s="841"/>
      <c r="CA6" s="841"/>
      <c r="CB6" s="841"/>
      <c r="CC6" s="841"/>
      <c r="CD6" s="841"/>
      <c r="CE6" s="841"/>
      <c r="CF6" s="841"/>
      <c r="CG6" s="841"/>
      <c r="CH6" s="841"/>
      <c r="CI6" s="841"/>
      <c r="CJ6" s="841"/>
      <c r="CK6" s="841"/>
      <c r="CL6" s="841"/>
      <c r="CM6" s="841"/>
      <c r="CN6" s="841"/>
      <c r="CO6" s="841"/>
      <c r="CP6" s="841"/>
      <c r="CQ6" s="841"/>
      <c r="CR6" s="841"/>
      <c r="CS6" s="841"/>
      <c r="CT6" s="841"/>
      <c r="CU6" s="841"/>
      <c r="CV6" s="841"/>
      <c r="CW6" s="841"/>
      <c r="CX6" s="841"/>
      <c r="CY6" s="841"/>
      <c r="CZ6" s="841"/>
      <c r="DA6" s="841"/>
      <c r="DB6" s="841"/>
      <c r="DC6" s="841"/>
      <c r="DD6" s="841"/>
      <c r="DE6" s="841"/>
      <c r="DF6" s="841"/>
      <c r="DG6" s="841"/>
      <c r="DH6" s="841"/>
      <c r="DI6" s="841"/>
      <c r="DJ6" s="841"/>
      <c r="DK6" s="841"/>
      <c r="DL6" s="841"/>
      <c r="DM6" s="841"/>
      <c r="DN6" s="841"/>
      <c r="DO6" s="841"/>
      <c r="DP6" s="841"/>
      <c r="DQ6" s="841"/>
      <c r="DR6" s="841"/>
      <c r="DS6" s="841"/>
      <c r="DT6" s="841"/>
      <c r="DU6" s="841"/>
      <c r="DV6" s="841"/>
      <c r="DW6" s="841"/>
      <c r="DX6" s="841"/>
      <c r="DY6" s="841"/>
      <c r="DZ6" s="841"/>
      <c r="EA6" s="841"/>
      <c r="EB6" s="841"/>
      <c r="EC6" s="841"/>
      <c r="ED6" s="841"/>
      <c r="EE6" s="841"/>
      <c r="EF6" s="841"/>
      <c r="EG6" s="841"/>
      <c r="EH6" s="841"/>
      <c r="EI6" s="841"/>
      <c r="EJ6" s="841"/>
      <c r="EK6" s="841"/>
      <c r="EL6" s="841"/>
      <c r="EM6" s="841"/>
      <c r="EN6" s="841"/>
    </row>
    <row r="7" spans="1:144" ht="27.75" customHeight="1">
      <c r="A7" s="360" t="s">
        <v>145</v>
      </c>
      <c r="B7" s="188" t="s">
        <v>146</v>
      </c>
      <c r="C7" s="189" t="s">
        <v>147</v>
      </c>
      <c r="D7" s="189" t="s">
        <v>148</v>
      </c>
      <c r="E7" s="189" t="s">
        <v>149</v>
      </c>
      <c r="F7" s="189" t="s">
        <v>150</v>
      </c>
      <c r="G7" s="249" t="s">
        <v>147</v>
      </c>
      <c r="H7" s="189" t="s">
        <v>148</v>
      </c>
      <c r="I7" s="189" t="s">
        <v>149</v>
      </c>
      <c r="J7" s="361" t="s">
        <v>150</v>
      </c>
      <c r="K7" s="844"/>
      <c r="L7" s="189"/>
      <c r="M7" s="841"/>
      <c r="N7" s="841"/>
      <c r="O7" s="841"/>
      <c r="P7" s="841"/>
      <c r="Q7" s="841"/>
      <c r="R7" s="841"/>
      <c r="S7" s="841"/>
      <c r="T7" s="841"/>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1"/>
      <c r="AS7" s="841"/>
      <c r="AT7" s="841"/>
      <c r="AU7" s="841"/>
      <c r="AV7" s="841"/>
      <c r="AW7" s="841"/>
      <c r="AX7" s="841"/>
      <c r="AY7" s="841"/>
      <c r="AZ7" s="841"/>
      <c r="BA7" s="841"/>
      <c r="BB7" s="841"/>
      <c r="BC7" s="841"/>
      <c r="BD7" s="841"/>
      <c r="BE7" s="841"/>
      <c r="BF7" s="841"/>
      <c r="BG7" s="841"/>
      <c r="BH7" s="841"/>
      <c r="BI7" s="841"/>
      <c r="BJ7" s="841"/>
      <c r="BK7" s="841"/>
      <c r="BL7" s="841"/>
      <c r="BM7" s="841"/>
      <c r="BN7" s="841"/>
      <c r="BO7" s="841"/>
      <c r="BP7" s="841"/>
      <c r="BQ7" s="841"/>
      <c r="BR7" s="841"/>
      <c r="BS7" s="841"/>
      <c r="BT7" s="841"/>
      <c r="BU7" s="841"/>
      <c r="BV7" s="841"/>
      <c r="BW7" s="841"/>
      <c r="BX7" s="841"/>
      <c r="BY7" s="841"/>
      <c r="BZ7" s="841"/>
      <c r="CA7" s="841"/>
      <c r="CB7" s="841"/>
      <c r="CC7" s="841"/>
      <c r="CD7" s="841"/>
      <c r="CE7" s="841"/>
      <c r="CF7" s="841"/>
      <c r="CG7" s="841"/>
      <c r="CH7" s="841"/>
      <c r="CI7" s="841"/>
      <c r="CJ7" s="841"/>
      <c r="CK7" s="841"/>
      <c r="CL7" s="841"/>
      <c r="CM7" s="841"/>
      <c r="CN7" s="841"/>
      <c r="CO7" s="841"/>
      <c r="CP7" s="841"/>
      <c r="CQ7" s="841"/>
      <c r="CR7" s="841"/>
      <c r="CS7" s="841"/>
      <c r="CT7" s="841"/>
      <c r="CU7" s="841"/>
      <c r="CV7" s="841"/>
      <c r="CW7" s="841"/>
      <c r="CX7" s="841"/>
      <c r="CY7" s="841"/>
      <c r="CZ7" s="841"/>
      <c r="DA7" s="841"/>
      <c r="DB7" s="841"/>
      <c r="DC7" s="841"/>
      <c r="DD7" s="841"/>
      <c r="DE7" s="841"/>
      <c r="DF7" s="841"/>
      <c r="DG7" s="841"/>
      <c r="DH7" s="841"/>
      <c r="DI7" s="841"/>
      <c r="DJ7" s="841"/>
      <c r="DK7" s="841"/>
      <c r="DL7" s="84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row>
    <row r="8" spans="1:144">
      <c r="A8" s="362" t="s">
        <v>151</v>
      </c>
      <c r="B8" s="190"/>
      <c r="C8" s="354" t="s">
        <v>152</v>
      </c>
      <c r="D8" s="354" t="s">
        <v>50</v>
      </c>
      <c r="E8" s="354" t="s">
        <v>152</v>
      </c>
      <c r="F8" s="354" t="s">
        <v>153</v>
      </c>
      <c r="G8" s="355" t="s">
        <v>152</v>
      </c>
      <c r="H8" s="354" t="s">
        <v>50</v>
      </c>
      <c r="I8" s="354" t="s">
        <v>152</v>
      </c>
      <c r="J8" s="363" t="s">
        <v>153</v>
      </c>
      <c r="K8" s="841"/>
      <c r="L8" s="841"/>
      <c r="M8" s="841"/>
      <c r="N8" s="841"/>
      <c r="O8" s="841"/>
      <c r="P8" s="841"/>
      <c r="Q8" s="841"/>
      <c r="R8" s="841"/>
      <c r="S8" s="841"/>
      <c r="T8" s="841"/>
      <c r="U8" s="841"/>
      <c r="V8" s="841"/>
      <c r="W8" s="841"/>
      <c r="X8" s="841"/>
      <c r="Y8" s="841"/>
      <c r="Z8" s="841"/>
      <c r="AA8" s="841"/>
      <c r="AB8" s="841"/>
      <c r="AC8" s="841"/>
      <c r="AD8" s="841"/>
      <c r="AE8" s="841"/>
      <c r="AF8" s="841"/>
      <c r="AG8" s="841"/>
      <c r="AH8" s="841"/>
      <c r="AI8" s="841"/>
      <c r="AJ8" s="841"/>
      <c r="AK8" s="841"/>
      <c r="AL8" s="841"/>
      <c r="AM8" s="841"/>
      <c r="AN8" s="841"/>
      <c r="AO8" s="841"/>
      <c r="AP8" s="841"/>
      <c r="AQ8" s="841"/>
      <c r="AR8" s="841"/>
      <c r="AS8" s="841"/>
      <c r="AT8" s="841"/>
      <c r="AU8" s="841"/>
      <c r="AV8" s="841"/>
      <c r="AW8" s="841"/>
      <c r="AX8" s="841"/>
      <c r="AY8" s="841"/>
      <c r="AZ8" s="841"/>
      <c r="BA8" s="841"/>
      <c r="BB8" s="841"/>
      <c r="BC8" s="841"/>
      <c r="BD8" s="841"/>
      <c r="BE8" s="841"/>
      <c r="BF8" s="841"/>
      <c r="BG8" s="841"/>
      <c r="BH8" s="841"/>
      <c r="BI8" s="841"/>
      <c r="BJ8" s="841"/>
      <c r="BK8" s="841"/>
      <c r="BL8" s="841"/>
      <c r="BM8" s="841"/>
      <c r="BN8" s="841"/>
      <c r="BO8" s="841"/>
      <c r="BP8" s="841"/>
      <c r="BQ8" s="841"/>
      <c r="BR8" s="841"/>
      <c r="BS8" s="841"/>
      <c r="BT8" s="841"/>
      <c r="BU8" s="841"/>
      <c r="BV8" s="841"/>
      <c r="BW8" s="841"/>
      <c r="BX8" s="841"/>
      <c r="BY8" s="841"/>
      <c r="BZ8" s="841"/>
      <c r="CA8" s="841"/>
      <c r="CB8" s="841"/>
      <c r="CC8" s="841"/>
      <c r="CD8" s="841"/>
      <c r="CE8" s="841"/>
      <c r="CF8" s="841"/>
      <c r="CG8" s="841"/>
      <c r="CH8" s="841"/>
      <c r="CI8" s="841"/>
      <c r="CJ8" s="841"/>
      <c r="CK8" s="841"/>
      <c r="CL8" s="841"/>
      <c r="CM8" s="841"/>
      <c r="CN8" s="841"/>
      <c r="CO8" s="841"/>
      <c r="CP8" s="841"/>
      <c r="CQ8" s="841"/>
      <c r="CR8" s="841"/>
      <c r="CS8" s="841"/>
      <c r="CT8" s="841"/>
      <c r="CU8" s="841"/>
      <c r="CV8" s="841"/>
      <c r="CW8" s="841"/>
      <c r="CX8" s="841"/>
      <c r="CY8" s="841"/>
      <c r="CZ8" s="841"/>
      <c r="DA8" s="841"/>
      <c r="DB8" s="841"/>
      <c r="DC8" s="841"/>
      <c r="DD8" s="841"/>
      <c r="DE8" s="841"/>
      <c r="DF8" s="841"/>
      <c r="DG8" s="841"/>
      <c r="DH8" s="841"/>
      <c r="DI8" s="841"/>
      <c r="DJ8" s="841"/>
      <c r="DK8" s="841"/>
      <c r="DL8" s="841"/>
      <c r="DM8" s="841"/>
      <c r="DN8" s="841"/>
      <c r="DO8" s="841"/>
      <c r="DP8" s="841"/>
      <c r="DQ8" s="841"/>
      <c r="DR8" s="841"/>
      <c r="DS8" s="841"/>
      <c r="DT8" s="841"/>
      <c r="DU8" s="841"/>
      <c r="DV8" s="841"/>
      <c r="DW8" s="841"/>
      <c r="DX8" s="841"/>
      <c r="DY8" s="841"/>
      <c r="DZ8" s="841"/>
      <c r="EA8" s="841"/>
      <c r="EB8" s="841"/>
      <c r="EC8" s="841"/>
      <c r="ED8" s="841"/>
      <c r="EE8" s="841"/>
      <c r="EF8" s="841"/>
      <c r="EG8" s="841"/>
      <c r="EH8" s="841"/>
      <c r="EI8" s="841"/>
      <c r="EJ8" s="841"/>
      <c r="EK8" s="841"/>
      <c r="EL8" s="841"/>
      <c r="EM8" s="841"/>
      <c r="EN8" s="841"/>
    </row>
    <row r="9" spans="1:144" ht="14.25">
      <c r="A9" s="364">
        <v>327</v>
      </c>
      <c r="B9" s="31" t="s">
        <v>154</v>
      </c>
      <c r="C9" s="233">
        <v>81850</v>
      </c>
      <c r="D9" s="658" t="s">
        <v>102</v>
      </c>
      <c r="E9" s="233">
        <v>7510</v>
      </c>
      <c r="F9" s="233">
        <v>8280</v>
      </c>
      <c r="G9" s="591">
        <f>C9*1.05</f>
        <v>85942.5</v>
      </c>
      <c r="H9" s="658" t="s">
        <v>102</v>
      </c>
      <c r="I9" s="7">
        <f>E9*1.1</f>
        <v>8261</v>
      </c>
      <c r="J9" s="592">
        <f>F9*1.19</f>
        <v>9853.1999999999989</v>
      </c>
      <c r="K9" s="841"/>
      <c r="L9" s="250"/>
      <c r="M9" s="841"/>
      <c r="N9" s="841"/>
      <c r="O9" s="841"/>
      <c r="P9" s="841"/>
      <c r="Q9" s="841"/>
      <c r="R9" s="841"/>
      <c r="S9" s="841"/>
      <c r="T9" s="841"/>
      <c r="U9" s="841"/>
      <c r="V9" s="841"/>
      <c r="W9" s="841"/>
      <c r="X9" s="841"/>
      <c r="Y9" s="841"/>
      <c r="Z9" s="841"/>
      <c r="AA9" s="841"/>
      <c r="AB9" s="841"/>
      <c r="AC9" s="841"/>
      <c r="AD9" s="841"/>
      <c r="AE9" s="841"/>
      <c r="AF9" s="841"/>
      <c r="AG9" s="841"/>
      <c r="AH9" s="841"/>
      <c r="AI9" s="841"/>
      <c r="AJ9" s="841"/>
      <c r="AK9" s="841"/>
      <c r="AL9" s="841"/>
      <c r="AM9" s="841"/>
      <c r="AN9" s="841"/>
      <c r="AO9" s="841"/>
      <c r="AP9" s="841"/>
      <c r="AQ9" s="841"/>
      <c r="AR9" s="841"/>
      <c r="AS9" s="841"/>
      <c r="AT9" s="841"/>
      <c r="AU9" s="841"/>
      <c r="AV9" s="841"/>
      <c r="AW9" s="841"/>
      <c r="AX9" s="841"/>
      <c r="AY9" s="841"/>
      <c r="AZ9" s="841"/>
      <c r="BA9" s="841"/>
      <c r="BB9" s="841"/>
      <c r="BC9" s="841"/>
      <c r="BD9" s="841"/>
      <c r="BE9" s="841"/>
      <c r="BF9" s="841"/>
      <c r="BG9" s="841"/>
      <c r="BH9" s="841"/>
      <c r="BI9" s="841"/>
      <c r="BJ9" s="841"/>
      <c r="BK9" s="841"/>
      <c r="BL9" s="841"/>
      <c r="BM9" s="841"/>
      <c r="BN9" s="841"/>
      <c r="BO9" s="841"/>
      <c r="BP9" s="841"/>
      <c r="BQ9" s="841"/>
      <c r="BR9" s="841"/>
      <c r="BS9" s="841"/>
      <c r="BT9" s="841"/>
      <c r="BU9" s="841"/>
      <c r="BV9" s="841"/>
      <c r="BW9" s="841"/>
      <c r="BX9" s="841"/>
      <c r="BY9" s="841"/>
      <c r="BZ9" s="841"/>
      <c r="CA9" s="841"/>
      <c r="CB9" s="841"/>
      <c r="CC9" s="841"/>
      <c r="CD9" s="841"/>
      <c r="CE9" s="841"/>
      <c r="CF9" s="841"/>
      <c r="CG9" s="841"/>
      <c r="CH9" s="841"/>
      <c r="CI9" s="841"/>
      <c r="CJ9" s="841"/>
      <c r="CK9" s="841"/>
      <c r="CL9" s="841"/>
      <c r="CM9" s="841"/>
      <c r="CN9" s="841"/>
      <c r="CO9" s="841"/>
      <c r="CP9" s="841"/>
      <c r="CQ9" s="841"/>
      <c r="CR9" s="841"/>
      <c r="CS9" s="841"/>
      <c r="CT9" s="841"/>
      <c r="CU9" s="841"/>
      <c r="CV9" s="841"/>
      <c r="CW9" s="841"/>
      <c r="CX9" s="841"/>
      <c r="CY9" s="841"/>
      <c r="CZ9" s="841"/>
      <c r="DA9" s="841"/>
      <c r="DB9" s="841"/>
      <c r="DC9" s="841"/>
      <c r="DD9" s="841"/>
      <c r="DE9" s="841"/>
      <c r="DF9" s="841"/>
      <c r="DG9" s="841"/>
      <c r="DH9" s="841"/>
      <c r="DI9" s="841"/>
      <c r="DJ9" s="841"/>
      <c r="DK9" s="841"/>
      <c r="DL9" s="841"/>
      <c r="DM9" s="841"/>
      <c r="DN9" s="841"/>
      <c r="DO9" s="841"/>
      <c r="DP9" s="841"/>
      <c r="DQ9" s="841"/>
      <c r="DR9" s="841"/>
      <c r="DS9" s="841"/>
      <c r="DT9" s="841"/>
      <c r="DU9" s="841"/>
      <c r="DV9" s="841"/>
      <c r="DW9" s="841"/>
      <c r="DX9" s="841"/>
      <c r="DY9" s="841"/>
      <c r="DZ9" s="841"/>
      <c r="EA9" s="841"/>
      <c r="EB9" s="841"/>
      <c r="EC9" s="841"/>
      <c r="ED9" s="841"/>
      <c r="EE9" s="841"/>
      <c r="EF9" s="841"/>
      <c r="EG9" s="841"/>
      <c r="EH9" s="841"/>
      <c r="EI9" s="841"/>
      <c r="EJ9" s="841"/>
      <c r="EK9" s="841"/>
      <c r="EL9" s="841"/>
      <c r="EM9" s="841"/>
      <c r="EN9" s="841"/>
    </row>
    <row r="10" spans="1:144" s="619" customFormat="1" ht="14.25">
      <c r="A10" s="364">
        <v>427</v>
      </c>
      <c r="B10" s="31" t="s">
        <v>155</v>
      </c>
      <c r="C10" s="233">
        <v>81850</v>
      </c>
      <c r="D10" s="658"/>
      <c r="E10" s="233">
        <v>7510</v>
      </c>
      <c r="F10" s="233">
        <f>+F9</f>
        <v>8280</v>
      </c>
      <c r="G10" s="591">
        <f>C10*1.05</f>
        <v>85942.5</v>
      </c>
      <c r="H10" s="658" t="s">
        <v>102</v>
      </c>
      <c r="I10" s="7">
        <f>E10*1.1</f>
        <v>8261</v>
      </c>
      <c r="J10" s="592">
        <f>F10*1.19</f>
        <v>9853.1999999999989</v>
      </c>
      <c r="K10" s="841"/>
      <c r="L10" s="841"/>
      <c r="M10" s="841"/>
      <c r="N10" s="841"/>
      <c r="O10" s="841"/>
      <c r="P10" s="841"/>
      <c r="Q10" s="841"/>
      <c r="R10" s="841"/>
      <c r="S10" s="841"/>
      <c r="T10" s="841"/>
      <c r="U10" s="841"/>
      <c r="V10" s="841"/>
      <c r="W10" s="841"/>
      <c r="X10" s="841"/>
      <c r="Y10" s="841"/>
      <c r="Z10" s="841"/>
      <c r="AA10" s="841"/>
      <c r="AB10" s="841"/>
      <c r="AC10" s="841"/>
      <c r="AD10" s="841"/>
      <c r="AE10" s="841"/>
      <c r="AF10" s="841"/>
      <c r="AG10" s="841"/>
      <c r="AH10" s="841"/>
      <c r="AI10" s="841"/>
      <c r="AJ10" s="841"/>
      <c r="AK10" s="841"/>
      <c r="AL10" s="841"/>
      <c r="AM10" s="841"/>
      <c r="AN10" s="841"/>
      <c r="AO10" s="841"/>
      <c r="AP10" s="841"/>
      <c r="AQ10" s="841"/>
      <c r="AR10" s="841"/>
      <c r="AS10" s="841"/>
      <c r="AT10" s="841"/>
      <c r="AU10" s="841"/>
      <c r="AV10" s="841"/>
      <c r="AW10" s="841"/>
      <c r="AX10" s="841"/>
      <c r="AY10" s="841"/>
      <c r="AZ10" s="841"/>
      <c r="BA10" s="841"/>
      <c r="BB10" s="841"/>
      <c r="BC10" s="841"/>
      <c r="BD10" s="841"/>
      <c r="BE10" s="841"/>
      <c r="BF10" s="841"/>
      <c r="BG10" s="841"/>
      <c r="BH10" s="841"/>
      <c r="BI10" s="841"/>
      <c r="BJ10" s="841"/>
      <c r="BK10" s="841"/>
      <c r="BL10" s="841"/>
      <c r="BM10" s="841"/>
      <c r="BN10" s="841"/>
      <c r="BO10" s="841"/>
      <c r="BP10" s="841"/>
      <c r="BQ10" s="841"/>
      <c r="BR10" s="841"/>
      <c r="BS10" s="841"/>
      <c r="BT10" s="841"/>
      <c r="BU10" s="841"/>
      <c r="BV10" s="841"/>
      <c r="BW10" s="841"/>
      <c r="BX10" s="841"/>
      <c r="BY10" s="841"/>
      <c r="BZ10" s="841"/>
      <c r="CA10" s="841"/>
      <c r="CB10" s="841"/>
      <c r="CC10" s="841"/>
      <c r="CD10" s="841"/>
      <c r="CE10" s="841"/>
      <c r="CF10" s="841"/>
      <c r="CG10" s="841"/>
      <c r="CH10" s="841"/>
      <c r="CI10" s="841"/>
      <c r="CJ10" s="841"/>
      <c r="CK10" s="841"/>
      <c r="CL10" s="841"/>
      <c r="CM10" s="841"/>
      <c r="CN10" s="841"/>
      <c r="CO10" s="841"/>
      <c r="CP10" s="841"/>
      <c r="CQ10" s="841"/>
      <c r="CR10" s="841"/>
      <c r="CS10" s="841"/>
      <c r="CT10" s="841"/>
      <c r="CU10" s="841"/>
      <c r="CV10" s="841"/>
      <c r="CW10" s="841"/>
      <c r="CX10" s="841"/>
      <c r="CY10" s="841"/>
      <c r="CZ10" s="841"/>
      <c r="DA10" s="841"/>
      <c r="DB10" s="841"/>
      <c r="DC10" s="841"/>
      <c r="DD10" s="841"/>
      <c r="DE10" s="841"/>
      <c r="DF10" s="841"/>
      <c r="DG10" s="841"/>
      <c r="DH10" s="841"/>
      <c r="DI10" s="841"/>
      <c r="DJ10" s="841"/>
      <c r="DK10" s="841"/>
      <c r="DL10" s="841"/>
      <c r="DM10" s="841"/>
      <c r="DN10" s="841"/>
      <c r="DO10" s="841"/>
      <c r="DP10" s="841"/>
      <c r="DQ10" s="841"/>
      <c r="DR10" s="841"/>
      <c r="DS10" s="841"/>
      <c r="DT10" s="841"/>
      <c r="DU10" s="841"/>
      <c r="DV10" s="841"/>
      <c r="DW10" s="841"/>
      <c r="DX10" s="841"/>
      <c r="DY10" s="841"/>
      <c r="DZ10" s="841"/>
      <c r="EA10" s="841"/>
      <c r="EB10" s="841"/>
      <c r="EC10" s="841"/>
      <c r="ED10" s="841"/>
      <c r="EE10" s="841"/>
      <c r="EF10" s="841"/>
      <c r="EG10" s="841"/>
      <c r="EH10" s="841"/>
      <c r="EI10" s="841"/>
      <c r="EJ10" s="841"/>
      <c r="EK10" s="841"/>
      <c r="EL10" s="841"/>
      <c r="EM10" s="841"/>
      <c r="EN10" s="841"/>
    </row>
    <row r="11" spans="1:144" ht="14.25">
      <c r="A11" s="364">
        <v>326</v>
      </c>
      <c r="B11" s="31" t="s">
        <v>156</v>
      </c>
      <c r="C11" s="233">
        <v>90960</v>
      </c>
      <c r="D11" s="658" t="s">
        <v>102</v>
      </c>
      <c r="E11" s="233">
        <v>11830</v>
      </c>
      <c r="F11" s="233">
        <v>24720</v>
      </c>
      <c r="G11" s="591">
        <f>C11*1.07</f>
        <v>97327.200000000012</v>
      </c>
      <c r="H11" s="658" t="s">
        <v>102</v>
      </c>
      <c r="I11" s="7">
        <f>E11*1.1</f>
        <v>13013.000000000002</v>
      </c>
      <c r="J11" s="592">
        <f>F11*1.19</f>
        <v>29416.799999999999</v>
      </c>
      <c r="K11" s="841"/>
      <c r="L11" s="250"/>
      <c r="M11" s="841"/>
      <c r="N11" s="841"/>
      <c r="O11" s="841"/>
      <c r="P11" s="841"/>
      <c r="Q11" s="841"/>
      <c r="R11" s="841"/>
      <c r="S11" s="841"/>
      <c r="T11" s="841"/>
      <c r="U11" s="841"/>
      <c r="V11" s="841"/>
      <c r="W11" s="841"/>
      <c r="X11" s="841"/>
      <c r="Y11" s="841"/>
      <c r="Z11" s="841"/>
      <c r="AA11" s="841"/>
      <c r="AB11" s="841"/>
      <c r="AC11" s="841"/>
      <c r="AD11" s="841"/>
      <c r="AE11" s="841"/>
      <c r="AF11" s="841"/>
      <c r="AG11" s="841"/>
      <c r="AH11" s="841"/>
      <c r="AI11" s="841"/>
      <c r="AJ11" s="841"/>
      <c r="AK11" s="841"/>
      <c r="AL11" s="841"/>
      <c r="AM11" s="841"/>
      <c r="AN11" s="841"/>
      <c r="AO11" s="841"/>
      <c r="AP11" s="841"/>
      <c r="AQ11" s="841"/>
      <c r="AR11" s="841"/>
      <c r="AS11" s="841"/>
      <c r="AT11" s="841"/>
      <c r="AU11" s="841"/>
      <c r="AV11" s="841"/>
      <c r="AW11" s="841"/>
      <c r="AX11" s="841"/>
      <c r="AY11" s="841"/>
      <c r="AZ11" s="841"/>
      <c r="BA11" s="841"/>
      <c r="BB11" s="841"/>
      <c r="BC11" s="841"/>
      <c r="BD11" s="841"/>
      <c r="BE11" s="841"/>
      <c r="BF11" s="841"/>
      <c r="BG11" s="841"/>
      <c r="BH11" s="841"/>
      <c r="BI11" s="841"/>
      <c r="BJ11" s="841"/>
      <c r="BK11" s="841"/>
      <c r="BL11" s="841"/>
      <c r="BM11" s="841"/>
      <c r="BN11" s="841"/>
      <c r="BO11" s="841"/>
      <c r="BP11" s="841"/>
      <c r="BQ11" s="841"/>
      <c r="BR11" s="841"/>
      <c r="BS11" s="841"/>
      <c r="BT11" s="841"/>
      <c r="BU11" s="841"/>
      <c r="BV11" s="841"/>
      <c r="BW11" s="841"/>
      <c r="BX11" s="841"/>
      <c r="BY11" s="841"/>
      <c r="BZ11" s="841"/>
      <c r="CA11" s="841"/>
      <c r="CB11" s="841"/>
      <c r="CC11" s="841"/>
      <c r="CD11" s="841"/>
      <c r="CE11" s="841"/>
      <c r="CF11" s="841"/>
      <c r="CG11" s="841"/>
      <c r="CH11" s="841"/>
      <c r="CI11" s="841"/>
      <c r="CJ11" s="841"/>
      <c r="CK11" s="841"/>
      <c r="CL11" s="841"/>
      <c r="CM11" s="841"/>
      <c r="CN11" s="841"/>
      <c r="CO11" s="841"/>
      <c r="CP11" s="841"/>
      <c r="CQ11" s="841"/>
      <c r="CR11" s="841"/>
      <c r="CS11" s="841"/>
      <c r="CT11" s="841"/>
      <c r="CU11" s="841"/>
      <c r="CV11" s="841"/>
      <c r="CW11" s="841"/>
      <c r="CX11" s="841"/>
      <c r="CY11" s="841"/>
      <c r="CZ11" s="841"/>
      <c r="DA11" s="841"/>
      <c r="DB11" s="841"/>
      <c r="DC11" s="841"/>
      <c r="DD11" s="841"/>
      <c r="DE11" s="841"/>
      <c r="DF11" s="841"/>
      <c r="DG11" s="841"/>
      <c r="DH11" s="841"/>
      <c r="DI11" s="841"/>
      <c r="DJ11" s="841"/>
      <c r="DK11" s="841"/>
      <c r="DL11" s="841"/>
      <c r="DM11" s="841"/>
      <c r="DN11" s="841"/>
      <c r="DO11" s="841"/>
      <c r="DP11" s="841"/>
      <c r="DQ11" s="841"/>
      <c r="DR11" s="841"/>
      <c r="DS11" s="841"/>
      <c r="DT11" s="841"/>
      <c r="DU11" s="841"/>
      <c r="DV11" s="841"/>
      <c r="DW11" s="841"/>
      <c r="DX11" s="841"/>
      <c r="DY11" s="841"/>
      <c r="DZ11" s="841"/>
      <c r="EA11" s="841"/>
      <c r="EB11" s="841"/>
      <c r="EC11" s="841"/>
      <c r="ED11" s="841"/>
      <c r="EE11" s="841"/>
      <c r="EF11" s="841"/>
      <c r="EG11" s="841"/>
      <c r="EH11" s="841"/>
      <c r="EI11" s="841"/>
      <c r="EJ11" s="841"/>
      <c r="EK11" s="841"/>
      <c r="EL11" s="841"/>
      <c r="EM11" s="841"/>
      <c r="EN11" s="841"/>
    </row>
    <row r="12" spans="1:144" ht="14.25">
      <c r="A12" s="364">
        <v>328</v>
      </c>
      <c r="B12" s="31" t="s">
        <v>157</v>
      </c>
      <c r="C12" s="233">
        <v>90960</v>
      </c>
      <c r="D12" s="658" t="s">
        <v>102</v>
      </c>
      <c r="E12" s="233">
        <v>11830</v>
      </c>
      <c r="F12" s="233">
        <v>24720</v>
      </c>
      <c r="G12" s="591">
        <f>C12*1.07</f>
        <v>97327.200000000012</v>
      </c>
      <c r="H12" s="658" t="s">
        <v>102</v>
      </c>
      <c r="I12" s="7">
        <f>E12*1.11</f>
        <v>13131.300000000001</v>
      </c>
      <c r="J12" s="592">
        <f>F12*1.19</f>
        <v>29416.799999999999</v>
      </c>
      <c r="K12" s="841"/>
      <c r="L12" s="250"/>
      <c r="M12" s="841"/>
      <c r="N12" s="841"/>
      <c r="O12" s="841"/>
      <c r="P12" s="841"/>
      <c r="Q12" s="841"/>
      <c r="R12" s="841"/>
      <c r="S12" s="841"/>
      <c r="T12" s="841"/>
      <c r="U12" s="841"/>
      <c r="V12" s="841"/>
      <c r="W12" s="841"/>
      <c r="X12" s="841"/>
      <c r="Y12" s="841"/>
      <c r="Z12" s="841"/>
      <c r="AA12" s="841"/>
      <c r="AB12" s="841"/>
      <c r="AC12" s="841"/>
      <c r="AD12" s="841"/>
      <c r="AE12" s="841"/>
      <c r="AF12" s="841"/>
      <c r="AG12" s="841"/>
      <c r="AH12" s="841"/>
      <c r="AI12" s="841"/>
      <c r="AJ12" s="841"/>
      <c r="AK12" s="841"/>
      <c r="AL12" s="841"/>
      <c r="AM12" s="841"/>
      <c r="AN12" s="841"/>
      <c r="AO12" s="841"/>
      <c r="AP12" s="841"/>
      <c r="AQ12" s="841"/>
      <c r="AR12" s="841"/>
      <c r="AS12" s="841"/>
      <c r="AT12" s="841"/>
      <c r="AU12" s="841"/>
      <c r="AV12" s="841"/>
      <c r="AW12" s="841"/>
      <c r="AX12" s="841"/>
      <c r="AY12" s="841"/>
      <c r="AZ12" s="841"/>
      <c r="BA12" s="841"/>
      <c r="BB12" s="841"/>
      <c r="BC12" s="841"/>
      <c r="BD12" s="841"/>
      <c r="BE12" s="841"/>
      <c r="BF12" s="841"/>
      <c r="BG12" s="841"/>
      <c r="BH12" s="841"/>
      <c r="BI12" s="841"/>
      <c r="BJ12" s="841"/>
      <c r="BK12" s="841"/>
      <c r="BL12" s="841"/>
      <c r="BM12" s="841"/>
      <c r="BN12" s="841"/>
      <c r="BO12" s="841"/>
      <c r="BP12" s="841"/>
      <c r="BQ12" s="841"/>
      <c r="BR12" s="841"/>
      <c r="BS12" s="841"/>
      <c r="BT12" s="841"/>
      <c r="BU12" s="841"/>
      <c r="BV12" s="841"/>
      <c r="BW12" s="841"/>
      <c r="BX12" s="841"/>
      <c r="BY12" s="841"/>
      <c r="BZ12" s="841"/>
      <c r="CA12" s="841"/>
      <c r="CB12" s="841"/>
      <c r="CC12" s="841"/>
      <c r="CD12" s="841"/>
      <c r="CE12" s="841"/>
      <c r="CF12" s="841"/>
      <c r="CG12" s="841"/>
      <c r="CH12" s="841"/>
      <c r="CI12" s="841"/>
      <c r="CJ12" s="841"/>
      <c r="CK12" s="841"/>
      <c r="CL12" s="841"/>
      <c r="CM12" s="841"/>
      <c r="CN12" s="841"/>
      <c r="CO12" s="841"/>
      <c r="CP12" s="841"/>
      <c r="CQ12" s="841"/>
      <c r="CR12" s="841"/>
      <c r="CS12" s="841"/>
      <c r="CT12" s="841"/>
      <c r="CU12" s="841"/>
      <c r="CV12" s="841"/>
      <c r="CW12" s="841"/>
      <c r="CX12" s="841"/>
      <c r="CY12" s="841"/>
      <c r="CZ12" s="841"/>
      <c r="DA12" s="841"/>
      <c r="DB12" s="841"/>
      <c r="DC12" s="841"/>
      <c r="DD12" s="841"/>
      <c r="DE12" s="841"/>
      <c r="DF12" s="841"/>
      <c r="DG12" s="841"/>
      <c r="DH12" s="841"/>
      <c r="DI12" s="841"/>
      <c r="DJ12" s="841"/>
      <c r="DK12" s="841"/>
      <c r="DL12" s="841"/>
      <c r="DM12" s="841"/>
      <c r="DN12" s="841"/>
      <c r="DO12" s="841"/>
      <c r="DP12" s="841"/>
      <c r="DQ12" s="841"/>
      <c r="DR12" s="841"/>
      <c r="DS12" s="841"/>
      <c r="DT12" s="841"/>
      <c r="DU12" s="841"/>
      <c r="DV12" s="841"/>
      <c r="DW12" s="841"/>
      <c r="DX12" s="841"/>
      <c r="DY12" s="841"/>
      <c r="DZ12" s="841"/>
      <c r="EA12" s="841"/>
      <c r="EB12" s="841"/>
      <c r="EC12" s="841"/>
      <c r="ED12" s="841"/>
      <c r="EE12" s="841"/>
      <c r="EF12" s="841"/>
      <c r="EG12" s="841"/>
      <c r="EH12" s="841"/>
      <c r="EI12" s="841"/>
      <c r="EJ12" s="841"/>
      <c r="EK12" s="841"/>
      <c r="EL12" s="841"/>
      <c r="EM12" s="841"/>
      <c r="EN12" s="841"/>
    </row>
    <row r="13" spans="1:144" ht="14.25">
      <c r="A13" s="364">
        <v>329</v>
      </c>
      <c r="B13" s="31" t="s">
        <v>158</v>
      </c>
      <c r="C13" s="233">
        <v>90960</v>
      </c>
      <c r="D13" s="658" t="s">
        <v>102</v>
      </c>
      <c r="E13" s="233">
        <v>11830</v>
      </c>
      <c r="F13" s="233">
        <v>24720</v>
      </c>
      <c r="G13" s="591">
        <f t="shared" ref="G13:G16" si="0">C13*1.07</f>
        <v>97327.200000000012</v>
      </c>
      <c r="H13" s="658" t="s">
        <v>102</v>
      </c>
      <c r="I13" s="7">
        <f t="shared" ref="I13:I16" si="1">E13*1.11</f>
        <v>13131.300000000001</v>
      </c>
      <c r="J13" s="592">
        <f t="shared" ref="J13:J27" si="2">F13*1.19</f>
        <v>29416.799999999999</v>
      </c>
      <c r="K13" s="841"/>
      <c r="L13" s="250"/>
      <c r="M13" s="841"/>
      <c r="N13" s="841"/>
      <c r="O13" s="841"/>
      <c r="P13" s="841"/>
      <c r="Q13" s="841"/>
      <c r="R13" s="841"/>
      <c r="S13" s="841"/>
      <c r="T13" s="841"/>
      <c r="U13" s="841"/>
      <c r="V13" s="841"/>
      <c r="W13" s="841"/>
      <c r="X13" s="841"/>
      <c r="Y13" s="841"/>
      <c r="Z13" s="841"/>
      <c r="AA13" s="841"/>
      <c r="AB13" s="841"/>
      <c r="AC13" s="841"/>
      <c r="AD13" s="841"/>
      <c r="AE13" s="841"/>
      <c r="AF13" s="841"/>
      <c r="AG13" s="841"/>
      <c r="AH13" s="841"/>
      <c r="AI13" s="841"/>
      <c r="AJ13" s="841"/>
      <c r="AK13" s="841"/>
      <c r="AL13" s="841"/>
      <c r="AM13" s="841"/>
      <c r="AN13" s="841"/>
      <c r="AO13" s="841"/>
      <c r="AP13" s="841"/>
      <c r="AQ13" s="841"/>
      <c r="AR13" s="841"/>
      <c r="AS13" s="841"/>
      <c r="AT13" s="841"/>
      <c r="AU13" s="841"/>
      <c r="AV13" s="841"/>
      <c r="AW13" s="841"/>
      <c r="AX13" s="841"/>
      <c r="AY13" s="841"/>
      <c r="AZ13" s="841"/>
      <c r="BA13" s="841"/>
      <c r="BB13" s="841"/>
      <c r="BC13" s="841"/>
      <c r="BD13" s="841"/>
      <c r="BE13" s="841"/>
      <c r="BF13" s="841"/>
      <c r="BG13" s="841"/>
      <c r="BH13" s="841"/>
      <c r="BI13" s="841"/>
      <c r="BJ13" s="841"/>
      <c r="BK13" s="841"/>
      <c r="BL13" s="841"/>
      <c r="BM13" s="841"/>
      <c r="BN13" s="841"/>
      <c r="BO13" s="841"/>
      <c r="BP13" s="841"/>
      <c r="BQ13" s="841"/>
      <c r="BR13" s="841"/>
      <c r="BS13" s="841"/>
      <c r="BT13" s="841"/>
      <c r="BU13" s="841"/>
      <c r="BV13" s="841"/>
      <c r="BW13" s="841"/>
      <c r="BX13" s="841"/>
      <c r="BY13" s="841"/>
      <c r="BZ13" s="841"/>
      <c r="CA13" s="841"/>
      <c r="CB13" s="841"/>
      <c r="CC13" s="841"/>
      <c r="CD13" s="841"/>
      <c r="CE13" s="841"/>
      <c r="CF13" s="841"/>
      <c r="CG13" s="841"/>
      <c r="CH13" s="841"/>
      <c r="CI13" s="841"/>
      <c r="CJ13" s="841"/>
      <c r="CK13" s="841"/>
      <c r="CL13" s="841"/>
      <c r="CM13" s="841"/>
      <c r="CN13" s="841"/>
      <c r="CO13" s="841"/>
      <c r="CP13" s="841"/>
      <c r="CQ13" s="841"/>
      <c r="CR13" s="841"/>
      <c r="CS13" s="841"/>
      <c r="CT13" s="841"/>
      <c r="CU13" s="841"/>
      <c r="CV13" s="841"/>
      <c r="CW13" s="841"/>
      <c r="CX13" s="841"/>
      <c r="CY13" s="841"/>
      <c r="CZ13" s="841"/>
      <c r="DA13" s="841"/>
      <c r="DB13" s="841"/>
      <c r="DC13" s="841"/>
      <c r="DD13" s="841"/>
      <c r="DE13" s="841"/>
      <c r="DF13" s="841"/>
      <c r="DG13" s="841"/>
      <c r="DH13" s="841"/>
      <c r="DI13" s="841"/>
      <c r="DJ13" s="841"/>
      <c r="DK13" s="841"/>
      <c r="DL13" s="841"/>
      <c r="DM13" s="841"/>
      <c r="DN13" s="841"/>
      <c r="DO13" s="841"/>
      <c r="DP13" s="841"/>
      <c r="DQ13" s="841"/>
      <c r="DR13" s="841"/>
      <c r="DS13" s="841"/>
      <c r="DT13" s="841"/>
      <c r="DU13" s="841"/>
      <c r="DV13" s="841"/>
      <c r="DW13" s="841"/>
      <c r="DX13" s="841"/>
      <c r="DY13" s="841"/>
      <c r="DZ13" s="841"/>
      <c r="EA13" s="841"/>
      <c r="EB13" s="841"/>
      <c r="EC13" s="841"/>
      <c r="ED13" s="841"/>
      <c r="EE13" s="841"/>
      <c r="EF13" s="841"/>
      <c r="EG13" s="841"/>
      <c r="EH13" s="841"/>
      <c r="EI13" s="841"/>
      <c r="EJ13" s="841"/>
      <c r="EK13" s="841"/>
      <c r="EL13" s="841"/>
      <c r="EM13" s="841"/>
      <c r="EN13" s="841"/>
    </row>
    <row r="14" spans="1:144" s="619" customFormat="1" ht="14.25">
      <c r="A14" s="364">
        <v>426</v>
      </c>
      <c r="B14" s="31" t="s">
        <v>159</v>
      </c>
      <c r="C14" s="233">
        <v>90960</v>
      </c>
      <c r="D14" s="658" t="str">
        <f t="shared" ref="D14" si="3">+D11</f>
        <v>-</v>
      </c>
      <c r="E14" s="233">
        <v>11830</v>
      </c>
      <c r="F14" s="233">
        <v>24720</v>
      </c>
      <c r="G14" s="591">
        <f t="shared" si="0"/>
        <v>97327.200000000012</v>
      </c>
      <c r="H14" s="658" t="s">
        <v>102</v>
      </c>
      <c r="I14" s="7">
        <f t="shared" si="1"/>
        <v>13131.300000000001</v>
      </c>
      <c r="J14" s="592">
        <f t="shared" si="2"/>
        <v>29416.799999999999</v>
      </c>
      <c r="K14" s="841"/>
      <c r="L14" s="841"/>
      <c r="M14" s="841"/>
      <c r="N14" s="841"/>
      <c r="O14" s="841"/>
      <c r="P14" s="841"/>
      <c r="Q14" s="841"/>
      <c r="R14" s="841"/>
      <c r="S14" s="841"/>
      <c r="T14" s="841"/>
      <c r="U14" s="841"/>
      <c r="V14" s="841"/>
      <c r="W14" s="841"/>
      <c r="X14" s="841"/>
      <c r="Y14" s="841"/>
      <c r="Z14" s="841"/>
      <c r="AA14" s="841"/>
      <c r="AB14" s="841"/>
      <c r="AC14" s="841"/>
      <c r="AD14" s="841"/>
      <c r="AE14" s="841"/>
      <c r="AF14" s="841"/>
      <c r="AG14" s="841"/>
      <c r="AH14" s="841"/>
      <c r="AI14" s="841"/>
      <c r="AJ14" s="841"/>
      <c r="AK14" s="841"/>
      <c r="AL14" s="841"/>
      <c r="AM14" s="841"/>
      <c r="AN14" s="841"/>
      <c r="AO14" s="841"/>
      <c r="AP14" s="841"/>
      <c r="AQ14" s="841"/>
      <c r="AR14" s="841"/>
      <c r="AS14" s="841"/>
      <c r="AT14" s="841"/>
      <c r="AU14" s="841"/>
      <c r="AV14" s="841"/>
      <c r="AW14" s="841"/>
      <c r="AX14" s="841"/>
      <c r="AY14" s="841"/>
      <c r="AZ14" s="841"/>
      <c r="BA14" s="841"/>
      <c r="BB14" s="841"/>
      <c r="BC14" s="841"/>
      <c r="BD14" s="841"/>
      <c r="BE14" s="841"/>
      <c r="BF14" s="841"/>
      <c r="BG14" s="841"/>
      <c r="BH14" s="841"/>
      <c r="BI14" s="841"/>
      <c r="BJ14" s="841"/>
      <c r="BK14" s="841"/>
      <c r="BL14" s="841"/>
      <c r="BM14" s="841"/>
      <c r="BN14" s="841"/>
      <c r="BO14" s="841"/>
      <c r="BP14" s="841"/>
      <c r="BQ14" s="841"/>
      <c r="BR14" s="841"/>
      <c r="BS14" s="841"/>
      <c r="BT14" s="841"/>
      <c r="BU14" s="841"/>
      <c r="BV14" s="841"/>
      <c r="BW14" s="841"/>
      <c r="BX14" s="841"/>
      <c r="BY14" s="841"/>
      <c r="BZ14" s="841"/>
      <c r="CA14" s="841"/>
      <c r="CB14" s="841"/>
      <c r="CC14" s="841"/>
      <c r="CD14" s="841"/>
      <c r="CE14" s="841"/>
      <c r="CF14" s="841"/>
      <c r="CG14" s="841"/>
      <c r="CH14" s="841"/>
      <c r="CI14" s="841"/>
      <c r="CJ14" s="841"/>
      <c r="CK14" s="841"/>
      <c r="CL14" s="841"/>
      <c r="CM14" s="841"/>
      <c r="CN14" s="841"/>
      <c r="CO14" s="841"/>
      <c r="CP14" s="841"/>
      <c r="CQ14" s="841"/>
      <c r="CR14" s="841"/>
      <c r="CS14" s="841"/>
      <c r="CT14" s="841"/>
      <c r="CU14" s="841"/>
      <c r="CV14" s="841"/>
      <c r="CW14" s="841"/>
      <c r="CX14" s="841"/>
      <c r="CY14" s="841"/>
      <c r="CZ14" s="841"/>
      <c r="DA14" s="841"/>
      <c r="DB14" s="841"/>
      <c r="DC14" s="841"/>
      <c r="DD14" s="841"/>
      <c r="DE14" s="841"/>
      <c r="DF14" s="841"/>
      <c r="DG14" s="841"/>
      <c r="DH14" s="841"/>
      <c r="DI14" s="841"/>
      <c r="DJ14" s="841"/>
      <c r="DK14" s="841"/>
      <c r="DL14" s="841"/>
      <c r="DM14" s="841"/>
      <c r="DN14" s="841"/>
      <c r="DO14" s="841"/>
      <c r="DP14" s="841"/>
      <c r="DQ14" s="841"/>
      <c r="DR14" s="841"/>
      <c r="DS14" s="841"/>
      <c r="DT14" s="841"/>
      <c r="DU14" s="841"/>
      <c r="DV14" s="841"/>
      <c r="DW14" s="841"/>
      <c r="DX14" s="841"/>
      <c r="DY14" s="841"/>
      <c r="DZ14" s="841"/>
      <c r="EA14" s="841"/>
      <c r="EB14" s="841"/>
      <c r="EC14" s="841"/>
      <c r="ED14" s="841"/>
      <c r="EE14" s="841"/>
      <c r="EF14" s="841"/>
      <c r="EG14" s="841"/>
      <c r="EH14" s="841"/>
      <c r="EI14" s="841"/>
      <c r="EJ14" s="841"/>
      <c r="EK14" s="841"/>
      <c r="EL14" s="841"/>
      <c r="EM14" s="841"/>
      <c r="EN14" s="841"/>
    </row>
    <row r="15" spans="1:144" s="619" customFormat="1" ht="14.25">
      <c r="A15" s="364">
        <v>428</v>
      </c>
      <c r="B15" s="31" t="s">
        <v>160</v>
      </c>
      <c r="C15" s="233">
        <v>90960</v>
      </c>
      <c r="D15" s="658" t="str">
        <f t="shared" ref="D15" si="4">+D12</f>
        <v>-</v>
      </c>
      <c r="E15" s="233">
        <v>11830</v>
      </c>
      <c r="F15" s="233">
        <v>24720</v>
      </c>
      <c r="G15" s="591">
        <f t="shared" si="0"/>
        <v>97327.200000000012</v>
      </c>
      <c r="H15" s="658" t="s">
        <v>102</v>
      </c>
      <c r="I15" s="7">
        <f t="shared" si="1"/>
        <v>13131.300000000001</v>
      </c>
      <c r="J15" s="592">
        <f t="shared" si="2"/>
        <v>29416.799999999999</v>
      </c>
      <c r="K15" s="841"/>
      <c r="L15" s="841"/>
      <c r="M15" s="841"/>
      <c r="N15" s="841"/>
      <c r="O15" s="841"/>
      <c r="P15" s="841"/>
      <c r="Q15" s="841"/>
      <c r="R15" s="841"/>
      <c r="S15" s="841"/>
      <c r="T15" s="841"/>
      <c r="U15" s="841"/>
      <c r="V15" s="841"/>
      <c r="W15" s="841"/>
      <c r="X15" s="841"/>
      <c r="Y15" s="841"/>
      <c r="Z15" s="841"/>
      <c r="AA15" s="841"/>
      <c r="AB15" s="841"/>
      <c r="AC15" s="841"/>
      <c r="AD15" s="841"/>
      <c r="AE15" s="841"/>
      <c r="AF15" s="841"/>
      <c r="AG15" s="841"/>
      <c r="AH15" s="841"/>
      <c r="AI15" s="841"/>
      <c r="AJ15" s="841"/>
      <c r="AK15" s="841"/>
      <c r="AL15" s="841"/>
      <c r="AM15" s="841"/>
      <c r="AN15" s="841"/>
      <c r="AO15" s="841"/>
      <c r="AP15" s="841"/>
      <c r="AQ15" s="841"/>
      <c r="AR15" s="841"/>
      <c r="AS15" s="841"/>
      <c r="AT15" s="841"/>
      <c r="AU15" s="841"/>
      <c r="AV15" s="841"/>
      <c r="AW15" s="841"/>
      <c r="AX15" s="841"/>
      <c r="AY15" s="841"/>
      <c r="AZ15" s="841"/>
      <c r="BA15" s="841"/>
      <c r="BB15" s="841"/>
      <c r="BC15" s="841"/>
      <c r="BD15" s="841"/>
      <c r="BE15" s="841"/>
      <c r="BF15" s="841"/>
      <c r="BG15" s="841"/>
      <c r="BH15" s="841"/>
      <c r="BI15" s="841"/>
      <c r="BJ15" s="841"/>
      <c r="BK15" s="841"/>
      <c r="BL15" s="841"/>
      <c r="BM15" s="841"/>
      <c r="BN15" s="841"/>
      <c r="BO15" s="841"/>
      <c r="BP15" s="841"/>
      <c r="BQ15" s="841"/>
      <c r="BR15" s="841"/>
      <c r="BS15" s="841"/>
      <c r="BT15" s="841"/>
      <c r="BU15" s="841"/>
      <c r="BV15" s="841"/>
      <c r="BW15" s="841"/>
      <c r="BX15" s="841"/>
      <c r="BY15" s="841"/>
      <c r="BZ15" s="841"/>
      <c r="CA15" s="841"/>
      <c r="CB15" s="841"/>
      <c r="CC15" s="841"/>
      <c r="CD15" s="841"/>
      <c r="CE15" s="841"/>
      <c r="CF15" s="841"/>
      <c r="CG15" s="841"/>
      <c r="CH15" s="841"/>
      <c r="CI15" s="841"/>
      <c r="CJ15" s="841"/>
      <c r="CK15" s="841"/>
      <c r="CL15" s="841"/>
      <c r="CM15" s="841"/>
      <c r="CN15" s="841"/>
      <c r="CO15" s="841"/>
      <c r="CP15" s="841"/>
      <c r="CQ15" s="841"/>
      <c r="CR15" s="841"/>
      <c r="CS15" s="841"/>
      <c r="CT15" s="841"/>
      <c r="CU15" s="841"/>
      <c r="CV15" s="841"/>
      <c r="CW15" s="841"/>
      <c r="CX15" s="841"/>
      <c r="CY15" s="841"/>
      <c r="CZ15" s="841"/>
      <c r="DA15" s="841"/>
      <c r="DB15" s="841"/>
      <c r="DC15" s="841"/>
      <c r="DD15" s="841"/>
      <c r="DE15" s="841"/>
      <c r="DF15" s="841"/>
      <c r="DG15" s="841"/>
      <c r="DH15" s="841"/>
      <c r="DI15" s="841"/>
      <c r="DJ15" s="841"/>
      <c r="DK15" s="841"/>
      <c r="DL15" s="841"/>
      <c r="DM15" s="841"/>
      <c r="DN15" s="841"/>
      <c r="DO15" s="841"/>
      <c r="DP15" s="841"/>
      <c r="DQ15" s="841"/>
      <c r="DR15" s="841"/>
      <c r="DS15" s="841"/>
      <c r="DT15" s="841"/>
      <c r="DU15" s="841"/>
      <c r="DV15" s="841"/>
      <c r="DW15" s="841"/>
      <c r="DX15" s="841"/>
      <c r="DY15" s="841"/>
      <c r="DZ15" s="841"/>
      <c r="EA15" s="841"/>
      <c r="EB15" s="841"/>
      <c r="EC15" s="841"/>
      <c r="ED15" s="841"/>
      <c r="EE15" s="841"/>
      <c r="EF15" s="841"/>
      <c r="EG15" s="841"/>
      <c r="EH15" s="841"/>
      <c r="EI15" s="841"/>
      <c r="EJ15" s="841"/>
      <c r="EK15" s="841"/>
      <c r="EL15" s="841"/>
      <c r="EM15" s="841"/>
      <c r="EN15" s="841"/>
    </row>
    <row r="16" spans="1:144" s="619" customFormat="1" ht="14.25">
      <c r="A16" s="364">
        <v>429</v>
      </c>
      <c r="B16" s="31" t="s">
        <v>161</v>
      </c>
      <c r="C16" s="233">
        <v>90960</v>
      </c>
      <c r="D16" s="658" t="str">
        <f t="shared" ref="D16" si="5">+D13</f>
        <v>-</v>
      </c>
      <c r="E16" s="233">
        <v>11830</v>
      </c>
      <c r="F16" s="233">
        <v>24720</v>
      </c>
      <c r="G16" s="591">
        <f t="shared" si="0"/>
        <v>97327.200000000012</v>
      </c>
      <c r="H16" s="658" t="s">
        <v>102</v>
      </c>
      <c r="I16" s="7">
        <f t="shared" si="1"/>
        <v>13131.300000000001</v>
      </c>
      <c r="J16" s="592">
        <f t="shared" si="2"/>
        <v>29416.799999999999</v>
      </c>
      <c r="K16" s="841"/>
      <c r="L16" s="841"/>
      <c r="M16" s="841"/>
      <c r="N16" s="841"/>
      <c r="O16" s="841"/>
      <c r="P16" s="841"/>
      <c r="Q16" s="841"/>
      <c r="R16" s="841"/>
      <c r="S16" s="841"/>
      <c r="T16" s="841"/>
      <c r="U16" s="841"/>
      <c r="V16" s="841"/>
      <c r="W16" s="841"/>
      <c r="X16" s="841"/>
      <c r="Y16" s="841"/>
      <c r="Z16" s="841"/>
      <c r="AA16" s="841"/>
      <c r="AB16" s="841"/>
      <c r="AC16" s="841"/>
      <c r="AD16" s="841"/>
      <c r="AE16" s="841"/>
      <c r="AF16" s="841"/>
      <c r="AG16" s="841"/>
      <c r="AH16" s="841"/>
      <c r="AI16" s="841"/>
      <c r="AJ16" s="841"/>
      <c r="AK16" s="841"/>
      <c r="AL16" s="841"/>
      <c r="AM16" s="841"/>
      <c r="AN16" s="841"/>
      <c r="AO16" s="841"/>
      <c r="AP16" s="841"/>
      <c r="AQ16" s="841"/>
      <c r="AR16" s="841"/>
      <c r="AS16" s="841"/>
      <c r="AT16" s="841"/>
      <c r="AU16" s="841"/>
      <c r="AV16" s="841"/>
      <c r="AW16" s="841"/>
      <c r="AX16" s="841"/>
      <c r="AY16" s="841"/>
      <c r="AZ16" s="841"/>
      <c r="BA16" s="841"/>
      <c r="BB16" s="841"/>
      <c r="BC16" s="841"/>
      <c r="BD16" s="841"/>
      <c r="BE16" s="841"/>
      <c r="BF16" s="841"/>
      <c r="BG16" s="841"/>
      <c r="BH16" s="841"/>
      <c r="BI16" s="841"/>
      <c r="BJ16" s="841"/>
      <c r="BK16" s="841"/>
      <c r="BL16" s="841"/>
      <c r="BM16" s="841"/>
      <c r="BN16" s="841"/>
      <c r="BO16" s="841"/>
      <c r="BP16" s="841"/>
      <c r="BQ16" s="841"/>
      <c r="BR16" s="841"/>
      <c r="BS16" s="841"/>
      <c r="BT16" s="841"/>
      <c r="BU16" s="841"/>
      <c r="BV16" s="841"/>
      <c r="BW16" s="841"/>
      <c r="BX16" s="841"/>
      <c r="BY16" s="841"/>
      <c r="BZ16" s="841"/>
      <c r="CA16" s="841"/>
      <c r="CB16" s="841"/>
      <c r="CC16" s="841"/>
      <c r="CD16" s="841"/>
      <c r="CE16" s="841"/>
      <c r="CF16" s="841"/>
      <c r="CG16" s="841"/>
      <c r="CH16" s="841"/>
      <c r="CI16" s="841"/>
      <c r="CJ16" s="841"/>
      <c r="CK16" s="841"/>
      <c r="CL16" s="841"/>
      <c r="CM16" s="841"/>
      <c r="CN16" s="841"/>
      <c r="CO16" s="841"/>
      <c r="CP16" s="841"/>
      <c r="CQ16" s="841"/>
      <c r="CR16" s="841"/>
      <c r="CS16" s="841"/>
      <c r="CT16" s="841"/>
      <c r="CU16" s="841"/>
      <c r="CV16" s="841"/>
      <c r="CW16" s="841"/>
      <c r="CX16" s="841"/>
      <c r="CY16" s="841"/>
      <c r="CZ16" s="841"/>
      <c r="DA16" s="841"/>
      <c r="DB16" s="841"/>
      <c r="DC16" s="841"/>
      <c r="DD16" s="841"/>
      <c r="DE16" s="841"/>
      <c r="DF16" s="841"/>
      <c r="DG16" s="841"/>
      <c r="DH16" s="841"/>
      <c r="DI16" s="841"/>
      <c r="DJ16" s="841"/>
      <c r="DK16" s="841"/>
      <c r="DL16" s="841"/>
      <c r="DM16" s="841"/>
      <c r="DN16" s="841"/>
      <c r="DO16" s="841"/>
      <c r="DP16" s="841"/>
      <c r="DQ16" s="841"/>
      <c r="DR16" s="841"/>
      <c r="DS16" s="841"/>
      <c r="DT16" s="841"/>
      <c r="DU16" s="841"/>
      <c r="DV16" s="841"/>
      <c r="DW16" s="841"/>
      <c r="DX16" s="841"/>
      <c r="DY16" s="841"/>
      <c r="DZ16" s="841"/>
      <c r="EA16" s="841"/>
      <c r="EB16" s="841"/>
      <c r="EC16" s="841"/>
      <c r="ED16" s="841"/>
      <c r="EE16" s="841"/>
      <c r="EF16" s="841"/>
      <c r="EG16" s="841"/>
      <c r="EH16" s="841"/>
      <c r="EI16" s="841"/>
      <c r="EJ16" s="841"/>
      <c r="EK16" s="841"/>
      <c r="EL16" s="841"/>
      <c r="EM16" s="841"/>
      <c r="EN16" s="841"/>
    </row>
    <row r="17" spans="1:12" ht="14.25">
      <c r="A17" s="364">
        <v>15</v>
      </c>
      <c r="B17" s="31" t="s">
        <v>162</v>
      </c>
      <c r="C17" s="233">
        <v>75120</v>
      </c>
      <c r="D17" s="233">
        <v>3050</v>
      </c>
      <c r="E17" s="233">
        <v>7510</v>
      </c>
      <c r="F17" s="233">
        <v>7970</v>
      </c>
      <c r="G17" s="591">
        <f>C17*1.05</f>
        <v>78876</v>
      </c>
      <c r="H17" s="7">
        <f>D17*1.05</f>
        <v>3202.5</v>
      </c>
      <c r="I17" s="7">
        <f>E17*1.1</f>
        <v>8261</v>
      </c>
      <c r="J17" s="592">
        <f t="shared" si="2"/>
        <v>9484.2999999999993</v>
      </c>
      <c r="K17" s="841"/>
      <c r="L17" s="250"/>
    </row>
    <row r="18" spans="1:12" ht="14.25">
      <c r="A18" s="364">
        <v>334</v>
      </c>
      <c r="B18" s="31" t="s">
        <v>163</v>
      </c>
      <c r="C18" s="233">
        <v>90450</v>
      </c>
      <c r="D18" s="233">
        <v>3050</v>
      </c>
      <c r="E18" s="233">
        <v>7510</v>
      </c>
      <c r="F18" s="233">
        <v>7970</v>
      </c>
      <c r="G18" s="591">
        <f t="shared" ref="G18:H26" si="6">C18*1.05</f>
        <v>94972.5</v>
      </c>
      <c r="H18" s="7">
        <f t="shared" si="6"/>
        <v>3202.5</v>
      </c>
      <c r="I18" s="7">
        <f t="shared" ref="I18:I29" si="7">E18*1.1</f>
        <v>8261</v>
      </c>
      <c r="J18" s="592">
        <f t="shared" si="2"/>
        <v>9484.2999999999993</v>
      </c>
      <c r="K18" s="841"/>
      <c r="L18" s="250"/>
    </row>
    <row r="19" spans="1:12" ht="14.25">
      <c r="A19" s="364">
        <v>1911</v>
      </c>
      <c r="B19" s="31" t="s">
        <v>164</v>
      </c>
      <c r="C19" s="233">
        <v>75120</v>
      </c>
      <c r="D19" s="233">
        <v>3050</v>
      </c>
      <c r="E19" s="233">
        <v>7510</v>
      </c>
      <c r="F19" s="233">
        <v>7970</v>
      </c>
      <c r="G19" s="591">
        <f t="shared" si="6"/>
        <v>78876</v>
      </c>
      <c r="H19" s="7">
        <f t="shared" si="6"/>
        <v>3202.5</v>
      </c>
      <c r="I19" s="7">
        <f t="shared" si="7"/>
        <v>8261</v>
      </c>
      <c r="J19" s="592">
        <f t="shared" si="2"/>
        <v>9484.2999999999993</v>
      </c>
      <c r="K19" s="841"/>
      <c r="L19" s="250"/>
    </row>
    <row r="20" spans="1:12" ht="14.25">
      <c r="A20" s="364">
        <v>1912</v>
      </c>
      <c r="B20" s="31" t="s">
        <v>165</v>
      </c>
      <c r="C20" s="233">
        <v>75120</v>
      </c>
      <c r="D20" s="233">
        <v>3050</v>
      </c>
      <c r="E20" s="233">
        <v>7510</v>
      </c>
      <c r="F20" s="233">
        <v>7970</v>
      </c>
      <c r="G20" s="591">
        <f t="shared" si="6"/>
        <v>78876</v>
      </c>
      <c r="H20" s="7">
        <f t="shared" si="6"/>
        <v>3202.5</v>
      </c>
      <c r="I20" s="7">
        <f t="shared" si="7"/>
        <v>8261</v>
      </c>
      <c r="J20" s="592">
        <f t="shared" si="2"/>
        <v>9484.2999999999993</v>
      </c>
      <c r="K20" s="841"/>
      <c r="L20" s="250"/>
    </row>
    <row r="21" spans="1:12" ht="14.25">
      <c r="A21" s="364">
        <v>1922</v>
      </c>
      <c r="B21" s="31" t="s">
        <v>166</v>
      </c>
      <c r="C21" s="233">
        <v>75120</v>
      </c>
      <c r="D21" s="233">
        <v>3050</v>
      </c>
      <c r="E21" s="233">
        <v>7510</v>
      </c>
      <c r="F21" s="233">
        <v>7970</v>
      </c>
      <c r="G21" s="591">
        <f t="shared" si="6"/>
        <v>78876</v>
      </c>
      <c r="H21" s="7">
        <f t="shared" si="6"/>
        <v>3202.5</v>
      </c>
      <c r="I21" s="7">
        <f t="shared" si="7"/>
        <v>8261</v>
      </c>
      <c r="J21" s="592">
        <f t="shared" si="2"/>
        <v>9484.2999999999993</v>
      </c>
      <c r="K21" s="841"/>
      <c r="L21" s="250"/>
    </row>
    <row r="22" spans="1:12" s="32" customFormat="1" ht="14.25">
      <c r="A22" s="365">
        <v>1932</v>
      </c>
      <c r="B22" s="31" t="s">
        <v>167</v>
      </c>
      <c r="C22" s="233">
        <v>90450</v>
      </c>
      <c r="D22" s="213">
        <v>3050</v>
      </c>
      <c r="E22" s="213">
        <v>7510</v>
      </c>
      <c r="F22" s="213">
        <v>7970</v>
      </c>
      <c r="G22" s="591">
        <f t="shared" si="6"/>
        <v>94972.5</v>
      </c>
      <c r="H22" s="7">
        <f t="shared" si="6"/>
        <v>3202.5</v>
      </c>
      <c r="I22" s="7">
        <f t="shared" si="7"/>
        <v>8261</v>
      </c>
      <c r="J22" s="592">
        <f t="shared" si="2"/>
        <v>9484.2999999999993</v>
      </c>
      <c r="L22" s="624"/>
    </row>
    <row r="23" spans="1:12" ht="14.25">
      <c r="A23" s="364">
        <v>1952</v>
      </c>
      <c r="B23" s="31" t="s">
        <v>168</v>
      </c>
      <c r="C23" s="233">
        <v>75120</v>
      </c>
      <c r="D23" s="233">
        <v>3050</v>
      </c>
      <c r="E23" s="233">
        <v>7510</v>
      </c>
      <c r="F23" s="233">
        <v>7970</v>
      </c>
      <c r="G23" s="591">
        <f t="shared" si="6"/>
        <v>78876</v>
      </c>
      <c r="H23" s="7">
        <f t="shared" si="6"/>
        <v>3202.5</v>
      </c>
      <c r="I23" s="7">
        <f t="shared" si="7"/>
        <v>8261</v>
      </c>
      <c r="J23" s="592">
        <f t="shared" si="2"/>
        <v>9484.2999999999993</v>
      </c>
      <c r="K23" s="841"/>
      <c r="L23" s="250"/>
    </row>
    <row r="24" spans="1:12" ht="14.25">
      <c r="A24" s="364">
        <v>1953</v>
      </c>
      <c r="B24" s="31" t="s">
        <v>169</v>
      </c>
      <c r="C24" s="233">
        <v>96050</v>
      </c>
      <c r="D24" s="233">
        <v>3050</v>
      </c>
      <c r="E24" s="233">
        <v>7510</v>
      </c>
      <c r="F24" s="233">
        <v>7970</v>
      </c>
      <c r="G24" s="591">
        <f t="shared" si="6"/>
        <v>100852.5</v>
      </c>
      <c r="H24" s="7">
        <f t="shared" si="6"/>
        <v>3202.5</v>
      </c>
      <c r="I24" s="7">
        <f t="shared" si="7"/>
        <v>8261</v>
      </c>
      <c r="J24" s="592">
        <f t="shared" si="2"/>
        <v>9484.2999999999993</v>
      </c>
      <c r="K24" s="841"/>
      <c r="L24" s="250"/>
    </row>
    <row r="25" spans="1:12" ht="14.25">
      <c r="A25" s="364">
        <v>1954</v>
      </c>
      <c r="B25" s="31" t="s">
        <v>170</v>
      </c>
      <c r="C25" s="233">
        <v>96050</v>
      </c>
      <c r="D25" s="233">
        <v>3050</v>
      </c>
      <c r="E25" s="233">
        <v>7510</v>
      </c>
      <c r="F25" s="233">
        <v>7970</v>
      </c>
      <c r="G25" s="591">
        <f t="shared" si="6"/>
        <v>100852.5</v>
      </c>
      <c r="H25" s="7">
        <f t="shared" si="6"/>
        <v>3202.5</v>
      </c>
      <c r="I25" s="7">
        <f t="shared" si="7"/>
        <v>8261</v>
      </c>
      <c r="J25" s="592">
        <f t="shared" si="2"/>
        <v>9484.2999999999993</v>
      </c>
      <c r="K25" s="841"/>
      <c r="L25" s="250"/>
    </row>
    <row r="26" spans="1:12" ht="14.25">
      <c r="A26" s="364">
        <v>1955</v>
      </c>
      <c r="B26" s="31" t="s">
        <v>171</v>
      </c>
      <c r="C26" s="233">
        <v>96050</v>
      </c>
      <c r="D26" s="233">
        <v>3050</v>
      </c>
      <c r="E26" s="233">
        <v>7510</v>
      </c>
      <c r="F26" s="233">
        <v>7970</v>
      </c>
      <c r="G26" s="591">
        <f t="shared" si="6"/>
        <v>100852.5</v>
      </c>
      <c r="H26" s="7">
        <f t="shared" si="6"/>
        <v>3202.5</v>
      </c>
      <c r="I26" s="7">
        <f t="shared" si="7"/>
        <v>8261</v>
      </c>
      <c r="J26" s="592">
        <f t="shared" si="2"/>
        <v>9484.2999999999993</v>
      </c>
      <c r="K26" s="841"/>
      <c r="L26" s="250"/>
    </row>
    <row r="27" spans="1:12" ht="14.25">
      <c r="A27" s="364">
        <v>330</v>
      </c>
      <c r="B27" s="31" t="s">
        <v>172</v>
      </c>
      <c r="C27" s="233">
        <v>86930</v>
      </c>
      <c r="D27" s="658" t="s">
        <v>102</v>
      </c>
      <c r="E27" s="233">
        <v>9200</v>
      </c>
      <c r="F27" s="233">
        <v>8730</v>
      </c>
      <c r="G27" s="591">
        <f>C27*1.07</f>
        <v>93015.1</v>
      </c>
      <c r="H27" s="658" t="s">
        <v>102</v>
      </c>
      <c r="I27" s="7">
        <f t="shared" si="7"/>
        <v>10120</v>
      </c>
      <c r="J27" s="592">
        <f t="shared" si="2"/>
        <v>10388.699999999999</v>
      </c>
      <c r="K27" s="841"/>
      <c r="L27" s="262"/>
    </row>
    <row r="28" spans="1:12" ht="14.25">
      <c r="A28" s="364">
        <v>2501</v>
      </c>
      <c r="B28" s="31" t="s">
        <v>173</v>
      </c>
      <c r="C28" s="233">
        <v>69100</v>
      </c>
      <c r="D28" s="658" t="s">
        <v>102</v>
      </c>
      <c r="E28" s="658">
        <v>11030</v>
      </c>
      <c r="F28" s="233">
        <v>12230</v>
      </c>
      <c r="G28" s="591">
        <f>C28*1.05</f>
        <v>72555</v>
      </c>
      <c r="H28" s="658" t="s">
        <v>102</v>
      </c>
      <c r="I28" s="7">
        <f t="shared" si="7"/>
        <v>12133.000000000002</v>
      </c>
      <c r="J28" s="592">
        <f>F28*1.19</f>
        <v>14553.699999999999</v>
      </c>
      <c r="K28" s="841"/>
      <c r="L28" s="250"/>
    </row>
    <row r="29" spans="1:12" ht="14.25">
      <c r="A29" s="364">
        <v>39</v>
      </c>
      <c r="B29" s="31" t="s">
        <v>174</v>
      </c>
      <c r="C29" s="233">
        <v>126870</v>
      </c>
      <c r="D29" s="233">
        <v>8330</v>
      </c>
      <c r="E29" s="233">
        <v>11860</v>
      </c>
      <c r="F29" s="233">
        <v>17720</v>
      </c>
      <c r="G29" s="591">
        <f>C29*1.07</f>
        <v>135750.9</v>
      </c>
      <c r="H29" s="7">
        <f>D29*1.07</f>
        <v>8913.1</v>
      </c>
      <c r="I29" s="7">
        <f t="shared" si="7"/>
        <v>13046.000000000002</v>
      </c>
      <c r="J29" s="592">
        <f>F29*1.19</f>
        <v>21086.799999999999</v>
      </c>
      <c r="K29" s="841"/>
      <c r="L29" s="250"/>
    </row>
    <row r="30" spans="1:12" ht="14.25">
      <c r="A30" s="364">
        <v>59</v>
      </c>
      <c r="B30" s="31" t="s">
        <v>175</v>
      </c>
      <c r="C30" s="233">
        <v>126870</v>
      </c>
      <c r="D30" s="233">
        <v>8330</v>
      </c>
      <c r="E30" s="233">
        <v>11860</v>
      </c>
      <c r="F30" s="233">
        <v>24720</v>
      </c>
      <c r="G30" s="591">
        <f t="shared" ref="G30:H91" si="8">C30*1.07</f>
        <v>135750.9</v>
      </c>
      <c r="H30" s="7">
        <f t="shared" si="8"/>
        <v>8913.1</v>
      </c>
      <c r="I30" s="7">
        <f>E30*1.11</f>
        <v>13164.6</v>
      </c>
      <c r="J30" s="592">
        <f>F30*1.19</f>
        <v>29416.799999999999</v>
      </c>
      <c r="K30" s="841"/>
      <c r="L30" s="250"/>
    </row>
    <row r="31" spans="1:12" ht="14.25">
      <c r="A31" s="364">
        <v>92</v>
      </c>
      <c r="B31" s="31" t="s">
        <v>176</v>
      </c>
      <c r="C31" s="233">
        <v>126870</v>
      </c>
      <c r="D31" s="233">
        <v>8330</v>
      </c>
      <c r="E31" s="233">
        <v>11860</v>
      </c>
      <c r="F31" s="233">
        <v>24720</v>
      </c>
      <c r="G31" s="591">
        <f t="shared" si="8"/>
        <v>135750.9</v>
      </c>
      <c r="H31" s="7">
        <f t="shared" si="8"/>
        <v>8913.1</v>
      </c>
      <c r="I31" s="7">
        <f t="shared" ref="I31:I92" si="9">E31*1.11</f>
        <v>13164.6</v>
      </c>
      <c r="J31" s="592">
        <f>F31*1.19</f>
        <v>29416.799999999999</v>
      </c>
      <c r="K31" s="841"/>
      <c r="L31" s="250"/>
    </row>
    <row r="32" spans="1:12" ht="14.25">
      <c r="A32" s="364">
        <v>93</v>
      </c>
      <c r="B32" s="31" t="s">
        <v>177</v>
      </c>
      <c r="C32" s="233">
        <v>126870</v>
      </c>
      <c r="D32" s="233">
        <v>8330</v>
      </c>
      <c r="E32" s="233">
        <v>11860</v>
      </c>
      <c r="F32" s="233">
        <v>24720</v>
      </c>
      <c r="G32" s="591">
        <f t="shared" si="8"/>
        <v>135750.9</v>
      </c>
      <c r="H32" s="7">
        <f t="shared" si="8"/>
        <v>8913.1</v>
      </c>
      <c r="I32" s="7">
        <f t="shared" si="9"/>
        <v>13164.6</v>
      </c>
      <c r="J32" s="592">
        <f t="shared" ref="J32:J93" si="10">F32*1.19</f>
        <v>29416.799999999999</v>
      </c>
      <c r="K32" s="841"/>
      <c r="L32" s="250"/>
    </row>
    <row r="33" spans="1:12" ht="14.25">
      <c r="A33" s="364">
        <v>94</v>
      </c>
      <c r="B33" s="31" t="s">
        <v>178</v>
      </c>
      <c r="C33" s="233">
        <v>159230</v>
      </c>
      <c r="D33" s="233">
        <v>8330</v>
      </c>
      <c r="E33" s="233">
        <v>11860</v>
      </c>
      <c r="F33" s="233">
        <v>17720</v>
      </c>
      <c r="G33" s="591">
        <f t="shared" si="8"/>
        <v>170376.1</v>
      </c>
      <c r="H33" s="7">
        <f t="shared" si="8"/>
        <v>8913.1</v>
      </c>
      <c r="I33" s="7">
        <f t="shared" si="9"/>
        <v>13164.6</v>
      </c>
      <c r="J33" s="592">
        <f t="shared" si="10"/>
        <v>21086.799999999999</v>
      </c>
      <c r="K33" s="841"/>
      <c r="L33" s="250"/>
    </row>
    <row r="34" spans="1:12" ht="14.25">
      <c r="A34" s="364">
        <v>336</v>
      </c>
      <c r="B34" s="31" t="s">
        <v>179</v>
      </c>
      <c r="C34" s="233">
        <v>140950</v>
      </c>
      <c r="D34" s="233">
        <v>8330</v>
      </c>
      <c r="E34" s="233">
        <v>15930</v>
      </c>
      <c r="F34" s="233">
        <v>24720</v>
      </c>
      <c r="G34" s="591">
        <f t="shared" si="8"/>
        <v>150816.5</v>
      </c>
      <c r="H34" s="7">
        <f t="shared" si="8"/>
        <v>8913.1</v>
      </c>
      <c r="I34" s="7">
        <f t="shared" si="9"/>
        <v>17682.300000000003</v>
      </c>
      <c r="J34" s="592">
        <f t="shared" si="10"/>
        <v>29416.799999999999</v>
      </c>
      <c r="K34" s="841"/>
      <c r="L34" s="250"/>
    </row>
    <row r="35" spans="1:12" ht="13.9" customHeight="1">
      <c r="A35" s="364">
        <v>388</v>
      </c>
      <c r="B35" s="31" t="s">
        <v>180</v>
      </c>
      <c r="C35" s="233">
        <v>254550</v>
      </c>
      <c r="D35" s="233">
        <v>8330</v>
      </c>
      <c r="E35" s="233">
        <v>11860</v>
      </c>
      <c r="F35" s="233">
        <v>17720</v>
      </c>
      <c r="G35" s="591">
        <f t="shared" si="8"/>
        <v>272368.5</v>
      </c>
      <c r="H35" s="7">
        <f t="shared" si="8"/>
        <v>8913.1</v>
      </c>
      <c r="I35" s="7">
        <f t="shared" si="9"/>
        <v>13164.6</v>
      </c>
      <c r="J35" s="592">
        <f t="shared" si="10"/>
        <v>21086.799999999999</v>
      </c>
      <c r="K35" s="841"/>
      <c r="L35" s="250"/>
    </row>
    <row r="36" spans="1:12" ht="13.15" customHeight="1">
      <c r="A36" s="364">
        <v>389</v>
      </c>
      <c r="B36" s="31" t="s">
        <v>181</v>
      </c>
      <c r="C36" s="233">
        <v>140950</v>
      </c>
      <c r="D36" s="233">
        <v>8330</v>
      </c>
      <c r="E36" s="233">
        <v>11860</v>
      </c>
      <c r="F36" s="233">
        <v>17720</v>
      </c>
      <c r="G36" s="591">
        <f t="shared" si="8"/>
        <v>150816.5</v>
      </c>
      <c r="H36" s="7">
        <f t="shared" si="8"/>
        <v>8913.1</v>
      </c>
      <c r="I36" s="7">
        <f t="shared" si="9"/>
        <v>13164.6</v>
      </c>
      <c r="J36" s="592">
        <f t="shared" si="10"/>
        <v>21086.799999999999</v>
      </c>
      <c r="K36" s="841"/>
      <c r="L36" s="250"/>
    </row>
    <row r="37" spans="1:12" s="32" customFormat="1" ht="14.25">
      <c r="A37" s="365">
        <v>393</v>
      </c>
      <c r="B37" s="810" t="s">
        <v>182</v>
      </c>
      <c r="C37" s="213">
        <v>230920</v>
      </c>
      <c r="D37" s="213">
        <v>8330</v>
      </c>
      <c r="E37" s="213">
        <v>11860</v>
      </c>
      <c r="F37" s="213">
        <v>17720</v>
      </c>
      <c r="G37" s="591">
        <f t="shared" si="8"/>
        <v>247084.40000000002</v>
      </c>
      <c r="H37" s="7">
        <f t="shared" si="8"/>
        <v>8913.1</v>
      </c>
      <c r="I37" s="7">
        <f t="shared" si="9"/>
        <v>13164.6</v>
      </c>
      <c r="J37" s="592">
        <f t="shared" si="10"/>
        <v>21086.799999999999</v>
      </c>
      <c r="L37" s="624"/>
    </row>
    <row r="38" spans="1:12" ht="14.25">
      <c r="A38" s="364">
        <v>394</v>
      </c>
      <c r="B38" s="31" t="s">
        <v>183</v>
      </c>
      <c r="C38" s="233">
        <v>254550</v>
      </c>
      <c r="D38" s="233">
        <v>8330</v>
      </c>
      <c r="E38" s="233">
        <v>11860</v>
      </c>
      <c r="F38" s="233">
        <v>17720</v>
      </c>
      <c r="G38" s="591">
        <f t="shared" si="8"/>
        <v>272368.5</v>
      </c>
      <c r="H38" s="7">
        <f t="shared" si="8"/>
        <v>8913.1</v>
      </c>
      <c r="I38" s="7">
        <f t="shared" si="9"/>
        <v>13164.6</v>
      </c>
      <c r="J38" s="592">
        <f t="shared" si="10"/>
        <v>21086.799999999999</v>
      </c>
      <c r="K38" s="841"/>
      <c r="L38" s="250"/>
    </row>
    <row r="39" spans="1:12" ht="14.25">
      <c r="A39" s="364">
        <v>395</v>
      </c>
      <c r="B39" s="31" t="s">
        <v>184</v>
      </c>
      <c r="C39" s="233">
        <v>140950</v>
      </c>
      <c r="D39" s="233">
        <v>8330</v>
      </c>
      <c r="E39" s="233">
        <v>11860</v>
      </c>
      <c r="F39" s="233">
        <v>17720</v>
      </c>
      <c r="G39" s="591">
        <f t="shared" si="8"/>
        <v>150816.5</v>
      </c>
      <c r="H39" s="7">
        <f t="shared" si="8"/>
        <v>8913.1</v>
      </c>
      <c r="I39" s="7">
        <f t="shared" si="9"/>
        <v>13164.6</v>
      </c>
      <c r="J39" s="592">
        <f t="shared" si="10"/>
        <v>21086.799999999999</v>
      </c>
      <c r="K39" s="841"/>
      <c r="L39" s="250"/>
    </row>
    <row r="40" spans="1:12" ht="14.25">
      <c r="A40" s="364">
        <v>1110</v>
      </c>
      <c r="B40" s="31" t="s">
        <v>185</v>
      </c>
      <c r="C40" s="233">
        <v>159230</v>
      </c>
      <c r="D40" s="233">
        <v>8330</v>
      </c>
      <c r="E40" s="233">
        <v>11860</v>
      </c>
      <c r="F40" s="233">
        <v>17720</v>
      </c>
      <c r="G40" s="591">
        <f t="shared" si="8"/>
        <v>170376.1</v>
      </c>
      <c r="H40" s="7">
        <f t="shared" si="8"/>
        <v>8913.1</v>
      </c>
      <c r="I40" s="7">
        <f t="shared" si="9"/>
        <v>13164.6</v>
      </c>
      <c r="J40" s="592">
        <f t="shared" si="10"/>
        <v>21086.799999999999</v>
      </c>
      <c r="K40" s="841"/>
      <c r="L40" s="250"/>
    </row>
    <row r="41" spans="1:12" ht="14.25">
      <c r="A41" s="364">
        <v>1125</v>
      </c>
      <c r="B41" s="31" t="s">
        <v>186</v>
      </c>
      <c r="C41" s="233">
        <v>140950</v>
      </c>
      <c r="D41" s="233">
        <v>8330</v>
      </c>
      <c r="E41" s="233">
        <v>11860</v>
      </c>
      <c r="F41" s="233">
        <v>17720</v>
      </c>
      <c r="G41" s="591">
        <f t="shared" si="8"/>
        <v>150816.5</v>
      </c>
      <c r="H41" s="7">
        <f t="shared" si="8"/>
        <v>8913.1</v>
      </c>
      <c r="I41" s="7">
        <f t="shared" si="9"/>
        <v>13164.6</v>
      </c>
      <c r="J41" s="592">
        <f t="shared" si="10"/>
        <v>21086.799999999999</v>
      </c>
      <c r="K41" s="841"/>
      <c r="L41" s="250"/>
    </row>
    <row r="42" spans="1:12" ht="14.25">
      <c r="A42" s="364">
        <v>1130</v>
      </c>
      <c r="B42" s="31" t="s">
        <v>187</v>
      </c>
      <c r="C42" s="233">
        <v>159230</v>
      </c>
      <c r="D42" s="233">
        <v>8330</v>
      </c>
      <c r="E42" s="233">
        <v>11860</v>
      </c>
      <c r="F42" s="233">
        <v>17720</v>
      </c>
      <c r="G42" s="591">
        <f t="shared" si="8"/>
        <v>170376.1</v>
      </c>
      <c r="H42" s="7">
        <f t="shared" si="8"/>
        <v>8913.1</v>
      </c>
      <c r="I42" s="7">
        <f t="shared" si="9"/>
        <v>13164.6</v>
      </c>
      <c r="J42" s="592">
        <f t="shared" si="10"/>
        <v>21086.799999999999</v>
      </c>
      <c r="K42" s="841"/>
      <c r="L42" s="250"/>
    </row>
    <row r="43" spans="1:12" ht="14.25">
      <c r="A43" s="364">
        <v>1140</v>
      </c>
      <c r="B43" s="31" t="s">
        <v>188</v>
      </c>
      <c r="C43" s="233">
        <v>140950</v>
      </c>
      <c r="D43" s="233">
        <v>8330</v>
      </c>
      <c r="E43" s="233">
        <v>11860</v>
      </c>
      <c r="F43" s="233">
        <v>17720</v>
      </c>
      <c r="G43" s="591">
        <f t="shared" si="8"/>
        <v>150816.5</v>
      </c>
      <c r="H43" s="7">
        <f t="shared" si="8"/>
        <v>8913.1</v>
      </c>
      <c r="I43" s="7">
        <f t="shared" si="9"/>
        <v>13164.6</v>
      </c>
      <c r="J43" s="592">
        <f t="shared" si="10"/>
        <v>21086.799999999999</v>
      </c>
      <c r="K43" s="841"/>
      <c r="L43" s="250"/>
    </row>
    <row r="44" spans="1:12" ht="14.25">
      <c r="A44" s="364">
        <v>1145</v>
      </c>
      <c r="B44" s="31" t="s">
        <v>189</v>
      </c>
      <c r="C44" s="233">
        <v>126870</v>
      </c>
      <c r="D44" s="233">
        <v>8330</v>
      </c>
      <c r="E44" s="233">
        <v>11860</v>
      </c>
      <c r="F44" s="233">
        <v>17720</v>
      </c>
      <c r="G44" s="591">
        <f t="shared" si="8"/>
        <v>135750.9</v>
      </c>
      <c r="H44" s="7">
        <f t="shared" si="8"/>
        <v>8913.1</v>
      </c>
      <c r="I44" s="7">
        <f t="shared" si="9"/>
        <v>13164.6</v>
      </c>
      <c r="J44" s="592">
        <f t="shared" si="10"/>
        <v>21086.799999999999</v>
      </c>
      <c r="K44" s="841"/>
      <c r="L44" s="250"/>
    </row>
    <row r="45" spans="1:12" ht="14.25">
      <c r="A45" s="364">
        <v>1155</v>
      </c>
      <c r="B45" s="31" t="s">
        <v>190</v>
      </c>
      <c r="C45" s="233">
        <v>177030</v>
      </c>
      <c r="D45" s="233">
        <v>8330</v>
      </c>
      <c r="E45" s="233">
        <v>11860</v>
      </c>
      <c r="F45" s="233">
        <v>17720</v>
      </c>
      <c r="G45" s="591">
        <f t="shared" si="8"/>
        <v>189422.1</v>
      </c>
      <c r="H45" s="7">
        <f t="shared" si="8"/>
        <v>8913.1</v>
      </c>
      <c r="I45" s="7">
        <f t="shared" si="9"/>
        <v>13164.6</v>
      </c>
      <c r="J45" s="592">
        <f t="shared" si="10"/>
        <v>21086.799999999999</v>
      </c>
      <c r="K45" s="841"/>
      <c r="L45" s="250"/>
    </row>
    <row r="46" spans="1:12" ht="14.25">
      <c r="A46" s="364">
        <v>1160</v>
      </c>
      <c r="B46" s="31" t="s">
        <v>191</v>
      </c>
      <c r="C46" s="233">
        <v>177030</v>
      </c>
      <c r="D46" s="233">
        <v>8330</v>
      </c>
      <c r="E46" s="233">
        <v>11860</v>
      </c>
      <c r="F46" s="233">
        <v>17720</v>
      </c>
      <c r="G46" s="591">
        <f t="shared" si="8"/>
        <v>189422.1</v>
      </c>
      <c r="H46" s="7">
        <f t="shared" si="8"/>
        <v>8913.1</v>
      </c>
      <c r="I46" s="7">
        <f t="shared" si="9"/>
        <v>13164.6</v>
      </c>
      <c r="J46" s="592">
        <f t="shared" si="10"/>
        <v>21086.799999999999</v>
      </c>
      <c r="K46" s="841"/>
      <c r="L46" s="250"/>
    </row>
    <row r="47" spans="1:12" ht="14.25">
      <c r="A47" s="364">
        <v>1170</v>
      </c>
      <c r="B47" s="31" t="s">
        <v>192</v>
      </c>
      <c r="C47" s="233">
        <v>126870</v>
      </c>
      <c r="D47" s="233">
        <v>8330</v>
      </c>
      <c r="E47" s="233">
        <v>11860</v>
      </c>
      <c r="F47" s="233">
        <v>17720</v>
      </c>
      <c r="G47" s="591">
        <f t="shared" si="8"/>
        <v>135750.9</v>
      </c>
      <c r="H47" s="7">
        <f t="shared" si="8"/>
        <v>8913.1</v>
      </c>
      <c r="I47" s="7">
        <f t="shared" si="9"/>
        <v>13164.6</v>
      </c>
      <c r="J47" s="592">
        <f t="shared" si="10"/>
        <v>21086.799999999999</v>
      </c>
      <c r="K47" s="841"/>
      <c r="L47" s="250"/>
    </row>
    <row r="48" spans="1:12" ht="14.25">
      <c r="A48" s="364">
        <v>1180</v>
      </c>
      <c r="B48" s="31" t="s">
        <v>193</v>
      </c>
      <c r="C48" s="233">
        <v>140950</v>
      </c>
      <c r="D48" s="233">
        <v>8330</v>
      </c>
      <c r="E48" s="233">
        <v>11860</v>
      </c>
      <c r="F48" s="233">
        <v>17720</v>
      </c>
      <c r="G48" s="591">
        <f t="shared" si="8"/>
        <v>150816.5</v>
      </c>
      <c r="H48" s="7">
        <f t="shared" si="8"/>
        <v>8913.1</v>
      </c>
      <c r="I48" s="7">
        <f t="shared" si="9"/>
        <v>13164.6</v>
      </c>
      <c r="J48" s="592">
        <f t="shared" si="10"/>
        <v>21086.799999999999</v>
      </c>
      <c r="K48" s="841"/>
      <c r="L48" s="250"/>
    </row>
    <row r="49" spans="1:12" s="32" customFormat="1" ht="14.25">
      <c r="A49" s="365">
        <v>1190</v>
      </c>
      <c r="B49" s="31" t="s">
        <v>194</v>
      </c>
      <c r="C49" s="233">
        <v>159230</v>
      </c>
      <c r="D49" s="213">
        <v>8330</v>
      </c>
      <c r="E49" s="213">
        <v>11860</v>
      </c>
      <c r="F49" s="213">
        <v>17720</v>
      </c>
      <c r="G49" s="591">
        <f t="shared" si="8"/>
        <v>170376.1</v>
      </c>
      <c r="H49" s="7">
        <f t="shared" si="8"/>
        <v>8913.1</v>
      </c>
      <c r="I49" s="7">
        <f t="shared" si="9"/>
        <v>13164.6</v>
      </c>
      <c r="J49" s="592">
        <f t="shared" si="10"/>
        <v>21086.799999999999</v>
      </c>
      <c r="L49" s="624"/>
    </row>
    <row r="50" spans="1:12" ht="14.25">
      <c r="A50" s="364">
        <v>1205</v>
      </c>
      <c r="B50" s="31" t="s">
        <v>195</v>
      </c>
      <c r="C50" s="233">
        <v>126870</v>
      </c>
      <c r="D50" s="233">
        <v>8330</v>
      </c>
      <c r="E50" s="233">
        <v>11860</v>
      </c>
      <c r="F50" s="233">
        <v>17720</v>
      </c>
      <c r="G50" s="591">
        <f t="shared" si="8"/>
        <v>135750.9</v>
      </c>
      <c r="H50" s="7">
        <f t="shared" si="8"/>
        <v>8913.1</v>
      </c>
      <c r="I50" s="7">
        <f t="shared" si="9"/>
        <v>13164.6</v>
      </c>
      <c r="J50" s="592">
        <f t="shared" si="10"/>
        <v>21086.799999999999</v>
      </c>
      <c r="K50" s="841"/>
      <c r="L50" s="250"/>
    </row>
    <row r="51" spans="1:12" ht="14.25">
      <c r="A51" s="364">
        <v>1210</v>
      </c>
      <c r="B51" s="31" t="s">
        <v>196</v>
      </c>
      <c r="C51" s="233">
        <v>126870</v>
      </c>
      <c r="D51" s="233">
        <v>8330</v>
      </c>
      <c r="E51" s="233">
        <v>11860</v>
      </c>
      <c r="F51" s="233">
        <v>17720</v>
      </c>
      <c r="G51" s="591">
        <f t="shared" si="8"/>
        <v>135750.9</v>
      </c>
      <c r="H51" s="7">
        <f t="shared" si="8"/>
        <v>8913.1</v>
      </c>
      <c r="I51" s="7">
        <f t="shared" si="9"/>
        <v>13164.6</v>
      </c>
      <c r="J51" s="592">
        <f t="shared" si="10"/>
        <v>21086.799999999999</v>
      </c>
      <c r="K51" s="841"/>
      <c r="L51" s="250"/>
    </row>
    <row r="52" spans="1:12" ht="14.25">
      <c r="A52" s="364">
        <v>1220</v>
      </c>
      <c r="B52" s="31" t="s">
        <v>197</v>
      </c>
      <c r="C52" s="233">
        <v>126870</v>
      </c>
      <c r="D52" s="233">
        <v>8330</v>
      </c>
      <c r="E52" s="233">
        <v>11860</v>
      </c>
      <c r="F52" s="233">
        <v>17720</v>
      </c>
      <c r="G52" s="591">
        <f t="shared" si="8"/>
        <v>135750.9</v>
      </c>
      <c r="H52" s="7">
        <f t="shared" si="8"/>
        <v>8913.1</v>
      </c>
      <c r="I52" s="7">
        <f t="shared" si="9"/>
        <v>13164.6</v>
      </c>
      <c r="J52" s="592">
        <f t="shared" si="10"/>
        <v>21086.799999999999</v>
      </c>
      <c r="K52" s="841"/>
      <c r="L52" s="250"/>
    </row>
    <row r="53" spans="1:12" ht="14.25">
      <c r="A53" s="364">
        <v>1235</v>
      </c>
      <c r="B53" s="31" t="s">
        <v>198</v>
      </c>
      <c r="C53" s="233">
        <v>126870</v>
      </c>
      <c r="D53" s="233">
        <v>8330</v>
      </c>
      <c r="E53" s="233">
        <v>13970</v>
      </c>
      <c r="F53" s="233">
        <v>24720</v>
      </c>
      <c r="G53" s="591">
        <f t="shared" si="8"/>
        <v>135750.9</v>
      </c>
      <c r="H53" s="7">
        <f t="shared" si="8"/>
        <v>8913.1</v>
      </c>
      <c r="I53" s="7">
        <f t="shared" si="9"/>
        <v>15506.7</v>
      </c>
      <c r="J53" s="592">
        <f t="shared" si="10"/>
        <v>29416.799999999999</v>
      </c>
      <c r="K53" s="841"/>
      <c r="L53" s="250"/>
    </row>
    <row r="54" spans="1:12" ht="14.25">
      <c r="A54" s="364">
        <v>1250</v>
      </c>
      <c r="B54" s="31" t="s">
        <v>199</v>
      </c>
      <c r="C54" s="233">
        <v>140950</v>
      </c>
      <c r="D54" s="233">
        <v>8330</v>
      </c>
      <c r="E54" s="233">
        <v>11860</v>
      </c>
      <c r="F54" s="233">
        <v>17720</v>
      </c>
      <c r="G54" s="591">
        <f t="shared" si="8"/>
        <v>150816.5</v>
      </c>
      <c r="H54" s="7">
        <f t="shared" si="8"/>
        <v>8913.1</v>
      </c>
      <c r="I54" s="7">
        <f t="shared" si="9"/>
        <v>13164.6</v>
      </c>
      <c r="J54" s="592">
        <f t="shared" si="10"/>
        <v>21086.799999999999</v>
      </c>
      <c r="K54" s="841"/>
      <c r="L54" s="250"/>
    </row>
    <row r="55" spans="1:12" ht="14.25">
      <c r="A55" s="364">
        <v>1254</v>
      </c>
      <c r="B55" s="31" t="s">
        <v>200</v>
      </c>
      <c r="C55" s="233">
        <v>254550</v>
      </c>
      <c r="D55" s="233">
        <v>8330</v>
      </c>
      <c r="E55" s="233">
        <v>11860</v>
      </c>
      <c r="F55" s="233">
        <v>17720</v>
      </c>
      <c r="G55" s="591">
        <f t="shared" si="8"/>
        <v>272368.5</v>
      </c>
      <c r="H55" s="7">
        <f t="shared" si="8"/>
        <v>8913.1</v>
      </c>
      <c r="I55" s="7">
        <f t="shared" si="9"/>
        <v>13164.6</v>
      </c>
      <c r="J55" s="592">
        <f t="shared" si="10"/>
        <v>21086.799999999999</v>
      </c>
      <c r="K55" s="841"/>
      <c r="L55" s="250"/>
    </row>
    <row r="56" spans="1:12" ht="14.25">
      <c r="A56" s="364">
        <v>1255</v>
      </c>
      <c r="B56" s="31" t="s">
        <v>201</v>
      </c>
      <c r="C56" s="233">
        <v>190140</v>
      </c>
      <c r="D56" s="233">
        <v>8330</v>
      </c>
      <c r="E56" s="233">
        <v>11860</v>
      </c>
      <c r="F56" s="233">
        <v>17720</v>
      </c>
      <c r="G56" s="591">
        <f t="shared" si="8"/>
        <v>203449.80000000002</v>
      </c>
      <c r="H56" s="7">
        <f t="shared" si="8"/>
        <v>8913.1</v>
      </c>
      <c r="I56" s="7">
        <f t="shared" si="9"/>
        <v>13164.6</v>
      </c>
      <c r="J56" s="592">
        <f t="shared" si="10"/>
        <v>21086.799999999999</v>
      </c>
      <c r="K56" s="841"/>
      <c r="L56" s="250"/>
    </row>
    <row r="57" spans="1:12" ht="14.25">
      <c r="A57" s="364">
        <v>1260</v>
      </c>
      <c r="B57" s="31" t="s">
        <v>202</v>
      </c>
      <c r="C57" s="233">
        <v>107940</v>
      </c>
      <c r="D57" s="233">
        <v>8330</v>
      </c>
      <c r="E57" s="233">
        <v>11860</v>
      </c>
      <c r="F57" s="233">
        <v>17720</v>
      </c>
      <c r="G57" s="591">
        <f t="shared" si="8"/>
        <v>115495.8</v>
      </c>
      <c r="H57" s="7">
        <f t="shared" si="8"/>
        <v>8913.1</v>
      </c>
      <c r="I57" s="7">
        <f t="shared" si="9"/>
        <v>13164.6</v>
      </c>
      <c r="J57" s="592">
        <f t="shared" si="10"/>
        <v>21086.799999999999</v>
      </c>
      <c r="K57" s="841"/>
      <c r="L57" s="250"/>
    </row>
    <row r="58" spans="1:12" ht="14.25">
      <c r="A58" s="364">
        <v>1270</v>
      </c>
      <c r="B58" s="31" t="s">
        <v>203</v>
      </c>
      <c r="C58" s="233">
        <v>177030</v>
      </c>
      <c r="D58" s="233">
        <v>8330</v>
      </c>
      <c r="E58" s="233">
        <v>19730</v>
      </c>
      <c r="F58" s="233">
        <v>31250</v>
      </c>
      <c r="G58" s="591">
        <f t="shared" si="8"/>
        <v>189422.1</v>
      </c>
      <c r="H58" s="7">
        <f t="shared" si="8"/>
        <v>8913.1</v>
      </c>
      <c r="I58" s="7">
        <f t="shared" si="9"/>
        <v>21900.300000000003</v>
      </c>
      <c r="J58" s="592">
        <f t="shared" si="10"/>
        <v>37187.5</v>
      </c>
      <c r="K58" s="841"/>
      <c r="L58" s="250"/>
    </row>
    <row r="59" spans="1:12" ht="14.25">
      <c r="A59" s="364">
        <v>1280</v>
      </c>
      <c r="B59" s="31" t="s">
        <v>204</v>
      </c>
      <c r="C59" s="233">
        <v>107940</v>
      </c>
      <c r="D59" s="233">
        <v>8330</v>
      </c>
      <c r="E59" s="233">
        <v>11860</v>
      </c>
      <c r="F59" s="233">
        <v>17720</v>
      </c>
      <c r="G59" s="591">
        <f t="shared" si="8"/>
        <v>115495.8</v>
      </c>
      <c r="H59" s="7">
        <f t="shared" si="8"/>
        <v>8913.1</v>
      </c>
      <c r="I59" s="7">
        <f t="shared" si="9"/>
        <v>13164.6</v>
      </c>
      <c r="J59" s="592">
        <f t="shared" si="10"/>
        <v>21086.799999999999</v>
      </c>
      <c r="K59" s="841"/>
      <c r="L59" s="250"/>
    </row>
    <row r="60" spans="1:12" ht="14.25">
      <c r="A60" s="364">
        <v>1290</v>
      </c>
      <c r="B60" s="31" t="s">
        <v>205</v>
      </c>
      <c r="C60" s="233">
        <v>107940</v>
      </c>
      <c r="D60" s="233">
        <v>8330</v>
      </c>
      <c r="E60" s="233">
        <v>11860</v>
      </c>
      <c r="F60" s="233">
        <v>17720</v>
      </c>
      <c r="G60" s="591">
        <f t="shared" si="8"/>
        <v>115495.8</v>
      </c>
      <c r="H60" s="7">
        <f t="shared" si="8"/>
        <v>8913.1</v>
      </c>
      <c r="I60" s="7">
        <f t="shared" si="9"/>
        <v>13164.6</v>
      </c>
      <c r="J60" s="592">
        <f t="shared" si="10"/>
        <v>21086.799999999999</v>
      </c>
      <c r="K60" s="841"/>
      <c r="L60" s="250"/>
    </row>
    <row r="61" spans="1:12" ht="14.25">
      <c r="A61" s="364">
        <v>1300</v>
      </c>
      <c r="B61" s="31" t="s">
        <v>206</v>
      </c>
      <c r="C61" s="233">
        <v>140950</v>
      </c>
      <c r="D61" s="233">
        <v>8330</v>
      </c>
      <c r="E61" s="233">
        <v>11860</v>
      </c>
      <c r="F61" s="233">
        <v>17720</v>
      </c>
      <c r="G61" s="591">
        <f t="shared" si="8"/>
        <v>150816.5</v>
      </c>
      <c r="H61" s="7">
        <f t="shared" si="8"/>
        <v>8913.1</v>
      </c>
      <c r="I61" s="7">
        <f t="shared" si="9"/>
        <v>13164.6</v>
      </c>
      <c r="J61" s="592">
        <f t="shared" si="10"/>
        <v>21086.799999999999</v>
      </c>
      <c r="K61" s="841"/>
      <c r="L61" s="250"/>
    </row>
    <row r="62" spans="1:12" s="32" customFormat="1" ht="14.25">
      <c r="A62" s="365">
        <v>1315</v>
      </c>
      <c r="B62" s="31" t="s">
        <v>207</v>
      </c>
      <c r="C62" s="213">
        <v>159230</v>
      </c>
      <c r="D62" s="213">
        <v>8330</v>
      </c>
      <c r="E62" s="213">
        <v>13970</v>
      </c>
      <c r="F62" s="213">
        <v>24720</v>
      </c>
      <c r="G62" s="591">
        <f t="shared" si="8"/>
        <v>170376.1</v>
      </c>
      <c r="H62" s="7">
        <f t="shared" si="8"/>
        <v>8913.1</v>
      </c>
      <c r="I62" s="7">
        <f t="shared" si="9"/>
        <v>15506.7</v>
      </c>
      <c r="J62" s="592">
        <f t="shared" si="10"/>
        <v>29416.799999999999</v>
      </c>
      <c r="L62" s="624"/>
    </row>
    <row r="63" spans="1:12" ht="14.25">
      <c r="A63" s="364">
        <v>1325</v>
      </c>
      <c r="B63" s="31" t="s">
        <v>208</v>
      </c>
      <c r="C63" s="233">
        <v>140950</v>
      </c>
      <c r="D63" s="233">
        <v>8330</v>
      </c>
      <c r="E63" s="233">
        <v>11860</v>
      </c>
      <c r="F63" s="233">
        <v>17720</v>
      </c>
      <c r="G63" s="591">
        <f t="shared" si="8"/>
        <v>150816.5</v>
      </c>
      <c r="H63" s="7">
        <f t="shared" si="8"/>
        <v>8913.1</v>
      </c>
      <c r="I63" s="7">
        <f t="shared" si="9"/>
        <v>13164.6</v>
      </c>
      <c r="J63" s="592">
        <f t="shared" si="10"/>
        <v>21086.799999999999</v>
      </c>
      <c r="K63" s="841"/>
      <c r="L63" s="250"/>
    </row>
    <row r="64" spans="1:12" ht="14.25">
      <c r="A64" s="364">
        <v>1335</v>
      </c>
      <c r="B64" s="31" t="s">
        <v>209</v>
      </c>
      <c r="C64" s="233">
        <v>140950</v>
      </c>
      <c r="D64" s="233">
        <v>8330</v>
      </c>
      <c r="E64" s="233">
        <v>11860</v>
      </c>
      <c r="F64" s="233">
        <v>17720</v>
      </c>
      <c r="G64" s="591">
        <f t="shared" si="8"/>
        <v>150816.5</v>
      </c>
      <c r="H64" s="7">
        <f t="shared" si="8"/>
        <v>8913.1</v>
      </c>
      <c r="I64" s="7">
        <f t="shared" si="9"/>
        <v>13164.6</v>
      </c>
      <c r="J64" s="592">
        <f t="shared" si="10"/>
        <v>21086.799999999999</v>
      </c>
      <c r="K64" s="841"/>
      <c r="L64" s="250"/>
    </row>
    <row r="65" spans="1:12" ht="14.25">
      <c r="A65" s="364">
        <v>1340</v>
      </c>
      <c r="B65" s="31" t="s">
        <v>210</v>
      </c>
      <c r="C65" s="233">
        <v>140950</v>
      </c>
      <c r="D65" s="233">
        <v>8330</v>
      </c>
      <c r="E65" s="233">
        <v>15930</v>
      </c>
      <c r="F65" s="233">
        <v>24720</v>
      </c>
      <c r="G65" s="591">
        <f t="shared" si="8"/>
        <v>150816.5</v>
      </c>
      <c r="H65" s="7">
        <f t="shared" si="8"/>
        <v>8913.1</v>
      </c>
      <c r="I65" s="7">
        <f t="shared" si="9"/>
        <v>17682.300000000003</v>
      </c>
      <c r="J65" s="592">
        <f t="shared" si="10"/>
        <v>29416.799999999999</v>
      </c>
      <c r="K65" s="841"/>
      <c r="L65" s="250"/>
    </row>
    <row r="66" spans="1:12" ht="14.25">
      <c r="A66" s="364">
        <v>1350</v>
      </c>
      <c r="B66" s="31" t="s">
        <v>211</v>
      </c>
      <c r="C66" s="233">
        <v>140950</v>
      </c>
      <c r="D66" s="233">
        <v>8330</v>
      </c>
      <c r="E66" s="233">
        <v>11860</v>
      </c>
      <c r="F66" s="233">
        <v>15310</v>
      </c>
      <c r="G66" s="591">
        <f t="shared" si="8"/>
        <v>150816.5</v>
      </c>
      <c r="H66" s="7">
        <f t="shared" si="8"/>
        <v>8913.1</v>
      </c>
      <c r="I66" s="7">
        <f t="shared" si="9"/>
        <v>13164.6</v>
      </c>
      <c r="J66" s="592">
        <f t="shared" si="10"/>
        <v>18218.899999999998</v>
      </c>
      <c r="K66" s="841"/>
      <c r="L66" s="250"/>
    </row>
    <row r="67" spans="1:12" ht="14.25">
      <c r="A67" s="364">
        <v>1355</v>
      </c>
      <c r="B67" s="31" t="s">
        <v>212</v>
      </c>
      <c r="C67" s="233">
        <v>126870</v>
      </c>
      <c r="D67" s="233">
        <v>8330</v>
      </c>
      <c r="E67" s="233">
        <v>11860</v>
      </c>
      <c r="F67" s="233">
        <v>17720</v>
      </c>
      <c r="G67" s="591">
        <f t="shared" si="8"/>
        <v>135750.9</v>
      </c>
      <c r="H67" s="7">
        <f t="shared" si="8"/>
        <v>8913.1</v>
      </c>
      <c r="I67" s="7">
        <f t="shared" si="9"/>
        <v>13164.6</v>
      </c>
      <c r="J67" s="592">
        <f t="shared" si="10"/>
        <v>21086.799999999999</v>
      </c>
      <c r="K67" s="841"/>
      <c r="L67" s="250"/>
    </row>
    <row r="68" spans="1:12" ht="14.25">
      <c r="A68" s="364">
        <v>1360</v>
      </c>
      <c r="B68" s="31" t="s">
        <v>213</v>
      </c>
      <c r="C68" s="233">
        <v>126870</v>
      </c>
      <c r="D68" s="233">
        <v>8330</v>
      </c>
      <c r="E68" s="233">
        <v>11860</v>
      </c>
      <c r="F68" s="233">
        <v>17720</v>
      </c>
      <c r="G68" s="591">
        <f t="shared" si="8"/>
        <v>135750.9</v>
      </c>
      <c r="H68" s="7">
        <f t="shared" si="8"/>
        <v>8913.1</v>
      </c>
      <c r="I68" s="7">
        <f t="shared" si="9"/>
        <v>13164.6</v>
      </c>
      <c r="J68" s="592">
        <f t="shared" si="10"/>
        <v>21086.799999999999</v>
      </c>
      <c r="K68" s="841"/>
      <c r="L68" s="250"/>
    </row>
    <row r="69" spans="1:12" ht="14.25">
      <c r="A69" s="364">
        <v>1370</v>
      </c>
      <c r="B69" s="31" t="s">
        <v>214</v>
      </c>
      <c r="C69" s="233">
        <v>126870</v>
      </c>
      <c r="D69" s="233">
        <v>8330</v>
      </c>
      <c r="E69" s="233">
        <v>11860</v>
      </c>
      <c r="F69" s="233">
        <v>17720</v>
      </c>
      <c r="G69" s="591">
        <f t="shared" si="8"/>
        <v>135750.9</v>
      </c>
      <c r="H69" s="7">
        <f t="shared" si="8"/>
        <v>8913.1</v>
      </c>
      <c r="I69" s="7">
        <f t="shared" si="9"/>
        <v>13164.6</v>
      </c>
      <c r="J69" s="592">
        <f t="shared" si="10"/>
        <v>21086.799999999999</v>
      </c>
      <c r="K69" s="841"/>
      <c r="L69" s="250"/>
    </row>
    <row r="70" spans="1:12" ht="14.25">
      <c r="A70" s="364">
        <v>1380</v>
      </c>
      <c r="B70" s="31" t="s">
        <v>215</v>
      </c>
      <c r="C70" s="233">
        <v>159230</v>
      </c>
      <c r="D70" s="233">
        <v>8330</v>
      </c>
      <c r="E70" s="233">
        <v>11860</v>
      </c>
      <c r="F70" s="233">
        <v>15310</v>
      </c>
      <c r="G70" s="591">
        <f t="shared" si="8"/>
        <v>170376.1</v>
      </c>
      <c r="H70" s="7">
        <f t="shared" si="8"/>
        <v>8913.1</v>
      </c>
      <c r="I70" s="7">
        <f t="shared" si="9"/>
        <v>13164.6</v>
      </c>
      <c r="J70" s="592">
        <f t="shared" si="10"/>
        <v>18218.899999999998</v>
      </c>
      <c r="K70" s="841"/>
      <c r="L70" s="250"/>
    </row>
    <row r="71" spans="1:12" ht="14.25">
      <c r="A71" s="364">
        <v>1390</v>
      </c>
      <c r="B71" s="31" t="s">
        <v>216</v>
      </c>
      <c r="C71" s="233">
        <v>126870</v>
      </c>
      <c r="D71" s="233">
        <v>8330</v>
      </c>
      <c r="E71" s="233">
        <v>11860</v>
      </c>
      <c r="F71" s="233">
        <v>17720</v>
      </c>
      <c r="G71" s="591">
        <f t="shared" si="8"/>
        <v>135750.9</v>
      </c>
      <c r="H71" s="7">
        <f t="shared" si="8"/>
        <v>8913.1</v>
      </c>
      <c r="I71" s="7">
        <f t="shared" si="9"/>
        <v>13164.6</v>
      </c>
      <c r="J71" s="592">
        <f t="shared" si="10"/>
        <v>21086.799999999999</v>
      </c>
      <c r="K71" s="841"/>
      <c r="L71" s="250"/>
    </row>
    <row r="72" spans="1:12" ht="14.25">
      <c r="A72" s="364">
        <v>1405</v>
      </c>
      <c r="B72" s="31" t="s">
        <v>217</v>
      </c>
      <c r="C72" s="233">
        <v>159230</v>
      </c>
      <c r="D72" s="233">
        <v>8330</v>
      </c>
      <c r="E72" s="233">
        <v>11860</v>
      </c>
      <c r="F72" s="233">
        <v>17720</v>
      </c>
      <c r="G72" s="591">
        <f t="shared" si="8"/>
        <v>170376.1</v>
      </c>
      <c r="H72" s="7">
        <f t="shared" si="8"/>
        <v>8913.1</v>
      </c>
      <c r="I72" s="7">
        <f t="shared" si="9"/>
        <v>13164.6</v>
      </c>
      <c r="J72" s="592">
        <f t="shared" si="10"/>
        <v>21086.799999999999</v>
      </c>
      <c r="K72" s="841"/>
      <c r="L72" s="250"/>
    </row>
    <row r="73" spans="1:12" ht="14.25">
      <c r="A73" s="364">
        <v>1410</v>
      </c>
      <c r="B73" s="31" t="s">
        <v>218</v>
      </c>
      <c r="C73" s="233">
        <v>140950</v>
      </c>
      <c r="D73" s="233">
        <v>8330</v>
      </c>
      <c r="E73" s="233">
        <v>11860</v>
      </c>
      <c r="F73" s="233">
        <v>17720</v>
      </c>
      <c r="G73" s="591">
        <f t="shared" si="8"/>
        <v>150816.5</v>
      </c>
      <c r="H73" s="7">
        <f t="shared" si="8"/>
        <v>8913.1</v>
      </c>
      <c r="I73" s="7">
        <f t="shared" si="9"/>
        <v>13164.6</v>
      </c>
      <c r="J73" s="592">
        <f t="shared" si="10"/>
        <v>21086.799999999999</v>
      </c>
      <c r="K73" s="841"/>
      <c r="L73" s="250"/>
    </row>
    <row r="74" spans="1:12" ht="14.25">
      <c r="A74" s="364">
        <v>1411</v>
      </c>
      <c r="B74" s="31" t="s">
        <v>219</v>
      </c>
      <c r="C74" s="233">
        <v>140950</v>
      </c>
      <c r="D74" s="233">
        <v>8330</v>
      </c>
      <c r="E74" s="233">
        <v>11860</v>
      </c>
      <c r="F74" s="233">
        <v>17720</v>
      </c>
      <c r="G74" s="591">
        <f t="shared" si="8"/>
        <v>150816.5</v>
      </c>
      <c r="H74" s="7">
        <f t="shared" si="8"/>
        <v>8913.1</v>
      </c>
      <c r="I74" s="7">
        <f t="shared" si="9"/>
        <v>13164.6</v>
      </c>
      <c r="J74" s="592">
        <f t="shared" si="10"/>
        <v>21086.799999999999</v>
      </c>
      <c r="K74" s="841"/>
      <c r="L74" s="250"/>
    </row>
    <row r="75" spans="1:12" ht="14.25">
      <c r="A75" s="364">
        <v>1412</v>
      </c>
      <c r="B75" s="31" t="s">
        <v>220</v>
      </c>
      <c r="C75" s="233">
        <v>140950</v>
      </c>
      <c r="D75" s="233">
        <v>8330</v>
      </c>
      <c r="E75" s="233">
        <v>11860</v>
      </c>
      <c r="F75" s="233">
        <v>17720</v>
      </c>
      <c r="G75" s="591">
        <f t="shared" si="8"/>
        <v>150816.5</v>
      </c>
      <c r="H75" s="7">
        <f t="shared" si="8"/>
        <v>8913.1</v>
      </c>
      <c r="I75" s="7">
        <f t="shared" si="9"/>
        <v>13164.6</v>
      </c>
      <c r="J75" s="592">
        <f t="shared" si="10"/>
        <v>21086.799999999999</v>
      </c>
      <c r="K75" s="841"/>
      <c r="L75" s="250"/>
    </row>
    <row r="76" spans="1:12" ht="14.25">
      <c r="A76" s="364">
        <v>1415</v>
      </c>
      <c r="B76" s="31" t="s">
        <v>221</v>
      </c>
      <c r="C76" s="233">
        <v>140950</v>
      </c>
      <c r="D76" s="233">
        <v>8330</v>
      </c>
      <c r="E76" s="233">
        <v>11860</v>
      </c>
      <c r="F76" s="233">
        <v>17720</v>
      </c>
      <c r="G76" s="591">
        <f t="shared" si="8"/>
        <v>150816.5</v>
      </c>
      <c r="H76" s="7">
        <f t="shared" si="8"/>
        <v>8913.1</v>
      </c>
      <c r="I76" s="7">
        <f t="shared" si="9"/>
        <v>13164.6</v>
      </c>
      <c r="J76" s="592">
        <f t="shared" si="10"/>
        <v>21086.799999999999</v>
      </c>
      <c r="K76" s="841"/>
      <c r="L76" s="250"/>
    </row>
    <row r="77" spans="1:12" ht="14.25">
      <c r="A77" s="364">
        <v>1420</v>
      </c>
      <c r="B77" s="31" t="s">
        <v>222</v>
      </c>
      <c r="C77" s="233">
        <v>140950</v>
      </c>
      <c r="D77" s="233">
        <v>8330</v>
      </c>
      <c r="E77" s="233">
        <v>11860</v>
      </c>
      <c r="F77" s="233">
        <v>17720</v>
      </c>
      <c r="G77" s="591">
        <f t="shared" si="8"/>
        <v>150816.5</v>
      </c>
      <c r="H77" s="7">
        <f t="shared" si="8"/>
        <v>8913.1</v>
      </c>
      <c r="I77" s="7">
        <f t="shared" si="9"/>
        <v>13164.6</v>
      </c>
      <c r="J77" s="592">
        <f t="shared" si="10"/>
        <v>21086.799999999999</v>
      </c>
      <c r="K77" s="841"/>
      <c r="L77" s="250"/>
    </row>
    <row r="78" spans="1:12" ht="14.25">
      <c r="A78" s="364">
        <v>1425</v>
      </c>
      <c r="B78" s="31" t="s">
        <v>223</v>
      </c>
      <c r="C78" s="233">
        <v>140950</v>
      </c>
      <c r="D78" s="233">
        <v>8330</v>
      </c>
      <c r="E78" s="233">
        <v>11860</v>
      </c>
      <c r="F78" s="233">
        <v>17720</v>
      </c>
      <c r="G78" s="591">
        <f t="shared" si="8"/>
        <v>150816.5</v>
      </c>
      <c r="H78" s="7">
        <f t="shared" si="8"/>
        <v>8913.1</v>
      </c>
      <c r="I78" s="7">
        <f t="shared" si="9"/>
        <v>13164.6</v>
      </c>
      <c r="J78" s="592">
        <f t="shared" si="10"/>
        <v>21086.799999999999</v>
      </c>
      <c r="K78" s="841"/>
      <c r="L78" s="250"/>
    </row>
    <row r="79" spans="1:12" ht="14.25">
      <c r="A79" s="364">
        <v>1430</v>
      </c>
      <c r="B79" s="31" t="s">
        <v>224</v>
      </c>
      <c r="C79" s="233">
        <v>126870</v>
      </c>
      <c r="D79" s="233">
        <v>8330</v>
      </c>
      <c r="E79" s="233">
        <v>11860</v>
      </c>
      <c r="F79" s="233">
        <v>17720</v>
      </c>
      <c r="G79" s="591">
        <f t="shared" si="8"/>
        <v>135750.9</v>
      </c>
      <c r="H79" s="7">
        <f t="shared" si="8"/>
        <v>8913.1</v>
      </c>
      <c r="I79" s="7">
        <f t="shared" si="9"/>
        <v>13164.6</v>
      </c>
      <c r="J79" s="592">
        <f t="shared" si="10"/>
        <v>21086.799999999999</v>
      </c>
      <c r="K79" s="841"/>
      <c r="L79" s="250"/>
    </row>
    <row r="80" spans="1:12" ht="14.25">
      <c r="A80" s="364">
        <v>1435</v>
      </c>
      <c r="B80" s="31" t="s">
        <v>225</v>
      </c>
      <c r="C80" s="233">
        <v>140950</v>
      </c>
      <c r="D80" s="233">
        <v>8330</v>
      </c>
      <c r="E80" s="233">
        <v>11860</v>
      </c>
      <c r="F80" s="233">
        <v>17720</v>
      </c>
      <c r="G80" s="591">
        <f t="shared" si="8"/>
        <v>150816.5</v>
      </c>
      <c r="H80" s="7">
        <f t="shared" si="8"/>
        <v>8913.1</v>
      </c>
      <c r="I80" s="7">
        <f t="shared" si="9"/>
        <v>13164.6</v>
      </c>
      <c r="J80" s="592">
        <f t="shared" si="10"/>
        <v>21086.799999999999</v>
      </c>
      <c r="K80" s="841"/>
      <c r="L80" s="250"/>
    </row>
    <row r="81" spans="1:12" ht="14.25">
      <c r="A81" s="364">
        <v>1440</v>
      </c>
      <c r="B81" s="31" t="s">
        <v>226</v>
      </c>
      <c r="C81" s="233">
        <v>126870</v>
      </c>
      <c r="D81" s="233">
        <v>8330</v>
      </c>
      <c r="E81" s="233">
        <v>15930</v>
      </c>
      <c r="F81" s="233">
        <v>24720</v>
      </c>
      <c r="G81" s="591">
        <f t="shared" si="8"/>
        <v>135750.9</v>
      </c>
      <c r="H81" s="7">
        <f t="shared" si="8"/>
        <v>8913.1</v>
      </c>
      <c r="I81" s="7">
        <f t="shared" si="9"/>
        <v>17682.300000000003</v>
      </c>
      <c r="J81" s="592">
        <f t="shared" si="10"/>
        <v>29416.799999999999</v>
      </c>
      <c r="K81" s="841"/>
      <c r="L81" s="250"/>
    </row>
    <row r="82" spans="1:12" ht="14.25">
      <c r="A82" s="364">
        <v>1445</v>
      </c>
      <c r="B82" s="31" t="s">
        <v>227</v>
      </c>
      <c r="C82" s="233">
        <v>126870</v>
      </c>
      <c r="D82" s="233">
        <v>8330</v>
      </c>
      <c r="E82" s="233">
        <v>11860</v>
      </c>
      <c r="F82" s="233">
        <v>17720</v>
      </c>
      <c r="G82" s="591">
        <f t="shared" si="8"/>
        <v>135750.9</v>
      </c>
      <c r="H82" s="7">
        <f t="shared" si="8"/>
        <v>8913.1</v>
      </c>
      <c r="I82" s="7">
        <f t="shared" si="9"/>
        <v>13164.6</v>
      </c>
      <c r="J82" s="592">
        <f t="shared" si="10"/>
        <v>21086.799999999999</v>
      </c>
      <c r="K82" s="841"/>
      <c r="L82" s="250"/>
    </row>
    <row r="83" spans="1:12" ht="14.25">
      <c r="A83" s="364">
        <v>1450</v>
      </c>
      <c r="B83" s="31" t="s">
        <v>228</v>
      </c>
      <c r="C83" s="233">
        <v>126870</v>
      </c>
      <c r="D83" s="233">
        <v>8330</v>
      </c>
      <c r="E83" s="233">
        <v>11860</v>
      </c>
      <c r="F83" s="233">
        <v>17720</v>
      </c>
      <c r="G83" s="591">
        <f t="shared" si="8"/>
        <v>135750.9</v>
      </c>
      <c r="H83" s="7">
        <f t="shared" si="8"/>
        <v>8913.1</v>
      </c>
      <c r="I83" s="7">
        <f t="shared" si="9"/>
        <v>13164.6</v>
      </c>
      <c r="J83" s="592">
        <f t="shared" si="10"/>
        <v>21086.799999999999</v>
      </c>
      <c r="K83" s="841"/>
      <c r="L83" s="250"/>
    </row>
    <row r="84" spans="1:12" ht="14.25">
      <c r="A84" s="364">
        <v>1455</v>
      </c>
      <c r="B84" s="31" t="s">
        <v>229</v>
      </c>
      <c r="C84" s="233">
        <v>126870</v>
      </c>
      <c r="D84" s="233">
        <v>8330</v>
      </c>
      <c r="E84" s="233">
        <v>11860</v>
      </c>
      <c r="F84" s="233">
        <v>17720</v>
      </c>
      <c r="G84" s="591">
        <f t="shared" si="8"/>
        <v>135750.9</v>
      </c>
      <c r="H84" s="7">
        <f t="shared" si="8"/>
        <v>8913.1</v>
      </c>
      <c r="I84" s="7">
        <f t="shared" si="9"/>
        <v>13164.6</v>
      </c>
      <c r="J84" s="592">
        <f t="shared" si="10"/>
        <v>21086.799999999999</v>
      </c>
      <c r="K84" s="841"/>
      <c r="L84" s="250"/>
    </row>
    <row r="85" spans="1:12" ht="14.25">
      <c r="A85" s="364">
        <v>1460</v>
      </c>
      <c r="B85" s="31" t="s">
        <v>230</v>
      </c>
      <c r="C85" s="233">
        <v>140950</v>
      </c>
      <c r="D85" s="233">
        <v>8330</v>
      </c>
      <c r="E85" s="233">
        <v>17950</v>
      </c>
      <c r="F85" s="233">
        <v>31250</v>
      </c>
      <c r="G85" s="591">
        <f t="shared" si="8"/>
        <v>150816.5</v>
      </c>
      <c r="H85" s="7">
        <f t="shared" si="8"/>
        <v>8913.1</v>
      </c>
      <c r="I85" s="7">
        <f t="shared" si="9"/>
        <v>19924.5</v>
      </c>
      <c r="J85" s="592">
        <f t="shared" si="10"/>
        <v>37187.5</v>
      </c>
      <c r="K85" s="841"/>
      <c r="L85" s="250"/>
    </row>
    <row r="86" spans="1:12" ht="14.25">
      <c r="A86" s="364">
        <v>1465</v>
      </c>
      <c r="B86" s="31" t="s">
        <v>231</v>
      </c>
      <c r="C86" s="233">
        <v>140950</v>
      </c>
      <c r="D86" s="233">
        <v>8330</v>
      </c>
      <c r="E86" s="233">
        <v>11860</v>
      </c>
      <c r="F86" s="233">
        <v>24720</v>
      </c>
      <c r="G86" s="591">
        <f t="shared" si="8"/>
        <v>150816.5</v>
      </c>
      <c r="H86" s="7">
        <f t="shared" si="8"/>
        <v>8913.1</v>
      </c>
      <c r="I86" s="7">
        <f t="shared" si="9"/>
        <v>13164.6</v>
      </c>
      <c r="J86" s="592">
        <f t="shared" si="10"/>
        <v>29416.799999999999</v>
      </c>
      <c r="K86" s="841"/>
      <c r="L86" s="250"/>
    </row>
    <row r="87" spans="1:12" ht="14.25">
      <c r="A87" s="364">
        <v>1470</v>
      </c>
      <c r="B87" s="31" t="s">
        <v>232</v>
      </c>
      <c r="C87" s="233">
        <v>126870</v>
      </c>
      <c r="D87" s="233">
        <v>8330</v>
      </c>
      <c r="E87" s="233">
        <v>19730</v>
      </c>
      <c r="F87" s="233">
        <v>39490</v>
      </c>
      <c r="G87" s="591">
        <f t="shared" si="8"/>
        <v>135750.9</v>
      </c>
      <c r="H87" s="7">
        <f t="shared" si="8"/>
        <v>8913.1</v>
      </c>
      <c r="I87" s="7">
        <f t="shared" si="9"/>
        <v>21900.300000000003</v>
      </c>
      <c r="J87" s="592">
        <f t="shared" si="10"/>
        <v>46993.1</v>
      </c>
      <c r="K87" s="841"/>
      <c r="L87" s="250"/>
    </row>
    <row r="88" spans="1:12" ht="14.25">
      <c r="A88" s="364">
        <v>1495</v>
      </c>
      <c r="B88" s="31" t="s">
        <v>233</v>
      </c>
      <c r="C88" s="233">
        <v>159230</v>
      </c>
      <c r="D88" s="233">
        <v>8330</v>
      </c>
      <c r="E88" s="233">
        <v>11860</v>
      </c>
      <c r="F88" s="233">
        <v>24720</v>
      </c>
      <c r="G88" s="591">
        <f t="shared" si="8"/>
        <v>170376.1</v>
      </c>
      <c r="H88" s="7">
        <f t="shared" si="8"/>
        <v>8913.1</v>
      </c>
      <c r="I88" s="7">
        <f t="shared" si="9"/>
        <v>13164.6</v>
      </c>
      <c r="J88" s="592">
        <f t="shared" si="10"/>
        <v>29416.799999999999</v>
      </c>
      <c r="K88" s="841"/>
      <c r="L88" s="250"/>
    </row>
    <row r="89" spans="1:12" ht="14.25">
      <c r="A89" s="364">
        <v>1515</v>
      </c>
      <c r="B89" s="31" t="s">
        <v>234</v>
      </c>
      <c r="C89" s="233">
        <v>140950</v>
      </c>
      <c r="D89" s="233">
        <v>8330</v>
      </c>
      <c r="E89" s="233">
        <v>11860</v>
      </c>
      <c r="F89" s="233">
        <v>24720</v>
      </c>
      <c r="G89" s="591">
        <f t="shared" si="8"/>
        <v>150816.5</v>
      </c>
      <c r="H89" s="7">
        <f t="shared" si="8"/>
        <v>8913.1</v>
      </c>
      <c r="I89" s="7">
        <f t="shared" si="9"/>
        <v>13164.6</v>
      </c>
      <c r="J89" s="592">
        <f t="shared" si="10"/>
        <v>29416.799999999999</v>
      </c>
      <c r="K89" s="841"/>
      <c r="L89" s="250"/>
    </row>
    <row r="90" spans="1:12" ht="14.25">
      <c r="A90" s="364">
        <v>1520</v>
      </c>
      <c r="B90" s="31" t="s">
        <v>235</v>
      </c>
      <c r="C90" s="233">
        <v>177030</v>
      </c>
      <c r="D90" s="233">
        <v>8330</v>
      </c>
      <c r="E90" s="233">
        <v>11860</v>
      </c>
      <c r="F90" s="233">
        <v>24720</v>
      </c>
      <c r="G90" s="591">
        <f t="shared" si="8"/>
        <v>189422.1</v>
      </c>
      <c r="H90" s="7">
        <f t="shared" si="8"/>
        <v>8913.1</v>
      </c>
      <c r="I90" s="7">
        <f t="shared" si="9"/>
        <v>13164.6</v>
      </c>
      <c r="J90" s="592">
        <f t="shared" si="10"/>
        <v>29416.799999999999</v>
      </c>
      <c r="K90" s="841"/>
      <c r="L90" s="250"/>
    </row>
    <row r="91" spans="1:12" ht="14.25">
      <c r="A91" s="364">
        <v>1525</v>
      </c>
      <c r="B91" s="31" t="s">
        <v>236</v>
      </c>
      <c r="C91" s="233">
        <v>140950</v>
      </c>
      <c r="D91" s="233">
        <v>8330</v>
      </c>
      <c r="E91" s="233">
        <v>11860</v>
      </c>
      <c r="F91" s="233">
        <v>24720</v>
      </c>
      <c r="G91" s="591">
        <f t="shared" si="8"/>
        <v>150816.5</v>
      </c>
      <c r="H91" s="7">
        <f t="shared" si="8"/>
        <v>8913.1</v>
      </c>
      <c r="I91" s="7">
        <f t="shared" si="9"/>
        <v>13164.6</v>
      </c>
      <c r="J91" s="592">
        <f t="shared" si="10"/>
        <v>29416.799999999999</v>
      </c>
      <c r="K91" s="841"/>
      <c r="L91" s="250"/>
    </row>
    <row r="92" spans="1:12" ht="14.25">
      <c r="A92" s="364">
        <v>1530</v>
      </c>
      <c r="B92" s="31" t="s">
        <v>237</v>
      </c>
      <c r="C92" s="233">
        <v>177030</v>
      </c>
      <c r="D92" s="233">
        <v>8330</v>
      </c>
      <c r="E92" s="233">
        <v>19730</v>
      </c>
      <c r="F92" s="233">
        <v>39490</v>
      </c>
      <c r="G92" s="591">
        <f t="shared" ref="G92:H146" si="11">C92*1.07</f>
        <v>189422.1</v>
      </c>
      <c r="H92" s="7">
        <f t="shared" si="11"/>
        <v>8913.1</v>
      </c>
      <c r="I92" s="7">
        <f t="shared" si="9"/>
        <v>21900.300000000003</v>
      </c>
      <c r="J92" s="592">
        <f t="shared" si="10"/>
        <v>46993.1</v>
      </c>
      <c r="K92" s="841"/>
      <c r="L92" s="250"/>
    </row>
    <row r="93" spans="1:12" ht="14.25">
      <c r="A93" s="364">
        <v>1535</v>
      </c>
      <c r="B93" s="31" t="s">
        <v>238</v>
      </c>
      <c r="C93" s="233">
        <v>159230</v>
      </c>
      <c r="D93" s="233">
        <v>8330</v>
      </c>
      <c r="E93" s="233">
        <v>11860</v>
      </c>
      <c r="F93" s="233">
        <v>17720</v>
      </c>
      <c r="G93" s="591">
        <f t="shared" si="11"/>
        <v>170376.1</v>
      </c>
      <c r="H93" s="7">
        <f t="shared" si="11"/>
        <v>8913.1</v>
      </c>
      <c r="I93" s="7">
        <f t="shared" ref="I93:I142" si="12">E93*1.11</f>
        <v>13164.6</v>
      </c>
      <c r="J93" s="592">
        <f t="shared" si="10"/>
        <v>21086.799999999999</v>
      </c>
      <c r="K93" s="841"/>
      <c r="L93" s="250"/>
    </row>
    <row r="94" spans="1:12" ht="14.25">
      <c r="A94" s="364">
        <v>431</v>
      </c>
      <c r="B94" s="31" t="s">
        <v>239</v>
      </c>
      <c r="C94" s="233">
        <v>230920</v>
      </c>
      <c r="D94" s="233">
        <v>8330</v>
      </c>
      <c r="E94" s="233">
        <v>11860</v>
      </c>
      <c r="F94" s="233">
        <v>17720</v>
      </c>
      <c r="G94" s="591">
        <f t="shared" si="11"/>
        <v>247084.40000000002</v>
      </c>
      <c r="H94" s="7">
        <f t="shared" si="11"/>
        <v>8913.1</v>
      </c>
      <c r="I94" s="7">
        <f t="shared" si="12"/>
        <v>13164.6</v>
      </c>
      <c r="J94" s="592">
        <f t="shared" ref="J94:J142" si="13">F94*1.19</f>
        <v>21086.799999999999</v>
      </c>
      <c r="K94" s="841"/>
      <c r="L94" s="250"/>
    </row>
    <row r="95" spans="1:12" ht="14.25">
      <c r="A95" s="364">
        <v>1546</v>
      </c>
      <c r="B95" s="31" t="s">
        <v>240</v>
      </c>
      <c r="C95" s="233">
        <v>230920</v>
      </c>
      <c r="D95" s="233">
        <v>8330</v>
      </c>
      <c r="E95" s="233">
        <v>11860</v>
      </c>
      <c r="F95" s="233">
        <v>17720</v>
      </c>
      <c r="G95" s="591">
        <f t="shared" si="11"/>
        <v>247084.40000000002</v>
      </c>
      <c r="H95" s="7">
        <f t="shared" si="11"/>
        <v>8913.1</v>
      </c>
      <c r="I95" s="7">
        <f t="shared" si="12"/>
        <v>13164.6</v>
      </c>
      <c r="J95" s="592">
        <f t="shared" si="13"/>
        <v>21086.799999999999</v>
      </c>
      <c r="K95" s="841"/>
      <c r="L95" s="250"/>
    </row>
    <row r="96" spans="1:12" ht="14.25">
      <c r="A96" s="364">
        <v>1559</v>
      </c>
      <c r="B96" s="31" t="s">
        <v>241</v>
      </c>
      <c r="C96" s="233">
        <v>254550</v>
      </c>
      <c r="D96" s="233">
        <v>8330</v>
      </c>
      <c r="E96" s="233">
        <v>11860</v>
      </c>
      <c r="F96" s="233">
        <v>17720</v>
      </c>
      <c r="G96" s="591">
        <f t="shared" si="11"/>
        <v>272368.5</v>
      </c>
      <c r="H96" s="7">
        <f t="shared" si="11"/>
        <v>8913.1</v>
      </c>
      <c r="I96" s="7">
        <f t="shared" si="12"/>
        <v>13164.6</v>
      </c>
      <c r="J96" s="592">
        <f t="shared" si="13"/>
        <v>21086.799999999999</v>
      </c>
      <c r="K96" s="841"/>
      <c r="L96" s="250"/>
    </row>
    <row r="97" spans="1:12" s="32" customFormat="1" ht="14.25">
      <c r="A97" s="365">
        <v>1560</v>
      </c>
      <c r="B97" s="31" t="s">
        <v>242</v>
      </c>
      <c r="C97" s="213">
        <v>140950</v>
      </c>
      <c r="D97" s="213">
        <v>8330</v>
      </c>
      <c r="E97" s="213">
        <v>11860</v>
      </c>
      <c r="F97" s="213">
        <v>17720</v>
      </c>
      <c r="G97" s="591">
        <f t="shared" si="11"/>
        <v>150816.5</v>
      </c>
      <c r="H97" s="7">
        <f t="shared" si="11"/>
        <v>8913.1</v>
      </c>
      <c r="I97" s="7">
        <f t="shared" si="12"/>
        <v>13164.6</v>
      </c>
      <c r="J97" s="592">
        <f t="shared" si="13"/>
        <v>21086.799999999999</v>
      </c>
      <c r="L97" s="624"/>
    </row>
    <row r="98" spans="1:12" ht="14.25">
      <c r="A98" s="364">
        <v>1565</v>
      </c>
      <c r="B98" s="31" t="s">
        <v>243</v>
      </c>
      <c r="C98" s="233">
        <v>159230</v>
      </c>
      <c r="D98" s="233">
        <v>8330</v>
      </c>
      <c r="E98" s="233">
        <v>11860</v>
      </c>
      <c r="F98" s="233">
        <v>17720</v>
      </c>
      <c r="G98" s="591">
        <f t="shared" si="11"/>
        <v>170376.1</v>
      </c>
      <c r="H98" s="7">
        <f t="shared" si="11"/>
        <v>8913.1</v>
      </c>
      <c r="I98" s="7">
        <f t="shared" si="12"/>
        <v>13164.6</v>
      </c>
      <c r="J98" s="592">
        <f t="shared" si="13"/>
        <v>21086.799999999999</v>
      </c>
      <c r="K98" s="841"/>
      <c r="L98" s="250"/>
    </row>
    <row r="99" spans="1:12" s="676" customFormat="1" ht="14.25">
      <c r="A99" s="365">
        <v>2986</v>
      </c>
      <c r="B99" s="31" t="s">
        <v>244</v>
      </c>
      <c r="C99" s="233">
        <v>230920</v>
      </c>
      <c r="D99" s="233">
        <v>8330</v>
      </c>
      <c r="E99" s="233">
        <v>11860</v>
      </c>
      <c r="F99" s="233">
        <v>17720</v>
      </c>
      <c r="G99" s="591">
        <f t="shared" si="11"/>
        <v>247084.40000000002</v>
      </c>
      <c r="H99" s="7">
        <f t="shared" si="11"/>
        <v>8913.1</v>
      </c>
      <c r="I99" s="7">
        <f t="shared" si="12"/>
        <v>13164.6</v>
      </c>
      <c r="J99" s="592">
        <f t="shared" si="13"/>
        <v>21086.799999999999</v>
      </c>
      <c r="K99" s="841"/>
      <c r="L99" s="250"/>
    </row>
    <row r="100" spans="1:12" s="676" customFormat="1" ht="14.25">
      <c r="A100" s="365">
        <v>2987</v>
      </c>
      <c r="B100" s="31" t="s">
        <v>245</v>
      </c>
      <c r="C100" s="233">
        <v>230920</v>
      </c>
      <c r="D100" s="233">
        <v>8330</v>
      </c>
      <c r="E100" s="233">
        <v>11860</v>
      </c>
      <c r="F100" s="233">
        <v>17720</v>
      </c>
      <c r="G100" s="591">
        <f t="shared" si="11"/>
        <v>247084.40000000002</v>
      </c>
      <c r="H100" s="7">
        <f t="shared" si="11"/>
        <v>8913.1</v>
      </c>
      <c r="I100" s="7">
        <f t="shared" si="12"/>
        <v>13164.6</v>
      </c>
      <c r="J100" s="592">
        <f t="shared" si="13"/>
        <v>21086.799999999999</v>
      </c>
      <c r="K100" s="841"/>
      <c r="L100" s="250"/>
    </row>
    <row r="101" spans="1:12" s="676" customFormat="1" ht="14.25">
      <c r="A101" s="365">
        <v>2988</v>
      </c>
      <c r="B101" s="31" t="s">
        <v>246</v>
      </c>
      <c r="C101" s="233">
        <v>230920</v>
      </c>
      <c r="D101" s="233">
        <v>8330</v>
      </c>
      <c r="E101" s="233">
        <v>11860</v>
      </c>
      <c r="F101" s="233">
        <v>17720</v>
      </c>
      <c r="G101" s="591">
        <f t="shared" si="11"/>
        <v>247084.40000000002</v>
      </c>
      <c r="H101" s="7">
        <f t="shared" si="11"/>
        <v>8913.1</v>
      </c>
      <c r="I101" s="7">
        <f t="shared" si="12"/>
        <v>13164.6</v>
      </c>
      <c r="J101" s="592">
        <f t="shared" si="13"/>
        <v>21086.799999999999</v>
      </c>
      <c r="K101" s="841"/>
      <c r="L101" s="250"/>
    </row>
    <row r="102" spans="1:12" s="676" customFormat="1" ht="14.25">
      <c r="A102" s="365">
        <v>2989</v>
      </c>
      <c r="B102" s="31" t="s">
        <v>247</v>
      </c>
      <c r="C102" s="233">
        <v>140950</v>
      </c>
      <c r="D102" s="233">
        <v>8330</v>
      </c>
      <c r="E102" s="233">
        <v>11860</v>
      </c>
      <c r="F102" s="233">
        <v>17720</v>
      </c>
      <c r="G102" s="591">
        <f t="shared" si="11"/>
        <v>150816.5</v>
      </c>
      <c r="H102" s="7">
        <f t="shared" si="11"/>
        <v>8913.1</v>
      </c>
      <c r="I102" s="7">
        <f t="shared" si="12"/>
        <v>13164.6</v>
      </c>
      <c r="J102" s="592">
        <f t="shared" si="13"/>
        <v>21086.799999999999</v>
      </c>
      <c r="K102" s="841"/>
      <c r="L102" s="250"/>
    </row>
    <row r="103" spans="1:12" s="676" customFormat="1" ht="14.25">
      <c r="A103" s="365">
        <v>2990</v>
      </c>
      <c r="B103" s="31" t="s">
        <v>248</v>
      </c>
      <c r="C103" s="233">
        <v>230920</v>
      </c>
      <c r="D103" s="233">
        <v>8330</v>
      </c>
      <c r="E103" s="233">
        <v>11860</v>
      </c>
      <c r="F103" s="233">
        <v>17720</v>
      </c>
      <c r="G103" s="591">
        <f t="shared" si="11"/>
        <v>247084.40000000002</v>
      </c>
      <c r="H103" s="7">
        <f t="shared" si="11"/>
        <v>8913.1</v>
      </c>
      <c r="I103" s="7">
        <f t="shared" si="12"/>
        <v>13164.6</v>
      </c>
      <c r="J103" s="592">
        <f t="shared" si="13"/>
        <v>21086.799999999999</v>
      </c>
      <c r="K103" s="841"/>
      <c r="L103" s="250"/>
    </row>
    <row r="104" spans="1:12" ht="14.25">
      <c r="A104" s="364">
        <v>1570</v>
      </c>
      <c r="B104" s="31" t="s">
        <v>249</v>
      </c>
      <c r="C104" s="233">
        <v>190140</v>
      </c>
      <c r="D104" s="233">
        <v>8330</v>
      </c>
      <c r="E104" s="233">
        <v>11860</v>
      </c>
      <c r="F104" s="233">
        <v>17720</v>
      </c>
      <c r="G104" s="591">
        <f t="shared" si="11"/>
        <v>203449.80000000002</v>
      </c>
      <c r="H104" s="7">
        <f t="shared" si="11"/>
        <v>8913.1</v>
      </c>
      <c r="I104" s="7">
        <f t="shared" si="12"/>
        <v>13164.6</v>
      </c>
      <c r="J104" s="592">
        <f t="shared" si="13"/>
        <v>21086.799999999999</v>
      </c>
      <c r="K104" s="841"/>
      <c r="L104" s="250"/>
    </row>
    <row r="105" spans="1:12" ht="14.25">
      <c r="A105" s="364">
        <v>1575</v>
      </c>
      <c r="B105" s="31" t="s">
        <v>250</v>
      </c>
      <c r="C105" s="233">
        <v>107940</v>
      </c>
      <c r="D105" s="233">
        <v>8330</v>
      </c>
      <c r="E105" s="233">
        <v>11860</v>
      </c>
      <c r="F105" s="233">
        <v>17720</v>
      </c>
      <c r="G105" s="591">
        <f t="shared" si="11"/>
        <v>115495.8</v>
      </c>
      <c r="H105" s="7">
        <f t="shared" si="11"/>
        <v>8913.1</v>
      </c>
      <c r="I105" s="7">
        <f t="shared" si="12"/>
        <v>13164.6</v>
      </c>
      <c r="J105" s="592">
        <f t="shared" si="13"/>
        <v>21086.799999999999</v>
      </c>
      <c r="K105" s="841"/>
      <c r="L105" s="250"/>
    </row>
    <row r="106" spans="1:12" ht="14.25">
      <c r="A106" s="364">
        <v>1700</v>
      </c>
      <c r="B106" s="31" t="s">
        <v>251</v>
      </c>
      <c r="C106" s="233">
        <v>107940</v>
      </c>
      <c r="D106" s="233">
        <v>8330</v>
      </c>
      <c r="E106" s="233">
        <v>11860</v>
      </c>
      <c r="F106" s="233">
        <v>17720</v>
      </c>
      <c r="G106" s="591">
        <f t="shared" si="11"/>
        <v>115495.8</v>
      </c>
      <c r="H106" s="7">
        <f t="shared" si="11"/>
        <v>8913.1</v>
      </c>
      <c r="I106" s="7">
        <f t="shared" si="12"/>
        <v>13164.6</v>
      </c>
      <c r="J106" s="592">
        <f t="shared" si="13"/>
        <v>21086.799999999999</v>
      </c>
      <c r="K106" s="841"/>
      <c r="L106" s="250"/>
    </row>
    <row r="107" spans="1:12" ht="14.25">
      <c r="A107" s="364">
        <v>1750</v>
      </c>
      <c r="B107" s="31" t="s">
        <v>252</v>
      </c>
      <c r="C107" s="233">
        <v>126870</v>
      </c>
      <c r="D107" s="233">
        <v>8330</v>
      </c>
      <c r="E107" s="233">
        <v>11860</v>
      </c>
      <c r="F107" s="233">
        <v>17720</v>
      </c>
      <c r="G107" s="591">
        <f t="shared" si="11"/>
        <v>135750.9</v>
      </c>
      <c r="H107" s="7">
        <f t="shared" si="11"/>
        <v>8913.1</v>
      </c>
      <c r="I107" s="7">
        <f t="shared" si="12"/>
        <v>13164.6</v>
      </c>
      <c r="J107" s="592">
        <f t="shared" si="13"/>
        <v>21086.799999999999</v>
      </c>
      <c r="K107" s="841"/>
      <c r="L107" s="250"/>
    </row>
    <row r="108" spans="1:12" ht="14.25">
      <c r="A108" s="364">
        <v>1760</v>
      </c>
      <c r="B108" s="31" t="s">
        <v>253</v>
      </c>
      <c r="C108" s="233">
        <v>126870</v>
      </c>
      <c r="D108" s="233">
        <v>8330</v>
      </c>
      <c r="E108" s="233">
        <v>11860</v>
      </c>
      <c r="F108" s="233">
        <v>31250</v>
      </c>
      <c r="G108" s="591">
        <f t="shared" si="11"/>
        <v>135750.9</v>
      </c>
      <c r="H108" s="7">
        <f t="shared" si="11"/>
        <v>8913.1</v>
      </c>
      <c r="I108" s="7">
        <f t="shared" si="12"/>
        <v>13164.6</v>
      </c>
      <c r="J108" s="592">
        <f t="shared" si="13"/>
        <v>37187.5</v>
      </c>
      <c r="K108" s="841"/>
      <c r="L108" s="250"/>
    </row>
    <row r="109" spans="1:12" ht="14.25">
      <c r="A109" s="364">
        <v>1820</v>
      </c>
      <c r="B109" s="31" t="s">
        <v>254</v>
      </c>
      <c r="C109" s="233">
        <v>126870</v>
      </c>
      <c r="D109" s="233">
        <v>8330</v>
      </c>
      <c r="E109" s="233">
        <v>11860</v>
      </c>
      <c r="F109" s="233">
        <v>17720</v>
      </c>
      <c r="G109" s="591">
        <f t="shared" si="11"/>
        <v>135750.9</v>
      </c>
      <c r="H109" s="7">
        <f t="shared" si="11"/>
        <v>8913.1</v>
      </c>
      <c r="I109" s="7">
        <f t="shared" si="12"/>
        <v>13164.6</v>
      </c>
      <c r="J109" s="592">
        <f t="shared" si="13"/>
        <v>21086.799999999999</v>
      </c>
      <c r="K109" s="841"/>
      <c r="L109" s="250"/>
    </row>
    <row r="110" spans="1:12" ht="14.25">
      <c r="A110" s="364">
        <v>1855</v>
      </c>
      <c r="B110" s="31" t="s">
        <v>255</v>
      </c>
      <c r="C110" s="233">
        <v>126870</v>
      </c>
      <c r="D110" s="233">
        <v>8330</v>
      </c>
      <c r="E110" s="233">
        <v>11860</v>
      </c>
      <c r="F110" s="233">
        <v>17720</v>
      </c>
      <c r="G110" s="591">
        <f t="shared" si="11"/>
        <v>135750.9</v>
      </c>
      <c r="H110" s="7">
        <f t="shared" si="11"/>
        <v>8913.1</v>
      </c>
      <c r="I110" s="7">
        <f t="shared" si="12"/>
        <v>13164.6</v>
      </c>
      <c r="J110" s="592">
        <f t="shared" si="13"/>
        <v>21086.799999999999</v>
      </c>
      <c r="K110" s="841"/>
      <c r="L110" s="250"/>
    </row>
    <row r="111" spans="1:12" ht="14.25">
      <c r="A111" s="364">
        <v>1860</v>
      </c>
      <c r="B111" s="31" t="s">
        <v>256</v>
      </c>
      <c r="C111" s="233">
        <v>126870</v>
      </c>
      <c r="D111" s="233">
        <v>8330</v>
      </c>
      <c r="E111" s="233">
        <v>11860</v>
      </c>
      <c r="F111" s="233">
        <v>17720</v>
      </c>
      <c r="G111" s="591">
        <f t="shared" si="11"/>
        <v>135750.9</v>
      </c>
      <c r="H111" s="7">
        <f t="shared" si="11"/>
        <v>8913.1</v>
      </c>
      <c r="I111" s="7">
        <f t="shared" si="12"/>
        <v>13164.6</v>
      </c>
      <c r="J111" s="592">
        <f t="shared" si="13"/>
        <v>21086.799999999999</v>
      </c>
      <c r="K111" s="841"/>
      <c r="L111" s="250"/>
    </row>
    <row r="112" spans="1:12" ht="14.25">
      <c r="A112" s="364">
        <v>1885</v>
      </c>
      <c r="B112" s="31" t="s">
        <v>257</v>
      </c>
      <c r="C112" s="233">
        <v>140950</v>
      </c>
      <c r="D112" s="233">
        <v>8330</v>
      </c>
      <c r="E112" s="233">
        <v>11860</v>
      </c>
      <c r="F112" s="233">
        <v>17720</v>
      </c>
      <c r="G112" s="591">
        <f t="shared" si="11"/>
        <v>150816.5</v>
      </c>
      <c r="H112" s="7">
        <f t="shared" si="11"/>
        <v>8913.1</v>
      </c>
      <c r="I112" s="7">
        <f t="shared" si="12"/>
        <v>13164.6</v>
      </c>
      <c r="J112" s="592">
        <f t="shared" si="13"/>
        <v>21086.799999999999</v>
      </c>
      <c r="K112" s="841"/>
      <c r="L112" s="250"/>
    </row>
    <row r="113" spans="1:12" ht="14.25">
      <c r="A113" s="364">
        <v>1890</v>
      </c>
      <c r="B113" s="31" t="s">
        <v>258</v>
      </c>
      <c r="C113" s="233">
        <v>107940</v>
      </c>
      <c r="D113" s="233">
        <v>8330</v>
      </c>
      <c r="E113" s="233">
        <v>9410</v>
      </c>
      <c r="F113" s="233">
        <v>12290</v>
      </c>
      <c r="G113" s="591">
        <f t="shared" si="11"/>
        <v>115495.8</v>
      </c>
      <c r="H113" s="7">
        <f t="shared" si="11"/>
        <v>8913.1</v>
      </c>
      <c r="I113" s="7">
        <f t="shared" si="12"/>
        <v>10445.1</v>
      </c>
      <c r="J113" s="592">
        <f t="shared" si="13"/>
        <v>14625.099999999999</v>
      </c>
      <c r="K113" s="252"/>
      <c r="L113" s="253"/>
    </row>
    <row r="114" spans="1:12" ht="14.25">
      <c r="A114" s="364">
        <v>16</v>
      </c>
      <c r="B114" s="31" t="s">
        <v>259</v>
      </c>
      <c r="C114" s="233">
        <v>149110</v>
      </c>
      <c r="D114" s="213">
        <v>8330</v>
      </c>
      <c r="E114" s="233">
        <v>11860</v>
      </c>
      <c r="F114" s="233">
        <v>17720</v>
      </c>
      <c r="G114" s="591">
        <f t="shared" si="11"/>
        <v>159547.70000000001</v>
      </c>
      <c r="H114" s="7">
        <f t="shared" si="11"/>
        <v>8913.1</v>
      </c>
      <c r="I114" s="7">
        <f t="shared" si="12"/>
        <v>13164.6</v>
      </c>
      <c r="J114" s="592">
        <f t="shared" si="13"/>
        <v>21086.799999999999</v>
      </c>
      <c r="K114" s="841"/>
      <c r="L114" s="250"/>
    </row>
    <row r="115" spans="1:12" ht="14.25">
      <c r="A115" s="364">
        <v>17</v>
      </c>
      <c r="B115" s="31" t="s">
        <v>260</v>
      </c>
      <c r="C115" s="233">
        <v>90450</v>
      </c>
      <c r="D115" s="233">
        <v>6390</v>
      </c>
      <c r="E115" s="233">
        <v>7510</v>
      </c>
      <c r="F115" s="233">
        <v>7970</v>
      </c>
      <c r="G115" s="591">
        <f t="shared" si="11"/>
        <v>96781.5</v>
      </c>
      <c r="H115" s="7">
        <f t="shared" si="11"/>
        <v>6837.3</v>
      </c>
      <c r="I115" s="7">
        <f t="shared" si="12"/>
        <v>8336.1</v>
      </c>
      <c r="J115" s="592">
        <f t="shared" si="13"/>
        <v>9484.2999999999993</v>
      </c>
      <c r="K115" s="841"/>
      <c r="L115" s="250"/>
    </row>
    <row r="116" spans="1:12" ht="14.25">
      <c r="A116" s="364">
        <v>335</v>
      </c>
      <c r="B116" s="31" t="s">
        <v>261</v>
      </c>
      <c r="C116" s="213">
        <v>140950</v>
      </c>
      <c r="D116" s="182">
        <v>8330</v>
      </c>
      <c r="E116" s="233">
        <v>15930</v>
      </c>
      <c r="F116" s="233">
        <v>24720</v>
      </c>
      <c r="G116" s="591">
        <f t="shared" si="11"/>
        <v>150816.5</v>
      </c>
      <c r="H116" s="7">
        <f t="shared" si="11"/>
        <v>8913.1</v>
      </c>
      <c r="I116" s="7">
        <f t="shared" si="12"/>
        <v>17682.300000000003</v>
      </c>
      <c r="J116" s="592">
        <f t="shared" si="13"/>
        <v>29416.799999999999</v>
      </c>
      <c r="K116" s="841"/>
      <c r="L116" s="250"/>
    </row>
    <row r="117" spans="1:12" s="32" customFormat="1" ht="14.25">
      <c r="A117" s="365">
        <v>383</v>
      </c>
      <c r="B117" s="31" t="s">
        <v>262</v>
      </c>
      <c r="C117" s="213">
        <v>140950</v>
      </c>
      <c r="D117" s="213">
        <v>8330</v>
      </c>
      <c r="E117" s="213">
        <v>15930</v>
      </c>
      <c r="F117" s="213">
        <v>24720</v>
      </c>
      <c r="G117" s="591">
        <f t="shared" si="11"/>
        <v>150816.5</v>
      </c>
      <c r="H117" s="7">
        <f t="shared" si="11"/>
        <v>8913.1</v>
      </c>
      <c r="I117" s="7">
        <f t="shared" si="12"/>
        <v>17682.300000000003</v>
      </c>
      <c r="J117" s="592">
        <f t="shared" si="13"/>
        <v>29416.799999999999</v>
      </c>
      <c r="L117" s="624"/>
    </row>
    <row r="118" spans="1:12" ht="14.25">
      <c r="A118" s="364">
        <v>1605</v>
      </c>
      <c r="B118" s="31" t="s">
        <v>263</v>
      </c>
      <c r="C118" s="233">
        <v>126870</v>
      </c>
      <c r="D118" s="233">
        <v>8330</v>
      </c>
      <c r="E118" s="233">
        <v>11860</v>
      </c>
      <c r="F118" s="233">
        <v>15310</v>
      </c>
      <c r="G118" s="591">
        <f t="shared" si="11"/>
        <v>135750.9</v>
      </c>
      <c r="H118" s="7">
        <f t="shared" si="11"/>
        <v>8913.1</v>
      </c>
      <c r="I118" s="7">
        <f t="shared" si="12"/>
        <v>13164.6</v>
      </c>
      <c r="J118" s="592">
        <f t="shared" si="13"/>
        <v>18218.899999999998</v>
      </c>
      <c r="K118" s="841"/>
      <c r="L118" s="250"/>
    </row>
    <row r="119" spans="1:12" ht="14.25">
      <c r="A119" s="364">
        <v>1615</v>
      </c>
      <c r="B119" s="31" t="s">
        <v>264</v>
      </c>
      <c r="C119" s="233">
        <v>140950</v>
      </c>
      <c r="D119" s="233">
        <v>8330</v>
      </c>
      <c r="E119" s="182">
        <v>11860</v>
      </c>
      <c r="F119" s="233">
        <v>17720</v>
      </c>
      <c r="G119" s="591">
        <f t="shared" si="11"/>
        <v>150816.5</v>
      </c>
      <c r="H119" s="7">
        <f t="shared" si="11"/>
        <v>8913.1</v>
      </c>
      <c r="I119" s="7">
        <f t="shared" si="12"/>
        <v>13164.6</v>
      </c>
      <c r="J119" s="592">
        <f t="shared" si="13"/>
        <v>21086.799999999999</v>
      </c>
      <c r="K119" s="841"/>
      <c r="L119" s="250"/>
    </row>
    <row r="120" spans="1:12" ht="14.25">
      <c r="A120" s="364">
        <v>1620</v>
      </c>
      <c r="B120" s="31" t="s">
        <v>265</v>
      </c>
      <c r="C120" s="233">
        <v>140950</v>
      </c>
      <c r="D120" s="233">
        <v>8330</v>
      </c>
      <c r="E120" s="182">
        <v>11860</v>
      </c>
      <c r="F120" s="233">
        <v>31250</v>
      </c>
      <c r="G120" s="591">
        <f t="shared" si="11"/>
        <v>150816.5</v>
      </c>
      <c r="H120" s="7">
        <f t="shared" si="11"/>
        <v>8913.1</v>
      </c>
      <c r="I120" s="7">
        <f t="shared" si="12"/>
        <v>13164.6</v>
      </c>
      <c r="J120" s="592">
        <f t="shared" si="13"/>
        <v>37187.5</v>
      </c>
      <c r="K120" s="841"/>
      <c r="L120" s="250"/>
    </row>
    <row r="121" spans="1:12" ht="14.25">
      <c r="A121" s="364">
        <v>1630</v>
      </c>
      <c r="B121" s="31" t="s">
        <v>266</v>
      </c>
      <c r="C121" s="213">
        <v>159230</v>
      </c>
      <c r="D121" s="233">
        <v>8330</v>
      </c>
      <c r="E121" s="233">
        <v>15930</v>
      </c>
      <c r="F121" s="233">
        <v>17720</v>
      </c>
      <c r="G121" s="591">
        <f t="shared" si="11"/>
        <v>170376.1</v>
      </c>
      <c r="H121" s="7">
        <f t="shared" si="11"/>
        <v>8913.1</v>
      </c>
      <c r="I121" s="7">
        <f t="shared" si="12"/>
        <v>17682.300000000003</v>
      </c>
      <c r="J121" s="592">
        <f t="shared" si="13"/>
        <v>21086.799999999999</v>
      </c>
      <c r="K121" s="841"/>
      <c r="L121" s="250"/>
    </row>
    <row r="122" spans="1:12" ht="14.25">
      <c r="A122" s="364">
        <v>1640</v>
      </c>
      <c r="B122" s="31" t="s">
        <v>267</v>
      </c>
      <c r="C122" s="213">
        <v>126870</v>
      </c>
      <c r="D122" s="233">
        <v>8330</v>
      </c>
      <c r="E122" s="233">
        <v>11860</v>
      </c>
      <c r="F122" s="233">
        <v>31250</v>
      </c>
      <c r="G122" s="591">
        <f t="shared" si="11"/>
        <v>135750.9</v>
      </c>
      <c r="H122" s="7">
        <f t="shared" si="11"/>
        <v>8913.1</v>
      </c>
      <c r="I122" s="7">
        <f t="shared" si="12"/>
        <v>13164.6</v>
      </c>
      <c r="J122" s="592">
        <f t="shared" si="13"/>
        <v>37187.5</v>
      </c>
      <c r="K122" s="841"/>
      <c r="L122" s="250"/>
    </row>
    <row r="123" spans="1:12" ht="14.25">
      <c r="A123" s="364">
        <v>1650</v>
      </c>
      <c r="B123" s="31" t="s">
        <v>268</v>
      </c>
      <c r="C123" s="213">
        <v>230920</v>
      </c>
      <c r="D123" s="233">
        <v>8330</v>
      </c>
      <c r="E123" s="233">
        <v>17950</v>
      </c>
      <c r="F123" s="233">
        <v>60710</v>
      </c>
      <c r="G123" s="591">
        <f t="shared" si="11"/>
        <v>247084.40000000002</v>
      </c>
      <c r="H123" s="7">
        <f t="shared" si="11"/>
        <v>8913.1</v>
      </c>
      <c r="I123" s="7">
        <f t="shared" si="12"/>
        <v>19924.5</v>
      </c>
      <c r="J123" s="592">
        <f t="shared" si="13"/>
        <v>72244.899999999994</v>
      </c>
      <c r="K123" s="841"/>
      <c r="L123" s="250"/>
    </row>
    <row r="124" spans="1:12" ht="14.25">
      <c r="A124" s="364">
        <v>1655</v>
      </c>
      <c r="B124" s="31" t="s">
        <v>269</v>
      </c>
      <c r="C124" s="213">
        <v>107940</v>
      </c>
      <c r="D124" s="213">
        <v>8330</v>
      </c>
      <c r="E124" s="213">
        <v>11860</v>
      </c>
      <c r="F124" s="213">
        <v>15310</v>
      </c>
      <c r="G124" s="591">
        <f t="shared" si="11"/>
        <v>115495.8</v>
      </c>
      <c r="H124" s="7">
        <f t="shared" si="11"/>
        <v>8913.1</v>
      </c>
      <c r="I124" s="7">
        <f t="shared" si="12"/>
        <v>13164.6</v>
      </c>
      <c r="J124" s="592">
        <f t="shared" si="13"/>
        <v>18218.899999999998</v>
      </c>
      <c r="K124" s="841"/>
      <c r="L124" s="250"/>
    </row>
    <row r="125" spans="1:12" ht="14.25">
      <c r="A125" s="364">
        <v>1660</v>
      </c>
      <c r="B125" s="31" t="s">
        <v>270</v>
      </c>
      <c r="C125" s="213">
        <v>230920</v>
      </c>
      <c r="D125" s="233">
        <v>8330</v>
      </c>
      <c r="E125" s="233">
        <v>11860</v>
      </c>
      <c r="F125" s="233">
        <v>31250</v>
      </c>
      <c r="G125" s="591">
        <f t="shared" si="11"/>
        <v>247084.40000000002</v>
      </c>
      <c r="H125" s="7">
        <f t="shared" si="11"/>
        <v>8913.1</v>
      </c>
      <c r="I125" s="7">
        <f t="shared" si="12"/>
        <v>13164.6</v>
      </c>
      <c r="J125" s="592">
        <f t="shared" si="13"/>
        <v>37187.5</v>
      </c>
      <c r="K125" s="841"/>
      <c r="L125" s="250"/>
    </row>
    <row r="126" spans="1:12" ht="14.25">
      <c r="A126" s="364">
        <v>1670</v>
      </c>
      <c r="B126" s="31" t="s">
        <v>271</v>
      </c>
      <c r="C126" s="213">
        <v>159230</v>
      </c>
      <c r="D126" s="233">
        <v>8330</v>
      </c>
      <c r="E126" s="233">
        <v>11860</v>
      </c>
      <c r="F126" s="233">
        <v>31250</v>
      </c>
      <c r="G126" s="591">
        <f t="shared" si="11"/>
        <v>170376.1</v>
      </c>
      <c r="H126" s="7">
        <f t="shared" si="11"/>
        <v>8913.1</v>
      </c>
      <c r="I126" s="7">
        <f t="shared" si="12"/>
        <v>13164.6</v>
      </c>
      <c r="J126" s="592">
        <f t="shared" si="13"/>
        <v>37187.5</v>
      </c>
      <c r="K126" s="841"/>
      <c r="L126" s="250"/>
    </row>
    <row r="127" spans="1:12" ht="14.25">
      <c r="A127" s="364">
        <v>1680</v>
      </c>
      <c r="B127" s="31" t="s">
        <v>272</v>
      </c>
      <c r="C127" s="213">
        <v>140950</v>
      </c>
      <c r="D127" s="233">
        <v>8330</v>
      </c>
      <c r="E127" s="233">
        <v>11860</v>
      </c>
      <c r="F127" s="233">
        <v>24720</v>
      </c>
      <c r="G127" s="591">
        <f t="shared" si="11"/>
        <v>150816.5</v>
      </c>
      <c r="H127" s="7">
        <f t="shared" si="11"/>
        <v>8913.1</v>
      </c>
      <c r="I127" s="7">
        <f t="shared" si="12"/>
        <v>13164.6</v>
      </c>
      <c r="J127" s="592">
        <f t="shared" si="13"/>
        <v>29416.799999999999</v>
      </c>
      <c r="K127" s="841"/>
      <c r="L127" s="250"/>
    </row>
    <row r="128" spans="1:12" ht="14.25">
      <c r="A128" s="364">
        <v>1705</v>
      </c>
      <c r="B128" s="31" t="s">
        <v>273</v>
      </c>
      <c r="C128" s="213">
        <v>107940</v>
      </c>
      <c r="D128" s="233">
        <v>8330</v>
      </c>
      <c r="E128" s="233">
        <v>11860</v>
      </c>
      <c r="F128" s="233">
        <v>17720</v>
      </c>
      <c r="G128" s="591">
        <f t="shared" si="11"/>
        <v>115495.8</v>
      </c>
      <c r="H128" s="7">
        <f t="shared" si="11"/>
        <v>8913.1</v>
      </c>
      <c r="I128" s="7">
        <f t="shared" si="12"/>
        <v>13164.6</v>
      </c>
      <c r="J128" s="592">
        <f t="shared" si="13"/>
        <v>21086.799999999999</v>
      </c>
      <c r="K128" s="841"/>
      <c r="L128" s="250"/>
    </row>
    <row r="129" spans="1:12" ht="14.25">
      <c r="A129" s="364">
        <v>1710</v>
      </c>
      <c r="B129" s="31" t="s">
        <v>274</v>
      </c>
      <c r="C129" s="213">
        <v>107940</v>
      </c>
      <c r="D129" s="233">
        <v>8330</v>
      </c>
      <c r="E129" s="233">
        <v>11860</v>
      </c>
      <c r="F129" s="233">
        <v>17720</v>
      </c>
      <c r="G129" s="591">
        <f t="shared" si="11"/>
        <v>115495.8</v>
      </c>
      <c r="H129" s="7">
        <f t="shared" si="11"/>
        <v>8913.1</v>
      </c>
      <c r="I129" s="7">
        <f t="shared" si="12"/>
        <v>13164.6</v>
      </c>
      <c r="J129" s="592">
        <f t="shared" si="13"/>
        <v>21086.799999999999</v>
      </c>
      <c r="K129" s="841"/>
      <c r="L129" s="250"/>
    </row>
    <row r="130" spans="1:12" ht="14.25">
      <c r="A130" s="364">
        <v>1715</v>
      </c>
      <c r="B130" s="31" t="s">
        <v>275</v>
      </c>
      <c r="C130" s="233">
        <v>126870</v>
      </c>
      <c r="D130" s="233">
        <v>8330</v>
      </c>
      <c r="E130" s="233">
        <v>11860</v>
      </c>
      <c r="F130" s="233">
        <v>24720</v>
      </c>
      <c r="G130" s="591">
        <f t="shared" si="11"/>
        <v>135750.9</v>
      </c>
      <c r="H130" s="7">
        <f t="shared" si="11"/>
        <v>8913.1</v>
      </c>
      <c r="I130" s="7">
        <f t="shared" si="12"/>
        <v>13164.6</v>
      </c>
      <c r="J130" s="592">
        <f t="shared" si="13"/>
        <v>29416.799999999999</v>
      </c>
      <c r="K130" s="841"/>
      <c r="L130" s="250"/>
    </row>
    <row r="131" spans="1:12" ht="14.25">
      <c r="A131" s="364">
        <v>1720</v>
      </c>
      <c r="B131" s="31" t="s">
        <v>276</v>
      </c>
      <c r="C131" s="233">
        <v>126870</v>
      </c>
      <c r="D131" s="233">
        <v>8330</v>
      </c>
      <c r="E131" s="233">
        <v>11860</v>
      </c>
      <c r="F131" s="233">
        <v>24720</v>
      </c>
      <c r="G131" s="591">
        <f t="shared" si="11"/>
        <v>135750.9</v>
      </c>
      <c r="H131" s="7">
        <f t="shared" si="11"/>
        <v>8913.1</v>
      </c>
      <c r="I131" s="7">
        <f t="shared" si="12"/>
        <v>13164.6</v>
      </c>
      <c r="J131" s="592">
        <f t="shared" si="13"/>
        <v>29416.799999999999</v>
      </c>
      <c r="K131" s="841"/>
      <c r="L131" s="250"/>
    </row>
    <row r="132" spans="1:12" ht="14.25">
      <c r="A132" s="364">
        <v>333</v>
      </c>
      <c r="B132" s="31" t="s">
        <v>277</v>
      </c>
      <c r="C132" s="233">
        <v>140950</v>
      </c>
      <c r="D132" s="233">
        <v>8330</v>
      </c>
      <c r="E132" s="233">
        <v>13970</v>
      </c>
      <c r="F132" s="233">
        <v>24720</v>
      </c>
      <c r="G132" s="591">
        <f t="shared" si="11"/>
        <v>150816.5</v>
      </c>
      <c r="H132" s="7">
        <f t="shared" si="11"/>
        <v>8913.1</v>
      </c>
      <c r="I132" s="7">
        <f t="shared" si="12"/>
        <v>15506.7</v>
      </c>
      <c r="J132" s="592">
        <f t="shared" si="13"/>
        <v>29416.799999999999</v>
      </c>
      <c r="K132" s="841"/>
      <c r="L132" s="250"/>
    </row>
    <row r="133" spans="1:12" ht="14.25">
      <c r="A133" s="364">
        <v>1330</v>
      </c>
      <c r="B133" s="31" t="s">
        <v>278</v>
      </c>
      <c r="C133" s="233">
        <v>126870</v>
      </c>
      <c r="D133" s="233">
        <v>8330</v>
      </c>
      <c r="E133" s="233">
        <v>11860</v>
      </c>
      <c r="F133" s="233">
        <v>24720</v>
      </c>
      <c r="G133" s="591">
        <f t="shared" si="11"/>
        <v>135750.9</v>
      </c>
      <c r="H133" s="7">
        <f t="shared" si="11"/>
        <v>8913.1</v>
      </c>
      <c r="I133" s="7">
        <f t="shared" si="12"/>
        <v>13164.6</v>
      </c>
      <c r="J133" s="592">
        <f t="shared" si="13"/>
        <v>29416.799999999999</v>
      </c>
      <c r="K133" s="841"/>
      <c r="L133" s="250"/>
    </row>
    <row r="134" spans="1:12" ht="14.25">
      <c r="A134" s="364">
        <v>1770</v>
      </c>
      <c r="B134" s="31" t="s">
        <v>279</v>
      </c>
      <c r="C134" s="233">
        <v>126870</v>
      </c>
      <c r="D134" s="233">
        <v>8330</v>
      </c>
      <c r="E134" s="233">
        <v>11860</v>
      </c>
      <c r="F134" s="233">
        <v>24720</v>
      </c>
      <c r="G134" s="591">
        <f t="shared" si="11"/>
        <v>135750.9</v>
      </c>
      <c r="H134" s="7">
        <f t="shared" si="11"/>
        <v>8913.1</v>
      </c>
      <c r="I134" s="7">
        <f t="shared" si="12"/>
        <v>13164.6</v>
      </c>
      <c r="J134" s="592">
        <f t="shared" si="13"/>
        <v>29416.799999999999</v>
      </c>
      <c r="K134" s="841"/>
      <c r="L134" s="250"/>
    </row>
    <row r="135" spans="1:12" ht="14.25">
      <c r="A135" s="364">
        <v>1780</v>
      </c>
      <c r="B135" s="31" t="s">
        <v>280</v>
      </c>
      <c r="C135" s="233">
        <v>107940</v>
      </c>
      <c r="D135" s="233">
        <v>8330</v>
      </c>
      <c r="E135" s="233">
        <v>11860</v>
      </c>
      <c r="F135" s="233">
        <v>17720</v>
      </c>
      <c r="G135" s="591">
        <f t="shared" si="11"/>
        <v>115495.8</v>
      </c>
      <c r="H135" s="7">
        <f t="shared" si="11"/>
        <v>8913.1</v>
      </c>
      <c r="I135" s="7">
        <f t="shared" si="12"/>
        <v>13164.6</v>
      </c>
      <c r="J135" s="592">
        <f t="shared" si="13"/>
        <v>21086.799999999999</v>
      </c>
      <c r="K135" s="841"/>
      <c r="L135" s="250"/>
    </row>
    <row r="136" spans="1:12" ht="14.25">
      <c r="A136" s="364">
        <v>1785</v>
      </c>
      <c r="B136" s="31" t="s">
        <v>281</v>
      </c>
      <c r="C136" s="233">
        <v>107940</v>
      </c>
      <c r="D136" s="233">
        <v>8330</v>
      </c>
      <c r="E136" s="233">
        <v>11860</v>
      </c>
      <c r="F136" s="233">
        <v>17720</v>
      </c>
      <c r="G136" s="591">
        <f t="shared" si="11"/>
        <v>115495.8</v>
      </c>
      <c r="H136" s="7">
        <f t="shared" si="11"/>
        <v>8913.1</v>
      </c>
      <c r="I136" s="7">
        <f t="shared" si="12"/>
        <v>13164.6</v>
      </c>
      <c r="J136" s="592">
        <f t="shared" si="13"/>
        <v>21086.799999999999</v>
      </c>
      <c r="K136" s="841"/>
      <c r="L136" s="250"/>
    </row>
    <row r="137" spans="1:12" ht="14.25">
      <c r="A137" s="364">
        <v>1790</v>
      </c>
      <c r="B137" s="31" t="s">
        <v>282</v>
      </c>
      <c r="C137" s="233">
        <v>126870</v>
      </c>
      <c r="D137" s="233">
        <v>8330</v>
      </c>
      <c r="E137" s="233">
        <v>11860</v>
      </c>
      <c r="F137" s="233">
        <v>17720</v>
      </c>
      <c r="G137" s="591">
        <f t="shared" si="11"/>
        <v>135750.9</v>
      </c>
      <c r="H137" s="7">
        <f t="shared" si="11"/>
        <v>8913.1</v>
      </c>
      <c r="I137" s="7">
        <f t="shared" si="12"/>
        <v>13164.6</v>
      </c>
      <c r="J137" s="592">
        <f t="shared" si="13"/>
        <v>21086.799999999999</v>
      </c>
      <c r="K137" s="841"/>
      <c r="L137" s="250"/>
    </row>
    <row r="138" spans="1:12" ht="14.25">
      <c r="A138" s="364">
        <v>2002</v>
      </c>
      <c r="B138" s="31" t="s">
        <v>283</v>
      </c>
      <c r="C138" s="233">
        <v>98130</v>
      </c>
      <c r="D138" s="233">
        <v>8330</v>
      </c>
      <c r="E138" s="233">
        <v>9070</v>
      </c>
      <c r="F138" s="233">
        <v>10600</v>
      </c>
      <c r="G138" s="591">
        <f t="shared" si="11"/>
        <v>104999.1</v>
      </c>
      <c r="H138" s="7">
        <f t="shared" si="11"/>
        <v>8913.1</v>
      </c>
      <c r="I138" s="7">
        <f t="shared" si="12"/>
        <v>10067.700000000001</v>
      </c>
      <c r="J138" s="592">
        <f t="shared" si="13"/>
        <v>12614</v>
      </c>
      <c r="K138" s="841"/>
      <c r="L138" s="250"/>
    </row>
    <row r="139" spans="1:12" ht="14.25">
      <c r="A139" s="364">
        <v>2007</v>
      </c>
      <c r="B139" s="31" t="s">
        <v>284</v>
      </c>
      <c r="C139" s="233">
        <v>103540</v>
      </c>
      <c r="D139" s="233">
        <v>8330</v>
      </c>
      <c r="E139" s="233">
        <v>9070</v>
      </c>
      <c r="F139" s="233">
        <v>10600</v>
      </c>
      <c r="G139" s="591">
        <f t="shared" si="11"/>
        <v>110787.8</v>
      </c>
      <c r="H139" s="7">
        <f t="shared" si="11"/>
        <v>8913.1</v>
      </c>
      <c r="I139" s="7">
        <f t="shared" si="12"/>
        <v>10067.700000000001</v>
      </c>
      <c r="J139" s="592">
        <f t="shared" si="13"/>
        <v>12614</v>
      </c>
      <c r="K139" s="841"/>
      <c r="L139" s="250"/>
    </row>
    <row r="140" spans="1:12" ht="14.25">
      <c r="A140" s="364">
        <v>2008</v>
      </c>
      <c r="B140" s="31" t="s">
        <v>285</v>
      </c>
      <c r="C140" s="233">
        <v>103540</v>
      </c>
      <c r="D140" s="233">
        <v>8330</v>
      </c>
      <c r="E140" s="233">
        <v>9070</v>
      </c>
      <c r="F140" s="233">
        <v>10600</v>
      </c>
      <c r="G140" s="591">
        <f t="shared" si="11"/>
        <v>110787.8</v>
      </c>
      <c r="H140" s="7">
        <f t="shared" si="11"/>
        <v>8913.1</v>
      </c>
      <c r="I140" s="7">
        <f t="shared" si="12"/>
        <v>10067.700000000001</v>
      </c>
      <c r="J140" s="592">
        <f t="shared" si="13"/>
        <v>12614</v>
      </c>
      <c r="K140" s="841"/>
      <c r="L140" s="250"/>
    </row>
    <row r="141" spans="1:12" ht="14.25">
      <c r="A141" s="364">
        <v>3481</v>
      </c>
      <c r="B141" s="367" t="s">
        <v>286</v>
      </c>
      <c r="C141" s="145">
        <v>99150</v>
      </c>
      <c r="D141" s="764" t="s">
        <v>102</v>
      </c>
      <c r="E141" s="145">
        <v>12040</v>
      </c>
      <c r="F141" s="145">
        <v>24830</v>
      </c>
      <c r="G141" s="270">
        <f t="shared" si="11"/>
        <v>106090.5</v>
      </c>
      <c r="H141" s="658" t="s">
        <v>102</v>
      </c>
      <c r="I141" s="145">
        <f t="shared" si="12"/>
        <v>13364.400000000001</v>
      </c>
      <c r="J141" s="368">
        <f t="shared" si="13"/>
        <v>29547.699999999997</v>
      </c>
      <c r="K141" s="145"/>
      <c r="L141" s="191"/>
    </row>
    <row r="142" spans="1:12" s="713" customFormat="1" ht="14.25">
      <c r="A142" s="364">
        <v>3431</v>
      </c>
      <c r="B142" s="367" t="s">
        <v>287</v>
      </c>
      <c r="C142" s="145">
        <v>71850</v>
      </c>
      <c r="D142" s="764" t="s">
        <v>102</v>
      </c>
      <c r="E142" s="145">
        <v>11500</v>
      </c>
      <c r="F142" s="145">
        <v>17720</v>
      </c>
      <c r="G142" s="270">
        <f t="shared" si="11"/>
        <v>76879.5</v>
      </c>
      <c r="H142" s="658" t="s">
        <v>102</v>
      </c>
      <c r="I142" s="145">
        <f t="shared" si="12"/>
        <v>12765.000000000002</v>
      </c>
      <c r="J142" s="368">
        <f t="shared" si="13"/>
        <v>21086.799999999999</v>
      </c>
      <c r="K142" s="145"/>
      <c r="L142" s="191"/>
    </row>
    <row r="143" spans="1:12" s="713" customFormat="1" ht="14.25">
      <c r="A143" s="364">
        <v>3432</v>
      </c>
      <c r="B143" s="367" t="s">
        <v>288</v>
      </c>
      <c r="C143" s="145">
        <v>140330</v>
      </c>
      <c r="D143" s="764" t="s">
        <v>102</v>
      </c>
      <c r="E143" s="145">
        <v>11500</v>
      </c>
      <c r="F143" s="145">
        <v>17720</v>
      </c>
      <c r="G143" s="270">
        <f t="shared" si="11"/>
        <v>150153.1</v>
      </c>
      <c r="H143" s="658" t="s">
        <v>102</v>
      </c>
      <c r="I143" s="145">
        <f>E144*1.11</f>
        <v>21778.2</v>
      </c>
      <c r="J143" s="368">
        <f>F144*1.19</f>
        <v>36497.299999999996</v>
      </c>
      <c r="K143" s="145"/>
      <c r="L143" s="191"/>
    </row>
    <row r="144" spans="1:12" s="713" customFormat="1" ht="14.25">
      <c r="A144" s="364">
        <v>3470</v>
      </c>
      <c r="B144" s="367" t="s">
        <v>289</v>
      </c>
      <c r="C144" s="145">
        <v>136570</v>
      </c>
      <c r="D144" s="764" t="s">
        <v>102</v>
      </c>
      <c r="E144" s="145">
        <v>19620</v>
      </c>
      <c r="F144" s="145">
        <v>30670</v>
      </c>
      <c r="G144" s="270">
        <f t="shared" si="11"/>
        <v>146129.9</v>
      </c>
      <c r="H144" s="658" t="s">
        <v>102</v>
      </c>
      <c r="I144" s="145">
        <f>E145*1.11</f>
        <v>18559.2</v>
      </c>
      <c r="J144" s="368">
        <f>F145*1.19</f>
        <v>21086.799999999999</v>
      </c>
      <c r="K144" s="145"/>
      <c r="L144" s="191"/>
    </row>
    <row r="145" spans="1:12" s="713" customFormat="1" ht="14.25">
      <c r="A145" s="364">
        <v>36</v>
      </c>
      <c r="B145" s="367" t="s">
        <v>290</v>
      </c>
      <c r="C145" s="145">
        <v>126920</v>
      </c>
      <c r="D145" s="145">
        <v>8980</v>
      </c>
      <c r="E145" s="145">
        <v>16720</v>
      </c>
      <c r="F145" s="145">
        <v>17720</v>
      </c>
      <c r="G145" s="270">
        <f t="shared" si="11"/>
        <v>135804.4</v>
      </c>
      <c r="H145" s="7">
        <f t="shared" si="11"/>
        <v>9608.6</v>
      </c>
      <c r="I145" s="145">
        <f>E146*1.11</f>
        <v>21278.7</v>
      </c>
      <c r="J145" s="368">
        <f>F146*1.19</f>
        <v>74803.399999999994</v>
      </c>
      <c r="K145" s="145"/>
      <c r="L145" s="191"/>
    </row>
    <row r="146" spans="1:12" s="713" customFormat="1" ht="14.25">
      <c r="A146" s="364">
        <v>37</v>
      </c>
      <c r="B146" s="367" t="s">
        <v>291</v>
      </c>
      <c r="C146" s="145">
        <v>202890</v>
      </c>
      <c r="D146" s="145">
        <v>3290</v>
      </c>
      <c r="E146" s="145">
        <v>19170</v>
      </c>
      <c r="F146" s="145">
        <v>62860</v>
      </c>
      <c r="G146" s="270">
        <f t="shared" si="11"/>
        <v>217092.30000000002</v>
      </c>
      <c r="H146" s="7">
        <f>D146*1.07</f>
        <v>3520.3</v>
      </c>
      <c r="I146" s="145">
        <f>E146*1.11</f>
        <v>21278.7</v>
      </c>
      <c r="J146" s="368">
        <f>F146*1.19</f>
        <v>74803.399999999994</v>
      </c>
      <c r="K146" s="145"/>
      <c r="L146" s="191"/>
    </row>
    <row r="147" spans="1:12" s="801" customFormat="1" ht="14.25">
      <c r="A147" s="364"/>
      <c r="B147" s="804" t="s">
        <v>292</v>
      </c>
      <c r="C147" s="805">
        <v>75120</v>
      </c>
      <c r="D147" s="802">
        <v>3050</v>
      </c>
      <c r="E147" s="802">
        <v>7510</v>
      </c>
      <c r="F147" s="233">
        <v>7970</v>
      </c>
      <c r="G147" s="270">
        <f t="shared" ref="G147:G181" si="14">C147*1.07</f>
        <v>80378.400000000009</v>
      </c>
      <c r="H147" s="7">
        <f t="shared" ref="H147:H181" si="15">D147*1.07</f>
        <v>3263.5</v>
      </c>
      <c r="I147" s="145">
        <f t="shared" ref="I147:I181" si="16">E147*1.11</f>
        <v>8336.1</v>
      </c>
      <c r="J147" s="368">
        <f t="shared" ref="J147:J181" si="17">F147*1.19</f>
        <v>9484.2999999999993</v>
      </c>
      <c r="K147" s="145"/>
      <c r="L147" s="191"/>
    </row>
    <row r="148" spans="1:12" s="801" customFormat="1" ht="14.25">
      <c r="A148" s="364"/>
      <c r="B148" s="806" t="s">
        <v>293</v>
      </c>
      <c r="C148" s="805">
        <v>107940</v>
      </c>
      <c r="D148" s="802">
        <v>8330</v>
      </c>
      <c r="E148" s="802">
        <v>11860</v>
      </c>
      <c r="F148" s="233">
        <v>17720</v>
      </c>
      <c r="G148" s="270">
        <f t="shared" si="14"/>
        <v>115495.8</v>
      </c>
      <c r="H148" s="7">
        <f t="shared" si="15"/>
        <v>8913.1</v>
      </c>
      <c r="I148" s="145">
        <f t="shared" si="16"/>
        <v>13164.6</v>
      </c>
      <c r="J148" s="368">
        <f t="shared" si="17"/>
        <v>21086.799999999999</v>
      </c>
      <c r="K148" s="145"/>
      <c r="L148" s="191"/>
    </row>
    <row r="149" spans="1:12" s="801" customFormat="1" ht="14.25">
      <c r="A149" s="364"/>
      <c r="B149" s="804" t="s">
        <v>294</v>
      </c>
      <c r="C149" s="805">
        <v>126870</v>
      </c>
      <c r="D149" s="802">
        <v>8330</v>
      </c>
      <c r="E149" s="802">
        <v>11860</v>
      </c>
      <c r="F149" s="233">
        <v>17720</v>
      </c>
      <c r="G149" s="270">
        <f t="shared" si="14"/>
        <v>135750.9</v>
      </c>
      <c r="H149" s="7">
        <f t="shared" si="15"/>
        <v>8913.1</v>
      </c>
      <c r="I149" s="145">
        <f t="shared" si="16"/>
        <v>13164.6</v>
      </c>
      <c r="J149" s="368">
        <f t="shared" si="17"/>
        <v>21086.799999999999</v>
      </c>
      <c r="K149" s="145"/>
      <c r="L149" s="191"/>
    </row>
    <row r="150" spans="1:12" s="801" customFormat="1" ht="14.25">
      <c r="A150" s="364"/>
      <c r="B150" s="804" t="s">
        <v>295</v>
      </c>
      <c r="C150" s="805">
        <v>126870</v>
      </c>
      <c r="D150" s="802">
        <v>8330</v>
      </c>
      <c r="E150" s="802">
        <v>11860</v>
      </c>
      <c r="F150" s="233">
        <v>17720</v>
      </c>
      <c r="G150" s="270">
        <f t="shared" si="14"/>
        <v>135750.9</v>
      </c>
      <c r="H150" s="7">
        <f t="shared" si="15"/>
        <v>8913.1</v>
      </c>
      <c r="I150" s="145">
        <f t="shared" si="16"/>
        <v>13164.6</v>
      </c>
      <c r="J150" s="368">
        <f t="shared" si="17"/>
        <v>21086.799999999999</v>
      </c>
      <c r="K150" s="145"/>
      <c r="L150" s="191"/>
    </row>
    <row r="151" spans="1:12" s="801" customFormat="1" ht="14.25">
      <c r="A151" s="364"/>
      <c r="B151" s="804" t="s">
        <v>296</v>
      </c>
      <c r="C151" s="805">
        <v>126870</v>
      </c>
      <c r="D151" s="802">
        <v>8330</v>
      </c>
      <c r="E151" s="802">
        <v>11860</v>
      </c>
      <c r="F151" s="233">
        <v>24720</v>
      </c>
      <c r="G151" s="270">
        <f t="shared" si="14"/>
        <v>135750.9</v>
      </c>
      <c r="H151" s="7">
        <f t="shared" si="15"/>
        <v>8913.1</v>
      </c>
      <c r="I151" s="145">
        <f t="shared" si="16"/>
        <v>13164.6</v>
      </c>
      <c r="J151" s="368">
        <f t="shared" si="17"/>
        <v>29416.799999999999</v>
      </c>
      <c r="K151" s="145"/>
      <c r="L151" s="191"/>
    </row>
    <row r="152" spans="1:12" s="801" customFormat="1" ht="14.25">
      <c r="A152" s="364"/>
      <c r="B152" s="804" t="s">
        <v>297</v>
      </c>
      <c r="C152" s="805">
        <v>107940</v>
      </c>
      <c r="D152" s="802">
        <v>8330</v>
      </c>
      <c r="E152" s="802">
        <v>13970</v>
      </c>
      <c r="F152" s="233">
        <v>24720</v>
      </c>
      <c r="G152" s="270">
        <f t="shared" si="14"/>
        <v>115495.8</v>
      </c>
      <c r="H152" s="7">
        <f t="shared" si="15"/>
        <v>8913.1</v>
      </c>
      <c r="I152" s="145">
        <f t="shared" si="16"/>
        <v>15506.7</v>
      </c>
      <c r="J152" s="368">
        <f t="shared" si="17"/>
        <v>29416.799999999999</v>
      </c>
      <c r="K152" s="145"/>
      <c r="L152" s="191"/>
    </row>
    <row r="153" spans="1:12" s="801" customFormat="1" ht="14.25">
      <c r="A153" s="364"/>
      <c r="B153" s="841" t="s">
        <v>298</v>
      </c>
      <c r="C153" s="805">
        <v>126870</v>
      </c>
      <c r="D153" s="802">
        <v>8330</v>
      </c>
      <c r="E153" s="802">
        <v>11860</v>
      </c>
      <c r="F153" s="233">
        <v>17720</v>
      </c>
      <c r="G153" s="270">
        <f t="shared" si="14"/>
        <v>135750.9</v>
      </c>
      <c r="H153" s="7">
        <f t="shared" si="15"/>
        <v>8913.1</v>
      </c>
      <c r="I153" s="145">
        <f t="shared" si="16"/>
        <v>13164.6</v>
      </c>
      <c r="J153" s="368">
        <f t="shared" si="17"/>
        <v>21086.799999999999</v>
      </c>
      <c r="K153" s="145"/>
      <c r="L153" s="191"/>
    </row>
    <row r="154" spans="1:12" s="801" customFormat="1" ht="14.25">
      <c r="A154" s="364"/>
      <c r="B154" s="804" t="s">
        <v>299</v>
      </c>
      <c r="C154" s="805">
        <v>126870</v>
      </c>
      <c r="D154" s="802">
        <v>8330</v>
      </c>
      <c r="E154" s="802">
        <v>11860</v>
      </c>
      <c r="F154" s="233">
        <v>17720</v>
      </c>
      <c r="G154" s="270">
        <f t="shared" si="14"/>
        <v>135750.9</v>
      </c>
      <c r="H154" s="7">
        <f t="shared" si="15"/>
        <v>8913.1</v>
      </c>
      <c r="I154" s="145">
        <f t="shared" si="16"/>
        <v>13164.6</v>
      </c>
      <c r="J154" s="368">
        <f t="shared" si="17"/>
        <v>21086.799999999999</v>
      </c>
      <c r="K154" s="145"/>
      <c r="L154" s="191"/>
    </row>
    <row r="155" spans="1:12" s="801" customFormat="1" ht="14.25">
      <c r="A155" s="364"/>
      <c r="B155" s="804" t="s">
        <v>300</v>
      </c>
      <c r="C155" s="805">
        <v>126870</v>
      </c>
      <c r="D155" s="802">
        <v>8330</v>
      </c>
      <c r="E155" s="802">
        <v>17950</v>
      </c>
      <c r="F155" s="233">
        <v>17720</v>
      </c>
      <c r="G155" s="270">
        <f t="shared" si="14"/>
        <v>135750.9</v>
      </c>
      <c r="H155" s="7">
        <f t="shared" si="15"/>
        <v>8913.1</v>
      </c>
      <c r="I155" s="145">
        <f t="shared" si="16"/>
        <v>19924.5</v>
      </c>
      <c r="J155" s="368">
        <f t="shared" si="17"/>
        <v>21086.799999999999</v>
      </c>
      <c r="K155" s="145"/>
      <c r="L155" s="191"/>
    </row>
    <row r="156" spans="1:12" s="801" customFormat="1" ht="14.25">
      <c r="A156" s="364"/>
      <c r="B156" s="841" t="s">
        <v>301</v>
      </c>
      <c r="C156" s="805">
        <v>140950</v>
      </c>
      <c r="D156" s="802">
        <v>8330</v>
      </c>
      <c r="E156" s="802">
        <v>11860</v>
      </c>
      <c r="F156" s="233">
        <v>17720</v>
      </c>
      <c r="G156" s="270">
        <f t="shared" si="14"/>
        <v>150816.5</v>
      </c>
      <c r="H156" s="7">
        <f t="shared" si="15"/>
        <v>8913.1</v>
      </c>
      <c r="I156" s="145">
        <f t="shared" si="16"/>
        <v>13164.6</v>
      </c>
      <c r="J156" s="368">
        <f t="shared" si="17"/>
        <v>21086.799999999999</v>
      </c>
      <c r="K156" s="145"/>
      <c r="L156" s="191"/>
    </row>
    <row r="157" spans="1:12" s="801" customFormat="1" ht="14.25">
      <c r="A157" s="364"/>
      <c r="B157" s="235" t="s">
        <v>302</v>
      </c>
      <c r="C157" s="805">
        <v>140950</v>
      </c>
      <c r="D157" s="802">
        <v>8330</v>
      </c>
      <c r="E157" s="802">
        <v>11860</v>
      </c>
      <c r="F157" s="233">
        <v>17720</v>
      </c>
      <c r="G157" s="270">
        <f t="shared" si="14"/>
        <v>150816.5</v>
      </c>
      <c r="H157" s="7">
        <f t="shared" si="15"/>
        <v>8913.1</v>
      </c>
      <c r="I157" s="145">
        <f t="shared" si="16"/>
        <v>13164.6</v>
      </c>
      <c r="J157" s="368">
        <f t="shared" si="17"/>
        <v>21086.799999999999</v>
      </c>
      <c r="K157" s="145"/>
      <c r="L157" s="191"/>
    </row>
    <row r="158" spans="1:12" s="801" customFormat="1" ht="14.25">
      <c r="A158" s="364"/>
      <c r="B158" s="841" t="s">
        <v>303</v>
      </c>
      <c r="C158" s="805">
        <v>230920</v>
      </c>
      <c r="D158" s="802">
        <v>8330</v>
      </c>
      <c r="E158" s="802">
        <v>11860</v>
      </c>
      <c r="F158" s="233">
        <v>17720</v>
      </c>
      <c r="G158" s="270">
        <f t="shared" si="14"/>
        <v>247084.40000000002</v>
      </c>
      <c r="H158" s="7">
        <f t="shared" si="15"/>
        <v>8913.1</v>
      </c>
      <c r="I158" s="145">
        <f t="shared" si="16"/>
        <v>13164.6</v>
      </c>
      <c r="J158" s="368">
        <f t="shared" si="17"/>
        <v>21086.799999999999</v>
      </c>
      <c r="K158" s="145"/>
      <c r="L158" s="191"/>
    </row>
    <row r="159" spans="1:12" s="801" customFormat="1" ht="15">
      <c r="A159" s="364"/>
      <c r="B159" s="807" t="s">
        <v>304</v>
      </c>
      <c r="C159" s="805">
        <v>140950</v>
      </c>
      <c r="D159" s="802">
        <v>8330</v>
      </c>
      <c r="E159" s="802">
        <v>11860</v>
      </c>
      <c r="F159" s="233">
        <v>17720</v>
      </c>
      <c r="G159" s="270">
        <f t="shared" si="14"/>
        <v>150816.5</v>
      </c>
      <c r="H159" s="7">
        <f t="shared" si="15"/>
        <v>8913.1</v>
      </c>
      <c r="I159" s="145">
        <f t="shared" si="16"/>
        <v>13164.6</v>
      </c>
      <c r="J159" s="368">
        <f t="shared" si="17"/>
        <v>21086.799999999999</v>
      </c>
      <c r="K159" s="145"/>
      <c r="L159" s="191"/>
    </row>
    <row r="160" spans="1:12" s="801" customFormat="1" ht="15">
      <c r="A160" s="364"/>
      <c r="B160" s="807" t="s">
        <v>305</v>
      </c>
      <c r="C160" s="805">
        <v>140950</v>
      </c>
      <c r="D160" s="802">
        <v>8330</v>
      </c>
      <c r="E160" s="802">
        <v>11860</v>
      </c>
      <c r="F160" s="233">
        <v>17720</v>
      </c>
      <c r="G160" s="270">
        <f t="shared" si="14"/>
        <v>150816.5</v>
      </c>
      <c r="H160" s="7">
        <f t="shared" si="15"/>
        <v>8913.1</v>
      </c>
      <c r="I160" s="145">
        <f t="shared" si="16"/>
        <v>13164.6</v>
      </c>
      <c r="J160" s="368">
        <f t="shared" si="17"/>
        <v>21086.799999999999</v>
      </c>
      <c r="K160" s="145"/>
      <c r="L160" s="191"/>
    </row>
    <row r="161" spans="1:12" s="801" customFormat="1" ht="14.25">
      <c r="A161" s="364"/>
      <c r="B161" s="804" t="s">
        <v>206</v>
      </c>
      <c r="C161" s="805">
        <v>140950</v>
      </c>
      <c r="D161" s="802">
        <v>8330</v>
      </c>
      <c r="E161" s="802">
        <v>11860</v>
      </c>
      <c r="F161" s="233">
        <v>17720</v>
      </c>
      <c r="G161" s="270">
        <f t="shared" si="14"/>
        <v>150816.5</v>
      </c>
      <c r="H161" s="7">
        <f t="shared" si="15"/>
        <v>8913.1</v>
      </c>
      <c r="I161" s="145">
        <f t="shared" si="16"/>
        <v>13164.6</v>
      </c>
      <c r="J161" s="368">
        <f t="shared" si="17"/>
        <v>21086.799999999999</v>
      </c>
      <c r="K161" s="145"/>
      <c r="L161" s="191"/>
    </row>
    <row r="162" spans="1:12" s="801" customFormat="1" ht="14.25">
      <c r="A162" s="364"/>
      <c r="B162" s="804" t="s">
        <v>306</v>
      </c>
      <c r="C162" s="805">
        <v>140950</v>
      </c>
      <c r="D162" s="802">
        <v>8330</v>
      </c>
      <c r="E162" s="802">
        <v>13970</v>
      </c>
      <c r="F162" s="233">
        <v>17720</v>
      </c>
      <c r="G162" s="270">
        <f t="shared" si="14"/>
        <v>150816.5</v>
      </c>
      <c r="H162" s="7">
        <f t="shared" si="15"/>
        <v>8913.1</v>
      </c>
      <c r="I162" s="145">
        <f t="shared" si="16"/>
        <v>15506.7</v>
      </c>
      <c r="J162" s="368">
        <f t="shared" si="17"/>
        <v>21086.799999999999</v>
      </c>
      <c r="K162" s="145"/>
      <c r="L162" s="191"/>
    </row>
    <row r="163" spans="1:12" s="801" customFormat="1" ht="14.25">
      <c r="A163" s="364"/>
      <c r="B163" s="804" t="s">
        <v>307</v>
      </c>
      <c r="C163" s="805">
        <v>140950</v>
      </c>
      <c r="D163" s="802">
        <v>8330</v>
      </c>
      <c r="E163" s="802">
        <v>13970</v>
      </c>
      <c r="F163" s="233">
        <v>24720</v>
      </c>
      <c r="G163" s="270">
        <f t="shared" si="14"/>
        <v>150816.5</v>
      </c>
      <c r="H163" s="7">
        <f t="shared" si="15"/>
        <v>8913.1</v>
      </c>
      <c r="I163" s="145">
        <f t="shared" si="16"/>
        <v>15506.7</v>
      </c>
      <c r="J163" s="368">
        <f t="shared" si="17"/>
        <v>29416.799999999999</v>
      </c>
      <c r="K163" s="145"/>
      <c r="L163" s="191"/>
    </row>
    <row r="164" spans="1:12" s="801" customFormat="1" ht="14.25">
      <c r="A164" s="364"/>
      <c r="B164" s="804" t="s">
        <v>308</v>
      </c>
      <c r="C164" s="805">
        <v>140950</v>
      </c>
      <c r="D164" s="802">
        <v>8330</v>
      </c>
      <c r="E164" s="802">
        <v>15930</v>
      </c>
      <c r="F164" s="233">
        <v>17720</v>
      </c>
      <c r="G164" s="270">
        <f t="shared" si="14"/>
        <v>150816.5</v>
      </c>
      <c r="H164" s="7">
        <f t="shared" si="15"/>
        <v>8913.1</v>
      </c>
      <c r="I164" s="145">
        <f t="shared" si="16"/>
        <v>17682.300000000003</v>
      </c>
      <c r="J164" s="368">
        <f t="shared" si="17"/>
        <v>21086.799999999999</v>
      </c>
      <c r="K164" s="145"/>
      <c r="L164" s="191"/>
    </row>
    <row r="165" spans="1:12" s="801" customFormat="1" ht="14.25">
      <c r="A165" s="364"/>
      <c r="B165" s="804" t="s">
        <v>309</v>
      </c>
      <c r="C165" s="805">
        <v>140950</v>
      </c>
      <c r="D165" s="802">
        <v>8330</v>
      </c>
      <c r="E165" s="802">
        <v>15930</v>
      </c>
      <c r="F165" s="233">
        <v>24720</v>
      </c>
      <c r="G165" s="270">
        <f t="shared" si="14"/>
        <v>150816.5</v>
      </c>
      <c r="H165" s="7">
        <f t="shared" si="15"/>
        <v>8913.1</v>
      </c>
      <c r="I165" s="145">
        <f t="shared" si="16"/>
        <v>17682.300000000003</v>
      </c>
      <c r="J165" s="368">
        <f t="shared" si="17"/>
        <v>29416.799999999999</v>
      </c>
      <c r="K165" s="145"/>
      <c r="L165" s="191"/>
    </row>
    <row r="166" spans="1:12" s="801" customFormat="1" ht="14.25">
      <c r="A166" s="364"/>
      <c r="B166" s="808" t="s">
        <v>310</v>
      </c>
      <c r="C166" s="805">
        <v>159230</v>
      </c>
      <c r="D166" s="802">
        <v>8330</v>
      </c>
      <c r="E166" s="802">
        <v>13970</v>
      </c>
      <c r="F166" s="233">
        <v>24720</v>
      </c>
      <c r="G166" s="270">
        <f t="shared" si="14"/>
        <v>170376.1</v>
      </c>
      <c r="H166" s="7">
        <f t="shared" si="15"/>
        <v>8913.1</v>
      </c>
      <c r="I166" s="145">
        <f t="shared" si="16"/>
        <v>15506.7</v>
      </c>
      <c r="J166" s="368">
        <f t="shared" si="17"/>
        <v>29416.799999999999</v>
      </c>
      <c r="K166" s="145"/>
      <c r="L166" s="191"/>
    </row>
    <row r="167" spans="1:12" s="801" customFormat="1" ht="14.25">
      <c r="A167" s="364"/>
      <c r="B167" s="804" t="s">
        <v>311</v>
      </c>
      <c r="C167" s="805">
        <v>159230</v>
      </c>
      <c r="D167" s="802">
        <v>8330</v>
      </c>
      <c r="E167" s="802">
        <v>19730</v>
      </c>
      <c r="F167" s="233">
        <v>31250</v>
      </c>
      <c r="G167" s="270">
        <f t="shared" si="14"/>
        <v>170376.1</v>
      </c>
      <c r="H167" s="7">
        <f t="shared" si="15"/>
        <v>8913.1</v>
      </c>
      <c r="I167" s="145">
        <f t="shared" si="16"/>
        <v>21900.300000000003</v>
      </c>
      <c r="J167" s="368">
        <f t="shared" si="17"/>
        <v>37187.5</v>
      </c>
      <c r="K167" s="145"/>
      <c r="L167" s="191"/>
    </row>
    <row r="168" spans="1:12" s="801" customFormat="1" ht="14.25">
      <c r="A168" s="364"/>
      <c r="B168" s="804" t="s">
        <v>312</v>
      </c>
      <c r="C168" s="805">
        <v>177030</v>
      </c>
      <c r="D168" s="802">
        <v>8330</v>
      </c>
      <c r="E168" s="802">
        <v>11860</v>
      </c>
      <c r="F168" s="233">
        <v>17720</v>
      </c>
      <c r="G168" s="270">
        <f t="shared" si="14"/>
        <v>189422.1</v>
      </c>
      <c r="H168" s="7">
        <f t="shared" si="15"/>
        <v>8913.1</v>
      </c>
      <c r="I168" s="145">
        <f t="shared" si="16"/>
        <v>13164.6</v>
      </c>
      <c r="J168" s="368">
        <f t="shared" si="17"/>
        <v>21086.799999999999</v>
      </c>
      <c r="K168" s="145"/>
      <c r="L168" s="191"/>
    </row>
    <row r="169" spans="1:12" s="801" customFormat="1" ht="14.25">
      <c r="A169" s="364"/>
      <c r="B169" s="804" t="s">
        <v>313</v>
      </c>
      <c r="C169" s="805">
        <v>190140</v>
      </c>
      <c r="D169" s="802">
        <v>8330</v>
      </c>
      <c r="E169" s="802">
        <v>11860</v>
      </c>
      <c r="F169" s="233">
        <v>17720</v>
      </c>
      <c r="G169" s="270">
        <f t="shared" si="14"/>
        <v>203449.80000000002</v>
      </c>
      <c r="H169" s="7">
        <f t="shared" si="15"/>
        <v>8913.1</v>
      </c>
      <c r="I169" s="145">
        <f t="shared" si="16"/>
        <v>13164.6</v>
      </c>
      <c r="J169" s="368">
        <f t="shared" si="17"/>
        <v>21086.799999999999</v>
      </c>
      <c r="K169" s="145"/>
      <c r="L169" s="191"/>
    </row>
    <row r="170" spans="1:12" s="801" customFormat="1" ht="14.25">
      <c r="A170" s="364"/>
      <c r="B170" s="804" t="s">
        <v>314</v>
      </c>
      <c r="C170" s="805">
        <v>190140</v>
      </c>
      <c r="D170" s="802">
        <v>8330</v>
      </c>
      <c r="E170" s="802">
        <v>13970</v>
      </c>
      <c r="F170" s="233">
        <v>17720</v>
      </c>
      <c r="G170" s="270">
        <f t="shared" si="14"/>
        <v>203449.80000000002</v>
      </c>
      <c r="H170" s="7">
        <f t="shared" si="15"/>
        <v>8913.1</v>
      </c>
      <c r="I170" s="145">
        <f t="shared" si="16"/>
        <v>15506.7</v>
      </c>
      <c r="J170" s="368">
        <f t="shared" si="17"/>
        <v>21086.799999999999</v>
      </c>
      <c r="K170" s="145"/>
      <c r="L170" s="191"/>
    </row>
    <row r="171" spans="1:12" s="801" customFormat="1" ht="14.25">
      <c r="A171" s="364"/>
      <c r="B171" s="808" t="s">
        <v>315</v>
      </c>
      <c r="C171" s="805">
        <v>254550</v>
      </c>
      <c r="D171" s="802">
        <v>8330</v>
      </c>
      <c r="E171" s="802">
        <v>11860</v>
      </c>
      <c r="F171" s="233">
        <v>17720</v>
      </c>
      <c r="G171" s="270">
        <f t="shared" si="14"/>
        <v>272368.5</v>
      </c>
      <c r="H171" s="7">
        <f t="shared" si="15"/>
        <v>8913.1</v>
      </c>
      <c r="I171" s="145">
        <f t="shared" si="16"/>
        <v>13164.6</v>
      </c>
      <c r="J171" s="368">
        <f t="shared" si="17"/>
        <v>21086.799999999999</v>
      </c>
      <c r="K171" s="145"/>
      <c r="L171" s="191"/>
    </row>
    <row r="172" spans="1:12" s="801" customFormat="1" ht="14.25">
      <c r="A172" s="364"/>
      <c r="B172" s="804" t="s">
        <v>316</v>
      </c>
      <c r="C172" s="805">
        <v>254550</v>
      </c>
      <c r="D172" s="802">
        <v>8330</v>
      </c>
      <c r="E172" s="802">
        <v>11860</v>
      </c>
      <c r="F172" s="233">
        <v>17720</v>
      </c>
      <c r="G172" s="270">
        <f t="shared" si="14"/>
        <v>272368.5</v>
      </c>
      <c r="H172" s="7">
        <f t="shared" si="15"/>
        <v>8913.1</v>
      </c>
      <c r="I172" s="145">
        <f t="shared" si="16"/>
        <v>13164.6</v>
      </c>
      <c r="J172" s="368">
        <f t="shared" si="17"/>
        <v>21086.799999999999</v>
      </c>
      <c r="K172" s="145"/>
      <c r="L172" s="191"/>
    </row>
    <row r="173" spans="1:12" s="801" customFormat="1" ht="14.25">
      <c r="A173" s="364"/>
      <c r="B173" s="804" t="s">
        <v>317</v>
      </c>
      <c r="C173" s="805">
        <v>90450</v>
      </c>
      <c r="D173" s="802">
        <v>8330</v>
      </c>
      <c r="E173" s="802">
        <v>7510</v>
      </c>
      <c r="F173" s="233">
        <v>7970</v>
      </c>
      <c r="G173" s="270">
        <f t="shared" si="14"/>
        <v>96781.5</v>
      </c>
      <c r="H173" s="7">
        <f t="shared" si="15"/>
        <v>8913.1</v>
      </c>
      <c r="I173" s="145">
        <f t="shared" si="16"/>
        <v>8336.1</v>
      </c>
      <c r="J173" s="368">
        <f t="shared" si="17"/>
        <v>9484.2999999999993</v>
      </c>
      <c r="K173" s="145"/>
      <c r="L173" s="191"/>
    </row>
    <row r="174" spans="1:12" s="801" customFormat="1" ht="14.25">
      <c r="A174" s="364"/>
      <c r="B174" s="804" t="s">
        <v>318</v>
      </c>
      <c r="C174" s="805">
        <v>126870</v>
      </c>
      <c r="D174" s="802">
        <v>8330</v>
      </c>
      <c r="E174" s="802">
        <v>11860</v>
      </c>
      <c r="F174" s="233">
        <v>15310</v>
      </c>
      <c r="G174" s="270">
        <f t="shared" si="14"/>
        <v>135750.9</v>
      </c>
      <c r="H174" s="7">
        <f t="shared" si="15"/>
        <v>8913.1</v>
      </c>
      <c r="I174" s="145">
        <f t="shared" si="16"/>
        <v>13164.6</v>
      </c>
      <c r="J174" s="368">
        <f t="shared" si="17"/>
        <v>18218.899999999998</v>
      </c>
      <c r="K174" s="145"/>
      <c r="L174" s="191"/>
    </row>
    <row r="175" spans="1:12" s="801" customFormat="1" ht="14.25">
      <c r="A175" s="364"/>
      <c r="B175" s="804" t="s">
        <v>319</v>
      </c>
      <c r="C175" s="805">
        <v>126870</v>
      </c>
      <c r="D175" s="802">
        <v>8330</v>
      </c>
      <c r="E175" s="802">
        <v>11860</v>
      </c>
      <c r="F175" s="233">
        <v>17720</v>
      </c>
      <c r="G175" s="270">
        <f t="shared" si="14"/>
        <v>135750.9</v>
      </c>
      <c r="H175" s="7">
        <f t="shared" si="15"/>
        <v>8913.1</v>
      </c>
      <c r="I175" s="145">
        <f t="shared" si="16"/>
        <v>13164.6</v>
      </c>
      <c r="J175" s="368">
        <f t="shared" si="17"/>
        <v>21086.799999999999</v>
      </c>
      <c r="K175" s="145"/>
      <c r="L175" s="191"/>
    </row>
    <row r="176" spans="1:12" s="801" customFormat="1" ht="14.25">
      <c r="A176" s="364"/>
      <c r="B176" s="804" t="s">
        <v>320</v>
      </c>
      <c r="C176" s="805">
        <v>126870</v>
      </c>
      <c r="D176" s="802">
        <v>8330</v>
      </c>
      <c r="E176" s="802">
        <v>11860</v>
      </c>
      <c r="F176" s="233">
        <v>24720</v>
      </c>
      <c r="G176" s="270">
        <f t="shared" si="14"/>
        <v>135750.9</v>
      </c>
      <c r="H176" s="7">
        <f t="shared" si="15"/>
        <v>8913.1</v>
      </c>
      <c r="I176" s="145">
        <f t="shared" si="16"/>
        <v>13164.6</v>
      </c>
      <c r="J176" s="368">
        <f t="shared" si="17"/>
        <v>29416.799999999999</v>
      </c>
      <c r="K176" s="145"/>
      <c r="L176" s="191"/>
    </row>
    <row r="177" spans="1:12" s="801" customFormat="1" ht="14.25">
      <c r="A177" s="364"/>
      <c r="B177" s="808" t="s">
        <v>321</v>
      </c>
      <c r="C177" s="805">
        <v>140950</v>
      </c>
      <c r="D177" s="802">
        <v>8330</v>
      </c>
      <c r="E177" s="802">
        <v>15930</v>
      </c>
      <c r="F177" s="233">
        <v>17720</v>
      </c>
      <c r="G177" s="270">
        <f t="shared" si="14"/>
        <v>150816.5</v>
      </c>
      <c r="H177" s="7">
        <f t="shared" si="15"/>
        <v>8913.1</v>
      </c>
      <c r="I177" s="145">
        <f t="shared" si="16"/>
        <v>17682.300000000003</v>
      </c>
      <c r="J177" s="368">
        <f t="shared" si="17"/>
        <v>21086.799999999999</v>
      </c>
      <c r="K177" s="145"/>
      <c r="L177" s="191"/>
    </row>
    <row r="178" spans="1:12" s="801" customFormat="1" ht="14.25">
      <c r="A178" s="364"/>
      <c r="B178" s="804" t="s">
        <v>322</v>
      </c>
      <c r="C178" s="805">
        <v>140950</v>
      </c>
      <c r="D178" s="802">
        <v>8330</v>
      </c>
      <c r="E178" s="802">
        <v>15930</v>
      </c>
      <c r="F178" s="233">
        <v>24720</v>
      </c>
      <c r="G178" s="270">
        <f t="shared" si="14"/>
        <v>150816.5</v>
      </c>
      <c r="H178" s="7">
        <f t="shared" si="15"/>
        <v>8913.1</v>
      </c>
      <c r="I178" s="145">
        <f t="shared" si="16"/>
        <v>17682.300000000003</v>
      </c>
      <c r="J178" s="368">
        <f t="shared" si="17"/>
        <v>29416.799999999999</v>
      </c>
      <c r="K178" s="145"/>
      <c r="L178" s="191"/>
    </row>
    <row r="179" spans="1:12" s="801" customFormat="1" ht="14.25">
      <c r="A179" s="364"/>
      <c r="B179" s="808" t="s">
        <v>323</v>
      </c>
      <c r="C179" s="805">
        <v>140950</v>
      </c>
      <c r="D179" s="802">
        <v>8330</v>
      </c>
      <c r="E179" s="802">
        <v>15930</v>
      </c>
      <c r="F179" s="233">
        <v>24720</v>
      </c>
      <c r="G179" s="270">
        <f t="shared" si="14"/>
        <v>150816.5</v>
      </c>
      <c r="H179" s="7">
        <f t="shared" si="15"/>
        <v>8913.1</v>
      </c>
      <c r="I179" s="145">
        <f t="shared" si="16"/>
        <v>17682.300000000003</v>
      </c>
      <c r="J179" s="368">
        <f t="shared" si="17"/>
        <v>29416.799999999999</v>
      </c>
      <c r="K179" s="145"/>
      <c r="L179" s="191"/>
    </row>
    <row r="180" spans="1:12" s="801" customFormat="1" ht="14.25">
      <c r="A180" s="364"/>
      <c r="B180" s="804" t="s">
        <v>324</v>
      </c>
      <c r="C180" s="805">
        <v>103540</v>
      </c>
      <c r="D180" s="802">
        <v>8330</v>
      </c>
      <c r="E180" s="802">
        <v>9070</v>
      </c>
      <c r="F180" s="233">
        <v>10600</v>
      </c>
      <c r="G180" s="270">
        <f t="shared" si="14"/>
        <v>110787.8</v>
      </c>
      <c r="H180" s="7">
        <f t="shared" si="15"/>
        <v>8913.1</v>
      </c>
      <c r="I180" s="145">
        <f t="shared" si="16"/>
        <v>10067.700000000001</v>
      </c>
      <c r="J180" s="368">
        <f t="shared" si="17"/>
        <v>12614</v>
      </c>
      <c r="K180" s="145"/>
      <c r="L180" s="191"/>
    </row>
    <row r="181" spans="1:12" s="801" customFormat="1" ht="14.25">
      <c r="A181" s="364"/>
      <c r="B181" s="804" t="s">
        <v>325</v>
      </c>
      <c r="C181" s="805">
        <v>126870</v>
      </c>
      <c r="D181" s="802">
        <v>8330</v>
      </c>
      <c r="E181" s="802">
        <v>15930</v>
      </c>
      <c r="F181" s="233">
        <v>17720</v>
      </c>
      <c r="G181" s="270">
        <f t="shared" si="14"/>
        <v>135750.9</v>
      </c>
      <c r="H181" s="7">
        <f t="shared" si="15"/>
        <v>8913.1</v>
      </c>
      <c r="I181" s="145">
        <f t="shared" si="16"/>
        <v>17682.300000000003</v>
      </c>
      <c r="J181" s="368">
        <f t="shared" si="17"/>
        <v>21086.799999999999</v>
      </c>
      <c r="K181" s="145"/>
      <c r="L181" s="191"/>
    </row>
    <row r="182" spans="1:12" s="713" customFormat="1">
      <c r="A182" s="366"/>
      <c r="B182" s="367"/>
      <c r="C182" s="145"/>
      <c r="D182" s="145"/>
      <c r="E182" s="145"/>
      <c r="F182" s="145"/>
      <c r="G182" s="146"/>
      <c r="H182" s="145"/>
      <c r="I182" s="145"/>
      <c r="J182" s="368"/>
      <c r="K182" s="145"/>
      <c r="L182" s="191"/>
    </row>
    <row r="183" spans="1:12" s="713" customFormat="1">
      <c r="A183" s="366"/>
      <c r="B183" s="367"/>
      <c r="C183" s="145"/>
      <c r="D183" s="145"/>
      <c r="E183" s="145"/>
      <c r="F183" s="145"/>
      <c r="G183" s="146"/>
      <c r="H183" s="145"/>
      <c r="I183" s="145"/>
      <c r="J183" s="368"/>
      <c r="K183" s="145"/>
      <c r="L183" s="191"/>
    </row>
    <row r="184" spans="1:12">
      <c r="A184" s="369" t="s">
        <v>326</v>
      </c>
      <c r="B184" s="370" t="s">
        <v>327</v>
      </c>
      <c r="C184" s="371"/>
      <c r="D184" s="371"/>
      <c r="E184" s="371"/>
      <c r="F184" s="371"/>
      <c r="G184" s="371"/>
      <c r="H184" s="371"/>
      <c r="I184" s="145"/>
      <c r="J184" s="368"/>
      <c r="K184" s="145"/>
      <c r="L184" s="191"/>
    </row>
    <row r="185" spans="1:12">
      <c r="A185" s="372"/>
      <c r="B185" s="373" t="s">
        <v>328</v>
      </c>
      <c r="C185" s="371"/>
      <c r="D185" s="371"/>
      <c r="E185" s="371"/>
      <c r="F185" s="371"/>
      <c r="G185" s="371"/>
      <c r="H185" s="371"/>
      <c r="I185" s="145"/>
      <c r="J185" s="368"/>
      <c r="K185" s="145"/>
      <c r="L185" s="191"/>
    </row>
    <row r="186" spans="1:12">
      <c r="A186" s="372"/>
      <c r="B186" s="373" t="s">
        <v>329</v>
      </c>
      <c r="C186" s="371"/>
      <c r="D186" s="371"/>
      <c r="E186" s="371"/>
      <c r="F186" s="371"/>
      <c r="G186" s="371"/>
      <c r="H186" s="371"/>
      <c r="I186" s="145"/>
      <c r="J186" s="368"/>
      <c r="K186" s="145"/>
      <c r="L186" s="191"/>
    </row>
    <row r="187" spans="1:12">
      <c r="A187" s="372"/>
      <c r="B187" s="373" t="s">
        <v>330</v>
      </c>
      <c r="C187" s="371"/>
      <c r="D187" s="371"/>
      <c r="E187" s="371"/>
      <c r="F187" s="371"/>
      <c r="G187" s="371"/>
      <c r="H187" s="371"/>
      <c r="I187" s="145"/>
      <c r="J187" s="368"/>
      <c r="K187" s="145"/>
      <c r="L187" s="191"/>
    </row>
    <row r="188" spans="1:12">
      <c r="A188" s="372"/>
      <c r="B188" s="373" t="s">
        <v>331</v>
      </c>
      <c r="C188" s="371"/>
      <c r="D188" s="371"/>
      <c r="E188" s="371"/>
      <c r="F188" s="371"/>
      <c r="G188" s="371"/>
      <c r="H188" s="371"/>
      <c r="I188" s="145"/>
      <c r="J188" s="368"/>
      <c r="K188" s="145"/>
      <c r="L188" s="191"/>
    </row>
    <row r="189" spans="1:12">
      <c r="A189" s="366"/>
      <c r="B189" s="367"/>
      <c r="C189" s="145"/>
      <c r="D189" s="145"/>
      <c r="E189" s="145"/>
      <c r="F189" s="145"/>
      <c r="G189" s="146"/>
      <c r="H189" s="145"/>
      <c r="I189" s="145"/>
      <c r="J189" s="368"/>
      <c r="K189" s="145"/>
      <c r="L189" s="191"/>
    </row>
    <row r="190" spans="1:12">
      <c r="A190" s="366"/>
      <c r="B190" s="394" t="s">
        <v>332</v>
      </c>
      <c r="C190" s="374">
        <v>279</v>
      </c>
      <c r="D190" s="145" t="s">
        <v>333</v>
      </c>
      <c r="E190" s="145"/>
      <c r="F190" s="145"/>
      <c r="G190" s="146"/>
      <c r="H190" s="145"/>
      <c r="I190" s="145"/>
      <c r="J190" s="368"/>
      <c r="K190" s="145"/>
      <c r="L190" s="191"/>
    </row>
    <row r="191" spans="1:12">
      <c r="A191" s="366"/>
      <c r="B191" s="367"/>
      <c r="C191" s="145"/>
      <c r="D191" s="145"/>
      <c r="E191" s="145"/>
      <c r="F191" s="145"/>
      <c r="G191" s="146"/>
      <c r="H191" s="145"/>
      <c r="I191" s="145"/>
      <c r="J191" s="368"/>
      <c r="K191" s="145"/>
      <c r="L191" s="191"/>
    </row>
    <row r="192" spans="1:12">
      <c r="A192" s="375" t="s">
        <v>326</v>
      </c>
      <c r="B192" s="376" t="s">
        <v>334</v>
      </c>
      <c r="C192" s="377"/>
      <c r="D192" s="377"/>
      <c r="E192" s="377"/>
      <c r="F192" s="377"/>
      <c r="G192" s="377"/>
      <c r="H192" s="377"/>
      <c r="I192" s="145"/>
      <c r="J192" s="368"/>
      <c r="K192" s="145"/>
      <c r="L192" s="191"/>
    </row>
    <row r="193" spans="1:12">
      <c r="A193" s="378"/>
      <c r="B193" s="105"/>
      <c r="C193" s="155"/>
      <c r="D193" s="155"/>
      <c r="E193" s="155"/>
      <c r="F193" s="155"/>
      <c r="G193" s="155"/>
      <c r="H193" s="155"/>
      <c r="I193" s="145"/>
      <c r="J193" s="368"/>
      <c r="K193" s="145"/>
      <c r="L193" s="191"/>
    </row>
    <row r="194" spans="1:12">
      <c r="A194" s="379" t="s">
        <v>335</v>
      </c>
      <c r="B194" s="376" t="s">
        <v>327</v>
      </c>
      <c r="C194" s="155"/>
      <c r="D194" s="155"/>
      <c r="E194" s="155"/>
      <c r="F194" s="155"/>
      <c r="G194" s="155"/>
      <c r="H194" s="155"/>
      <c r="I194" s="193"/>
      <c r="J194" s="380"/>
      <c r="K194" s="193"/>
      <c r="L194" s="193"/>
    </row>
    <row r="195" spans="1:12">
      <c r="A195" s="378"/>
      <c r="B195" s="105" t="s">
        <v>328</v>
      </c>
      <c r="C195" s="155"/>
      <c r="D195" s="155"/>
      <c r="E195" s="155"/>
      <c r="F195" s="155"/>
      <c r="G195" s="155"/>
      <c r="H195" s="155"/>
      <c r="I195" s="248"/>
      <c r="J195" s="358"/>
      <c r="K195" s="186"/>
      <c r="L195" s="186"/>
    </row>
    <row r="196" spans="1:12">
      <c r="A196" s="378"/>
      <c r="B196" s="105" t="s">
        <v>329</v>
      </c>
      <c r="C196" s="155"/>
      <c r="D196" s="155"/>
      <c r="E196" s="155"/>
      <c r="F196" s="155"/>
      <c r="G196" s="155"/>
      <c r="H196" s="155"/>
      <c r="I196" s="248"/>
      <c r="J196" s="358"/>
      <c r="K196" s="186"/>
      <c r="L196" s="186"/>
    </row>
    <row r="197" spans="1:12">
      <c r="A197" s="378"/>
      <c r="B197" s="105" t="s">
        <v>330</v>
      </c>
      <c r="C197" s="155"/>
      <c r="D197" s="155"/>
      <c r="E197" s="155"/>
      <c r="F197" s="155"/>
      <c r="G197" s="155"/>
      <c r="H197" s="155"/>
      <c r="I197" s="248"/>
      <c r="J197" s="358"/>
      <c r="K197" s="186"/>
      <c r="L197" s="186"/>
    </row>
    <row r="198" spans="1:12">
      <c r="A198" s="378"/>
      <c r="B198" s="105" t="s">
        <v>331</v>
      </c>
      <c r="C198" s="155"/>
      <c r="D198" s="155"/>
      <c r="E198" s="155"/>
      <c r="F198" s="155"/>
      <c r="G198" s="155"/>
      <c r="H198" s="155"/>
      <c r="I198" s="248"/>
      <c r="J198" s="358"/>
      <c r="K198" s="186"/>
      <c r="L198" s="186"/>
    </row>
    <row r="199" spans="1:12">
      <c r="A199" s="378"/>
      <c r="B199" s="105"/>
      <c r="C199" s="155"/>
      <c r="D199" s="155"/>
      <c r="E199" s="155"/>
      <c r="F199" s="155"/>
      <c r="G199" s="155"/>
      <c r="H199" s="155"/>
      <c r="I199" s="248"/>
      <c r="J199" s="358"/>
      <c r="K199" s="186"/>
      <c r="L199" s="186"/>
    </row>
    <row r="200" spans="1:12">
      <c r="A200" s="379" t="s">
        <v>336</v>
      </c>
      <c r="B200" s="105" t="s">
        <v>337</v>
      </c>
      <c r="C200" s="155"/>
      <c r="D200" s="155"/>
      <c r="E200" s="155"/>
      <c r="F200" s="155"/>
      <c r="G200" s="155"/>
      <c r="H200" s="155"/>
      <c r="I200" s="248"/>
      <c r="J200" s="358"/>
      <c r="K200" s="186"/>
      <c r="L200" s="186"/>
    </row>
    <row r="201" spans="1:12">
      <c r="A201" s="356"/>
      <c r="B201" s="357"/>
      <c r="C201" s="248"/>
      <c r="D201" s="248"/>
      <c r="E201" s="248"/>
      <c r="F201" s="248"/>
      <c r="G201" s="248"/>
      <c r="H201" s="248"/>
      <c r="I201" s="248"/>
      <c r="J201" s="358"/>
      <c r="K201" s="186"/>
      <c r="L201" s="186"/>
    </row>
    <row r="202" spans="1:12" ht="15.75">
      <c r="A202" s="356"/>
      <c r="B202" s="395" t="s">
        <v>338</v>
      </c>
      <c r="C202" s="194"/>
      <c r="D202" s="194"/>
      <c r="E202" s="194"/>
      <c r="F202" s="194"/>
      <c r="G202" s="154"/>
      <c r="H202" s="248"/>
      <c r="I202" s="248"/>
      <c r="J202" s="358"/>
      <c r="K202" s="186"/>
      <c r="L202" s="186"/>
    </row>
    <row r="203" spans="1:12">
      <c r="A203" s="356"/>
      <c r="B203" s="190" t="s">
        <v>339</v>
      </c>
      <c r="C203" s="195"/>
      <c r="D203" s="195"/>
      <c r="E203" s="195"/>
      <c r="F203" s="195"/>
      <c r="G203" s="196" t="s">
        <v>66</v>
      </c>
      <c r="H203" s="248"/>
      <c r="I203" s="248"/>
      <c r="J203" s="358"/>
      <c r="K203" s="186"/>
      <c r="L203" s="186"/>
    </row>
    <row r="204" spans="1:12">
      <c r="A204" s="356"/>
      <c r="B204" s="192"/>
      <c r="C204" s="194"/>
      <c r="D204" s="194"/>
      <c r="E204" s="194"/>
      <c r="F204" s="194"/>
      <c r="G204" s="197"/>
      <c r="H204" s="248"/>
      <c r="I204" s="248"/>
      <c r="J204" s="358"/>
      <c r="K204" s="186"/>
      <c r="L204" s="186"/>
    </row>
    <row r="205" spans="1:12">
      <c r="A205" s="356"/>
      <c r="B205" s="192" t="s">
        <v>340</v>
      </c>
      <c r="C205" s="194"/>
      <c r="D205" s="194"/>
      <c r="E205" s="194"/>
      <c r="F205" s="194"/>
      <c r="G205" s="197"/>
      <c r="H205" s="248"/>
      <c r="I205" s="248"/>
      <c r="J205" s="358"/>
      <c r="K205" s="186"/>
      <c r="L205" s="186"/>
    </row>
    <row r="206" spans="1:12">
      <c r="A206" s="381"/>
      <c r="B206" s="148" t="s">
        <v>341</v>
      </c>
      <c r="C206" s="194"/>
      <c r="D206" s="194"/>
      <c r="E206" s="194"/>
      <c r="F206" s="194"/>
      <c r="G206" s="213">
        <v>5640</v>
      </c>
      <c r="H206" s="194"/>
      <c r="I206" s="194"/>
      <c r="J206" s="382"/>
      <c r="K206" s="198"/>
      <c r="L206" s="198"/>
    </row>
    <row r="207" spans="1:12">
      <c r="A207" s="381"/>
      <c r="B207" s="148" t="s">
        <v>342</v>
      </c>
      <c r="C207" s="194"/>
      <c r="D207" s="194"/>
      <c r="E207" s="194"/>
      <c r="F207" s="194"/>
      <c r="G207" s="210"/>
      <c r="H207" s="194"/>
      <c r="I207" s="194"/>
      <c r="J207" s="382"/>
      <c r="K207" s="198"/>
      <c r="L207" s="198"/>
    </row>
    <row r="208" spans="1:12">
      <c r="A208" s="381"/>
      <c r="B208" s="148" t="s">
        <v>343</v>
      </c>
      <c r="C208" s="194"/>
      <c r="D208" s="194"/>
      <c r="E208" s="194"/>
      <c r="F208" s="194"/>
      <c r="G208" s="210"/>
      <c r="H208" s="194"/>
      <c r="I208" s="194"/>
      <c r="J208" s="382"/>
      <c r="K208" s="198"/>
      <c r="L208" s="198"/>
    </row>
    <row r="209" spans="1:12">
      <c r="A209" s="356"/>
      <c r="B209" s="192"/>
      <c r="C209" s="194"/>
      <c r="D209" s="194"/>
      <c r="E209" s="194"/>
      <c r="F209" s="194"/>
      <c r="G209" s="210"/>
      <c r="H209" s="248"/>
      <c r="I209" s="248"/>
      <c r="J209" s="358"/>
      <c r="K209" s="186"/>
      <c r="L209" s="186"/>
    </row>
    <row r="210" spans="1:12">
      <c r="A210" s="356"/>
      <c r="B210" s="192" t="s">
        <v>344</v>
      </c>
      <c r="C210" s="194"/>
      <c r="D210" s="194"/>
      <c r="E210" s="194"/>
      <c r="F210" s="194"/>
      <c r="G210" s="211"/>
      <c r="H210" s="248"/>
      <c r="I210" s="248"/>
      <c r="J210" s="358"/>
      <c r="K210" s="186"/>
      <c r="L210" s="186"/>
    </row>
    <row r="211" spans="1:12">
      <c r="A211" s="381"/>
      <c r="B211" s="148" t="s">
        <v>345</v>
      </c>
      <c r="C211" s="194"/>
      <c r="D211" s="194"/>
      <c r="E211" s="194"/>
      <c r="F211" s="194"/>
      <c r="G211" s="213">
        <v>9250</v>
      </c>
      <c r="H211" s="194"/>
      <c r="I211" s="194"/>
      <c r="J211" s="382"/>
      <c r="K211" s="198"/>
      <c r="L211" s="198"/>
    </row>
    <row r="212" spans="1:12">
      <c r="A212" s="381"/>
      <c r="B212" s="148" t="s">
        <v>346</v>
      </c>
      <c r="C212" s="194"/>
      <c r="D212" s="194"/>
      <c r="E212" s="194"/>
      <c r="F212" s="194"/>
      <c r="G212" s="213">
        <v>18500</v>
      </c>
      <c r="H212" s="194"/>
      <c r="I212" s="194"/>
      <c r="J212" s="382"/>
      <c r="K212" s="198"/>
      <c r="L212" s="198"/>
    </row>
    <row r="213" spans="1:12">
      <c r="A213" s="381"/>
      <c r="B213" s="148" t="s">
        <v>347</v>
      </c>
      <c r="C213" s="194"/>
      <c r="D213" s="194"/>
      <c r="E213" s="194"/>
      <c r="F213" s="194"/>
      <c r="G213" s="213">
        <v>6520</v>
      </c>
      <c r="H213" s="194"/>
      <c r="I213" s="194"/>
      <c r="J213" s="382"/>
      <c r="K213" s="198"/>
      <c r="L213" s="198"/>
    </row>
    <row r="214" spans="1:12">
      <c r="A214" s="381"/>
      <c r="B214" s="199" t="s">
        <v>348</v>
      </c>
      <c r="C214" s="194"/>
      <c r="D214" s="194"/>
      <c r="E214" s="194"/>
      <c r="F214" s="194"/>
      <c r="G214" s="154"/>
      <c r="H214" s="194"/>
      <c r="I214" s="194"/>
      <c r="J214" s="382"/>
      <c r="K214" s="198"/>
      <c r="L214" s="198"/>
    </row>
    <row r="215" spans="1:12">
      <c r="A215" s="356"/>
      <c r="B215" s="199"/>
      <c r="C215" s="194"/>
      <c r="D215" s="194"/>
      <c r="E215" s="194"/>
      <c r="F215" s="194"/>
      <c r="G215" s="154"/>
      <c r="H215" s="248"/>
      <c r="I215" s="248"/>
      <c r="J215" s="358"/>
      <c r="K215" s="186"/>
      <c r="L215" s="186"/>
    </row>
    <row r="216" spans="1:12">
      <c r="A216" s="356"/>
      <c r="B216" s="193" t="s">
        <v>349</v>
      </c>
      <c r="C216" s="194"/>
      <c r="D216" s="194"/>
      <c r="E216" s="194"/>
      <c r="F216" s="194"/>
      <c r="G216" s="383"/>
      <c r="H216" s="248"/>
      <c r="I216" s="248"/>
      <c r="J216" s="358"/>
      <c r="K216" s="186"/>
      <c r="L216" s="186"/>
    </row>
    <row r="217" spans="1:12">
      <c r="A217" s="381"/>
      <c r="B217" s="148" t="s">
        <v>350</v>
      </c>
      <c r="C217" s="194"/>
      <c r="D217" s="194"/>
      <c r="E217" s="194"/>
      <c r="F217" s="194"/>
      <c r="G217" s="213">
        <v>8500</v>
      </c>
      <c r="H217" s="194"/>
      <c r="I217" s="194"/>
      <c r="J217" s="382"/>
      <c r="K217" s="198"/>
      <c r="L217" s="198"/>
    </row>
    <row r="218" spans="1:12">
      <c r="A218" s="381"/>
      <c r="B218" s="148" t="s">
        <v>351</v>
      </c>
      <c r="C218" s="194"/>
      <c r="D218" s="194"/>
      <c r="E218" s="194"/>
      <c r="F218" s="194"/>
      <c r="G218" s="145">
        <v>8500</v>
      </c>
      <c r="H218" s="194"/>
      <c r="I218" s="194"/>
      <c r="J218" s="382"/>
      <c r="K218" s="198"/>
      <c r="L218" s="198"/>
    </row>
    <row r="219" spans="1:12">
      <c r="A219" s="356"/>
      <c r="B219" s="384"/>
      <c r="C219" s="143"/>
      <c r="D219" s="143"/>
      <c r="E219" s="143"/>
      <c r="F219" s="143"/>
      <c r="G219" s="385"/>
      <c r="H219" s="248"/>
      <c r="I219" s="248"/>
      <c r="J219" s="358"/>
      <c r="K219" s="186"/>
      <c r="L219" s="186"/>
    </row>
    <row r="220" spans="1:12">
      <c r="A220" s="356"/>
      <c r="B220" s="192" t="s">
        <v>352</v>
      </c>
      <c r="C220" s="143"/>
      <c r="D220" s="143"/>
      <c r="E220" s="143"/>
      <c r="F220" s="143"/>
      <c r="G220" s="385"/>
      <c r="H220" s="248"/>
      <c r="I220" s="248"/>
      <c r="J220" s="358"/>
      <c r="K220" s="186"/>
      <c r="L220" s="186"/>
    </row>
    <row r="221" spans="1:12">
      <c r="A221" s="381"/>
      <c r="B221" s="148" t="s">
        <v>353</v>
      </c>
      <c r="C221" s="194"/>
      <c r="D221" s="194"/>
      <c r="E221" s="194"/>
      <c r="F221" s="194"/>
      <c r="G221" s="213">
        <v>6400</v>
      </c>
      <c r="H221" s="194"/>
      <c r="I221" s="194"/>
      <c r="J221" s="382"/>
      <c r="K221" s="198"/>
      <c r="L221" s="198"/>
    </row>
    <row r="222" spans="1:12">
      <c r="A222" s="356"/>
      <c r="B222" s="384"/>
      <c r="C222" s="194"/>
      <c r="D222" s="194"/>
      <c r="E222" s="194"/>
      <c r="F222" s="194"/>
      <c r="G222" s="386"/>
      <c r="H222" s="248"/>
      <c r="I222" s="248"/>
      <c r="J222" s="358"/>
      <c r="K222" s="186"/>
      <c r="L222" s="186"/>
    </row>
    <row r="223" spans="1:12">
      <c r="A223" s="356"/>
      <c r="B223" s="192" t="s">
        <v>354</v>
      </c>
      <c r="C223" s="143"/>
      <c r="D223" s="143"/>
      <c r="E223" s="143"/>
      <c r="F223" s="143"/>
      <c r="G223" s="145"/>
      <c r="H223" s="248"/>
      <c r="I223" s="248"/>
      <c r="J223" s="358"/>
      <c r="K223" s="186"/>
      <c r="L223" s="186"/>
    </row>
    <row r="224" spans="1:12">
      <c r="A224" s="356"/>
      <c r="B224" s="148" t="s">
        <v>355</v>
      </c>
      <c r="C224" s="194"/>
      <c r="D224" s="194"/>
      <c r="E224" s="194"/>
      <c r="F224" s="194"/>
      <c r="G224" s="213">
        <v>106620</v>
      </c>
      <c r="H224" s="194"/>
      <c r="I224" s="248"/>
      <c r="J224" s="358"/>
      <c r="K224" s="186"/>
      <c r="L224" s="186"/>
    </row>
    <row r="225" spans="1:12" ht="13.5" thickBot="1">
      <c r="A225" s="387"/>
      <c r="B225" s="388"/>
      <c r="C225" s="389"/>
      <c r="D225" s="390"/>
      <c r="E225" s="390"/>
      <c r="F225" s="390"/>
      <c r="G225" s="391"/>
      <c r="H225" s="390"/>
      <c r="I225" s="392"/>
      <c r="J225" s="393"/>
      <c r="K225" s="5"/>
      <c r="L225" s="5"/>
    </row>
    <row r="226" spans="1:12">
      <c r="A226" s="51"/>
      <c r="B226" s="52"/>
      <c r="C226" s="54"/>
      <c r="D226" s="54"/>
      <c r="E226" s="54"/>
      <c r="F226" s="54"/>
      <c r="G226" s="56"/>
      <c r="H226" s="43"/>
      <c r="I226" s="5"/>
      <c r="J226" s="5"/>
      <c r="K226" s="5"/>
      <c r="L226" s="5"/>
    </row>
    <row r="227" spans="1:12" ht="13.5" thickBot="1">
      <c r="A227" s="51"/>
      <c r="B227" s="41"/>
      <c r="C227" s="54"/>
      <c r="D227" s="54"/>
      <c r="E227" s="54"/>
      <c r="F227" s="54"/>
      <c r="G227" s="56"/>
      <c r="H227" s="43"/>
      <c r="I227" s="5"/>
      <c r="J227" s="5"/>
      <c r="K227" s="5"/>
      <c r="L227" s="5"/>
    </row>
    <row r="228" spans="1:12" ht="13.5" thickBot="1">
      <c r="A228" s="874" t="s">
        <v>356</v>
      </c>
      <c r="B228" s="875"/>
      <c r="C228" s="875"/>
      <c r="D228" s="876"/>
      <c r="E228" s="54"/>
      <c r="F228" s="54"/>
      <c r="G228" s="56"/>
      <c r="H228" s="43"/>
      <c r="I228" s="5"/>
      <c r="J228" s="5"/>
      <c r="K228" s="5"/>
      <c r="L228" s="5"/>
    </row>
    <row r="229" spans="1:12">
      <c r="A229" s="260"/>
      <c r="B229" s="1"/>
      <c r="C229" s="1"/>
      <c r="D229" s="674"/>
      <c r="E229" s="55"/>
      <c r="F229" s="55"/>
      <c r="G229" s="58"/>
      <c r="H229" s="43"/>
      <c r="I229" s="5"/>
      <c r="J229" s="5"/>
      <c r="K229" s="5"/>
      <c r="L229" s="5"/>
    </row>
    <row r="230" spans="1:12">
      <c r="A230" s="79"/>
      <c r="B230" s="844" t="s">
        <v>357</v>
      </c>
      <c r="C230" s="268">
        <v>1700000</v>
      </c>
      <c r="D230" s="845" t="s">
        <v>358</v>
      </c>
      <c r="E230" s="54"/>
      <c r="F230" s="54"/>
      <c r="G230" s="56"/>
      <c r="H230" s="43"/>
      <c r="I230" s="5"/>
      <c r="J230" s="5"/>
      <c r="K230" s="5"/>
      <c r="L230" s="5"/>
    </row>
    <row r="231" spans="1:12">
      <c r="A231" s="79"/>
      <c r="B231" s="844" t="s">
        <v>359</v>
      </c>
      <c r="C231" s="268">
        <v>1000000</v>
      </c>
      <c r="D231" s="845" t="s">
        <v>358</v>
      </c>
      <c r="E231" s="54"/>
      <c r="F231" s="54"/>
      <c r="G231" s="56"/>
      <c r="H231" s="43"/>
      <c r="I231" s="5"/>
      <c r="J231" s="5"/>
      <c r="K231" s="5"/>
      <c r="L231" s="5"/>
    </row>
    <row r="232" spans="1:12">
      <c r="A232" s="79"/>
      <c r="B232" s="844" t="s">
        <v>360</v>
      </c>
      <c r="C232" s="268">
        <v>1900000</v>
      </c>
      <c r="D232" s="845" t="s">
        <v>358</v>
      </c>
      <c r="E232" s="841"/>
      <c r="F232" s="841"/>
      <c r="G232" s="841"/>
      <c r="H232" s="841"/>
      <c r="I232" s="841"/>
      <c r="J232" s="841"/>
      <c r="K232" s="841"/>
      <c r="L232" s="841"/>
    </row>
    <row r="233" spans="1:12">
      <c r="A233" s="79"/>
      <c r="B233" s="844" t="s">
        <v>361</v>
      </c>
      <c r="C233" s="268">
        <v>1900000</v>
      </c>
      <c r="D233" s="845" t="s">
        <v>358</v>
      </c>
      <c r="E233" s="841"/>
      <c r="F233" s="841"/>
      <c r="G233" s="841"/>
      <c r="H233" s="841"/>
      <c r="I233" s="841"/>
      <c r="J233" s="841"/>
      <c r="K233" s="841"/>
      <c r="L233" s="841"/>
    </row>
    <row r="234" spans="1:12">
      <c r="A234" s="79"/>
      <c r="B234" s="844" t="s">
        <v>362</v>
      </c>
      <c r="C234" s="268">
        <v>1900000</v>
      </c>
      <c r="D234" s="845" t="s">
        <v>358</v>
      </c>
      <c r="E234" s="841"/>
      <c r="F234" s="841"/>
      <c r="G234" s="841"/>
      <c r="H234" s="841"/>
      <c r="I234" s="841"/>
      <c r="J234" s="841"/>
      <c r="K234" s="841"/>
      <c r="L234" s="841"/>
    </row>
    <row r="235" spans="1:12">
      <c r="A235" s="79"/>
      <c r="B235" s="844" t="s">
        <v>363</v>
      </c>
      <c r="C235" s="268">
        <v>3800000</v>
      </c>
      <c r="D235" s="845" t="s">
        <v>358</v>
      </c>
      <c r="E235" s="841"/>
      <c r="F235" s="841"/>
      <c r="G235" s="841"/>
      <c r="H235" s="841"/>
      <c r="I235" s="841"/>
      <c r="J235" s="841"/>
      <c r="K235" s="841"/>
      <c r="L235" s="841"/>
    </row>
    <row r="236" spans="1:12" ht="13.5" thickBot="1">
      <c r="A236" s="254"/>
      <c r="B236" s="675"/>
      <c r="C236" s="2"/>
      <c r="D236" s="82"/>
      <c r="E236" s="841"/>
      <c r="F236" s="841"/>
      <c r="G236" s="841"/>
      <c r="H236" s="841"/>
      <c r="I236" s="841"/>
      <c r="J236" s="841"/>
      <c r="K236" s="841"/>
      <c r="L236" s="841"/>
    </row>
    <row r="237" spans="1:12">
      <c r="A237" s="79"/>
      <c r="B237" s="31"/>
      <c r="C237" s="844"/>
      <c r="D237" s="844"/>
      <c r="E237" s="841"/>
      <c r="F237" s="841"/>
      <c r="G237" s="841"/>
      <c r="H237" s="841"/>
      <c r="I237" s="841"/>
      <c r="J237" s="841"/>
      <c r="K237" s="841"/>
      <c r="L237" s="841"/>
    </row>
  </sheetData>
  <customSheetViews>
    <customSheetView guid="{F165901F-2ED3-463B-B2D8-F03C10664774}">
      <selection sqref="A1:G1"/>
      <pageMargins left="0" right="0" top="0" bottom="0" header="0" footer="0"/>
      <pageSetup paperSize="9" scale="85" orientation="landscape" r:id="rId1"/>
      <headerFooter alignWithMargins="0"/>
    </customSheetView>
    <customSheetView guid="{4815BE6A-DAE3-4DF6-B77E-1B568730B529}" topLeftCell="A112">
      <selection activeCell="H205" sqref="H205"/>
      <pageMargins left="0" right="0" top="0" bottom="0" header="0" footer="0"/>
      <pageSetup paperSize="9" scale="85" orientation="landscape" r:id="rId2"/>
      <headerFooter alignWithMargins="0"/>
    </customSheetView>
  </customSheetViews>
  <mergeCells count="6">
    <mergeCell ref="A228:D228"/>
    <mergeCell ref="C6:F6"/>
    <mergeCell ref="G6:J6"/>
    <mergeCell ref="A1:G1"/>
    <mergeCell ref="H1:J1"/>
    <mergeCell ref="A4:J4"/>
  </mergeCells>
  <phoneticPr fontId="0" type="noConversion"/>
  <hyperlinks>
    <hyperlink ref="H1" location="Indhold!A1" display="Tilbage til indholdsoversigten" xr:uid="{00000000-0004-0000-0500-000000000000}"/>
  </hyperlinks>
  <pageMargins left="0.3" right="0.24" top="0.28999999999999998" bottom="0.28999999999999998" header="0" footer="0"/>
  <pageSetup paperSize="9" scale="85" orientation="landscape" r:id="rId3"/>
  <headerFooter alignWithMargins="0"/>
  <customProperties>
    <customPr name="_pios_id" r:id="rId4"/>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9"/>
  <dimension ref="A1:K15"/>
  <sheetViews>
    <sheetView zoomScaleNormal="100" workbookViewId="0">
      <selection activeCell="E10" sqref="E10"/>
    </sheetView>
  </sheetViews>
  <sheetFormatPr defaultRowHeight="12.75"/>
  <cols>
    <col min="1" max="1" width="10.28515625" customWidth="1"/>
    <col min="2" max="2" width="81.140625" customWidth="1"/>
    <col min="3" max="3" width="11" bestFit="1" customWidth="1"/>
    <col min="4" max="4" width="14.85546875" customWidth="1"/>
    <col min="5" max="5" width="10" bestFit="1" customWidth="1"/>
    <col min="6" max="6" width="10.42578125" bestFit="1" customWidth="1"/>
    <col min="7" max="7" width="11.28515625" customWidth="1"/>
    <col min="8" max="8" width="14.140625" customWidth="1"/>
    <col min="9" max="9" width="10" bestFit="1" customWidth="1"/>
    <col min="10" max="10" width="14.28515625" customWidth="1"/>
  </cols>
  <sheetData>
    <row r="1" spans="1:11" ht="21" thickBot="1">
      <c r="A1" s="868" t="s">
        <v>35</v>
      </c>
      <c r="B1" s="869"/>
      <c r="C1" s="869"/>
      <c r="D1" s="869"/>
      <c r="E1" s="869"/>
      <c r="F1" s="869"/>
      <c r="G1" s="869"/>
      <c r="H1" s="869"/>
      <c r="I1" s="866" t="s">
        <v>36</v>
      </c>
      <c r="J1" s="867"/>
      <c r="K1" s="841"/>
    </row>
    <row r="2" spans="1:11" s="297" customFormat="1" ht="21" thickBot="1">
      <c r="A2" s="308"/>
      <c r="B2" s="308"/>
      <c r="C2" s="309"/>
      <c r="D2" s="309"/>
      <c r="E2" s="841"/>
      <c r="F2" s="841"/>
      <c r="G2" s="841"/>
      <c r="H2" s="841"/>
      <c r="I2" s="841"/>
      <c r="J2" s="841"/>
      <c r="K2" s="841"/>
    </row>
    <row r="3" spans="1:11" ht="13.5" thickBot="1">
      <c r="A3" s="881" t="s">
        <v>364</v>
      </c>
      <c r="B3" s="882"/>
      <c r="C3" s="882"/>
      <c r="D3" s="882"/>
      <c r="E3" s="882"/>
      <c r="F3" s="882"/>
      <c r="G3" s="882"/>
      <c r="H3" s="882"/>
      <c r="I3" s="882"/>
      <c r="J3" s="883"/>
      <c r="K3" s="54"/>
    </row>
    <row r="4" spans="1:11" ht="10.9" customHeight="1">
      <c r="A4" s="255"/>
      <c r="B4" s="397"/>
      <c r="C4" s="37"/>
      <c r="D4" s="37"/>
      <c r="E4" s="37"/>
      <c r="F4" s="39"/>
      <c r="G4" s="794"/>
      <c r="H4" s="39"/>
      <c r="I4" s="39"/>
      <c r="J4" s="398"/>
      <c r="K4" s="36"/>
    </row>
    <row r="5" spans="1:11">
      <c r="A5" s="399"/>
      <c r="B5" s="40"/>
      <c r="C5" s="884" t="s">
        <v>143</v>
      </c>
      <c r="D5" s="884"/>
      <c r="E5" s="884"/>
      <c r="F5" s="884"/>
      <c r="G5" s="885" t="s">
        <v>144</v>
      </c>
      <c r="H5" s="886"/>
      <c r="I5" s="886"/>
      <c r="J5" s="887"/>
      <c r="K5" s="39"/>
    </row>
    <row r="6" spans="1:11" ht="27" customHeight="1">
      <c r="A6" s="400" t="s">
        <v>365</v>
      </c>
      <c r="B6" s="789" t="s">
        <v>142</v>
      </c>
      <c r="C6" s="790" t="s">
        <v>366</v>
      </c>
      <c r="D6" s="791" t="s">
        <v>367</v>
      </c>
      <c r="E6" s="791" t="s">
        <v>368</v>
      </c>
      <c r="F6" s="792" t="s">
        <v>369</v>
      </c>
      <c r="G6" s="790" t="s">
        <v>366</v>
      </c>
      <c r="H6" s="791" t="s">
        <v>367</v>
      </c>
      <c r="I6" s="791" t="s">
        <v>368</v>
      </c>
      <c r="J6" s="793" t="s">
        <v>369</v>
      </c>
      <c r="K6" s="40"/>
    </row>
    <row r="7" spans="1:11">
      <c r="A7" s="255">
        <v>3311</v>
      </c>
      <c r="B7" s="57" t="s">
        <v>370</v>
      </c>
      <c r="C7" s="268">
        <v>67870</v>
      </c>
      <c r="D7" s="268">
        <v>20190</v>
      </c>
      <c r="E7" s="797">
        <v>9210</v>
      </c>
      <c r="F7" s="268">
        <v>9870</v>
      </c>
      <c r="G7" s="609">
        <f>C7*1.07</f>
        <v>72620.900000000009</v>
      </c>
      <c r="H7" s="117">
        <f>D7*1.07</f>
        <v>21603.300000000003</v>
      </c>
      <c r="I7" s="117">
        <f>E7*1.11</f>
        <v>10223.1</v>
      </c>
      <c r="J7" s="402">
        <f>F7*1.19</f>
        <v>11745.3</v>
      </c>
      <c r="K7" s="42"/>
    </row>
    <row r="8" spans="1:11">
      <c r="A8" s="255">
        <v>3315</v>
      </c>
      <c r="B8" s="40" t="s">
        <v>371</v>
      </c>
      <c r="C8" s="268">
        <v>62290</v>
      </c>
      <c r="D8" s="268">
        <v>16010</v>
      </c>
      <c r="E8" s="797">
        <v>6550</v>
      </c>
      <c r="F8" s="268">
        <v>6770</v>
      </c>
      <c r="G8" s="271">
        <f>C8*1.05</f>
        <v>65404.5</v>
      </c>
      <c r="H8" s="117">
        <f>D8*1.05</f>
        <v>16810.5</v>
      </c>
      <c r="I8" s="117">
        <f>E8*1.1</f>
        <v>7205.0000000000009</v>
      </c>
      <c r="J8" s="402">
        <f>F8*1.19</f>
        <v>8056.2999999999993</v>
      </c>
      <c r="K8" s="42"/>
    </row>
    <row r="9" spans="1:11">
      <c r="A9" s="255">
        <v>1080</v>
      </c>
      <c r="B9" s="40" t="s">
        <v>372</v>
      </c>
      <c r="C9" s="401">
        <v>67870</v>
      </c>
      <c r="D9" s="401"/>
      <c r="E9" s="797">
        <v>9210</v>
      </c>
      <c r="F9" s="401">
        <v>9870</v>
      </c>
      <c r="G9" s="271">
        <f>G7</f>
        <v>72620.900000000009</v>
      </c>
      <c r="H9" s="401">
        <v>0</v>
      </c>
      <c r="I9" s="117">
        <f>+I7</f>
        <v>10223.1</v>
      </c>
      <c r="J9" s="402">
        <f>+J7</f>
        <v>11745.3</v>
      </c>
      <c r="K9" s="42"/>
    </row>
    <row r="10" spans="1:11">
      <c r="A10" s="399">
        <v>1980</v>
      </c>
      <c r="B10" s="38" t="s">
        <v>373</v>
      </c>
      <c r="C10" s="757">
        <v>62290</v>
      </c>
      <c r="D10" s="757"/>
      <c r="E10" s="798">
        <v>6550</v>
      </c>
      <c r="F10" s="757">
        <v>6770</v>
      </c>
      <c r="G10" s="758">
        <f>G8</f>
        <v>65404.5</v>
      </c>
      <c r="H10" s="757">
        <v>0</v>
      </c>
      <c r="I10" s="759">
        <f>+I8</f>
        <v>7205.0000000000009</v>
      </c>
      <c r="J10" s="760">
        <f>+J8</f>
        <v>8056.2999999999993</v>
      </c>
      <c r="K10" s="42"/>
    </row>
    <row r="11" spans="1:11">
      <c r="A11" s="255"/>
      <c r="B11" s="57"/>
      <c r="C11" s="40"/>
      <c r="D11" s="40"/>
      <c r="E11" s="40"/>
      <c r="F11" s="40"/>
      <c r="G11" s="40"/>
      <c r="H11" s="40"/>
      <c r="I11" s="40"/>
      <c r="J11" s="403"/>
      <c r="K11" s="237"/>
    </row>
    <row r="12" spans="1:11">
      <c r="A12" s="255"/>
      <c r="B12" s="256" t="s">
        <v>374</v>
      </c>
      <c r="C12" s="40">
        <v>279</v>
      </c>
      <c r="D12" s="40" t="s">
        <v>333</v>
      </c>
      <c r="E12" s="40"/>
      <c r="F12" s="40"/>
      <c r="G12" s="40"/>
      <c r="H12" s="40"/>
      <c r="I12" s="40"/>
      <c r="J12" s="403"/>
      <c r="K12" s="35"/>
    </row>
    <row r="13" spans="1:11" s="623" customFormat="1">
      <c r="A13" s="255"/>
      <c r="B13" s="256"/>
      <c r="C13" s="40"/>
      <c r="D13" s="40"/>
      <c r="E13" s="40"/>
      <c r="F13" s="40"/>
      <c r="G13" s="40"/>
      <c r="H13" s="40"/>
      <c r="I13" s="40"/>
      <c r="J13" s="403"/>
      <c r="K13" s="35"/>
    </row>
    <row r="14" spans="1:11" s="623" customFormat="1" ht="25.5">
      <c r="A14" s="255"/>
      <c r="B14" s="662" t="s">
        <v>375</v>
      </c>
      <c r="C14" s="40"/>
      <c r="D14" s="40"/>
      <c r="E14" s="40"/>
      <c r="F14" s="40"/>
      <c r="G14" s="40"/>
      <c r="H14" s="40"/>
      <c r="I14" s="40"/>
      <c r="J14" s="403"/>
      <c r="K14" s="35"/>
    </row>
    <row r="15" spans="1:11" ht="13.5" thickBot="1">
      <c r="A15" s="254"/>
      <c r="B15" s="2"/>
      <c r="C15" s="2"/>
      <c r="D15" s="2"/>
      <c r="E15" s="2"/>
      <c r="F15" s="2"/>
      <c r="G15" s="2"/>
      <c r="H15" s="2"/>
      <c r="I15" s="2"/>
      <c r="J15" s="82"/>
      <c r="K15" s="841"/>
    </row>
  </sheetData>
  <customSheetViews>
    <customSheetView guid="{F165901F-2ED3-463B-B2D8-F03C10664774}">
      <selection sqref="A1:J1"/>
      <pageMargins left="0" right="0" top="0" bottom="0" header="0" footer="0"/>
      <pageSetup paperSize="9" orientation="portrait" r:id="rId1"/>
    </customSheetView>
    <customSheetView guid="{4815BE6A-DAE3-4DF6-B77E-1B568730B529}">
      <selection activeCell="L11" sqref="L11"/>
      <pageMargins left="0" right="0" top="0" bottom="0" header="0" footer="0"/>
      <pageSetup paperSize="9" orientation="portrait" r:id="rId2"/>
    </customSheetView>
  </customSheetViews>
  <mergeCells count="5">
    <mergeCell ref="A3:J3"/>
    <mergeCell ref="I1:J1"/>
    <mergeCell ref="C5:F5"/>
    <mergeCell ref="G5:J5"/>
    <mergeCell ref="A1:H1"/>
  </mergeCells>
  <hyperlinks>
    <hyperlink ref="I1" location="Indhold!A1" display="Tilbage til indholdsoversigten" xr:uid="{00000000-0004-0000-0600-000000000000}"/>
  </hyperlinks>
  <pageMargins left="0.7" right="0.7" top="0.75" bottom="0.75" header="0.3" footer="0.3"/>
  <pageSetup paperSize="9" orientation="portrait" r:id="rId3"/>
  <customProperties>
    <customPr name="_pios_id" r:id="rId4"/>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dimension ref="A1:F53"/>
  <sheetViews>
    <sheetView zoomScaleNormal="100" workbookViewId="0">
      <selection sqref="A1:B1"/>
    </sheetView>
  </sheetViews>
  <sheetFormatPr defaultRowHeight="12.75"/>
  <cols>
    <col min="1" max="1" width="80.7109375" customWidth="1"/>
    <col min="2" max="2" width="38.28515625" customWidth="1"/>
    <col min="3" max="5" width="9.7109375" customWidth="1"/>
  </cols>
  <sheetData>
    <row r="1" spans="1:6" ht="21" thickBot="1">
      <c r="A1" s="868" t="s">
        <v>35</v>
      </c>
      <c r="B1" s="869"/>
      <c r="C1" s="866" t="s">
        <v>36</v>
      </c>
      <c r="D1" s="866"/>
      <c r="E1" s="867"/>
      <c r="F1" s="841"/>
    </row>
    <row r="2" spans="1:6" s="297" customFormat="1" ht="20.25">
      <c r="A2" s="308"/>
      <c r="B2" s="308"/>
      <c r="C2" s="844"/>
      <c r="D2" s="309"/>
      <c r="E2" s="309"/>
      <c r="F2" s="309"/>
    </row>
    <row r="3" spans="1:6" ht="12.75" customHeight="1" thickBot="1">
      <c r="A3" s="841"/>
      <c r="B3" s="841"/>
      <c r="C3" s="841"/>
      <c r="D3" s="841"/>
      <c r="E3" s="841"/>
      <c r="F3" s="841"/>
    </row>
    <row r="4" spans="1:6" ht="13.5" thickBot="1">
      <c r="A4" s="863" t="s">
        <v>376</v>
      </c>
      <c r="B4" s="864"/>
      <c r="C4" s="234"/>
      <c r="D4" s="236"/>
      <c r="E4" s="404"/>
      <c r="F4" s="841"/>
    </row>
    <row r="5" spans="1:6" ht="15.75">
      <c r="A5" s="405" t="s">
        <v>377</v>
      </c>
      <c r="B5" s="130"/>
      <c r="C5" s="406"/>
      <c r="D5" s="406"/>
      <c r="E5" s="407"/>
      <c r="F5" s="841"/>
    </row>
    <row r="6" spans="1:6" ht="16.5">
      <c r="A6" s="408"/>
      <c r="B6" s="416" t="s">
        <v>66</v>
      </c>
      <c r="C6" s="406"/>
      <c r="D6" s="406"/>
      <c r="E6" s="407"/>
      <c r="F6" s="841"/>
    </row>
    <row r="7" spans="1:6" ht="12" customHeight="1">
      <c r="A7" s="331" t="s">
        <v>378</v>
      </c>
      <c r="B7" s="213">
        <v>17400</v>
      </c>
      <c r="C7" s="844"/>
      <c r="D7" s="844"/>
      <c r="E7" s="845"/>
      <c r="F7" s="841"/>
    </row>
    <row r="8" spans="1:6">
      <c r="A8" s="331"/>
      <c r="B8" s="130"/>
      <c r="C8" s="844"/>
      <c r="D8" s="844"/>
      <c r="E8" s="845"/>
      <c r="F8" s="841"/>
    </row>
    <row r="9" spans="1:6" ht="15.75">
      <c r="A9" s="409" t="s">
        <v>379</v>
      </c>
      <c r="B9" s="130"/>
      <c r="C9" s="844"/>
      <c r="D9" s="844"/>
      <c r="E9" s="845"/>
      <c r="F9" s="841"/>
    </row>
    <row r="10" spans="1:6">
      <c r="A10" s="410"/>
      <c r="B10" s="416" t="s">
        <v>380</v>
      </c>
      <c r="C10" s="844"/>
      <c r="D10" s="844"/>
      <c r="E10" s="411"/>
      <c r="F10" s="841"/>
    </row>
    <row r="11" spans="1:6">
      <c r="A11" s="331" t="s">
        <v>381</v>
      </c>
      <c r="B11" s="661">
        <v>3400</v>
      </c>
      <c r="C11" s="844"/>
      <c r="D11" s="844"/>
      <c r="E11" s="845"/>
      <c r="F11" s="841"/>
    </row>
    <row r="12" spans="1:6">
      <c r="A12" s="331" t="s">
        <v>382</v>
      </c>
      <c r="B12" s="661">
        <v>3850</v>
      </c>
      <c r="C12" s="844"/>
      <c r="D12" s="844"/>
      <c r="E12" s="845"/>
      <c r="F12" s="841"/>
    </row>
    <row r="13" spans="1:6">
      <c r="A13" s="331" t="s">
        <v>383</v>
      </c>
      <c r="B13" s="661">
        <v>4330</v>
      </c>
      <c r="C13" s="844"/>
      <c r="D13" s="844"/>
      <c r="E13" s="411"/>
      <c r="F13" s="841"/>
    </row>
    <row r="14" spans="1:6">
      <c r="A14" s="331" t="s">
        <v>384</v>
      </c>
      <c r="B14" s="661">
        <v>5010</v>
      </c>
      <c r="C14" s="844"/>
      <c r="D14" s="844"/>
      <c r="E14" s="845"/>
      <c r="F14" s="841"/>
    </row>
    <row r="15" spans="1:6">
      <c r="A15" s="331" t="s">
        <v>385</v>
      </c>
      <c r="B15" s="661">
        <v>5860</v>
      </c>
      <c r="C15" s="844"/>
      <c r="D15" s="844"/>
      <c r="E15" s="845"/>
      <c r="F15" s="841"/>
    </row>
    <row r="16" spans="1:6">
      <c r="A16" s="331"/>
      <c r="B16" s="130"/>
      <c r="C16" s="844"/>
      <c r="D16" s="844"/>
      <c r="E16" s="845"/>
      <c r="F16" s="841"/>
    </row>
    <row r="17" spans="1:5" s="623" customFormat="1" ht="15.75">
      <c r="A17" s="409" t="s">
        <v>386</v>
      </c>
      <c r="B17" s="130"/>
      <c r="C17" s="844"/>
      <c r="D17" s="844"/>
      <c r="E17" s="845"/>
    </row>
    <row r="18" spans="1:5" s="623" customFormat="1">
      <c r="A18" s="331"/>
      <c r="B18" s="130"/>
      <c r="C18" s="844"/>
      <c r="D18" s="844"/>
      <c r="E18" s="845"/>
    </row>
    <row r="19" spans="1:5" s="623" customFormat="1">
      <c r="A19" s="410"/>
      <c r="B19" s="416" t="s">
        <v>380</v>
      </c>
      <c r="C19" s="844"/>
      <c r="D19" s="844"/>
      <c r="E19" s="845"/>
    </row>
    <row r="20" spans="1:5" s="623" customFormat="1">
      <c r="A20" s="331" t="s">
        <v>381</v>
      </c>
      <c r="B20" s="800">
        <v>3493.5</v>
      </c>
      <c r="C20" s="844"/>
      <c r="D20" s="844"/>
      <c r="E20" s="845"/>
    </row>
    <row r="21" spans="1:5" s="623" customFormat="1">
      <c r="A21" s="331" t="s">
        <v>382</v>
      </c>
      <c r="B21" s="800">
        <v>3955.875</v>
      </c>
      <c r="C21" s="844"/>
      <c r="D21" s="844"/>
      <c r="E21" s="845"/>
    </row>
    <row r="22" spans="1:5" s="623" customFormat="1">
      <c r="A22" s="331" t="s">
        <v>383</v>
      </c>
      <c r="B22" s="800">
        <v>4449.0749999999998</v>
      </c>
      <c r="C22" s="844"/>
      <c r="D22" s="844"/>
      <c r="E22" s="845"/>
    </row>
    <row r="23" spans="1:5" s="623" customFormat="1">
      <c r="A23" s="331" t="s">
        <v>384</v>
      </c>
      <c r="B23" s="800">
        <v>5147.7749999999996</v>
      </c>
      <c r="C23" s="844"/>
      <c r="D23" s="844"/>
      <c r="E23" s="845"/>
    </row>
    <row r="24" spans="1:5">
      <c r="A24" s="331" t="s">
        <v>385</v>
      </c>
      <c r="B24" s="800">
        <v>6021.15</v>
      </c>
      <c r="C24" s="844"/>
      <c r="D24" s="844"/>
      <c r="E24" s="845"/>
    </row>
    <row r="25" spans="1:5" s="799" customFormat="1">
      <c r="A25" s="331"/>
      <c r="B25" s="661"/>
      <c r="C25" s="844"/>
      <c r="D25" s="844"/>
      <c r="E25" s="845"/>
    </row>
    <row r="26" spans="1:5" s="799" customFormat="1" ht="15.75">
      <c r="A26" s="409" t="s">
        <v>387</v>
      </c>
      <c r="B26" s="841"/>
      <c r="C26" s="844"/>
      <c r="D26" s="844"/>
      <c r="E26" s="845"/>
    </row>
    <row r="27" spans="1:5" s="799" customFormat="1">
      <c r="A27" s="841"/>
      <c r="B27" s="416" t="s">
        <v>380</v>
      </c>
      <c r="C27" s="844"/>
      <c r="D27" s="844"/>
      <c r="E27" s="845"/>
    </row>
    <row r="28" spans="1:5" s="799" customFormat="1">
      <c r="A28" s="331" t="s">
        <v>381</v>
      </c>
      <c r="B28" s="661"/>
      <c r="C28" s="844"/>
      <c r="D28" s="844"/>
      <c r="E28" s="845"/>
    </row>
    <row r="29" spans="1:5" s="799" customFormat="1">
      <c r="A29" s="331" t="s">
        <v>382</v>
      </c>
      <c r="B29" s="661">
        <v>1900</v>
      </c>
      <c r="C29" s="844"/>
      <c r="D29" s="844"/>
      <c r="E29" s="845"/>
    </row>
    <row r="30" spans="1:5">
      <c r="A30" s="331" t="s">
        <v>383</v>
      </c>
      <c r="B30" s="661">
        <v>2160</v>
      </c>
      <c r="C30" s="844"/>
      <c r="D30" s="844"/>
      <c r="E30" s="845"/>
    </row>
    <row r="31" spans="1:5" s="799" customFormat="1">
      <c r="A31" s="331" t="s">
        <v>384</v>
      </c>
      <c r="B31" s="268">
        <v>2420</v>
      </c>
      <c r="C31" s="844"/>
      <c r="D31" s="844"/>
      <c r="E31" s="845"/>
    </row>
    <row r="32" spans="1:5" s="799" customFormat="1">
      <c r="A32" s="331" t="s">
        <v>385</v>
      </c>
      <c r="B32" s="268">
        <v>2810</v>
      </c>
      <c r="C32" s="844"/>
      <c r="D32" s="844"/>
      <c r="E32" s="845"/>
    </row>
    <row r="33" spans="1:5" s="799" customFormat="1">
      <c r="A33" s="331"/>
      <c r="B33" s="268">
        <v>3280</v>
      </c>
      <c r="C33" s="844"/>
      <c r="D33" s="844"/>
      <c r="E33" s="845"/>
    </row>
    <row r="34" spans="1:5" s="799" customFormat="1">
      <c r="A34" s="79"/>
      <c r="B34" s="844"/>
      <c r="C34" s="844"/>
      <c r="D34" s="844"/>
      <c r="E34" s="845"/>
    </row>
    <row r="35" spans="1:5" ht="15.75">
      <c r="A35" s="409" t="s">
        <v>388</v>
      </c>
      <c r="B35" s="166"/>
      <c r="C35" s="844"/>
      <c r="D35" s="844"/>
      <c r="E35" s="845"/>
    </row>
    <row r="36" spans="1:5">
      <c r="A36" s="331"/>
      <c r="B36" s="416" t="s">
        <v>380</v>
      </c>
      <c r="C36" s="844"/>
      <c r="D36" s="844"/>
      <c r="E36" s="845"/>
    </row>
    <row r="37" spans="1:5">
      <c r="A37" s="331" t="s">
        <v>389</v>
      </c>
      <c r="B37" s="841">
        <v>991</v>
      </c>
      <c r="C37" s="844"/>
      <c r="D37" s="844"/>
      <c r="E37" s="845"/>
    </row>
    <row r="38" spans="1:5">
      <c r="A38" s="325" t="s">
        <v>390</v>
      </c>
      <c r="B38" s="233">
        <v>2374</v>
      </c>
      <c r="C38" s="412"/>
      <c r="D38" s="413"/>
      <c r="E38" s="845"/>
    </row>
    <row r="39" spans="1:5">
      <c r="A39" s="325" t="s">
        <v>391</v>
      </c>
      <c r="B39" s="233">
        <v>2612</v>
      </c>
      <c r="C39" s="33"/>
      <c r="D39" s="33"/>
      <c r="E39" s="845"/>
    </row>
    <row r="40" spans="1:5">
      <c r="A40" s="325" t="s">
        <v>392</v>
      </c>
      <c r="B40" s="233">
        <v>2889</v>
      </c>
      <c r="C40" s="844"/>
      <c r="D40" s="844"/>
      <c r="E40" s="845"/>
    </row>
    <row r="41" spans="1:5" ht="13.5" thickBot="1">
      <c r="A41" s="414" t="s">
        <v>393</v>
      </c>
      <c r="B41" s="415">
        <v>3401</v>
      </c>
      <c r="C41" s="2"/>
      <c r="D41" s="2"/>
      <c r="E41" s="82"/>
    </row>
    <row r="42" spans="1:5">
      <c r="A42" s="841"/>
      <c r="B42" s="841"/>
      <c r="C42" s="841"/>
      <c r="D42" s="841"/>
      <c r="E42" s="841"/>
    </row>
    <row r="43" spans="1:5">
      <c r="A43" s="841"/>
      <c r="B43" s="841"/>
      <c r="C43" s="841"/>
      <c r="D43" s="841"/>
      <c r="E43" s="841"/>
    </row>
    <row r="44" spans="1:5" ht="13.5" thickBot="1">
      <c r="A44" s="841"/>
      <c r="B44" s="841"/>
      <c r="C44" s="841"/>
      <c r="D44" s="841"/>
      <c r="E44" s="841"/>
    </row>
    <row r="45" spans="1:5" ht="13.5" thickBot="1">
      <c r="A45" s="888" t="s">
        <v>394</v>
      </c>
      <c r="B45" s="889"/>
      <c r="C45" s="841"/>
      <c r="D45" s="841"/>
      <c r="E45" s="841"/>
    </row>
    <row r="46" spans="1:5" ht="15.75">
      <c r="A46" s="409" t="s">
        <v>395</v>
      </c>
      <c r="B46" s="417"/>
      <c r="C46" s="841"/>
      <c r="D46" s="841"/>
      <c r="E46" s="841"/>
    </row>
    <row r="47" spans="1:5">
      <c r="A47" s="331"/>
      <c r="B47" s="420" t="s">
        <v>380</v>
      </c>
      <c r="C47" s="841"/>
      <c r="D47" s="841"/>
      <c r="E47" s="841"/>
    </row>
    <row r="48" spans="1:5">
      <c r="A48" s="331" t="s">
        <v>389</v>
      </c>
      <c r="B48" s="417">
        <v>991</v>
      </c>
      <c r="C48" s="841"/>
      <c r="D48" s="841"/>
      <c r="E48" s="841"/>
    </row>
    <row r="49" spans="1:5">
      <c r="A49" s="325" t="s">
        <v>396</v>
      </c>
      <c r="B49" s="418">
        <v>2519</v>
      </c>
      <c r="C49" s="841"/>
      <c r="D49" s="841"/>
      <c r="E49" s="841"/>
    </row>
    <row r="50" spans="1:5">
      <c r="A50" s="325" t="s">
        <v>397</v>
      </c>
      <c r="B50" s="418">
        <v>2519</v>
      </c>
      <c r="C50" s="841"/>
      <c r="D50" s="841"/>
      <c r="E50" s="841"/>
    </row>
    <row r="51" spans="1:5" ht="13.5" thickBot="1">
      <c r="A51" s="414"/>
      <c r="B51" s="419"/>
      <c r="C51" s="841"/>
      <c r="D51" s="841"/>
      <c r="E51" s="841"/>
    </row>
    <row r="52" spans="1:5">
      <c r="A52" s="125"/>
      <c r="B52" s="233"/>
      <c r="C52" s="841"/>
      <c r="D52" s="841"/>
      <c r="E52" s="841"/>
    </row>
    <row r="53" spans="1:5">
      <c r="A53" s="125"/>
      <c r="B53" s="233"/>
      <c r="C53" s="841"/>
      <c r="D53" s="841"/>
      <c r="E53" s="841"/>
    </row>
  </sheetData>
  <customSheetViews>
    <customSheetView guid="{F165901F-2ED3-463B-B2D8-F03C10664774}">
      <selection sqref="A1:B1"/>
      <pageMargins left="0" right="0" top="0" bottom="0" header="0" footer="0"/>
      <pageSetup paperSize="9" orientation="landscape" r:id="rId1"/>
      <headerFooter alignWithMargins="0"/>
    </customSheetView>
    <customSheetView guid="{4815BE6A-DAE3-4DF6-B77E-1B568730B529}">
      <selection sqref="A1:B1"/>
      <pageMargins left="0" right="0" top="0" bottom="0" header="0" footer="0"/>
      <pageSetup paperSize="9" orientation="landscape" r:id="rId2"/>
      <headerFooter alignWithMargins="0"/>
    </customSheetView>
  </customSheetViews>
  <mergeCells count="4">
    <mergeCell ref="A1:B1"/>
    <mergeCell ref="A4:B4"/>
    <mergeCell ref="C1:E1"/>
    <mergeCell ref="A45:B45"/>
  </mergeCells>
  <phoneticPr fontId="0" type="noConversion"/>
  <hyperlinks>
    <hyperlink ref="C1" location="Indhold!A1" display="Tilbage til indholdsoversigten" xr:uid="{00000000-0004-0000-0700-000000000000}"/>
  </hyperlinks>
  <pageMargins left="0.75" right="0.75" top="1" bottom="1" header="0" footer="0"/>
  <pageSetup paperSize="9" orientation="landscape" r:id="rId3"/>
  <headerFooter alignWithMargins="0"/>
  <customProperties>
    <customPr name="_pios_id" r:id="rId4"/>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8"/>
  <dimension ref="A1:H206"/>
  <sheetViews>
    <sheetView zoomScaleNormal="100" workbookViewId="0">
      <selection sqref="A1:F1"/>
    </sheetView>
  </sheetViews>
  <sheetFormatPr defaultRowHeight="12.75"/>
  <cols>
    <col min="1" max="1" width="8.28515625" customWidth="1"/>
    <col min="2" max="2" width="53.85546875" customWidth="1"/>
    <col min="3" max="8" width="12.28515625" customWidth="1"/>
    <col min="9" max="9" width="9.42578125" customWidth="1"/>
    <col min="10" max="10" width="9.7109375" customWidth="1"/>
    <col min="11" max="11" width="9.42578125" customWidth="1"/>
    <col min="15" max="15" width="13.42578125" customWidth="1"/>
    <col min="16" max="16" width="14.28515625" customWidth="1"/>
    <col min="17" max="17" width="13.42578125" customWidth="1"/>
    <col min="18" max="18" width="11.7109375" customWidth="1"/>
    <col min="19" max="19" width="12.42578125" customWidth="1"/>
    <col min="20" max="20" width="11.7109375" customWidth="1"/>
  </cols>
  <sheetData>
    <row r="1" spans="1:8" ht="21" thickBot="1">
      <c r="A1" s="868" t="s">
        <v>35</v>
      </c>
      <c r="B1" s="869"/>
      <c r="C1" s="869"/>
      <c r="D1" s="869"/>
      <c r="E1" s="869"/>
      <c r="F1" s="869"/>
      <c r="G1" s="866" t="s">
        <v>36</v>
      </c>
      <c r="H1" s="867"/>
    </row>
    <row r="2" spans="1:8" s="297" customFormat="1" ht="21" thickBot="1">
      <c r="A2" s="308"/>
      <c r="B2" s="308"/>
      <c r="C2" s="844"/>
      <c r="D2" s="309"/>
      <c r="E2" s="309"/>
      <c r="F2" s="309"/>
      <c r="G2" s="844"/>
      <c r="H2" s="844"/>
    </row>
    <row r="3" spans="1:8" ht="13.5" thickBot="1">
      <c r="A3" s="856" t="s">
        <v>398</v>
      </c>
      <c r="B3" s="895"/>
      <c r="C3" s="895"/>
      <c r="D3" s="895"/>
      <c r="E3" s="895"/>
      <c r="F3" s="895"/>
      <c r="G3" s="895"/>
      <c r="H3" s="896"/>
    </row>
    <row r="4" spans="1:8">
      <c r="A4" s="79"/>
      <c r="B4" s="33"/>
      <c r="C4" s="33"/>
      <c r="D4" s="179"/>
      <c r="E4" s="33"/>
      <c r="F4" s="421"/>
      <c r="G4" s="33"/>
      <c r="H4" s="71"/>
    </row>
    <row r="5" spans="1:8">
      <c r="A5" s="422"/>
      <c r="B5" s="207" t="s">
        <v>142</v>
      </c>
      <c r="C5" s="893" t="s">
        <v>143</v>
      </c>
      <c r="D5" s="893"/>
      <c r="E5" s="894"/>
      <c r="F5" s="890" t="s">
        <v>144</v>
      </c>
      <c r="G5" s="891"/>
      <c r="H5" s="892"/>
    </row>
    <row r="6" spans="1:8" ht="26.1" customHeight="1">
      <c r="A6" s="423" t="s">
        <v>145</v>
      </c>
      <c r="B6" s="183" t="s">
        <v>146</v>
      </c>
      <c r="C6" s="238" t="s">
        <v>147</v>
      </c>
      <c r="D6" s="238" t="s">
        <v>149</v>
      </c>
      <c r="E6" s="184" t="s">
        <v>399</v>
      </c>
      <c r="F6" s="238" t="s">
        <v>147</v>
      </c>
      <c r="G6" s="238" t="s">
        <v>149</v>
      </c>
      <c r="H6" s="424" t="s">
        <v>399</v>
      </c>
    </row>
    <row r="7" spans="1:8">
      <c r="A7" s="425" t="s">
        <v>151</v>
      </c>
      <c r="B7" s="241"/>
      <c r="C7" s="208" t="s">
        <v>152</v>
      </c>
      <c r="D7" s="208" t="s">
        <v>152</v>
      </c>
      <c r="E7" s="208" t="s">
        <v>153</v>
      </c>
      <c r="F7" s="126" t="s">
        <v>152</v>
      </c>
      <c r="G7" s="208" t="s">
        <v>152</v>
      </c>
      <c r="H7" s="426" t="s">
        <v>153</v>
      </c>
    </row>
    <row r="8" spans="1:8">
      <c r="A8" s="77">
        <v>8830</v>
      </c>
      <c r="B8" s="33" t="s">
        <v>400</v>
      </c>
      <c r="C8" s="233">
        <v>16210</v>
      </c>
      <c r="D8" s="233">
        <v>3670</v>
      </c>
      <c r="E8" s="233">
        <v>2630</v>
      </c>
      <c r="F8" s="432">
        <f t="shared" ref="F8:F16" si="0">C8*1.05</f>
        <v>17020.5</v>
      </c>
      <c r="G8" s="427">
        <f t="shared" ref="G8:G16" si="1">D8*1.1</f>
        <v>4037.0000000000005</v>
      </c>
      <c r="H8" s="428">
        <f>E8*1.19</f>
        <v>3129.7</v>
      </c>
    </row>
    <row r="9" spans="1:8">
      <c r="A9" s="77">
        <v>830</v>
      </c>
      <c r="B9" s="33" t="s">
        <v>401</v>
      </c>
      <c r="C9" s="233">
        <v>32420</v>
      </c>
      <c r="D9" s="233">
        <v>7330</v>
      </c>
      <c r="E9" s="233">
        <v>5260</v>
      </c>
      <c r="F9" s="432">
        <f t="shared" si="0"/>
        <v>34041</v>
      </c>
      <c r="G9" s="427">
        <f t="shared" si="1"/>
        <v>8063.0000000000009</v>
      </c>
      <c r="H9" s="428">
        <f t="shared" ref="H9:H68" si="2">E9*1.19</f>
        <v>6259.4</v>
      </c>
    </row>
    <row r="10" spans="1:8">
      <c r="A10" s="77">
        <v>8711</v>
      </c>
      <c r="B10" s="33" t="s">
        <v>402</v>
      </c>
      <c r="C10" s="233">
        <v>16210</v>
      </c>
      <c r="D10" s="233">
        <v>3670</v>
      </c>
      <c r="E10" s="233">
        <v>2630</v>
      </c>
      <c r="F10" s="432">
        <f t="shared" si="0"/>
        <v>17020.5</v>
      </c>
      <c r="G10" s="427">
        <f t="shared" si="1"/>
        <v>4037.0000000000005</v>
      </c>
      <c r="H10" s="428">
        <f t="shared" si="2"/>
        <v>3129.7</v>
      </c>
    </row>
    <row r="11" spans="1:8">
      <c r="A11" s="77">
        <v>8712</v>
      </c>
      <c r="B11" s="33" t="s">
        <v>403</v>
      </c>
      <c r="C11" s="233">
        <v>32420</v>
      </c>
      <c r="D11" s="233">
        <v>7330</v>
      </c>
      <c r="E11" s="233">
        <v>5260</v>
      </c>
      <c r="F11" s="432">
        <f t="shared" si="0"/>
        <v>34041</v>
      </c>
      <c r="G11" s="427">
        <f t="shared" si="1"/>
        <v>8063.0000000000009</v>
      </c>
      <c r="H11" s="428">
        <f t="shared" si="2"/>
        <v>6259.4</v>
      </c>
    </row>
    <row r="12" spans="1:8">
      <c r="A12" s="77">
        <v>8828</v>
      </c>
      <c r="B12" s="33" t="s">
        <v>404</v>
      </c>
      <c r="C12" s="233">
        <v>16210</v>
      </c>
      <c r="D12" s="233">
        <v>3670</v>
      </c>
      <c r="E12" s="233">
        <v>2630</v>
      </c>
      <c r="F12" s="432">
        <f t="shared" si="0"/>
        <v>17020.5</v>
      </c>
      <c r="G12" s="427">
        <f t="shared" si="1"/>
        <v>4037.0000000000005</v>
      </c>
      <c r="H12" s="428">
        <f t="shared" si="2"/>
        <v>3129.7</v>
      </c>
    </row>
    <row r="13" spans="1:8">
      <c r="A13" s="77">
        <v>828</v>
      </c>
      <c r="B13" s="33" t="s">
        <v>405</v>
      </c>
      <c r="C13" s="233">
        <v>32420</v>
      </c>
      <c r="D13" s="233">
        <v>7330</v>
      </c>
      <c r="E13" s="233">
        <v>5260</v>
      </c>
      <c r="F13" s="432">
        <f t="shared" si="0"/>
        <v>34041</v>
      </c>
      <c r="G13" s="427">
        <f t="shared" si="1"/>
        <v>8063.0000000000009</v>
      </c>
      <c r="H13" s="428">
        <f t="shared" si="2"/>
        <v>6259.4</v>
      </c>
    </row>
    <row r="14" spans="1:8">
      <c r="A14" s="77">
        <v>8890</v>
      </c>
      <c r="B14" s="33" t="s">
        <v>406</v>
      </c>
      <c r="C14" s="233">
        <v>16210</v>
      </c>
      <c r="D14" s="233">
        <v>3670</v>
      </c>
      <c r="E14" s="233">
        <v>2630</v>
      </c>
      <c r="F14" s="432">
        <f t="shared" si="0"/>
        <v>17020.5</v>
      </c>
      <c r="G14" s="427">
        <f t="shared" si="1"/>
        <v>4037.0000000000005</v>
      </c>
      <c r="H14" s="428">
        <f t="shared" si="2"/>
        <v>3129.7</v>
      </c>
    </row>
    <row r="15" spans="1:8">
      <c r="A15" s="77">
        <v>890</v>
      </c>
      <c r="B15" s="33" t="s">
        <v>407</v>
      </c>
      <c r="C15" s="233">
        <v>32420</v>
      </c>
      <c r="D15" s="233">
        <v>7330</v>
      </c>
      <c r="E15" s="233">
        <v>5260</v>
      </c>
      <c r="F15" s="432">
        <f t="shared" si="0"/>
        <v>34041</v>
      </c>
      <c r="G15" s="427">
        <f t="shared" si="1"/>
        <v>8063.0000000000009</v>
      </c>
      <c r="H15" s="428">
        <f t="shared" si="2"/>
        <v>6259.4</v>
      </c>
    </row>
    <row r="16" spans="1:8">
      <c r="A16" s="77">
        <v>8891</v>
      </c>
      <c r="B16" s="33" t="s">
        <v>408</v>
      </c>
      <c r="C16" s="233">
        <v>16210</v>
      </c>
      <c r="D16" s="233">
        <v>3670</v>
      </c>
      <c r="E16" s="233">
        <v>2630</v>
      </c>
      <c r="F16" s="432">
        <f t="shared" si="0"/>
        <v>17020.5</v>
      </c>
      <c r="G16" s="427">
        <f t="shared" si="1"/>
        <v>4037.0000000000005</v>
      </c>
      <c r="H16" s="428">
        <f t="shared" si="2"/>
        <v>3129.7</v>
      </c>
    </row>
    <row r="17" spans="1:8">
      <c r="A17" s="77">
        <v>891</v>
      </c>
      <c r="B17" s="33" t="s">
        <v>409</v>
      </c>
      <c r="C17" s="233">
        <v>32420</v>
      </c>
      <c r="D17" s="233">
        <v>7330</v>
      </c>
      <c r="E17" s="233">
        <v>5260</v>
      </c>
      <c r="F17" s="432">
        <f>C17*1.05</f>
        <v>34041</v>
      </c>
      <c r="G17" s="427">
        <f>D17*1.1</f>
        <v>8063.0000000000009</v>
      </c>
      <c r="H17" s="428">
        <f t="shared" si="2"/>
        <v>6259.4</v>
      </c>
    </row>
    <row r="18" spans="1:8">
      <c r="A18" s="77">
        <v>8817</v>
      </c>
      <c r="B18" s="33" t="s">
        <v>410</v>
      </c>
      <c r="C18" s="233">
        <v>34700</v>
      </c>
      <c r="D18" s="233">
        <v>5170</v>
      </c>
      <c r="E18" s="233">
        <v>4110</v>
      </c>
      <c r="F18" s="432">
        <f>C18*1.07</f>
        <v>37129</v>
      </c>
      <c r="G18" s="427">
        <f>D18*1.11</f>
        <v>5738.7000000000007</v>
      </c>
      <c r="H18" s="428">
        <f t="shared" si="2"/>
        <v>4890.8999999999996</v>
      </c>
    </row>
    <row r="19" spans="1:8">
      <c r="A19" s="77">
        <v>896</v>
      </c>
      <c r="B19" s="33" t="s">
        <v>411</v>
      </c>
      <c r="C19" s="233">
        <v>69400</v>
      </c>
      <c r="D19" s="233">
        <v>10340</v>
      </c>
      <c r="E19" s="233">
        <v>8190</v>
      </c>
      <c r="F19" s="432">
        <f t="shared" ref="F19:F77" si="3">C19*1.07</f>
        <v>74258</v>
      </c>
      <c r="G19" s="427">
        <f t="shared" ref="G19:G77" si="4">D19*1.11</f>
        <v>11477.400000000001</v>
      </c>
      <c r="H19" s="428">
        <f t="shared" si="2"/>
        <v>9746.1</v>
      </c>
    </row>
    <row r="20" spans="1:8">
      <c r="A20" s="77">
        <v>8889</v>
      </c>
      <c r="B20" s="33" t="s">
        <v>412</v>
      </c>
      <c r="C20" s="233">
        <v>28920</v>
      </c>
      <c r="D20" s="233">
        <v>5170</v>
      </c>
      <c r="E20" s="233">
        <v>4110</v>
      </c>
      <c r="F20" s="432">
        <f t="shared" si="3"/>
        <v>30944.400000000001</v>
      </c>
      <c r="G20" s="427">
        <f t="shared" si="4"/>
        <v>5738.7000000000007</v>
      </c>
      <c r="H20" s="428">
        <f t="shared" si="2"/>
        <v>4890.8999999999996</v>
      </c>
    </row>
    <row r="21" spans="1:8">
      <c r="A21" s="77">
        <v>889</v>
      </c>
      <c r="B21" s="33" t="s">
        <v>413</v>
      </c>
      <c r="C21" s="233">
        <v>57840</v>
      </c>
      <c r="D21" s="233">
        <v>10340</v>
      </c>
      <c r="E21" s="233">
        <v>8190</v>
      </c>
      <c r="F21" s="432">
        <f t="shared" si="3"/>
        <v>61888.800000000003</v>
      </c>
      <c r="G21" s="427">
        <f t="shared" si="4"/>
        <v>11477.400000000001</v>
      </c>
      <c r="H21" s="428">
        <f t="shared" si="2"/>
        <v>9746.1</v>
      </c>
    </row>
    <row r="22" spans="1:8">
      <c r="A22" s="77">
        <v>8853</v>
      </c>
      <c r="B22" s="33" t="s">
        <v>414</v>
      </c>
      <c r="C22" s="233">
        <v>25790</v>
      </c>
      <c r="D22" s="233">
        <v>5170</v>
      </c>
      <c r="E22" s="233">
        <v>4110</v>
      </c>
      <c r="F22" s="432">
        <f t="shared" si="3"/>
        <v>27595.300000000003</v>
      </c>
      <c r="G22" s="427">
        <f t="shared" si="4"/>
        <v>5738.7000000000007</v>
      </c>
      <c r="H22" s="428">
        <f t="shared" si="2"/>
        <v>4890.8999999999996</v>
      </c>
    </row>
    <row r="23" spans="1:8">
      <c r="A23" s="77">
        <v>853</v>
      </c>
      <c r="B23" s="33" t="s">
        <v>415</v>
      </c>
      <c r="C23" s="233">
        <v>51590</v>
      </c>
      <c r="D23" s="233">
        <v>10340</v>
      </c>
      <c r="E23" s="233">
        <v>8190</v>
      </c>
      <c r="F23" s="432">
        <f t="shared" si="3"/>
        <v>55201.3</v>
      </c>
      <c r="G23" s="427">
        <f t="shared" si="4"/>
        <v>11477.400000000001</v>
      </c>
      <c r="H23" s="428">
        <f t="shared" si="2"/>
        <v>9746.1</v>
      </c>
    </row>
    <row r="24" spans="1:8">
      <c r="A24" s="77">
        <v>8869</v>
      </c>
      <c r="B24" s="33" t="s">
        <v>416</v>
      </c>
      <c r="C24" s="233">
        <v>28920</v>
      </c>
      <c r="D24" s="233">
        <v>5170</v>
      </c>
      <c r="E24" s="233">
        <v>4110</v>
      </c>
      <c r="F24" s="432">
        <f t="shared" si="3"/>
        <v>30944.400000000001</v>
      </c>
      <c r="G24" s="427">
        <f t="shared" si="4"/>
        <v>5738.7000000000007</v>
      </c>
      <c r="H24" s="428">
        <f t="shared" si="2"/>
        <v>4890.8999999999996</v>
      </c>
    </row>
    <row r="25" spans="1:8">
      <c r="A25" s="77">
        <v>869</v>
      </c>
      <c r="B25" s="33" t="s">
        <v>417</v>
      </c>
      <c r="C25" s="233">
        <v>57840</v>
      </c>
      <c r="D25" s="233">
        <v>10340</v>
      </c>
      <c r="E25" s="233">
        <v>8190</v>
      </c>
      <c r="F25" s="432">
        <f t="shared" si="3"/>
        <v>61888.800000000003</v>
      </c>
      <c r="G25" s="427">
        <f t="shared" si="4"/>
        <v>11477.400000000001</v>
      </c>
      <c r="H25" s="428">
        <f t="shared" si="2"/>
        <v>9746.1</v>
      </c>
    </row>
    <row r="26" spans="1:8">
      <c r="A26" s="766">
        <v>8861</v>
      </c>
      <c r="B26" s="31" t="s">
        <v>418</v>
      </c>
      <c r="C26" s="213">
        <v>20010</v>
      </c>
      <c r="D26" s="213">
        <v>5170</v>
      </c>
      <c r="E26" s="213">
        <v>4110</v>
      </c>
      <c r="F26" s="591">
        <f t="shared" si="3"/>
        <v>21410.7</v>
      </c>
      <c r="G26" s="7">
        <f t="shared" si="4"/>
        <v>5738.7000000000007</v>
      </c>
      <c r="H26" s="592">
        <f t="shared" si="2"/>
        <v>4890.8999999999996</v>
      </c>
    </row>
    <row r="27" spans="1:8">
      <c r="A27" s="766">
        <v>861</v>
      </c>
      <c r="B27" s="31" t="s">
        <v>419</v>
      </c>
      <c r="C27" s="661">
        <v>40030</v>
      </c>
      <c r="D27" s="213">
        <v>10340</v>
      </c>
      <c r="E27" s="213">
        <v>8190</v>
      </c>
      <c r="F27" s="591">
        <f t="shared" si="3"/>
        <v>42832.100000000006</v>
      </c>
      <c r="G27" s="7">
        <f t="shared" si="4"/>
        <v>11477.400000000001</v>
      </c>
      <c r="H27" s="592">
        <f t="shared" si="2"/>
        <v>9746.1</v>
      </c>
    </row>
    <row r="28" spans="1:8">
      <c r="A28" s="77">
        <v>8804</v>
      </c>
      <c r="B28" s="33" t="s">
        <v>420</v>
      </c>
      <c r="C28" s="233">
        <v>25790</v>
      </c>
      <c r="D28" s="233">
        <v>5170</v>
      </c>
      <c r="E28" s="233">
        <v>4110</v>
      </c>
      <c r="F28" s="432">
        <f t="shared" si="3"/>
        <v>27595.300000000003</v>
      </c>
      <c r="G28" s="427">
        <f t="shared" si="4"/>
        <v>5738.7000000000007</v>
      </c>
      <c r="H28" s="428">
        <f t="shared" si="2"/>
        <v>4890.8999999999996</v>
      </c>
    </row>
    <row r="29" spans="1:8">
      <c r="A29" s="77">
        <v>715</v>
      </c>
      <c r="B29" s="33" t="s">
        <v>421</v>
      </c>
      <c r="C29" s="233">
        <v>51590</v>
      </c>
      <c r="D29" s="233">
        <v>10340</v>
      </c>
      <c r="E29" s="233">
        <v>8190</v>
      </c>
      <c r="F29" s="432">
        <f t="shared" si="3"/>
        <v>55201.3</v>
      </c>
      <c r="G29" s="427">
        <f t="shared" si="4"/>
        <v>11477.400000000001</v>
      </c>
      <c r="H29" s="428">
        <f t="shared" si="2"/>
        <v>9746.1</v>
      </c>
    </row>
    <row r="30" spans="1:8">
      <c r="A30" s="77">
        <v>8579</v>
      </c>
      <c r="B30" s="33" t="s">
        <v>422</v>
      </c>
      <c r="C30" s="233">
        <v>25790</v>
      </c>
      <c r="D30" s="233">
        <v>5170</v>
      </c>
      <c r="E30" s="233">
        <v>4110</v>
      </c>
      <c r="F30" s="432">
        <f t="shared" si="3"/>
        <v>27595.300000000003</v>
      </c>
      <c r="G30" s="427">
        <f t="shared" si="4"/>
        <v>5738.7000000000007</v>
      </c>
      <c r="H30" s="428">
        <f t="shared" si="2"/>
        <v>4890.8999999999996</v>
      </c>
    </row>
    <row r="31" spans="1:8">
      <c r="A31" s="77">
        <v>701</v>
      </c>
      <c r="B31" s="33" t="s">
        <v>423</v>
      </c>
      <c r="C31" s="233">
        <v>51590</v>
      </c>
      <c r="D31" s="233">
        <v>10340</v>
      </c>
      <c r="E31" s="233">
        <v>8190</v>
      </c>
      <c r="F31" s="432">
        <f t="shared" si="3"/>
        <v>55201.3</v>
      </c>
      <c r="G31" s="427">
        <f t="shared" si="4"/>
        <v>11477.400000000001</v>
      </c>
      <c r="H31" s="428">
        <f t="shared" si="2"/>
        <v>9746.1</v>
      </c>
    </row>
    <row r="32" spans="1:8">
      <c r="A32" s="77">
        <v>8583</v>
      </c>
      <c r="B32" s="33" t="s">
        <v>424</v>
      </c>
      <c r="C32" s="233">
        <v>28920</v>
      </c>
      <c r="D32" s="233">
        <v>5170</v>
      </c>
      <c r="E32" s="233">
        <v>4110</v>
      </c>
      <c r="F32" s="432">
        <f t="shared" si="3"/>
        <v>30944.400000000001</v>
      </c>
      <c r="G32" s="427">
        <f t="shared" si="4"/>
        <v>5738.7000000000007</v>
      </c>
      <c r="H32" s="428">
        <f t="shared" si="2"/>
        <v>4890.8999999999996</v>
      </c>
    </row>
    <row r="33" spans="1:8">
      <c r="A33" s="77">
        <v>705</v>
      </c>
      <c r="B33" s="33" t="s">
        <v>425</v>
      </c>
      <c r="C33" s="233">
        <v>57840</v>
      </c>
      <c r="D33" s="233">
        <v>10340</v>
      </c>
      <c r="E33" s="233">
        <v>8190</v>
      </c>
      <c r="F33" s="432">
        <f t="shared" si="3"/>
        <v>61888.800000000003</v>
      </c>
      <c r="G33" s="427">
        <f t="shared" si="4"/>
        <v>11477.400000000001</v>
      </c>
      <c r="H33" s="428">
        <f t="shared" si="2"/>
        <v>9746.1</v>
      </c>
    </row>
    <row r="34" spans="1:8">
      <c r="A34" s="77">
        <v>8879</v>
      </c>
      <c r="B34" s="33" t="s">
        <v>426</v>
      </c>
      <c r="C34" s="213">
        <v>20010</v>
      </c>
      <c r="D34" s="213">
        <v>5170</v>
      </c>
      <c r="E34" s="213">
        <v>4110</v>
      </c>
      <c r="F34" s="432">
        <f t="shared" si="3"/>
        <v>21410.7</v>
      </c>
      <c r="G34" s="427">
        <f t="shared" si="4"/>
        <v>5738.7000000000007</v>
      </c>
      <c r="H34" s="428">
        <f t="shared" si="2"/>
        <v>4890.8999999999996</v>
      </c>
    </row>
    <row r="35" spans="1:8">
      <c r="A35" s="77">
        <v>879</v>
      </c>
      <c r="B35" s="33" t="s">
        <v>427</v>
      </c>
      <c r="C35" s="213">
        <v>40030</v>
      </c>
      <c r="D35" s="213">
        <v>10340</v>
      </c>
      <c r="E35" s="213">
        <v>8190</v>
      </c>
      <c r="F35" s="432">
        <f t="shared" si="3"/>
        <v>42832.100000000006</v>
      </c>
      <c r="G35" s="427">
        <f t="shared" si="4"/>
        <v>11477.400000000001</v>
      </c>
      <c r="H35" s="428">
        <f t="shared" si="2"/>
        <v>9746.1</v>
      </c>
    </row>
    <row r="36" spans="1:8">
      <c r="A36" s="77">
        <v>8886</v>
      </c>
      <c r="B36" s="33" t="s">
        <v>428</v>
      </c>
      <c r="C36" s="233">
        <v>34700</v>
      </c>
      <c r="D36" s="233">
        <v>5170</v>
      </c>
      <c r="E36" s="233">
        <v>4110</v>
      </c>
      <c r="F36" s="432">
        <f t="shared" si="3"/>
        <v>37129</v>
      </c>
      <c r="G36" s="427">
        <f t="shared" si="4"/>
        <v>5738.7000000000007</v>
      </c>
      <c r="H36" s="428">
        <f t="shared" si="2"/>
        <v>4890.8999999999996</v>
      </c>
    </row>
    <row r="37" spans="1:8">
      <c r="A37" s="77">
        <v>886</v>
      </c>
      <c r="B37" s="33" t="s">
        <v>429</v>
      </c>
      <c r="C37" s="233">
        <v>69400</v>
      </c>
      <c r="D37" s="233">
        <v>10340</v>
      </c>
      <c r="E37" s="233">
        <v>8190</v>
      </c>
      <c r="F37" s="432">
        <f t="shared" si="3"/>
        <v>74258</v>
      </c>
      <c r="G37" s="427">
        <f t="shared" si="4"/>
        <v>11477.400000000001</v>
      </c>
      <c r="H37" s="428">
        <f t="shared" si="2"/>
        <v>9746.1</v>
      </c>
    </row>
    <row r="38" spans="1:8">
      <c r="A38" s="77">
        <v>8745</v>
      </c>
      <c r="B38" s="33" t="s">
        <v>430</v>
      </c>
      <c r="C38" s="233">
        <v>28920</v>
      </c>
      <c r="D38" s="233">
        <v>5170</v>
      </c>
      <c r="E38" s="233">
        <v>4110</v>
      </c>
      <c r="F38" s="432">
        <f t="shared" si="3"/>
        <v>30944.400000000001</v>
      </c>
      <c r="G38" s="427">
        <f t="shared" si="4"/>
        <v>5738.7000000000007</v>
      </c>
      <c r="H38" s="428">
        <f t="shared" si="2"/>
        <v>4890.8999999999996</v>
      </c>
    </row>
    <row r="39" spans="1:8">
      <c r="A39" s="77">
        <v>8746</v>
      </c>
      <c r="B39" s="33" t="s">
        <v>431</v>
      </c>
      <c r="C39" s="233">
        <v>57840</v>
      </c>
      <c r="D39" s="233">
        <v>10340</v>
      </c>
      <c r="E39" s="233">
        <v>8190</v>
      </c>
      <c r="F39" s="432">
        <f t="shared" si="3"/>
        <v>61888.800000000003</v>
      </c>
      <c r="G39" s="427">
        <f t="shared" si="4"/>
        <v>11477.400000000001</v>
      </c>
      <c r="H39" s="428">
        <f t="shared" si="2"/>
        <v>9746.1</v>
      </c>
    </row>
    <row r="40" spans="1:8">
      <c r="A40" s="77">
        <v>8587</v>
      </c>
      <c r="B40" s="33" t="s">
        <v>432</v>
      </c>
      <c r="C40" s="233">
        <v>25790</v>
      </c>
      <c r="D40" s="233">
        <v>5170</v>
      </c>
      <c r="E40" s="233">
        <v>4110</v>
      </c>
      <c r="F40" s="432">
        <f t="shared" si="3"/>
        <v>27595.300000000003</v>
      </c>
      <c r="G40" s="427">
        <f t="shared" si="4"/>
        <v>5738.7000000000007</v>
      </c>
      <c r="H40" s="428">
        <f t="shared" si="2"/>
        <v>4890.8999999999996</v>
      </c>
    </row>
    <row r="41" spans="1:8">
      <c r="A41" s="77">
        <v>709</v>
      </c>
      <c r="B41" s="33" t="s">
        <v>433</v>
      </c>
      <c r="C41" s="233">
        <v>51590</v>
      </c>
      <c r="D41" s="233">
        <v>10340</v>
      </c>
      <c r="E41" s="233">
        <v>8190</v>
      </c>
      <c r="F41" s="432">
        <f t="shared" si="3"/>
        <v>55201.3</v>
      </c>
      <c r="G41" s="427">
        <f t="shared" si="4"/>
        <v>11477.400000000001</v>
      </c>
      <c r="H41" s="428">
        <f t="shared" si="2"/>
        <v>9746.1</v>
      </c>
    </row>
    <row r="42" spans="1:8">
      <c r="A42" s="77">
        <v>8857</v>
      </c>
      <c r="B42" s="33" t="s">
        <v>434</v>
      </c>
      <c r="C42" s="213">
        <v>20010</v>
      </c>
      <c r="D42" s="213">
        <v>5170</v>
      </c>
      <c r="E42" s="213">
        <v>4110</v>
      </c>
      <c r="F42" s="432">
        <f t="shared" si="3"/>
        <v>21410.7</v>
      </c>
      <c r="G42" s="427">
        <f t="shared" si="4"/>
        <v>5738.7000000000007</v>
      </c>
      <c r="H42" s="428">
        <f t="shared" si="2"/>
        <v>4890.8999999999996</v>
      </c>
    </row>
    <row r="43" spans="1:8">
      <c r="A43" s="77">
        <v>857</v>
      </c>
      <c r="B43" s="33" t="s">
        <v>435</v>
      </c>
      <c r="C43" s="213">
        <v>40030</v>
      </c>
      <c r="D43" s="213">
        <v>10340</v>
      </c>
      <c r="E43" s="213">
        <v>8190</v>
      </c>
      <c r="F43" s="432">
        <f t="shared" si="3"/>
        <v>42832.100000000006</v>
      </c>
      <c r="G43" s="427">
        <f t="shared" si="4"/>
        <v>11477.400000000001</v>
      </c>
      <c r="H43" s="428">
        <f t="shared" si="2"/>
        <v>9746.1</v>
      </c>
    </row>
    <row r="44" spans="1:8">
      <c r="A44" s="77">
        <v>8856</v>
      </c>
      <c r="B44" s="33" t="s">
        <v>436</v>
      </c>
      <c r="C44" s="233">
        <v>23340</v>
      </c>
      <c r="D44" s="233">
        <v>5170</v>
      </c>
      <c r="E44" s="233">
        <v>4110</v>
      </c>
      <c r="F44" s="432">
        <f t="shared" si="3"/>
        <v>24973.800000000003</v>
      </c>
      <c r="G44" s="427">
        <f t="shared" si="4"/>
        <v>5738.7000000000007</v>
      </c>
      <c r="H44" s="428">
        <f t="shared" si="2"/>
        <v>4890.8999999999996</v>
      </c>
    </row>
    <row r="45" spans="1:8">
      <c r="A45" s="77">
        <v>856</v>
      </c>
      <c r="B45" s="33" t="s">
        <v>437</v>
      </c>
      <c r="C45" s="233">
        <v>46670</v>
      </c>
      <c r="D45" s="233">
        <v>10340</v>
      </c>
      <c r="E45" s="233">
        <v>8190</v>
      </c>
      <c r="F45" s="432">
        <f t="shared" si="3"/>
        <v>49936.9</v>
      </c>
      <c r="G45" s="427">
        <f t="shared" si="4"/>
        <v>11477.400000000001</v>
      </c>
      <c r="H45" s="428">
        <f t="shared" si="2"/>
        <v>9746.1</v>
      </c>
    </row>
    <row r="46" spans="1:8">
      <c r="A46" s="77">
        <v>825</v>
      </c>
      <c r="B46" s="33" t="s">
        <v>438</v>
      </c>
      <c r="C46" s="233">
        <v>57840</v>
      </c>
      <c r="D46" s="233">
        <v>10340</v>
      </c>
      <c r="E46" s="233">
        <v>8190</v>
      </c>
      <c r="F46" s="432">
        <f t="shared" si="3"/>
        <v>61888.800000000003</v>
      </c>
      <c r="G46" s="427">
        <f t="shared" si="4"/>
        <v>11477.400000000001</v>
      </c>
      <c r="H46" s="428">
        <f t="shared" si="2"/>
        <v>9746.1</v>
      </c>
    </row>
    <row r="47" spans="1:8">
      <c r="A47" s="77">
        <v>8825</v>
      </c>
      <c r="B47" s="33" t="s">
        <v>439</v>
      </c>
      <c r="C47" s="233">
        <v>28920</v>
      </c>
      <c r="D47" s="233">
        <v>5170</v>
      </c>
      <c r="E47" s="233">
        <v>4110</v>
      </c>
      <c r="F47" s="432">
        <f t="shared" si="3"/>
        <v>30944.400000000001</v>
      </c>
      <c r="G47" s="427">
        <f t="shared" si="4"/>
        <v>5738.7000000000007</v>
      </c>
      <c r="H47" s="428">
        <f t="shared" si="2"/>
        <v>4890.8999999999996</v>
      </c>
    </row>
    <row r="48" spans="1:8">
      <c r="A48" s="77">
        <v>8749</v>
      </c>
      <c r="B48" s="33" t="s">
        <v>440</v>
      </c>
      <c r="C48" s="233">
        <v>34700</v>
      </c>
      <c r="D48" s="233">
        <v>5170</v>
      </c>
      <c r="E48" s="233">
        <v>4110</v>
      </c>
      <c r="F48" s="432">
        <f t="shared" si="3"/>
        <v>37129</v>
      </c>
      <c r="G48" s="427">
        <f t="shared" si="4"/>
        <v>5738.7000000000007</v>
      </c>
      <c r="H48" s="428">
        <f t="shared" si="2"/>
        <v>4890.8999999999996</v>
      </c>
    </row>
    <row r="49" spans="1:8">
      <c r="A49" s="77">
        <v>8750</v>
      </c>
      <c r="B49" s="33" t="s">
        <v>441</v>
      </c>
      <c r="C49" s="233">
        <v>69400</v>
      </c>
      <c r="D49" s="233">
        <v>10340</v>
      </c>
      <c r="E49" s="233">
        <v>8190</v>
      </c>
      <c r="F49" s="432">
        <f t="shared" si="3"/>
        <v>74258</v>
      </c>
      <c r="G49" s="427">
        <f t="shared" si="4"/>
        <v>11477.400000000001</v>
      </c>
      <c r="H49" s="428">
        <f t="shared" si="2"/>
        <v>9746.1</v>
      </c>
    </row>
    <row r="50" spans="1:8">
      <c r="A50" s="77">
        <v>8885</v>
      </c>
      <c r="B50" s="33" t="s">
        <v>442</v>
      </c>
      <c r="C50" s="233">
        <v>23340</v>
      </c>
      <c r="D50" s="233">
        <v>5170</v>
      </c>
      <c r="E50" s="233">
        <v>4110</v>
      </c>
      <c r="F50" s="432">
        <f t="shared" si="3"/>
        <v>24973.800000000003</v>
      </c>
      <c r="G50" s="427">
        <f t="shared" si="4"/>
        <v>5738.7000000000007</v>
      </c>
      <c r="H50" s="428">
        <f t="shared" si="2"/>
        <v>4890.8999999999996</v>
      </c>
    </row>
    <row r="51" spans="1:8">
      <c r="A51" s="77">
        <v>885</v>
      </c>
      <c r="B51" s="33" t="s">
        <v>443</v>
      </c>
      <c r="C51" s="233">
        <v>46670</v>
      </c>
      <c r="D51" s="233">
        <v>10340</v>
      </c>
      <c r="E51" s="233">
        <v>8190</v>
      </c>
      <c r="F51" s="432">
        <f t="shared" si="3"/>
        <v>49936.9</v>
      </c>
      <c r="G51" s="427">
        <f t="shared" si="4"/>
        <v>11477.400000000001</v>
      </c>
      <c r="H51" s="428">
        <f t="shared" si="2"/>
        <v>9746.1</v>
      </c>
    </row>
    <row r="52" spans="1:8">
      <c r="A52" s="77">
        <v>8727</v>
      </c>
      <c r="B52" s="33" t="s">
        <v>444</v>
      </c>
      <c r="C52" s="233">
        <v>34700</v>
      </c>
      <c r="D52" s="233">
        <v>5170</v>
      </c>
      <c r="E52" s="233">
        <v>4110</v>
      </c>
      <c r="F52" s="432">
        <f t="shared" si="3"/>
        <v>37129</v>
      </c>
      <c r="G52" s="427">
        <f t="shared" si="4"/>
        <v>5738.7000000000007</v>
      </c>
      <c r="H52" s="428">
        <f t="shared" si="2"/>
        <v>4890.8999999999996</v>
      </c>
    </row>
    <row r="53" spans="1:8">
      <c r="A53" s="77">
        <v>8728</v>
      </c>
      <c r="B53" s="33" t="s">
        <v>445</v>
      </c>
      <c r="C53" s="233">
        <v>69400</v>
      </c>
      <c r="D53" s="233">
        <v>10340</v>
      </c>
      <c r="E53" s="233">
        <v>8190</v>
      </c>
      <c r="F53" s="432">
        <f t="shared" si="3"/>
        <v>74258</v>
      </c>
      <c r="G53" s="427">
        <f t="shared" si="4"/>
        <v>11477.400000000001</v>
      </c>
      <c r="H53" s="428">
        <f t="shared" si="2"/>
        <v>9746.1</v>
      </c>
    </row>
    <row r="54" spans="1:8">
      <c r="A54" s="77">
        <v>8747</v>
      </c>
      <c r="B54" s="33" t="s">
        <v>446</v>
      </c>
      <c r="C54" s="233">
        <v>28920</v>
      </c>
      <c r="D54" s="233">
        <v>5170</v>
      </c>
      <c r="E54" s="233">
        <v>4110</v>
      </c>
      <c r="F54" s="432">
        <f t="shared" si="3"/>
        <v>30944.400000000001</v>
      </c>
      <c r="G54" s="427">
        <f t="shared" si="4"/>
        <v>5738.7000000000007</v>
      </c>
      <c r="H54" s="428">
        <f t="shared" si="2"/>
        <v>4890.8999999999996</v>
      </c>
    </row>
    <row r="55" spans="1:8">
      <c r="A55" s="77">
        <v>8748</v>
      </c>
      <c r="B55" s="33" t="s">
        <v>447</v>
      </c>
      <c r="C55" s="233">
        <v>57840</v>
      </c>
      <c r="D55" s="233">
        <v>10340</v>
      </c>
      <c r="E55" s="233">
        <v>8190</v>
      </c>
      <c r="F55" s="432">
        <f t="shared" si="3"/>
        <v>61888.800000000003</v>
      </c>
      <c r="G55" s="427">
        <f t="shared" si="4"/>
        <v>11477.400000000001</v>
      </c>
      <c r="H55" s="428">
        <f t="shared" si="2"/>
        <v>9746.1</v>
      </c>
    </row>
    <row r="56" spans="1:8">
      <c r="A56" s="77">
        <v>8586</v>
      </c>
      <c r="B56" s="33" t="s">
        <v>448</v>
      </c>
      <c r="C56" s="233">
        <v>34700</v>
      </c>
      <c r="D56" s="233">
        <v>5170</v>
      </c>
      <c r="E56" s="233">
        <v>4110</v>
      </c>
      <c r="F56" s="432">
        <f t="shared" si="3"/>
        <v>37129</v>
      </c>
      <c r="G56" s="427">
        <f t="shared" si="4"/>
        <v>5738.7000000000007</v>
      </c>
      <c r="H56" s="428">
        <f t="shared" si="2"/>
        <v>4890.8999999999996</v>
      </c>
    </row>
    <row r="57" spans="1:8">
      <c r="A57" s="77">
        <v>708</v>
      </c>
      <c r="B57" s="33" t="s">
        <v>449</v>
      </c>
      <c r="C57" s="233">
        <v>69400</v>
      </c>
      <c r="D57" s="233">
        <v>10340</v>
      </c>
      <c r="E57" s="233">
        <v>8190</v>
      </c>
      <c r="F57" s="432">
        <f t="shared" si="3"/>
        <v>74258</v>
      </c>
      <c r="G57" s="427">
        <f t="shared" si="4"/>
        <v>11477.400000000001</v>
      </c>
      <c r="H57" s="428">
        <f t="shared" si="2"/>
        <v>9746.1</v>
      </c>
    </row>
    <row r="58" spans="1:8">
      <c r="A58" s="77">
        <v>8590</v>
      </c>
      <c r="B58" s="33" t="s">
        <v>450</v>
      </c>
      <c r="C58" s="233">
        <v>34700</v>
      </c>
      <c r="D58" s="233">
        <v>5170</v>
      </c>
      <c r="E58" s="233">
        <v>4110</v>
      </c>
      <c r="F58" s="432">
        <f t="shared" si="3"/>
        <v>37129</v>
      </c>
      <c r="G58" s="427">
        <f t="shared" si="4"/>
        <v>5738.7000000000007</v>
      </c>
      <c r="H58" s="428">
        <f t="shared" si="2"/>
        <v>4890.8999999999996</v>
      </c>
    </row>
    <row r="59" spans="1:8">
      <c r="A59" s="77">
        <v>712</v>
      </c>
      <c r="B59" s="33" t="s">
        <v>451</v>
      </c>
      <c r="C59" s="233">
        <v>69400</v>
      </c>
      <c r="D59" s="233">
        <v>10340</v>
      </c>
      <c r="E59" s="233">
        <v>8190</v>
      </c>
      <c r="F59" s="432">
        <f t="shared" si="3"/>
        <v>74258</v>
      </c>
      <c r="G59" s="427">
        <f t="shared" si="4"/>
        <v>11477.400000000001</v>
      </c>
      <c r="H59" s="428">
        <f t="shared" si="2"/>
        <v>9746.1</v>
      </c>
    </row>
    <row r="60" spans="1:8">
      <c r="A60" s="77">
        <v>8729</v>
      </c>
      <c r="B60" s="33" t="s">
        <v>452</v>
      </c>
      <c r="C60" s="233">
        <v>23340</v>
      </c>
      <c r="D60" s="233">
        <v>5170</v>
      </c>
      <c r="E60" s="233">
        <v>4110</v>
      </c>
      <c r="F60" s="432">
        <f t="shared" si="3"/>
        <v>24973.800000000003</v>
      </c>
      <c r="G60" s="427">
        <f t="shared" si="4"/>
        <v>5738.7000000000007</v>
      </c>
      <c r="H60" s="428">
        <f t="shared" si="2"/>
        <v>4890.8999999999996</v>
      </c>
    </row>
    <row r="61" spans="1:8">
      <c r="A61" s="77">
        <v>8730</v>
      </c>
      <c r="B61" s="33" t="s">
        <v>453</v>
      </c>
      <c r="C61" s="233">
        <v>46670</v>
      </c>
      <c r="D61" s="233">
        <v>10340</v>
      </c>
      <c r="E61" s="233">
        <v>8190</v>
      </c>
      <c r="F61" s="432">
        <f t="shared" si="3"/>
        <v>49936.9</v>
      </c>
      <c r="G61" s="427">
        <f t="shared" si="4"/>
        <v>11477.400000000001</v>
      </c>
      <c r="H61" s="428">
        <f t="shared" si="2"/>
        <v>9746.1</v>
      </c>
    </row>
    <row r="62" spans="1:8">
      <c r="A62" s="77">
        <v>8580</v>
      </c>
      <c r="B62" s="33" t="s">
        <v>454</v>
      </c>
      <c r="C62" s="233">
        <v>25790</v>
      </c>
      <c r="D62" s="233">
        <v>5170</v>
      </c>
      <c r="E62" s="233">
        <v>4110</v>
      </c>
      <c r="F62" s="432">
        <f t="shared" si="3"/>
        <v>27595.300000000003</v>
      </c>
      <c r="G62" s="427">
        <f t="shared" si="4"/>
        <v>5738.7000000000007</v>
      </c>
      <c r="H62" s="428">
        <f t="shared" si="2"/>
        <v>4890.8999999999996</v>
      </c>
    </row>
    <row r="63" spans="1:8">
      <c r="A63" s="77">
        <v>702</v>
      </c>
      <c r="B63" s="33" t="s">
        <v>455</v>
      </c>
      <c r="C63" s="233">
        <v>51590</v>
      </c>
      <c r="D63" s="233">
        <v>10340</v>
      </c>
      <c r="E63" s="233">
        <v>8190</v>
      </c>
      <c r="F63" s="432">
        <f t="shared" si="3"/>
        <v>55201.3</v>
      </c>
      <c r="G63" s="427">
        <f t="shared" si="4"/>
        <v>11477.400000000001</v>
      </c>
      <c r="H63" s="428">
        <f t="shared" si="2"/>
        <v>9746.1</v>
      </c>
    </row>
    <row r="64" spans="1:8">
      <c r="A64" s="77">
        <v>8835</v>
      </c>
      <c r="B64" s="33" t="s">
        <v>456</v>
      </c>
      <c r="C64" s="233">
        <v>25790</v>
      </c>
      <c r="D64" s="233">
        <v>5170</v>
      </c>
      <c r="E64" s="233">
        <v>4110</v>
      </c>
      <c r="F64" s="432">
        <f t="shared" si="3"/>
        <v>27595.300000000003</v>
      </c>
      <c r="G64" s="427">
        <f t="shared" si="4"/>
        <v>5738.7000000000007</v>
      </c>
      <c r="H64" s="428">
        <f t="shared" si="2"/>
        <v>4890.8999999999996</v>
      </c>
    </row>
    <row r="65" spans="1:8">
      <c r="A65" s="77">
        <v>835</v>
      </c>
      <c r="B65" s="33" t="s">
        <v>457</v>
      </c>
      <c r="C65" s="233">
        <v>51590</v>
      </c>
      <c r="D65" s="233">
        <v>10340</v>
      </c>
      <c r="E65" s="233">
        <v>8190</v>
      </c>
      <c r="F65" s="432">
        <f t="shared" si="3"/>
        <v>55201.3</v>
      </c>
      <c r="G65" s="427">
        <f t="shared" si="4"/>
        <v>11477.400000000001</v>
      </c>
      <c r="H65" s="428">
        <f t="shared" si="2"/>
        <v>9746.1</v>
      </c>
    </row>
    <row r="66" spans="1:8">
      <c r="A66" s="77">
        <v>8888</v>
      </c>
      <c r="B66" s="33" t="s">
        <v>458</v>
      </c>
      <c r="C66" s="233">
        <v>25790</v>
      </c>
      <c r="D66" s="233">
        <v>5170</v>
      </c>
      <c r="E66" s="233">
        <v>4110</v>
      </c>
      <c r="F66" s="432">
        <f t="shared" si="3"/>
        <v>27595.300000000003</v>
      </c>
      <c r="G66" s="427">
        <f t="shared" si="4"/>
        <v>5738.7000000000007</v>
      </c>
      <c r="H66" s="428">
        <f t="shared" si="2"/>
        <v>4890.8999999999996</v>
      </c>
    </row>
    <row r="67" spans="1:8">
      <c r="A67" s="77">
        <v>888</v>
      </c>
      <c r="B67" s="33" t="s">
        <v>459</v>
      </c>
      <c r="C67" s="233">
        <v>51590</v>
      </c>
      <c r="D67" s="233">
        <v>10340</v>
      </c>
      <c r="E67" s="233">
        <v>8190</v>
      </c>
      <c r="F67" s="432">
        <f t="shared" si="3"/>
        <v>55201.3</v>
      </c>
      <c r="G67" s="427">
        <f t="shared" si="4"/>
        <v>11477.400000000001</v>
      </c>
      <c r="H67" s="428">
        <f t="shared" si="2"/>
        <v>9746.1</v>
      </c>
    </row>
    <row r="68" spans="1:8">
      <c r="A68" s="77">
        <v>8582</v>
      </c>
      <c r="B68" s="33" t="s">
        <v>460</v>
      </c>
      <c r="C68" s="233">
        <v>28920</v>
      </c>
      <c r="D68" s="233">
        <v>5170</v>
      </c>
      <c r="E68" s="233">
        <v>4110</v>
      </c>
      <c r="F68" s="432">
        <f t="shared" si="3"/>
        <v>30944.400000000001</v>
      </c>
      <c r="G68" s="427">
        <f t="shared" si="4"/>
        <v>5738.7000000000007</v>
      </c>
      <c r="H68" s="428">
        <f t="shared" si="2"/>
        <v>4890.8999999999996</v>
      </c>
    </row>
    <row r="69" spans="1:8">
      <c r="A69" s="77">
        <v>704</v>
      </c>
      <c r="B69" s="33" t="s">
        <v>461</v>
      </c>
      <c r="C69" s="233">
        <v>57840</v>
      </c>
      <c r="D69" s="233">
        <v>10340</v>
      </c>
      <c r="E69" s="233">
        <v>8190</v>
      </c>
      <c r="F69" s="432">
        <f t="shared" si="3"/>
        <v>61888.800000000003</v>
      </c>
      <c r="G69" s="427">
        <f t="shared" si="4"/>
        <v>11477.400000000001</v>
      </c>
      <c r="H69" s="428">
        <f t="shared" ref="H69:H130" si="5">E69*1.19</f>
        <v>9746.1</v>
      </c>
    </row>
    <row r="70" spans="1:8">
      <c r="A70" s="77">
        <v>8820</v>
      </c>
      <c r="B70" s="33" t="s">
        <v>462</v>
      </c>
      <c r="C70" s="233">
        <v>28920</v>
      </c>
      <c r="D70" s="233">
        <v>5170</v>
      </c>
      <c r="E70" s="233">
        <v>4110</v>
      </c>
      <c r="F70" s="432">
        <f t="shared" si="3"/>
        <v>30944.400000000001</v>
      </c>
      <c r="G70" s="427">
        <f t="shared" si="4"/>
        <v>5738.7000000000007</v>
      </c>
      <c r="H70" s="428">
        <f t="shared" si="5"/>
        <v>4890.8999999999996</v>
      </c>
    </row>
    <row r="71" spans="1:8">
      <c r="A71" s="77">
        <v>820</v>
      </c>
      <c r="B71" s="33" t="s">
        <v>463</v>
      </c>
      <c r="C71" s="233">
        <v>57840</v>
      </c>
      <c r="D71" s="233">
        <v>10340</v>
      </c>
      <c r="E71" s="233">
        <v>8190</v>
      </c>
      <c r="F71" s="432">
        <f t="shared" si="3"/>
        <v>61888.800000000003</v>
      </c>
      <c r="G71" s="427">
        <f t="shared" si="4"/>
        <v>11477.400000000001</v>
      </c>
      <c r="H71" s="428">
        <f t="shared" si="5"/>
        <v>9746.1</v>
      </c>
    </row>
    <row r="72" spans="1:8">
      <c r="A72" s="77">
        <v>8807</v>
      </c>
      <c r="B72" s="33" t="s">
        <v>464</v>
      </c>
      <c r="C72" s="233">
        <v>25790</v>
      </c>
      <c r="D72" s="233">
        <v>5170</v>
      </c>
      <c r="E72" s="233">
        <v>4110</v>
      </c>
      <c r="F72" s="432">
        <f t="shared" si="3"/>
        <v>27595.300000000003</v>
      </c>
      <c r="G72" s="427">
        <f t="shared" si="4"/>
        <v>5738.7000000000007</v>
      </c>
      <c r="H72" s="428">
        <f t="shared" si="5"/>
        <v>4890.8999999999996</v>
      </c>
    </row>
    <row r="73" spans="1:8">
      <c r="A73" s="77">
        <v>800</v>
      </c>
      <c r="B73" s="33" t="s">
        <v>465</v>
      </c>
      <c r="C73" s="233">
        <v>51590</v>
      </c>
      <c r="D73" s="233">
        <v>10340</v>
      </c>
      <c r="E73" s="233">
        <v>8190</v>
      </c>
      <c r="F73" s="432">
        <f t="shared" si="3"/>
        <v>55201.3</v>
      </c>
      <c r="G73" s="427">
        <f t="shared" si="4"/>
        <v>11477.400000000001</v>
      </c>
      <c r="H73" s="428">
        <f t="shared" si="5"/>
        <v>9746.1</v>
      </c>
    </row>
    <row r="74" spans="1:8">
      <c r="A74" s="77">
        <v>8883</v>
      </c>
      <c r="B74" s="33" t="s">
        <v>466</v>
      </c>
      <c r="C74" s="233">
        <v>25790</v>
      </c>
      <c r="D74" s="233">
        <v>5170</v>
      </c>
      <c r="E74" s="233">
        <v>4110</v>
      </c>
      <c r="F74" s="432">
        <f t="shared" si="3"/>
        <v>27595.300000000003</v>
      </c>
      <c r="G74" s="427">
        <f t="shared" si="4"/>
        <v>5738.7000000000007</v>
      </c>
      <c r="H74" s="428">
        <f t="shared" si="5"/>
        <v>4890.8999999999996</v>
      </c>
    </row>
    <row r="75" spans="1:8">
      <c r="A75" s="77">
        <v>883</v>
      </c>
      <c r="B75" s="33" t="s">
        <v>467</v>
      </c>
      <c r="C75" s="233">
        <v>51590</v>
      </c>
      <c r="D75" s="233">
        <v>10340</v>
      </c>
      <c r="E75" s="233">
        <v>8190</v>
      </c>
      <c r="F75" s="432">
        <f t="shared" si="3"/>
        <v>55201.3</v>
      </c>
      <c r="G75" s="427">
        <f t="shared" si="4"/>
        <v>11477.400000000001</v>
      </c>
      <c r="H75" s="428">
        <f t="shared" si="5"/>
        <v>9746.1</v>
      </c>
    </row>
    <row r="76" spans="1:8">
      <c r="A76" s="77">
        <v>8850</v>
      </c>
      <c r="B76" s="33" t="s">
        <v>468</v>
      </c>
      <c r="C76" s="233">
        <v>34700</v>
      </c>
      <c r="D76" s="233">
        <v>5170</v>
      </c>
      <c r="E76" s="233">
        <v>4110</v>
      </c>
      <c r="F76" s="432">
        <f t="shared" si="3"/>
        <v>37129</v>
      </c>
      <c r="G76" s="427">
        <f t="shared" si="4"/>
        <v>5738.7000000000007</v>
      </c>
      <c r="H76" s="428">
        <f t="shared" si="5"/>
        <v>4890.8999999999996</v>
      </c>
    </row>
    <row r="77" spans="1:8">
      <c r="A77" s="77">
        <v>850</v>
      </c>
      <c r="B77" s="33" t="s">
        <v>469</v>
      </c>
      <c r="C77" s="233">
        <v>69400</v>
      </c>
      <c r="D77" s="233">
        <v>10340</v>
      </c>
      <c r="E77" s="233">
        <v>8190</v>
      </c>
      <c r="F77" s="432">
        <f t="shared" si="3"/>
        <v>74258</v>
      </c>
      <c r="G77" s="427">
        <f t="shared" si="4"/>
        <v>11477.400000000001</v>
      </c>
      <c r="H77" s="428">
        <f t="shared" si="5"/>
        <v>9746.1</v>
      </c>
    </row>
    <row r="78" spans="1:8">
      <c r="A78" s="77">
        <v>8860</v>
      </c>
      <c r="B78" s="33" t="s">
        <v>470</v>
      </c>
      <c r="C78" s="233">
        <v>34700</v>
      </c>
      <c r="D78" s="233">
        <v>5170</v>
      </c>
      <c r="E78" s="233">
        <v>4110</v>
      </c>
      <c r="F78" s="432">
        <f t="shared" ref="F78:F140" si="6">C78*1.07</f>
        <v>37129</v>
      </c>
      <c r="G78" s="427">
        <f t="shared" ref="G78:G140" si="7">D78*1.11</f>
        <v>5738.7000000000007</v>
      </c>
      <c r="H78" s="428">
        <f t="shared" si="5"/>
        <v>4890.8999999999996</v>
      </c>
    </row>
    <row r="79" spans="1:8">
      <c r="A79" s="77">
        <v>860</v>
      </c>
      <c r="B79" s="33" t="s">
        <v>471</v>
      </c>
      <c r="C79" s="233">
        <v>69400</v>
      </c>
      <c r="D79" s="233">
        <v>10340</v>
      </c>
      <c r="E79" s="233">
        <v>8190</v>
      </c>
      <c r="F79" s="432">
        <f t="shared" si="6"/>
        <v>74258</v>
      </c>
      <c r="G79" s="427">
        <f t="shared" si="7"/>
        <v>11477.400000000001</v>
      </c>
      <c r="H79" s="428">
        <f t="shared" si="5"/>
        <v>9746.1</v>
      </c>
    </row>
    <row r="80" spans="1:8">
      <c r="A80" s="77">
        <v>8801</v>
      </c>
      <c r="B80" s="33" t="s">
        <v>472</v>
      </c>
      <c r="C80" s="233">
        <v>25790</v>
      </c>
      <c r="D80" s="233">
        <v>5170</v>
      </c>
      <c r="E80" s="233">
        <v>4110</v>
      </c>
      <c r="F80" s="432">
        <f t="shared" si="6"/>
        <v>27595.300000000003</v>
      </c>
      <c r="G80" s="427">
        <f t="shared" si="7"/>
        <v>5738.7000000000007</v>
      </c>
      <c r="H80" s="428">
        <f t="shared" si="5"/>
        <v>4890.8999999999996</v>
      </c>
    </row>
    <row r="81" spans="1:8">
      <c r="A81" s="77">
        <v>716</v>
      </c>
      <c r="B81" s="33" t="s">
        <v>473</v>
      </c>
      <c r="C81" s="233">
        <v>51590</v>
      </c>
      <c r="D81" s="233">
        <v>10340</v>
      </c>
      <c r="E81" s="233">
        <v>8190</v>
      </c>
      <c r="F81" s="432">
        <f t="shared" si="6"/>
        <v>55201.3</v>
      </c>
      <c r="G81" s="427">
        <f t="shared" si="7"/>
        <v>11477.400000000001</v>
      </c>
      <c r="H81" s="428">
        <f t="shared" si="5"/>
        <v>9746.1</v>
      </c>
    </row>
    <row r="82" spans="1:8">
      <c r="A82" s="77">
        <v>8581</v>
      </c>
      <c r="B82" s="33" t="s">
        <v>474</v>
      </c>
      <c r="C82" s="233">
        <v>34700</v>
      </c>
      <c r="D82" s="233">
        <v>5170</v>
      </c>
      <c r="E82" s="233">
        <v>4110</v>
      </c>
      <c r="F82" s="432">
        <f t="shared" si="6"/>
        <v>37129</v>
      </c>
      <c r="G82" s="427">
        <f t="shared" si="7"/>
        <v>5738.7000000000007</v>
      </c>
      <c r="H82" s="428">
        <f t="shared" si="5"/>
        <v>4890.8999999999996</v>
      </c>
    </row>
    <row r="83" spans="1:8">
      <c r="A83" s="77">
        <v>703</v>
      </c>
      <c r="B83" s="33" t="s">
        <v>475</v>
      </c>
      <c r="C83" s="233">
        <v>69400</v>
      </c>
      <c r="D83" s="233">
        <v>10340</v>
      </c>
      <c r="E83" s="233">
        <v>8190</v>
      </c>
      <c r="F83" s="432">
        <f t="shared" si="6"/>
        <v>74258</v>
      </c>
      <c r="G83" s="427">
        <f t="shared" si="7"/>
        <v>11477.400000000001</v>
      </c>
      <c r="H83" s="428">
        <f t="shared" si="5"/>
        <v>9746.1</v>
      </c>
    </row>
    <row r="84" spans="1:8">
      <c r="A84" s="77">
        <v>8808</v>
      </c>
      <c r="B84" s="33" t="s">
        <v>476</v>
      </c>
      <c r="C84" s="233">
        <v>25790</v>
      </c>
      <c r="D84" s="233">
        <v>5170</v>
      </c>
      <c r="E84" s="233">
        <v>4110</v>
      </c>
      <c r="F84" s="432">
        <f t="shared" si="6"/>
        <v>27595.300000000003</v>
      </c>
      <c r="G84" s="427">
        <f t="shared" si="7"/>
        <v>5738.7000000000007</v>
      </c>
      <c r="H84" s="428">
        <f t="shared" si="5"/>
        <v>4890.8999999999996</v>
      </c>
    </row>
    <row r="85" spans="1:8">
      <c r="A85" s="77">
        <v>838</v>
      </c>
      <c r="B85" s="33" t="s">
        <v>477</v>
      </c>
      <c r="C85" s="233">
        <v>51590</v>
      </c>
      <c r="D85" s="233">
        <v>10340</v>
      </c>
      <c r="E85" s="233">
        <v>8190</v>
      </c>
      <c r="F85" s="432">
        <f t="shared" si="6"/>
        <v>55201.3</v>
      </c>
      <c r="G85" s="427">
        <f t="shared" si="7"/>
        <v>11477.400000000001</v>
      </c>
      <c r="H85" s="428">
        <f t="shared" si="5"/>
        <v>9746.1</v>
      </c>
    </row>
    <row r="86" spans="1:8">
      <c r="A86" s="77">
        <v>8823</v>
      </c>
      <c r="B86" s="33" t="s">
        <v>478</v>
      </c>
      <c r="C86" s="233">
        <v>34700</v>
      </c>
      <c r="D86" s="233">
        <v>5170</v>
      </c>
      <c r="E86" s="233">
        <v>4110</v>
      </c>
      <c r="F86" s="432">
        <f t="shared" si="6"/>
        <v>37129</v>
      </c>
      <c r="G86" s="427">
        <f t="shared" si="7"/>
        <v>5738.7000000000007</v>
      </c>
      <c r="H86" s="428">
        <f t="shared" si="5"/>
        <v>4890.8999999999996</v>
      </c>
    </row>
    <row r="87" spans="1:8">
      <c r="A87" s="77">
        <v>823</v>
      </c>
      <c r="B87" s="33" t="s">
        <v>479</v>
      </c>
      <c r="C87" s="233">
        <v>69400</v>
      </c>
      <c r="D87" s="233">
        <v>10340</v>
      </c>
      <c r="E87" s="233">
        <v>8190</v>
      </c>
      <c r="F87" s="432">
        <f t="shared" si="6"/>
        <v>74258</v>
      </c>
      <c r="G87" s="427">
        <f t="shared" si="7"/>
        <v>11477.400000000001</v>
      </c>
      <c r="H87" s="428">
        <f t="shared" si="5"/>
        <v>9746.1</v>
      </c>
    </row>
    <row r="88" spans="1:8">
      <c r="A88" s="77">
        <v>8822</v>
      </c>
      <c r="B88" s="33" t="s">
        <v>480</v>
      </c>
      <c r="C88" s="233">
        <v>28920</v>
      </c>
      <c r="D88" s="233">
        <v>5170</v>
      </c>
      <c r="E88" s="233">
        <v>4110</v>
      </c>
      <c r="F88" s="432">
        <f t="shared" si="6"/>
        <v>30944.400000000001</v>
      </c>
      <c r="G88" s="427">
        <f t="shared" si="7"/>
        <v>5738.7000000000007</v>
      </c>
      <c r="H88" s="428">
        <f t="shared" si="5"/>
        <v>4890.8999999999996</v>
      </c>
    </row>
    <row r="89" spans="1:8">
      <c r="A89" s="77">
        <v>822</v>
      </c>
      <c r="B89" s="33" t="s">
        <v>481</v>
      </c>
      <c r="C89" s="233">
        <v>57840</v>
      </c>
      <c r="D89" s="233">
        <v>10340</v>
      </c>
      <c r="E89" s="233">
        <v>8190</v>
      </c>
      <c r="F89" s="432">
        <f t="shared" si="6"/>
        <v>61888.800000000003</v>
      </c>
      <c r="G89" s="427">
        <f t="shared" si="7"/>
        <v>11477.400000000001</v>
      </c>
      <c r="H89" s="428">
        <f t="shared" si="5"/>
        <v>9746.1</v>
      </c>
    </row>
    <row r="90" spans="1:8">
      <c r="A90" s="77">
        <v>903</v>
      </c>
      <c r="B90" s="33" t="s">
        <v>482</v>
      </c>
      <c r="C90" s="233">
        <v>28920</v>
      </c>
      <c r="D90" s="233">
        <v>5170</v>
      </c>
      <c r="E90" s="233">
        <v>4110</v>
      </c>
      <c r="F90" s="432">
        <f t="shared" si="6"/>
        <v>30944.400000000001</v>
      </c>
      <c r="G90" s="427">
        <f t="shared" si="7"/>
        <v>5738.7000000000007</v>
      </c>
      <c r="H90" s="428">
        <f t="shared" si="5"/>
        <v>4890.8999999999996</v>
      </c>
    </row>
    <row r="91" spans="1:8">
      <c r="A91" s="77">
        <v>902</v>
      </c>
      <c r="B91" s="33" t="s">
        <v>483</v>
      </c>
      <c r="C91" s="233">
        <v>57840</v>
      </c>
      <c r="D91" s="233">
        <v>10340</v>
      </c>
      <c r="E91" s="233">
        <v>8190</v>
      </c>
      <c r="F91" s="432">
        <f t="shared" si="6"/>
        <v>61888.800000000003</v>
      </c>
      <c r="G91" s="427">
        <f t="shared" si="7"/>
        <v>11477.400000000001</v>
      </c>
      <c r="H91" s="428">
        <f t="shared" si="5"/>
        <v>9746.1</v>
      </c>
    </row>
    <row r="92" spans="1:8">
      <c r="A92" s="77">
        <v>8578</v>
      </c>
      <c r="B92" s="33" t="s">
        <v>484</v>
      </c>
      <c r="C92" s="233">
        <v>25790</v>
      </c>
      <c r="D92" s="233">
        <v>5170</v>
      </c>
      <c r="E92" s="233">
        <v>4110</v>
      </c>
      <c r="F92" s="432">
        <f t="shared" si="6"/>
        <v>27595.300000000003</v>
      </c>
      <c r="G92" s="427">
        <f t="shared" si="7"/>
        <v>5738.7000000000007</v>
      </c>
      <c r="H92" s="428">
        <f t="shared" si="5"/>
        <v>4890.8999999999996</v>
      </c>
    </row>
    <row r="93" spans="1:8">
      <c r="A93" s="77">
        <v>700</v>
      </c>
      <c r="B93" s="33" t="s">
        <v>485</v>
      </c>
      <c r="C93" s="233">
        <v>51590</v>
      </c>
      <c r="D93" s="233">
        <v>10340</v>
      </c>
      <c r="E93" s="233">
        <v>8190</v>
      </c>
      <c r="F93" s="432">
        <f t="shared" si="6"/>
        <v>55201.3</v>
      </c>
      <c r="G93" s="427">
        <f t="shared" si="7"/>
        <v>11477.400000000001</v>
      </c>
      <c r="H93" s="428">
        <f t="shared" si="5"/>
        <v>9746.1</v>
      </c>
    </row>
    <row r="94" spans="1:8">
      <c r="A94" s="77">
        <v>8840</v>
      </c>
      <c r="B94" s="33" t="s">
        <v>486</v>
      </c>
      <c r="C94" s="233">
        <v>23340</v>
      </c>
      <c r="D94" s="233">
        <v>5170</v>
      </c>
      <c r="E94" s="233">
        <v>4110</v>
      </c>
      <c r="F94" s="432">
        <f t="shared" si="6"/>
        <v>24973.800000000003</v>
      </c>
      <c r="G94" s="427">
        <f t="shared" si="7"/>
        <v>5738.7000000000007</v>
      </c>
      <c r="H94" s="428">
        <f t="shared" si="5"/>
        <v>4890.8999999999996</v>
      </c>
    </row>
    <row r="95" spans="1:8">
      <c r="A95" s="77">
        <v>840</v>
      </c>
      <c r="B95" s="33" t="s">
        <v>487</v>
      </c>
      <c r="C95" s="233">
        <v>46670</v>
      </c>
      <c r="D95" s="233">
        <v>10340</v>
      </c>
      <c r="E95" s="233">
        <v>8190</v>
      </c>
      <c r="F95" s="432">
        <f t="shared" si="6"/>
        <v>49936.9</v>
      </c>
      <c r="G95" s="427">
        <f t="shared" si="7"/>
        <v>11477.400000000001</v>
      </c>
      <c r="H95" s="428">
        <f t="shared" si="5"/>
        <v>9746.1</v>
      </c>
    </row>
    <row r="96" spans="1:8">
      <c r="A96" s="77">
        <v>8826</v>
      </c>
      <c r="B96" s="33" t="s">
        <v>488</v>
      </c>
      <c r="C96" s="233">
        <v>34700</v>
      </c>
      <c r="D96" s="233">
        <v>5170</v>
      </c>
      <c r="E96" s="233">
        <v>4110</v>
      </c>
      <c r="F96" s="432">
        <f t="shared" si="6"/>
        <v>37129</v>
      </c>
      <c r="G96" s="427">
        <f t="shared" si="7"/>
        <v>5738.7000000000007</v>
      </c>
      <c r="H96" s="428">
        <f t="shared" si="5"/>
        <v>4890.8999999999996</v>
      </c>
    </row>
    <row r="97" spans="1:8">
      <c r="A97" s="77">
        <v>826</v>
      </c>
      <c r="B97" s="33" t="s">
        <v>489</v>
      </c>
      <c r="C97" s="233">
        <v>69400</v>
      </c>
      <c r="D97" s="233">
        <v>10340</v>
      </c>
      <c r="E97" s="233">
        <v>8190</v>
      </c>
      <c r="F97" s="432">
        <f t="shared" si="6"/>
        <v>74258</v>
      </c>
      <c r="G97" s="427">
        <f t="shared" si="7"/>
        <v>11477.400000000001</v>
      </c>
      <c r="H97" s="428">
        <f t="shared" si="5"/>
        <v>9746.1</v>
      </c>
    </row>
    <row r="98" spans="1:8">
      <c r="A98" s="77">
        <v>8839</v>
      </c>
      <c r="B98" s="33" t="s">
        <v>490</v>
      </c>
      <c r="C98" s="233">
        <v>28920</v>
      </c>
      <c r="D98" s="233">
        <v>5170</v>
      </c>
      <c r="E98" s="233">
        <v>4110</v>
      </c>
      <c r="F98" s="432">
        <f t="shared" si="6"/>
        <v>30944.400000000001</v>
      </c>
      <c r="G98" s="427">
        <f t="shared" si="7"/>
        <v>5738.7000000000007</v>
      </c>
      <c r="H98" s="428">
        <f t="shared" si="5"/>
        <v>4890.8999999999996</v>
      </c>
    </row>
    <row r="99" spans="1:8">
      <c r="A99" s="77">
        <v>839</v>
      </c>
      <c r="B99" s="33" t="s">
        <v>491</v>
      </c>
      <c r="C99" s="233">
        <v>57840</v>
      </c>
      <c r="D99" s="233">
        <v>10340</v>
      </c>
      <c r="E99" s="233">
        <v>8190</v>
      </c>
      <c r="F99" s="432">
        <f t="shared" si="6"/>
        <v>61888.800000000003</v>
      </c>
      <c r="G99" s="427">
        <f t="shared" si="7"/>
        <v>11477.400000000001</v>
      </c>
      <c r="H99" s="428">
        <f t="shared" si="5"/>
        <v>9746.1</v>
      </c>
    </row>
    <row r="100" spans="1:8">
      <c r="A100" s="77">
        <v>8854</v>
      </c>
      <c r="B100" s="33" t="s">
        <v>492</v>
      </c>
      <c r="C100" s="233">
        <v>28920</v>
      </c>
      <c r="D100" s="233">
        <v>5170</v>
      </c>
      <c r="E100" s="233">
        <v>4110</v>
      </c>
      <c r="F100" s="432">
        <f t="shared" si="6"/>
        <v>30944.400000000001</v>
      </c>
      <c r="G100" s="427">
        <f t="shared" si="7"/>
        <v>5738.7000000000007</v>
      </c>
      <c r="H100" s="428">
        <f t="shared" si="5"/>
        <v>4890.8999999999996</v>
      </c>
    </row>
    <row r="101" spans="1:8">
      <c r="A101" s="77">
        <v>854</v>
      </c>
      <c r="B101" s="33" t="s">
        <v>493</v>
      </c>
      <c r="C101" s="233">
        <v>57840</v>
      </c>
      <c r="D101" s="233">
        <v>10340</v>
      </c>
      <c r="E101" s="233">
        <v>8190</v>
      </c>
      <c r="F101" s="432">
        <f t="shared" si="6"/>
        <v>61888.800000000003</v>
      </c>
      <c r="G101" s="427">
        <f t="shared" si="7"/>
        <v>11477.400000000001</v>
      </c>
      <c r="H101" s="428">
        <f t="shared" si="5"/>
        <v>9746.1</v>
      </c>
    </row>
    <row r="102" spans="1:8">
      <c r="A102" s="77">
        <v>8877</v>
      </c>
      <c r="B102" s="33" t="s">
        <v>494</v>
      </c>
      <c r="C102" s="233">
        <v>25790</v>
      </c>
      <c r="D102" s="233">
        <v>5170</v>
      </c>
      <c r="E102" s="233">
        <v>4110</v>
      </c>
      <c r="F102" s="432">
        <f t="shared" si="6"/>
        <v>27595.300000000003</v>
      </c>
      <c r="G102" s="427">
        <f t="shared" si="7"/>
        <v>5738.7000000000007</v>
      </c>
      <c r="H102" s="428">
        <f t="shared" si="5"/>
        <v>4890.8999999999996</v>
      </c>
    </row>
    <row r="103" spans="1:8">
      <c r="A103" s="77">
        <v>877</v>
      </c>
      <c r="B103" s="33" t="s">
        <v>495</v>
      </c>
      <c r="C103" s="233">
        <v>51590</v>
      </c>
      <c r="D103" s="233">
        <v>10340</v>
      </c>
      <c r="E103" s="233">
        <v>8190</v>
      </c>
      <c r="F103" s="432">
        <f t="shared" si="6"/>
        <v>55201.3</v>
      </c>
      <c r="G103" s="427">
        <f t="shared" si="7"/>
        <v>11477.400000000001</v>
      </c>
      <c r="H103" s="428">
        <f t="shared" si="5"/>
        <v>9746.1</v>
      </c>
    </row>
    <row r="104" spans="1:8">
      <c r="A104" s="77">
        <v>8595</v>
      </c>
      <c r="B104" s="33" t="s">
        <v>496</v>
      </c>
      <c r="C104" s="233">
        <v>28920</v>
      </c>
      <c r="D104" s="233">
        <v>5170</v>
      </c>
      <c r="E104" s="233">
        <v>4110</v>
      </c>
      <c r="F104" s="432">
        <f t="shared" si="6"/>
        <v>30944.400000000001</v>
      </c>
      <c r="G104" s="427">
        <f t="shared" si="7"/>
        <v>5738.7000000000007</v>
      </c>
      <c r="H104" s="428">
        <f t="shared" si="5"/>
        <v>4890.8999999999996</v>
      </c>
    </row>
    <row r="105" spans="1:8">
      <c r="A105" s="77">
        <v>849</v>
      </c>
      <c r="B105" s="33" t="s">
        <v>497</v>
      </c>
      <c r="C105" s="233">
        <v>57840</v>
      </c>
      <c r="D105" s="233">
        <v>10340</v>
      </c>
      <c r="E105" s="233">
        <v>8190</v>
      </c>
      <c r="F105" s="432">
        <f t="shared" si="6"/>
        <v>61888.800000000003</v>
      </c>
      <c r="G105" s="427">
        <f t="shared" si="7"/>
        <v>11477.400000000001</v>
      </c>
      <c r="H105" s="428">
        <f t="shared" si="5"/>
        <v>9746.1</v>
      </c>
    </row>
    <row r="106" spans="1:8">
      <c r="A106" s="77">
        <v>8868</v>
      </c>
      <c r="B106" s="33" t="s">
        <v>498</v>
      </c>
      <c r="C106" s="233">
        <v>34700</v>
      </c>
      <c r="D106" s="233">
        <v>5170</v>
      </c>
      <c r="E106" s="233">
        <v>4110</v>
      </c>
      <c r="F106" s="432">
        <f t="shared" si="6"/>
        <v>37129</v>
      </c>
      <c r="G106" s="427">
        <f t="shared" si="7"/>
        <v>5738.7000000000007</v>
      </c>
      <c r="H106" s="428">
        <f t="shared" si="5"/>
        <v>4890.8999999999996</v>
      </c>
    </row>
    <row r="107" spans="1:8">
      <c r="A107" s="77">
        <v>868</v>
      </c>
      <c r="B107" s="33" t="s">
        <v>499</v>
      </c>
      <c r="C107" s="233">
        <v>69400</v>
      </c>
      <c r="D107" s="233">
        <v>10340</v>
      </c>
      <c r="E107" s="233">
        <v>8190</v>
      </c>
      <c r="F107" s="432">
        <f t="shared" si="6"/>
        <v>74258</v>
      </c>
      <c r="G107" s="427">
        <f t="shared" si="7"/>
        <v>11477.400000000001</v>
      </c>
      <c r="H107" s="428">
        <f t="shared" si="5"/>
        <v>9746.1</v>
      </c>
    </row>
    <row r="108" spans="1:8">
      <c r="A108" s="77">
        <v>8591</v>
      </c>
      <c r="B108" s="33" t="s">
        <v>500</v>
      </c>
      <c r="C108" s="233">
        <v>34700</v>
      </c>
      <c r="D108" s="233">
        <v>5170</v>
      </c>
      <c r="E108" s="233">
        <v>4110</v>
      </c>
      <c r="F108" s="432">
        <f t="shared" si="6"/>
        <v>37129</v>
      </c>
      <c r="G108" s="427">
        <f t="shared" si="7"/>
        <v>5738.7000000000007</v>
      </c>
      <c r="H108" s="428">
        <f t="shared" si="5"/>
        <v>4890.8999999999996</v>
      </c>
    </row>
    <row r="109" spans="1:8">
      <c r="A109" s="77">
        <v>713</v>
      </c>
      <c r="B109" s="33" t="s">
        <v>501</v>
      </c>
      <c r="C109" s="233">
        <v>69400</v>
      </c>
      <c r="D109" s="233">
        <v>10340</v>
      </c>
      <c r="E109" s="233">
        <v>8190</v>
      </c>
      <c r="F109" s="432">
        <f t="shared" si="6"/>
        <v>74258</v>
      </c>
      <c r="G109" s="427">
        <f t="shared" si="7"/>
        <v>11477.400000000001</v>
      </c>
      <c r="H109" s="428">
        <f t="shared" si="5"/>
        <v>9746.1</v>
      </c>
    </row>
    <row r="110" spans="1:8">
      <c r="A110" s="77">
        <v>8862</v>
      </c>
      <c r="B110" s="33" t="s">
        <v>502</v>
      </c>
      <c r="C110" s="213">
        <v>20010</v>
      </c>
      <c r="D110" s="213">
        <v>5170</v>
      </c>
      <c r="E110" s="213">
        <v>4110</v>
      </c>
      <c r="F110" s="432">
        <f t="shared" si="6"/>
        <v>21410.7</v>
      </c>
      <c r="G110" s="427">
        <f t="shared" si="7"/>
        <v>5738.7000000000007</v>
      </c>
      <c r="H110" s="428">
        <f t="shared" si="5"/>
        <v>4890.8999999999996</v>
      </c>
    </row>
    <row r="111" spans="1:8">
      <c r="A111" s="77">
        <v>862</v>
      </c>
      <c r="B111" s="33" t="s">
        <v>503</v>
      </c>
      <c r="C111" s="233">
        <v>40030</v>
      </c>
      <c r="D111" s="233">
        <v>10340</v>
      </c>
      <c r="E111" s="233">
        <v>8190</v>
      </c>
      <c r="F111" s="432">
        <f t="shared" si="6"/>
        <v>42832.100000000006</v>
      </c>
      <c r="G111" s="427">
        <f t="shared" si="7"/>
        <v>11477.400000000001</v>
      </c>
      <c r="H111" s="428">
        <f t="shared" si="5"/>
        <v>9746.1</v>
      </c>
    </row>
    <row r="112" spans="1:8">
      <c r="A112" s="77">
        <v>8821</v>
      </c>
      <c r="B112" s="33" t="s">
        <v>504</v>
      </c>
      <c r="C112" s="233">
        <v>28920</v>
      </c>
      <c r="D112" s="233">
        <v>5170</v>
      </c>
      <c r="E112" s="233">
        <v>4110</v>
      </c>
      <c r="F112" s="432">
        <f t="shared" si="6"/>
        <v>30944.400000000001</v>
      </c>
      <c r="G112" s="427">
        <f t="shared" si="7"/>
        <v>5738.7000000000007</v>
      </c>
      <c r="H112" s="428">
        <f t="shared" si="5"/>
        <v>4890.8999999999996</v>
      </c>
    </row>
    <row r="113" spans="1:8">
      <c r="A113" s="77">
        <v>821</v>
      </c>
      <c r="B113" s="33" t="s">
        <v>505</v>
      </c>
      <c r="C113" s="233">
        <v>57840</v>
      </c>
      <c r="D113" s="233">
        <v>10340</v>
      </c>
      <c r="E113" s="233">
        <v>8190</v>
      </c>
      <c r="F113" s="432">
        <f t="shared" si="6"/>
        <v>61888.800000000003</v>
      </c>
      <c r="G113" s="427">
        <f t="shared" si="7"/>
        <v>11477.400000000001</v>
      </c>
      <c r="H113" s="428">
        <f t="shared" si="5"/>
        <v>9746.1</v>
      </c>
    </row>
    <row r="114" spans="1:8">
      <c r="A114" s="77">
        <v>8859</v>
      </c>
      <c r="B114" s="33" t="s">
        <v>506</v>
      </c>
      <c r="C114" s="233">
        <v>25790</v>
      </c>
      <c r="D114" s="233">
        <v>5170</v>
      </c>
      <c r="E114" s="233">
        <v>4110</v>
      </c>
      <c r="F114" s="432">
        <f t="shared" si="6"/>
        <v>27595.300000000003</v>
      </c>
      <c r="G114" s="427">
        <f t="shared" si="7"/>
        <v>5738.7000000000007</v>
      </c>
      <c r="H114" s="428">
        <f t="shared" si="5"/>
        <v>4890.8999999999996</v>
      </c>
    </row>
    <row r="115" spans="1:8">
      <c r="A115" s="77">
        <v>859</v>
      </c>
      <c r="B115" s="33" t="s">
        <v>507</v>
      </c>
      <c r="C115" s="233">
        <v>51590</v>
      </c>
      <c r="D115" s="233">
        <v>10340</v>
      </c>
      <c r="E115" s="233">
        <v>8190</v>
      </c>
      <c r="F115" s="432">
        <f t="shared" si="6"/>
        <v>55201.3</v>
      </c>
      <c r="G115" s="427">
        <f t="shared" si="7"/>
        <v>11477.400000000001</v>
      </c>
      <c r="H115" s="428">
        <f t="shared" si="5"/>
        <v>9746.1</v>
      </c>
    </row>
    <row r="116" spans="1:8">
      <c r="A116" s="77">
        <v>8882</v>
      </c>
      <c r="B116" s="33" t="s">
        <v>508</v>
      </c>
      <c r="C116" s="233">
        <v>25790</v>
      </c>
      <c r="D116" s="233">
        <v>5170</v>
      </c>
      <c r="E116" s="233">
        <v>4110</v>
      </c>
      <c r="F116" s="432">
        <f t="shared" si="6"/>
        <v>27595.300000000003</v>
      </c>
      <c r="G116" s="427">
        <f t="shared" si="7"/>
        <v>5738.7000000000007</v>
      </c>
      <c r="H116" s="428">
        <f t="shared" si="5"/>
        <v>4890.8999999999996</v>
      </c>
    </row>
    <row r="117" spans="1:8">
      <c r="A117" s="77">
        <v>882</v>
      </c>
      <c r="B117" s="33" t="s">
        <v>509</v>
      </c>
      <c r="C117" s="233">
        <v>51590</v>
      </c>
      <c r="D117" s="233">
        <v>10340</v>
      </c>
      <c r="E117" s="233">
        <v>8190</v>
      </c>
      <c r="F117" s="432">
        <f t="shared" si="6"/>
        <v>55201.3</v>
      </c>
      <c r="G117" s="427">
        <f t="shared" si="7"/>
        <v>11477.400000000001</v>
      </c>
      <c r="H117" s="428">
        <f t="shared" si="5"/>
        <v>9746.1</v>
      </c>
    </row>
    <row r="118" spans="1:8">
      <c r="A118" s="77">
        <v>8753</v>
      </c>
      <c r="B118" s="33" t="s">
        <v>510</v>
      </c>
      <c r="C118" s="233">
        <v>34700</v>
      </c>
      <c r="D118" s="233">
        <v>5170</v>
      </c>
      <c r="E118" s="233">
        <v>4110</v>
      </c>
      <c r="F118" s="432">
        <f t="shared" si="6"/>
        <v>37129</v>
      </c>
      <c r="G118" s="427">
        <f t="shared" si="7"/>
        <v>5738.7000000000007</v>
      </c>
      <c r="H118" s="428">
        <f t="shared" si="5"/>
        <v>4890.8999999999996</v>
      </c>
    </row>
    <row r="119" spans="1:8">
      <c r="A119" s="77">
        <v>8754</v>
      </c>
      <c r="B119" s="33" t="s">
        <v>511</v>
      </c>
      <c r="C119" s="233">
        <v>69400</v>
      </c>
      <c r="D119" s="233">
        <v>10340</v>
      </c>
      <c r="E119" s="233">
        <v>8190</v>
      </c>
      <c r="F119" s="432">
        <f t="shared" si="6"/>
        <v>74258</v>
      </c>
      <c r="G119" s="427">
        <f t="shared" si="7"/>
        <v>11477.400000000001</v>
      </c>
      <c r="H119" s="428">
        <f t="shared" si="5"/>
        <v>9746.1</v>
      </c>
    </row>
    <row r="120" spans="1:8">
      <c r="A120" s="77">
        <v>8858</v>
      </c>
      <c r="B120" s="33" t="s">
        <v>512</v>
      </c>
      <c r="C120" s="233">
        <v>28920</v>
      </c>
      <c r="D120" s="233">
        <v>5170</v>
      </c>
      <c r="E120" s="233">
        <v>4110</v>
      </c>
      <c r="F120" s="432">
        <f t="shared" si="6"/>
        <v>30944.400000000001</v>
      </c>
      <c r="G120" s="427">
        <f t="shared" si="7"/>
        <v>5738.7000000000007</v>
      </c>
      <c r="H120" s="428">
        <f t="shared" si="5"/>
        <v>4890.8999999999996</v>
      </c>
    </row>
    <row r="121" spans="1:8">
      <c r="A121" s="77">
        <v>858</v>
      </c>
      <c r="B121" s="33" t="s">
        <v>513</v>
      </c>
      <c r="C121" s="233">
        <v>57840</v>
      </c>
      <c r="D121" s="233">
        <v>10340</v>
      </c>
      <c r="E121" s="233">
        <v>8190</v>
      </c>
      <c r="F121" s="432">
        <f t="shared" si="6"/>
        <v>61888.800000000003</v>
      </c>
      <c r="G121" s="427">
        <f t="shared" si="7"/>
        <v>11477.400000000001</v>
      </c>
      <c r="H121" s="428">
        <f t="shared" si="5"/>
        <v>9746.1</v>
      </c>
    </row>
    <row r="122" spans="1:8">
      <c r="A122" s="77">
        <v>8884</v>
      </c>
      <c r="B122" s="33" t="s">
        <v>514</v>
      </c>
      <c r="C122" s="233">
        <v>28920</v>
      </c>
      <c r="D122" s="233">
        <v>5170</v>
      </c>
      <c r="E122" s="233">
        <v>4110</v>
      </c>
      <c r="F122" s="432">
        <f t="shared" si="6"/>
        <v>30944.400000000001</v>
      </c>
      <c r="G122" s="427">
        <f t="shared" si="7"/>
        <v>5738.7000000000007</v>
      </c>
      <c r="H122" s="428">
        <f t="shared" si="5"/>
        <v>4890.8999999999996</v>
      </c>
    </row>
    <row r="123" spans="1:8">
      <c r="A123" s="77">
        <v>884</v>
      </c>
      <c r="B123" s="33" t="s">
        <v>515</v>
      </c>
      <c r="C123" s="233">
        <v>57840</v>
      </c>
      <c r="D123" s="233">
        <v>10340</v>
      </c>
      <c r="E123" s="233">
        <v>8190</v>
      </c>
      <c r="F123" s="432">
        <f t="shared" si="6"/>
        <v>61888.800000000003</v>
      </c>
      <c r="G123" s="427">
        <f t="shared" si="7"/>
        <v>11477.400000000001</v>
      </c>
      <c r="H123" s="428">
        <f t="shared" si="5"/>
        <v>9746.1</v>
      </c>
    </row>
    <row r="124" spans="1:8">
      <c r="A124" s="77">
        <v>8875</v>
      </c>
      <c r="B124" s="33" t="s">
        <v>516</v>
      </c>
      <c r="C124" s="233">
        <v>23340</v>
      </c>
      <c r="D124" s="233">
        <v>5170</v>
      </c>
      <c r="E124" s="233">
        <v>4110</v>
      </c>
      <c r="F124" s="432">
        <f t="shared" si="6"/>
        <v>24973.800000000003</v>
      </c>
      <c r="G124" s="427">
        <f t="shared" si="7"/>
        <v>5738.7000000000007</v>
      </c>
      <c r="H124" s="428">
        <f t="shared" si="5"/>
        <v>4890.8999999999996</v>
      </c>
    </row>
    <row r="125" spans="1:8">
      <c r="A125" s="77">
        <v>875</v>
      </c>
      <c r="B125" s="33" t="s">
        <v>517</v>
      </c>
      <c r="C125" s="233">
        <v>46670</v>
      </c>
      <c r="D125" s="233">
        <v>10340</v>
      </c>
      <c r="E125" s="233">
        <v>8190</v>
      </c>
      <c r="F125" s="432">
        <f t="shared" si="6"/>
        <v>49936.9</v>
      </c>
      <c r="G125" s="427">
        <f t="shared" si="7"/>
        <v>11477.400000000001</v>
      </c>
      <c r="H125" s="428">
        <f t="shared" si="5"/>
        <v>9746.1</v>
      </c>
    </row>
    <row r="126" spans="1:8">
      <c r="A126" s="77">
        <v>8773</v>
      </c>
      <c r="B126" s="33" t="s">
        <v>518</v>
      </c>
      <c r="C126" s="233">
        <v>25790</v>
      </c>
      <c r="D126" s="233">
        <v>5170</v>
      </c>
      <c r="E126" s="233">
        <v>4110</v>
      </c>
      <c r="F126" s="432">
        <f t="shared" si="6"/>
        <v>27595.300000000003</v>
      </c>
      <c r="G126" s="427">
        <f t="shared" si="7"/>
        <v>5738.7000000000007</v>
      </c>
      <c r="H126" s="428">
        <f t="shared" si="5"/>
        <v>4890.8999999999996</v>
      </c>
    </row>
    <row r="127" spans="1:8">
      <c r="A127" s="77">
        <v>8774</v>
      </c>
      <c r="B127" s="33" t="s">
        <v>519</v>
      </c>
      <c r="C127" s="233">
        <v>51590</v>
      </c>
      <c r="D127" s="233">
        <v>10340</v>
      </c>
      <c r="E127" s="233">
        <v>8190</v>
      </c>
      <c r="F127" s="432">
        <f t="shared" si="6"/>
        <v>55201.3</v>
      </c>
      <c r="G127" s="427">
        <f t="shared" si="7"/>
        <v>11477.400000000001</v>
      </c>
      <c r="H127" s="428">
        <f t="shared" si="5"/>
        <v>9746.1</v>
      </c>
    </row>
    <row r="128" spans="1:8">
      <c r="A128" s="77">
        <v>8759</v>
      </c>
      <c r="B128" s="33" t="s">
        <v>520</v>
      </c>
      <c r="C128" s="233">
        <v>28920</v>
      </c>
      <c r="D128" s="233">
        <v>5170</v>
      </c>
      <c r="E128" s="233">
        <v>4110</v>
      </c>
      <c r="F128" s="432">
        <f t="shared" si="6"/>
        <v>30944.400000000001</v>
      </c>
      <c r="G128" s="427">
        <f t="shared" si="7"/>
        <v>5738.7000000000007</v>
      </c>
      <c r="H128" s="428">
        <f t="shared" si="5"/>
        <v>4890.8999999999996</v>
      </c>
    </row>
    <row r="129" spans="1:8">
      <c r="A129" s="77">
        <v>8760</v>
      </c>
      <c r="B129" s="33" t="s">
        <v>521</v>
      </c>
      <c r="C129" s="233">
        <v>57840</v>
      </c>
      <c r="D129" s="233">
        <v>10340</v>
      </c>
      <c r="E129" s="233">
        <v>8190</v>
      </c>
      <c r="F129" s="432">
        <f t="shared" si="6"/>
        <v>61888.800000000003</v>
      </c>
      <c r="G129" s="427">
        <f t="shared" si="7"/>
        <v>11477.400000000001</v>
      </c>
      <c r="H129" s="428">
        <f t="shared" si="5"/>
        <v>9746.1</v>
      </c>
    </row>
    <row r="130" spans="1:8">
      <c r="A130" s="77">
        <v>8864</v>
      </c>
      <c r="B130" s="33" t="s">
        <v>522</v>
      </c>
      <c r="C130" s="233">
        <v>20010</v>
      </c>
      <c r="D130" s="233">
        <v>5170</v>
      </c>
      <c r="E130" s="233">
        <v>4110</v>
      </c>
      <c r="F130" s="432">
        <f t="shared" si="6"/>
        <v>21410.7</v>
      </c>
      <c r="G130" s="427">
        <f t="shared" si="7"/>
        <v>5738.7000000000007</v>
      </c>
      <c r="H130" s="428">
        <f t="shared" si="5"/>
        <v>4890.8999999999996</v>
      </c>
    </row>
    <row r="131" spans="1:8">
      <c r="A131" s="77">
        <v>864</v>
      </c>
      <c r="B131" s="33" t="s">
        <v>523</v>
      </c>
      <c r="C131" s="233">
        <v>40030</v>
      </c>
      <c r="D131" s="233">
        <v>10340</v>
      </c>
      <c r="E131" s="233">
        <v>8190</v>
      </c>
      <c r="F131" s="432">
        <f t="shared" si="6"/>
        <v>42832.100000000006</v>
      </c>
      <c r="G131" s="427">
        <f t="shared" si="7"/>
        <v>11477.400000000001</v>
      </c>
      <c r="H131" s="428">
        <f t="shared" ref="H131:H156" si="8">E131*1.19</f>
        <v>9746.1</v>
      </c>
    </row>
    <row r="132" spans="1:8">
      <c r="A132" s="77">
        <v>8592</v>
      </c>
      <c r="B132" s="33" t="s">
        <v>524</v>
      </c>
      <c r="C132" s="233">
        <v>28920</v>
      </c>
      <c r="D132" s="233">
        <v>5170</v>
      </c>
      <c r="E132" s="233">
        <v>4110</v>
      </c>
      <c r="F132" s="432">
        <f t="shared" si="6"/>
        <v>30944.400000000001</v>
      </c>
      <c r="G132" s="427">
        <f t="shared" si="7"/>
        <v>5738.7000000000007</v>
      </c>
      <c r="H132" s="428">
        <f t="shared" si="8"/>
        <v>4890.8999999999996</v>
      </c>
    </row>
    <row r="133" spans="1:8">
      <c r="A133" s="77">
        <v>714</v>
      </c>
      <c r="B133" s="33" t="s">
        <v>525</v>
      </c>
      <c r="C133" s="233">
        <v>57840</v>
      </c>
      <c r="D133" s="233">
        <v>10340</v>
      </c>
      <c r="E133" s="233">
        <v>8190</v>
      </c>
      <c r="F133" s="432">
        <f t="shared" si="6"/>
        <v>61888.800000000003</v>
      </c>
      <c r="G133" s="427">
        <f t="shared" si="7"/>
        <v>11477.400000000001</v>
      </c>
      <c r="H133" s="428">
        <f t="shared" si="8"/>
        <v>9746.1</v>
      </c>
    </row>
    <row r="134" spans="1:8">
      <c r="A134" s="77">
        <v>8863</v>
      </c>
      <c r="B134" s="33" t="s">
        <v>526</v>
      </c>
      <c r="C134" s="233">
        <v>25790</v>
      </c>
      <c r="D134" s="233">
        <v>5170</v>
      </c>
      <c r="E134" s="233">
        <v>4110</v>
      </c>
      <c r="F134" s="432">
        <f t="shared" si="6"/>
        <v>27595.300000000003</v>
      </c>
      <c r="G134" s="427">
        <f t="shared" si="7"/>
        <v>5738.7000000000007</v>
      </c>
      <c r="H134" s="428">
        <f t="shared" si="8"/>
        <v>4890.8999999999996</v>
      </c>
    </row>
    <row r="135" spans="1:8">
      <c r="A135" s="77">
        <v>863</v>
      </c>
      <c r="B135" s="33" t="s">
        <v>527</v>
      </c>
      <c r="C135" s="233">
        <v>51590</v>
      </c>
      <c r="D135" s="233">
        <v>10340</v>
      </c>
      <c r="E135" s="233">
        <v>8190</v>
      </c>
      <c r="F135" s="432">
        <f t="shared" si="6"/>
        <v>55201.3</v>
      </c>
      <c r="G135" s="427">
        <f t="shared" si="7"/>
        <v>11477.400000000001</v>
      </c>
      <c r="H135" s="428">
        <f t="shared" si="8"/>
        <v>9746.1</v>
      </c>
    </row>
    <row r="136" spans="1:8">
      <c r="A136" s="77">
        <v>8881</v>
      </c>
      <c r="B136" s="33" t="s">
        <v>528</v>
      </c>
      <c r="C136" s="233">
        <v>25790</v>
      </c>
      <c r="D136" s="233">
        <v>5170</v>
      </c>
      <c r="E136" s="233">
        <v>4110</v>
      </c>
      <c r="F136" s="432">
        <f t="shared" si="6"/>
        <v>27595.300000000003</v>
      </c>
      <c r="G136" s="427">
        <f t="shared" si="7"/>
        <v>5738.7000000000007</v>
      </c>
      <c r="H136" s="428">
        <f t="shared" si="8"/>
        <v>4890.8999999999996</v>
      </c>
    </row>
    <row r="137" spans="1:8">
      <c r="A137" s="77">
        <v>881</v>
      </c>
      <c r="B137" s="33" t="s">
        <v>529</v>
      </c>
      <c r="C137" s="233">
        <v>51590</v>
      </c>
      <c r="D137" s="233">
        <v>10340</v>
      </c>
      <c r="E137" s="233">
        <v>8190</v>
      </c>
      <c r="F137" s="432">
        <f t="shared" si="6"/>
        <v>55201.3</v>
      </c>
      <c r="G137" s="427">
        <f t="shared" si="7"/>
        <v>11477.400000000001</v>
      </c>
      <c r="H137" s="428">
        <f t="shared" si="8"/>
        <v>9746.1</v>
      </c>
    </row>
    <row r="138" spans="1:8">
      <c r="A138" s="77">
        <v>8765</v>
      </c>
      <c r="B138" s="33" t="s">
        <v>530</v>
      </c>
      <c r="C138" s="233">
        <v>23340</v>
      </c>
      <c r="D138" s="233">
        <v>5170</v>
      </c>
      <c r="E138" s="233">
        <v>4110</v>
      </c>
      <c r="F138" s="432">
        <f t="shared" si="6"/>
        <v>24973.800000000003</v>
      </c>
      <c r="G138" s="427">
        <f t="shared" si="7"/>
        <v>5738.7000000000007</v>
      </c>
      <c r="H138" s="428">
        <f t="shared" si="8"/>
        <v>4890.8999999999996</v>
      </c>
    </row>
    <row r="139" spans="1:8">
      <c r="A139" s="77">
        <v>8766</v>
      </c>
      <c r="B139" s="33" t="s">
        <v>531</v>
      </c>
      <c r="C139" s="233">
        <v>46670</v>
      </c>
      <c r="D139" s="233">
        <v>10340</v>
      </c>
      <c r="E139" s="233">
        <v>8190</v>
      </c>
      <c r="F139" s="432">
        <f t="shared" si="6"/>
        <v>49936.9</v>
      </c>
      <c r="G139" s="427">
        <f t="shared" si="7"/>
        <v>11477.400000000001</v>
      </c>
      <c r="H139" s="428">
        <f t="shared" si="8"/>
        <v>9746.1</v>
      </c>
    </row>
    <row r="140" spans="1:8">
      <c r="A140" s="77">
        <v>8713</v>
      </c>
      <c r="B140" s="33" t="s">
        <v>532</v>
      </c>
      <c r="C140" s="233">
        <v>25790</v>
      </c>
      <c r="D140" s="233">
        <v>5170</v>
      </c>
      <c r="E140" s="233">
        <v>4110</v>
      </c>
      <c r="F140" s="432">
        <f t="shared" si="6"/>
        <v>27595.300000000003</v>
      </c>
      <c r="G140" s="427">
        <f t="shared" si="7"/>
        <v>5738.7000000000007</v>
      </c>
      <c r="H140" s="428">
        <f t="shared" si="8"/>
        <v>4890.8999999999996</v>
      </c>
    </row>
    <row r="141" spans="1:8">
      <c r="A141" s="77">
        <v>8714</v>
      </c>
      <c r="B141" s="33" t="s">
        <v>533</v>
      </c>
      <c r="C141" s="233">
        <v>51590</v>
      </c>
      <c r="D141" s="233">
        <v>10340</v>
      </c>
      <c r="E141" s="233">
        <v>8190</v>
      </c>
      <c r="F141" s="432">
        <f t="shared" ref="F141:F155" si="9">C141*1.07</f>
        <v>55201.3</v>
      </c>
      <c r="G141" s="427">
        <f t="shared" ref="G141:G156" si="10">D141*1.11</f>
        <v>11477.400000000001</v>
      </c>
      <c r="H141" s="428">
        <f t="shared" si="8"/>
        <v>9746.1</v>
      </c>
    </row>
    <row r="142" spans="1:8">
      <c r="A142" s="77">
        <v>8771</v>
      </c>
      <c r="B142" s="33" t="s">
        <v>534</v>
      </c>
      <c r="C142" s="233">
        <v>23340</v>
      </c>
      <c r="D142" s="233">
        <v>5170</v>
      </c>
      <c r="E142" s="233">
        <v>4110</v>
      </c>
      <c r="F142" s="432">
        <f t="shared" si="9"/>
        <v>24973.800000000003</v>
      </c>
      <c r="G142" s="427">
        <f t="shared" si="10"/>
        <v>5738.7000000000007</v>
      </c>
      <c r="H142" s="428">
        <f t="shared" si="8"/>
        <v>4890.8999999999996</v>
      </c>
    </row>
    <row r="143" spans="1:8">
      <c r="A143" s="77">
        <v>8772</v>
      </c>
      <c r="B143" s="33" t="s">
        <v>535</v>
      </c>
      <c r="C143" s="233">
        <v>46670</v>
      </c>
      <c r="D143" s="233">
        <v>10340</v>
      </c>
      <c r="E143" s="233">
        <v>8190</v>
      </c>
      <c r="F143" s="432">
        <f t="shared" si="9"/>
        <v>49936.9</v>
      </c>
      <c r="G143" s="427">
        <f t="shared" si="10"/>
        <v>11477.400000000001</v>
      </c>
      <c r="H143" s="428">
        <f t="shared" si="8"/>
        <v>9746.1</v>
      </c>
    </row>
    <row r="144" spans="1:8">
      <c r="A144" s="77">
        <v>8878</v>
      </c>
      <c r="B144" s="33" t="s">
        <v>536</v>
      </c>
      <c r="C144" s="233">
        <v>25790</v>
      </c>
      <c r="D144" s="233">
        <v>5170</v>
      </c>
      <c r="E144" s="233">
        <v>4110</v>
      </c>
      <c r="F144" s="432">
        <f t="shared" si="9"/>
        <v>27595.300000000003</v>
      </c>
      <c r="G144" s="427">
        <f t="shared" si="10"/>
        <v>5738.7000000000007</v>
      </c>
      <c r="H144" s="428">
        <f t="shared" si="8"/>
        <v>4890.8999999999996</v>
      </c>
    </row>
    <row r="145" spans="1:8">
      <c r="A145" s="77">
        <v>878</v>
      </c>
      <c r="B145" s="33" t="s">
        <v>537</v>
      </c>
      <c r="C145" s="233">
        <v>51590</v>
      </c>
      <c r="D145" s="233">
        <v>10340</v>
      </c>
      <c r="E145" s="233">
        <v>8190</v>
      </c>
      <c r="F145" s="432">
        <f t="shared" si="9"/>
        <v>55201.3</v>
      </c>
      <c r="G145" s="427">
        <f t="shared" si="10"/>
        <v>11477.400000000001</v>
      </c>
      <c r="H145" s="428">
        <f t="shared" si="8"/>
        <v>9746.1</v>
      </c>
    </row>
    <row r="146" spans="1:8">
      <c r="A146" s="77">
        <v>8769</v>
      </c>
      <c r="B146" s="33" t="s">
        <v>538</v>
      </c>
      <c r="C146" s="233">
        <v>23340</v>
      </c>
      <c r="D146" s="233">
        <v>5170</v>
      </c>
      <c r="E146" s="233">
        <v>4110</v>
      </c>
      <c r="F146" s="432">
        <f t="shared" si="9"/>
        <v>24973.800000000003</v>
      </c>
      <c r="G146" s="427">
        <f t="shared" si="10"/>
        <v>5738.7000000000007</v>
      </c>
      <c r="H146" s="428">
        <f t="shared" si="8"/>
        <v>4890.8999999999996</v>
      </c>
    </row>
    <row r="147" spans="1:8">
      <c r="A147" s="77">
        <v>8770</v>
      </c>
      <c r="B147" s="33" t="s">
        <v>539</v>
      </c>
      <c r="C147" s="233">
        <v>46670</v>
      </c>
      <c r="D147" s="233">
        <v>10340</v>
      </c>
      <c r="E147" s="233">
        <v>8190</v>
      </c>
      <c r="F147" s="432">
        <f t="shared" si="9"/>
        <v>49936.9</v>
      </c>
      <c r="G147" s="427">
        <f t="shared" si="10"/>
        <v>11477.400000000001</v>
      </c>
      <c r="H147" s="428">
        <f t="shared" si="8"/>
        <v>9746.1</v>
      </c>
    </row>
    <row r="148" spans="1:8">
      <c r="A148" s="77">
        <v>8775</v>
      </c>
      <c r="B148" s="33" t="s">
        <v>540</v>
      </c>
      <c r="C148" s="233">
        <v>23340</v>
      </c>
      <c r="D148" s="233">
        <v>5170</v>
      </c>
      <c r="E148" s="233">
        <v>4110</v>
      </c>
      <c r="F148" s="432">
        <f t="shared" si="9"/>
        <v>24973.800000000003</v>
      </c>
      <c r="G148" s="427">
        <f t="shared" si="10"/>
        <v>5738.7000000000007</v>
      </c>
      <c r="H148" s="428">
        <f t="shared" si="8"/>
        <v>4890.8999999999996</v>
      </c>
    </row>
    <row r="149" spans="1:8">
      <c r="A149" s="77">
        <v>8776</v>
      </c>
      <c r="B149" s="33" t="s">
        <v>541</v>
      </c>
      <c r="C149" s="233">
        <v>46670</v>
      </c>
      <c r="D149" s="233">
        <v>10340</v>
      </c>
      <c r="E149" s="233">
        <v>8190</v>
      </c>
      <c r="F149" s="432">
        <f t="shared" si="9"/>
        <v>49936.9</v>
      </c>
      <c r="G149" s="427">
        <f t="shared" si="10"/>
        <v>11477.400000000001</v>
      </c>
      <c r="H149" s="428">
        <f t="shared" si="8"/>
        <v>9746.1</v>
      </c>
    </row>
    <row r="150" spans="1:8">
      <c r="A150" s="77">
        <v>898</v>
      </c>
      <c r="B150" s="33" t="s">
        <v>542</v>
      </c>
      <c r="C150" s="233">
        <v>23340</v>
      </c>
      <c r="D150" s="233">
        <v>5170</v>
      </c>
      <c r="E150" s="233">
        <v>4110</v>
      </c>
      <c r="F150" s="432">
        <f t="shared" si="9"/>
        <v>24973.800000000003</v>
      </c>
      <c r="G150" s="427">
        <f t="shared" si="10"/>
        <v>5738.7000000000007</v>
      </c>
      <c r="H150" s="428">
        <f t="shared" si="8"/>
        <v>4890.8999999999996</v>
      </c>
    </row>
    <row r="151" spans="1:8">
      <c r="A151" s="77">
        <v>816</v>
      </c>
      <c r="B151" s="33" t="s">
        <v>543</v>
      </c>
      <c r="C151" s="233">
        <v>46670</v>
      </c>
      <c r="D151" s="233">
        <v>10340</v>
      </c>
      <c r="E151" s="233">
        <v>8190</v>
      </c>
      <c r="F151" s="432">
        <f t="shared" si="9"/>
        <v>49936.9</v>
      </c>
      <c r="G151" s="427">
        <f t="shared" si="10"/>
        <v>11477.400000000001</v>
      </c>
      <c r="H151" s="428">
        <f t="shared" si="8"/>
        <v>9746.1</v>
      </c>
    </row>
    <row r="152" spans="1:8">
      <c r="A152" s="77">
        <v>905</v>
      </c>
      <c r="B152" s="33" t="s">
        <v>544</v>
      </c>
      <c r="C152" s="233">
        <v>23340</v>
      </c>
      <c r="D152" s="233">
        <v>5170</v>
      </c>
      <c r="E152" s="233">
        <v>4110</v>
      </c>
      <c r="F152" s="432">
        <f t="shared" si="9"/>
        <v>24973.800000000003</v>
      </c>
      <c r="G152" s="427">
        <f t="shared" si="10"/>
        <v>5738.7000000000007</v>
      </c>
      <c r="H152" s="428">
        <f t="shared" si="8"/>
        <v>4890.8999999999996</v>
      </c>
    </row>
    <row r="153" spans="1:8">
      <c r="A153" s="77">
        <v>904</v>
      </c>
      <c r="B153" s="33" t="s">
        <v>545</v>
      </c>
      <c r="C153" s="233">
        <v>46670</v>
      </c>
      <c r="D153" s="233">
        <v>10340</v>
      </c>
      <c r="E153" s="233">
        <v>8190</v>
      </c>
      <c r="F153" s="432">
        <f t="shared" si="9"/>
        <v>49936.9</v>
      </c>
      <c r="G153" s="427">
        <f t="shared" si="10"/>
        <v>11477.400000000001</v>
      </c>
      <c r="H153" s="428">
        <f t="shared" si="8"/>
        <v>9746.1</v>
      </c>
    </row>
    <row r="154" spans="1:8">
      <c r="A154" s="77">
        <v>8867</v>
      </c>
      <c r="B154" s="33" t="s">
        <v>546</v>
      </c>
      <c r="C154" s="233">
        <v>23340</v>
      </c>
      <c r="D154" s="233">
        <v>5170</v>
      </c>
      <c r="E154" s="233">
        <v>4110</v>
      </c>
      <c r="F154" s="432">
        <f t="shared" si="9"/>
        <v>24973.800000000003</v>
      </c>
      <c r="G154" s="427">
        <f t="shared" si="10"/>
        <v>5738.7000000000007</v>
      </c>
      <c r="H154" s="428">
        <f t="shared" si="8"/>
        <v>4890.8999999999996</v>
      </c>
    </row>
    <row r="155" spans="1:8">
      <c r="A155" s="77">
        <v>867</v>
      </c>
      <c r="B155" s="33" t="s">
        <v>547</v>
      </c>
      <c r="C155" s="233">
        <v>46670</v>
      </c>
      <c r="D155" s="233">
        <v>10340</v>
      </c>
      <c r="E155" s="233">
        <v>8190</v>
      </c>
      <c r="F155" s="432">
        <f t="shared" si="9"/>
        <v>49936.9</v>
      </c>
      <c r="G155" s="427">
        <f t="shared" si="10"/>
        <v>11477.400000000001</v>
      </c>
      <c r="H155" s="428">
        <f t="shared" si="8"/>
        <v>9746.1</v>
      </c>
    </row>
    <row r="156" spans="1:8">
      <c r="A156" s="765">
        <v>899</v>
      </c>
      <c r="B156" s="761" t="s">
        <v>548</v>
      </c>
      <c r="C156" s="762"/>
      <c r="D156" s="715"/>
      <c r="E156" s="715"/>
      <c r="F156" s="767">
        <v>0</v>
      </c>
      <c r="G156" s="762">
        <f t="shared" si="10"/>
        <v>0</v>
      </c>
      <c r="H156" s="763">
        <f t="shared" si="8"/>
        <v>0</v>
      </c>
    </row>
    <row r="157" spans="1:8" ht="13.5" thickBot="1">
      <c r="A157" s="429"/>
      <c r="B157" s="23"/>
      <c r="C157" s="430"/>
      <c r="D157" s="430"/>
      <c r="E157" s="430"/>
      <c r="F157" s="430"/>
      <c r="G157" s="430"/>
      <c r="H157" s="431"/>
    </row>
    <row r="158" spans="1:8">
      <c r="A158" s="217"/>
      <c r="B158" s="235"/>
      <c r="C158" s="218"/>
      <c r="D158" s="218"/>
      <c r="E158" s="218"/>
      <c r="F158" s="218"/>
      <c r="G158" s="218"/>
      <c r="H158" s="218"/>
    </row>
    <row r="159" spans="1:8">
      <c r="A159" s="217"/>
      <c r="B159" s="235"/>
      <c r="C159" s="218"/>
      <c r="D159" s="218"/>
      <c r="E159" s="218"/>
      <c r="F159" s="218"/>
      <c r="G159" s="218"/>
      <c r="H159" s="218"/>
    </row>
    <row r="160" spans="1:8">
      <c r="A160" s="217"/>
      <c r="B160" s="235"/>
      <c r="C160" s="218"/>
      <c r="D160" s="218"/>
      <c r="E160" s="218"/>
      <c r="F160" s="218"/>
      <c r="G160" s="218"/>
      <c r="H160" s="218"/>
    </row>
    <row r="161" spans="1:8">
      <c r="A161" s="217"/>
      <c r="B161" s="235"/>
      <c r="C161" s="218"/>
      <c r="D161" s="218"/>
      <c r="E161" s="218"/>
      <c r="F161" s="218"/>
      <c r="G161" s="218"/>
      <c r="H161" s="218"/>
    </row>
    <row r="162" spans="1:8">
      <c r="A162" s="217"/>
      <c r="B162" s="235"/>
      <c r="C162" s="218"/>
      <c r="D162" s="218"/>
      <c r="E162" s="218"/>
      <c r="F162" s="218"/>
      <c r="G162" s="218"/>
      <c r="H162" s="218"/>
    </row>
    <row r="163" spans="1:8">
      <c r="A163" s="217"/>
      <c r="B163" s="235"/>
      <c r="C163" s="218"/>
      <c r="D163" s="218"/>
      <c r="E163" s="218"/>
      <c r="F163" s="218"/>
      <c r="G163" s="218"/>
      <c r="H163" s="218"/>
    </row>
    <row r="164" spans="1:8">
      <c r="A164" s="217"/>
      <c r="B164" s="235"/>
      <c r="C164" s="218"/>
      <c r="D164" s="218"/>
      <c r="E164" s="218"/>
      <c r="F164" s="218"/>
      <c r="G164" s="218"/>
      <c r="H164" s="218"/>
    </row>
    <row r="165" spans="1:8">
      <c r="A165" s="217"/>
      <c r="B165" s="235"/>
      <c r="C165" s="218"/>
      <c r="D165" s="218"/>
      <c r="E165" s="218"/>
      <c r="F165" s="218"/>
      <c r="G165" s="218"/>
      <c r="H165" s="218"/>
    </row>
    <row r="166" spans="1:8">
      <c r="A166" s="217"/>
      <c r="B166" s="235"/>
      <c r="C166" s="218"/>
      <c r="D166" s="218"/>
      <c r="E166" s="218"/>
      <c r="F166" s="218"/>
      <c r="G166" s="218"/>
      <c r="H166" s="218"/>
    </row>
    <row r="167" spans="1:8">
      <c r="A167" s="217"/>
      <c r="B167" s="235"/>
      <c r="C167" s="218"/>
      <c r="D167" s="218"/>
      <c r="E167" s="218"/>
      <c r="F167" s="218"/>
      <c r="G167" s="218"/>
      <c r="H167" s="218"/>
    </row>
    <row r="168" spans="1:8">
      <c r="A168" s="217"/>
      <c r="B168" s="235"/>
      <c r="C168" s="218"/>
      <c r="D168" s="218"/>
      <c r="E168" s="218"/>
      <c r="F168" s="218"/>
      <c r="G168" s="218"/>
      <c r="H168" s="218"/>
    </row>
    <row r="169" spans="1:8">
      <c r="A169" s="217"/>
      <c r="B169" s="235"/>
      <c r="C169" s="218"/>
      <c r="D169" s="218"/>
      <c r="E169" s="218"/>
      <c r="F169" s="218"/>
      <c r="G169" s="218"/>
      <c r="H169" s="218"/>
    </row>
    <row r="170" spans="1:8">
      <c r="A170" s="217"/>
      <c r="B170" s="235"/>
      <c r="C170" s="218"/>
      <c r="D170" s="218"/>
      <c r="E170" s="218"/>
      <c r="F170" s="218"/>
      <c r="G170" s="218"/>
      <c r="H170" s="218"/>
    </row>
    <row r="171" spans="1:8">
      <c r="A171" s="217"/>
      <c r="B171" s="235"/>
      <c r="C171" s="218"/>
      <c r="D171" s="218"/>
      <c r="E171" s="218"/>
      <c r="F171" s="218"/>
      <c r="G171" s="218"/>
      <c r="H171" s="218"/>
    </row>
    <row r="172" spans="1:8">
      <c r="A172" s="217"/>
      <c r="B172" s="235"/>
      <c r="C172" s="218"/>
      <c r="D172" s="218"/>
      <c r="E172" s="218"/>
      <c r="F172" s="218"/>
      <c r="G172" s="218"/>
      <c r="H172" s="218"/>
    </row>
    <row r="173" spans="1:8">
      <c r="A173" s="217"/>
      <c r="B173" s="235"/>
      <c r="C173" s="218"/>
      <c r="D173" s="218"/>
      <c r="E173" s="218"/>
      <c r="F173" s="218"/>
      <c r="G173" s="218"/>
      <c r="H173" s="218"/>
    </row>
    <row r="174" spans="1:8">
      <c r="A174" s="217"/>
      <c r="B174" s="235"/>
      <c r="C174" s="218"/>
      <c r="D174" s="218"/>
      <c r="E174" s="218"/>
      <c r="F174" s="218"/>
      <c r="G174" s="218"/>
      <c r="H174" s="218"/>
    </row>
    <row r="175" spans="1:8">
      <c r="A175" s="217"/>
      <c r="B175" s="235"/>
      <c r="C175" s="218"/>
      <c r="D175" s="218"/>
      <c r="E175" s="218"/>
      <c r="F175" s="218"/>
      <c r="G175" s="218"/>
      <c r="H175" s="218"/>
    </row>
    <row r="176" spans="1:8">
      <c r="A176" s="217"/>
      <c r="B176" s="235"/>
      <c r="C176" s="218"/>
      <c r="D176" s="218"/>
      <c r="E176" s="218"/>
      <c r="F176" s="218"/>
      <c r="G176" s="218"/>
      <c r="H176" s="218"/>
    </row>
    <row r="177" spans="1:8">
      <c r="A177" s="217"/>
      <c r="B177" s="235"/>
      <c r="C177" s="218"/>
      <c r="D177" s="218"/>
      <c r="E177" s="218"/>
      <c r="F177" s="218"/>
      <c r="G177" s="218"/>
      <c r="H177" s="218"/>
    </row>
    <row r="178" spans="1:8">
      <c r="A178" s="217"/>
      <c r="B178" s="235"/>
      <c r="C178" s="218"/>
      <c r="D178" s="218"/>
      <c r="E178" s="218"/>
      <c r="F178" s="218"/>
      <c r="G178" s="218"/>
      <c r="H178" s="218"/>
    </row>
    <row r="179" spans="1:8">
      <c r="A179" s="217"/>
      <c r="B179" s="235"/>
      <c r="C179" s="218"/>
      <c r="D179" s="218"/>
      <c r="E179" s="218"/>
      <c r="F179" s="218"/>
      <c r="G179" s="218"/>
      <c r="H179" s="218"/>
    </row>
    <row r="180" spans="1:8">
      <c r="A180" s="217"/>
      <c r="B180" s="235"/>
      <c r="C180" s="218"/>
      <c r="D180" s="218"/>
      <c r="E180" s="218"/>
      <c r="F180" s="218"/>
      <c r="G180" s="218"/>
      <c r="H180" s="218"/>
    </row>
    <row r="181" spans="1:8">
      <c r="A181" s="217"/>
      <c r="B181" s="235"/>
      <c r="C181" s="218"/>
      <c r="D181" s="218"/>
      <c r="E181" s="218"/>
      <c r="F181" s="218"/>
      <c r="G181" s="218"/>
      <c r="H181" s="218"/>
    </row>
    <row r="182" spans="1:8">
      <c r="A182" s="217"/>
      <c r="B182" s="235"/>
      <c r="C182" s="218"/>
      <c r="D182" s="218"/>
      <c r="E182" s="218"/>
      <c r="F182" s="218"/>
      <c r="G182" s="218"/>
      <c r="H182" s="218"/>
    </row>
    <row r="183" spans="1:8">
      <c r="A183" s="217"/>
      <c r="B183" s="235"/>
      <c r="C183" s="218"/>
      <c r="D183" s="218"/>
      <c r="E183" s="218"/>
      <c r="F183" s="218"/>
      <c r="G183" s="218"/>
      <c r="H183" s="218"/>
    </row>
    <row r="184" spans="1:8">
      <c r="A184" s="217"/>
      <c r="B184" s="235"/>
      <c r="C184" s="218"/>
      <c r="D184" s="218"/>
      <c r="E184" s="218"/>
      <c r="F184" s="218"/>
      <c r="G184" s="218"/>
      <c r="H184" s="218"/>
    </row>
    <row r="185" spans="1:8">
      <c r="A185" s="217"/>
      <c r="B185" s="235"/>
      <c r="C185" s="218"/>
      <c r="D185" s="218"/>
      <c r="E185" s="218"/>
      <c r="F185" s="218"/>
      <c r="G185" s="218"/>
      <c r="H185" s="218"/>
    </row>
    <row r="186" spans="1:8">
      <c r="A186" s="217"/>
      <c r="B186" s="235"/>
      <c r="C186" s="218"/>
      <c r="D186" s="218"/>
      <c r="E186" s="218"/>
      <c r="F186" s="218"/>
      <c r="G186" s="218"/>
      <c r="H186" s="218"/>
    </row>
    <row r="187" spans="1:8">
      <c r="A187" s="217"/>
      <c r="B187" s="235"/>
      <c r="C187" s="218"/>
      <c r="D187" s="218"/>
      <c r="E187" s="218"/>
      <c r="F187" s="218"/>
      <c r="G187" s="218"/>
      <c r="H187" s="218"/>
    </row>
    <row r="188" spans="1:8">
      <c r="A188" s="217"/>
      <c r="B188" s="235"/>
      <c r="C188" s="218"/>
      <c r="D188" s="218"/>
      <c r="E188" s="218"/>
      <c r="F188" s="218"/>
      <c r="G188" s="218"/>
      <c r="H188" s="218"/>
    </row>
    <row r="189" spans="1:8">
      <c r="A189" s="217"/>
      <c r="B189" s="235"/>
      <c r="C189" s="218"/>
      <c r="D189" s="218"/>
      <c r="E189" s="218"/>
      <c r="F189" s="218"/>
      <c r="G189" s="218"/>
      <c r="H189" s="218"/>
    </row>
    <row r="190" spans="1:8">
      <c r="A190" s="217"/>
      <c r="B190" s="235"/>
      <c r="C190" s="218"/>
      <c r="D190" s="218"/>
      <c r="E190" s="218"/>
      <c r="F190" s="218"/>
      <c r="G190" s="218"/>
      <c r="H190" s="218"/>
    </row>
    <row r="191" spans="1:8">
      <c r="A191" s="217"/>
      <c r="B191" s="235"/>
      <c r="C191" s="218"/>
      <c r="D191" s="218"/>
      <c r="E191" s="218"/>
      <c r="F191" s="218"/>
      <c r="G191" s="218"/>
      <c r="H191" s="218"/>
    </row>
    <row r="192" spans="1:8">
      <c r="A192" s="217"/>
      <c r="B192" s="235"/>
      <c r="C192" s="218"/>
      <c r="D192" s="218"/>
      <c r="E192" s="218"/>
      <c r="F192" s="218"/>
      <c r="G192" s="218"/>
      <c r="H192" s="218"/>
    </row>
    <row r="193" spans="1:8">
      <c r="A193" s="217"/>
      <c r="B193" s="235"/>
      <c r="C193" s="218"/>
      <c r="D193" s="218"/>
      <c r="E193" s="218"/>
      <c r="F193" s="218"/>
      <c r="G193" s="218"/>
      <c r="H193" s="218"/>
    </row>
    <row r="194" spans="1:8">
      <c r="A194" s="217"/>
      <c r="B194" s="235"/>
      <c r="C194" s="218"/>
      <c r="D194" s="218"/>
      <c r="E194" s="218"/>
      <c r="F194" s="218"/>
      <c r="G194" s="218"/>
      <c r="H194" s="218"/>
    </row>
    <row r="195" spans="1:8">
      <c r="A195" s="217"/>
      <c r="B195" s="235"/>
      <c r="C195" s="218"/>
      <c r="D195" s="218"/>
      <c r="E195" s="218"/>
      <c r="F195" s="218"/>
      <c r="G195" s="218"/>
      <c r="H195" s="218"/>
    </row>
    <row r="196" spans="1:8">
      <c r="A196" s="217"/>
      <c r="B196" s="235"/>
      <c r="C196" s="218"/>
      <c r="D196" s="218"/>
      <c r="E196" s="218"/>
      <c r="F196" s="218"/>
      <c r="G196" s="218"/>
      <c r="H196" s="218"/>
    </row>
    <row r="197" spans="1:8">
      <c r="A197" s="217"/>
      <c r="B197" s="235"/>
      <c r="C197" s="218"/>
      <c r="D197" s="218"/>
      <c r="E197" s="218"/>
      <c r="F197" s="218"/>
      <c r="G197" s="218"/>
      <c r="H197" s="218"/>
    </row>
    <row r="198" spans="1:8">
      <c r="A198" s="217"/>
      <c r="B198" s="235"/>
      <c r="C198" s="218"/>
      <c r="D198" s="218"/>
      <c r="E198" s="218"/>
      <c r="F198" s="218"/>
      <c r="G198" s="218"/>
      <c r="H198" s="218"/>
    </row>
    <row r="199" spans="1:8">
      <c r="A199" s="217"/>
      <c r="B199" s="235"/>
      <c r="C199" s="218"/>
      <c r="D199" s="218"/>
      <c r="E199" s="218"/>
      <c r="F199" s="218"/>
      <c r="G199" s="218"/>
      <c r="H199" s="218"/>
    </row>
    <row r="200" spans="1:8">
      <c r="A200" s="217"/>
      <c r="B200" s="235"/>
      <c r="C200" s="218"/>
      <c r="D200" s="218"/>
      <c r="E200" s="218"/>
      <c r="F200" s="218"/>
      <c r="G200" s="218"/>
      <c r="H200" s="218"/>
    </row>
    <row r="201" spans="1:8">
      <c r="A201" s="217"/>
      <c r="B201" s="235"/>
      <c r="C201" s="218"/>
      <c r="D201" s="218"/>
      <c r="E201" s="218"/>
      <c r="F201" s="218"/>
      <c r="G201" s="218"/>
      <c r="H201" s="218"/>
    </row>
    <row r="202" spans="1:8">
      <c r="A202" s="217"/>
      <c r="B202" s="235"/>
      <c r="C202" s="218"/>
      <c r="D202" s="218"/>
      <c r="E202" s="218"/>
      <c r="F202" s="218"/>
      <c r="G202" s="218"/>
      <c r="H202" s="218"/>
    </row>
    <row r="203" spans="1:8">
      <c r="A203" s="217"/>
      <c r="B203" s="235"/>
      <c r="C203" s="218"/>
      <c r="D203" s="218"/>
      <c r="E203" s="218"/>
      <c r="F203" s="218"/>
      <c r="G203" s="218"/>
      <c r="H203" s="218"/>
    </row>
    <row r="204" spans="1:8">
      <c r="A204" s="217"/>
      <c r="B204" s="235"/>
      <c r="C204" s="218"/>
      <c r="D204" s="218"/>
      <c r="E204" s="218"/>
      <c r="F204" s="218"/>
      <c r="G204" s="218"/>
      <c r="H204" s="218"/>
    </row>
    <row r="205" spans="1:8">
      <c r="A205" s="217"/>
      <c r="B205" s="235"/>
      <c r="C205" s="218"/>
      <c r="D205" s="218"/>
      <c r="E205" s="218"/>
      <c r="F205" s="218"/>
      <c r="G205" s="218"/>
      <c r="H205" s="218"/>
    </row>
    <row r="206" spans="1:8">
      <c r="A206" s="217"/>
      <c r="B206" s="235"/>
      <c r="C206" s="218"/>
      <c r="D206" s="218"/>
      <c r="E206" s="218"/>
      <c r="F206" s="182"/>
      <c r="G206" s="218"/>
      <c r="H206" s="218"/>
    </row>
  </sheetData>
  <customSheetViews>
    <customSheetView guid="{F165901F-2ED3-463B-B2D8-F03C10664774}">
      <selection sqref="A1:F1"/>
      <pageMargins left="0" right="0" top="0" bottom="0" header="0" footer="0"/>
      <pageSetup paperSize="9" fitToWidth="2" orientation="landscape" r:id="rId1"/>
      <headerFooter alignWithMargins="0"/>
    </customSheetView>
    <customSheetView guid="{4815BE6A-DAE3-4DF6-B77E-1B568730B529}">
      <selection sqref="A1:F1"/>
      <pageMargins left="0" right="0" top="0" bottom="0" header="0" footer="0"/>
      <pageSetup paperSize="9" fitToWidth="2" orientation="landscape" r:id="rId2"/>
      <headerFooter alignWithMargins="0"/>
    </customSheetView>
  </customSheetViews>
  <mergeCells count="5">
    <mergeCell ref="F5:H5"/>
    <mergeCell ref="C5:E5"/>
    <mergeCell ref="A3:H3"/>
    <mergeCell ref="G1:H1"/>
    <mergeCell ref="A1:F1"/>
  </mergeCells>
  <phoneticPr fontId="0" type="noConversion"/>
  <hyperlinks>
    <hyperlink ref="G1" location="Indhold!A1" display="Tilbage til indholdsoversigten" xr:uid="{00000000-0004-0000-0800-000000000000}"/>
  </hyperlinks>
  <pageMargins left="0.45" right="0.19" top="0.28000000000000003" bottom="0.31" header="0.18" footer="0.23"/>
  <pageSetup paperSize="9" fitToWidth="2" orientation="landscape" r:id="rId3"/>
  <headerFooter alignWithMargins="0"/>
  <customProperties>
    <customPr name="_pios_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CE9E0846B29A140A4EA14611DFB9ED4" ma:contentTypeVersion="16" ma:contentTypeDescription="Opret et nyt dokument." ma:contentTypeScope="" ma:versionID="e73a0acbdd8b8b740e157aff6f0b03f3">
  <xsd:schema xmlns:xsd="http://www.w3.org/2001/XMLSchema" xmlns:xs="http://www.w3.org/2001/XMLSchema" xmlns:p="http://schemas.microsoft.com/office/2006/metadata/properties" xmlns:ns2="e71e24c0-7bc6-460c-8d4c-87d9a3cb8fe6" targetNamespace="http://schemas.microsoft.com/office/2006/metadata/properties" ma:root="true" ma:fieldsID="ec68f8356f73b7d89ee54967141a011c" ns2:_="">
    <xsd:import namespace="e71e24c0-7bc6-460c-8d4c-87d9a3cb8fe6"/>
    <xsd:element name="properties">
      <xsd:complexType>
        <xsd:sequence>
          <xsd:element name="documentManagement">
            <xsd:complexType>
              <xsd:all>
                <xsd:element ref="ns2:_x0024_Resources_x003a_SILocalization_x002c_1FF075C0_x002d_6FC7_x002d_4BC7_x002d_95E5_x002d_8748F3B91700" minOccurs="0"/>
                <xsd:element ref="ns2:_x0024_Resources_x003a_SILocalization_x002c_00ACCB6D_x002d_63E9_x002d_4C2B_x002d_ADD8_x002d_3BEB97C1EF26" minOccurs="0"/>
                <xsd:element ref="ns2:_x0024_Resources_x003a_SILocalization_x002c_2A847938_x002d_2AE0_x002d_4524_x002d_B061_x002d_23E9801152CA" minOccurs="0"/>
                <xsd:element ref="ns2:_x0024_Resources_x003a_SILocalization_x002c_BE5601D0_x002d_D879_x002d_4DD1_x002d_A08E_x002d_5646297984B4" minOccurs="0"/>
                <xsd:element ref="ns2:_x0024_Resources_x003a_SILocalization_x002c_SI_x002e_PersonalLibrary_x002e_CheckedOutFrom360FieldId" minOccurs="0"/>
                <xsd:element ref="ns2:Checked_x0020_Out_x0020_From_x0020_360_x00b0__x0020_By" minOccurs="0"/>
                <xsd:element ref="ns2:Checked_x0020_In_x0020_From_x0020_360_x00b0__x0020_By" minOccurs="0"/>
                <xsd:element ref="ns2:Document_x0020_number" minOccurs="0"/>
                <xsd:element ref="ns2:FileRecNo" minOccurs="0"/>
                <xsd:element ref="ns2:_x0024_Resources_x003a_SILocalization_x002c_9FAAD48B_x002d_B0D9_x002d_4ea4_x002d_88D3_x002d_6170FF9A7B5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e24c0-7bc6-460c-8d4c-87d9a3cb8fe6" elementFormDefault="qualified">
    <xsd:import namespace="http://schemas.microsoft.com/office/2006/documentManagement/types"/>
    <xsd:import namespace="http://schemas.microsoft.com/office/infopath/2007/PartnerControls"/>
    <xsd:element name="_x0024_Resources_x003a_SILocalization_x002c_1FF075C0_x002d_6FC7_x002d_4BC7_x002d_95E5_x002d_8748F3B91700" ma:index="8" nillable="true" ma:displayName="Filversion" ma:internalName="_x0024_Resources_x003a_SILocalization_x002c_1FF075C0_x002d_6FC7_x002d_4BC7_x002d_95E5_x002d_8748F3B91700">
      <xsd:simpleType>
        <xsd:restriction base="dms:Text"/>
      </xsd:simpleType>
    </xsd:element>
    <xsd:element name="_x0024_Resources_x003a_SILocalization_x002c_00ACCB6D_x002d_63E9_x002d_4C2B_x002d_ADD8_x002d_3BEB97C1EF26" ma:index="9" nillable="true" ma:displayName="Filvariant" ma:internalName="_x0024_Resources_x003a_SILocalization_x002c_00ACCB6D_x002d_63E9_x002d_4C2B_x002d_ADD8_x002d_3BEB97C1EF26">
      <xsd:simpleType>
        <xsd:restriction base="dms:Text"/>
      </xsd:simpleType>
    </xsd:element>
    <xsd:element name="_x0024_Resources_x003a_SILocalization_x002c_2A847938_x002d_2AE0_x002d_4524_x002d_B061_x002d_23E9801152CA" ma:index="10" nillable="true" ma:displayName="Filstatus" ma:internalName="_x0024_Resources_x003a_SILocalization_x002c_2A847938_x002d_2AE0_x002d_4524_x002d_B061_x002d_23E9801152CA">
      <xsd:simpleType>
        <xsd:restriction base="dms:Text"/>
      </xsd:simpleType>
    </xsd:element>
    <xsd:element name="_x0024_Resources_x003a_SILocalization_x002c_BE5601D0_x002d_D879_x002d_4DD1_x002d_A08E_x002d_5646297984B4" ma:index="11" nillable="true" ma:displayName="Dok.ver.id" ma:internalName="_x0024_Resources_x003a_SILocalization_x002c_BE5601D0_x002d_D879_x002d_4DD1_x002d_A08E_x002d_5646297984B4">
      <xsd:simpleType>
        <xsd:restriction base="dms:Text"/>
      </xsd:simpleType>
    </xsd:element>
    <xsd:element name="_x0024_Resources_x003a_SILocalization_x002c_SI_x002e_PersonalLibrary_x002e_CheckedOutFrom360FieldId" ma:index="12" nillable="true" ma:displayName="Checket ud af 360°" ma:default="0" ma:internalName="_x0024_Resources_x003a_SILocalization_x002c_SI_x002e_PersonalLibrary_x002e_CheckedOutFrom360FieldId">
      <xsd:simpleType>
        <xsd:restriction base="dms:Boolean"/>
      </xsd:simpleType>
    </xsd:element>
    <xsd:element name="Checked_x0020_Out_x0020_From_x0020_360_x00b0__x0020_By" ma:index="13" nillable="true" ma:displayName="Checked Out From 360° By" ma:internalName="Checked_x0020_Out_x0020_From_x0020_360_x00b0__x0020_By">
      <xsd:simpleType>
        <xsd:restriction base="dms:Text"/>
      </xsd:simpleType>
    </xsd:element>
    <xsd:element name="Checked_x0020_In_x0020_From_x0020_360_x00b0__x0020_By" ma:index="14" nillable="true" ma:displayName="Checked In From 360° By" ma:internalName="Checked_x0020_In_x0020_From_x0020_360_x00b0__x0020_By">
      <xsd:simpleType>
        <xsd:restriction base="dms:Text"/>
      </xsd:simpleType>
    </xsd:element>
    <xsd:element name="Document_x0020_number" ma:index="15" nillable="true" ma:displayName="Dokumentnummer" ma:internalName="Document_x0020_number">
      <xsd:simpleType>
        <xsd:restriction base="dms:Text"/>
      </xsd:simpleType>
    </xsd:element>
    <xsd:element name="FileRecNo" ma:index="16" nillable="true" ma:displayName="FileRecNo" ma:internalName="FileRecNo">
      <xsd:simpleType>
        <xsd:restriction base="dms:Text"/>
      </xsd:simpleType>
    </xsd:element>
    <xsd:element name="_x0024_Resources_x003a_SILocalization_x002c_9FAAD48B_x002d_B0D9_x002d_4ea4_x002d_88D3_x002d_6170FF9A7B50" ma:index="17" nillable="true" ma:displayName="Dokumenttitel" ma:internalName="_x0024_Resources_x003a_SILocalization_x002c_9FAAD48B_x002d_B0D9_x002d_4ea4_x002d_88D3_x002d_6170FF9A7B50">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ecked_x0020_In_x0020_From_x0020_360_x00b0__x0020_By xmlns="e71e24c0-7bc6-460c-8d4c-87d9a3cb8fe6" xsi:nil="true"/>
    <_x0024_Resources_x003a_SILocalization_x002c_1FF075C0_x002d_6FC7_x002d_4BC7_x002d_95E5_x002d_8748F3B91700 xmlns="e71e24c0-7bc6-460c-8d4c-87d9a3cb8fe6" xsi:nil="true"/>
    <_x0024_Resources_x003a_SILocalization_x002c_2A847938_x002d_2AE0_x002d_4524_x002d_B061_x002d_23E9801152CA xmlns="e71e24c0-7bc6-460c-8d4c-87d9a3cb8fe6" xsi:nil="true"/>
    <_x0024_Resources_x003a_SILocalization_x002c_BE5601D0_x002d_D879_x002d_4DD1_x002d_A08E_x002d_5646297984B4 xmlns="e71e24c0-7bc6-460c-8d4c-87d9a3cb8fe6" xsi:nil="true"/>
    <_x0024_Resources_x003a_SILocalization_x002c_SI_x002e_PersonalLibrary_x002e_CheckedOutFrom360FieldId xmlns="e71e24c0-7bc6-460c-8d4c-87d9a3cb8fe6">false</_x0024_Resources_x003a_SILocalization_x002c_SI_x002e_PersonalLibrary_x002e_CheckedOutFrom360FieldId>
    <FileRecNo xmlns="e71e24c0-7bc6-460c-8d4c-87d9a3cb8fe6" xsi:nil="true"/>
    <_x0024_Resources_x003a_SILocalization_x002c_9FAAD48B_x002d_B0D9_x002d_4ea4_x002d_88D3_x002d_6170FF9A7B50 xmlns="e71e24c0-7bc6-460c-8d4c-87d9a3cb8fe6">
      <Url xsi:nil="true"/>
      <Description xsi:nil="true"/>
    </_x0024_Resources_x003a_SILocalization_x002c_9FAAD48B_x002d_B0D9_x002d_4ea4_x002d_88D3_x002d_6170FF9A7B50>
    <_x0024_Resources_x003a_SILocalization_x002c_00ACCB6D_x002d_63E9_x002d_4C2B_x002d_ADD8_x002d_3BEB97C1EF26 xmlns="e71e24c0-7bc6-460c-8d4c-87d9a3cb8fe6" xsi:nil="true"/>
    <Checked_x0020_Out_x0020_From_x0020_360_x00b0__x0020_By xmlns="e71e24c0-7bc6-460c-8d4c-87d9a3cb8fe6" xsi:nil="true"/>
    <Document_x0020_number xmlns="e71e24c0-7bc6-460c-8d4c-87d9a3cb8fe6" xsi:nil="true"/>
  </documentManagement>
</p:properties>
</file>

<file path=customXml/itemProps1.xml><?xml version="1.0" encoding="utf-8"?>
<ds:datastoreItem xmlns:ds="http://schemas.openxmlformats.org/officeDocument/2006/customXml" ds:itemID="{EB08AEA6-BF91-4F04-B870-4FC4CD42E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e24c0-7bc6-460c-8d4c-87d9a3cb8f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4ED45E-6CFF-4982-AD1C-62249267FD9F}">
  <ds:schemaRefs>
    <ds:schemaRef ds:uri="http://schemas.microsoft.com/sharepoint/v3/contenttype/forms"/>
  </ds:schemaRefs>
</ds:datastoreItem>
</file>

<file path=customXml/itemProps3.xml><?xml version="1.0" encoding="utf-8"?>
<ds:datastoreItem xmlns:ds="http://schemas.openxmlformats.org/officeDocument/2006/customXml" ds:itemID="{93EC2D08-ADA0-47E3-9719-67B672610C90}">
  <ds:schemaRefs>
    <ds:schemaRef ds:uri="http://schemas.microsoft.com/office/2006/metadata/properties"/>
    <ds:schemaRef ds:uri="http://schemas.microsoft.com/office/infopath/2007/PartnerControls"/>
    <ds:schemaRef ds:uri="e71e24c0-7bc6-460c-8d4c-87d9a3cb8f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29</vt:i4>
      </vt:variant>
    </vt:vector>
  </HeadingPairs>
  <TitlesOfParts>
    <vt:vector size="29" baseType="lpstr">
      <vt:lpstr>Indhold</vt:lpstr>
      <vt:lpstr>22.01. Frie grundskoler</vt:lpstr>
      <vt:lpstr>22.11.  Efterskoler</vt:lpstr>
      <vt:lpstr>22.22. Bidrag til frie gr+efter</vt:lpstr>
      <vt:lpstr>22.31. Frie fagskoler</vt:lpstr>
      <vt:lpstr>31.01. Erhvervsudd.</vt:lpstr>
      <vt:lpstr>31.02 EUX</vt:lpstr>
      <vt:lpstr>31.11. 31.13 AUB</vt:lpstr>
      <vt:lpstr>31.12. Skoleoplæring</vt:lpstr>
      <vt:lpstr>38.21. Skolehjem</vt:lpstr>
      <vt:lpstr>41.01. Erhvervsgymn. udd.</vt:lpstr>
      <vt:lpstr>42.02. Almengymnasiale udd.</vt:lpstr>
      <vt:lpstr>42.11. Gymnasiale suppl.kurser</vt:lpstr>
      <vt:lpstr>43.01. Private gymnasier HF</vt:lpstr>
      <vt:lpstr>48.21 Kostgymnasier</vt:lpstr>
      <vt:lpstr>55.01 Forberedende Grunduddan.</vt:lpstr>
      <vt:lpstr>72.01 AMU ekskl. moms</vt:lpstr>
      <vt:lpstr>72.01 AMU inkl. moms</vt:lpstr>
      <vt:lpstr>72.03 ÅU udenf.FKB (inkl. moms)</vt:lpstr>
      <vt:lpstr>72.03 ÅU udenf.FKB (ex moms)</vt:lpstr>
      <vt:lpstr>72.41. TAMU</vt:lpstr>
      <vt:lpstr>74.02. Almen voksenudd.</vt:lpstr>
      <vt:lpstr>74.02 - Alm. voksudd. detaljere</vt:lpstr>
      <vt:lpstr>75.02. Adgangskurser</vt:lpstr>
      <vt:lpstr>76.11. Pædagogikum</vt:lpstr>
      <vt:lpstr>83.01. Introkurser og brobygn.</vt:lpstr>
      <vt:lpstr>Ark1</vt:lpstr>
      <vt:lpstr>Ark2</vt:lpstr>
      <vt:lpstr>l</vt:lpstr>
    </vt:vector>
  </TitlesOfParts>
  <Manager/>
  <Company>Børne- og Undervisningsministeriet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Takstkatalog for FFL 2023</dc:title>
  <dc:subject/>
  <dc:creator>Børne- og Undervisningsministeriet</dc:creator>
  <cp:keywords/>
  <dc:description/>
  <cp:lastModifiedBy>Tomas Grønborg Sørensen</cp:lastModifiedBy>
  <cp:revision/>
  <dcterms:created xsi:type="dcterms:W3CDTF">1999-11-30T13:49:30Z</dcterms:created>
  <dcterms:modified xsi:type="dcterms:W3CDTF">2026-08-10T10:05:39Z</dcterms:modified>
  <cp:category/>
  <cp:contentStatus/>
</cp:coreProperties>
</file>